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SRV-usr-data02\usersdata$\itkalicanac\My Documents\2023\ARHIV- IZGRADNJA 2023\SAVJETOVANJE\"/>
    </mc:Choice>
  </mc:AlternateContent>
  <xr:revisionPtr revIDLastSave="0" documentId="13_ncr:1_{40143E1F-3E4D-46EF-9C83-484E5787066C}" xr6:coauthVersionLast="47" xr6:coauthVersionMax="47" xr10:uidLastSave="{00000000-0000-0000-0000-000000000000}"/>
  <bookViews>
    <workbookView xWindow="-120" yWindow="-120" windowWidth="29040" windowHeight="15840" tabRatio="807" firstSheet="13" activeTab="17" xr2:uid="{00000000-000D-0000-FFFF-FFFF00000000}"/>
  </bookViews>
  <sheets>
    <sheet name="Naslovna rekapitulacija" sheetId="64" r:id="rId1"/>
    <sheet name="0.1. OTU" sheetId="4" r:id="rId2"/>
    <sheet name="0.2. OTU - bravarija" sheetId="65" r:id="rId3"/>
    <sheet name="I. GO radovi" sheetId="5" r:id="rId4"/>
    <sheet name="I.a Regali, tračnice" sheetId="46" r:id="rId5"/>
    <sheet name="II. VIK-rekapitulacija" sheetId="66" r:id="rId6"/>
    <sheet name="II.0 VIK-OTU" sheetId="67" r:id="rId7"/>
    <sheet name="II.1. 1-Vodovod" sheetId="37" r:id="rId8"/>
    <sheet name="II.2. 2-Odvodnja" sheetId="38" r:id="rId9"/>
    <sheet name="II.3. 3-Sanitarna oprema" sheetId="39" r:id="rId10"/>
    <sheet name="II.4. 4-Zajedničke stavke" sheetId="40" r:id="rId11"/>
    <sheet name="III.0 Strojarstvo-OTU" sheetId="20" r:id="rId12"/>
    <sheet name="III.1 Strojarstvo" sheetId="21" r:id="rId13"/>
    <sheet name="IV. Elektro-rekapitulacija" sheetId="34" r:id="rId14"/>
    <sheet name="IV.0 Elektro-OTU" sheetId="23" r:id="rId15"/>
    <sheet name="A.0." sheetId="24" r:id="rId16"/>
    <sheet name="A.1." sheetId="25" r:id="rId17"/>
    <sheet name="A.2." sheetId="26" r:id="rId18"/>
    <sheet name="A.3." sheetId="27" r:id="rId19"/>
    <sheet name="A.4." sheetId="28" r:id="rId20"/>
    <sheet name="B.1." sheetId="29" r:id="rId21"/>
    <sheet name="C.1." sheetId="30" r:id="rId22"/>
    <sheet name="D.1." sheetId="31" r:id="rId23"/>
    <sheet name="D.2." sheetId="32" r:id="rId24"/>
    <sheet name="E.1." sheetId="33" r:id="rId25"/>
    <sheet name="V. Tehnička zaštita" sheetId="43" r:id="rId26"/>
    <sheet name="VI.1 PP zaštita plinom-elektro" sheetId="16" r:id="rId27"/>
    <sheet name="VI.2 PP zaštita plinom-stroj." sheetId="15"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_________red1">#REF!</definedName>
    <definedName name="__________red1">#REF!</definedName>
    <definedName name="________red1">#REF!</definedName>
    <definedName name="______red1">#REF!</definedName>
    <definedName name="____Qn1">'[1]PRORAČUN GUBITAKA'!#REF!</definedName>
    <definedName name="____Qn7">'[1]PRORAČUN GUBITAKA'!#REF!</definedName>
    <definedName name="____red1">#REF!</definedName>
    <definedName name="____ti7">[2]PRORAČUN!#REF!</definedName>
    <definedName name="____tp1">'[1]PRORAČUN GUBITAKA'!#REF!</definedName>
    <definedName name="___Qn1">'[1]PRORAČUN GUBITAKA'!#REF!</definedName>
    <definedName name="___Qn7">'[1]PRORAČUN GUBITAKA'!#REF!</definedName>
    <definedName name="___ti7">[2]PRORAČUN!#REF!</definedName>
    <definedName name="___tp1">'[1]PRORAČUN GUBITAKA'!#REF!</definedName>
    <definedName name="__Qn1">'[1]PRORAČUN GUBITAKA'!#REF!</definedName>
    <definedName name="__Qn7">'[1]PRORAČUN GUBITAKA'!#REF!</definedName>
    <definedName name="__ti7">[2]PRORAČUN!#REF!</definedName>
    <definedName name="__tp1">'[1]PRORAČUN GUBITAKA'!#REF!</definedName>
    <definedName name="__xlfn_BAHTTEXT">#N/A</definedName>
    <definedName name="_xlnm._FilterDatabase" localSheetId="7">'II.1. 1-Vodovod'!$F$2:$F$271</definedName>
    <definedName name="_xlnm._FilterDatabase" localSheetId="8">'II.2. 2-Odvodnja'!$F$2:$F$287</definedName>
    <definedName name="_xlnm._FilterDatabase" localSheetId="9">'II.3. 3-Sanitarna oprema'!$F$2:$F$141</definedName>
    <definedName name="_xlnm._FilterDatabase" localSheetId="10">'II.4. 4-Zajedničke stavke'!$F$2:$F$53</definedName>
    <definedName name="_Hlk480894441" localSheetId="5">'II. VIK-rekapitulacija'!#REF!</definedName>
    <definedName name="_Hlk480894441" localSheetId="0">'Naslovna rekapitulacija'!$D$7</definedName>
    <definedName name="_Qn1">'[1]PRORAČUN GUBITAKA'!#REF!</definedName>
    <definedName name="_Qn7">'[1]PRORAČUN GUBITAKA'!#REF!</definedName>
    <definedName name="_rbr" localSheetId="2">#REF!</definedName>
    <definedName name="_rbr" localSheetId="5">#REF!</definedName>
    <definedName name="_rbr" localSheetId="0">#REF!</definedName>
    <definedName name="_rbr">#REF!</definedName>
    <definedName name="_red1">#REF!</definedName>
    <definedName name="_red2">#REF!</definedName>
    <definedName name="_ti7">[2]PRORAČUN!#REF!</definedName>
    <definedName name="_tp1">'[1]PRORAČUN GUBITAKA'!#REF!</definedName>
    <definedName name="a">#REF!</definedName>
    <definedName name="ac">[3]PLIN!#REF!</definedName>
    <definedName name="Akf">#REF!</definedName>
    <definedName name="b">[3]PLIN!#REF!</definedName>
    <definedName name="beton" localSheetId="2">#REF!</definedName>
    <definedName name="beton" localSheetId="5">#REF!</definedName>
    <definedName name="beton">#REF!</definedName>
    <definedName name="BETONSKI_I_ARM.BET._RADOVI" localSheetId="2">#REF!</definedName>
    <definedName name="BETONSKI_I_ARM.BET._RADOVI" localSheetId="5">#REF!</definedName>
    <definedName name="BETONSKI_I_ARM.BET._RADOVI" localSheetId="7">#REF!</definedName>
    <definedName name="BETONSKI_I_ARM.BET._RADOVI" localSheetId="8">#REF!</definedName>
    <definedName name="BETONSKI_I_ARM.BET._RADOVI" localSheetId="9">#REF!</definedName>
    <definedName name="BETONSKI_I_ARM.BET._RADOVI" localSheetId="10">#REF!</definedName>
    <definedName name="BETONSKI_I_ARM.BET._RADOVI" localSheetId="0">#REF!</definedName>
    <definedName name="BETONSKI_I_ARM.BET._RADOVI">#REF!</definedName>
    <definedName name="BETONSKI_I_ARM.BETONSKI_RADOVI" localSheetId="2">#REF!</definedName>
    <definedName name="BETONSKI_I_ARM.BETONSKI_RADOVI" localSheetId="5">#REF!</definedName>
    <definedName name="BETONSKI_I_ARM.BETONSKI_RADOVI" localSheetId="7">#REF!</definedName>
    <definedName name="BETONSKI_I_ARM.BETONSKI_RADOVI" localSheetId="8">#REF!</definedName>
    <definedName name="BETONSKI_I_ARM.BETONSKI_RADOVI" localSheetId="9">#REF!</definedName>
    <definedName name="BETONSKI_I_ARM.BETONSKI_RADOVI" localSheetId="10">#REF!</definedName>
    <definedName name="BETONSKI_I_ARM.BETONSKI_RADOVI" localSheetId="0">#REF!</definedName>
    <definedName name="BETONSKI_I_ARM.BETONSKI_RADOVI">#REF!</definedName>
    <definedName name="BOD" localSheetId="2">#REF!</definedName>
    <definedName name="BOD" localSheetId="5">#REF!</definedName>
    <definedName name="BOD" localSheetId="0">#REF!</definedName>
    <definedName name="BOD">#REF!</definedName>
    <definedName name="brav" localSheetId="7">[4]troskovnik!#REF!</definedName>
    <definedName name="brav" localSheetId="8">[4]troskovnik!#REF!</definedName>
    <definedName name="brav" localSheetId="9">[4]troskovnik!#REF!</definedName>
    <definedName name="brav" localSheetId="10">[4]troskovnik!#REF!</definedName>
    <definedName name="brav" localSheetId="0">[4]troskovnik!#REF!</definedName>
    <definedName name="brav">[4]troskovnik!#REF!</definedName>
    <definedName name="BRAVARIJA_SKLONIŠTA" localSheetId="2">#REF!</definedName>
    <definedName name="BRAVARIJA_SKLONIŠTA" localSheetId="5">#REF!</definedName>
    <definedName name="BRAVARIJA_SKLONIŠTA" localSheetId="7">#REF!</definedName>
    <definedName name="BRAVARIJA_SKLONIŠTA" localSheetId="8">#REF!</definedName>
    <definedName name="BRAVARIJA_SKLONIŠTA" localSheetId="9">#REF!</definedName>
    <definedName name="BRAVARIJA_SKLONIŠTA" localSheetId="10">#REF!</definedName>
    <definedName name="BRAVARIJA_SKLONIŠTA" localSheetId="0">#REF!</definedName>
    <definedName name="BRAVARIJA_SKLONIŠTA">#REF!</definedName>
    <definedName name="Broj" localSheetId="2">#REF!</definedName>
    <definedName name="Broj" localSheetId="5">#REF!</definedName>
    <definedName name="Broj" localSheetId="8">#REF!</definedName>
    <definedName name="Broj" localSheetId="10">#REF!</definedName>
    <definedName name="Broj" localSheetId="0">#REF!</definedName>
    <definedName name="Broj">#REF!</definedName>
    <definedName name="C_1">[1]KOEFICIJENTI!#REF!</definedName>
    <definedName name="C_2">[2]PRORAČUN!#REF!</definedName>
    <definedName name="C_3">[2]PRORAČUN!#REF!</definedName>
    <definedName name="C_4">[2]PRORAČUN!#REF!</definedName>
    <definedName name="Ca">#REF!</definedName>
    <definedName name="Cb">#REF!</definedName>
    <definedName name="Cc">#REF!</definedName>
    <definedName name="CCP">#REF!</definedName>
    <definedName name="CELIJA">#REF!</definedName>
    <definedName name="celija1">#REF!</definedName>
    <definedName name="celija2">#REF!</definedName>
    <definedName name="CeNel">#REF!</definedName>
    <definedName name="CeNT">#REF!</definedName>
    <definedName name="CeVT">#REF!</definedName>
    <definedName name="Cg">#REF!</definedName>
    <definedName name="CkA">#REF!</definedName>
    <definedName name="CkB">#REF!</definedName>
    <definedName name="CkC">#REF!</definedName>
    <definedName name="Clu">#REF!</definedName>
    <definedName name="cp">#REF!</definedName>
    <definedName name="CRNA_BRAVARIJA" localSheetId="2">#REF!</definedName>
    <definedName name="CRNA_BRAVARIJA" localSheetId="5">#REF!</definedName>
    <definedName name="CRNA_BRAVARIJA" localSheetId="7">#REF!</definedName>
    <definedName name="CRNA_BRAVARIJA" localSheetId="8">#REF!</definedName>
    <definedName name="CRNA_BRAVARIJA" localSheetId="9">#REF!</definedName>
    <definedName name="CRNA_BRAVARIJA" localSheetId="10">#REF!</definedName>
    <definedName name="CRNA_BRAVARIJA" localSheetId="0">#REF!</definedName>
    <definedName name="CRNA_BRAVARIJA">#REF!</definedName>
    <definedName name="CUNP">#REF!</definedName>
    <definedName name="ČELIČNA_KONSTRUKCIJA" localSheetId="2">#REF!</definedName>
    <definedName name="ČELIČNA_KONSTRUKCIJA" localSheetId="5">#REF!</definedName>
    <definedName name="ČELIČNA_KONSTRUKCIJA" localSheetId="7">#REF!</definedName>
    <definedName name="ČELIČNA_KONSTRUKCIJA" localSheetId="8">#REF!</definedName>
    <definedName name="ČELIČNA_KONSTRUKCIJA" localSheetId="9">#REF!</definedName>
    <definedName name="ČELIČNA_KONSTRUKCIJA" localSheetId="10">#REF!</definedName>
    <definedName name="ČELIČNA_KONSTRUKCIJA" localSheetId="0">#REF!</definedName>
    <definedName name="ČELIČNA_KONSTRUKCIJA">#REF!</definedName>
    <definedName name="Datum">[1]REKAPITULACIJA!#REF!</definedName>
    <definedName name="dfgdfgdfgdfgydf">[5]POMOĆNI!$B$56:$B$69</definedName>
    <definedName name="DIMNJACI" localSheetId="2">#REF!</definedName>
    <definedName name="DIMNJACI" localSheetId="5">#REF!</definedName>
    <definedName name="DIMNJACI" localSheetId="7">#REF!</definedName>
    <definedName name="DIMNJACI" localSheetId="8">#REF!</definedName>
    <definedName name="DIMNJACI" localSheetId="9">#REF!</definedName>
    <definedName name="DIMNJACI" localSheetId="10">#REF!</definedName>
    <definedName name="DIMNJACI" localSheetId="0">#REF!</definedName>
    <definedName name="DIMNJACI">#REF!</definedName>
    <definedName name="DIZALA" localSheetId="2">#REF!</definedName>
    <definedName name="DIZALA" localSheetId="5">#REF!</definedName>
    <definedName name="DIZALA" localSheetId="7">#REF!</definedName>
    <definedName name="DIZALA" localSheetId="8">#REF!</definedName>
    <definedName name="DIZALA" localSheetId="9">#REF!</definedName>
    <definedName name="DIZALA" localSheetId="10">#REF!</definedName>
    <definedName name="DIZALA" localSheetId="0">#REF!</definedName>
    <definedName name="DIZALA">#REF!</definedName>
    <definedName name="Dpred">[6]Proračun!#REF!</definedName>
    <definedName name="DSD">#REF!</definedName>
    <definedName name="e">#REF!</definedName>
    <definedName name="Elaborat">[1]REKAPITULACIJA!#REF!</definedName>
    <definedName name="Eptv">#REF!</definedName>
    <definedName name="eta">#REF!</definedName>
    <definedName name="EUR">[7]specifikacija!$F$3</definedName>
    <definedName name="Excel_BuiltIn_Print_Area_1">NA()</definedName>
    <definedName name="Excel_BuiltIn_Print_Area_1_1">0</definedName>
    <definedName name="Excel_BuiltIn_Print_Area_2">"$#REF!.$A$1:$H$44"</definedName>
    <definedName name="Excel_BuiltIn_Print_Area_2_1">NA()</definedName>
    <definedName name="Excel_BuiltIn_Print_Area_2_1_1">NA()</definedName>
    <definedName name="Excel_BuiltIn_Print_Area_3">"$#REF!.$A$1:$H$152"</definedName>
    <definedName name="Excel_BuiltIn_Print_Area_3_1">"$#REF!.$A$1:$G$4"</definedName>
    <definedName name="Excel_BuiltIn_Print_Area_3_1_1">NA()</definedName>
    <definedName name="Excel_BuiltIn_Print_Area_3_1_1_1">"$#REF!.$A$1:$G$24"</definedName>
    <definedName name="Excel_BuiltIn_Print_Area_4">"$#REF!.$A$1:$G$16"</definedName>
    <definedName name="Excel_BuiltIn_Print_Area_4_1">NA()</definedName>
    <definedName name="Excel_BuiltIn_Print_Area_4_1_1">"$#REF!.$A$1:$G$54"</definedName>
    <definedName name="Excel_BuiltIn_Print_Area_5">"$#REF!.$A$1:$H$144"</definedName>
    <definedName name="Excel_BuiltIn_Print_Area_5_1" localSheetId="2">#REF!</definedName>
    <definedName name="Excel_BuiltIn_Print_Area_5_1" localSheetId="5">#REF!</definedName>
    <definedName name="Excel_BuiltIn_Print_Area_5_1" localSheetId="7">#REF!</definedName>
    <definedName name="Excel_BuiltIn_Print_Area_5_1" localSheetId="8">#REF!</definedName>
    <definedName name="Excel_BuiltIn_Print_Area_5_1" localSheetId="9">#REF!</definedName>
    <definedName name="Excel_BuiltIn_Print_Area_5_1" localSheetId="10">#REF!</definedName>
    <definedName name="Excel_BuiltIn_Print_Area_5_1" localSheetId="0">#REF!</definedName>
    <definedName name="Excel_BuiltIn_Print_Area_5_1">#REF!</definedName>
    <definedName name="Excel_BuiltIn_Print_Area_5_1_1">NA()</definedName>
    <definedName name="Excel_BuiltIn_Print_Area_5_1_1_1">NA()</definedName>
    <definedName name="Excel_BuiltIn_Print_Area_5_1_1_1_1">NA()</definedName>
    <definedName name="Excel_BuiltIn_Print_Area_6_1">NA()</definedName>
    <definedName name="Excel_BuiltIn_Print_Area_6_1_1">NA()</definedName>
    <definedName name="Excel_BuiltIn_Print_Area_7">NA()</definedName>
    <definedName name="Excel_BuiltIn_Print_Area_8">NA()</definedName>
    <definedName name="Excel_BuiltIn_Print_Titles_1">NA()</definedName>
    <definedName name="Excel_BuiltIn_Print_Titles_1_1">NA()</definedName>
    <definedName name="Excel_BuiltIn_Print_Titles_2">NA()</definedName>
    <definedName name="Excel_BuiltIn_Print_Titles_2_1">NA()</definedName>
    <definedName name="Excel_BuiltIn_Print_Titles_3">NA()</definedName>
    <definedName name="Excel_BuiltIn_Print_Titles_3_1">#REF!</definedName>
    <definedName name="Excel_BuiltIn_Print_Titles_4">NA()</definedName>
    <definedName name="Excel_BuiltIn_Print_Titles_5">NA()</definedName>
    <definedName name="Excel_BuiltIn_Print_Titles_5_1">NA()</definedName>
    <definedName name="Excel_BuiltIn_Print_Titles_5_1_1">NA()</definedName>
    <definedName name="Excel_BuiltIn_Print_Titles_6">NA()</definedName>
    <definedName name="Excel_BuiltIn_Print_Titles_7">NA()</definedName>
    <definedName name="f">[6]Proračun!#REF!</definedName>
    <definedName name="FASADERSKI_RADOVI" localSheetId="2">#REF!</definedName>
    <definedName name="FASADERSKI_RADOVI" localSheetId="5">#REF!</definedName>
    <definedName name="FASADERSKI_RADOVI" localSheetId="7">#REF!</definedName>
    <definedName name="FASADERSKI_RADOVI" localSheetId="8">#REF!</definedName>
    <definedName name="FASADERSKI_RADOVI" localSheetId="9">#REF!</definedName>
    <definedName name="FASADERSKI_RADOVI" localSheetId="10">#REF!</definedName>
    <definedName name="FASADERSKI_RADOVI" localSheetId="0">#REF!</definedName>
    <definedName name="FASADERSKI_RADOVI">#REF!</definedName>
    <definedName name="fdgdfgdfg">[5]POMOĆNI!$B$64</definedName>
    <definedName name="ff">#REF!</definedName>
    <definedName name="fgsdfggdfgdf">[5]POMOĆNI!$B$60</definedName>
    <definedName name="FI">[6]Proračun!$C$203</definedName>
    <definedName name="fn">[2]PRORAČUN!#REF!</definedName>
    <definedName name="FSS">#REF!</definedName>
    <definedName name="g">#REF!</definedName>
    <definedName name="Građevina">[1]REKAPITULACIJA!#REF!</definedName>
    <definedName name="GRAĐEVINSKI_RADOVI">[8]KOLEKTORI!#REF!</definedName>
    <definedName name="GS">#REF!</definedName>
    <definedName name="H">[2]PRORAČUN!#REF!</definedName>
    <definedName name="H_g" localSheetId="12">#REF!</definedName>
    <definedName name="H_g">#REF!</definedName>
    <definedName name="HH_g">#REF!</definedName>
    <definedName name="HHH">#REF!</definedName>
    <definedName name="ID" localSheetId="2">#REF!</definedName>
    <definedName name="ID" localSheetId="5">#REF!</definedName>
    <definedName name="ID" localSheetId="8">#REF!</definedName>
    <definedName name="ID" localSheetId="10">#REF!</definedName>
    <definedName name="ID" localSheetId="0">#REF!</definedName>
    <definedName name="ID">#REF!</definedName>
    <definedName name="INOX_BRAVARIJA" localSheetId="2">#REF!</definedName>
    <definedName name="INOX_BRAVARIJA" localSheetId="5">#REF!</definedName>
    <definedName name="INOX_BRAVARIJA" localSheetId="7">#REF!</definedName>
    <definedName name="INOX_BRAVARIJA" localSheetId="8">#REF!</definedName>
    <definedName name="INOX_BRAVARIJA" localSheetId="9">#REF!</definedName>
    <definedName name="INOX_BRAVARIJA" localSheetId="10">#REF!</definedName>
    <definedName name="INOX_BRAVARIJA" localSheetId="0">#REF!</definedName>
    <definedName name="INOX_BRAVARIJA">#REF!</definedName>
    <definedName name="INSTALACIJA_PLINA">[8]KOLEKTORI!#REF!</definedName>
    <definedName name="Investitor">[1]REKAPITULACIJA!#REF!</definedName>
    <definedName name="_xlnm.Print_Titles" localSheetId="2">'0.2. OTU - bravarija'!#REF!</definedName>
    <definedName name="_xlnm.Print_Titles" localSheetId="3">'I. GO radovi'!$1:$2</definedName>
    <definedName name="_xlnm.Print_Titles" localSheetId="7">'II.1. 1-Vodovod'!$1:$2</definedName>
    <definedName name="_xlnm.Print_Titles" localSheetId="8">'II.2. 2-Odvodnja'!$1:$2</definedName>
    <definedName name="_xlnm.Print_Titles" localSheetId="9">'II.3. 3-Sanitarna oprema'!$1:$2</definedName>
    <definedName name="_xlnm.Print_Titles" localSheetId="10">'II.4. 4-Zajedničke stavke'!$1:$2</definedName>
    <definedName name="IZOLACIJE" localSheetId="2">#REF!</definedName>
    <definedName name="IZOLACIJE" localSheetId="5">#REF!</definedName>
    <definedName name="IZOLACIJE" localSheetId="7">#REF!</definedName>
    <definedName name="IZOLACIJE" localSheetId="8">#REF!</definedName>
    <definedName name="IZOLACIJE" localSheetId="9">#REF!</definedName>
    <definedName name="IZOLACIJE" localSheetId="10">#REF!</definedName>
    <definedName name="IZOLACIJE" localSheetId="0">#REF!</definedName>
    <definedName name="IZOLACIJE">#REF!</definedName>
    <definedName name="izolaterski" localSheetId="2">#REF!</definedName>
    <definedName name="izolaterski" localSheetId="5">#REF!</definedName>
    <definedName name="izolaterski" localSheetId="7">#REF!</definedName>
    <definedName name="izolaterski" localSheetId="8">#REF!</definedName>
    <definedName name="izolaterski" localSheetId="9">#REF!</definedName>
    <definedName name="izolaterski" localSheetId="10">#REF!</definedName>
    <definedName name="izolaterski" localSheetId="0">#REF!</definedName>
    <definedName name="izolaterski">#REF!</definedName>
    <definedName name="IZOLATERSKI_RADOVI" localSheetId="2">#REF!</definedName>
    <definedName name="IZOLATERSKI_RADOVI" localSheetId="5">#REF!</definedName>
    <definedName name="IZOLATERSKI_RADOVI" localSheetId="7">#REF!</definedName>
    <definedName name="IZOLATERSKI_RADOVI" localSheetId="8">#REF!</definedName>
    <definedName name="IZOLATERSKI_RADOVI" localSheetId="9">#REF!</definedName>
    <definedName name="IZOLATERSKI_RADOVI" localSheetId="10">#REF!</definedName>
    <definedName name="IZOLATERSKI_RADOVI" localSheetId="0">#REF!</definedName>
    <definedName name="IZOLATERSKI_RADOVI">#REF!</definedName>
    <definedName name="j">'[3]razni '!#REF!</definedName>
    <definedName name="JJJJJJJ">[8]KOLEKTORI!#REF!</definedName>
    <definedName name="jzjj">#REF!</definedName>
    <definedName name="k">[6]Proračun!#REF!</definedName>
    <definedName name="k_MK1">[1]KOEFICIJENTI!#REF!</definedName>
    <definedName name="k_MK2">[1]KOEFICIJENTI!#REF!</definedName>
    <definedName name="k_MK3">[1]KOEFICIJENTI!#REF!</definedName>
    <definedName name="k_POD1">[1]KOEFICIJENTI!#REF!</definedName>
    <definedName name="k_POD2">[1]KOEFICIJENTI!#REF!</definedName>
    <definedName name="k_PR1">[1]KOEFICIJENTI!#REF!</definedName>
    <definedName name="k_sig">[2]PRORAČUN!#REF!</definedName>
    <definedName name="k_ugr">#REF!</definedName>
    <definedName name="k_ugr_ARMATURA">#REF!</definedName>
    <definedName name="k_ugr_CIJEVI">#REF!</definedName>
    <definedName name="k_ugr_CRPK">#REF!</definedName>
    <definedName name="k_ugr_FILT">#REF!</definedName>
    <definedName name="k_ugr_KUGLASTE">#REF!</definedName>
    <definedName name="k_ugr_LEPTIRASTE">#REF!</definedName>
    <definedName name="k_ugr_OPREMA">#REF!</definedName>
    <definedName name="k_ugr_PVC">#REF!</definedName>
    <definedName name="k_UV1">[1]KOEFICIJENTI!#REF!</definedName>
    <definedName name="k_UZ1">[1]KOEFICIJENTI!#REF!</definedName>
    <definedName name="k_UZ2">[1]KOEFICIJENTI!#REF!</definedName>
    <definedName name="k_VV1">[1]KOEFICIJENTI!#REF!</definedName>
    <definedName name="k_VV2">[1]KOEFICIJENTI!#REF!</definedName>
    <definedName name="k_VZ1">[1]KOEFICIJENTI!#REF!</definedName>
    <definedName name="k_VZ2">'[1]PRORAČUN GUBITAKA'!#REF!</definedName>
    <definedName name="KAMENARSKI_RADOVI" localSheetId="2">#REF!</definedName>
    <definedName name="KAMENARSKI_RADOVI" localSheetId="5">#REF!</definedName>
    <definedName name="KAMENARSKI_RADOVI" localSheetId="7">#REF!</definedName>
    <definedName name="KAMENARSKI_RADOVI" localSheetId="8">#REF!</definedName>
    <definedName name="KAMENARSKI_RADOVI" localSheetId="9">#REF!</definedName>
    <definedName name="KAMENARSKI_RADOVI" localSheetId="10">#REF!</definedName>
    <definedName name="KAMENARSKI_RADOVI" localSheetId="0">#REF!</definedName>
    <definedName name="KAMENARSKI_RADOVI">#REF!</definedName>
    <definedName name="KarakterZgrade">[1]REKAPITULACIJA!#REF!</definedName>
    <definedName name="KERAMIČARSKI_I_KAMENARSKI_RADOVI" localSheetId="2">#REF!</definedName>
    <definedName name="KERAMIČARSKI_I_KAMENARSKI_RADOVI" localSheetId="5">#REF!</definedName>
    <definedName name="KERAMIČARSKI_I_KAMENARSKI_RADOVI" localSheetId="7">#REF!</definedName>
    <definedName name="KERAMIČARSKI_I_KAMENARSKI_RADOVI" localSheetId="8">#REF!</definedName>
    <definedName name="KERAMIČARSKI_I_KAMENARSKI_RADOVI" localSheetId="9">#REF!</definedName>
    <definedName name="KERAMIČARSKI_I_KAMENARSKI_RADOVI" localSheetId="10">#REF!</definedName>
    <definedName name="KERAMIČARSKI_I_KAMENARSKI_RADOVI" localSheetId="0">#REF!</definedName>
    <definedName name="KERAMIČARSKI_I_KAMENARSKI_RADOVI">#REF!</definedName>
    <definedName name="KERAMIČARSKI_RADOVI" localSheetId="2">#REF!</definedName>
    <definedName name="KERAMIČARSKI_RADOVI" localSheetId="5">#REF!</definedName>
    <definedName name="KERAMIČARSKI_RADOVI" localSheetId="7">#REF!</definedName>
    <definedName name="KERAMIČARSKI_RADOVI" localSheetId="8">#REF!</definedName>
    <definedName name="KERAMIČARSKI_RADOVI" localSheetId="9">#REF!</definedName>
    <definedName name="KERAMIČARSKI_RADOVI" localSheetId="10">#REF!</definedName>
    <definedName name="KERAMIČARSKI_RADOVI" localSheetId="0">#REF!</definedName>
    <definedName name="KERAMIČARSKI_RADOVI">#REF!</definedName>
    <definedName name="kk_1">[9]POMOĆNI!$B$76</definedName>
    <definedName name="kk1i">[9]POMOĆNI!$B$64</definedName>
    <definedName name="kk1p">[9]POMOĆNI!$B$58</definedName>
    <definedName name="kk1v">[9]POMOĆNI!$L$57</definedName>
    <definedName name="kk2i">[9]POMOĆNI!$B$65</definedName>
    <definedName name="kk2p">[9]POMOĆNI!$B$59</definedName>
    <definedName name="kk2v">[9]POMOĆNI!$L$58</definedName>
    <definedName name="kk3i">[9]POMOĆNI!$B$66</definedName>
    <definedName name="kk3p">[9]POMOĆNI!$B$60</definedName>
    <definedName name="kk3v">[9]POMOĆNI!$L$59</definedName>
    <definedName name="kk4i">[9]POMOĆNI!$B$67</definedName>
    <definedName name="kk4p">[9]POMOĆNI!$B$61</definedName>
    <definedName name="kk4v">[9]POMOĆNI!$L$60</definedName>
    <definedName name="kk5i">[9]POMOĆNI!$B$68</definedName>
    <definedName name="kk5p">[9]POMOĆNI!$B$62</definedName>
    <definedName name="kk5v">[9]POMOĆNI!$L$61</definedName>
    <definedName name="kk6i">[9]POMOĆNI!$B$69</definedName>
    <definedName name="kk6p">[9]POMOĆNI!$B$63</definedName>
    <definedName name="kk6v">[9]POMOĆNI!$L$62</definedName>
    <definedName name="kn">[7]specifikacija!$F$2</definedName>
    <definedName name="koeficijent_sigurnosti">[2]PRORAČUN!#REF!</definedName>
    <definedName name="Kor">#REF!</definedName>
    <definedName name="KRADOVI2" localSheetId="2">#REF!</definedName>
    <definedName name="KRADOVI2" localSheetId="5">#REF!</definedName>
    <definedName name="KRADOVI2" localSheetId="7">#REF!</definedName>
    <definedName name="KRADOVI2" localSheetId="8">#REF!</definedName>
    <definedName name="KRADOVI2" localSheetId="9">#REF!</definedName>
    <definedName name="KRADOVI2" localSheetId="10">#REF!</definedName>
    <definedName name="KRADOVI2" localSheetId="0">#REF!</definedName>
    <definedName name="KRADOVI2">#REF!</definedName>
    <definedName name="krov">[9]POMOĆNI!$B$56:$B$69</definedName>
    <definedName name="krov_1">[9]POMOĆNI!$L$56:$L$62</definedName>
    <definedName name="krov_2">[9]POMOĆNI!$B$76:$B$77</definedName>
    <definedName name="KROVOPOKRIVAČKI_RADOVI" localSheetId="2">#REF!</definedName>
    <definedName name="KROVOPOKRIVAČKI_RADOVI" localSheetId="5">#REF!</definedName>
    <definedName name="KROVOPOKRIVAČKI_RADOVI" localSheetId="7">#REF!</definedName>
    <definedName name="KROVOPOKRIVAČKI_RADOVI" localSheetId="8">#REF!</definedName>
    <definedName name="KROVOPOKRIVAČKI_RADOVI" localSheetId="9">#REF!</definedName>
    <definedName name="KROVOPOKRIVAČKI_RADOVI" localSheetId="10">#REF!</definedName>
    <definedName name="KROVOPOKRIVAČKI_RADOVI" localSheetId="0">#REF!</definedName>
    <definedName name="KROVOPOKRIVAČKI_RADOVI">#REF!</definedName>
    <definedName name="KS">#REF!</definedName>
    <definedName name="l">[6]Proračun!#REF!</definedName>
    <definedName name="L_L">#REF!</definedName>
    <definedName name="LALA" localSheetId="2">#REF!</definedName>
    <definedName name="LALA" localSheetId="5">#REF!</definedName>
    <definedName name="LALA" localSheetId="7">#REF!</definedName>
    <definedName name="LALA" localSheetId="8">#REF!</definedName>
    <definedName name="LALA" localSheetId="9">#REF!</definedName>
    <definedName name="LALA" localSheetId="10">#REF!</definedName>
    <definedName name="LALA" localSheetId="0">#REF!</definedName>
    <definedName name="LALA">#REF!</definedName>
    <definedName name="LIMARSKI_RADOVI" localSheetId="2">#REF!</definedName>
    <definedName name="LIMARSKI_RADOVI" localSheetId="5">#REF!</definedName>
    <definedName name="LIMARSKI_RADOVI" localSheetId="7">#REF!</definedName>
    <definedName name="LIMARSKI_RADOVI" localSheetId="8">#REF!</definedName>
    <definedName name="LIMARSKI_RADOVI" localSheetId="9">#REF!</definedName>
    <definedName name="LIMARSKI_RADOVI" localSheetId="10">#REF!</definedName>
    <definedName name="LIMARSKI_RADOVI" localSheetId="0">#REF!</definedName>
    <definedName name="LIMARSKI_RADOVI">#REF!</definedName>
    <definedName name="lp">[6]Proračun!#REF!</definedName>
    <definedName name="m">[6]Proračun!#REF!</definedName>
    <definedName name="n">[6]Proračun!#REF!</definedName>
    <definedName name="nABAVA">#REF!</definedName>
    <definedName name="Namjena7">[2]PRORAČUN!#REF!</definedName>
    <definedName name="NB" localSheetId="2">#REF!</definedName>
    <definedName name="NB" localSheetId="5">#REF!</definedName>
    <definedName name="NB" localSheetId="7">#REF!</definedName>
    <definedName name="NB" localSheetId="8">#REF!</definedName>
    <definedName name="NB" localSheetId="9">#REF!</definedName>
    <definedName name="NB" localSheetId="10">#REF!</definedName>
    <definedName name="NB" localSheetId="0">#REF!</definedName>
    <definedName name="NB">#REF!</definedName>
    <definedName name="NEHRĐAJUĆA_BRAVARIJA" localSheetId="2">#REF!</definedName>
    <definedName name="NEHRĐAJUĆA_BRAVARIJA" localSheetId="5">#REF!</definedName>
    <definedName name="NEHRĐAJUĆA_BRAVARIJA" localSheetId="7">#REF!</definedName>
    <definedName name="NEHRĐAJUĆA_BRAVARIJA" localSheetId="8">#REF!</definedName>
    <definedName name="NEHRĐAJUĆA_BRAVARIJA" localSheetId="9">#REF!</definedName>
    <definedName name="NEHRĐAJUĆA_BRAVARIJA" localSheetId="10">#REF!</definedName>
    <definedName name="NEHRĐAJUĆA_BRAVARIJA" localSheetId="0">#REF!</definedName>
    <definedName name="NEHRĐAJUĆA_BRAVARIJA">#REF!</definedName>
    <definedName name="Nel">#REF!</definedName>
    <definedName name="NelD">#REF!</definedName>
    <definedName name="nk">#REF!</definedName>
    <definedName name="nkf">#REF!</definedName>
    <definedName name="NOVA">#REF!</definedName>
    <definedName name="nova1">#REF!</definedName>
    <definedName name="novi">#REF!</definedName>
    <definedName name="ns">#REF!</definedName>
    <definedName name="OSTALI_RADOVI" localSheetId="2">#REF!</definedName>
    <definedName name="OSTALI_RADOVI" localSheetId="5">#REF!</definedName>
    <definedName name="OSTALI_RADOVI" localSheetId="7">#REF!</definedName>
    <definedName name="OSTALI_RADOVI" localSheetId="8">#REF!</definedName>
    <definedName name="OSTALI_RADOVI" localSheetId="9">#REF!</definedName>
    <definedName name="OSTALI_RADOVI" localSheetId="10">#REF!</definedName>
    <definedName name="OSTALI_RADOVI" localSheetId="0">#REF!</definedName>
    <definedName name="OSTALI_RADOVI">#REF!</definedName>
    <definedName name="PILOTI" localSheetId="2">#REF!</definedName>
    <definedName name="PILOTI" localSheetId="5">#REF!</definedName>
    <definedName name="PILOTI" localSheetId="7">#REF!</definedName>
    <definedName name="PILOTI" localSheetId="8">#REF!</definedName>
    <definedName name="PILOTI" localSheetId="9">#REF!</definedName>
    <definedName name="PILOTI" localSheetId="10">#REF!</definedName>
    <definedName name="PILOTI" localSheetId="0">#REF!</definedName>
    <definedName name="PILOTI">#REF!</definedName>
    <definedName name="plin" localSheetId="12">#REF!</definedName>
    <definedName name="plin">#REF!</definedName>
    <definedName name="PODOVI" localSheetId="2">#REF!</definedName>
    <definedName name="PODOVI" localSheetId="5">#REF!</definedName>
    <definedName name="PODOVI" localSheetId="7">#REF!</definedName>
    <definedName name="PODOVI" localSheetId="8">#REF!</definedName>
    <definedName name="PODOVI" localSheetId="9">#REF!</definedName>
    <definedName name="PODOVI" localSheetId="10">#REF!</definedName>
    <definedName name="PODOVI" localSheetId="0">#REF!</definedName>
    <definedName name="PODOVI">#REF!</definedName>
    <definedName name="_xlnm.Print_Area" localSheetId="1">'0.1. OTU'!$A:$B</definedName>
    <definedName name="_xlnm.Print_Area" localSheetId="2">'0.2. OTU - bravarija'!$A$1:$B$105</definedName>
    <definedName name="_xlnm.Print_Area" localSheetId="3">'I. GO radovi'!$A$1:$F$1314</definedName>
    <definedName name="_xlnm.Print_Area" localSheetId="4">'I.a Regali, tračnice'!$A$1:$F$67</definedName>
    <definedName name="_xlnm.Print_Area" localSheetId="5">'II. VIK-rekapitulacija'!$A$1:$D$32</definedName>
    <definedName name="_xlnm.Print_Area" localSheetId="6">'II.0 VIK-OTU'!$A$1:$C$60</definedName>
    <definedName name="_xlnm.Print_Area" localSheetId="7">'II.1. 1-Vodovod'!$A$1:$F$288</definedName>
    <definedName name="_xlnm.Print_Area" localSheetId="8">'II.2. 2-Odvodnja'!$A$1:$F$304</definedName>
    <definedName name="_xlnm.Print_Area" localSheetId="9">'II.3. 3-Sanitarna oprema'!$A$1:$F$156</definedName>
    <definedName name="_xlnm.Print_Area" localSheetId="10">'II.4. 4-Zajedničke stavke'!$A$1:$F$68</definedName>
    <definedName name="_xlnm.Print_Area" localSheetId="11">'III.0 Strojarstvo-OTU'!$A$1:$E$92</definedName>
    <definedName name="_xlnm.Print_Area" localSheetId="12">'III.1 Strojarstvo'!$A$1:$F$515</definedName>
    <definedName name="_xlnm.Print_Area" localSheetId="13">'IV. Elektro-rekapitulacija'!$A$1:$E$17</definedName>
    <definedName name="_xlnm.Print_Area" localSheetId="14">'IV.0 Elektro-OTU'!$A$1:$B$6</definedName>
    <definedName name="_xlnm.Print_Area" localSheetId="0">'Naslovna rekapitulacija'!$A$1:$D$33</definedName>
    <definedName name="_xlnm.Print_Area" localSheetId="25">'V. Tehnička zaštita'!$A$1:$F$73</definedName>
    <definedName name="_xlnm.Print_Area" localSheetId="26">'VI.1 PP zaštita plinom-elektro'!$A$1:$F$22</definedName>
    <definedName name="_xlnm.Print_Area" localSheetId="27">#N/A</definedName>
    <definedName name="PREGRADNE_STIJENE" localSheetId="2">#REF!</definedName>
    <definedName name="PREGRADNE_STIJENE" localSheetId="5">#REF!</definedName>
    <definedName name="PREGRADNE_STIJENE" localSheetId="7">#REF!</definedName>
    <definedName name="PREGRADNE_STIJENE" localSheetId="8">#REF!</definedName>
    <definedName name="PREGRADNE_STIJENE" localSheetId="9">#REF!</definedName>
    <definedName name="PREGRADNE_STIJENE" localSheetId="10">#REF!</definedName>
    <definedName name="PREGRADNE_STIJENE" localSheetId="0">#REF!</definedName>
    <definedName name="PREGRADNE_STIJENE">#REF!</definedName>
    <definedName name="PROTUPOŽARNA_BRAVARIJA" localSheetId="2">#REF!</definedName>
    <definedName name="PROTUPOŽARNA_BRAVARIJA" localSheetId="5">#REF!</definedName>
    <definedName name="PROTUPOŽARNA_BRAVARIJA" localSheetId="7">#REF!</definedName>
    <definedName name="PROTUPOŽARNA_BRAVARIJA" localSheetId="8">#REF!</definedName>
    <definedName name="PROTUPOŽARNA_BRAVARIJA" localSheetId="9">#REF!</definedName>
    <definedName name="PROTUPOŽARNA_BRAVARIJA" localSheetId="10">#REF!</definedName>
    <definedName name="PROTUPOŽARNA_BRAVARIJA" localSheetId="0">#REF!</definedName>
    <definedName name="PROTUPOŽARNA_BRAVARIJA">#REF!</definedName>
    <definedName name="Q">[6]Proračun!#REF!</definedName>
    <definedName name="Qk">[6]Proračun!#REF!</definedName>
    <definedName name="qn">#REF!</definedName>
    <definedName name="qnom">#REF!</definedName>
    <definedName name="R_E_K_A_P_I_T_U_L_A_C_I_J_A" localSheetId="2">#REF!</definedName>
    <definedName name="R_E_K_A_P_I_T_U_L_A_C_I_J_A" localSheetId="5">#REF!</definedName>
    <definedName name="R_E_K_A_P_I_T_U_L_A_C_I_J_A" localSheetId="7">#REF!</definedName>
    <definedName name="R_E_K_A_P_I_T_U_L_A_C_I_J_A" localSheetId="8">#REF!</definedName>
    <definedName name="R_E_K_A_P_I_T_U_L_A_C_I_J_A" localSheetId="9">#REF!</definedName>
    <definedName name="R_E_K_A_P_I_T_U_L_A_C_I_J_A" localSheetId="10">#REF!</definedName>
    <definedName name="R_E_K_A_P_I_T_U_L_A_C_I_J_A" localSheetId="0">#REF!</definedName>
    <definedName name="R_E_K_A_P_I_T_U_L_A_C_I_J_A">#REF!</definedName>
    <definedName name="RASHLADNO_I_TOPLINSKO_POSTROJENJE">[8]KOLEKTORI!#REF!</definedName>
    <definedName name="Re">[6]Proračun!#REF!</definedName>
    <definedName name="RED">#REF!</definedName>
    <definedName name="REKAPITULACIJA">[8]KOLEKTORI!#REF!</definedName>
    <definedName name="rk_1">[9]POMOĆNI!$B$77</definedName>
    <definedName name="rk1v">[9]POMOĆNI!$L$56</definedName>
    <definedName name="rkh">[9]POMOĆNI!$B$56</definedName>
    <definedName name="rkv">[9]POMOĆNI!$B$57</definedName>
    <definedName name="ro">#REF!</definedName>
    <definedName name="Rpred">[6]Proračun!#REF!</definedName>
    <definedName name="RRO">#REF!</definedName>
    <definedName name="RTG_BRAVARIJA" localSheetId="2">#REF!</definedName>
    <definedName name="RTG_BRAVARIJA" localSheetId="5">#REF!</definedName>
    <definedName name="RTG_BRAVARIJA" localSheetId="7">#REF!</definedName>
    <definedName name="RTG_BRAVARIJA" localSheetId="8">#REF!</definedName>
    <definedName name="RTG_BRAVARIJA" localSheetId="9">#REF!</definedName>
    <definedName name="RTG_BRAVARIJA" localSheetId="10">#REF!</definedName>
    <definedName name="RTG_BRAVARIJA" localSheetId="0">#REF!</definedName>
    <definedName name="RTG_BRAVARIJA">#REF!</definedName>
    <definedName name="rtrt">[10]elektr!#REF!</definedName>
    <definedName name="RUŠENJA_I_PRILAGODBE_GRAĐEVINSKIH_ELEMENATA_POSTOJEĆIH_GRAĐEVINA" localSheetId="2">#REF!</definedName>
    <definedName name="RUŠENJA_I_PRILAGODBE_GRAĐEVINSKIH_ELEMENATA_POSTOJEĆIH_GRAĐEVINA" localSheetId="5">#REF!</definedName>
    <definedName name="RUŠENJA_I_PRILAGODBE_GRAĐEVINSKIH_ELEMENATA_POSTOJEĆIH_GRAĐEVINA" localSheetId="7">#REF!</definedName>
    <definedName name="RUŠENJA_I_PRILAGODBE_GRAĐEVINSKIH_ELEMENATA_POSTOJEĆIH_GRAĐEVINA" localSheetId="8">#REF!</definedName>
    <definedName name="RUŠENJA_I_PRILAGODBE_GRAĐEVINSKIH_ELEMENATA_POSTOJEĆIH_GRAĐEVINA" localSheetId="9">#REF!</definedName>
    <definedName name="RUŠENJA_I_PRILAGODBE_GRAĐEVINSKIH_ELEMENATA_POSTOJEĆIH_GRAĐEVINA" localSheetId="10">#REF!</definedName>
    <definedName name="RUŠENJA_I_PRILAGODBE_GRAĐEVINSKIH_ELEMENATA_POSTOJEĆIH_GRAĐEVINA" localSheetId="0">#REF!</definedName>
    <definedName name="RUŠENJA_I_PRILAGODBE_GRAĐEVINSKIH_ELEMENATA_POSTOJEĆIH_GRAĐEVINA">#REF!</definedName>
    <definedName name="s" localSheetId="2">#REF!</definedName>
    <definedName name="s" localSheetId="5">#REF!</definedName>
    <definedName name="s" localSheetId="0">#REF!</definedName>
    <definedName name="s">#REF!</definedName>
    <definedName name="sdff">[11]PLIN!#REF!</definedName>
    <definedName name="sdfgdfgdf">[5]POMOĆNI!$B$66</definedName>
    <definedName name="sdfgdfgdfg">[5]POMOĆNI!$B$65</definedName>
    <definedName name="SOBOSLIKARSKI_RADOVI" localSheetId="2">#REF!</definedName>
    <definedName name="SOBOSLIKARSKI_RADOVI" localSheetId="5">#REF!</definedName>
    <definedName name="SOBOSLIKARSKI_RADOVI" localSheetId="7">#REF!</definedName>
    <definedName name="SOBOSLIKARSKI_RADOVI" localSheetId="8">#REF!</definedName>
    <definedName name="SOBOSLIKARSKI_RADOVI" localSheetId="9">#REF!</definedName>
    <definedName name="SOBOSLIKARSKI_RADOVI" localSheetId="10">#REF!</definedName>
    <definedName name="SOBOSLIKARSKI_RADOVI" localSheetId="0">#REF!</definedName>
    <definedName name="SOBOSLIKARSKI_RADOVI">#REF!</definedName>
    <definedName name="SPUŠTENI_STROPOVI" localSheetId="2">#REF!</definedName>
    <definedName name="SPUŠTENI_STROPOVI" localSheetId="5">#REF!</definedName>
    <definedName name="SPUŠTENI_STROPOVI" localSheetId="7">#REF!</definedName>
    <definedName name="SPUŠTENI_STROPOVI" localSheetId="8">#REF!</definedName>
    <definedName name="SPUŠTENI_STROPOVI" localSheetId="9">#REF!</definedName>
    <definedName name="SPUŠTENI_STROPOVI" localSheetId="10">#REF!</definedName>
    <definedName name="SPUŠTENI_STROPOVI" localSheetId="0">#REF!</definedName>
    <definedName name="SPUŠTENI_STROPOVI">#REF!</definedName>
    <definedName name="STAKLARSKI" localSheetId="2">#REF!</definedName>
    <definedName name="STAKLARSKI" localSheetId="5">#REF!</definedName>
    <definedName name="STAKLARSKI" localSheetId="7">#REF!</definedName>
    <definedName name="STAKLARSKI" localSheetId="8">#REF!</definedName>
    <definedName name="STAKLARSKI" localSheetId="9">#REF!</definedName>
    <definedName name="STAKLARSKI" localSheetId="10">#REF!</definedName>
    <definedName name="STAKLARSKI" localSheetId="0">#REF!</definedName>
    <definedName name="STAKLARSKI">#REF!</definedName>
    <definedName name="STAKLARSKII" localSheetId="2">#REF!</definedName>
    <definedName name="STAKLARSKII" localSheetId="5">#REF!</definedName>
    <definedName name="STAKLARSKII" localSheetId="7">#REF!</definedName>
    <definedName name="STAKLARSKII" localSheetId="8">#REF!</definedName>
    <definedName name="STAKLARSKII" localSheetId="9">#REF!</definedName>
    <definedName name="STAKLARSKII" localSheetId="10">#REF!</definedName>
    <definedName name="STAKLARSKII" localSheetId="0">#REF!</definedName>
    <definedName name="STAKLARSKII">#REF!</definedName>
    <definedName name="stara">#REF!</definedName>
    <definedName name="STOLARSKI_RADOVI" localSheetId="2">#REF!</definedName>
    <definedName name="STOLARSKI_RADOVI" localSheetId="5">#REF!</definedName>
    <definedName name="STOLARSKI_RADOVI" localSheetId="7">#REF!</definedName>
    <definedName name="STOLARSKI_RADOVI" localSheetId="8">#REF!</definedName>
    <definedName name="STOLARSKI_RADOVI" localSheetId="9">#REF!</definedName>
    <definedName name="STOLARSKI_RADOVI" localSheetId="10">#REF!</definedName>
    <definedName name="STOLARSKI_RADOVI" localSheetId="0">#REF!</definedName>
    <definedName name="STOLARSKI_RADOVI">#REF!</definedName>
    <definedName name="Sveukupno" localSheetId="2">#REF!</definedName>
    <definedName name="Sveukupno" localSheetId="5">#REF!</definedName>
    <definedName name="Sveukupno" localSheetId="8">#REF!</definedName>
    <definedName name="Sveukupno" localSheetId="10">#REF!</definedName>
    <definedName name="Sveukupno" localSheetId="0">#REF!</definedName>
    <definedName name="Sveukupno">#REF!</definedName>
    <definedName name="t">#REF!</definedName>
    <definedName name="t_pl">[2]PRORAČUN!#REF!</definedName>
    <definedName name="t_pv">[2]PRORAČUN!#REF!</definedName>
    <definedName name="ta">[2]PRORAČUN!#REF!</definedName>
    <definedName name="tecaj_EUR">[7]specifikacija!$E$3</definedName>
    <definedName name="tecaj_kn">[7]specifikacija!$E$2</definedName>
    <definedName name="Tecaj_Kn_EUR">#REF!</definedName>
    <definedName name="tecaj_USD">[7]specifikacija!$E$4</definedName>
    <definedName name="tfggfhgfgfhf">[12]POMOĆNI!$B$56</definedName>
    <definedName name="ti">#REF!</definedName>
    <definedName name="tihana">#REF!</definedName>
    <definedName name="to">[6]Proračun!$C$235</definedName>
    <definedName name="TONKA">#REF!</definedName>
    <definedName name="tp">[6]Proračun!#REF!</definedName>
    <definedName name="tr">[6]Proračun!#REF!</definedName>
    <definedName name="tsr">[6]Proračun!#REF!</definedName>
    <definedName name="ttp">#REF!</definedName>
    <definedName name="ttr">#REF!</definedName>
    <definedName name="ttsr">#REF!</definedName>
    <definedName name="tu">[6]Proračun!$C$237</definedName>
    <definedName name="tz">[10]PLIN!#REF!</definedName>
    <definedName name="u">#REF!</definedName>
    <definedName name="ujuj">#REF!</definedName>
    <definedName name="UKLANJANJE_OBJEKATA_I_IZGRADNJA_PRIVREMENE_SAOBRAČAJNICE" localSheetId="2">#REF!</definedName>
    <definedName name="UKLANJANJE_OBJEKATA_I_IZGRADNJA_PRIVREMENE_SAOBRAČAJNICE" localSheetId="5">#REF!</definedName>
    <definedName name="UKLANJANJE_OBJEKATA_I_IZGRADNJA_PRIVREMENE_SAOBRAČAJNICE" localSheetId="7">#REF!</definedName>
    <definedName name="UKLANJANJE_OBJEKATA_I_IZGRADNJA_PRIVREMENE_SAOBRAČAJNICE" localSheetId="8">#REF!</definedName>
    <definedName name="UKLANJANJE_OBJEKATA_I_IZGRADNJA_PRIVREMENE_SAOBRAČAJNICE" localSheetId="9">#REF!</definedName>
    <definedName name="UKLANJANJE_OBJEKATA_I_IZGRADNJA_PRIVREMENE_SAOBRAČAJNICE" localSheetId="10">#REF!</definedName>
    <definedName name="UKLANJANJE_OBJEKATA_I_IZGRADNJA_PRIVREMENE_SAOBRAČAJNICE" localSheetId="0">#REF!</definedName>
    <definedName name="UKLANJANJE_OBJEKATA_I_IZGRADNJA_PRIVREMENE_SAOBRAČAJNICE">#REF!</definedName>
    <definedName name="UKUPNO1">[13]ZEMLJAN!$F$10</definedName>
    <definedName name="UKUPNO10">#REF!</definedName>
    <definedName name="ukupno101">#REF!</definedName>
    <definedName name="UKUPNO11">#REF!</definedName>
    <definedName name="ukupno111">#REF!</definedName>
    <definedName name="UKUPNO12">[13]soboslik!#REF!</definedName>
    <definedName name="ukupno121">[3]soboslik!#REF!</definedName>
    <definedName name="UKUPNO13">'[13]razni '!#REF!</definedName>
    <definedName name="ukupno131">'[3]razni '!#REF!</definedName>
    <definedName name="UKUPNO14">#REF!</definedName>
    <definedName name="ukupno141">#REF!</definedName>
    <definedName name="UKUPNO15">#REF!</definedName>
    <definedName name="ukupno151">#REF!</definedName>
    <definedName name="UKUPNO16">#REF!</definedName>
    <definedName name="ukupno161">#REF!</definedName>
    <definedName name="UKUPNO17">#REF!</definedName>
    <definedName name="ukupno171">#REF!</definedName>
    <definedName name="UKUPNO18">#REF!</definedName>
    <definedName name="ukupno181">#REF!</definedName>
    <definedName name="UKUPNO19">#REF!</definedName>
    <definedName name="ukupno191">#REF!</definedName>
    <definedName name="UKUPNO2">'[14]RAZNI RADOVI'!$F$22</definedName>
    <definedName name="UKUPNO20">#REF!</definedName>
    <definedName name="ukupno201">#REF!</definedName>
    <definedName name="UKUPNO20A">#REF!</definedName>
    <definedName name="UKUPNO3">#REF!</definedName>
    <definedName name="ukupno31">#REF!</definedName>
    <definedName name="UKUPNO4">[13]izolacija!$F$13</definedName>
    <definedName name="UKUPNO5">'[15]oprema dvor.'!$F$28</definedName>
    <definedName name="UKUPNO6">[13]okoliš!$F$25</definedName>
    <definedName name="UKUPNO7">#REF!</definedName>
    <definedName name="ukupno71">#REF!</definedName>
    <definedName name="UKUPNO8">[13]elektr!#REF!</definedName>
    <definedName name="ukupno81">[3]elektr!#REF!</definedName>
    <definedName name="UKUPNO9">[13]PLIN!#REF!</definedName>
    <definedName name="ukupno91">[3]PLIN!#REF!</definedName>
    <definedName name="UNUTARNJA_ALUMINIJSKA__BRAVARIJA" localSheetId="2">#REF!</definedName>
    <definedName name="UNUTARNJA_ALUMINIJSKA__BRAVARIJA" localSheetId="5">#REF!</definedName>
    <definedName name="UNUTARNJA_ALUMINIJSKA__BRAVARIJA" localSheetId="7">#REF!</definedName>
    <definedName name="UNUTARNJA_ALUMINIJSKA__BRAVARIJA" localSheetId="8">#REF!</definedName>
    <definedName name="UNUTARNJA_ALUMINIJSKA__BRAVARIJA" localSheetId="9">#REF!</definedName>
    <definedName name="UNUTARNJA_ALUMINIJSKA__BRAVARIJA" localSheetId="10">#REF!</definedName>
    <definedName name="UNUTARNJA_ALUMINIJSKA__BRAVARIJA" localSheetId="0">#REF!</definedName>
    <definedName name="UNUTARNJA_ALUMINIJSKA__BRAVARIJA">#REF!</definedName>
    <definedName name="UNUTARNJA_ALUMINIJSKA_BRAVARIJA" localSheetId="2">#REF!</definedName>
    <definedName name="UNUTARNJA_ALUMINIJSKA_BRAVARIJA" localSheetId="5">#REF!</definedName>
    <definedName name="UNUTARNJA_ALUMINIJSKA_BRAVARIJA" localSheetId="7">#REF!</definedName>
    <definedName name="UNUTARNJA_ALUMINIJSKA_BRAVARIJA" localSheetId="8">#REF!</definedName>
    <definedName name="UNUTARNJA_ALUMINIJSKA_BRAVARIJA" localSheetId="9">#REF!</definedName>
    <definedName name="UNUTARNJA_ALUMINIJSKA_BRAVARIJA" localSheetId="10">#REF!</definedName>
    <definedName name="UNUTARNJA_ALUMINIJSKA_BRAVARIJA" localSheetId="0">#REF!</definedName>
    <definedName name="UNUTARNJA_ALUMINIJSKA_BRAVARIJA">#REF!</definedName>
    <definedName name="USD">[7]specifikacija!$F$4</definedName>
    <definedName name="v">#REF!</definedName>
    <definedName name="v_0">[2]PRORAČUN!#REF!</definedName>
    <definedName name="v_max" localSheetId="12">#REF!</definedName>
    <definedName name="v_max">#REF!</definedName>
    <definedName name="VANJSKA_ALUMINIJSKA__BRAVARIJA" localSheetId="2">#REF!</definedName>
    <definedName name="VANJSKA_ALUMINIJSKA__BRAVARIJA" localSheetId="5">#REF!</definedName>
    <definedName name="VANJSKA_ALUMINIJSKA__BRAVARIJA" localSheetId="7">#REF!</definedName>
    <definedName name="VANJSKA_ALUMINIJSKA__BRAVARIJA" localSheetId="8">#REF!</definedName>
    <definedName name="VANJSKA_ALUMINIJSKA__BRAVARIJA" localSheetId="9">#REF!</definedName>
    <definedName name="VANJSKA_ALUMINIJSKA__BRAVARIJA" localSheetId="10">#REF!</definedName>
    <definedName name="VANJSKA_ALUMINIJSKA__BRAVARIJA" localSheetId="0">#REF!</definedName>
    <definedName name="VANJSKA_ALUMINIJSKA__BRAVARIJA">#REF!</definedName>
    <definedName name="VANJSKA_ALUMINIJSKA_BRAVARIJA" localSheetId="2">#REF!</definedName>
    <definedName name="VANJSKA_ALUMINIJSKA_BRAVARIJA" localSheetId="5">#REF!</definedName>
    <definedName name="VANJSKA_ALUMINIJSKA_BRAVARIJA" localSheetId="7">#REF!</definedName>
    <definedName name="VANJSKA_ALUMINIJSKA_BRAVARIJA" localSheetId="8">#REF!</definedName>
    <definedName name="VANJSKA_ALUMINIJSKA_BRAVARIJA" localSheetId="9">#REF!</definedName>
    <definedName name="VANJSKA_ALUMINIJSKA_BRAVARIJA" localSheetId="10">#REF!</definedName>
    <definedName name="VANJSKA_ALUMINIJSKA_BRAVARIJA" localSheetId="0">#REF!</definedName>
    <definedName name="VANJSKA_ALUMINIJSKA_BRAVARIJA">#REF!</definedName>
    <definedName name="VENTILACIJA" localSheetId="12">[8]KOLEKTORI!#REF!</definedName>
    <definedName name="VENTILACIJA">[8]KOLEKTORI!#REF!</definedName>
    <definedName name="w">[6]Proračun!#REF!</definedName>
    <definedName name="y">#REF!</definedName>
    <definedName name="z">#REF!</definedName>
    <definedName name="ZEMLJANI_RADOVI" localSheetId="2">#REF!</definedName>
    <definedName name="ZEMLJANI_RADOVI" localSheetId="5">#REF!</definedName>
    <definedName name="ZEMLJANI_RADOVI" localSheetId="7">#REF!</definedName>
    <definedName name="ZEMLJANI_RADOVI" localSheetId="8">#REF!</definedName>
    <definedName name="ZEMLJANI_RADOVI" localSheetId="9">#REF!</definedName>
    <definedName name="ZEMLJANI_RADOVI" localSheetId="10">#REF!</definedName>
    <definedName name="ZEMLJANI_RADOVI" localSheetId="0">#REF!</definedName>
    <definedName name="ZEMLJANI_RADOVI">#REF!</definedName>
    <definedName name="ZIDARSKI_RADOVI" localSheetId="2">#REF!</definedName>
    <definedName name="ZIDARSKI_RADOVI" localSheetId="5">#REF!</definedName>
    <definedName name="ZIDARSKI_RADOVI" localSheetId="7">#REF!</definedName>
    <definedName name="ZIDARSKI_RADOVI" localSheetId="8">#REF!</definedName>
    <definedName name="ZIDARSKI_RADOVI" localSheetId="9">#REF!</definedName>
    <definedName name="ZIDARSKI_RADOVI" localSheetId="10">#REF!</definedName>
    <definedName name="ZIDARSKI_RADOVI" localSheetId="0">#REF!</definedName>
    <definedName name="ZIDARSKI_RADOVI">#REF!</definedName>
    <definedName name="zz">#REF!</definedName>
    <definedName name="zzh">'[10]razni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34" l="1"/>
  <c r="B15" i="34"/>
  <c r="B14" i="34"/>
  <c r="B13" i="34"/>
  <c r="B12" i="34"/>
  <c r="B11" i="34"/>
  <c r="B10" i="34"/>
  <c r="B9" i="34"/>
  <c r="B8" i="34"/>
  <c r="B7" i="34"/>
  <c r="B6" i="34"/>
  <c r="F46" i="33"/>
  <c r="F99" i="31"/>
  <c r="F123" i="29"/>
  <c r="F133" i="27"/>
  <c r="F276" i="26"/>
  <c r="F255" i="26"/>
  <c r="F234" i="26"/>
  <c r="F206" i="26"/>
  <c r="F185" i="26"/>
  <c r="F152" i="26"/>
  <c r="F118" i="26"/>
  <c r="F81" i="26" l="1"/>
  <c r="F53" i="26"/>
  <c r="F171" i="25"/>
  <c r="D20" i="64"/>
  <c r="F66" i="46"/>
  <c r="D16" i="64" s="1"/>
  <c r="D22" i="66"/>
  <c r="D21" i="66"/>
  <c r="D20" i="66"/>
  <c r="D19" i="66"/>
  <c r="F70" i="43"/>
  <c r="F12" i="43"/>
  <c r="F163" i="15"/>
  <c r="D15" i="64" l="1"/>
  <c r="F1306" i="5"/>
  <c r="D25" i="66" l="1"/>
  <c r="D17" i="64" s="1"/>
  <c r="F75" i="5" l="1"/>
  <c r="F72" i="5"/>
  <c r="F69" i="5"/>
  <c r="F66" i="5"/>
  <c r="F63" i="5"/>
  <c r="F60" i="5"/>
  <c r="F57" i="5"/>
  <c r="F52" i="5"/>
  <c r="F48" i="5"/>
  <c r="F44" i="5"/>
  <c r="F41" i="5"/>
  <c r="F37" i="5"/>
  <c r="F34" i="5"/>
  <c r="F31" i="5"/>
  <c r="F18" i="5"/>
  <c r="F15" i="5"/>
  <c r="F12" i="5"/>
  <c r="F1277" i="5"/>
  <c r="F64" i="46"/>
  <c r="F62" i="46"/>
  <c r="F60" i="46"/>
  <c r="F58" i="46"/>
  <c r="F56" i="46"/>
  <c r="F54" i="46"/>
  <c r="F52" i="46"/>
  <c r="F50" i="46"/>
  <c r="F48" i="46"/>
  <c r="F46" i="46"/>
  <c r="F44" i="46"/>
  <c r="F42" i="46"/>
  <c r="F40" i="46"/>
  <c r="F38" i="46"/>
  <c r="F36" i="46"/>
  <c r="F34" i="46"/>
  <c r="F32" i="46"/>
  <c r="F30" i="46"/>
  <c r="F28" i="46"/>
  <c r="F26" i="46"/>
  <c r="F24" i="46"/>
  <c r="F22" i="46"/>
  <c r="F20" i="46"/>
  <c r="F18" i="46"/>
  <c r="F16" i="46"/>
  <c r="F14" i="46"/>
  <c r="F12" i="46"/>
  <c r="F10" i="46"/>
  <c r="F8" i="46"/>
  <c r="F59" i="43" l="1"/>
  <c r="F58" i="43"/>
  <c r="F57" i="43"/>
  <c r="F56" i="43"/>
  <c r="F55" i="43"/>
  <c r="F54" i="43"/>
  <c r="F53" i="43"/>
  <c r="F52" i="43"/>
  <c r="F51" i="43"/>
  <c r="F50" i="43"/>
  <c r="F49" i="43"/>
  <c r="F48" i="43"/>
  <c r="F47" i="43"/>
  <c r="F46" i="43"/>
  <c r="F45" i="43"/>
  <c r="F44" i="43"/>
  <c r="F43" i="43"/>
  <c r="F42" i="43"/>
  <c r="F41" i="43"/>
  <c r="F39" i="43"/>
  <c r="F33" i="43"/>
  <c r="F32" i="43"/>
  <c r="F31" i="43"/>
  <c r="F30" i="43"/>
  <c r="F29" i="43"/>
  <c r="F28" i="43"/>
  <c r="F27" i="43"/>
  <c r="F26" i="43"/>
  <c r="F25" i="43"/>
  <c r="F24" i="43"/>
  <c r="F23" i="43"/>
  <c r="F22" i="43"/>
  <c r="F21" i="43"/>
  <c r="F20" i="43"/>
  <c r="F19" i="43"/>
  <c r="D17" i="43"/>
  <c r="F17" i="43" s="1"/>
  <c r="F16" i="43"/>
  <c r="F15" i="43"/>
  <c r="F14" i="43"/>
  <c r="F13" i="43"/>
  <c r="F10" i="43"/>
  <c r="F9" i="43"/>
  <c r="F8" i="43"/>
  <c r="F61" i="43" l="1"/>
  <c r="F68" i="43" s="1"/>
  <c r="D18" i="43"/>
  <c r="F18" i="43" s="1"/>
  <c r="F35" i="43" s="1"/>
  <c r="F66" i="43" s="1"/>
  <c r="F719" i="5"/>
  <c r="F717" i="5"/>
  <c r="F715" i="5"/>
  <c r="F670" i="5" l="1"/>
  <c r="F665" i="5"/>
  <c r="F664" i="5"/>
  <c r="F703" i="5" l="1"/>
  <c r="F700" i="5"/>
  <c r="F697" i="5"/>
  <c r="F694" i="5"/>
  <c r="F691" i="5"/>
  <c r="F688" i="5"/>
  <c r="F685" i="5"/>
  <c r="F682" i="5"/>
  <c r="F721" i="5" l="1"/>
  <c r="B60" i="40"/>
  <c r="F48" i="40"/>
  <c r="F45" i="40"/>
  <c r="F44" i="40"/>
  <c r="F43" i="40"/>
  <c r="F36" i="40"/>
  <c r="F35" i="40"/>
  <c r="F34" i="40"/>
  <c r="F33" i="40"/>
  <c r="F32" i="40"/>
  <c r="F31" i="40"/>
  <c r="F23" i="40"/>
  <c r="F19" i="40"/>
  <c r="F16" i="40"/>
  <c r="F12" i="40"/>
  <c r="F11" i="40"/>
  <c r="B148" i="39"/>
  <c r="B147" i="39"/>
  <c r="B146" i="39"/>
  <c r="B145" i="39"/>
  <c r="F134" i="39"/>
  <c r="F133" i="39"/>
  <c r="F129" i="39"/>
  <c r="F128" i="39"/>
  <c r="F124" i="39"/>
  <c r="F123" i="39"/>
  <c r="F119" i="39"/>
  <c r="F118" i="39"/>
  <c r="F114" i="39"/>
  <c r="F113" i="39"/>
  <c r="F109" i="39"/>
  <c r="F108" i="39"/>
  <c r="F99" i="39"/>
  <c r="F98" i="39"/>
  <c r="F93" i="39"/>
  <c r="F92" i="39"/>
  <c r="F87" i="39"/>
  <c r="F86" i="39"/>
  <c r="F81" i="39"/>
  <c r="F80" i="39"/>
  <c r="F75" i="39"/>
  <c r="F74" i="39"/>
  <c r="F69" i="39"/>
  <c r="F68" i="39"/>
  <c r="F63" i="39"/>
  <c r="F62" i="39"/>
  <c r="D52" i="39"/>
  <c r="F52" i="39" s="1"/>
  <c r="D51" i="39"/>
  <c r="F51" i="39" s="1"/>
  <c r="F47" i="39"/>
  <c r="F46" i="39"/>
  <c r="D42" i="39"/>
  <c r="F42" i="39" s="1"/>
  <c r="D41" i="39"/>
  <c r="F41" i="39" s="1"/>
  <c r="F37" i="39"/>
  <c r="F36" i="39"/>
  <c r="F27" i="39"/>
  <c r="F26" i="39"/>
  <c r="F20" i="39"/>
  <c r="F19" i="39"/>
  <c r="B296" i="38"/>
  <c r="B295" i="38"/>
  <c r="B294" i="38"/>
  <c r="F282" i="38"/>
  <c r="F258" i="38"/>
  <c r="F254" i="38"/>
  <c r="F248" i="38"/>
  <c r="D239" i="38"/>
  <c r="F239" i="38" s="1"/>
  <c r="F241" i="38" s="1"/>
  <c r="F231" i="38"/>
  <c r="F228" i="38"/>
  <c r="F225" i="38"/>
  <c r="F221" i="38"/>
  <c r="F217" i="38"/>
  <c r="F216" i="38"/>
  <c r="F206" i="38"/>
  <c r="F208" i="38" s="1"/>
  <c r="F195" i="38"/>
  <c r="F184" i="38"/>
  <c r="F171" i="38"/>
  <c r="F167" i="38"/>
  <c r="F163" i="38"/>
  <c r="F157" i="38"/>
  <c r="F153" i="38"/>
  <c r="F147" i="38"/>
  <c r="F146" i="38"/>
  <c r="F141" i="38"/>
  <c r="F125" i="38"/>
  <c r="F121" i="38"/>
  <c r="F117" i="38"/>
  <c r="D113" i="38"/>
  <c r="F113" i="38" s="1"/>
  <c r="F109" i="38"/>
  <c r="F105" i="38"/>
  <c r="F104" i="38"/>
  <c r="F95" i="38"/>
  <c r="D92" i="38"/>
  <c r="F92" i="38" s="1"/>
  <c r="F87" i="38"/>
  <c r="F78" i="38"/>
  <c r="F77" i="38"/>
  <c r="D63" i="38"/>
  <c r="F63" i="38" s="1"/>
  <c r="F58" i="38"/>
  <c r="F53" i="38"/>
  <c r="F48" i="38"/>
  <c r="F44" i="38"/>
  <c r="F40" i="38"/>
  <c r="F39" i="38"/>
  <c r="F33" i="38"/>
  <c r="F21" i="38"/>
  <c r="F17" i="38"/>
  <c r="F13" i="38"/>
  <c r="B280" i="37"/>
  <c r="B279" i="37"/>
  <c r="B278" i="37"/>
  <c r="F266" i="37"/>
  <c r="F262" i="37"/>
  <c r="F258" i="37"/>
  <c r="F254" i="37"/>
  <c r="D245" i="37"/>
  <c r="F245" i="37" s="1"/>
  <c r="F247" i="37" s="1"/>
  <c r="F237" i="37"/>
  <c r="F232" i="37"/>
  <c r="F231" i="37"/>
  <c r="F230" i="37"/>
  <c r="F226" i="37"/>
  <c r="F223" i="37"/>
  <c r="F218" i="37"/>
  <c r="F213" i="37"/>
  <c r="F205" i="37"/>
  <c r="F207" i="37" s="1"/>
  <c r="F194" i="37"/>
  <c r="F190" i="37"/>
  <c r="F182" i="37"/>
  <c r="F171" i="37"/>
  <c r="F158" i="37"/>
  <c r="F154" i="37"/>
  <c r="F150" i="37"/>
  <c r="F144" i="37"/>
  <c r="F140" i="37"/>
  <c r="F134" i="37"/>
  <c r="F133" i="37"/>
  <c r="F128" i="37"/>
  <c r="F124" i="37"/>
  <c r="F120" i="37"/>
  <c r="F104" i="37"/>
  <c r="F100" i="37"/>
  <c r="F95" i="37"/>
  <c r="F85" i="37"/>
  <c r="F81" i="37"/>
  <c r="D63" i="37"/>
  <c r="F63" i="37" s="1"/>
  <c r="F59" i="37"/>
  <c r="F55" i="37"/>
  <c r="F51" i="37"/>
  <c r="F47" i="37"/>
  <c r="F43" i="37"/>
  <c r="F42" i="37"/>
  <c r="F37" i="37"/>
  <c r="F25" i="37"/>
  <c r="F21" i="37"/>
  <c r="F17" i="37"/>
  <c r="F13" i="37"/>
  <c r="F239" i="37" l="1"/>
  <c r="F279" i="37" s="1"/>
  <c r="F23" i="38"/>
  <c r="F285" i="38"/>
  <c r="F296" i="38" s="1"/>
  <c r="F65" i="38"/>
  <c r="F233" i="38"/>
  <c r="F196" i="37"/>
  <c r="F106" i="37"/>
  <c r="F65" i="37"/>
  <c r="F27" i="37"/>
  <c r="F101" i="39"/>
  <c r="F147" i="39" s="1"/>
  <c r="F197" i="38"/>
  <c r="F87" i="37"/>
  <c r="F268" i="37"/>
  <c r="F280" i="37" s="1"/>
  <c r="F29" i="39"/>
  <c r="F145" i="39" s="1"/>
  <c r="F54" i="39"/>
  <c r="F146" i="39" s="1"/>
  <c r="F136" i="39"/>
  <c r="F148" i="39" s="1"/>
  <c r="F50" i="40"/>
  <c r="F60" i="40" s="1"/>
  <c r="F63" i="40" s="1"/>
  <c r="F295" i="38"/>
  <c r="F127" i="38"/>
  <c r="F294" i="38" l="1"/>
  <c r="F299" i="38" s="1"/>
  <c r="F278" i="37"/>
  <c r="F283" i="37" s="1"/>
  <c r="F151" i="39"/>
  <c r="E15" i="34" l="1"/>
  <c r="A15" i="34"/>
  <c r="E14" i="34"/>
  <c r="A14" i="34"/>
  <c r="E13" i="34"/>
  <c r="A13" i="34"/>
  <c r="E12" i="34"/>
  <c r="A12" i="34"/>
  <c r="E11" i="34"/>
  <c r="A11" i="34"/>
  <c r="E9" i="34"/>
  <c r="A9" i="34"/>
  <c r="E8" i="34"/>
  <c r="A8" i="34"/>
  <c r="E7" i="34"/>
  <c r="A7" i="34"/>
  <c r="E6" i="34"/>
  <c r="A6" i="34"/>
  <c r="B48" i="33"/>
  <c r="A48" i="33"/>
  <c r="F35" i="33"/>
  <c r="F33" i="33"/>
  <c r="F31" i="33"/>
  <c r="F9" i="33"/>
  <c r="F7" i="33"/>
  <c r="B66" i="32"/>
  <c r="A66" i="32"/>
  <c r="F64" i="32"/>
  <c r="F62" i="32"/>
  <c r="F60" i="32"/>
  <c r="F58" i="32"/>
  <c r="F57" i="32"/>
  <c r="F56" i="32"/>
  <c r="F55" i="32"/>
  <c r="F52" i="32"/>
  <c r="F50" i="32"/>
  <c r="F48" i="32"/>
  <c r="F46" i="32"/>
  <c r="F44" i="32"/>
  <c r="F42" i="32"/>
  <c r="F40" i="32"/>
  <c r="F38" i="32"/>
  <c r="F36" i="32"/>
  <c r="F34" i="32"/>
  <c r="F32" i="32"/>
  <c r="F30" i="32"/>
  <c r="F28" i="32"/>
  <c r="F26" i="32"/>
  <c r="F24" i="32"/>
  <c r="F22" i="32"/>
  <c r="F20" i="32"/>
  <c r="F18" i="32"/>
  <c r="F16" i="32"/>
  <c r="F14" i="32"/>
  <c r="F12" i="32"/>
  <c r="F10" i="32"/>
  <c r="F8" i="32"/>
  <c r="B99" i="31"/>
  <c r="A99" i="31"/>
  <c r="F97" i="31"/>
  <c r="F95" i="31"/>
  <c r="F93" i="31"/>
  <c r="F91" i="31"/>
  <c r="F89" i="31"/>
  <c r="F87" i="31"/>
  <c r="F85" i="31"/>
  <c r="F83" i="31"/>
  <c r="F81" i="31"/>
  <c r="F79" i="31"/>
  <c r="F77" i="31"/>
  <c r="F75" i="31"/>
  <c r="F73" i="31"/>
  <c r="F72" i="31"/>
  <c r="F69" i="31"/>
  <c r="F67" i="31"/>
  <c r="F65" i="31"/>
  <c r="F63" i="31"/>
  <c r="F61" i="31"/>
  <c r="F59" i="31"/>
  <c r="F57" i="31"/>
  <c r="F55" i="31"/>
  <c r="F53" i="31"/>
  <c r="F51" i="31"/>
  <c r="F49" i="31"/>
  <c r="F47" i="31"/>
  <c r="F45" i="31"/>
  <c r="F43" i="31"/>
  <c r="F41" i="31"/>
  <c r="F39" i="31"/>
  <c r="F37" i="31"/>
  <c r="F35" i="31"/>
  <c r="F33" i="31"/>
  <c r="F31" i="31"/>
  <c r="F29" i="31"/>
  <c r="F27" i="31"/>
  <c r="F25" i="31"/>
  <c r="F23" i="31"/>
  <c r="F21" i="31"/>
  <c r="F19" i="31"/>
  <c r="F17" i="31"/>
  <c r="F15" i="31"/>
  <c r="F12" i="31"/>
  <c r="B108" i="30"/>
  <c r="A108" i="30"/>
  <c r="F105" i="30"/>
  <c r="F103" i="30"/>
  <c r="F101" i="30"/>
  <c r="F99" i="30"/>
  <c r="F97" i="30"/>
  <c r="F95" i="30"/>
  <c r="F93" i="30"/>
  <c r="F92" i="30"/>
  <c r="F91" i="30"/>
  <c r="F90" i="30"/>
  <c r="F87" i="30"/>
  <c r="F86" i="30"/>
  <c r="F85" i="30"/>
  <c r="F84" i="30"/>
  <c r="F81" i="30"/>
  <c r="F79" i="30"/>
  <c r="F77" i="30"/>
  <c r="F75" i="30"/>
  <c r="F73" i="30"/>
  <c r="F71" i="30"/>
  <c r="F69" i="30"/>
  <c r="F67" i="30"/>
  <c r="F65" i="30"/>
  <c r="F55" i="30"/>
  <c r="F53" i="30"/>
  <c r="F51" i="30"/>
  <c r="F49" i="30"/>
  <c r="F47" i="30"/>
  <c r="F45" i="30"/>
  <c r="F43" i="30"/>
  <c r="F41" i="30"/>
  <c r="F39" i="30"/>
  <c r="F37" i="30"/>
  <c r="F35" i="30"/>
  <c r="F33" i="30"/>
  <c r="F31" i="30"/>
  <c r="F29" i="30"/>
  <c r="B123" i="29"/>
  <c r="A123" i="29"/>
  <c r="F120" i="29"/>
  <c r="F118" i="29"/>
  <c r="F116" i="29"/>
  <c r="F114" i="29"/>
  <c r="F112" i="29"/>
  <c r="F110" i="29"/>
  <c r="F108" i="29"/>
  <c r="F106" i="29"/>
  <c r="F104" i="29"/>
  <c r="F102" i="29"/>
  <c r="F100" i="29"/>
  <c r="F98" i="29"/>
  <c r="F96" i="29"/>
  <c r="F93" i="29"/>
  <c r="D81" i="29"/>
  <c r="F57" i="29"/>
  <c r="F56" i="29"/>
  <c r="F53" i="29"/>
  <c r="F51" i="29"/>
  <c r="F49" i="29"/>
  <c r="B276" i="28"/>
  <c r="A276" i="28"/>
  <c r="F273" i="28"/>
  <c r="F271" i="28"/>
  <c r="F269" i="28"/>
  <c r="F267" i="28"/>
  <c r="F265" i="28"/>
  <c r="F263" i="28"/>
  <c r="F261" i="28"/>
  <c r="F259" i="28"/>
  <c r="F257" i="28"/>
  <c r="F255" i="28"/>
  <c r="F253" i="28"/>
  <c r="F251" i="28"/>
  <c r="F249" i="28"/>
  <c r="F247" i="28"/>
  <c r="F245" i="28"/>
  <c r="F243" i="28"/>
  <c r="F241" i="28"/>
  <c r="F239" i="28"/>
  <c r="F235" i="28"/>
  <c r="F234" i="28"/>
  <c r="F233" i="28"/>
  <c r="F232" i="28"/>
  <c r="F231" i="28"/>
  <c r="F230" i="28"/>
  <c r="F229" i="28"/>
  <c r="F228" i="28"/>
  <c r="F227" i="28"/>
  <c r="F226" i="28"/>
  <c r="F225" i="28"/>
  <c r="F224" i="28"/>
  <c r="F223" i="28"/>
  <c r="F222" i="28"/>
  <c r="F221" i="28"/>
  <c r="F220" i="28"/>
  <c r="F219" i="28"/>
  <c r="F218" i="28"/>
  <c r="F217" i="28"/>
  <c r="F216" i="28"/>
  <c r="F215" i="28"/>
  <c r="F214" i="28"/>
  <c r="F213" i="28"/>
  <c r="F212" i="28"/>
  <c r="F211" i="28"/>
  <c r="F210" i="28"/>
  <c r="F205" i="28"/>
  <c r="F204" i="28"/>
  <c r="F203" i="28"/>
  <c r="F202" i="28"/>
  <c r="F201" i="28"/>
  <c r="F200" i="28"/>
  <c r="F199" i="28"/>
  <c r="F193" i="28"/>
  <c r="F191" i="28"/>
  <c r="F189" i="28"/>
  <c r="F188" i="28"/>
  <c r="F187" i="28"/>
  <c r="F186" i="28"/>
  <c r="F185" i="28"/>
  <c r="F182" i="28"/>
  <c r="F180" i="28"/>
  <c r="F178" i="28"/>
  <c r="F176" i="28"/>
  <c r="F174" i="28"/>
  <c r="F172" i="28"/>
  <c r="F170" i="28"/>
  <c r="F168" i="28"/>
  <c r="F166" i="28"/>
  <c r="F164" i="28"/>
  <c r="F162" i="28"/>
  <c r="F160" i="28"/>
  <c r="F155" i="28"/>
  <c r="F151" i="28"/>
  <c r="D148" i="28"/>
  <c r="D150" i="28" s="1"/>
  <c r="F147" i="28"/>
  <c r="F143" i="28"/>
  <c r="F142" i="28"/>
  <c r="F141" i="28"/>
  <c r="F140" i="28"/>
  <c r="F137" i="28"/>
  <c r="F135" i="28"/>
  <c r="F133" i="28"/>
  <c r="F131" i="28"/>
  <c r="F129" i="28"/>
  <c r="F127" i="28"/>
  <c r="F125" i="28"/>
  <c r="F123" i="28"/>
  <c r="F121" i="28"/>
  <c r="F119" i="28"/>
  <c r="F117" i="28"/>
  <c r="F115" i="28"/>
  <c r="F113" i="28"/>
  <c r="F111" i="28"/>
  <c r="F109" i="28"/>
  <c r="F107" i="28"/>
  <c r="F105" i="28"/>
  <c r="F103" i="28"/>
  <c r="F101" i="28"/>
  <c r="F99" i="28"/>
  <c r="F97" i="28"/>
  <c r="F95" i="28"/>
  <c r="F93" i="28"/>
  <c r="F91" i="28"/>
  <c r="F89" i="28"/>
  <c r="F87" i="28"/>
  <c r="F85" i="28"/>
  <c r="F83" i="28"/>
  <c r="F81" i="28"/>
  <c r="F79" i="28"/>
  <c r="F77" i="28"/>
  <c r="F75" i="28"/>
  <c r="F73" i="28"/>
  <c r="F71" i="28"/>
  <c r="F69" i="28"/>
  <c r="F67" i="28"/>
  <c r="F65" i="28"/>
  <c r="F63" i="28"/>
  <c r="F61" i="28"/>
  <c r="F59" i="28"/>
  <c r="F57" i="28"/>
  <c r="F55" i="28"/>
  <c r="F53" i="28"/>
  <c r="F51" i="28"/>
  <c r="F49" i="28"/>
  <c r="F47" i="28"/>
  <c r="F45" i="28"/>
  <c r="F43" i="28"/>
  <c r="F41" i="28"/>
  <c r="F39" i="28"/>
  <c r="F37" i="28"/>
  <c r="F35" i="28"/>
  <c r="F33" i="28"/>
  <c r="F31" i="28"/>
  <c r="F28" i="28"/>
  <c r="F27" i="28"/>
  <c r="F26" i="28"/>
  <c r="F25" i="28"/>
  <c r="F24" i="28"/>
  <c r="F23" i="28"/>
  <c r="B133" i="27"/>
  <c r="A133" i="27"/>
  <c r="F129" i="27"/>
  <c r="F127" i="27"/>
  <c r="F125" i="27"/>
  <c r="F123" i="27"/>
  <c r="F122" i="27"/>
  <c r="F121" i="27"/>
  <c r="F120" i="27"/>
  <c r="F119" i="27"/>
  <c r="F118" i="27"/>
  <c r="F117" i="27"/>
  <c r="F116" i="27"/>
  <c r="F115" i="27"/>
  <c r="F114" i="27"/>
  <c r="F113" i="27"/>
  <c r="F110" i="27"/>
  <c r="F108" i="27"/>
  <c r="F106" i="27"/>
  <c r="F104" i="27"/>
  <c r="F102" i="27"/>
  <c r="F100" i="27"/>
  <c r="F98" i="27"/>
  <c r="F96" i="27"/>
  <c r="F93" i="27"/>
  <c r="F91" i="27"/>
  <c r="F89" i="27"/>
  <c r="F86" i="27"/>
  <c r="F83" i="27"/>
  <c r="F82" i="27"/>
  <c r="F81" i="27"/>
  <c r="F80" i="27"/>
  <c r="F79" i="27"/>
  <c r="F76" i="27"/>
  <c r="F75" i="27"/>
  <c r="F72" i="27"/>
  <c r="F71" i="27"/>
  <c r="F70" i="27"/>
  <c r="F67" i="27"/>
  <c r="F65" i="27"/>
  <c r="F62" i="27"/>
  <c r="F61" i="27"/>
  <c r="F60" i="27"/>
  <c r="F59" i="27"/>
  <c r="F58" i="27"/>
  <c r="F57" i="27"/>
  <c r="F56" i="27"/>
  <c r="F55" i="27"/>
  <c r="F54" i="27"/>
  <c r="F53" i="27"/>
  <c r="F50" i="27"/>
  <c r="F49" i="27"/>
  <c r="F48"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B280" i="26"/>
  <c r="A280" i="26"/>
  <c r="F33" i="26"/>
  <c r="F13" i="26"/>
  <c r="B171" i="25"/>
  <c r="A171" i="25"/>
  <c r="F168" i="25"/>
  <c r="F166" i="25"/>
  <c r="F164" i="25"/>
  <c r="F162" i="25"/>
  <c r="F160" i="25"/>
  <c r="F158" i="25"/>
  <c r="F156" i="25"/>
  <c r="F154" i="25"/>
  <c r="F152" i="25"/>
  <c r="F150" i="25"/>
  <c r="F148" i="25"/>
  <c r="F146" i="25"/>
  <c r="F144" i="25"/>
  <c r="F142" i="25"/>
  <c r="F140" i="25"/>
  <c r="F138" i="25"/>
  <c r="F133" i="25"/>
  <c r="F131" i="25"/>
  <c r="F129" i="25"/>
  <c r="F127" i="25"/>
  <c r="F125" i="25"/>
  <c r="F123" i="25"/>
  <c r="F120" i="25"/>
  <c r="F117" i="25"/>
  <c r="F115" i="25"/>
  <c r="F112" i="25"/>
  <c r="F110" i="25"/>
  <c r="F108" i="25"/>
  <c r="F106" i="25"/>
  <c r="F104" i="25"/>
  <c r="F100" i="25"/>
  <c r="F97" i="25"/>
  <c r="F96" i="25"/>
  <c r="F95" i="25"/>
  <c r="F90" i="25"/>
  <c r="F88" i="25"/>
  <c r="F87" i="25"/>
  <c r="F84" i="25"/>
  <c r="F82" i="25"/>
  <c r="F81" i="25"/>
  <c r="F80" i="25"/>
  <c r="F79" i="25"/>
  <c r="F78" i="25"/>
  <c r="F77" i="25"/>
  <c r="F76" i="25"/>
  <c r="F75" i="25"/>
  <c r="F74" i="25"/>
  <c r="F71" i="25"/>
  <c r="F70" i="25"/>
  <c r="F69" i="25"/>
  <c r="F68" i="25"/>
  <c r="F67" i="25"/>
  <c r="F66" i="25"/>
  <c r="F63" i="25"/>
  <c r="F61" i="25"/>
  <c r="F59" i="25"/>
  <c r="F57" i="25"/>
  <c r="F25" i="25"/>
  <c r="F24" i="25"/>
  <c r="F23" i="25"/>
  <c r="F22" i="25"/>
  <c r="F21" i="25"/>
  <c r="F19" i="25"/>
  <c r="F18" i="25"/>
  <c r="F17" i="25"/>
  <c r="F14" i="25"/>
  <c r="F13" i="25"/>
  <c r="F12" i="25"/>
  <c r="F11" i="25"/>
  <c r="F10" i="25"/>
  <c r="F9" i="25"/>
  <c r="F8" i="25"/>
  <c r="F7" i="25"/>
  <c r="B68" i="24"/>
  <c r="A68" i="24"/>
  <c r="F65" i="24"/>
  <c r="F63" i="24"/>
  <c r="F61" i="24"/>
  <c r="F59" i="24"/>
  <c r="F57" i="24"/>
  <c r="F55" i="24"/>
  <c r="F53" i="24"/>
  <c r="F51" i="24"/>
  <c r="F49" i="24"/>
  <c r="F47" i="24"/>
  <c r="F45" i="24"/>
  <c r="F43" i="24"/>
  <c r="F41" i="24"/>
  <c r="F39" i="24"/>
  <c r="F37" i="24"/>
  <c r="F35" i="24"/>
  <c r="F32" i="24"/>
  <c r="F26" i="24"/>
  <c r="F22" i="24"/>
  <c r="F16" i="24"/>
  <c r="F11" i="24"/>
  <c r="D19" i="64" l="1"/>
  <c r="F108" i="30"/>
  <c r="F68" i="24"/>
  <c r="F280" i="26"/>
  <c r="F66" i="32"/>
  <c r="F48" i="33"/>
  <c r="F150" i="28"/>
  <c r="D152" i="28"/>
  <c r="F152" i="28" s="1"/>
  <c r="D149" i="28"/>
  <c r="F148" i="28"/>
  <c r="F149" i="28" l="1"/>
  <c r="D153" i="28"/>
  <c r="D154" i="28" l="1"/>
  <c r="F154" i="28" s="1"/>
  <c r="F153" i="28"/>
  <c r="F276" i="28" l="1"/>
  <c r="F1230" i="5"/>
  <c r="F1279" i="5" s="1"/>
  <c r="F1302" i="5" s="1"/>
  <c r="F1178" i="5"/>
  <c r="F1175" i="5"/>
  <c r="F1172" i="5"/>
  <c r="F1168" i="5"/>
  <c r="F1167" i="5"/>
  <c r="F1163" i="5"/>
  <c r="F1159" i="5"/>
  <c r="F1157" i="5"/>
  <c r="F1155" i="5"/>
  <c r="F1149" i="5"/>
  <c r="F1137" i="5"/>
  <c r="F1123" i="5"/>
  <c r="F1118" i="5"/>
  <c r="F1114" i="5"/>
  <c r="F1111" i="5"/>
  <c r="F1106" i="5"/>
  <c r="F1098" i="5"/>
  <c r="F1089" i="5"/>
  <c r="F1086" i="5"/>
  <c r="F1080" i="5"/>
  <c r="F1076" i="5"/>
  <c r="F1070" i="5"/>
  <c r="F1064" i="5"/>
  <c r="F1055" i="5"/>
  <c r="F1054" i="5"/>
  <c r="F1053" i="5"/>
  <c r="F1049" i="5"/>
  <c r="F1046" i="5"/>
  <c r="F1043" i="5"/>
  <c r="F1040" i="5"/>
  <c r="F1039" i="5"/>
  <c r="F1038" i="5"/>
  <c r="F1027" i="5"/>
  <c r="F1026" i="5"/>
  <c r="F997" i="5"/>
  <c r="F992" i="5"/>
  <c r="F987" i="5"/>
  <c r="F982" i="5"/>
  <c r="F972" i="5"/>
  <c r="F969" i="5"/>
  <c r="F966" i="5"/>
  <c r="F960" i="5"/>
  <c r="F957" i="5"/>
  <c r="F954" i="5"/>
  <c r="F951" i="5"/>
  <c r="F945" i="5"/>
  <c r="F942" i="5"/>
  <c r="F939" i="5"/>
  <c r="F936" i="5"/>
  <c r="F933" i="5"/>
  <c r="F930" i="5"/>
  <c r="F927" i="5"/>
  <c r="F924" i="5"/>
  <c r="F921" i="5"/>
  <c r="F915" i="5"/>
  <c r="F912" i="5"/>
  <c r="F909" i="5"/>
  <c r="F906" i="5"/>
  <c r="F903" i="5"/>
  <c r="F897" i="5"/>
  <c r="F894" i="5"/>
  <c r="F890" i="5"/>
  <c r="F886" i="5"/>
  <c r="F882" i="5"/>
  <c r="F878" i="5"/>
  <c r="F872" i="5"/>
  <c r="F869" i="5"/>
  <c r="F868" i="5"/>
  <c r="F864" i="5"/>
  <c r="F861" i="5"/>
  <c r="F858" i="5"/>
  <c r="F855" i="5"/>
  <c r="F852" i="5"/>
  <c r="F851" i="5"/>
  <c r="F848" i="5"/>
  <c r="F843" i="5"/>
  <c r="F839" i="5"/>
  <c r="F836" i="5"/>
  <c r="F833" i="5"/>
  <c r="F829" i="5"/>
  <c r="F826" i="5"/>
  <c r="F822" i="5"/>
  <c r="F818" i="5"/>
  <c r="F999" i="5" l="1"/>
  <c r="F1298" i="5" s="1"/>
  <c r="F1029" i="5"/>
  <c r="F1299" i="5" s="1"/>
  <c r="F1057" i="5"/>
  <c r="F1300" i="5" s="1"/>
  <c r="F1180" i="5"/>
  <c r="F1301" i="5" s="1"/>
  <c r="F813" i="5" l="1"/>
  <c r="F809" i="5"/>
  <c r="F805" i="5"/>
  <c r="F801" i="5"/>
  <c r="F765" i="5"/>
  <c r="F759" i="5"/>
  <c r="F755" i="5"/>
  <c r="F751" i="5"/>
  <c r="F745" i="5"/>
  <c r="F733" i="5"/>
  <c r="F728" i="5"/>
  <c r="F735" i="5" s="1"/>
  <c r="F650" i="5"/>
  <c r="F646" i="5"/>
  <c r="F641" i="5"/>
  <c r="F639" i="5"/>
  <c r="F638" i="5"/>
  <c r="F633" i="5"/>
  <c r="F630" i="5"/>
  <c r="F625" i="5"/>
  <c r="F615" i="5"/>
  <c r="F614" i="5"/>
  <c r="F613" i="5"/>
  <c r="F610" i="5"/>
  <c r="F609" i="5"/>
  <c r="F608" i="5"/>
  <c r="F607" i="5"/>
  <c r="F604" i="5"/>
  <c r="F603" i="5"/>
  <c r="F602" i="5"/>
  <c r="F601" i="5"/>
  <c r="F588" i="5"/>
  <c r="F587" i="5"/>
  <c r="F584" i="5"/>
  <c r="F582" i="5"/>
  <c r="F580" i="5"/>
  <c r="F578" i="5"/>
  <c r="F576" i="5"/>
  <c r="F568" i="5"/>
  <c r="F567" i="5"/>
  <c r="F566" i="5"/>
  <c r="F565" i="5"/>
  <c r="F555" i="5"/>
  <c r="F550" i="5"/>
  <c r="F546" i="5"/>
  <c r="F539" i="5"/>
  <c r="F534" i="5"/>
  <c r="F529" i="5"/>
  <c r="F524" i="5"/>
  <c r="F519" i="5"/>
  <c r="F514" i="5"/>
  <c r="F513" i="5"/>
  <c r="F501" i="5"/>
  <c r="F476" i="5"/>
  <c r="F475" i="5"/>
  <c r="F474" i="5"/>
  <c r="F469" i="5"/>
  <c r="F465" i="5"/>
  <c r="F464" i="5"/>
  <c r="F463" i="5"/>
  <c r="F458" i="5"/>
  <c r="F457" i="5"/>
  <c r="F456" i="5"/>
  <c r="F451" i="5"/>
  <c r="F450" i="5"/>
  <c r="F449" i="5"/>
  <c r="F444" i="5"/>
  <c r="F443" i="5"/>
  <c r="F440" i="5"/>
  <c r="F439" i="5"/>
  <c r="F438" i="5"/>
  <c r="F435" i="5"/>
  <c r="F434" i="5"/>
  <c r="F428" i="5"/>
  <c r="F425" i="5"/>
  <c r="F422" i="5"/>
  <c r="F421" i="5"/>
  <c r="F386" i="5"/>
  <c r="F384" i="5"/>
  <c r="F379" i="5"/>
  <c r="F372" i="5"/>
  <c r="F371" i="5"/>
  <c r="F363" i="5"/>
  <c r="F359" i="5"/>
  <c r="F355" i="5"/>
  <c r="F350" i="5"/>
  <c r="F344" i="5"/>
  <c r="F337" i="5"/>
  <c r="F335" i="5"/>
  <c r="F333" i="5"/>
  <c r="F331" i="5"/>
  <c r="F321" i="5"/>
  <c r="F316" i="5"/>
  <c r="F314" i="5"/>
  <c r="F309" i="5"/>
  <c r="F301" i="5"/>
  <c r="F288" i="5"/>
  <c r="F287" i="5"/>
  <c r="F286" i="5"/>
  <c r="F281" i="5"/>
  <c r="F280" i="5"/>
  <c r="F275" i="5"/>
  <c r="F271" i="5"/>
  <c r="F270" i="5"/>
  <c r="F265" i="5"/>
  <c r="F262" i="5"/>
  <c r="F259" i="5"/>
  <c r="F256" i="5"/>
  <c r="F252" i="5"/>
  <c r="F249" i="5"/>
  <c r="F246" i="5"/>
  <c r="F243" i="5"/>
  <c r="F236" i="5"/>
  <c r="F233" i="5"/>
  <c r="F230" i="5"/>
  <c r="F227" i="5"/>
  <c r="F224" i="5"/>
  <c r="F221" i="5"/>
  <c r="F218" i="5"/>
  <c r="F214" i="5"/>
  <c r="F211" i="5"/>
  <c r="F208" i="5"/>
  <c r="F205" i="5"/>
  <c r="F202" i="5"/>
  <c r="F196" i="5"/>
  <c r="F193" i="5"/>
  <c r="F190" i="5"/>
  <c r="F187" i="5"/>
  <c r="F184" i="5"/>
  <c r="F181" i="5"/>
  <c r="F177" i="5"/>
  <c r="F174" i="5"/>
  <c r="F171" i="5"/>
  <c r="F168" i="5"/>
  <c r="F165" i="5"/>
  <c r="F159" i="5"/>
  <c r="F156" i="5"/>
  <c r="F153" i="5"/>
  <c r="F150" i="5"/>
  <c r="F147" i="5"/>
  <c r="F144" i="5"/>
  <c r="F139" i="5"/>
  <c r="F136" i="5"/>
  <c r="F133" i="5"/>
  <c r="F130" i="5"/>
  <c r="F127" i="5"/>
  <c r="F121" i="5"/>
  <c r="F118" i="5"/>
  <c r="F115" i="5"/>
  <c r="F111" i="5"/>
  <c r="F108" i="5"/>
  <c r="F105" i="5"/>
  <c r="F97" i="5"/>
  <c r="F93" i="5"/>
  <c r="F478" i="5" l="1"/>
  <c r="F1289" i="5" s="1"/>
  <c r="F557" i="5"/>
  <c r="F1290" i="5" s="1"/>
  <c r="F974" i="5"/>
  <c r="F1297" i="5" s="1"/>
  <c r="F77" i="5"/>
  <c r="F1286" i="5" s="1"/>
  <c r="F652" i="5"/>
  <c r="F1293" i="5" s="1"/>
  <c r="F617" i="5"/>
  <c r="F290" i="5"/>
  <c r="F1287" i="5" s="1"/>
  <c r="F590" i="5"/>
  <c r="F1291" i="5" s="1"/>
  <c r="F767" i="5"/>
  <c r="F1296" i="5" s="1"/>
  <c r="F1292" i="5"/>
  <c r="F1294" i="5" l="1"/>
  <c r="F1295" i="5"/>
  <c r="D326" i="5" l="1"/>
  <c r="F326" i="5" l="1"/>
  <c r="F388" i="5" s="1"/>
  <c r="F1288" i="5" s="1"/>
  <c r="A512" i="21"/>
  <c r="A510" i="21"/>
  <c r="A508" i="21"/>
  <c r="F499" i="21"/>
  <c r="F496" i="21"/>
  <c r="F494" i="21"/>
  <c r="F492" i="21"/>
  <c r="F490" i="21"/>
  <c r="F489" i="21"/>
  <c r="F485" i="21"/>
  <c r="F479" i="21"/>
  <c r="F477" i="21"/>
  <c r="F475" i="21"/>
  <c r="F472" i="21"/>
  <c r="F469" i="21"/>
  <c r="F468" i="21"/>
  <c r="F467" i="21"/>
  <c r="F466" i="21"/>
  <c r="F463" i="21"/>
  <c r="F460" i="21"/>
  <c r="F457" i="21"/>
  <c r="F455" i="21"/>
  <c r="F453" i="21"/>
  <c r="F450" i="21"/>
  <c r="F444" i="21"/>
  <c r="F443" i="21"/>
  <c r="F441" i="21"/>
  <c r="F440" i="21"/>
  <c r="F438" i="21"/>
  <c r="F437" i="21"/>
  <c r="F434" i="21"/>
  <c r="F431" i="21"/>
  <c r="F429" i="21"/>
  <c r="F427" i="21"/>
  <c r="F425" i="21"/>
  <c r="F423" i="21"/>
  <c r="F420" i="21"/>
  <c r="F418" i="21"/>
  <c r="F416" i="21"/>
  <c r="F414" i="21"/>
  <c r="F410" i="21"/>
  <c r="F408" i="21"/>
  <c r="F406" i="21"/>
  <c r="F404" i="21"/>
  <c r="F402" i="21"/>
  <c r="F400" i="21"/>
  <c r="F398" i="21"/>
  <c r="F395" i="21"/>
  <c r="F392" i="21"/>
  <c r="F391" i="21"/>
  <c r="F390" i="21"/>
  <c r="F387" i="21"/>
  <c r="F386" i="21"/>
  <c r="F383" i="21"/>
  <c r="F380" i="21"/>
  <c r="F377" i="21"/>
  <c r="F373" i="21"/>
  <c r="F371" i="21"/>
  <c r="F369" i="21"/>
  <c r="F364" i="21"/>
  <c r="F362" i="21"/>
  <c r="F360" i="21"/>
  <c r="F358" i="21"/>
  <c r="F356" i="21"/>
  <c r="F354" i="21"/>
  <c r="F352" i="21"/>
  <c r="F350" i="21"/>
  <c r="F348" i="21"/>
  <c r="F343" i="21"/>
  <c r="F340" i="21"/>
  <c r="F337" i="21"/>
  <c r="F334" i="21"/>
  <c r="F331" i="21"/>
  <c r="F328" i="21"/>
  <c r="F327" i="21"/>
  <c r="F326" i="21"/>
  <c r="F325" i="21"/>
  <c r="F324" i="21"/>
  <c r="F323" i="21"/>
  <c r="F322" i="21"/>
  <c r="F321" i="21"/>
  <c r="F320" i="21"/>
  <c r="F319" i="21"/>
  <c r="F316" i="21"/>
  <c r="F313" i="21"/>
  <c r="F308" i="21"/>
  <c r="F305" i="21"/>
  <c r="F304" i="21"/>
  <c r="F303" i="21"/>
  <c r="F300" i="21"/>
  <c r="F297" i="21"/>
  <c r="F294" i="21"/>
  <c r="F273" i="21"/>
  <c r="F270" i="21"/>
  <c r="F267" i="21"/>
  <c r="F263" i="21"/>
  <c r="F260" i="21"/>
  <c r="F257" i="21"/>
  <c r="F255" i="21"/>
  <c r="F253" i="21"/>
  <c r="F251" i="21"/>
  <c r="F249" i="21"/>
  <c r="F247" i="21"/>
  <c r="F245" i="21"/>
  <c r="F243" i="21"/>
  <c r="F241" i="21"/>
  <c r="F240" i="21"/>
  <c r="F239" i="21"/>
  <c r="F238" i="21"/>
  <c r="F237" i="21"/>
  <c r="F236" i="21"/>
  <c r="F235" i="21"/>
  <c r="F234" i="21"/>
  <c r="F233" i="21"/>
  <c r="F232" i="21"/>
  <c r="F231" i="21"/>
  <c r="F230" i="21"/>
  <c r="F227" i="21"/>
  <c r="F224" i="21"/>
  <c r="F223" i="21"/>
  <c r="F222" i="21"/>
  <c r="F221" i="21"/>
  <c r="F218" i="21"/>
  <c r="F217" i="21"/>
  <c r="F216" i="21"/>
  <c r="F215" i="21"/>
  <c r="F214" i="21"/>
  <c r="F211" i="21"/>
  <c r="F210" i="21"/>
  <c r="F209" i="21"/>
  <c r="F208" i="21"/>
  <c r="F207" i="21"/>
  <c r="F204" i="21"/>
  <c r="F201" i="21"/>
  <c r="F198" i="21"/>
  <c r="F195" i="21"/>
  <c r="F194" i="21"/>
  <c r="F193" i="21"/>
  <c r="F192" i="21"/>
  <c r="F191" i="21"/>
  <c r="F190" i="21"/>
  <c r="F189" i="21"/>
  <c r="F188" i="21"/>
  <c r="F187" i="21"/>
  <c r="F184" i="21"/>
  <c r="F182" i="21"/>
  <c r="F180" i="21"/>
  <c r="F178" i="21"/>
  <c r="F176" i="21"/>
  <c r="F174" i="21"/>
  <c r="F170" i="21"/>
  <c r="F167" i="21"/>
  <c r="F166" i="21"/>
  <c r="F165" i="21"/>
  <c r="F164" i="21"/>
  <c r="F161" i="21"/>
  <c r="F160" i="21"/>
  <c r="F157" i="21"/>
  <c r="F156" i="21"/>
  <c r="F153" i="21"/>
  <c r="F147" i="21"/>
  <c r="F141" i="21"/>
  <c r="F135" i="21"/>
  <c r="F129" i="21"/>
  <c r="F126" i="21"/>
  <c r="F121" i="21"/>
  <c r="F112" i="21"/>
  <c r="F105" i="21"/>
  <c r="F103" i="21"/>
  <c r="F96" i="21"/>
  <c r="F94" i="21"/>
  <c r="F91" i="21"/>
  <c r="F89" i="21"/>
  <c r="F86" i="21"/>
  <c r="F84" i="21"/>
  <c r="F81" i="21"/>
  <c r="F80" i="21"/>
  <c r="F77" i="21"/>
  <c r="F74" i="21"/>
  <c r="F73" i="21"/>
  <c r="F70" i="21"/>
  <c r="F69" i="21"/>
  <c r="F66" i="21"/>
  <c r="F65" i="21"/>
  <c r="F62" i="21"/>
  <c r="F61" i="21"/>
  <c r="F58" i="21"/>
  <c r="F57" i="21"/>
  <c r="F54" i="21"/>
  <c r="F53" i="21"/>
  <c r="F49" i="21"/>
  <c r="F47" i="21"/>
  <c r="F45" i="21"/>
  <c r="F41" i="21"/>
  <c r="F38" i="21"/>
  <c r="F35" i="21"/>
  <c r="F33" i="21"/>
  <c r="F31" i="21"/>
  <c r="F29" i="21"/>
  <c r="F24" i="21"/>
  <c r="F19" i="21"/>
  <c r="F15" i="21"/>
  <c r="F13" i="21"/>
  <c r="F11" i="21"/>
  <c r="F7" i="21"/>
  <c r="F18" i="16"/>
  <c r="F17" i="16"/>
  <c r="F16" i="16"/>
  <c r="F15" i="16"/>
  <c r="F14" i="16"/>
  <c r="F13" i="16"/>
  <c r="F12" i="16"/>
  <c r="F11" i="16"/>
  <c r="F10" i="16"/>
  <c r="F9" i="16"/>
  <c r="F8" i="16"/>
  <c r="F7" i="16"/>
  <c r="F6" i="16"/>
  <c r="F5" i="16"/>
  <c r="F161" i="15"/>
  <c r="F159" i="15"/>
  <c r="F157" i="15"/>
  <c r="F155" i="15"/>
  <c r="F153" i="15"/>
  <c r="F151" i="15"/>
  <c r="F149" i="15"/>
  <c r="F147" i="15"/>
  <c r="F145" i="15"/>
  <c r="F143" i="15"/>
  <c r="F141" i="15"/>
  <c r="F139" i="15"/>
  <c r="F137" i="15"/>
  <c r="F135" i="15"/>
  <c r="F133" i="15"/>
  <c r="F131" i="15"/>
  <c r="F129" i="15"/>
  <c r="F127" i="15"/>
  <c r="F125" i="15"/>
  <c r="F123" i="15"/>
  <c r="F121" i="15"/>
  <c r="F119" i="15"/>
  <c r="F117" i="15"/>
  <c r="F115" i="15"/>
  <c r="F113" i="15"/>
  <c r="F111" i="15"/>
  <c r="F109" i="15"/>
  <c r="F107" i="15"/>
  <c r="F105" i="15"/>
  <c r="F103" i="15"/>
  <c r="F101" i="15"/>
  <c r="F99" i="15"/>
  <c r="F97" i="15"/>
  <c r="F95" i="15"/>
  <c r="F93" i="15"/>
  <c r="F91" i="15"/>
  <c r="F89" i="15"/>
  <c r="F87" i="15"/>
  <c r="F85" i="15"/>
  <c r="F83" i="15"/>
  <c r="F81" i="15"/>
  <c r="F79" i="15"/>
  <c r="F77" i="15"/>
  <c r="F75" i="15"/>
  <c r="F73" i="15"/>
  <c r="F71" i="15"/>
  <c r="F69" i="15"/>
  <c r="F67" i="15"/>
  <c r="F65" i="15"/>
  <c r="F63" i="15"/>
  <c r="F61" i="15"/>
  <c r="F59" i="15"/>
  <c r="F57" i="15"/>
  <c r="F55" i="15"/>
  <c r="F53" i="15"/>
  <c r="F51" i="15"/>
  <c r="F49" i="15"/>
  <c r="F47" i="15"/>
  <c r="F45" i="15"/>
  <c r="F43" i="15"/>
  <c r="F41" i="15"/>
  <c r="F39" i="15"/>
  <c r="F37" i="15"/>
  <c r="F35" i="15"/>
  <c r="F33" i="15"/>
  <c r="F31" i="15"/>
  <c r="F29" i="15"/>
  <c r="F27" i="15"/>
  <c r="F25" i="15"/>
  <c r="F275" i="21" l="1"/>
  <c r="F508" i="21" s="1"/>
  <c r="F501" i="21"/>
  <c r="F512" i="21" s="1"/>
  <c r="F481" i="21"/>
  <c r="F510" i="21" s="1"/>
  <c r="F114" i="21"/>
  <c r="F506" i="21" s="1"/>
  <c r="F19" i="16"/>
  <c r="D21" i="64" l="1"/>
  <c r="F514" i="21"/>
  <c r="D18" i="64" s="1"/>
  <c r="D24" i="64" s="1"/>
  <c r="D25" i="64" s="1"/>
  <c r="F9" i="5" l="1"/>
  <c r="F20" i="5" s="1"/>
  <c r="F1285" i="5" s="1"/>
  <c r="F1305" i="5" l="1"/>
</calcChain>
</file>

<file path=xl/sharedStrings.xml><?xml version="1.0" encoding="utf-8"?>
<sst xmlns="http://schemas.openxmlformats.org/spreadsheetml/2006/main" count="6682" uniqueCount="3800">
  <si>
    <t>m3</t>
  </si>
  <si>
    <t>REKAPITULACIJA RADOVA</t>
  </si>
  <si>
    <t>GRAĐEVINSKO OBRTNIČKI RADOVI</t>
  </si>
  <si>
    <t>OPĆI I POSEBNI TEHNIČKI UVJETI ZA KALKULACIJE I  IZVOĐENJE SVIH RADOVA OBUHVAĆENIH TROŠKOVNICIMA I UNUTAR GLAVNOG PROJEKTA</t>
  </si>
  <si>
    <t xml:space="preserve">Sve odredbe ovih uvjeta smatraju se sastavnim dijelom opisa svake pojedine stavke  troškovnika. </t>
  </si>
  <si>
    <t>Specifikacije (tekstualni dio) i grafički prikazi predstavljaju cjelinu i što je makar jednom od njih naznačeno obaveza je za izvoditelja. Sve eventualne nejasnoće i nedefiniranosti izvođač radova treba utvrditi sa projektantom i otkloniti u istom roku.</t>
  </si>
  <si>
    <t>U slučaju da izvoditelj predlaže iz svojih razloga ili iz razloga ekonomičnosti druga projektantska rješenja dužan je izraditi dokumentaciju (tekstualnu i grafičku) i dati je na odobrenje projektantu, nadzoru i investitoru.</t>
  </si>
  <si>
    <t>U slučaju promjene u projektima i u troškovnicima izabranih materijala, u fazi nuđenja, izvoditelj je dužan naznačiti u ponudi svoj prijedlog s obrazloženjem istog. Za materijale koji se pojavljuju kao novi na hrvatskom tržištu, a ponuđeni su, treba naznačiti da li imaju u Hrvatskoj verificirane certifikate (Izvoditelj je dužan iste nabaviti do ugradnje što će kontrolirati nadzor).</t>
  </si>
  <si>
    <t>Izvoditelj je dužan izraditi projekt organizacije gradilišta u skladu sa Zakonom o gradnji i uskladiti ga sa mogućnostima na građ. čestici, te ishoditi sve suglasnosti vezano za promet i komunalnu infrastrukturu.</t>
  </si>
  <si>
    <t>Svi troškovi proizišli iz formiranja gradilišta kao i troškovi osiguranja istog su obaveza izvoditelja.</t>
  </si>
  <si>
    <t>Izvoditelj je dužan o svom trošku izvesti ili provoditi:</t>
  </si>
  <si>
    <t>a) osigurati prometnu signalizaciju prema uvjetima koje će propisati odgovarajuća gradska služba</t>
  </si>
  <si>
    <t>b) čišćenje vozila (kotača) pranjem, pri iskopima i uvijek ako za to postoji potreba, uključivo i čišćenje kolnika i nogostupa</t>
  </si>
  <si>
    <t>c) podmirivanje komunalnih troškova (privremene priključke i potrošnju vode, električne energije i sl.).</t>
  </si>
  <si>
    <t>d) zbrinjavanje otpada sa gradilišta (Zakon o održivom gospodarenju otpadom (NN 94/13)</t>
  </si>
  <si>
    <t>e) mjere zaštite na radu</t>
  </si>
  <si>
    <t>f) čuvanje gradilišta - prema potrebi</t>
  </si>
  <si>
    <t>Eventualne utvrđene štete proizišle gradnjom snosi izvoditelj.</t>
  </si>
  <si>
    <t>U troškove gradnje ulaze i svi eventualni zastoji zbog niskih temperatura (zaštita konst.) visokih temperatura (dodatna vlaženja i sl.), te rješavanje problema kod iskopa i betoniranja zbog eventualne pojave podzemnih voda, ukoliko se radi o podzemnoj vodi koja je evidentirana u geomehaničkom izvještaju.</t>
  </si>
  <si>
    <t>Izvoditelj je dužan pribaviti sve potrebne ateste, a tokom gradnje i za tehnički pregled dužan je izvršiti sva potrebna ispitivanja kvalitete izvršenih radova o svojem trošku što je propisano Zakonom o gradnji.</t>
  </si>
  <si>
    <t>Obaveze i dužnosti prema nadzoru i inspekciji određene su Zakonom o gradnji.</t>
  </si>
  <si>
    <t>Tehnički pregled - sudjelovanje izvoditelja u tehničkom pregledu regulirano je Zakonom i izvoditelj je dužan izvršiti sve obaveze njime propisane.</t>
  </si>
  <si>
    <t>Uporabna dozvola - obaveze su regulirane Zakonom.</t>
  </si>
  <si>
    <t>Garantni rokovi i otklanjanje nedostataka</t>
  </si>
  <si>
    <t>Garantni rok teče o dana tehničkog prijema i predaje zgrade investitoru.</t>
  </si>
  <si>
    <t>Garantni rok za kvalitetu obavljenog posla daje izvoditelj i traje dvije godine, odnosno prema odredbi ugovora, a garantni rok za opremu je prema uvjetima proizvođača.</t>
  </si>
  <si>
    <t>Svi izvedeni radovi moraju biti prema Zakonu o normizaciji NN br. 80/13 i prema Zakonu o tehničkim zahtjevima za proizvode i ocjeni sukladnosti (NN 80/13, 14/14) i temeljem čl. 20. tog Zakona važeći pravilnici i norme preuzeti Zakonom o normizaciji (NN 80/13), odnosno Pravilnicima o tehničkim mjerama za izvođenje pojedinih vrsta radova, navedenih uz pojedine grupe radova.</t>
  </si>
  <si>
    <t>Sve radove treba kalkulirati prema opisu troškovničkih stavki i uvodnih opisa pojedinih grupa radova vezanih za izvođenja po HRN normama.</t>
  </si>
  <si>
    <t>Za vrijeme niskih zimskih ili visokih ljetnih temperatura izvođač radova treba zaštititi objekt, jer se ponavljani rad uslijed smrzavanja ili prebrzog sušenja neće priznati, već mora biti uključen u jediničnu cijenu.</t>
  </si>
  <si>
    <t>Naknadni rad neće se priznati zbog štete nastale uslijed atmosferskih nepogoda ili podzemne vode.</t>
  </si>
  <si>
    <t>Posebne uzance vezane za nuđenje</t>
  </si>
  <si>
    <t>Ukoliko investitor u toku građenja odluči da neki rad ne izvodi, izvođač nema pravo na odštetu ako mu je investitor pravovremeno o tome dao obavijest (prije nabavke materijala ili izvedbe).</t>
  </si>
  <si>
    <t>Jedinične cijene primijenit će se na izvedene količine, bez obzira u kojem postotku iste odstupaju od količina u troškovniku.</t>
  </si>
  <si>
    <t>Nikakve režijske sate neće biti moguće priznati jer sve otežavajuće okolnosti moraju biti ukalkulirane u ponudi uz radove kojima pripadaju.</t>
  </si>
  <si>
    <t>Rizik nekvalitetno izvedenih radova snosi isključivo izvoditelj, i dužan je otkloniti nedostatke (izmjene materijala, ponovljen rad i slično).</t>
  </si>
  <si>
    <t>Tehnički uvjeti za grupe radova, bilo građevinskih ili obrtničkih, dani su posebno uz svaku grupu gdje su naznačeni uvjeti za nuđenje i izradu propisanih radova u troškovniku.</t>
  </si>
  <si>
    <t>Formiranje jediničnih cijena</t>
  </si>
  <si>
    <t>Jedinične cijene obuhvaćaju sve potrebne radove, pribor, vezna sredstva, brtvila, prelazne sokle, sav okov i pribor, te ugradbeni materijal. Jedinična cijena po jedinici mjere obuhvaća: dobavu, odnosno izradu na gradilištu ili radionici, transport vanjski i na gradilištu, ugradnju i testiranje, preuzimanje od strane nadzora.</t>
  </si>
  <si>
    <t>Ni jedan rad se ne može dva puta platiti, ukoliko nije dva puta rađen bez krivice izvođača, što se utvrđuje arbitražno, a na zahtjev jedne strane. Troškove arbitraže plaća strana koja nije bila u pravu.</t>
  </si>
  <si>
    <t>Sve obaveze i izdatke, te troškove po odredbama ovih uvjeta dužan je izvođač ukalkulirati u ponuđene jedinične cijene za sve radove na objektu i ne može zahtijevati da se ti radovi posebno naplaćuju.</t>
  </si>
  <si>
    <t>Po završetku svih radova i instalacija na zgradi izvođač je dužan ukloniti privremene objekte i priključke, zajedno sa svim alatom, inventarom i skelama, da očisti gradilište i da sva ostala prekopavanja dovede u prvobitno stanje, da u svom trošku, odgovarajućim sredstvima čišćenjem, pranjem, i sl. dovede cijeli pogođeni objekt sa instalacijama u potpuno čisto i ispravno stanje i da ih u tom stanju održava do predaje na korištenje. Čišćenja u toku izrade objekta, kao i završno čišćenje ulaze u cijenu radova.</t>
  </si>
  <si>
    <t>RUŠENJA</t>
  </si>
  <si>
    <t>Ponuđač radova na rušenjima objekata, prije formiranja ponude dužan je pregledati i upoznati se sa cjelokupnom postojećom tehničkom dokumentacijom kompleksa, pregledati lokaciju i upoznati se sa stvarnim stanjem na istoj, kako bi bio što bolje informiran o predmetu ponude.</t>
  </si>
  <si>
    <t>S obzirom na trošnost objekata i razliku u vremenu izrade troškovnika rušenja u odnosu na vrijeme u kojem će biti izvođeni radovi na rušenju, moguća su veća odstupanja kod pojedinih objekata. Takva odstupanja dužan je ponuđač ustanoviti, utvrditi i ocijeniti, te svoju ponudu uskladiti sa zatečenim stanjem.</t>
  </si>
  <si>
    <t xml:space="preserve">Rušenje objekata nakon provedenih pripremnih radova vrši se prema unaprijed utvrđenom redoslijedu dogovorenom sa nadzornim inženjerom i investitorom. </t>
  </si>
  <si>
    <t>Rušenje objekta vrši se u pravilu ručno. Demontaže dijelova objekta vrše se logičnim slijedom na način, da jedan rad ne ometa ili onemogućuje izvedbu demontaže drugih dijelova objekta.</t>
  </si>
  <si>
    <t>Posebno je nužno paziti na instalacije, o čemu treba izvoditelj radova zajedno sa nadzornim inženjerom investitora provesti kontrolu isključenja svih vrsta instalacija.</t>
  </si>
  <si>
    <t>Jedinična cijena iz ponude izvođača treba obuhvatiti kompletno rušenje uključivo sve pripremno završne radove sadržane u faktorskim troškovima općih uvjeta, koji su sastavni dio troškovnika.</t>
  </si>
  <si>
    <t>Svi prenosi materijala dobivenih rušenjem, unutar gradilišta, te odvoz na otpad ili privremeni deponij, sa raskrčenjem i čišćenjem terena, trebaju biti uključeni u jediničnoj cijeni radova na rušenju, i neće se priznati, ako nisu posebno opisani u stavci radova.</t>
  </si>
  <si>
    <t>Količine u troškovniku računate su u adekvatno ugrađenom kompaktnom stanju materijala u konstrukcijama, te se neće priznati nikakve razlike između kompaktnog i rastresitog stanja.</t>
  </si>
  <si>
    <t>Po završetku radova rušenja potrebno je sav otpadni materijal sortirati prema tipu, te odvesti na deponiju određenu od strane općine ili županije, primjenjujući Zakon o održivom gospodarenju otpadom (NN 94/13) i Zakon o zaštiti okoliša (NN 80/13, 78/15)</t>
  </si>
  <si>
    <t>ZEMLJANI RADOVI</t>
  </si>
  <si>
    <t>Zemljani radovi izvodit će se prema odobrenom glavnom i izvedbenom projektu, pridržavajući se i  primjenjujući važeće propise i norme.</t>
  </si>
  <si>
    <t>Prije početka zemljanih radova obavezno označiti stalne visine, te snimiti postojeći teren radi obračuna količine iskopa.</t>
  </si>
  <si>
    <t xml:space="preserve">Izvođenje radova na gradilištu započeti tek kada je ono uređeno prema odredbama Pravilnika o zaštiti na radu u graditeljstvu. </t>
  </si>
  <si>
    <t>Izvođač je dužan izvesti sav rad oko iskopa (ručnog ili strojnog) i to do bilo koje potrebne dubine, sa svim potrebnim pomoćnim radovima, kao što je niveliranje i planiranje, nabijanje površine, obrubljivanje stranica, osiguranje od urušavanja, postava potrebne ograde, crpljenje oborinske ili procjedne vode.</t>
  </si>
  <si>
    <t>Predviđenu kategoriju tla u troškovniku treba provjeriti na gradilištu, ukoliko ne odgovara, ustanoviti ispravnu, i to unijeti u građevinski dnevnik, a što obostrano potpisuje nadzorni inženjer i rukovoditelj gradnje.</t>
  </si>
  <si>
    <t>Kod zatrpavanja nakon izvedbe temelja i instalacija u tlu i sl., treba materijal polijevati, kako bi se mogao bolje nabiti i dobiti potrebna zbijenost, a nabijanje izvesti u slojevima do najviše 30 cm s vibro nabijačima ili žabama.</t>
  </si>
  <si>
    <t>Sve nasipe izvesti u određenoj debljini, prema izvedbenoj projektnoj dokumentaciji. Upotrebljeni materijal za nasip (šljunak, pijesak, tučenac) mora biti čist od organskih primjesa.</t>
  </si>
  <si>
    <t>Po završetku gradnje izvršiti planiranje terena, te ukloniti nepotrebno s gradilišta, odakle će se ponovnu upotrijebiti za ugradbu, a preostalo odvesti na gradsku planirku. Prevezeni materijal računa se u sraslom stanju, dok se postotak za rastresitost ukalkulira u cijenu. U cijeni je uključena naplata deponije.</t>
  </si>
  <si>
    <t>Ovi uvjeti mijenjaju se ili nadponujuju opisima u pojedinim stavkama troškovnika.</t>
  </si>
  <si>
    <t>Ukoliko dođe do zatrpavanja, urušavanja, odrona ili bilo koje druge štete nepažnjom izvođača (radi nedovoljnog podupiranja, razupiranja ili drugog nedovoljnog osiguranja), izvođač je dužan dovesti iskop u ispravno stanje, odnosno popraviti štetu bez posebne naknade.</t>
  </si>
  <si>
    <t>Za sve stavke obuhvaćene troškovnikom zemljanih radova u jediničnu cijenu potrebno je uračunati sve horizontalne i vertikalne transporte, te utovar u vozilo, dok je odvoz suvišne zemlje od iskopa na deponiju obuhvaćen posebnom stavkom.</t>
  </si>
  <si>
    <t>Radove na iskopu i konačno utvrđivanje temeljenja (pregled temeljnog tla) vršiti pod nadzorom ovlaštenog geomehaničara ili projektanta konstrukcije.</t>
  </si>
  <si>
    <t>BETONSKI I ARMIRANO-BETONSKI RADOVI</t>
  </si>
  <si>
    <t>Betonski i armiranobetonski radovi izvodit će se prema odobrenom glavnom i izvedbenom projektu, pridržavajući se i primjenjujući važeće propise i norme, te Zakon o normizaciji (NN 80/13)</t>
  </si>
  <si>
    <t>Važeći propisi:</t>
  </si>
  <si>
    <t>1. Tehnički propis za betonske konstrukcije (NN 139/09, 14/10, 125/10, 136/12)</t>
  </si>
  <si>
    <t>2. Tehnički propis za cement za betonske konstrukcije (NN 64/05, 74/06, 85/06)</t>
  </si>
  <si>
    <t>3. Hrvatske norme:</t>
  </si>
  <si>
    <t xml:space="preserve">Prilikom isporuke cementa isporučioc je dužan dostaviti podatke i ateste. </t>
  </si>
  <si>
    <t>Za izradu betona predviđa se prirodno granulirani šljunak ili drobljeni agregat.</t>
  </si>
  <si>
    <t>Kameni agregat mora biti dovoljno čvrst i postojan, ne smije sadržavati zemljanih i organskih sastojaka, niti drugih primjesa štetnih za beton i armaturu.</t>
  </si>
  <si>
    <t>Kameni agregat u pogledu kvalitete mora odgovarati važećim normama.</t>
  </si>
  <si>
    <t>Sve vrste čelika moraju imati kompaktnu homogenu strukturu. Ne smiju imati nikakvih nedostataka, mjehura, pukotina ili vanjskih oštećenja.</t>
  </si>
  <si>
    <t>Prilikom isporuke betonskog čelika isporučilac je dužan dostaviti ateste koji garantiraju: vlačnu čvrstoću i varivost čelika.</t>
  </si>
  <si>
    <t>U sve betonske i arm.betonske  elemente potrebno je u toku betoniranja ugraditi čel.pločice, ankere za učvršćenje bravarije i limarije.</t>
  </si>
  <si>
    <t>Sve eventualne razlike i odstupanja na terenu utvrdit će se građevinskom knjigom.</t>
  </si>
  <si>
    <t>Sve proboje potrebno je uskladiti sa projektima instalacija (elektrika, grijanje, vodovod i kanalizacija). Ovaj posao se neće posebno obračunavati, već ulazi u jediničnu cijenu betona i oplate. Ukoliko nije koja stavka dovoljno opisana ili je nejasna, izvođač radova mora zatražiti razjašnjenje od projektanta prije predaje ponude, jer se kasniji prigovori neće uzeti u obzir. Svi radovi moraju se izvesti stručno, sa prvorazrednim materijalom, prema uzancama i običajima struke, te prema opisu i uputama projektanta i statičara.</t>
  </si>
  <si>
    <t>Postavljanje i vezivanje armature izvesti točno prema armaturnim nacrtima, sa podmetanjem podložaka, kako bi se osigurala potrebna udaljenost između armature i oplate.</t>
  </si>
  <si>
    <t>Prije betoniranja obavezan je pregled armature od strane izvođača i nadzornog inženjera ili projektanta konstrukcije.</t>
  </si>
  <si>
    <t>Količine bet. željeza u troškovniku date su aproksimativno. Točne količine dati će se armaturnim nacrtima.</t>
  </si>
  <si>
    <t>Izrađena oplata, s podupiranjem, prije betoniranja mora biti od strane izvođača statički kontrolirana. Prije nego što se počne ugrađivati beton moraju se provjeriti dimenzije oplate i kakvoća njihove izvedbe, kao i čistoća i vlažnost oplate.</t>
  </si>
  <si>
    <t>Izvođač radova dužan je kontinuirano pratiti izvedbu vertikalnosti i hodrizontalnosti elemenata konstrukcije sa geodetskom kontrolom te sve promjene glede sljegavanja objekta, a koje nisu u skladu s predviđanjima u projektu, obavijestiti projektanta konstrukcije i nadzornu službu investitora.</t>
  </si>
  <si>
    <t>Izvođač je obavezan posjedovati ateste o kvaliteti svih ugrađenih materijala.</t>
  </si>
  <si>
    <t>Kvaliteta čelika, betona i njegovih komponentnih materijala trebaju odgovarati "Tehničkim propisima za betonske konstrukcije"</t>
  </si>
  <si>
    <t>Kod izrade betona potrebno je upotrijebiti istu vrstu cementa i agregata za nosivu konstrukciju projektiranog objekta.</t>
  </si>
  <si>
    <t>Jedinična cijena treba obuhvatiti sav rad i materijal sa transportima za izvedbu pojedine stavke troškovnika i to:</t>
  </si>
  <si>
    <t>-</t>
  </si>
  <si>
    <t>sav potreban rad, uključujući nutarnji transport</t>
  </si>
  <si>
    <t>sav potreban materijal</t>
  </si>
  <si>
    <t>zaštitu betonske i armirano betonske konstrukcije od djelovanja atmosferskih nepogoda, vrućina, hladnoća i svu potrebnu njegu betona</t>
  </si>
  <si>
    <t>polijevanje oplate prije ubacivanja betona</t>
  </si>
  <si>
    <t>potrebna nabijanja betona kod ugradnje</t>
  </si>
  <si>
    <t>ispitivanje cementa, agregata i betona</t>
  </si>
  <si>
    <t>Izvođač radova je dužan prije početka radova izraditi program kontrole kvalitete upotrebljavanih materijala.</t>
  </si>
  <si>
    <t>Budući da svi transporti - vanjski i unutarnji, horizontalni i vertikalni trebaju biti uključeni u jedinične cijene, izvođač prije davanja ponude dužan je proučiti tekstualni i grafički dio projektne dokumentacije, kao i stanje na terenu, te procijeniti sve parametre u svezi s transportima i predvidjeti primjerenu tehnologiju.</t>
  </si>
  <si>
    <t xml:space="preserve"> </t>
  </si>
  <si>
    <t>TESARSKI RADOVI</t>
  </si>
  <si>
    <t>Pri izvođenju drvenih konstrukcija i oplata obavezno se pridržavati propisanih normi za projektiranje i izvođenje (tehnički uvjeti) naročito temeljem čl. 20. Zakona o tehničkim zahvjetima za proizvode i ocjeni sukladnosti (NN 80/13, 14/14) pravilici i norme preuzete Zakonom o normizaciji (NN 80/13)</t>
  </si>
  <si>
    <t>Materijali za izradu drvenih konstrukcija trebaju odgovarati normama:</t>
  </si>
  <si>
    <t>Svi radovi moraju biti izvedeni stručno i solidno prema postojećim propisima, a u skladu sa troškovnikom i projektom. Nekvalitetan materijal mora izvođač o svom trošku otkloniti sa gradilišta.</t>
  </si>
  <si>
    <t>Okov koji se upotrebljava za učvršćenje krovne konstrukcije mora biti kvalitetan, varena mjesta nesagoriva, a sve površine koje ostaju vidljive prije ugrađivanja moraju se dva puta premazati temeljnom bojom.</t>
  </si>
  <si>
    <t>Izvođač mora upotrijebiti materijale koji su predviđeni nacrtom i troškovnikom. Ukoliko izvođač želi promijeniti vrstu materijala mora za isto tražiti odobrenje od investitora, ali isto ne smije ići na štetu kvalitete.</t>
  </si>
  <si>
    <t>Prije početka rada obavezno uzeti mjere na gradilištu.</t>
  </si>
  <si>
    <t>U jediničnoj cijeni pojedine stavke sadržan je sav rad i materijal, uskladištenje, osiguranje od oštećenja, kvara ili krađe, svi prijenosi i prijevozi, tako da je jedinična cijena konačna.</t>
  </si>
  <si>
    <t>Ukoliko se pokaže potreba, mora izvođač izvršiti ispitivanje kvalitete upotrebljenog materijala ili dokazati njihovu kvalitetu.</t>
  </si>
  <si>
    <t>Sve nejasnoće u projektu ili troškovniku mora izvođač razjasniti sa projektantom prije početka rada, te eventualne dopune ili izmjene uvesti u građevinski dnevnik.</t>
  </si>
  <si>
    <t>Obračun radova vrši se prema stvarno izvedenim količinama i prema "Prosječnim normama u građevinarstvu", ukoliko nije pojedinom stavkom troškovnika drugačije određeno.</t>
  </si>
  <si>
    <t>Ukoliko za drvenu građu krovišta nije navedena vrsta drveta, podrazumijeva se crnogorica II klase.</t>
  </si>
  <si>
    <t>U cijeni izrade krovišta uključeno je i izrada svih detalja u konstrukciji kao što su otvori za krovne prozore i prolaz dimnjaka, te svi pomoćni dijelovi konstrukcije sa potrebnim glavnim i pomoćnim (pričvrsnim) materijalima. U jediničnim cijenama uključeni su svi horizontalni i vertikalni transporti.</t>
  </si>
  <si>
    <t>Oplate, kao i razna razupiranja, moraju imati takvu sigurnost i krutost da bez slijegavanja i štetnih deformacija mogu primiti opterećenja i utjecaje koji nastaju za vrijeme izvedbe radova. Te konstrukcije moraju biti tako izvedene da osiguravaju punu sigurnost radnika i sredstava rada, kao i sigurnost prolaznika, prometa, susjednih objekata i okolice.</t>
  </si>
  <si>
    <t>Oplata mora biti izrađena točno po mjerama označenim u crtežima plana oplate za pojedine dijelove, koji će se betonirati, i to sa svim potrebnim podupiračima.</t>
  </si>
  <si>
    <t>Unutarnje površine oplate moraju biti ravne, bilo da su horizontalne, vertikalne ili nagnute prema tome kako je to u crtežima planova oplate predviđeno. Nastavci pojedinih dasaka ne smiju izlaziti iz ravnine, tako da nakon njihovog skidanja vidljive površine betona budu ravne i s oštrim rubovima, te da se osigura dobro brtvljenje i sprečavanje deformacija oplate.</t>
  </si>
  <si>
    <t>Kod premazivanja oplate ne smiju se upotrijebiti takvi premazi koji se ne bi mogli odstraniti sa gotove betonske površine ili bi nakon pranja ostale na njima mrlje.</t>
  </si>
  <si>
    <t>Pod blanjanom ili glatkom oplatom podrazumijeva se oplata sa glatkim ravnim pločama ili daskama sa stisnutim sljubnicama da ne dođe do bet.curki na površini. Površina betona mora imati potpuno jednoliku strukturu i boju. Izvođač je dužan bez posebne naknade nakon skidanja oplate očistiti površinu betona od eventualnih bet.curki, ostataka premaza oplate i slično.</t>
  </si>
  <si>
    <t>Ostale vrste oplate gdje se želi posebna struktura betona opisane su u pojedinoj stavci troškovnika.</t>
  </si>
  <si>
    <t>Ukoliko u stavci nije ništa spomenuto, podrazumijeva se upotreba obične oplate.</t>
  </si>
  <si>
    <t>U jediničnim cijenama uključeni su svi horizontalni i vertikalni transporti.</t>
  </si>
  <si>
    <t>U cijenu oplate uključiti sva podupiranja, učvršćenja, prilazne platforme i sl., te vlaženje i mazanje oplate.</t>
  </si>
  <si>
    <t>Skele (fasadne i radne) treba postaviti (montirati) čvrste i stabilne, prema Praviniku o zaštiti na radu u građevinarstvu, međusobno povezati, ukrutiti i osigurati od bilo kakvog pomicanja. Za skelu treba izvođač radova izraditi statički proračun i nacrt montaže skele. Izvana se skela mora osigurati ogradom od dasaka na visinu do 1 m od radnog poda, zatim skelu povezati i ukrutiti protiv horizontalnog pomicanja.</t>
  </si>
  <si>
    <t>Skela mora biti opskrbljena sa prilazima i osiguranim penjalicama za pristup na skelu.</t>
  </si>
  <si>
    <t>Rastavljanje i skidanje skele vrši se oprezno vodeći računa da se ne ošteti izvedena fasada.</t>
  </si>
  <si>
    <t xml:space="preserve"> ZIDARSKI RADOVI</t>
  </si>
  <si>
    <t>Zidarski radovi izvodit će se prema odobrenom glavnom i izvedbenom projektu, pridržavajući se i primjenjujući važeće propise i norme:</t>
  </si>
  <si>
    <t>Tehnički propisi za zidane konstrukcije (NN 1/07)</t>
  </si>
  <si>
    <t>Opećni zidni elementi prema EN 771-1:2003 + A1:2005</t>
  </si>
  <si>
    <t>Pri izvedbi podloga za podove, odnosno estriha, primjenjuju se norme:</t>
  </si>
  <si>
    <t>.</t>
  </si>
  <si>
    <t>Prije početka zidanja zidova potrebno je kontrolirati čvrstoću i dozvoljena odstupanja od dimenzija opeke, a prema važećim  normativima.</t>
  </si>
  <si>
    <t xml:space="preserve">Spoj zida od opeke sa betonskim zidom ili stupom mora biti izveden u skladu sa propisom o zidanju na seizmičkom području. Zidanje kod temperature ispod 0°C nije dozvoljeno. </t>
  </si>
  <si>
    <t xml:space="preserve">Opeka za zidanje mora biti prvoklasna sa minimalnim odstupanjima po HRN-u. </t>
  </si>
  <si>
    <t>Žbukanje zidova i arm. betonske konstrukcije vršiti u pogodno vrijeme, kad su  potpuno suhi, te u optimalnoj temperaturi. Žbukanje treba izbjegavati za vrijeme zimskih niskih i ljetnih visokih temperatura, jer tada može doći do smrzavanja, odnosno prebrzog sušenja žbuke.</t>
  </si>
  <si>
    <t>Fina žbuka se nanosi na zid tako da se dobije posve ravna i glatka površina zida, a uglovi i bridovi, te spojevi zida i stropa se izvode "oštro" pod pravim kutem, ukoliko u opisu rada nije drugačije označeno.</t>
  </si>
  <si>
    <t>Gotova smjesa morta mora odgovarati točnom opisu rada, omjerima ili markama po količinama materijala označenim normama, kao i propisanoj čvrstoći morta.</t>
  </si>
  <si>
    <t xml:space="preserve">Ukoliko nije u opisu rada drugačije označeno, obračun kvadrature izvršiti po prosječnim normama. </t>
  </si>
  <si>
    <t>Žbukanje zidova mora se izvesti u skladu sa projektom uz prethodnu provjeru kvalitete zidane konstrukcije, u pogledu geometrije i čvrstoće, posebno na betonskim dijelovima gdje se moraju odstraniti eventualne masnoće od sredstva kojima se premazuje oplata radi lakšeg odvajanja od betona.</t>
  </si>
  <si>
    <t>Za izvedbu radova upotrijebiti materijale koji odgovaraju normama. Ako se opisom pojedinog rada traži materijal koji nije obuhvaćen važećim normativima, mora se ugraditi materijal u svemu prema naputku proizvođača, te sukladno garanciji i atestima ovlaštenih ustanova.</t>
  </si>
  <si>
    <t>Ovim radovima obuhvaćena je obrada vanjskih površina objekta sa izvedbom završne obrade zidova, kao i nanošenje završnog sloja direktno na betonske površine ili ožbukane zidove.</t>
  </si>
  <si>
    <t>Sve ugradbe izvesti točno po propisima na mjestu označenom po projektu, bez šteta na ostatku objekta.</t>
  </si>
  <si>
    <t>Jedinična cijena sadrži dopremu materijala na gradilište, sav materijal, alat, mehanizaciju, radnih platformi, troškove radne snage, sve horizontalne i vertikalne transporte, čišćenje nakon izvedbe radova, svu štetu i troškove popravaka kao posljedice nepažnje), troškove zaštite na radu, troškove atesta, zaštitu zidnih površina od utjecaja vrućine, hladnoće i atmosferskih nepogoda.</t>
  </si>
  <si>
    <t>Obračun izvršenih radova izvršit će se prema jedinici mjere pojedinog rada i prema stvarno izvršenim količinama ovjerenih od nadzorne službe investitora.</t>
  </si>
  <si>
    <t>Prije predaje ponude izvođač radova mora zatražiti sva potrebna razjašnjenja od projektanta ukoliko neke stavke u troškovniku nisu dovoljno opisane, jer se kasniji prigovori neće uzeti u obzir.</t>
  </si>
  <si>
    <t>Po završetku radova sav otpadni materijal na gradilišnoj deponiji potrebno je sortirati prema tipu, te odvesti na deponiju određenu od strane općine ili županije, pridržavajući se Zakona o održivom gospodarenju otpadom (NN 94/13) i Zakona o zaštiti okoliša (NN 80/13, 78/15).</t>
  </si>
  <si>
    <t xml:space="preserve"> IZOLATERSKI RADOVI</t>
  </si>
  <si>
    <t>TEHNIČKI UVJETI ZA HIDROIZOLACIJE</t>
  </si>
  <si>
    <t>Hidroizolacijske radove izvesti prema odobrenom glavnom i izvedbenom projektu, opisu iz troškovnika, te u skladu sa svim važećim normativima i propisima.</t>
  </si>
  <si>
    <t>Sav materijal za hidroizolacije mora biti prvorazredne kvalitete, te u skladu sa svim važećim propisima:</t>
  </si>
  <si>
    <t>Eventualne izmjene materijala ili načina izvedbe hidroizolacije tokom gradnje moraju se uraditi isključivo pismenim dogovorom sa projektantom i nadzornim inženjerom.</t>
  </si>
  <si>
    <t>Ako se stavkom troškovnika traži materijal koji nije obuhvaćen važećim normativima, mora se izvesti u svemu prema naputku proizvođača, te garancijom i certifikatima ovlaštenih ustanova.</t>
  </si>
  <si>
    <t>Ukoliko se naknadno ustanovi nesolidna izvedba, tj. pojave se prodori vode, izvoditelj mora uraditi sanaciju hidroizolacije na svoj trošak. Ako izvoditelj tijekom sanacije hidroizolacije na bilo koji način ošteti ili mora oštetiti ostale dijelove građevine, izvoditelj snosi sve troškove i te sanacije.</t>
  </si>
  <si>
    <t>Obračun se vrši prema hrvatskim normama i standardima rada.</t>
  </si>
  <si>
    <t>Jedinična cijena sadrži sav potreban materijal i pribor, sav transport do gradilišta i na gradilištu, svu potrebnu pogonsku energiju, kao i svu potrebnu zaštitu na radu radnika na gradilištu.</t>
  </si>
  <si>
    <t>Svi građevinski, zanatski i drugi radovi koji prethode pojedinim izolacijama bilo da su u vezi s njima ili ne, ali čije uporedno, odnosno kasnije izvođenje stvara mogućnost da se izolacija ošteti moraju se izvesti prije prema predviđenom redosljedu.</t>
  </si>
  <si>
    <t>Prije početka izvedbe izolacionih radova mora se kontrolirati ispravnost već izvršenih građevinskih, zanatskih i drugih radova koji bi mogli uticati na kvalitet, sigurnost i trajnost izolacija.</t>
  </si>
  <si>
    <t>Izvođenje izolacionih radova mora biti takovo da pojedini dijelovi ili slojevi kao i cijela završna izolacija u potpunosti odgovara svojoj namjeni, zahtjevima dobre kvalitete, sigurnosti i dugotrajnosti.</t>
  </si>
  <si>
    <t>Izvođač je dužan za izolacione radove dati garanciju 5 godina od dana tehničkog pregleda i preuzimanja.</t>
  </si>
  <si>
    <t>Obračun se vrši prema tlocrtnoj površini hidroizolacije bez dodatka na razvijenu površinu, odnosno prema opisu u troškovniku.</t>
  </si>
  <si>
    <t>Ukoliko se utvrde međusobne neusklađenost predviđenih tehničkih rješenja u pojedinim dijelovima projektne dokumentacije, izvođač će zatražiti da projektant odredi točan način izvedbe.</t>
  </si>
  <si>
    <t>Svi ugrađeni materijali trebaju imati ateste od hrvatske mjerodavne institucije.</t>
  </si>
  <si>
    <t>TEHNIČKI UVJETI ZA TERMOIZOLACIJE</t>
  </si>
  <si>
    <t>Sav materijal za termoizolacije mora biti prvorazredne kvalitete, te u skladu sa važećim propisima:</t>
  </si>
  <si>
    <t>Potrebno je provjeravati da li se upotrebljavaju materijali predviđeni projektom, elaboratom uštede energije i toplinske zaštite te dostaviti ateste proizvođača, kako za izolacioni materijal, tako i za sidra kojima se učvršćuju na konstrukciju.</t>
  </si>
  <si>
    <t>Toplinsko-izolacijske slojeve ugraditi prema uputstvima proizvođača, elaboratu fizikalne zaštite, opisu u troškovniku i nacrtima. Izvedba treba da je takva da potencijalni toplinski mostovi budu eliminirani u svim detaljima.</t>
  </si>
  <si>
    <t xml:space="preserve"> STIJENE I OBLOGE OD GIPS KARTONSKIH PLOČA</t>
  </si>
  <si>
    <t>Za izradu pregradnih stijena sa gipskartonskim pločama po tipologiji poznatih proizvođača (Knauf, Rigips i ostali) vezani su standardi:</t>
  </si>
  <si>
    <t>U stavkama troškovnika nisu opisane posebnosti vezane za potrebe izrade instalacijskog zida ili specijalnih nosača za veća opterećenja, što će izvođač izvesti prema potrebi. Sva potrebna spojna sredstva za montažu stijena i obloga izvođač isporučuje prema katalogu. Nosiva metalna konstrukcija (profili, dužina i debljina lima) isporučuje se prema katalogu proizvođača.</t>
  </si>
  <si>
    <t>U jediničnu cijenu gipskartonskih stijena uključuje se sav rad, materijal, transport, potrebna drvena ili metalna nosiva konstrukcija za ugradnju gipskartonskih ploča, dobava i ugradba brtvenog i pričvrsnog materijala, kao i sve radnje brtvljenja, zapunjavanje i kitanje, a prema standardima i uputstvima proizvođača. U slučaju ugradnje dovratnika ili sanitarija, potrebno je u gipskartonske zidove ugraditi dodatne nosive tipske metalne profile.</t>
  </si>
  <si>
    <t>Kod ugradnje spuštenih stropova u cijenu se uključuje dobava i ugradba metalnog ili drvenog ovjesa, brtveni i pričvrsni materijal kao i izvedbu svih opšava oko otvora, proboja, rubova, međusobnih spojeva, izvedbu lomnih ploha, te sve potrebne radne skele i platforme.</t>
  </si>
  <si>
    <t xml:space="preserve"> POKRIVAČKI RADOVI</t>
  </si>
  <si>
    <t>Pokrivačke radove izvoditi prema odobrenom projektu, opisu troškovnika, uputama projektanta i nadzornog inženjera, a u skladu s važećim propisima i normama. Primijeniti odgovarajuće odredbe "Pravilnika o tehničkim normativima za projektiranje i izvođenje završnih radova u građevinarstvu" (Sl.list 21/90). Pri polaganju pokrova pridržavati se svih pravila struke i uputstva proizvođača pojedinih materijala, a sami materijali trebaju odgovarati važećim propisima i HRN-u i to:</t>
  </si>
  <si>
    <t>Propisi, norme i smjernice koje treba primjeniti na izradi pokrovne konstrukcije:</t>
  </si>
  <si>
    <t>Toplinska zaštita i ušteda energije:</t>
  </si>
  <si>
    <t>Tehnički propis o racionalnoj uporabi energije i toplinskoj zaštiti u zgradama (NN 128/15)</t>
  </si>
  <si>
    <t>Zaštita od buke i vibracije:</t>
  </si>
  <si>
    <t>Zakon o zaštiti od buke (NN 30/90, 55/13, 153/13)</t>
  </si>
  <si>
    <t>Pravilnik o najvišim dopuštenim razinama buke u sredini u kojoj ljudi rade i borave (NN 145/04)</t>
  </si>
  <si>
    <t>Zaštita od požara:</t>
  </si>
  <si>
    <t>Elementi pokrova koji će biti ugrađeni moraju imati certifikat o vodonepropusnosti, certifikat o zvučnoj i toplinskoj izlaciji, proračune i dokaze o pravilnoj konstrukcijskoj zasnovanosti obzirom na toplinsko rastezanje.</t>
  </si>
  <si>
    <t>LIMARSKI RADOVI</t>
  </si>
  <si>
    <t>Limarske radove izvesti prema opisu u troškovniku, uz eventualne korekcije projektom predviđenih razvijenih širina i opisa detalja po izmjeri na licu mjesta. Radove izvoditi po pravilima struke i primjenjujući važeće opće i posebne tehničke propise i norme, naročito temeljem čl. 20. Zakona o tehničkim zahtjevima za proizvode i ocjeni sukladnosti (NN 80/13, 14/14), preuzetih pravilnika i normi Zakonom o normizaciji (NN 80/13):</t>
  </si>
  <si>
    <t xml:space="preserve">Pravilnik o tehn.normativima za projektiranje i izvođenje završnih radova u građevinarstvu (Sl.list 21/90), </t>
  </si>
  <si>
    <t>te hrvatske norme:</t>
  </si>
  <si>
    <t>Ugrađeni materijali moraju biti kvalitetni i odgovarati hrvatskim normama i to:</t>
  </si>
  <si>
    <t xml:space="preserve">Svi ostali materijali koji nisu obuhvaćeni normama moraju imati certifikate od za to ovlaštenih institucija. Konzole - nosače opšava, žljebova i cijevi izvesti iz pocinčanog željeza ili iz običnog plosnog željeza zaštićenog antikorozivnim sredstvom. </t>
  </si>
  <si>
    <t xml:space="preserve">Lim koji naliježe na betonsku podlogu ili na podlogu od opeke mora biti podložen sa krovnom ljepenkom. </t>
  </si>
  <si>
    <t>Kod spajanja raznih vrsta materijala treba na pogodan način izvesti izolaciju (premaz, izol.traka i sl.) da ne dođe do galvanskog elektriciteta.</t>
  </si>
  <si>
    <t>Ako je opis koje stavke izvođaču nejasan treba pravovremeno, prije predaje ponude, tražiti objašnjenje od projektanta. Eventualne izmjene materijala te načina izvedbe tokom gradnje moraju se izvršiti isključivo pismenim dogovorom s projektantom i nadzornim inženjerom. Sve višeradnje koje neće biti na taj način utvrđivane, neće se priznati u obračun.</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</si>
  <si>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</si>
  <si>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 xml:space="preserve">Način izvedbe i ugradbe, te obračun u svemu prema postojećim normama za izvođenje završnih radova u građevinarstvu TU-XVII, po jedinici mjere u troškovniku i stvarno izvedenim količinama na gradilištu. </t>
  </si>
  <si>
    <t>Jedinična cijena treba sadržavati:</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</si>
  <si>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</si>
  <si>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</si>
  <si>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</si>
  <si>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</si>
  <si>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</si>
  <si>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</si>
  <si>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ugradbu limarije upucavanjem,</t>
  </si>
  <si>
    <t>potrebne platforme, pokretnu skelu za montažu, kuke, užad, ljestve,</t>
  </si>
  <si>
    <t>ugradbu u ziđe ili sl. potrebnih obujmica, slivnika i sl.,</t>
  </si>
  <si>
    <t>čišćenje od otpadaka nakon izvršenih radova,</t>
  </si>
  <si>
    <t>zaštitu izvedenih radova do primopredaje.</t>
  </si>
  <si>
    <t>Ovi opći uvjeti mijenjaju se ili nadopunjuju opisom pojedinih stavki troškovnika.</t>
  </si>
  <si>
    <t>STOLARSKI RADOVI</t>
  </si>
  <si>
    <t>Stolarske radove izvesti prema shemama stolarije i opisu u troškovniku, po pravilima zanata, primjenjujući važeće opće i posebne tehničke propise i norme, naročito:</t>
  </si>
  <si>
    <t>Tehnički propis za prozore i vrata (NN 69/06) i njime propisane norme:</t>
  </si>
  <si>
    <t>Temeljem čl.26. Zakona o tehničkim zahtjevima za proizvode i ocjeni sukladnosti (NN 80/13) preuzeti propisi i norme:</t>
  </si>
  <si>
    <t>Pravilnik o tehničkim normativima za projektiranje i izvođenje završnih radova u građevinarstvu (Sl.list br. 21/90), posebno poglavlja od članka 50 do čl. 70, u kojima su navedene specifične odredbe i HR-norme za stolariju kojih se treba pridržavati.</t>
  </si>
  <si>
    <t>Materijali trebaju odgovarati slijedećim normama:</t>
  </si>
  <si>
    <t>Drvo mora biti prvoklasno, potpuno zdravo, suho i odgovarati HRN-u. Ako nije naročito propisano drvo bez kvrga, dozvoljavaju se najviše 2 zarasle kvrge promjera ispod 20 mm na 1 m.</t>
  </si>
  <si>
    <t>Tvrdo drvo mora biti čiste, jednolične i guste strukture bez ikakovih kvrga i bijeli, jednolično u boji i glatko brušeno.</t>
  </si>
  <si>
    <t>Ako u troškovniku nije navedena vrsta drveta treba uzeti borovinu ili arišovinu za sve dijelove koji su izloženi vremenskim nepogodama, dok se ostali dijelovi mogu izvesti od smrekovine.</t>
  </si>
  <si>
    <t>Svi vidljivi dijelovi stolarije moraju biti čiste i glatke izvedbe. Drvene dijelove koji će se ličiti i lakirati mora stolar grundirati sa sredstvima za impregnaciju koja brzo suše i dobro prodiru u pore drveta. Impregnacija poslije nanošenja ne smije bubriti, treba posjedovati moć reguliranja vlage, a mora imati i fungicidno svojstvo.</t>
  </si>
  <si>
    <t>Staklarske radove izvesti prema:</t>
  </si>
  <si>
    <t>USTAKLJENJE stolarije treba se izvesti od prvoklasnog stakla bez boje i čisto ili ako je u boji da bude u određenoj boji jednoličnog tona, a kvalitete stakla moraju odgovarati hrvatskim normama i to:</t>
  </si>
  <si>
    <t>Kitanje izvršiti odgovarajućim trajnoplastičnim kitovima koji moraju biti postojani na promjenu temperature, i na vodu. Površina kita poslije sušenja mora biti bez pukotina.</t>
  </si>
  <si>
    <t>Ličilačke radove izvesti prema:</t>
  </si>
  <si>
    <t>Materijali moraju odgovarati propisima HRN-a za kvalitet. Materijali koji nisu obuhvaćeni HRN-om moraju biti najbolje kvalitete i imati certifikat.</t>
  </si>
  <si>
    <t xml:space="preserve">Ako je u opisu radova spomenut određen materijal, može se upotrijebiti i drugi dokazano istovjetan proizvod, ali uz odobrenje nadzornog inženjera. Ako u opisu radova nije izričito propisan određeni materijal, izvođač treba da na vlastitu odgovornost izabere i pripremi materijal prema vrsti podloge, zahtjevanom izvođenju i uvjetima u kojima se podloga nalazi u vrijeme izvođenja i eksploatacionim uvjetima. Materijali se mogu primjenjivati samo na onim površinama za koje su prema svojim fizičko kemijskim i mehaničkim osobinama namjenjeni. Ako se u garantnom roku pojave bilo kakve promjene na radovima zbog loše kvalitete materijala izvođač je o svom trošku dužan ukloniti nedostatke. Gotovi, tvornički proizvedeni materijali moraju se upotrijebiti prema uputstvima proizvođača. Posebno voditi računa o dozvoljenoj temperaturi zraka za primjenu pojedine vrste materijala. </t>
  </si>
  <si>
    <t xml:space="preserve">Svi upotrebljeni materijali trebaju biti potvrđeni kvalitetom proizvođača. Izvođač radova dužan je prije početka rada pregledati sve površine na gradnji, te izvođaču građevinskih radova dati svoje eventualne primjedbe. </t>
  </si>
  <si>
    <t>Premazi moraju čvrsto prijanjati na podlogu i imati jednoličnu površinu bez tragova četke, odnosno valjka. Boja mora biti ujednačenog intenziteta i tona, bez mrlja, tragova kitanja i oštećenja.</t>
  </si>
  <si>
    <t>Unutarnji uljani premazi moraju biti postojani na svjetlo i otporni na pranje. Podloga za sve radove mora biti u pravilu čista i bez prljavština (prašina, smola, ulje, mast, čađa, rđa, bitumen i sl.). Opće je pravilo da prije završne obrade treba sve metalne dijelove ugrađene u podlozi zaštititi premazivanjem antikorozivnim sredstvom.</t>
  </si>
  <si>
    <t>Obračun izvršenih radova izvršit će se po jedinici mjere pojedine stavke u troškovniku prema stvarno izvedenim količinama radova na gradilištu.</t>
  </si>
  <si>
    <t xml:space="preserve">Za sve stavke u troškovniku koje nisu dovoljno jasne potrebno je da izvođač radova prije davanja ponude zatraži objašnjenje od projektanta, jer se kasniji prigovori neće uzeti u obzir. </t>
  </si>
  <si>
    <t>Sve mjere prije izvedbe potrebno je usuglasiti na gradilištu.</t>
  </si>
  <si>
    <t>Sva stolarija kod dostave kao i na gradilištu mora biti zaštićena.</t>
  </si>
  <si>
    <t>Ako je materijal ili karakteristika materijala uvjetovana izborom od strane projektanta, izvođač mu je prije izvedbe dužan dostaviti uzorak na odobrenje.</t>
  </si>
  <si>
    <t xml:space="preserve">sav  rad i pomoćni materijal, kao i sve potrebne skele, podeste i druga pomagala </t>
  </si>
  <si>
    <t>skidanje i ponovno vješanje prozorskih i vratnih krila</t>
  </si>
  <si>
    <t>izradu uzoraka</t>
  </si>
  <si>
    <t>sav rad u radionici i na gradnji uključivo i uzimanje mjere na gradnji za izvedbu i obračun,</t>
  </si>
  <si>
    <t>dobavu i ugradbu slijepog dovratnika i dovratnika, dobavu i ugradbu slijepog doprozornika i doprozornika, ako to opisom u pojedinoj stavci troškovnika nije drugačije određeno,</t>
  </si>
  <si>
    <t>sve troškove nabave i dopreme svog potrebnog materijala odgovarajuće kvalitete</t>
  </si>
  <si>
    <t>sav okov i to prve klase, sa bravama (cilindričnim ili usadnim) sa po tri ključa, te kvakama, štitnicima i sl., ugrađenih prema opisu u shemi ili po izboru projektanta, (kod davanja ponude naznačiti proizvođača),</t>
  </si>
  <si>
    <t>sva potrebna brtvljenja i pokrovne letvice,</t>
  </si>
  <si>
    <t>sve horizontalne i vertikalne transporte do mjesta ugradbe,</t>
  </si>
  <si>
    <t>stolarsku montažu na gradnji,</t>
  </si>
  <si>
    <t>svu štetu nastalu nepažnjom u radu,</t>
  </si>
  <si>
    <t>sva priručna pomagala prema popisu HTZ mjera,</t>
  </si>
  <si>
    <t>ustakljenje vrstom stakla naznačenom u pojedinoj stavci,</t>
  </si>
  <si>
    <t>ličenje sa svim predradnjama.</t>
  </si>
  <si>
    <t>Ovi tehnički uvjeti nadopunjuju se ili mijenjaju opisom pojedinih stavki troškovnika.</t>
  </si>
  <si>
    <t xml:space="preserve"> BRAVARSKI RADOVI I ČELIČNE KONSTRUKCIJE </t>
  </si>
  <si>
    <t>Svi radovi moraju biti izvedeni stručno i solidno, u skladu sa zahtjevima propisa, važećih normi, uzancama zanata i graditeljskoj praksi, a naročito temeljem čl. 20. Zakona o tehničkim zahtjevima za proizvode i ocjeni sukladnosti (NN 80/13, 14/14), preuzetih normi prema Zakonom o normizaciji (NN 80/13) "Pravilniku o tehničkim mjerama i uvjetima za završne radove u zgradarstvu" (Službeni list 49/70), u svemu prema podacima iz projektne dokumentacije i detaljima projektanta uz obaveznu kontrolu i usklađivanje mjera i količina na gradilištu prije početka izrade pojedinih stavaka ovog troškovnika.</t>
  </si>
  <si>
    <t>Upotrebljeni materijali, željezo, aluminij, čelični limovi i dr., moraju odgovarati tehničkim propisima za bravarske radove i hrvatskim normama i to:</t>
  </si>
  <si>
    <t>Izvođač je dužan prije izrade predočiti projektantu i nadzornom inženjeru radioničke detalje na odobrenje.</t>
  </si>
  <si>
    <t>Antikorozivna zaštita čeličnih dijelova mora biti u skladu sa važećim propisima "Pravilnika o tehničkim mjerama i uvjetima za zaštitu čeličnih konstrukcija od korozije".</t>
  </si>
  <si>
    <t>Kompletna površinska obrada svih materijala mora biti u skladu sa važećim propisima i uputama proizvođača primjenjenog materijala (sredstva), a prema zahtjevu projektanta.</t>
  </si>
  <si>
    <t>Željezni dijelovi spajaju se varenjem. Svaki sastav mora biti tako konstruktivno riješen da na vanjskim površinama nema vidljivih vijaka.</t>
  </si>
  <si>
    <t>Specijalni umeci od tvrdog PVC materijala moraju osigurati kvalitet i čisti sastav dvaju profila.</t>
  </si>
  <si>
    <t>Radioničke nacrte i detalje izvođač radova obavezno daje na suglasnost projektantu.</t>
  </si>
  <si>
    <t>Svi tehnički i fizikalni zahtjevi trebaju biti ispunjeni prema propisima ili prema posebnim traženjima projektanta.</t>
  </si>
  <si>
    <t>Konstrukcija mora biti dimenzionirana tako da sigurno prihvaća opterećenja i funkcije elemenata. Sve nosive dijelove statički provjeriti.</t>
  </si>
  <si>
    <t>Kod spajanja različitih materijala mora se osigurati da ne dođe do korozije. Vezovi i učvršćenja moraju biti takovi da uslijed temperaturnih promjena ne dođe do teškoća u funkciji pojedinih elemenata. Brtvljenje mora biti nepropusno za vodu, a propuštanje zraka minimalno.</t>
  </si>
  <si>
    <t>Svi profili i limovi trebaju biti odmašćeni, a rđa odstranjena. Za varive elemente varioci trebaju posjedovati certifikat o kategoriji.</t>
  </si>
  <si>
    <t xml:space="preserve">Neravnine nakon zavarivanja potrebno je fino obraditi. Na montiranim dijelovima - elementima ne smiju se vidjeti nikakvi tragovi oštećenja, a isti moraju precizno naljegati. Okov, boja i materijal mora biti prema opisu uz shemu i detalje proizvođača uz suglasnost investitora i projektanta. </t>
  </si>
  <si>
    <t>Za sve radove predviđene troškovnikom izvođač radova dužan je pribaviti certifikate od odgovarajućih instituta, za kvalitet materijala, površinske obrade, ispravnost po izvođaču predloženih detalja kao i antikorozivne zaštite.</t>
  </si>
  <si>
    <t>Za protupožarnu bravariju obavezno dostaviti certifikate od referentne ustanove.</t>
  </si>
  <si>
    <t>Svaku stavku iz sheme bravarije treba ponuditi kao gotov, montiran učvršćen i zaštićen proizvod bez obzira da li se radi o vratima, rukohvatima ili slično sa potrebnim okovom, ostakljenjem i zaštitom za funkcionalnu upotrebu. Isto važi i za slijepe dovratnike i doprozornike, odnosno sidra za ugradbu ili komade za usidrenje, koje treba na vrijeme dostaviti radi ugradbe u građevinske konstrukcije.</t>
  </si>
  <si>
    <t>Ukoliko koja stavka nije dovoljno opisana ili je nejasna, prije predaje ponude izvođač mora zatražiti razjašnjenje kod projektanta jer se kasniji prigovori neće uzeti u obzir.</t>
  </si>
  <si>
    <t>Čelične konstrukcije izvoditi prema detaljnim radioničkim nacrtima uvažavajući sve odredbe projektanta-konstruktera i važeće propise i norme, naročito temeljem čl. 20. Zakona o tehničkim zahtjevima za proizvode i ocjeni sukladnosti (NN 80/13, 14/14) preuzetih normi i pravilnika Zakonom o normizaciji (NN 80/13).</t>
  </si>
  <si>
    <t>Pravilnik o tehničkim normativima za nosive čelične konstrukcije (Sl.list br. 61/86)</t>
  </si>
  <si>
    <t>Pravilnik o tehničkim mjerama i uvjetima za zaštitu čeličnih konstrukcija od korozije (Sl.list 32/70)</t>
  </si>
  <si>
    <t>Tehnički propisi o kvaliteti zavarenih spojeva za nosive čelične konstrukcije (Sl.list 41/64)</t>
  </si>
  <si>
    <t>LIČILAČKE radove izvesti prema opisu u stavkama troškovnika po pravilima struke, primjenjivajući važeće propise i norme, naročito temeljem čl. 20. Zakona o tehničkim zahtjevima za proizvode i ocjeni sukladnosti (NN 80/13, 14/14) preuzet Zakonom o normizaciji (NN 80/13) "Pravilnik o tehničkim normativima za projektiranje i izvođenje završnih radova u građevinarstvu" (Sl.list br. 21/90) i odgovarajuće norme:</t>
  </si>
  <si>
    <t>Nenormizirane izvedbe vanjskih slojeva na konstrukcijama trebaju biti ispitane od stručne institucije, a rad treba izvoditi po stručnom uputstvu.</t>
  </si>
  <si>
    <t>Ako je u stavci troškovnika uključena izvedba radova za koje je potrebna radna snaga posebne kvalifikacije (struke), treba ih povjeriti radnicima tražene struke.</t>
  </si>
  <si>
    <t>Ako je u opisu radova spomenut određen materijal, može se upotrijebiti i drugi dokazano istovjetan proizvod, ali uz odobrenje nadzornog inženjera. Ako u opisu radova nije izričito propisan određeni materijal, izvođač treba da na vlastitu odgovornost izabere i pripremi materijal prema vrsti podloge, zahtjevanom izvođenju i uvjetima u kojima se podloga nalazi u vrijeme izvođenja i eksploatacionim uvjetima. Materijali se mogu primjenjivati samo na onim površinama za koje su prema svojim fizičko kemijskim i mehaničkim osobinama namjenjeni. Ako se u garantnom roku pojave bilo kakve promjene na radovima zbog loše kvalitete materijala izvođač je o svom trošku dužan ukloniti nedostatke. Gotovi, tvornički proizvedeni materijali moraju se upotrijebiti prema uputstvima proizvođača. Posebno voditi računa o dozvoljenoj temperaturi zraka za primjenu pojedine vrste materijala.</t>
  </si>
  <si>
    <t>U cijeni radova uključen je i sav pomoćni rad i materijal, svi transporti, kao i sve potrebne skele, podesti i druga pomagala, pogonska energija, sredstva zaštite na radu i drugo.</t>
  </si>
  <si>
    <t>Jedinična cijena treba obuhvatiti:</t>
  </si>
  <si>
    <t>sav materijal, dobavu, izradu i dopremu alata, mehanizacije i uskladištenje,</t>
  </si>
  <si>
    <t>uzimanje potrebnih izmjera na objektu,</t>
  </si>
  <si>
    <t>troškove radne snage za kompletan rad,opisan u troškovniku,</t>
  </si>
  <si>
    <t>dobavu i ugradbu slijepog dovratnika i dovratnika, dobavu i ugradbu slijepog doprozornika i doprozornika,</t>
  </si>
  <si>
    <t>ako to opisom u pojedinoj stavci nije drugačije određeno,</t>
  </si>
  <si>
    <t>jednokratni osnovni premaz prema uvjetima antikrozivne zaštite u radioni, te kompletnu zaštitu sa finalnom,</t>
  </si>
  <si>
    <t>obradom ličenjem čeličnih dijelova, odnosno plastificiranjem ili eloksiranjem alu profila,</t>
  </si>
  <si>
    <t>sve horizontalne i vertikalne transporte do mjesta montaže,</t>
  </si>
  <si>
    <t>potrebnu radnu skelu,</t>
  </si>
  <si>
    <t>čišćenje nakon završetka radova,</t>
  </si>
  <si>
    <t>sve potrebne HTZ mjere radnika,</t>
  </si>
  <si>
    <t>svu štetu kao i troškove popravka kao posljedica nepažnje u toku izvedbe.</t>
  </si>
  <si>
    <t xml:space="preserve"> PODOPOLAGAČKI RADOVI</t>
  </si>
  <si>
    <t>Podopolagačke radove izvesti prema opisu u troškovniku, iz prvoklasnog materijala, u svemu prema tehničkim uvjetima za podopolagačke radove i hrvatskim normama. Prema vrsti materijala podne obloge mogu biti slijedeće sa odgovarajućim primjenjivim normama:</t>
  </si>
  <si>
    <t>Za izradu ponude i izvođenje podova ponuđač je dužan primjeniti relevantne propise i norme važeće u Republici Hrvatskoj, kao i međunarodno priznate norme za područja koja nisu pokrivena normama u Republici Hrvatskoj ili garantiraju viši nivo kvalitete od HRN.</t>
  </si>
  <si>
    <t>Ukoliko neka od podnih obloga nema standard proizvođač je dužan certifikatom potvrditi slijedeće karakteristike: dimenzije, dimenzionalnu stabilnost, postojanost prema svijetlu, zapaljivost, klizavost, provodljivost (električnai sl.), ujednačnost površina.</t>
  </si>
  <si>
    <t>Sve podloge za polaganje podnih obloga potrebno je fino izravnati sa masom za izravnanje.</t>
  </si>
  <si>
    <t>Ako u stavci troškovnika nije navedena klasa parketa, polaže se druga klasa poda.</t>
  </si>
  <si>
    <t>Radovi na polaganju podova mogu se izvoditi nakon što su provjereni svi potrebni uvjeti, kao što su kvaliteta podloge, vlažnost, temperatura u prostorijama, kao i svi ostali uvjeti koje traži izvođač pojedinih vrsta radova.</t>
  </si>
  <si>
    <t>Obračun izvršenih radova izvršiti će se prema jedinici mjera u troškovniku, važećim normama, tehničkim uvjetima za pojedine vrste podova i izmjeri na licu mjesta.</t>
  </si>
  <si>
    <t>Jedinična cijena sadrži sav potreban materijal i pribor, sav potreban rad, transport do gradilišta i na gradilištu, kao i sva sredstva zaštite na radu radnika na gradilištu.</t>
  </si>
  <si>
    <t>Prije nabave podnih obloga na gradilište, potrebno je da izvođač radova predoči projektantu uzorke zbog odabiranja, te da provjeri sve potrebne količine.</t>
  </si>
  <si>
    <t>Sve radove izvesti prema:</t>
  </si>
  <si>
    <t xml:space="preserve"> KERAMIČARSKI RADOVI</t>
  </si>
  <si>
    <t>Opločenje zidova ili podova izvršiti će se prema opisu u pojedinoj stavci troškovnika iz prvorazrednog novog (neupotrebljenog) materijala u svemu prema tehničkim uvjetima za keramičarske radove i hrvatskim normama i to:</t>
  </si>
  <si>
    <t>Pločice za oblaganje podova</t>
  </si>
  <si>
    <t>Granitno porculanske pločice polažu se prema preporuci proizvođača. Pločice moraju biti kalibrirane i obavezno je priložiti certifikate za čvrstoću, otpornost na habanje, protukliznost, otpornost na kemikalije.</t>
  </si>
  <si>
    <t>Izvođač je dužan prije početka radova ispitati podlogu, te eventualne neispravnosti javiti nadzornom organu. Površine koje se oblažu moraju biti čiste, bez prašine i drugih prljavština, ravne i suhe, te bez neravnina. Ljepljenje pločica izvodi se ljepilom. Za ljepljenje keramičkih pločica mogu se upotrijebiti samo ona ljepila koja su od strane proizvođača deklarirana za određenu vrstu radova i imaju certifikat ovlaštenog instituta.</t>
  </si>
  <si>
    <t>Proizvođač mora dati detaljna uputstva za ugradnju i potrebne pradradnje za ljepljenje, ljepilo ne smije izazvati nikakve štetne posljedice uslijed kemijskih utjecaja izazvanih pri dodiru podloge i obloge sa ljepilom.</t>
  </si>
  <si>
    <t>Čvrstoća na posmik na zidove mora biti min. 3 kg/cm2. Čvrstoća na pritisak na podove ne smije biti manja od čvrstoće podloge.</t>
  </si>
  <si>
    <t>Ako tekstom troškovnika nije drugačije traženo, reške između pločica na zidovima i podovima su širine 2 mm. Reške se zatvaraju pogodnim zaptivnim materijalom (kit raznih vrsta).</t>
  </si>
  <si>
    <t>Nakon dovršenja radova treba stijene i pod posve očistiti.</t>
  </si>
  <si>
    <t>U fazi ponude izvođač je dužan od svake vrste ponuđenih pločica predložiti 3 uzorka. Jedinična cijena treba sadržavati sav potreban osnovni i pomoćni materijal (distanceri) i pribor s masom za fugiranje, sav rad, sve transporte do gradilišta i na gradilištu, sredstva zaštite na radu i sve zakonom propisane troškove.</t>
  </si>
  <si>
    <t>U izvedbi je uključeno ispitivanje i čišćenje podloge, te izravnanje manjih neravnina, precizno izvođenje priključaka opločenja na ostale građevne dijelove, zaštita izrađenih površina i odstranjenje i odvoz svih otpadaka po dovršenju radova, kao i dobava uzoraka u svrhu odobrenja.</t>
  </si>
  <si>
    <t xml:space="preserve"> KAMENARSKI RADOVI</t>
  </si>
  <si>
    <t>Obloge od kamena (podove, zidove, stepenice) izvesti prema opisu u troškovniku iz prvoklasnog materijala, a u svemu prema tehničkim uvjetima i hrvatskim normama i to:</t>
  </si>
  <si>
    <t>Sve mjere predviđene ovim troškovnikom potrebno je obavezno prije izrade ponude usaglasiti s projektantom zbog odabiranja vrste kamena, kao i veličine i oblika kamenih ploča.</t>
  </si>
  <si>
    <t>Oblaganje izvršiti prema:</t>
  </si>
  <si>
    <t>Prije nabave kamena na gradilište potrebno je da izvođač radova predoči projektantu uzorke zbog odabiranja, te da provjeri sve potrebne količine.</t>
  </si>
  <si>
    <t>Obračun izvršenih radova izvršiti će se prema jedinici mjere u troškovniku, važećim normama, tehničkim uslovima i izmjerom na licu mjesta.</t>
  </si>
  <si>
    <t>Jedinična cijena treba sadržavati sav potreban materijal i pribor, uključivo i sidra od nerđajućeg čelika, sav potreban rad, sav potreban transport do gradilišta i na gradilištu, čišćenje nakon završetka radova, svu štetu kao i troškove popravaka kao posljedica nepažnje u toku izvedbe, sve potrebne skele i radne platforme, i sva sredstva tehničke zaštite radnika na gradilištu.</t>
  </si>
  <si>
    <t>SOBOSLIKARSKO LIČILAČKI RADOVI I PREMAZI</t>
  </si>
  <si>
    <t>Soboslikarsko-ličilačke radove izvesti prema opisu u stavkama troškovnika po pravilima struke, primjenjivajući važeće propise i norme, naročito temeljem čl. 20. Zakona o tehničkim zahtjevima za proizvode i ocjeni sukladnosti (NN 80/13, 14/14) preuzet Zakonom o normizaciji (NN 80/13) "Pravilnik o tehničkim normativima za projektiranje i izvođenje završnih radova u građevinarstvu" (Sl.list br. 21/90) i odgovarajuće norme:</t>
  </si>
  <si>
    <t>Ako je u opisu radova spomenut određen materijal, može se upotrijebiti i drugi dokazano istovjetan proizvod, ali uz odobrenje nadzornog inženjera. Ako u opisu radova nije izričito propisan određeni materijal, izvođač treba na vlastitu odgovornost izabrati i pripremiti materijal prema vrsti podloge, zahtjevanom izvođenju i uvjetima u kojima se podloga nalazi u vrijeme izvođenja i eksploatacionim uvjetima. Materijali se mogu primjenjivati samo na onim površinama za koje su prema svojim fizičko - kemijskim i mehaničkim osobinama namjenjeni. Ako se u garantnom roku pojave bilo kakve promjene na radovima zbog loše kvalitete materijala izvođač je o svom trošku dužan ukloniti nedostatke. Gotovi, tvornički proizvedeni materijali moraju se upotrijebiti prema uputstvima proizvođača. Posebno voditi računa o dozvoljenoj temperaturi zraka za primjenu pojedine vrste materijala. Premazivanje može biti ručno ili strojno, ako u opisu radova nije strojno izvođenje radova isključeno.</t>
  </si>
  <si>
    <t>Svi upotrebljeni materijali trebaju biti potvrđeni kvalitetom proizvođača. Izvođač radova dužan je prije početka rada pregledati sve površine na gradnji, te izvođaču građevinskih radova dati svoje eventualne primjedbe. Podloge na koje se nanose zidne i stropne boje (žbuke, beton) treba prethodno obraditi prema uputama proizvođača - provesti kompletne predradnje - čišćenje ploha, impregnaciju, gletanje, kitanje i brušenje. Kod prostora sa visinom većom od 4,0 m u cijenu uključiti potrebnu skelu.</t>
  </si>
  <si>
    <t>Zidove treba bijeliti i bojati kad su potpuno suhi, a prije bijeljenja treba izravnati sve eventualne rupe, pukotine ili krhotine.</t>
  </si>
  <si>
    <t>U jediničnoj cijeni kod bojanja odabranom bojom na novom zidu i stropu uključeno je:</t>
  </si>
  <si>
    <t>a) Priprema podloge</t>
  </si>
  <si>
    <t>čišćenje površine od prašine i eventualno potrebni popravci na podlozi</t>
  </si>
  <si>
    <t>b) Impregniranje</t>
  </si>
  <si>
    <t xml:space="preserve">produžne žbuke, vapnene žbuke i beton impregnirati odgovarajućom impregnacijom. Prije upotrebe treba impregnaciju razrijediti čistom vodom prema uputstvu proizvođača. </t>
  </si>
  <si>
    <t>c) Zaglađivanje</t>
  </si>
  <si>
    <t>za zaglađivanje valja primjeniti odgovarajući kit i nanijeti ga gladilicom u dva do tri tanja sloja. Nakon sušenja prebrusiti papirom broj 120 ili broj 150.</t>
  </si>
  <si>
    <t>d) Završno ličenje</t>
  </si>
  <si>
    <t>izvoditi u 3 naliča, materijal pripremiti prema uputstvu proizvođača. Nanositi krznenim valjkom ili četkom.</t>
  </si>
  <si>
    <t>Unutarnji uljani premazi moraju biti postojani na svjetlo i otporni na pranje. 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</si>
  <si>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U cijeni radova uključen je i sav pomoćni rad i materijal, svi transporti, kao i sve potrebne skele, podesti i druga pomagala, skidanje i ponovno vješanje prozorskih i vratnih krila, izrada uzoraka, pogonska energija, sredstva zaštite na radu i drugo.</t>
  </si>
  <si>
    <t>POSEBNI TEHNIČKI UVJETI GRADNJE ZA INSTALACIJE</t>
  </si>
  <si>
    <t>INTERNOG VODOVODA I KANALIZACIJE</t>
  </si>
  <si>
    <t>MATERIJAL</t>
  </si>
  <si>
    <t>Sav materijal i uređaji potrebni za izvedbu instalacija internog vodovoda i kanalizacije moraju odgovarati</t>
  </si>
  <si>
    <t>propisima Hrvatskih normi (HRN) i prema posebnim uvjetima i smjernicama (ukoliko takvi postoje)</t>
  </si>
  <si>
    <t>lokalnih distributera koji gospodare javnim vodovodom i kanalizacijom.</t>
  </si>
  <si>
    <t>IZVEDBA</t>
  </si>
  <si>
    <t>Općenito</t>
  </si>
  <si>
    <t>Instalaciju internog vodovoda i kanalizacije, te montažu sanitarnih predmeta i uređaja, treba izvesti</t>
  </si>
  <si>
    <t>stručno i točno prema nacrtima, tehničkom opisu, troškovniku i pravilima struke.</t>
  </si>
  <si>
    <t>Prije početka radova izvoditelj je dužan na gradnji kontrolirati sve mjere koje su mu potrebne za izvedbu</t>
  </si>
  <si>
    <t xml:space="preserve">i izvedeni objekt usporediti s nacrtima. Ako se ustanove bitne razlike u mjerama, veće promjene ili </t>
  </si>
  <si>
    <t xml:space="preserve">neki nedostaci koji bi mogli utjecati na izvedbu radova, izvođač je dužan o tome pravodobno obavijestiti </t>
  </si>
  <si>
    <t>naručitelja i pismeno zatražiti njegove daljnje upute, te ne započeti s radovima dok se ne uklone uočeni</t>
  </si>
  <si>
    <t>nedostaci. Odstupanje od konačno odobrenih nacrta dozvoljeno je na temelju pismenog odobrenja</t>
  </si>
  <si>
    <t>projektanta uz suglasnost naručitelja, a kod većih odstupanja na temelju novog odobrenog projekta.</t>
  </si>
  <si>
    <t>Naručitelj je dužan dati izvoditelju dovoljno velik osvijetljen prostor na gradilištu za slaganje i</t>
  </si>
  <si>
    <t>uskladištenje materijala i alata, a izvoditelj mora dozvoliti nadzornom organu pristup u prostor u svrhu</t>
  </si>
  <si>
    <t>nadzora izvedbe i materijala.</t>
  </si>
  <si>
    <t>U zidovima mora projektant, kao i izvoditelj građevinskih radova u dogovoru s izvoditeljem instalacija,</t>
  </si>
  <si>
    <t>predvidjeti dovoljno velike usjeke i prodore za ugradnju vertikalnih i horizontalnih vodova.</t>
  </si>
  <si>
    <t>Izvoditelj instalacija vodovoda i kanalizacije mora koordinirati svoju izvedbu sa izvoditeljima ostalih</t>
  </si>
  <si>
    <t>instalacijskih radova, tako da ne dođe do oštećenja instalacija.</t>
  </si>
  <si>
    <t>Izvoditelj instalacija vodovoda i kanalizacije dužan je voditi za vrijeme izvedbe radova dnevnik montaže</t>
  </si>
  <si>
    <t>u koji se svakodnevno upisuju i po potrebi ucrtavaju svi podaci o radovima na montaži instalacije.</t>
  </si>
  <si>
    <t>Instalacija internog vodovoda</t>
  </si>
  <si>
    <t>Projektiranje, izvedba i ispitivanje internih instalacija vodovoda, mora se izvršiti prema pravilima struke i</t>
  </si>
  <si>
    <t>i prema propisima lokalnog distributera koji gospodari javnim vodovodom.</t>
  </si>
  <si>
    <t>Instalaciju spojnog voda od javne vodovodne mreže do internog vodomjera u vodomjernoj komori</t>
  </si>
  <si>
    <t>vrši samo lokalni distributer, odnosno ovlašteno poduzeće, a na teret troškova objekta, odnosno</t>
  </si>
  <si>
    <t>investitora.</t>
  </si>
  <si>
    <t>Instalacija interne kanalizacije</t>
  </si>
  <si>
    <t>Projektiranje, izvedba i ispitivanje internih instalacija kanalizacije, mora se izvršiti prema pravilima</t>
  </si>
  <si>
    <t>struke, prema propisima lokalnog distributera koji gospodari javnom kanalizacijom i prema Sanitarnim i</t>
  </si>
  <si>
    <t>Vodopravnim uvjetima.</t>
  </si>
  <si>
    <t>SPOREDNI RADOVI</t>
  </si>
  <si>
    <t>U cijeni instalacija internog vodovoda i kanalizacije sadržani su i sljedeći sporedni radovi, ukoliko u</t>
  </si>
  <si>
    <t>troškovniku nije drugačije propisano:</t>
  </si>
  <si>
    <t>izmjere potrebne za izvedbu i obračun s upotrebom potrebnih sprava, alata i radne snage;</t>
  </si>
  <si>
    <t>izrada potrebnih obračuna i obračunskih nacrta kao prilog konačnom obračunu;</t>
  </si>
  <si>
    <t>održavanje rasvjete i čišćenje prostorija koje su dodijeljene za skladište materijala i boravak radnika;</t>
  </si>
  <si>
    <t>transport, uskladištenje i čuvanje materijala potrebnog za radove;</t>
  </si>
  <si>
    <t xml:space="preserve">ugradnja materijala, kao i sva spajanja, brtvljenja i ušvršćenja sa svim potrebnim pomoćnim </t>
  </si>
  <si>
    <t>materijalom i priborom;</t>
  </si>
  <si>
    <t>dobava i ugradnja podmetača za učvršćenje sanitarnih predmeta;</t>
  </si>
  <si>
    <t>izolacija vodovodnih cijevi u zidu i termoizolaciji poda sa gotovim izolacijskim cijevima tipa</t>
  </si>
  <si>
    <t>"Armstrong-Tubolit SG" ili sličnim istovrijednim materijalom;</t>
  </si>
  <si>
    <t>izolacija vodovodnih cijevi vođenih slobodno u prostoru (pod stropom, uz zid) sa gotovim izolacijskim</t>
  </si>
  <si>
    <t>cijevima tipa "Armstrong-Armaflex AC" ili sličnim istovrijednim materijalom;</t>
  </si>
  <si>
    <t>postava i rušenje skela do visine 3,50 m;</t>
  </si>
  <si>
    <t xml:space="preserve">troškovi ispitivanja cijevi i drugog materijala prije ugradnje, troškovi ispitivanja instalacija vodovoda i </t>
  </si>
  <si>
    <t>kanalizacije na vodonepropusnost prema postojećim propisima, te ispitivanje uređajnih predmeta na</t>
  </si>
  <si>
    <t>ispravan rad;</t>
  </si>
  <si>
    <t>troškovi naknadnog ispitivanja materijala, instalacija i uređajnih predmeta, ali samo u slučaju ako se</t>
  </si>
  <si>
    <t>ispitivanjem dokaže da izvoditelj nije upotrijebio propisan materijal ili nije propisno izvršio svoj rad;</t>
  </si>
  <si>
    <t>odstranjenje svih otpadaka i ambalaže od vlastitih radova;</t>
  </si>
  <si>
    <t>popravak i naknada štete učinjenih nepažnjom ili propustima na tuđim ili vlastitim radovima.</t>
  </si>
  <si>
    <t>U cijeni instalacija internog vodovoda i kanalizacije nisu sadržani sljedeći sporedni radovi, ukoliko u</t>
  </si>
  <si>
    <t>bušenje zidova i zasjeka, rabiciranja, zazidavanja i popravak žbuke;</t>
  </si>
  <si>
    <t>postava i rušenje skela u visini preko 3,50 m;</t>
  </si>
  <si>
    <t>iskopi, razupiranja jama, zatrpavanje, nabijanje i uspostava prijašnjeg stanja površina;</t>
  </si>
  <si>
    <t>uvođenje rasvjete u prostorije skladišta materijala;</t>
  </si>
  <si>
    <t>zaštitni naliči vidljivih cijevi protiv korozije ili drugog oštećenja u zgradi.</t>
  </si>
  <si>
    <t>IZMJERE I OBRAČUN</t>
  </si>
  <si>
    <t>Ukoliko u troškovniku nije propisan drugi način obračunavanja, obračunavaju se:</t>
  </si>
  <si>
    <t xml:space="preserve">cijevi zajedno s fazonskim komadima odijeljeno prema vrsti i promjeru po m’ mjereno po osi. U cijeni je </t>
  </si>
  <si>
    <t xml:space="preserve">sadržana dobava i ugradnja, zajedno s eventualnom dobavom i ugradnjom potrebnih kuka, ovjesa, </t>
  </si>
  <si>
    <t>ogrlica i drugo, ali bez armatura:</t>
  </si>
  <si>
    <t>slavine, zasuni, armature, obični redukcijski ventili, regulacijski i sigurnosni ventili i drugo po komadu;</t>
  </si>
  <si>
    <t>sanitarni i ostali uređajni predmeti po komadu zajedno s montažom ili zasebno dobava i zasebno</t>
  </si>
  <si>
    <t>montaža;</t>
  </si>
  <si>
    <t>zaštitni naliči po propisu za soboslikarske i ličilačke radove, zaštitni povoji i zaštitne cijevi po m’ uz</t>
  </si>
  <si>
    <t>oznaku vrste i promjera;</t>
  </si>
  <si>
    <t>bušenje proboja zidova prema debljini i vrsti zida po komadu, a zidnih zasjeka prema veličini presjeka</t>
  </si>
  <si>
    <t>zasjeka i vrsti zida po duljini (m’);</t>
  </si>
  <si>
    <t>eventualno zidanje, betoniranje, žbukanje i drugo prema “Posebnim tehničkim uvjetima za građevinske</t>
  </si>
  <si>
    <t>radove”;</t>
  </si>
  <si>
    <t>iskopi, zatrpavanja i uspostava površina kako je određeno u “Posebnim tehničkim uvjetima za</t>
  </si>
  <si>
    <t>građevinske radove”;</t>
  </si>
  <si>
    <t>postava i skidanje skela kako je određeno u “Prosječnim normama u građevinarstvu”.</t>
  </si>
  <si>
    <t>NORME</t>
  </si>
  <si>
    <t xml:space="preserve">HRN EN 1451-1:2000            Plastični cijevni sustavi za odvodnju onečišćenih otpadnih voda, niske i </t>
  </si>
  <si>
    <t xml:space="preserve">HRN EN 1519:2004               Plastični cijevni sustav za odvodnju onečišćenih otpadnih voda, niske i </t>
  </si>
  <si>
    <t xml:space="preserve">                                                visoke temperature, unutar građevinskih konstrukcija - Polietilen PE  </t>
  </si>
  <si>
    <t xml:space="preserve">HRN EN 1401-1:2009             Plastični cijevni sustavi za netlačnu podzemnu odvodnju, vanjsku </t>
  </si>
  <si>
    <t>HRN EN 14304:2013               Toplinsko - izolacijski proizvodi za instalacijeu zgradama i indusustriji</t>
  </si>
  <si>
    <t>HRN EN 671-1:2007                Stabilni protupožarni sustavi - Hidrantski sustavi, hidrantska cijevna vitla s</t>
  </si>
  <si>
    <t>Poz.</t>
  </si>
  <si>
    <t>Opis</t>
  </si>
  <si>
    <t>Jed.mj.</t>
  </si>
  <si>
    <t>Količina</t>
  </si>
  <si>
    <t>1.</t>
  </si>
  <si>
    <t>m2</t>
  </si>
  <si>
    <t>NAPOMENA :</t>
  </si>
  <si>
    <t>BETONSKI I ARMIRANO BETONSKI</t>
  </si>
  <si>
    <t>kg</t>
  </si>
  <si>
    <t>m</t>
  </si>
  <si>
    <t>SVEUKUPNO BETONSKI I ARMIRANO BETONSKI</t>
  </si>
  <si>
    <t>IZOLATERSKI RADOVI</t>
  </si>
  <si>
    <t>SVEUKUPNO IZOLATERSKI RADOVI</t>
  </si>
  <si>
    <t>5</t>
  </si>
  <si>
    <t>STOLARIJA</t>
  </si>
  <si>
    <t>kom</t>
  </si>
  <si>
    <t>m1</t>
  </si>
  <si>
    <t>obračun po m2 izvedenog stropa</t>
  </si>
  <si>
    <t xml:space="preserve"> - predviđa se sati Z VI</t>
  </si>
  <si>
    <t>sat</t>
  </si>
  <si>
    <t xml:space="preserve"> - predviđa se sati T VI</t>
  </si>
  <si>
    <t xml:space="preserve"> - predviđa se sati R III</t>
  </si>
  <si>
    <t>REKAPITULACIJA UKUPNO</t>
  </si>
  <si>
    <t>1</t>
  </si>
  <si>
    <t>2</t>
  </si>
  <si>
    <t>UKUPNO (BEZ PDV-a)</t>
  </si>
  <si>
    <t>SVEUKUPNO GRAĐEVINSKO OBRTNIČKI RADOVI</t>
  </si>
  <si>
    <t>Hidroizolaciju izvesti od hidroizolacijske sintetičke membrane TPO, otporna na uv zrake, punoplošno armirana, jednoslojna membrana, otporna na starenje, korjenje, mikroorganizme i gljivice. Priprema podloge uključena je u cijenu te uključuje čišćenje postojeće podloge, uklanjanje raznih krhotina, oštrih predmeta i sl., isto mora biti uklonjeno pažljivim metenjem ili usisavanjem prije postavljanja membrane. Podloga treba biti suha, čista i bez leda ili snijega.</t>
  </si>
  <si>
    <t xml:space="preserve">Kod normalno upojnih podloga izvodi se predpremaz. Sve prema uputi proizvođača. Aplikacija špricanjem izvodi se također u dva radna postupka.  Jačina sloja se ovisi o opterečenju vode građevine prema DIN 18195 dio 4-6  ili jednakovrijedno ( ____________________ ). Dodatak za ojačanje mora se ugraditi u prvi sloj bitumenske paste.
</t>
  </si>
  <si>
    <t>obračun prema m2 izvedene hidroizolacije</t>
  </si>
  <si>
    <t>PRIPREMNI RADOVI</t>
  </si>
  <si>
    <t>SVEUKUPNO PRIPREMNI RADOVI</t>
  </si>
  <si>
    <t>1.2.</t>
  </si>
  <si>
    <t>obračun - komplet</t>
  </si>
  <si>
    <t>komplet</t>
  </si>
  <si>
    <t>1.3.</t>
  </si>
  <si>
    <t>1.4.</t>
  </si>
  <si>
    <t xml:space="preserve">Za sve uvjete temeljenja različite od navedenih neophodno je konzultirati geomehaničara i projektanta konstrukcije.
</t>
  </si>
  <si>
    <t xml:space="preserve">Kontrola temeljnog tla.
</t>
  </si>
  <si>
    <t>obračun prema m2 isplanirane površine</t>
  </si>
  <si>
    <t>obračun  prema m3 pravilno tehnički ugrađenog materijala u zbijenom stanju</t>
  </si>
  <si>
    <t>Opći uvjeti za čelične konstrukcije</t>
  </si>
  <si>
    <t xml:space="preserve">Dobava, izrada i montaža čelične nosive konstrukcije objekta, koja se sastoji od vertikalnih i horizontalnih nosivih elemenata različitog raspona, vertikalnih i horizontalnih spregova. Dimenziije nosača, profili i promjeri prema specifikaciji elemenata, u svemu prema projektu konstrukcije, radioničkim nacrtima, detaljima i statičkom proračunu, te dogovoru sa projektantom. </t>
  </si>
  <si>
    <t>STAVKA OBUHVAĆA :</t>
  </si>
  <si>
    <t xml:space="preserve"> - nabava materijala :</t>
  </si>
  <si>
    <t xml:space="preserve"> - za čelične elemente koristi se materijal kvalitete S235. Izrada čelične konstrukcije u radionici sa provođenjem svih potrebnih predradnji za uredno i kvalitetno izvođenje radova :</t>
  </si>
  <si>
    <t xml:space="preserve"> - čiščenje materijala :</t>
  </si>
  <si>
    <t xml:space="preserve">  - čiščenje materijala pjeskarenjem, mlazom abraziva do stupnja čistoće 2.5 prema HRN ISO 8501-1:2007, manje i teško dostupne površine mogu se očistiti ručno rotacionim četkama.</t>
  </si>
  <si>
    <t xml:space="preserve"> - zaštita od korozije : </t>
  </si>
  <si>
    <t xml:space="preserve"> - izvedba i kontrola zaštite od korozije čelične konstrukcije prema normama : HRN EN ISO 12944-1:1999 do HRN EN ISO 12944-8:1999</t>
  </si>
  <si>
    <t xml:space="preserve">  - ličenje sa dva osnovna temeljna antikorozivna premaza na bazi dvokomponentnog epoksida, svaki sloj izvesti min. debljine 40 μm, te dva završna premaza na bazi dvokomponentnog poliuretana, svaki sloj izvesti min. debljine 40 μm, ; ukupne debljine suhog  zaštitnog filma min. t=40+40+40+40=160 μm uz napomenu da mora biti razlika u tonu boje između  temeljnog i završnog sloja koji je po odabiru projektanta </t>
  </si>
  <si>
    <t xml:space="preserve"> - ličenje se izvodi na elementima konstrukcije sa protupožarnim zahtjevom F 0 ; ukupne težine konstrukcije  u svemu prema projektu i dogovoru sa projektantom</t>
  </si>
  <si>
    <t xml:space="preserve"> - stvaka uključuje izdavanje certifikata i izradu izvještaja o mjerenju debljine sloja pojedinih premaza izdanog od ovlaštene ispitne kuće</t>
  </si>
  <si>
    <t xml:space="preserve"> - doprema i montaža konstrukcije :</t>
  </si>
  <si>
    <t xml:space="preserve"> - utovar u vozila, transport do gradilišta, istovar i sortiranje konstrukcije, montažu konstrukcije, uzemljenje konstrukcije, te eventualni popravak oštečenja na boji, te skela za montažu.</t>
  </si>
  <si>
    <t>Svi spojevi konstrukcije ostvaruju se zavarima kvalitete II i visokovrijednim vijcima VV kvalitete 8.8. Kompletan postupak izrade elemenata i sklopova, mora osigurati projektirane dimenzije konstrukcije uvažavajući dopuštene tolerancije (Sl.l. 41/64).</t>
  </si>
  <si>
    <t>U svemu prema projektu čelične konstrukcije, radioničkim nacrtima  i iskazu radioničkih sklopova.</t>
  </si>
  <si>
    <t>Izvoditelj je dužan prema uvjetima iz projekta izraditi RADIONIČKU DOKUMENTACIJU, plan montaže, sa planom tehnološkog procesa, oblikom i dimenzijama zavara, postupkom zavarivanja.</t>
  </si>
  <si>
    <t>Obračun po kg kompletne montirane konstrukcije.</t>
  </si>
  <si>
    <t>Izrada, dobava i ugradnja asimetričnih dvokrilnih vrata prema pripadajućoj shemi.
Vrata tip kao 2.2. općih uvjeta ili jednakovrijedno, sadrže panik okov na glavnom krilu u skladu s normom EN1125, funkcija B - s vanjske strane kvaka, s unutarnje panik letva; vrata su prohodna u oba smjera dok su otključana, zaključana su prohodna samo u smjeru evakuacije - vidi opis 2.2.1. općih uvjeta.
Prag bez barijere, visine do 2 cm, 4 panta, hidraulički zatvarač EN 1154. 
Svi cilindri se predviđaju u sustavu zaključavanja - sustav generalnog ključa i generalnog glavnog ključa (3 komada). Hijerarhiju zaključavanja određuje investitor.
Svijetli otvor glavnog krila mora iznositi 110 cm. Kvaka se postavlja na visinu 90 cm mjereno od poda, sukladno Pravilniku o osiguranju pristupačnosti građevina osobama s invaliditetom i smanjene pokretljivosti (NN 78/13). Alternativno je moguće s vanjske strane predvidjeti fiksni rukohvat s istim režimom korištenja.</t>
  </si>
  <si>
    <t>Oba vratna krila su ostakljena transparentnim staklom.
Tip stakla, boja, ton, emajl i ostali parametri prema izboru projektanta.
Okov je sistemski, od istog proizvođača zbog mogućnosti praćenja kvalitete ugradnje i funkcionalnosti, karkteristika min. kao 2.1.1. općih uvjeta.
Ugradnja prema RAL smjernicama, s parnim branama i vodonepropusnim spojnim elementima, bez toplinskih mostova.
Opšave i izolacijske radove na priključcima stavki na nosivu konstrukciju uključiti u troškove.
Prije izrade i dobave obavezna je izmjera građevinskog otvora u naravi.</t>
  </si>
  <si>
    <t>Izrada, dobava i ugradnja asimetričnih dvokrilnih vrata prema pripadajućoj shemi.
Vrata tip kao 2.2. općih uvjeta ili jednakovrijedno, s ugrađenom kvakom na glavnom krilu s unutarnje i vanjske strane. Kvaka se postavlja na visinu 100-105 cm od poda.
Prag bez barijere, visine do 2 cm, 4 panta, hidraulički zatvarač EN 1154. 
Svi cilindri se predviđaju u sustavu zaključavanja - sustav generalnog ključa i generalnog glavnog ključa (3 komada). Hijerarhiju zaključavanja određuje investitor.
Svijetli otvor glavnog krila iznosi 100 cm.</t>
  </si>
  <si>
    <t>Oba vratna krila su puni paneli s rešetkom za ventilaciju u donjoj zoni. Veličina rešetke min 60x40 cm, odnosno prema strojarskom projektu.
Boja, ton, emajl i ostali parametri prema izboru projektanta.
Okov je sistemski, od istog proizvođača zbog mogućnosti praćenja kvalitete ugradnje i funkcionalnosti.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Prije izrade i dobave obavezna je izmjera građevinskog otvora u naravi.</t>
  </si>
  <si>
    <t>16.</t>
  </si>
  <si>
    <t>kpl</t>
  </si>
  <si>
    <t>Projekt izvedenog stanja (strojarski+elektro) u 4 primjerka</t>
  </si>
  <si>
    <t>Prisustvo stručne osobe, inženjera, na koordinacijama na gradilištu</t>
  </si>
  <si>
    <t>Završno ispitivanje, puštanje u rad i obuka kadrova o rukovanju instalacijom i atestiranje od ovlaštene firme i  i izdavanje "Uvjerenja" sukladno Zakonu o zaštiti od požara .</t>
  </si>
  <si>
    <t>69.</t>
  </si>
  <si>
    <t>kpl.</t>
  </si>
  <si>
    <t>68.</t>
  </si>
  <si>
    <t>67.</t>
  </si>
  <si>
    <t>66.</t>
  </si>
  <si>
    <t>Protupožarno brtvljenje prolaza protupožarnih cjevovoda. Brtvljenje izvesti certificiranim u Republici Hrvatskoj brtvilima i postupcima.</t>
  </si>
  <si>
    <t>65.</t>
  </si>
  <si>
    <t>64.</t>
  </si>
  <si>
    <t>63.</t>
  </si>
  <si>
    <t>62.</t>
  </si>
  <si>
    <t>61.</t>
  </si>
  <si>
    <t>60.</t>
  </si>
  <si>
    <t>59.</t>
  </si>
  <si>
    <t>kom.</t>
  </si>
  <si>
    <t>58.</t>
  </si>
  <si>
    <t>Ultrazvučno mjerenje količine plina - nivoa tekučine u boci i signiranje</t>
  </si>
  <si>
    <t>57.</t>
  </si>
  <si>
    <t>Tlačna proba cjevovoda zrakom ili dušikom na 3 bara u trajanju 10 min.</t>
  </si>
  <si>
    <t>56.</t>
  </si>
  <si>
    <t>55.</t>
  </si>
  <si>
    <t>Materijal za brtvljenje navojnih cijevnih spojeva</t>
  </si>
  <si>
    <t>54.</t>
  </si>
  <si>
    <t>53.</t>
  </si>
  <si>
    <t>52.</t>
  </si>
  <si>
    <t>51.</t>
  </si>
  <si>
    <t>Izjava o sukladnosti za spremnike s plinom i ostala atestna dokumentacija</t>
  </si>
  <si>
    <t>50.</t>
  </si>
  <si>
    <t>49.</t>
  </si>
  <si>
    <t>48.</t>
  </si>
  <si>
    <t>47.</t>
  </si>
  <si>
    <t>46.</t>
  </si>
  <si>
    <t>45.</t>
  </si>
  <si>
    <t>44.</t>
  </si>
  <si>
    <t xml:space="preserve">m </t>
  </si>
  <si>
    <t>43.</t>
  </si>
  <si>
    <t>42.</t>
  </si>
  <si>
    <t>41.</t>
  </si>
  <si>
    <t>40.</t>
  </si>
  <si>
    <t>39.</t>
  </si>
  <si>
    <t>38.</t>
  </si>
  <si>
    <t>Vijak za vraćanje ventila u prvobitni položaj nakon aktivacije</t>
  </si>
  <si>
    <t>37.</t>
  </si>
  <si>
    <t>36.</t>
  </si>
  <si>
    <t>35.</t>
  </si>
  <si>
    <t>34.</t>
  </si>
  <si>
    <t>33.</t>
  </si>
  <si>
    <t>32.</t>
  </si>
  <si>
    <t>31.</t>
  </si>
  <si>
    <t>Sigurnosni uređaj za rasterečenje tlaka pilot cjevovoda za slučaj propuštanja s koljenom i cijevi 6x1</t>
  </si>
  <si>
    <t>30.</t>
  </si>
  <si>
    <t>29.</t>
  </si>
  <si>
    <t>28.</t>
  </si>
  <si>
    <t>27.</t>
  </si>
  <si>
    <t>26.</t>
  </si>
  <si>
    <t>25.</t>
  </si>
  <si>
    <t>24.</t>
  </si>
  <si>
    <t>23.</t>
  </si>
  <si>
    <t>22.</t>
  </si>
  <si>
    <t>21.</t>
  </si>
  <si>
    <t>20.</t>
  </si>
  <si>
    <t>19.</t>
  </si>
  <si>
    <t>18.</t>
  </si>
  <si>
    <t>17.</t>
  </si>
  <si>
    <t>15.</t>
  </si>
  <si>
    <t>14.</t>
  </si>
  <si>
    <t>13.</t>
  </si>
  <si>
    <t>12.</t>
  </si>
  <si>
    <t>11.</t>
  </si>
  <si>
    <t>10.</t>
  </si>
  <si>
    <t>9.</t>
  </si>
  <si>
    <t>8.</t>
  </si>
  <si>
    <t>7.</t>
  </si>
  <si>
    <t>6.</t>
  </si>
  <si>
    <t>5.</t>
  </si>
  <si>
    <t>4.</t>
  </si>
  <si>
    <t>3.</t>
  </si>
  <si>
    <t>2.</t>
  </si>
  <si>
    <t>Jed.</t>
  </si>
  <si>
    <t>CERTIFIKATI I KVALITETA UGRAĐENE OPREME I RADOVA - SUSTAV S SREDSTVOM FK-5-1-12</t>
  </si>
  <si>
    <t>OPĆI UVJETI IZVEDBE SUSTAVA SA SREDSTVOM FK-5-1-12</t>
  </si>
  <si>
    <t>NAPOMENA:</t>
  </si>
  <si>
    <t>UKUPNO:</t>
  </si>
  <si>
    <t>STVARNO:</t>
  </si>
  <si>
    <t>cijena debelostijene cijevi + fitinzi sa crvenom točkom</t>
  </si>
  <si>
    <t>1.1.</t>
  </si>
  <si>
    <t>1.1.1.</t>
  </si>
  <si>
    <t>1.1.2.</t>
  </si>
  <si>
    <t>Napomena:</t>
  </si>
  <si>
    <t>1.2.1.</t>
  </si>
  <si>
    <t>1.2.2.</t>
  </si>
  <si>
    <t>obračun prema m3 iskopa u sraslom stanju</t>
  </si>
  <si>
    <t>1.2.3.</t>
  </si>
  <si>
    <t>1.2.4.</t>
  </si>
  <si>
    <t>1.2.5.</t>
  </si>
  <si>
    <t>1.2.6.</t>
  </si>
  <si>
    <t>obračun prema m3 odveženog i zbrinutog materijala u rastresitom stanju</t>
  </si>
  <si>
    <t>SVEUKUPNO ZEMLJANI RADOVI</t>
  </si>
  <si>
    <t>BETONSKI I ARMIRANO BETONSKI RADOVI</t>
  </si>
  <si>
    <t>1.3.1.</t>
  </si>
  <si>
    <t>1.3.2.</t>
  </si>
  <si>
    <t>INSTALATERSKI RADOVI</t>
  </si>
  <si>
    <t>1.4.1.</t>
  </si>
  <si>
    <t>1.4.2.</t>
  </si>
  <si>
    <t>1.4.3.</t>
  </si>
  <si>
    <t>1.4.4.</t>
  </si>
  <si>
    <t>1.4.5.</t>
  </si>
  <si>
    <t>1.4.6.</t>
  </si>
  <si>
    <t>1.4.7.</t>
  </si>
  <si>
    <t>2.1.</t>
  </si>
  <si>
    <t>2.1.1.</t>
  </si>
  <si>
    <t>2.2.</t>
  </si>
  <si>
    <t>2.2.1.</t>
  </si>
  <si>
    <t>2.2.2.</t>
  </si>
  <si>
    <t>2.2.3.</t>
  </si>
  <si>
    <t>2.2.4.</t>
  </si>
  <si>
    <t xml:space="preserve">Nabava, doprema i montaža kutnih ventila za vodu, radnog tlaka do PN10 bara, s poniklanom rozetom i kapom. Stavkom obuhvaćen sav potreban rad i materijal za izvedbu do potpune funkcionalnosti. Previđena montaža na pojedina izljevna mjesta.
</t>
  </si>
  <si>
    <t>kutni  ventil Ø25</t>
  </si>
  <si>
    <t>2.2.5.</t>
  </si>
  <si>
    <t>paušal</t>
  </si>
  <si>
    <t>2.2.6.</t>
  </si>
  <si>
    <t>DN90</t>
  </si>
  <si>
    <t>DN80</t>
  </si>
  <si>
    <t>DN65</t>
  </si>
  <si>
    <t>2.3.</t>
  </si>
  <si>
    <t>ZIDARSKI RADOVI</t>
  </si>
  <si>
    <t>2.3.1.</t>
  </si>
  <si>
    <t>SVEUKUPNO ZIDARSKI RADOVI</t>
  </si>
  <si>
    <t>SANITARNA OPREMA</t>
  </si>
  <si>
    <t>3.1.</t>
  </si>
  <si>
    <t>3.2.</t>
  </si>
  <si>
    <t>3.3.</t>
  </si>
  <si>
    <t>SANITARIJE ZA OSOBE S INVALIDITETOM</t>
  </si>
  <si>
    <t>3.3.1.</t>
  </si>
  <si>
    <t>3.3.2.</t>
  </si>
  <si>
    <t>3.3.3.</t>
  </si>
  <si>
    <t>3.3.4.</t>
  </si>
  <si>
    <t>3.3.5.</t>
  </si>
  <si>
    <t>3.4.</t>
  </si>
  <si>
    <t>GALANTERIJA</t>
  </si>
  <si>
    <t>VANJSKA ODVODNJA</t>
  </si>
  <si>
    <t>4.1.</t>
  </si>
  <si>
    <t xml:space="preserve">Iskolčenje projektiranog rješenja trase, te osiguranje osi i točaka trase kanalizacije.  Prije početka radova treba obnoviti iskolčenje trase drvenim kolčićima ili klinovima od željeza, te postaviti stalne visinske točke za potrebe izvođenja radova. Skica iskolčenja mora odgovarati snimku izvedenog stanja. Radovi po ovoj stavci moraju biti obavljeni od strane ovlaštenog inženjera geodezije.
</t>
  </si>
  <si>
    <t>4.2.</t>
  </si>
  <si>
    <t>4.3.</t>
  </si>
  <si>
    <t>obračun -komplet</t>
  </si>
  <si>
    <t>UNUTARNJA ODVODNJA</t>
  </si>
  <si>
    <t>5.1.</t>
  </si>
  <si>
    <t>5.2.</t>
  </si>
  <si>
    <t>podni sifon Ø75</t>
  </si>
  <si>
    <t>kontrolna vratašca za ugradnju na vertikale</t>
  </si>
  <si>
    <t xml:space="preserve">Nabava, dobava i montaža automatskog odzračnog/odušnog ventila za ugradnju na kanalizacijskim vertikalama. Obračun prema ugrađenom kompletu do potpune funkcionalnosti, uključivo sav potreban rad i spojni i potrošni materijal.
</t>
  </si>
  <si>
    <t>AOV DN75</t>
  </si>
  <si>
    <t>5.3.</t>
  </si>
  <si>
    <t xml:space="preserve">Nabava, dobava i ugradnja horizontalnih kanalica od polimerbetona, ojačane strukture s orebrenom monolitnom rešetkom,  dimenzija 10x10 cm.
</t>
  </si>
  <si>
    <t xml:space="preserve">Stavka obuhvaća dobavu materijala i izvedbu horizontalnih kanalica uključivo sav potreban pribor, rad, spojni i pričvrsni materijal za izvedbu stavke do potpune gotovosti. Obračun po m1 izvedene kanalice.
</t>
  </si>
  <si>
    <t>obračun po m1</t>
  </si>
  <si>
    <t>obračun prema komadu ugrađenog kutnog izljeva</t>
  </si>
  <si>
    <t xml:space="preserve">Nabava, dobava, raznos i ugradnja gotovih betonskih plitkih kanalica 12x40x50 cm, na pripremljenu betonsku podlogu C16/20 debljine 5 cm. Stavka obuhvaća raznos i ugradnju betonskih kanalica, dovoz, ugradbu i njegu svježeg podložnog betona te zapunjavanje fuga elastičnim trajnim fug - masama, a sve prema uputama proizvođača. Polaganje se izvodi na pripremljenu podlogu uz niveliranje u pravcu. Ukoliko se prilikom planiranja visina primjenjuje malj ili bilo koji drugi alat, obavezno je preko kanalice staviti drvenu letvu kako bi se sprječilo eventualno oštećenje kanalica.
</t>
  </si>
  <si>
    <t>5.5.</t>
  </si>
  <si>
    <t>REKAPITULACIJA</t>
  </si>
  <si>
    <t>KROVNA OBORINSKA ODVODNJA</t>
  </si>
  <si>
    <t>STROJARSKE INSTALACIJE</t>
  </si>
  <si>
    <r>
      <t xml:space="preserve"> </t>
    </r>
    <r>
      <rPr>
        <b/>
        <sz val="11"/>
        <rFont val="Arial"/>
        <family val="2"/>
        <charset val="238"/>
      </rPr>
      <t xml:space="preserve"> TROŠKOVNIK </t>
    </r>
  </si>
  <si>
    <t>OPĆI POGODBENI I TEHNIČKI UVJETI</t>
  </si>
  <si>
    <t>Sve troškovničke stavke neovisno o tome je li to eksplicitno navedeno ili ne, sadrže sve potrebne prateće radove poput dubljenja opeke, betona, proboja kroz zidove, te popravaka oštećenja koja nastanu prilikom izvođenja instalacija.</t>
  </si>
  <si>
    <t>Neovisno o tome je li to eksplicitno navedeno ili ne potrebno je sljedeće:</t>
  </si>
  <si>
    <t>Izrada dokumentacije izvedenog stanja u 3 primjerka.</t>
  </si>
  <si>
    <t>Provjera ispravnosti montaže svih elemenata instalacije, provjera funkcionalnosti, pribavljanje dokaza o kvaliteti izvedenih radova na instalaciji, probno puštanje u rad i primopredaja, sva potrebna ispitivanja, izdavanje ispitnih protokola ovlaštenog ispitivača i svih potrebnih certifikata i atesta.</t>
  </si>
  <si>
    <t>Prije podnošenje ponude izvođač mora pregledati objekt i potpuno se upoznati s postojećim stanjem. Ako utvrdi da neki radovi nisu obuhvaćeni ovim troškovnikom, dužan je iste opisati i ponuditi u svojoj ponudi kao posebno iskazane dodatne stavke. Ukoliko izvođač ne navede u ponudi takve dodatne stavke, smatrat će se da njegova ponuda obuhvaća kompletno zvođenje instalacija i demontaže uključivo sve potrebne radove, skele, prijevoze, prijenose i transporte, odvoz, raskrčavanje, čišćenje, sva potrebna statička i HTZ osiguranja itd., te se nikakvi dodatni troškovi sa tog naslova neće priznavati niti posebno plaćati. Svaka pojedina stavka troškovnika mora u jediničnoj cijeni sadržavati sav potreban rad i materijal, kako je navedeno u opisu stavke.</t>
  </si>
  <si>
    <t>Sva rušenja i demontaže treba izvršiti pažljivo kako ne bi došlo do nepotrebnog oštećivanja građevinskih elemenata koji zadržavaju oblik, položaj i funkciju.</t>
  </si>
  <si>
    <t>Eventualne promjene uslijed utvrđenih razlika između predviđenih i potrebnih radova obavezno treba dogovoriti s nadzornim inženjerom. U slučaju da su potrebni određeni radovi koji nisu mogli biti predviđeni troškovnikom i nacrtima, izvođač je dužan tražiti odobrenje za te radove kao i način izvedbe od nadzornog inženjera. Obračun se vrši prema stvarno izvedenom radu. Za novo izvedene radove vrijede svi prije navedeni uvjeti.</t>
  </si>
  <si>
    <t>Prilikom izvođenja radova obavezno se pridržavati svih mjera HTZ, odnosno zaštite pri radu u skladu sa zakonskim propisima, normama i uzancama.</t>
  </si>
  <si>
    <t>Ugovor za izvođenje sklapa se na osnovu ugovornog troškovnika. U cijenama troškovnika izvođač je dužan ponuditi kompletne stavke prema opisu, troškovniku, nacrtima, tehničkom opisu i uvjetima.</t>
  </si>
  <si>
    <t>U cijenu stavke treba ukalkulirati sav materijal i rad te potrebna mjerenja i ispitivanja.</t>
  </si>
  <si>
    <t>Izvođač radova dužan je po završetku radova dostaviti investitoru upute za rukovanje instalacijama i opremom.</t>
  </si>
  <si>
    <t>Prije početka izvođenja radova, izvođač je dužan obavitii pregled lokacije i o eventualnim odstupanjima projekta od stvarnog stanja upozoriti investitora.</t>
  </si>
  <si>
    <t>Izvođač radova mora se prije početka izvođenja radova upoznati s projektnom dokumentacijom.</t>
  </si>
  <si>
    <t>Ako uoči neke nedostatke, treba odmah s uočenim nedostacima upoznati investitora i projektanta.</t>
  </si>
  <si>
    <t>Prije početka radova treba odrediti točne trase kanala, cjevovoda i većih komada opreme, a tek onda početi s polaganjem vodova i izvođenjem instalacija. Pritom paziti na propisani razmak u odnosu na druge instalacije i građevine.</t>
  </si>
  <si>
    <t>Mijenjanje projekta od strane izvođača bez pismenih odobrenja investitora i nadzornog inženjera nije dozvoljeno.  </t>
  </si>
  <si>
    <t>Izvođač treba tijekom izvođenja radova na građevini voditi građevinski dnevnik u koji upisuje početak izvođenja radova na objektu, svakodnevno upisuje broj ljudi na radu i poslove koje su obavili.</t>
  </si>
  <si>
    <t>U građevinksi dnevnik nadzorni inženjer i investitor upisuju primjedbe na izvedene radove i eventualne promjene projekta.</t>
  </si>
  <si>
    <t>Radi ispravnog odvijanja radova izvođač je dužan osigurati prostoriju za smještaj materijala i alata.</t>
  </si>
  <si>
    <t>Prije stavljanja instalacije u pogon i tehničkog pregleda izvođač je dužan izvršiti sva potrebna mjerenja i ispitivanja:</t>
  </si>
  <si>
    <t>Za sva mjerenja i ispitivanja koja su izvršena sastaviti odgovarajuće izvještaje.</t>
  </si>
  <si>
    <t>Svaki izvođač ima pravo izbora kome će povjeriti ispitivanje kvalitete i funkcionalnosti opreme, no to svakako mora biti ovlaštena pravna osoba.</t>
  </si>
  <si>
    <t>Troškove ispitivanja snosi izvođač.</t>
  </si>
  <si>
    <t>Izvođač za svoje radove daje garanciju.</t>
  </si>
  <si>
    <t>Garantni rok počinje teći od dana tehničkog prijema instalacije, odnosno od dana predaje instalacije na upotrebu investitoru. </t>
  </si>
  <si>
    <t>Izvođač je dužan otkloniti sve nedostatke u garantnom roku. Ako se izvođač ne odazove na poziv investitora da otkloni nedostatke, investitor će iste otkloniti po trećem licu na teret izvođača.</t>
  </si>
  <si>
    <t>Sav korišteni materijal , oprema i proizvodi koji se upotrebljavaju kod izvođenja instalacija moraju odgovarati postojećim propisima i normama, kao i opisu u troškovniku.</t>
  </si>
  <si>
    <t>Radove treba izvesti točno prema nacrtima i tehničkom opisu, a po uputama projektanta i nadzornog inženjera. Radove izvesti stručno i solidno.</t>
  </si>
  <si>
    <t>Tijekom izvođenja radova izvođač je dužan sva nastala odstupanja trasa od onih predviđenih projektom unesti u projekt, a po završetku radova treba predati investitoru projekt izvedenog stanja.</t>
  </si>
  <si>
    <t>Stavljanje instalacije u uporabu dozvoljeno je tek nakon obavljenog tehničkog pregleda i dobivanja uporabne dozvole.</t>
  </si>
  <si>
    <t>Ako troškovnikom i tehničkim opisom nije drugačije određeno, narudžba materijala i opreme obuhvaća dobavu, skladištenje i dopremu na gradilište.</t>
  </si>
  <si>
    <t>Za sav ugrađeni materijal i proizvode treba osigurati i priložiti isprave o sukladnosti   i druge dokaze kvalitete, te odgovarjauću atesnu i ispitnu dokumentaciju.</t>
  </si>
  <si>
    <t>Nadzorni inženjer mora imati uvid u terminski plan.</t>
  </si>
  <si>
    <t>Za svako neopravdano produženje termina koje utvrdi nadzorni inženjer odredit će se kazna prema Ugovoru za izvođenje.</t>
  </si>
  <si>
    <t>Izvođač daje jamstvo da, kod prenošenja dijela ugovora na jednog ili više kooperanata, preuzima sve ugovorne obveze iz ugovora zaključenog sa investitorom, te da će se istog pridržavati.</t>
  </si>
  <si>
    <t>Ako drugačije nije dogovoreno, izvođač treba, bez posebnih zahtjeva, svakodenevno čisti radni prostor.</t>
  </si>
  <si>
    <t>Izvođač mora u toku gradnje iz gradilišta odvesti svu građevinsku šutu, sav otpadni materijal i nepotrebne uređaje.</t>
  </si>
  <si>
    <t>Pri izvođenju radova izvođač je dužan voditi računa o već izvedenim radovima na građevini.</t>
  </si>
  <si>
    <t>Ako bi se izvedeni radovi drugih izvođača pri montaži strojarskih instalacija i opreme nepotrebno i uslijed nemarnosti i nestručnosti oštetili, troškove štete snosit će izvođač strojarskih instalacija.</t>
  </si>
  <si>
    <t>Rušenje i retanje konstruktivnih elemenata ne smije se obaviti bez znanja i odobrenja nadzornog inženjera za građevinske radove.</t>
  </si>
  <si>
    <t>Investitor je dužan tijekom izgradnje građevine osigurati stručni nadzor nad izvođenjem radova.</t>
  </si>
  <si>
    <t>A/ RASHLADNO TOPLINSKA PODSTANICA</t>
  </si>
  <si>
    <r>
      <t xml:space="preserve">NAPOMENA:  
U cijeni stavaka trebaju biti uključena sva ispitivanja, dokumentacija i dr. propisano važećim zakonima, pravilnicima i propisima kojom se uređuje izvođenje za svaku  grupu radova.
</t>
    </r>
    <r>
      <rPr>
        <b/>
        <u/>
        <sz val="9"/>
        <rFont val="Calibri Light"/>
        <family val="2"/>
      </rPr>
      <t>U stanici je potrebno izolirati i svu armaturu debljinom izolacije kao i cijevi.</t>
    </r>
  </si>
  <si>
    <t>01.</t>
  </si>
  <si>
    <t>Dobava i montaža:
Visokoučinkovita inverterska dizalica topline zrak-voda predviđena za vanjsku ugradnju. Dizalica topline je opremljena s dva inverterska DC kompresora, isparivačem, kondenzatorom, zvučno izoliranim kućištem kompresora, frekventno vođenim ventilatorima, Modbus sučeljem i hidrauličkim modulom s inverterskom cirkulacijskom pumpom. U sklopu uređaja nalazi se elektroupravljački ormar s energetskim, zaštitnim i upravljačkim sustavima. 
Uređaj ima visoke koeficijente iskorištenja (SEER i SCOP) te postiže uštedu energije u eksploataciji tijekom cijele godine kao i niske pogonske troškove za korisnika.
Uređaj je opremljen opcijom za utišani rad koju korisnik sam aktivira na  daljinskom upravljaču uređaja.
Proizvod je usklađen s europskom direktivom ErP (Energetski povezani proizvodi),  delegiranom Uredbom Komisije (EU) br. 811/2013 (za nazivne snage grijanja ≤ 70 kW pri navedenim referentnim uvjetima) i delegiranom Uredbom Komisije (EU) br. 813/2013 (za nazivne snage grijanja ≤ 400 kW pri navedenim referentnim uvjetima).</t>
  </si>
  <si>
    <t xml:space="preserve">Tražene tehničke karakteristike uređaja:
medij = 30% glikol-voda
Hlađenje
QH = 72,2 kW kod tw = 7/12°C i tOK   = 35°C,  sukladno normi EN14511:2018
Nel = 22,6 kW
Stupanj korisnosti hlađenja: SEER = 4,64
Grijanje
Qg = 79,1 kW kod tw = 45/40°C i tok = 7°C,  sukladno normi EN14511:2018
Qg = 42,3 kW kod tw = 45/40°C, tok = -15°C i 30% glikol-voda
Stupanj korisnosti grijanja: SCOP (W35) = 4,08
Hidraulički modul
Protok = 4,7 l/s
Raspoloživi maksimalni statički tlak pumpe Δpext = 120 kPa
Tip pogona pumpe: inverterski
Rashladni krug
Radna tvar  = R-32; GWP=675
</t>
  </si>
  <si>
    <t>Tip kompresora = scroll inverter
Br. kompresora minimalno = 2
Tip regulacije: kontinuirana inverterska regulacija snage
Električni podaci
Napajanje = 400/3/50 Hz + N
Maksimalna struja: 59,7 A
Maksimalna elektična snaga: 40,1 kW
Ostali podaci
Zvučni tlak uređaja mjeren na udaljenosti 1 metar prema normi UNI EN ISO 9614-2 u standarnom načinu radu: 62 dB(A)
Zvučni tlak uređaja mjeren na udaljenosti 1 metar prema normi UNI EN ISO 9614-2 u utišanom načinu radu: 53 dB(A)
v/š/d = 2155 / 1130 / 3190 mm
Masa = 780 kg
Priključci vode = 2“
Tražena konfiguracija:
 - 2 DC inverterska kompresora
 - frekventna cirkulacijska pumpa visine dobave 120 kPa
 - frekventno regulirani ventilatori kondenzatora
 - serijski priključak na Modbus
 - relej za nadzor faza
 - antivibranti</t>
  </si>
  <si>
    <t xml:space="preserve">Dobava i montaža cirkulacijske pumpa  hladne/tople vode , opremljena za spajanje na CNUS, u kompletu s protuprirubnicama, brtvama, vijcima te ugrađenom termičkom zaštitom elektromotora, sljedećih  tehničkih karakteristika:                                               </t>
  </si>
  <si>
    <t>U stavku uključiti i kompenzatore prije spoja na cjevovod</t>
  </si>
  <si>
    <t>cirkulacijska pumpa sa elektronskom regulacijom
Pel=153 W
q=2 m3/h
dP=8 m</t>
  </si>
  <si>
    <t>cirkulacijska pumpa sa elektronskom regulacijom
Pel=185 W
q=2,6 m3/h
dP=10 m</t>
  </si>
  <si>
    <t>cirkulacijska pumpa sa elektronskom regulacijom
Pel=608 W
q=11 m3/h
dP=11 m</t>
  </si>
  <si>
    <t xml:space="preserve">Dobava i montaža akumulacijskog međuspremnika izrađen od čelika za hidrauličku integraciju u sustave s kotlovima, kotlovima na kruto gorivo, toplinskim crpkama i solarnim postrojenjima. Sadržaj 2000l,  sastoji se od 8 priključaka OT 21/2", 5 priključaka Rp ½″ za osjetnike i termometre″, s toplinskom izolacijom sa parnom branom i ugrađenim zatvaračem. Izolacija se ugrađuje na mjestu ugradnje.
Stojeći inercijalni spremnik za toplu/hladnu vodu  sa ispustom i odzrakom.                                                          </t>
  </si>
  <si>
    <t xml:space="preserve">Bojler je opremljen priključcima i revizijskim otvorom, nogama, te je antikorozivno zaštičen iznutra  i izvana premazom temeljne boje. </t>
  </si>
  <si>
    <t>Dobava i montaža polaznog/povratnog razdjelnika hladne/tople vode za tlak od 4 bar, izrađen od bešavne čelične cijevi DN 250  s plitkim dnom na obje strane, duljine L=2000 mm s priključcima.</t>
  </si>
  <si>
    <t>1xDN 80
2xDN 40
1xDN 65</t>
  </si>
  <si>
    <t>sve sa prirubnicama PN 10 za ugradnju ventila odnosno zasuna, sa bočnim priključkom DN80, priključkom za ispust DN25 ,te za manometar i termometar, a sve izrađeno prema priloženoj dokumentaciji. Razdjelnik se isporučuje komplet s nogama, očišćen i zaštićen dvostrukim premazom temeljne boje, izoliran s mineralnom vunom s=25mm u zaštitnom limu s=0.7mm.</t>
  </si>
  <si>
    <t>kompl</t>
  </si>
  <si>
    <t>Dobava i montaža polaznog/povratnog razdjelnika hladne/tople vode za tlak od 4 bar, izrađen od bešavne čelične cijevi DN 250  s plitkim dnom na obje strane, duljine L=1200 mm s priključcima.</t>
  </si>
  <si>
    <t>2xDN 40</t>
  </si>
  <si>
    <t>sve sa prirubnicama PN 10 za ugradnju ventila odnosno zasuna, sa bočnim priključkom DN40, priključkom za ispust DN25 ,te za manometar i termometar, a sve izrađeno prema priloženoj dokumentaciji. Razdjelnik se isporučuje komplet s nogama, očišćen i zaštićen dvostrukim premazom temeljne boje, izoliran s paranepropusnom izolacijom s=25mm u zaštitnom limu s=0.7mm.</t>
  </si>
  <si>
    <t xml:space="preserve">Dobava i montaža:
Kompaktna, potpuno zatvorena digitalna jedinica za održavanje tlaka s elektroničkim pretvaračem tlaka i mikroprocesorom za uporabu na zatvorenim sustavima kako bi se osigurao minimalni zahtjev za tlak sustava. Odgovarajuća mješavina tekućina miješa se na zahtjev u vrijeme dopunjavanja sustava. Dostupno s dvostrukom pumpom (za konfiguraciju rada / mirovanja). PressDS (sustav za održavanje tlaka / doziranje) je stojeći, visoki protok (&lt;18 l / min) jedinica za nadopunjavanje dodatka za nadopunjavanje aditiva s rezervoarom od 4 litre. Spremnik od 18 litara za dopunjavanje aditiva. Svaki put kada uređaj napuni sustav vodom, on također automatski dodaje aditiv iz namjenskog spremnika po unaprijed određenoj brzini, smanjujući intervencije i maksimizirajući zaštitu sustava.                                          </t>
  </si>
  <si>
    <t>Dobava i ugradnja uređaja za demineralizaciju, punjenje i pripremu vode u sustavima grijanja i hlađenja  prema VDI2035 za veće sustave.                                                      * sadržaj kisika (O2) ≤ 0,1 mg/l
* električna provodljivost ≤ 100 μS/cm
* vrijednost Ph  8,2-8,5  
* tvrdoća  vode +/- 3° dH
Uređaj ima automatsko nadopunjavanje, LED signalizaciju za električnu provodljivost, ugrađeni manometar, turbinski vodomjer i kuglasti ventil.                                                                  max. 1200l/h</t>
  </si>
  <si>
    <t xml:space="preserve">Dobava i ugradnja membranske ekspanzijske posude za sustave grijanja 200 litara ,za sustave s maximalno 120°C temperaturom protoka, maksimalna temparatura na membrani 70°C, dodatak antifriza do 50%,montaža s priključkom na vrhu posude ili na dnu. Posude od 35-1000 lit su u stoječoj izvedbi. Membrana od gume prema EN13831, CE atestirano prema PED/DEP 2014/68/EU.Dvogodišnje jamstvo za posudu.   
Uz posudu isporučiti ventil sa zaštitom od zatvaranja DN25.                                             </t>
  </si>
  <si>
    <t xml:space="preserve">Dobava i ugradnja membranske ekspanzijske posude za sustave grijanja i hlađenja,za sustave s maximalno 120°C temperaturom protoka, maksimalna temparatura na membrani 70°C, dodatak antifriza do 50%,montaža s priključkom na vrhu posude ili na dnu, od 35 lit priključak na bočnoj strani. Posude od 35-1000 lit su u stoječoj izvedbi.Membrana od gume prema EN13831, CE atestirano prema PED/DEP 2014/68/EU.Dvogodišnje jamstvo za posudu. Posuda volumena 80 litara.
Uz posudu isporučiti ventil sa zaštitom od zatvaranja DN25.                                             </t>
  </si>
  <si>
    <t xml:space="preserve">Dobava i montaža sa svim priborom potrebnim za montažu:
Leptirasta "ON-OFF" zaklopka sa elektromotornim pogonom za prebacivanje grijanje/hlađenje i odgovarajućim protuprirubnicama, spojnim i brtvenim materijalom. Zaklopka je sljedećih karakteristika i  dimenzija:                                                              </t>
  </si>
  <si>
    <t xml:space="preserve">t max=100°C         </t>
  </si>
  <si>
    <t xml:space="preserve">DN65 PN16 </t>
  </si>
  <si>
    <t>Dobava i montaža sa svim priborom potrebnim za montažu:
Odzračni lonci V=2 l izrađeni od čelične bešavne cijevi DN 125 (Ø139,7x4,0) sa zatvorenim krajevima duljine L=200 mm, komplet sa odvodnom cijevi DN 15 (1/2”) duljine oko 6 m i zapornim ventilom DN 15 (1/2”) i automatskim odzračnim ventilom DN 15 (1/2”) na vrhu, sve čiščeno i zaštičeno dvostrukim premazom temeljne boje.</t>
  </si>
  <si>
    <t xml:space="preserve">Dobava i montaža sa svim priborom potrebnim za montažu:
Sabirni ljevci izrađeni su od crnog čeličnog lima obodnog promjera Ø200 mm s priključkom za navarivanje prema dimenziji odvodne cijevi (masa oko 6 kg).
</t>
  </si>
  <si>
    <t xml:space="preserve">Dobava i montaža sa svim priborom potrebnim za montažu:
Leptirasta zaklopka za hladnu i toplu vodu (tmax=120oC) nazivnog tlaka  PN10, komplet sa protuprirubnicama te spojnim brtvenim i montažnim materijalom. 
</t>
  </si>
  <si>
    <t>DN  80</t>
  </si>
  <si>
    <t>DN  65</t>
  </si>
  <si>
    <t xml:space="preserve">Dobava i montaža:
Ventili za hidrauličko balansiranje sa proporcionalnom karakteristikom prigušenja, sa mjernim priključcima za instrument za podešavanje protoka, opremljeni ručnim kolom sa numeričkom digitalnom skalom za predpodešavanje i mogućnosti blokiranja podešenog položaja.Tijelo ventila za DN10 -DN50 je DZR mesing te za dimenzije DN65-DN500 lijevano željezo. Stavka obvezno uključuje jednokratno podešavanje protoka pomoću originalnog mjernog instrumenta, i izradu zapisnika o postignutim protocima. Ventili su sa navojnim priključkom PN25 za dimnzije DN10 -DN50 i prirubnički PN16 za dimenzije DN65-DN500 .                                                                </t>
  </si>
  <si>
    <t>DN40</t>
  </si>
  <si>
    <t>Dobava i montaža sa svim priborom potrebnim za montažu:
Hvatač nečistoča  za hladnu i toplu vodu (tmax=120 °C), nazivnog tlaka PN10, komplet sa protuprirubnicama te spojnim i brtvenim materijalom.</t>
  </si>
  <si>
    <t>DN  40</t>
  </si>
  <si>
    <t>Dobava i montaža sa svim priborom potrebnim za montažu:
Nepovratni ventil za hladnu i toplu vodu (tmax=120 °C) za horizontalnu i vertikalnu ugradnju, nazivnog tlaka PN10, komplet sa protuprirubnicama te spojnim i brtvenim materijalom.</t>
  </si>
  <si>
    <t>Dobava i montaža separatora za visoko učinkovito uklanjanje čestica prljavštine u rashladnim i toplovodnim sustavima, prirubnički.Uklanjanje prljavštine mora biti prilagođeno maksimalnom radnom tlaku i brzini protoka sustava. Ugrađeno 25 neodimijskih supermagneta snage 1,3 Tesla koji mogu skupljati čestice  do 4 μm .Proizveden i konstruiran u skladu s Europskom direktivom o opremi tlaka PED 97/23 / EC.Cilindrična posuda mora biti izrađena od zavarenog čelika. Materijal mora biti EN / ISO: S235JR + N. Na vrhu posude je ugrađen visokotlačni, konični automatski odzračni lončić za ispuštanje zraka. Magnet se mora uvlačiti kako bi se oslobodile željezne čestice i otpuštale kroz ispusni ventil za izbacivanje čestica koje se prianjaju na unutarnju površinu posude. Separirana nečistoća se uklanja preko visokotlačnog odvodnog ventila.Priključci u skladu s EN 1092-1 PN 16. Završna obrada mora biti epoksi prah. Maksimalna dopuštena brzina protoka mora biti 3 m / s. Radna temperatura sustava mora biti u rasponu od -10 ° C do 120 ° C. Dopuštena je smjesa glikola do maksimalnog omjera od 50%.  Mora biti u stanju osigurati odvajanje do 40% po ciklusu. Može ukloniti najmanje 15% mikromjehurića od 70 μm po ciklusu i najmanje 35% od čestica nečistoće od 150 μm po ciklusu.</t>
  </si>
  <si>
    <t>Dobava i montaža separatora za visoko učinkovito uklanjanje slobodnog zraka, mjehurića i mikromjehurića u rashladnim i toplovodnim sustavima, prirubnički.
Odvajanje zraka mora biti prilagođeno maksimalnom radnom tlaku i brzini protoka sustava. Proizveden i konstruiran u skladu s Europskom direktivom o opremi tlaka PED 97/23 / EC.
Cilindrična posuda mora biti izrađena od zavarenog čelika. Materijal mora biti EN / ISO: S235JR + N. Na vrhu posude je ugrađen visokotlačni, konični automatski odzračni lončić za ispuštanje zraka. Ulaz i izlaz jedinice moraju biti vodoravno suprotni, koaksijalni prirubni spojevi u skladu s EN 1092-1 PN 16. Završna obrada mora biti epoksi prah. Maksimalna dopuštena brzina protoka mora biti 3 m / s. Radna temperatura sustava mora biti u rasponu od -10 ° C do 120 ° C. Dopuštena je smjesa glikola do maksimalnog omjera od 50%.  Može ukloniti najmanje 15% mikromjehurića od 70 μm po ciklusu.
Proizvod se instalira u skladu s uputama proizvođača uz pomoć odobrenih dijelova proizvođača.</t>
  </si>
  <si>
    <t xml:space="preserve">Dobava i montaža sa svim priborom potrebnim za montažu:
Manometar komplet s cijevi i dvokrakom manometarskom slavinom DN 15 (R 1/2") Ø 100, komplet s kolčakom te spojnim i brtvenim materijalom za slijedeće mjerno područje:
</t>
  </si>
  <si>
    <t>0 - 6 bar</t>
  </si>
  <si>
    <t>Dobava i montaža slavine za punjenje/pražnjenje sustava grijanja i hlađenja sa svim priborom potrebnim za montažu uključivo čep sa lančićem.</t>
  </si>
  <si>
    <t>DN25</t>
  </si>
  <si>
    <t>DN15</t>
  </si>
  <si>
    <t>Dobava i montaža sa svim priborom potrebnim za montažu:
Okrugli termometar Ø 100 s navojem 1/2", komplet s kolčakom za ugradnju u cjevovod te spojnim i brtvenim materijalom slijedećih mjernih područja i količina:</t>
  </si>
  <si>
    <t>0 – 60°C</t>
  </si>
  <si>
    <t xml:space="preserve">Dobava i montaža automatskih odzračnih lončića 1/2":
Automatski odzračni ventil tip SpiroTop AB050 G1/2" proizvod Spirotech bez kapanja i procurivanja.  
- P max. 10 bar
- T max  110 °C
- kučište: mesing,; Ploval: PP
</t>
  </si>
  <si>
    <t>Dobava i montaža:
Priprema vode ( demineralizacija vode) prema normi VDI2035/2 mobilnim uređajem na objektu putem by-pass metode uporabom Vadion granulata. Pripremljena voda mora imati sliejdeće parametre :
 * sadržaj kisika (O2) ≤ 0,1 mg/l
 * električna provodljivost ≤ 100 μS/cm
 * vrijednost Ph  8,2-8,5 
 * tvrdoća  vode 0,11° dH</t>
  </si>
  <si>
    <t>Dobava i ugradnja:
UWS Vadion granulat za demineralizaciju kotlovske vode prema normi VDI2035
Pakiranje granulata  23 lit</t>
  </si>
  <si>
    <t>Dobava i ugradnja:
Tekućine otporne na smrzavanje prikladne za sustave grijanja i hlađenja i miješanje sa pripremljenom vodom za potrebe sustava grijanja i hlađenje (mješavina otporna na smrzavanje do -15C) te punjenje sustava grijanja i hlađenja</t>
  </si>
  <si>
    <t>Količina mješavine</t>
  </si>
  <si>
    <t>l</t>
  </si>
  <si>
    <t>Uokvirena i ostakljena shema toplinsko/ rashladne stanice.</t>
  </si>
  <si>
    <t xml:space="preserve">Dobava i montaža:
EMP-DDC ormar za upravljanje toplinsko rashladnom stanicom
Dobava, montaža i spajanje elektroupravljačkog ormara.
</t>
  </si>
  <si>
    <t>Elektro upravljački ormar isporučuje se sa svim potrebnim elementima DDC regulacije, elementima u polju i elementima energetskih instalacija (bimetali, sklopnici, grebenaste upravljačke sklopke, osigurači...). 
Elementi u polju toplinsko rashladna stanica
- 4 × cirkulacijska crpka snage do 0,5kW
- 12 × osjetnik temperature cijevni (uključivo osjetnik i sav pribor za montažu)
- 1 × osjetnik temperature vanjski (uključivo osjetnik i sav pribor za montažu)
- 4 × osjetnik tlaka tekućine (uključivo osjetnik i sav pribor za montažu)
- 8 × ventil on/off
- 4 × ostali ventili
- povezivanje dizalice topline (kom 2) sa mogućnošću biranja rada dizalice topline u režimu grijanja ili hlađenja</t>
  </si>
  <si>
    <t>Ormar se isporučuje kompletno ožičen i ispitan, sa svom potrebnom dokumentacijom.</t>
  </si>
  <si>
    <t>Puštanje u pogon ostale specificirane opreme od strane ovlaštenog servisa uz izdavanje uputa za korištenje , atesta i garancija.</t>
  </si>
  <si>
    <t>Signalizacija stanja elektromotornih potrošača te pojedinih dijelova automatike prikazana je na DDC regulatoru
'- Spajanje perifernih elemenata automatike: osjetnika, pogona ventila, pogona žaluzija, zaštitnih i protusmrzavajućh termostata, presostata...
- Kontrola unaprijed montiranih ventila, provjera orjentacije grana ventila, kao i ostalih cjevnih elemenata.
- Radovi pri puštanju kompletne instalacije u pogon i usklađivanje djelovanja opreme za automatiku u polju s instalacijom elektromotornog pogona.
- Programiranje DDC regulatora, ispitivanje signala za osiguravanje funkcionalno ispravnog rada svih sustava po specifikaciji strojarskog i električnog  projekta.
- Izrada konačnih aplikacijskih shema, te davanje tehničke dokumentacije.
- Obuka kadrova korisnika za osnovni servis i intervencije</t>
  </si>
  <si>
    <t>Kompletno elektroožičenje svih elektro potrošača u toplinskoj podstanici (kabeli, razvodni kanali i sav ostali potreban materijal) potrebno za spajanje elemenata sa elektroormarom sa svim priborom potrebnim za montažu (računati sa do prosječno 25 m udaljenosti od upravljačkog ormara da elementa u polju; ca. 30 tehnoloških elemenata u polju i 5 komada ostalih potrošača).</t>
  </si>
  <si>
    <t xml:space="preserve"> Hladna i topla tlačna proba. te mjerenje i podešavanje količina energije po potrošačima. Obuka osoblja, izrada uputstva za održavanje cjelokupne opreme te kompletne atestne dokumentacije.
</t>
  </si>
  <si>
    <t>Troškovi servisera za puštanje u pogon pojedine opreme. Stavkom su obuhvaćeni svi radovi za dovođenje uređaja do potpune pogonske sposobnosti (podešavanje uređaja, umjeravanje, balansiranje, probni pogon i dr.). U troškove je uključena atestna dokumentacija te upute za Ugradnja i  rukovanje na hrvatskom jeziku.</t>
  </si>
  <si>
    <t>Puštanje u pogon opreme automatske regulacije od ovlaštenog servisera,  test funkcionalnosti i izdavanje garancija, fina regulacija sustava.</t>
  </si>
  <si>
    <t>Probni pogon u trajanju 120 sati s dovođenjem postrojenja u radno stanje uključivo balansiranje sustava hlađenja i grijanja.</t>
  </si>
  <si>
    <t xml:space="preserve">Označavanje cjevovoda strelicama i naljepnicama s natpisom pojedinih krugova </t>
  </si>
  <si>
    <t>UKUPNO RASHLADNO TOPLINSKA PODSTANICA:</t>
  </si>
  <si>
    <t>B/ VENTILACIJA</t>
  </si>
  <si>
    <t>Dobava i montaža:
Samostalni ventilacijski uređaj za dobavu 100% svježeg vanjskog zraka u kompaktnoj izvedbi. Uređaj je namijenjen za vanjsku ili unutarnju ugradnju i ima funkcije filtracije, rekuperacije, grijanja, hlađenja, odvlaživanja, sušenja zraka i free coolinga. 
Uređaj radi s konstantnom temperaturom ubacivanja i kontrolom sadržaja vlage u zraku tijekom ljetnih mjeseci što temeljnom sustavu hlađenja omogućuje rad u  senzibilnom području i znatnu uštede energije, povećanje udobnosti i održavanje zadanih mikroklimatskih uvjeta u prostoru.
Uređaj ima potpuno odvojene struje zraka kako bi se izbjeglo miješanje i kontaminacija s otpadnim zrakom koji može  sadržavati neželjene plinove, viruse, mirise i bakterije.
Uređaj je opremljen filterima zraka F7/G4, tlačnim i odsisnim frekventnim ventilatorima s EC motorima, glikolnim rekuperatorom, integriranom dizalicom topline s inverterskim kompresorima, isparivačem, dogrijačem, kondenzatorom, četveroputnim ventilom, diferencijalnim presostatima zaprljanosti filtera, automatikom i drugim sigurnosnim i regulacijskim elementima, elemenata automatske regulacije  i elektro upravljačkog ormara i svim ostalim potrebnim priborom, priključcima i dijelovima za rad do potpune pogonske gotovosti.
Uključivo daljinski upravljač sa svim potrebnim ožičenjem za spajanje vanjske jedinice i upravljača u unutarnjem prostoru.</t>
  </si>
  <si>
    <t xml:space="preserve">Tehničke karakteristike
V' = 2.650/2.650 m³/h (min 1.600 - max 3.500 m3/h)
Δpext tlak = 350 Pa / max 600 Pa
Δpext odsis = 350 Pa / max 600 Pa
Hlađenje
tok =35/24°C db/wb
tp = 26/18°C db/wb
Qh uk = 21,4 kW
Qh osj = 13,7 kW
ti = 18,2°C
Q dogrijača = 3,4 kW
ti = 22°C
x = 10.6 g/kg
EER = 3,39
Grijanje
tp = 20/12°C db/wb
tok = -15/-15,4°C db/wb
</t>
  </si>
  <si>
    <t>Qg = 32,2 kW
ti = 19,3°C
COP = 4,11
Rashladni krug
Radna tvar = R 410A
Br. kompresora = 1
Stupnjevi regulacije  = 12-100% inverter
Električni podaci
Napajanje  = 400/3/50 Hz
Nel = 8,6 kW - pri radnim uvjetima hlađenja
Nel = 9,1 kW - pri radnim uvjetima grijanja
Maksimalna struja = 27,8 A
Ostali podaci
Zvučni tlak = 61 dB(A) @ 1 m
v/š/d = 1625/950/1895 mm
Masa = 490 kg
Priključak odvoda kondenzata  = 1“</t>
  </si>
  <si>
    <t>Dobava i montaža:
Samostalni ventilacijski uređaj za dobavu 100% svježeg vanjskog zraka u kompaktnoj izvedbi. Uređaj je namijenjen za vanjsku ili unutarnju ugradnju i ima funkcije filtracije, rekuperacije, grijanja, hlađenja, ovlaživanja, odvlaživanja, sušenja zraka i free coolinga. 
Uređaj radi s konstantnom temperaturom ubacivanja i kontrolom sadržaja vlage u zraku tijekom ljetnih mjeseci što temeljnom sustavu hlađenja omogućuje rad u  senzibilnom području i znatnu uštede energije, povećanje udobnosti i održavanje zadanih mikroklimatskih uvjeta u prostoru.
Uređaj ima potpuno odvojene struje zraka kako bi se izbjeglo miješanje i kontaminacija s otpadnim zrakom koji može  sadržavati neželjene plinove, viruse, mirise i bakterije.
Uređaj je opremljen filterima zraka F7/G4, tlačnim i odsisnim frekventnim ventilatorima s EC motorima, glikolnim rekuperatorom, integriranom dizalicom topline s inverterskim kompresorima, isparivačem, dogrijačem, elektroparnim ovlaživačem, kondenzatorom, četveroputnim ventilom, diferencijalnim presostatima zaprljanosti filtera, automatikom i drugim sigurnosnim i regulacijskim elementima, elemenata automatske regulacije  i elektro upravljačkog ormara i svim ostalim potrebnim priborom, priključcima i dijelovima za rad do potpune pogonske gotovosti.
Uključivo daljinski upravljač sa svim potrebnim ožičenjem za spajanje vanjske jedinice i upravljača u unutarnjem prostoru.</t>
  </si>
  <si>
    <t>Tehničke karakteristike
V' = 1.580/1.580 m³/h (min 1.000 - max 1.900 m3/h)
Δpext tlak = 350 Pa / max 600 Pa
Δpext odsis = 350 Pa / max 600 Pa
Hlađenje
tok =35/24°C db/wb
tp = 18/14°C db/wb
Qh uk = 15,7 kW
Qh osj = 9,6 kW
ti = 15,4°C
Q dogrijača = 1,4 kW
ti = 18°C
x = 9,4 g/kg
EER = 3,56
Grijanje
tp = 18/12°C db/wb
tok = -15/-15,4°C db/wb
Qg = 18,7 kW
ti = 18°C
COP = 4,0</t>
  </si>
  <si>
    <t>Elektroparni ovlaživač zraka
Kapacitet ovlaživanja = 25 kg/h
x = 4.5 g/kg
Rashladni krug
Radna tvar = R 410A
Br. kompresora = 1
Stupnjevi regulacije  = 12-100% inverter
Električni podaci
Napajanje  = 400/3/50 Hz
Nel = 5,6 kW - pri radnim uvjetima hlađenja
Nel = 5,5 kW - pri radnim uvjetima grijanja
Maksimalna struja = 23,5 A
Ostali podaci
Zvučni tlak = 60 dB(A) @ 1 m
v/š/d = 1025/950/1895 mm
Masa = 350 kg
Priključak odvoda kondenzata  = 1“</t>
  </si>
  <si>
    <t>Dobava i montaža:
Sekcija elektro parnog ovlaživača zraka s uronjenim elektrodama za priključenje na komoru ili kanalni sustav dobavnog zraka. Uređaj je prikladan za upotrebu sa ne omekšanom vodom srednje vodljivosti i opremljen je s magnetskim ventilom dovodne vode, spremnikom, magnetskim ventilom za ispuštanje vode,  ručnim ispustom, cijevnim razdjelnikom pare te upravljačkom jedinicom s nadzorom razine vode u spremniku i nadzorom  vodljivosti vode. Upravljanje radom ovlaživača osigurava automatika komore  putem signala 0-10V.
Upravljačka jedinica automatski prazni spremnik  nakon unaprijed određenog razdoblja čekanja kako bi se osigurala maksimalna higijena.
Uređaj je moguće ugraditi odvojeno od komore, na kanalu dobavnog zraka. Maksimalna udaljenost je 30 m.
Kapacitet ovlaživača = 8 kg/h
Napajanje  = 400/3/50 Hz
Nel = 6,0 kW
I = 8,7 A
v/š/d = 800/905/640 mm</t>
  </si>
  <si>
    <t>Dobava i montaža:
Ventilacijska komora za precizno održavanje temperature i vlažnosti zraka u prostoru s funkcijama odvlaživanja, sušenja, ovlaživanja, grijanja i hlađenja previđena za vanjsku ugradnju. Ventilacijska komora opremeljena je kompresorom, isparivačem, kondenzatorom br.1, ekspanzijskim ventilom, prekretnim ventilom,  toplovodnim grijačem s regulacijskim ventilom, EC plug ventilatorom bez spiralnog kućišta (vertikalni ispuh) s automatskom kontrolom konstantnog protoka zraka, napredne upravljačke jedinice s displejom i osjetnicima temperature i vlažnosti zraka, filtera klase G4 s kontrolom zaprljanosti filtera, priključaka za vanjski odvojeni kondenzator i serijskim priključkom na ModBus. 
Uključivo daljinski upravljač sa svim potrebnim ožičenjem za spajanje vanjske jedinice i upravljača u unutarnjem prostoru.</t>
  </si>
  <si>
    <t>Dimenzije LxBxH (mm): 700x1100x850
Radna tvar: R410A
Masa uređaja: 120 kg
Strana posluživanja i priključaka: standardno desno, ali obavezno uskladiti s projektnom dokumentacijom prije isporuke!
Nominalni protok zraka: 900 m3/h
Raspoloživi eksterni statički tlak: 450 Pa
Zimski uvjeti rada:
Stanje zraka u prostoru: 16°C/55% rv
Stanje vanjskog zraka: -15°C/90% rv
Kapacitet odvlaživanja: 25,7 l/24h
Stanje zraka na izlazu: 20,7°C/33,8% rv
Toplovodni grijač:
Qg=6,3 kW za uvjete tp=16°C/55% rv i tw=45/40°C
Stanje zraka na izlazu: 36,8°C/29%rv
Protok medija: 400 lit/h
Pad tlaka na izmjenivaču: 12 kPa
Ovlaživač zraka:
Kapacitet ovlaživača zraka: 3 kg/h
Ljetni uvjeti rada:
Stanje zraka u prostoru: 16°C/55% rv
Stanje vanjskog zraka: 35°C/40% rv
Kapacitet odvlaživanja: 21,9 l/24h
Stanje zraka na izlazu: 8,6°C/77,3% rv
Rashladni učin: 2,9 kW
Osjetna snaga hlađenja: 2,3 kW
Broj rashladnih krugova: 1
Broj kompresora: 1
Max. el. snaga: 4,1 kW pri nominalnom protoku zraka i temp. zraka u prostoru 16°C/55% r.v.
Napajanje: 230/1/50 V/ph/Hz
Zvučni tlak na 1 m od uređaja: 56 dB(A)
Cijevni razvod plinska i kapljevisnka faza: 9,5/9,5 mm</t>
  </si>
  <si>
    <t>Izdvojeni zrakom hlađeni kondenzator br. 2 za vanjsku ugradnju sljedećih karakteristika:
Broje ventilatora: 1
Napajanje: 230/1/50 V/ph/Hz
Nel  =0,18 kW
Zvučni tlak na 1 m od uređaja: 49 dB(A)
Dimenzije: 748/575/404 mm
Masa 24 kg
U stavku uključiti i spojni cjevovod između kondenzatorske jedinice i ventilacijske komore dužine do 10 m (Cjevovod voditi u metalnoj kanalici prikladnoj za vanjsku ugradnju i dodatno zaštititi sa 20 mm mineralne vune u oklopu od vodonepropusnog Al lima.)</t>
  </si>
  <si>
    <t>Dobava i montaža:
Ventilacijska komora za preizno održavanje temperature i vlažnosti zraka u prostoru s funkcijama odvlaživanja, sušenja, ovlaživanja, grijanja i hlađenja previđena za vanjsku ugradnju. Ventilacijska komora opremeljena je kompresorom, isparivačem, kondenzatorom br.1, ekspanzijskim ventilom, prekretnim ventilom,  toplovodnim grijačem s regulacijskim ventilom, EC plug ventilatorom bez spiralnog kućišta (vertikalni ispuh) s automatskom kontrolom konstantnog protoka zraka, napredne upravljačke jedinice s displejom i osjetnicima temperature i vlažnosti zraka, filtera klase G4 s kontrolom zaprljanosti filtera, priključaka za vanjski odvojeni kondenzator i serijskim priključkom na ModBus.
Uređaj treba biti opremljen 'hot gas defrost' funkcijom otapanja isparivača vrućim plinom potrebnom u dijelu radnog području s nižim temperaturama zraka.
Uključivo daljinski upravljač sa svim potrebnim ožičenjem za spajanje vanjske jedinice i upravljača u unutarnjem prostoru.</t>
  </si>
  <si>
    <t>Izdvojeni zrakom hlađeni kondenzator br. 2 za vanjsku ugradnju sljedećih karakteristika:
Broje ventilatora: 1
Napajanje: 230/1/50 V/ph/Hz
Nel  =0,18 kW
Zvučni tlak na 1 m od uređaja: 49 dB(A)
Dimenzije: 783/430/611 mm
Masa 24 kg
U stavku uključiti i spojni cjevovod između kondenzatorske jedinice i ventilacijske komore dužine do 10 m (Cjevovod voditi u metalnoj kanalici prikladnoj za vanjsku ugradnju i dodatno zaštititi sa 20 mm mineralne vune u oklopu od vodonepropusnog Al lima.)</t>
  </si>
  <si>
    <t>Dobava i montaža okruglih ventila za provjetravanje za odvod zraka iz prostorije izrađen iz čeličnog lima i plastificiran u bijeloj boji  zajedno s materijalom za montažu na zračni kanal slijedećih dimenzija i količina:</t>
  </si>
  <si>
    <t>Ø100</t>
  </si>
  <si>
    <t>Ø125</t>
  </si>
  <si>
    <t>Dobava i montaža ventilacijske rešetke za ugradnju u vrata, zajedno s okvirom, protuovirom i materijalom za ugradnju i pričvršćenje.</t>
  </si>
  <si>
    <t>- dim: 525 x 125mm</t>
  </si>
  <si>
    <t>- dim: 325 x 125mm</t>
  </si>
  <si>
    <t xml:space="preserve">Dobava i montaža rešetke za usis zraka iz prostora, koja se sastoji od okvira i protuokvira,zaklopkom za regulaciju i uzdužnih lamela izrađene iz AL-profila; obojanih u boji i tonu prema zahtjevu arhitekta, slijedećih tehničkih karakteristika, dimenzija i količina:
</t>
  </si>
  <si>
    <t>225x125mm</t>
  </si>
  <si>
    <t>325x125mm</t>
  </si>
  <si>
    <t xml:space="preserve"> 425x125mm</t>
  </si>
  <si>
    <t>425x225mm</t>
  </si>
  <si>
    <t xml:space="preserve">Dobava i montaža rešetke za dovod zraka u prostor, koja se sastoji od okvira i protuokvira,zaklopkom za regulaciju i uzdužnih lamela izrađene iz AL-profila; obojanih u boji i tonu prema zahtjevu arhitekta, slijedećih tehničkih karakteristika, dimenzija i količina:
</t>
  </si>
  <si>
    <t>Dobava i montaža anemostata za dovod zraka izrađen iz pocinčanog lima, s kružnim istrujnim otvorima  zajedno s nastavkom za podešavanje protočnih količina, priključna kutija s horizontalnim priključkom, oličen u boji i tonu prema zahtjevu arhitekta,  te priborom za vješanje o konstrukciju, slijedećih dimenzija i količina:</t>
  </si>
  <si>
    <t>dovodni anemostat 300x8 (dimenzija ploče 300x300mm i 8 otvora za istrujavanje zraka)</t>
  </si>
  <si>
    <t>dovodni anemostat 400x16 (dimenzija ploče 400x400mm i 16 otvora za istrujavanje zraka)</t>
  </si>
  <si>
    <t>dovodni anemostat 500x24 (dimenzija ploče 500x500mm i 24 otvora za istrujavanje zraka)</t>
  </si>
  <si>
    <t>dovodni anemostat 600x24 (dimenzija ploče 600x600mm i 24 otvora za istrujavanje zraka)</t>
  </si>
  <si>
    <t>dovodni anemostat 600x48 (dimenzija ploče 600x600mm i 48 otvora za istrujavanje zraka)</t>
  </si>
  <si>
    <t>Dobava i montaža zračnih kanala izrađenih iz pocinčanog čeličnog lima debljine prema DIN 24157 list 2, te izrada fazonskih prelaznih komada, balansirajućih zaklopki i produženih nastavaka za rešetke:</t>
  </si>
  <si>
    <t>Dobava i montaža zračnih spiro kanala izrađenih iz pocinčanog čeličnog lima, te izrada fazonskih prelaznih komada i spojeva na rešetke.
Fazonski komad (koljeno, t komad)je obračunat kao 1 m kanala.</t>
  </si>
  <si>
    <t>Φ100</t>
  </si>
  <si>
    <t>Φ125</t>
  </si>
  <si>
    <t>Φ160</t>
  </si>
  <si>
    <t>Φ180</t>
  </si>
  <si>
    <t>Φ200</t>
  </si>
  <si>
    <t>Φ225</t>
  </si>
  <si>
    <t>Φ250</t>
  </si>
  <si>
    <t>Φ260</t>
  </si>
  <si>
    <t>Φ300</t>
  </si>
  <si>
    <t>Dobava i montaža:
Toplinska izolacija kanala se izvodi sa paranepropusnom izolacijom debljine 20 mm klasa požara min B s3 d0 te dodatno kamenom vunom kaširanom Al folijom, klase otpornosti A2, toplinska vodljivost l≤ 0.040 W/mK, ploče debljine 20 mm u oklopu od nepropusnog Al lima za izolaciju svih  kanala vođenih u vanjskom prostoru zajedno sa svom opremom potrebnom za montažu izolacije na kanal.</t>
  </si>
  <si>
    <t>Dobava i montaža:
Toplinska izolacija kanala se izvodi sa paranepropusnom izolacijom debljine 20 mm klase požara min. B s3 d0 te dodatno kamenom vunom kaširanom Al folijom, klase otpornosti A2, toplinska vodljivost l≤ 0.040 W/mK, ploče debljine 20 mm u oklopu od nepropusnog Al lima za izolaciju svih  kanala vođenih unutar objekta zajedno sa svom opremom potrebnom za montažu izolacije na kanal.</t>
  </si>
  <si>
    <t>Izrada i montaža ovjesa i nosača kanala izrađenih od profilnog čelika, uključivo vijčani materijal, materijal za varenje, te antikorozivnu zaštitu.</t>
  </si>
  <si>
    <t>Dobava i montaža fleksibilnih predizoliranih kanala sa svim priborom potrebnim za montažu:</t>
  </si>
  <si>
    <r>
      <t>Dobava i montaža regulacijska zaklopka okruglog presjeka izrađena iz pocinčanog lima - regulacija bez pogona (</t>
    </r>
    <r>
      <rPr>
        <b/>
        <u/>
        <sz val="9"/>
        <rFont val="Calibri Light"/>
        <family val="2"/>
      </rPr>
      <t>IRIS ZAKLOPKA</t>
    </r>
    <r>
      <rPr>
        <sz val="9"/>
        <rFont val="Calibri Light"/>
        <family val="2"/>
      </rPr>
      <t>).
Za montažu na kanal slijedećih dimenzija i količina:</t>
    </r>
  </si>
  <si>
    <t>d100</t>
  </si>
  <si>
    <t>d125</t>
  </si>
  <si>
    <t>d160</t>
  </si>
  <si>
    <t>d200</t>
  </si>
  <si>
    <t>d250</t>
  </si>
  <si>
    <t>Dobava i montaža:
Okrugla prigušna zrakotijesna zaklopka za podešavanje količine zraka u sustavima ventilacije i klimatizacije, može se koristiti s tlakovima do 1500 Pa. Sastoji se od kućišta s lopaticom. Priključci za spajanje na okrugle kanale prema normi EN 1506 i EN 13180. Propuštanje kućišta u skladu s klasom A, DIN EN 1750. Kućište i priključci izrađeni od čeličnog pocinčanog lima. Lopatica s brtvom od termoplastičnog elastomera, plastični ležajevi. Kućište je plastificirano, prikladno za kontaminirani zrak. Zaklopka dolazi u kompletu s elektromotornim pogonom.</t>
  </si>
  <si>
    <t>d150</t>
  </si>
  <si>
    <t>Dobava i montaža regulacijske žaluzine pravokutnog oblika s aerodinamički oblikovanim protuhodnim lopaticama. Kućište i lopatice su izrađene iz čeličnih profila. Osovina lopatica izrađena je iz pocinčanog čelika. Ležajevi osovine iz visokokvalitetnog polimernog materijala TPE. Pogon lopatica putem unutrašnjeg zupčastog mehanizma. Na žaluzinu je tvornički ugrađen samoadaptirajući elektromotorni pogon, brzog hoda s krajnjim kontaktima. Prikladna za tlakove do 2000 Pa. Propuštanje zraka pri zatvorenim lopaticama prema EN 1751, klasa 4. Konstrukcija je izvedena bez potrebe za periodičnim održvanjem, jer dijelovi nisu podložni trošenju.</t>
  </si>
  <si>
    <t>400x180 mm</t>
  </si>
  <si>
    <t>Dobava i montaža protupožarnih zaklopki požarne otpornosti 90 min., krila bez azbesta s oblogom od čeličnog lima, el. pogon putem vatrodojave, sa krajnjim kontaktima za signalizaciju otvorenosti/zatvorenosti, zajedno sa materijalom za montažu, slijedećih dimenzija i količina:</t>
  </si>
  <si>
    <t>200x200</t>
  </si>
  <si>
    <t>300x200</t>
  </si>
  <si>
    <t>300x250</t>
  </si>
  <si>
    <t>300x300</t>
  </si>
  <si>
    <t>400x250</t>
  </si>
  <si>
    <t>400x300</t>
  </si>
  <si>
    <t>400x350</t>
  </si>
  <si>
    <t>Dobava i montaža prigušivača zvuka dim. 600x400x1000 (vezano uz stavku 1 poglavlja) sa svim priborom potrebnim za montažu:
Kulisni prigušivač - higijenski dizajn s integriranim kulisama za uštedu energije i aerodinamično profiliranim okvirom (radius &gt;15mm), efikasno prigušenje, dijelovi profila izrađeni su od pocinčanog čeličnog lima,zaštita kulisa na kraju okvira s punjenjem staklenom vunom protiv abrazije do brzina od 20 m/s. Uneseno prigušenje, zvučna snaga, buka generirana protokom zraka, kao i padovi tlaka mjere se prema DIN EN ISO7235. Mineralna vuna s RAL-kvalitetom oznake RAL-GZ 388, nezapaljiva prema DIN4102 A2, biorazgradiva prema TRGS 905 i smjernicama Europske Unije 97/69/EEC. Masa po volumenu &gt; 30 kg/m3. Mineralna vuna i tkanina s laminarnim staklenim vlaknima pokazuju inertno ponašanje prema rastu gljivica i bakterija. Prigušivači ispunjavaju zahtjeve prema VDI 6022, DIN 1946 dio 2 i 4 kao i prema VDI 3803.
qv                                      2.500   m³/h
vs                     8,7   m/s
Δpst                      27   Pa
LW,A                             34   dB(A)
LW,NC                            25   dB
LW,NR                            27   dB
Vlastita buka                                        Prigušenje                            
63Hz [dB]    44                                         4
125Hz [dB]   39                                         9
250Hz [dB]   35                                         21
500Hz [dB]   31                                         22
1kHz [dB]    27                                         24
2kHz [dB]    23                                         19
4kHz [dB]    20                                         13
8kHz [dB]    17                                         11</t>
  </si>
  <si>
    <t>Dobava i montaža prigušivača zvuka dim. 600x400x1000 (vezano uz stavku 2 poglavlja) sa svim priborom potrebnim za montažu:
Kulisni prigušivač - higijenski dizajn s integriranim kulisama za uštedu energije i aerodinamično profiliranim okvirom (radius &gt;15mm), efikasno prigušenje, dijelovi profila izrađeni su od pocinčanog čeličnog lima,zaštita kulisa na kraju okvira s punjenjem staklenom vunom protiv abrazije do brzina od 20 m/s. Uneseno prigušenje, zvučna snaga, buka generirana protokom zraka, kao i padovi tlaka mjere se prema DIN EN ISO7235. Mineralna vuna s RAL-kvalitetom oznake RAL-GZ 388, nezapaljiva prema DIN4102 A2, biorazgradiva prema TRGS 905 i smjernicama Europske Unije 97/69/EEC. Masa po volumenu &gt; 30 kg/m3. Mineralna vuna i tkanina s laminarnim staklenim vlaknima pokazuju inertno ponašanje prema rastu gljivica i bakterija. Prigušivači ispunjavaju zahtjeve prema VDI 6022, DIN 1946 dio 2 i 4 kao i prema VDI 3803.
qv                                      1.200   m³/h
vs                     8,3   m/s
Δpst                      25   Pa
LW,A                             30   dB(A)
LW,NC                            21   dB
LW,NR                            23   dB
Vlastita buka                                        Prigušenje                            
63Hz [dB]    40                                         4
125Hz [dB]   35                                         9
250Hz [dB]   31                                         21
500Hz [dB]   27                                         22
1kHz [dB]    23                                         24
2kHz [dB]    19                                         19
4kHz [dB]    16                                         13
8kHz [dB]    &lt; 15                                       11</t>
  </si>
  <si>
    <t>Dobava i montaža prigušivača zvuka dim. 300x400x1000 (vezano uz stavku 2 poglavlja) sa svim priborom potrebnim za montažu:
Kulisni prigušivač - higijenski dizajn s integriranim kulisama za uštedu energije i aerodinamično profiliranim okvirom (radius &gt;15mm), efikasno prigušenje, dijelovi profila izrađeni su od pocinčanog čeličnog lima,zaštita kulisa na kraju okvira s punjenjem staklenom vunom protiv abrazije do brzina od 20 m/s. Uneseno prigušenje, zvučna snaga, buka generirana protokom zraka, kao i padovi tlaka mjere se prema DIN EN ISO7235. Mineralna vuna s RAL-kvalitetom oznake RAL-GZ 388, nezapaljiva prema DIN4102 A2, biorazgradiva prema TRGS 905 i smjernicama Europske Unije 97/69/EEC. Masa po volumenu &gt; 30 kg/m3. Mineralna vuna i tkanina s laminarnim staklenim vlaknima pokazuju inertno ponašanje prema rastu gljivica i bakterija. Prigušivači ispunjavaju zahtjeve prema VDI 6022, DIN 1946 dio 2 i 4 kao i prema VDI 3803.
qv                                      1.200   m³/h
vs                     8,3   m/s
Δpst                      25   Pa
LW,A                             30   dB(A)
LW,NC                            21   dB
LW,NR                            23   dB
Vlastita buka                                        Prigušenje                            
63Hz [dB]    40                                         4
125Hz [dB]   35                                         9
250Hz [dB]   31                                         21
500Hz [dB]   27                                         22
1kHz [dB]    23                                         24
2kHz [dB]    19                                         19
4kHz [dB]    16                                         13
8kHz [dB]    &lt; 15                                       11</t>
  </si>
  <si>
    <t>Dobava i montaža prigušivača zvuka dim. 300x300x750 (vezano uz stavku 4 i 7 poglavlja) sa svim priborom potrebnim za montažu:
Kulisni prigušivač - higijenski dizajn s integriranim kulisama za uštedu energije i aerodinamično profiliranim okvirom (radius &gt;15mm), efikasno prigušenje, dijelovi profila izrađeni su od pocinčanog čeličnog lima,zaštita kulisa na kraju okvira s punjenjem staklenom vunom protiv abrazije do brzina od 20 m/s. Uneseno prigušenje, zvučna snaga, buka generirana protokom zraka, kao i padovi tlaka mjere se prema DIN EN ISO7235. Mineralna vuna s RAL-kvalitetom oznake RAL-GZ 388, nezapaljiva prema DIN4102 A2, biorazgradiva prema TRGS 905 i smjernicama Europske Unije 97/69/EEC. Masa po volumenu &gt; 30 kg/m3. Mineralna vuna i tkanina s laminarnim staklenim vlaknima pokazuju inertno ponašanje prema rastu gljivica i bakterija. Prigušivači ispunjavaju zahtjeve prema VDI 6022, DIN 1946 dio 2 i 4 kao i prema VDI 3803.
qv                                      900   m³/h
vs                    8,3   m/s
Δpst                     24   Pa
LW,A                            28   dB(A)
LW,NC                           20   dB
LW,NR                           22   dB
Vlastita buka                                        Prigušenje                            
63Hz [dB]    39                                         3
125Hz [dB]   34                                         7
250Hz [dB]   30                                         16
500Hz [dB]   25                                         18
1kHz [dB]    22                                         20
2kHz [dB]    18                                         15
4kHz [dB]    15                                         11
8kHz [dB]    &lt; 15                                       10</t>
  </si>
  <si>
    <t>Dobava i montaža prigušivača zvuka dim. 300x400x750 (vezano uz stavku 5 poglavlja) sa svim priborom potrebnim za montažu:
Kulisni prigušivač - higijenski dizajn s integriranim kulisama za uštedu energije i aerodinamično profiliranim okvirom (radius &gt;15mm), efikasno prigušenje, dijelovi profila izrađeni su od pocinčanog čeličnog lima,zaštita kulisa na kraju okvira s punjenjem staklenom vunom protiv abrazije do brzina od 20 m/s. Uneseno prigušenje, zvučna snaga, buka generirana protokom zraka, kao i padovi tlaka mjere se prema DIN EN ISO7235. Mineralna vuna s RAL-kvalitetom oznake RAL-GZ 388, nezapaljiva prema DIN4102 A2, biorazgradiva prema TRGS 905 i smjernicama Europske Unije 97/69/EEC. Masa po volumenu &gt; 30 kg/m3. Mineralna vuna i tkanina s laminarnim staklenim vlaknima pokazuju inertno ponašanje prema rastu gljivica i bakterija. Prigušivači ispunjavaju zahtjeve prema VDI 6022, DIN 1946 dio 2 i 4 kao i prema VDI 3803.
qv                                     1.200   m³/h
vs                    8,3   m/s
Δpst                     24   Pa
LW,A                            30   dB(A)
LW,NC                           21   dB
LW,NR                           23   dB
Vlastita buka                                        Prigušenje                            
63Hz [dB]    40                                         3
125Hz [dB]   35                                         7
250Hz [dB]   31                                         16
500Hz [dB]   27                                         18
1kHz [dB]    23                                         20
2kHz [dB]    19                                         15
4kHz [dB]    16                                         11
8kHz [dB]    &lt; 15                                       10</t>
  </si>
  <si>
    <t>Dobava i montaža prigušivača zvuka dim. 300x400x750 (vezano uz stavku 6 poglavlja) sa svim priborom potrebnim za montažu:
Kulisni prigušivač - higijenski dizajn s integriranim kulisama za uštedu energije i aerodinamično profiliranim okvirom (radius &gt;15mm), efikasno prigušenje, dijelovi profila izrađeni su od pocinčanog čeličnog lima,zaštita kulisa na kraju okvira s punjenjem staklenom vunom protiv abrazije do brzina od 20 m/s. Uneseno prigušenje, zvučna snaga, buka generirana protokom zraka, kao i padovi tlaka mjere se prema DIN EN ISO7235. Mineralna vuna s RAL-kvalitetom oznake RAL-GZ 388, nezapaljiva prema DIN4102 A2, biorazgradiva prema TRGS 905 i smjernicama Europske Unije 97/69/EEC. Masa po volumenu &gt; 30 kg/m3. Mineralna vuna i tkanina s laminarnim staklenim vlaknima pokazuju inertno ponašanje prema rastu gljivica i bakterija. Prigušivači ispunjavaju zahtjeve prema VDI 6022, DIN 1946 dio 2 i 4 kao i prema VDI 3803.
qv                                     1.600   m³/h
vs                    8,9   m/s
Δpst                     27   Pa
LW,A                            32   dB(A)
LW,NC                           24   dB
LW,NR                           25   dB
Vlastita buka                                        Prigušenje                            
63Hz [dB]    42                                         3
125Hz [dB]   38                                         7
250Hz [dB]   33                                         16
500Hz [dB]   29                                         18
1kHz [dB]    25                                         20
2kHz [dB]    22                                         15
4kHz [dB]    19                                         11
8kHz [dB]    16                                         10</t>
  </si>
  <si>
    <t>Probni pogon, balansiranje i podešavanje ugrađene opreme prema zahtjevima projekta, te izrada elaborata o izvršenim mjerenjima i postignutim rezultatima u odnosu na projektirane veličine.</t>
  </si>
  <si>
    <t xml:space="preserve">Provjera izvršenog balansiranja sistema s finim podešavanjem količina prema projektu, snimanjem učinkovitosti sustava od strane ovlaštene organizacije za tu vrstu posla s izdavanjem pismenog izvješća o nalazu.
</t>
  </si>
  <si>
    <t>Dobava i montaža fiksne  žaluzine u kompletu za montažu u kanal, zajedno sa okvirom i prouokvirom, izrađene izl AL profila; obojanih u boji i tonu prema zahtjevu arhitekta, slijedećih tehničkih karakteristika, dimenzija i količina:</t>
  </si>
  <si>
    <t xml:space="preserve">dim. 600x825 mm (vezano uz stavku 1 poglavlja)
Δpt [Pa]       16                      
LW,A [dB(A)]   37                      
63Hz [dB]      48                      
125Hz [dB]     40                      
250Hz [dB]     37                      
500Hz [dB]     35                      
1kHz [dB]      32                      
2kHz [dB]      22                      
4kHz [dB]      &lt; 15                    
8kHz [dB]      &lt; 15                    
LW,NC [dB]     30                      
LW,NR [dB]     32 </t>
  </si>
  <si>
    <t>dim. 600x495mm (vezano uz stavku 2 poglavlja)
Δpt [Pa]       13                      
LW,A [dB(A)]   33                      
63Hz [dB]      40                      
125Hz [dB]     37                      
250Hz [dB]     33                      
500Hz [dB]     32                      
1kHz [dB]      29                      
2kHz [dB]      18                      
4kHz [dB]      &lt; 15                    
8kHz [dB]      &lt; 15                    
LW,NC [dB]     27                      
LW,NR [dB]     29</t>
  </si>
  <si>
    <t>Dobava i montaža nepovratne klapne sa svim priborom potrebnim za montažu na kanal.</t>
  </si>
  <si>
    <t>Dobava i montaža revizija za montažu na sustav ventilacije sa svim priborom potrebnim za montažu</t>
  </si>
  <si>
    <t>Dobava i montaža PP  obloge 90 minuta sa svim priborom potrebnim za montažu.</t>
  </si>
  <si>
    <t>PP obloga</t>
  </si>
  <si>
    <t>UKUPNO VENTILACIJA:</t>
  </si>
  <si>
    <t>C / GRIJANJE I HLAĐENJE</t>
  </si>
  <si>
    <r>
      <t xml:space="preserve">Dobava i montaža: ventilokonvektor kazetni(Fan-coil aparat), sa maskom i 4 smjera istrujavanja i za ugradnju u spušteni strop kao  "Sabiana". Isti je predviđen </t>
    </r>
    <r>
      <rPr>
        <u/>
        <sz val="9"/>
        <rFont val="Calibri Light"/>
        <family val="2"/>
      </rPr>
      <t>za četverocijevni sustav priključenja,</t>
    </r>
    <r>
      <rPr>
        <sz val="9"/>
        <rFont val="Calibri Light"/>
        <family val="2"/>
      </rPr>
      <t xml:space="preserve"> uključivo izolirana okapnica za sakupljanje kondenzata,crpka kondenzata,odzračnik, ventilatorska sekcija s rotorom, trobrzinskim elektromotorom, izmjenjivim filterom,kompletnim unutarnjim ožičenjem,te upravljačem sa podešenjem temperature i brzine ventilatora u tri stupnja.</t>
    </r>
  </si>
  <si>
    <t>Opće karakteristike uređaja su slijedeće :</t>
  </si>
  <si>
    <t>IZVEDBA:STROPNA</t>
  </si>
  <si>
    <t>UGRADNJA: u sp.stropu</t>
  </si>
  <si>
    <t>A)</t>
  </si>
  <si>
    <t>Tehničke karakteristike:</t>
  </si>
  <si>
    <t xml:space="preserve">Radni medij: voda </t>
  </si>
  <si>
    <t>Vzr = 630/820/1140 m3/h</t>
  </si>
  <si>
    <t>Qhlmax =  5228/4210/3504</t>
  </si>
  <si>
    <t>tw= 7/12°C; tz=26°C 50% (30% glycola)</t>
  </si>
  <si>
    <t xml:space="preserve">qw = 0,218 l/s </t>
  </si>
  <si>
    <t>dp = 10,2 kPa</t>
  </si>
  <si>
    <t>Qgrmin= 4863 W</t>
  </si>
  <si>
    <t xml:space="preserve">       tw= 70/50°C; tz=20°C</t>
  </si>
  <si>
    <t xml:space="preserve">Lp = 24/31/39 dB </t>
  </si>
  <si>
    <t>Lw = 33/40/48 dB</t>
  </si>
  <si>
    <r>
      <t xml:space="preserve">Dobava i montaža:
Prolazni regulacijsko-balansirajući ventil neosjetljiv na utjecaj promjene diferencijalnog tlaka sustava sa funkcijom namještanja protoka od minimalnog do maksimalnog pomoću skale za prednamještanje, regulacijski hod ventila treba biti neovisan od prednamještanja protoka,  hod ventila je 5 mm u svakoj poziciji kao zaštita od blokiranja ventila uslijed nečistoća u instalaciji,maksimalni radni diferencijalni tlak je 800 kPa,tijelo ventila izrađeno od DZR mesinga za dimenzije od DN10-DN32,tlačni razred ventila PN25, maksimalna radna temperatura 120°C, prihvat za pogon je M30x1,5 , vanjski navoj .                                                                                        </t>
    </r>
    <r>
      <rPr>
        <b/>
        <sz val="9"/>
        <rFont val="Calibri Light"/>
        <family val="2"/>
      </rPr>
      <t xml:space="preserve">                                                                                                                      </t>
    </r>
    <r>
      <rPr>
        <sz val="9"/>
        <rFont val="Calibri Light"/>
        <family val="2"/>
      </rPr>
      <t xml:space="preserve">                                                                                                                                                                                                                                                                                                                                                                                                                                                                                                                                                                                                                                                                                                                                                                                                                                                                                                     </t>
    </r>
  </si>
  <si>
    <t xml:space="preserve">DN20:          220-1330 l/h  </t>
  </si>
  <si>
    <t xml:space="preserve">Dobava i montaža:
Elektrotermički on/off pogon,hod 5 mm, jednostavna klik montaža pogona, IP-54 zaštita , automatska detekcija hoda ventila, prema EMC direktivi 2004/108/EC i LVD direktivi 2006/95/EC za dimenzije ventila od DN10 do DN32 .      
                                                                                                                                                                                                                                                                                                                                                                                                                                                                                                                              </t>
  </si>
  <si>
    <t xml:space="preserve">Dobava i montaža:
Upravljačka programabilna jedinica za ventilokonvektore s digitalnom komunikacijom, LCD zaslonom s mogućnošću upravljanja do 10 jedinica u master/slave konfiguraciji, s ugrađenim temperaturnim osjetnikom za upravljanje radom grijanja i hlađenja terminalnih jedinica i regulaciju na strani vode. Sklop osigurava: regulaciju sobne temperature preko ON/OFF ventila, ručno i automatsko biranja brzine vrtnje ventilatora (3 brzine), ručno prebacivanje moda ljeto/zima, mogućnost postavljanja tjednog programa, režimi rada: isključeno ili stanje pripravnosti, ručni i automatski način rada.
                                                                                                                                                                                                                                                                                                                                                                                                                                                                                                                              </t>
  </si>
  <si>
    <t>vođenje do 4 ventilokonvektora</t>
  </si>
  <si>
    <t>vođenje do 2 ventilokonvektora</t>
  </si>
  <si>
    <t>vođenje 1 ventilokonvektora</t>
  </si>
  <si>
    <t xml:space="preserve">Dobava i montaža:
Relejna kutija za spajanje na ventilokonvektor i povezivanje s prostornim elektroničkim regulacijskim sklopom kao i međusobno povezivanje jedinica u master/slave konfiguraciji. Kontrolira brzinu vrtnje ventilatora i upravlja pogonom ventila jedinice. Mogućnost rada s termostatom za kontrolu usisa zraka, režima ljeto/zima te uključivanja i isključivanja  ventilatora u ovisnosti o temperaturi izmjenjivača.                                                                                                                                                                                                                                                                                                                                                                                                                                                                                                                     </t>
  </si>
  <si>
    <t>relejna kutija</t>
  </si>
  <si>
    <t xml:space="preserve">Dobava i ugradnja split sustava za grijanje i hlađenje a svim priborom potrebnim za montažu
Unutarnja jedinica
namijenjena za montažu na zid
Qhl= 5,0 ( 1,5-5,6 ) kW,
Qgr= 5,6 ( 1,5-6,3 ) kW,
Kol. zraka (max.): 840 m³/h 
Dimenzije: VxŠxD: 298 / 998 / 221 mm
Težina uređaja: 12 kg
Razina zvučnog tlaka pri brzini : visoka/srednja/niska: 39/36/33 dB(A)
Infracrveni daljinski upravljač se nalazi u sklopu cijene i isporuke zidne jedinice
                                                                                                                                                                                                                                                                                                                                                                               </t>
  </si>
  <si>
    <t xml:space="preserve">Vanjska jedinica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Vanjska jedinica karakteristika:
Učin hlađenja: 5,0 ( 1,2-5,6 ) kW 
Učin grijanja:   5,6 ( 0,9-7,3 ) kW
Nivo zvučnog tlaka:    46/47 dB(A)
Napon: 1~ 220 V, 50 Hz,
Snaga el. priključka-hlađenje: 1,47 kW / 6,82 A
Snaga el. priključka-grijanje:   1,21 kW / 5,61 A
Razred energetske učinkovitosti H/G: A/A 
Koeficijent rashladnog učinka: EER 3,61
Koficijent ogrijevnog učinka:    COP 4,63
Težina uređaja: 44 kg,
Dimenzije VxŠxD:  550 / 780 / 290 mm
Područje rada : 
hlađenje od -15° do +43 °C,
grijanje od -20° do +15 °C
Medij: ekološki plin R410 A
Konekt - tekući/plinski (ø 6,4 / 12,7 mm )
Max duljina cijevovoda  - 50 m
Maksimalna visinska razlika: 30m </t>
  </si>
  <si>
    <t>U stavku uključiti do 30 m cijevovoda između vanjske i unutrašnje jedinice kao.
Za svaku jedinicu predvidjeti i da se 10 m cijevovoda (par cijevovoda svaki 10m) vodi po vanjskom prostoru u metalnoj kanalici prikladnoj za vanjsku ugradnju i dodatnu izolaciju cijevovoda sa 20 mm mineralne vune u oklopu od vodonepropusnog Al lima</t>
  </si>
  <si>
    <t>Split uređaj</t>
  </si>
  <si>
    <t xml:space="preserve">Dobava i ugradnja električne grijalice za ugradnju u toplinsku stanicu
snage 750W za zaštitu prostorije  od smrzavanja sa zaštitom od prskajuće vode  
                                                                                                                                                                                                                                                                                                                                                                                                                                                                                                                              </t>
  </si>
  <si>
    <t xml:space="preserve">Dobava i montaža čeličnih pločastih radijatora bez integriranog termostatskog ventila sa bočnim priključkom, nosačima te sa potrebnim spojnim i montažnim materijalom do potpune funkcionalnosti.                                                                                                                                                                                                                                                                                                                                                                                                                                                                                                                            </t>
  </si>
  <si>
    <t>K 21 600/400</t>
  </si>
  <si>
    <t>K 21 600/500</t>
  </si>
  <si>
    <t>K 21 600/600</t>
  </si>
  <si>
    <t>K 22 600/800</t>
  </si>
  <si>
    <t>K 22 900/1200</t>
  </si>
  <si>
    <t>K 33 600/1200</t>
  </si>
  <si>
    <t>K 33 900/800</t>
  </si>
  <si>
    <t>K 33 900/1200</t>
  </si>
  <si>
    <t>K 33 900/1300</t>
  </si>
  <si>
    <t>K 33 900/1400</t>
  </si>
  <si>
    <t>Dobava i ugradnja tlačno neovisnog termostatskog radijatorskog ventila s predregulacijskom skalom za podešavanje protoka od: 35-420l/h,  za dvocijevne sustave grijanja s prisilnom cirkulacijom, za ugradnju na radijatore, kutna ili ravna izvedba. 
Područje postavnih vrijednosti 8-26°C. Ugrađena zaštita od smrzavanja.
Zajedno sa potrebnim spojnim i montažnim materijalom.</t>
  </si>
  <si>
    <t>Dobava i ugradnja radijatorskih zapornih ventila, zajedno sa spojnim i montažnim materijalom</t>
  </si>
  <si>
    <t>1/2"</t>
  </si>
  <si>
    <t>Dobava i ugradnja radijatorskih odzračnika, zajedno sa spojnim i montažnim materijalom</t>
  </si>
  <si>
    <t>Dobava i ugradnja termostatskih glava (za javne prostore, sa zaštitom) za ugradnju na termostatske ventile, zajedno sa spojnim i montažnim materijalom</t>
  </si>
  <si>
    <t>Dobava i montaža zračne zavjese za hladne prostore za rad sa optočnim zrakom dužine 1.5m. Visina postavljanja do 3m.
Pribor: 
- Uz zavjesu isporučiti sav potreban ovjesni pribor za montažu zračne zavjese na strop ili zid
- regulator 
- senzor otvorenosti vrata</t>
  </si>
  <si>
    <t xml:space="preserve">Dobava i montaža tvrdih bakrenih cijevi za grijanje prema DIN 1768, uključivo fazonske komade, materijal za lemljenje, obujmice i zaštitne cijevi za proboje kroz zidove.
</t>
  </si>
  <si>
    <t>GRIJANJE</t>
  </si>
  <si>
    <t>Ø 18 x 1</t>
  </si>
  <si>
    <t>Ø 22 x 1</t>
  </si>
  <si>
    <t>Ø 28 x 1,5</t>
  </si>
  <si>
    <t>Ø 35x 1,5</t>
  </si>
  <si>
    <t>Ø 42x 1,5</t>
  </si>
  <si>
    <t>HLAĐENJE</t>
  </si>
  <si>
    <t xml:space="preserve">Dobava i montaža crnih čeličnih bešavnih cijevi DIN 2448 uključivo fazonske komade, prelazne komade bakar/čelik, obujmice i zaštitne cijevi za proboje kroz zidove.
</t>
  </si>
  <si>
    <t>DN50</t>
  </si>
  <si>
    <t xml:space="preserve">Dobava i montaža cijevi iz inoxa koje se spajaju prešanjem pogodne za sanitarnu vodu  uključivo fazonske komade, prelazne komade bakar/čelik, obujmice i zaštitne cijevi za proboje kroz zidove.
</t>
  </si>
  <si>
    <t>Dobava i montaža:
Toplinska izolacija cijevi sanitarne vode se izvodi sa paranepropusnom izolacijom debljine 9 mm klase požara min. B s3 d0 te dodatno kamenom vunom kaširanom Al folijom, klase otpornosti A2, toplinska vodljivost l≤ 0.040 W/mK, debljine 20 mm u oklopu od Al lima zajedno sa svom opremom potrebnom za montažu izolacije.</t>
  </si>
  <si>
    <t>DN15 - 9mm +20 mm</t>
  </si>
  <si>
    <t>Dobava i montaža:
Toplinska izolacija cijevi sanitarne vode se izvodi sa paranepropusnom izolacijom debljine 9 mm klase požara min. B s3 d0 te dodatno kamenom vunom kaširanom Al folijom, klase otpornosti A2, toplinska vodljivost l≤ 0.040 W/mK, debljine 30 mm u oklopu od vodonepropusnog Al lima zajedno sa svom opremom potrebnom za montažu izolacije.</t>
  </si>
  <si>
    <t>DN15 - 9mm +30 mm</t>
  </si>
  <si>
    <t>Dobava i montaža:
Grijača žica za zaštitu razvoda sanitarne vode na krovu od smrzavanja sa svim elementima potrebnim za funkcioniranje sustava te svim potrebnim priborom.</t>
  </si>
  <si>
    <t>Sustav 1 - DN15 cijev dužine 25 m</t>
  </si>
  <si>
    <t>Sustav 2 - DN15 cijev dužine 35m</t>
  </si>
  <si>
    <t xml:space="preserve">Dobava i montaža:
Niže navedenih elemenata </t>
  </si>
  <si>
    <t>Ventil prikladan za montažu na sustav sanitarne vode DN15</t>
  </si>
  <si>
    <t>Ispusni ventil DN15 sa nastavkom za fleksibilno crijevo uključivo 5 m fleksibilnog crijeva</t>
  </si>
  <si>
    <t>Nepovratni ventil DN15</t>
  </si>
  <si>
    <t>Izrada šliceva u betonskom zidu za spajanje radijatora iz zida sa svim potrebnim priborom</t>
  </si>
  <si>
    <t>šlicevi 7 x 15 cm</t>
  </si>
  <si>
    <t>Dobava i montaža:
Izolacijski materijal za izolaciju armature i cjevovoda od negorivog materijala min. A2 klase , kojim se u ljetnom periodu sprečava rošenje (parna brana). Mineralna vuna sa ojačanom aluminijskom folijom u skladu sa EN14304, samogasiv, nekapajući i ne širi plamen, klasifikacija na požar EN 13501-1.  Stavka uključuje potrebnu količinu ljepila , te završne originalne trake  za spojeve,  sljedećih količina  debljina i dimenzija:
U stavku uključiti i oblaganje izolacije sa Al limom.</t>
  </si>
  <si>
    <t>Ø 18 x 1/20 mm</t>
  </si>
  <si>
    <t>Ø 22 x 1/20 mm</t>
  </si>
  <si>
    <t>Ø 28 x 1.5/20 mm</t>
  </si>
  <si>
    <t>Ø 35 x 1,5/20 mm</t>
  </si>
  <si>
    <t>Ø 42 x 1,5/20 mm</t>
  </si>
  <si>
    <t>DN50/30 mm</t>
  </si>
  <si>
    <t>DN65/30 mm</t>
  </si>
  <si>
    <t>Dobava i montaža:
Izolacijski materijal za izolaciju armature i cjevovoda od negorivog materijala min. A2 klase , kojim se u ljetnom periodu sprečava rošenje (parna brana). Mineralna vuna sa sluminijskom folijom u skladu sa EN14304, samogasiv, nekapajući i ne širi plamen, klasifikacija na požar EN 13501-1.  Stavka uključuje potrebnu količinu ljepila , te završne originalne trake  za spojeve,  sljedećih količina  debljina i dimenzija:
U stavku uključiti i oblaganje izolacije sa vodonepropusnim Al limom u vanjskom prostoru.</t>
  </si>
  <si>
    <t>Ø 35 x 1,5/30 mm</t>
  </si>
  <si>
    <t>Ø 42 x 1,5/40 mm</t>
  </si>
  <si>
    <t>DN50/50 mm</t>
  </si>
  <si>
    <t>DN65/50 mm</t>
  </si>
  <si>
    <t>Dobava i montaža:
Toplinska izolacija cijevi hlađenja se izvodi sa paranepropusnom izolacijom debljine 13 - 19mm klase požara min. B s3 d0 te dodatno kamenom vunom kaširanom Al folijom, klase otpornosti A2, toplinska vodljivost l≤ 0.040 W/mK, debljine 20 mm u oklopu od Al lima zajedno sa svom opremom potrebnom za montažu izolacije.</t>
  </si>
  <si>
    <t>Ø 22 x 1 - 13mm+20 mm</t>
  </si>
  <si>
    <t>Ø 28 x 1,5 - 13mm+20 mm</t>
  </si>
  <si>
    <t>Ø 35x 1,5 - 13mm+20 mm</t>
  </si>
  <si>
    <t>Ø 42x 1,5 - 13mm+20 mm</t>
  </si>
  <si>
    <t>DN65/ - 19mm+20 mm</t>
  </si>
  <si>
    <t>Dobava i montaža:
Toplinska izolacija cijevi hlađenja se izvodi sa paranepropusnom izolacijom debljine 25 mm klase požara min. B s3 d0 te dodatno kamenom vunom kaširanom Al folijom, klase otpornosti A2, toplinska vodljivost l≤ 0.040 W/mK, debljine 30 mm u oklopu od vodonepropusnog Al lima zajedno sa svom opremom potrebnom za montažu izolacije.</t>
  </si>
  <si>
    <t>DN65/ - 25mm+30 mm</t>
  </si>
  <si>
    <t>Dobava i montaža niže navedene opreme za montažu na ventilokonvektor sa svim priborom potrebnim za montažu.</t>
  </si>
  <si>
    <t xml:space="preserve"> -fleksibilno crijevo Ø3/4"        - 2 kom, l=0,5 m</t>
  </si>
  <si>
    <t xml:space="preserve"> -fleksibilno crijevo Ø1"        - 2 kom, l=0,5 m</t>
  </si>
  <si>
    <t xml:space="preserve"> -hvatač nečistoča Ø1"  </t>
  </si>
  <si>
    <t xml:space="preserve"> -hvatač nečistoča Ø3/4"</t>
  </si>
  <si>
    <t xml:space="preserve"> -kuglasta slavina   Ø3/4"       - 3 kom</t>
  </si>
  <si>
    <t xml:space="preserve"> -kuglasta slavina   Ø1"       - 3 kom</t>
  </si>
  <si>
    <t xml:space="preserve">Dobava i montaža tvrdih bakrenih cijevi za odvod kondenzata prema DIN 1768, uključivo fazonske komade, materijal za lemljenje, obujmice i zaštitne cijevi za proboje kroz zidove.
</t>
  </si>
  <si>
    <t>Odvod kondenzata</t>
  </si>
  <si>
    <t>Dobava i montaža:
Toplinska izolacija cijevi odvoda kondenzata se izvodi sa paranepropusnom izolacijom debljine 9 mm klase požara min. B s3 d0 te dodatno kamenom vunom kaširanom Al folijom, klase otpornosti A2, toplinska vodljivost l≤ 0.040 W/mK, debljine 20 mm u oklopu od nepropusnog Al lima zajedno sa svom opremom potrebnom za montažu izolacije.</t>
  </si>
  <si>
    <t>Ø 28 x 1,5/9 mm +20 mm</t>
  </si>
  <si>
    <t>Dobava i montaža suhog zidnog sifona za spoj odvoda kondenzata.
Ugradbeni sifon za kondenzat sa vodenim i mehaničkim zatvaračem zadaha, sa priključkom 20 - 32 mm, izlazom DN32, protoka 0,15 l/s, sa kraćenjem podesivom građevinskom zaštitom, poklopcem, izmjenjivim prozirnim sifonskim umetkom sa 50 mm zaporne visine vodenog stupca i kuglom za blokadu mirisa u slučaju isparivanja vode iz sifona</t>
  </si>
  <si>
    <t>Dobava i montaža držača za cjevovode, obujmice komplet sa podložnom pločicom dim. DN15-DN65,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Sve u potrebnoj količini i kvaliteti.</t>
  </si>
  <si>
    <t>Bojenje  opreme i nosača, uz predhodno čišćenje  od korozije, dva puta osnovnom bojom.</t>
  </si>
  <si>
    <t>Bojenje neizoliranih  oslonaca  lakom otpornim na temperature do 100°C, u boji  prema specifikaciji SL110 (potrebno je potvrditi boju s projektantom).</t>
  </si>
  <si>
    <t>Dobava i montaža kompenzatora za montažu na cjevovod grijanja sa svim priborom potrebnim za montažu.</t>
  </si>
  <si>
    <t>DN32</t>
  </si>
  <si>
    <t>Dobava i montaža cijevne izolacije debljine 5 mm za izolaciju cijevi grijanja u slojevima poda i u zidu. Klasa reakcije na požar minimalno BL-s3,d0, λ ≤ 0,040 W/(m · K).</t>
  </si>
  <si>
    <t>Cu18x1/5 mm</t>
  </si>
  <si>
    <t>Izrada proboja u zidovima za prolaz cjevovoda, te naknadna sancija i vračanje proboja u prvobitno stanje.</t>
  </si>
  <si>
    <t>dimenzije do 10x10cm</t>
  </si>
  <si>
    <t>Hladna tlačna proba vodenim tlakom od 4 bar mjereno na najnižem mjestu instalacije u trajanju od 24 sata i izrada izvješća o izvršenoj probi.</t>
  </si>
  <si>
    <t>Topla proba i probni pogon instalacije grijanja i izrada izvješća o izvršenoj probi.</t>
  </si>
  <si>
    <t>UKUPNO GRIJANJE I HLAĐENJE</t>
  </si>
  <si>
    <t xml:space="preserve">D/ OSTALI RADOVI </t>
  </si>
  <si>
    <t>Dobava i montaža revizije 600x600 za montažu kod strojarske opreme sa svim priborom potrebnim za montažu</t>
  </si>
  <si>
    <t>Izrada prodora cijevnih instalacija grijanja  kroz granice požarnih sektora brtviti atestiranim negorivim materijalom iste klase vatrootpornosti kao i vatrootpornost konstruktivnih elemenata kroz koje te instalacije prolaze, prema normi HRN DIN 4102/XI, klase R90</t>
  </si>
  <si>
    <t>Stavka obuhvaća sav materijal u potrebnoj količini i kvaliteti uz izdavanje popratnih atesta.
Brtvljenje cjevovoda koji prolaze kroz požarne zidove po cijeloj dogradnji za instalacije grijanja i hlađenja do dimenzije d65mm.</t>
  </si>
  <si>
    <t xml:space="preserve"> do dimenzije DN32mm.</t>
  </si>
  <si>
    <t>dimenzije DN32 do  DN65mm.</t>
  </si>
  <si>
    <t>Izrada tehničke dokumentacije izvedenog stanja koju potpisuju izvođač i nadzor i predaja investitoru u 3 uvezana primjerka. Uz papirnatu verziju, predaje se i jedan primjerak u elektroničkom obliku/CD (standardni formati datoteka .doc .xls i .dwg)</t>
  </si>
  <si>
    <t>Ishođenje "Uvjerenja (i Zapisnika) zaštite na radu o ispitivanju stroja ili uređaja s povećanim opasnostima". Navedeno ispitivanje zatražiti za kompletnu instalaciju od ovlaštene ustanove za navedeno ispitivanje</t>
  </si>
  <si>
    <t>Izrada zapisnika sukladno uredbi o tvarima koje oštećuju ozonski sloj (NN 120/05)</t>
  </si>
  <si>
    <t>Ispitivanje ljetne i zimske mikroklime te izdavanje Uvjerenja od strane ovlaštene ustanove za ispitivanje radnog okoliša. Ispitivanja se vrše kad se steknu vanjski uvjeti za izvođenje istih (ljeto odnosno zima).</t>
  </si>
  <si>
    <t>UKUPNO OSTALI RADOVI:</t>
  </si>
  <si>
    <t>A/RASHLADNO TOPLINSKA PODSTANICA</t>
  </si>
  <si>
    <t xml:space="preserve">Napomene:
</t>
  </si>
  <si>
    <t>BETONIRANJE NOSIVE KONSTRUKCIJE</t>
  </si>
  <si>
    <t>a)</t>
  </si>
  <si>
    <t>Beton:</t>
  </si>
  <si>
    <t>Betoniranje trakastih temelja dimenzija prema projektu.</t>
  </si>
  <si>
    <t>obračun prema m3 ugrađenog betona</t>
  </si>
  <si>
    <t>Betoniranje nadtemeljnih zidova dimenzija prema projektu.</t>
  </si>
  <si>
    <t>b)</t>
  </si>
  <si>
    <t>Oplata:</t>
  </si>
  <si>
    <t xml:space="preserve">Dobava, izrada i montaža dvostrane oplate trakastih temelja dimenzija prema projektu. Stavka uključuje kompletnu pripremu za izvođenje betonske konstrukcije, uključivo i demontažu oplate.
</t>
  </si>
  <si>
    <t>obračun prema m2 izvedene oplate</t>
  </si>
  <si>
    <t xml:space="preserve">Dobava, izrada i montaža oplate podne ploče prizemlja. Stavka uključuje kompletnu pripremu za izvođenje betonske konstrukcije, uključivo i demontažu oplate.
</t>
  </si>
  <si>
    <t xml:space="preserve">Dobava, izrada i montaža dvostrane oplate nadtemeljnih zidova. Stavka uključuje kompletnu pripremu za izvođenje betonske konstrukcije, uključivo i demontažu oplate.
</t>
  </si>
  <si>
    <t xml:space="preserve">PRIZEMLJE
</t>
  </si>
  <si>
    <t xml:space="preserve">Beton:
</t>
  </si>
  <si>
    <t xml:space="preserve">Oplata:
</t>
  </si>
  <si>
    <t>Dobava, izrada, montaža i demontaža oplate stropnih ploča iznad prizemlja.</t>
  </si>
  <si>
    <t>Dobava, izrada, montaža i demontaža oplate unutarnjeg stubišta u prizemlju.</t>
  </si>
  <si>
    <t xml:space="preserve">1. KAT
</t>
  </si>
  <si>
    <t>Dobava, izrada, montaža i demontaža oplate stropnih ploča iznad 1. kata.</t>
  </si>
  <si>
    <t>Dobava, izrada, montaža i demontaža oplate unutarnjeg stubišta na 1. katu.</t>
  </si>
  <si>
    <t xml:space="preserve">2. KAT
</t>
  </si>
  <si>
    <t>Dobava, izrada, montaža i demontaža oplate stropnih ploča iznad 2. kata.</t>
  </si>
  <si>
    <t xml:space="preserve">KROV
</t>
  </si>
  <si>
    <t>Dobava, izrada, montaža i demontaža dvostrane oplate zidova krova (atika).</t>
  </si>
  <si>
    <t xml:space="preserve">TEMELJNA KONSTRUKCIJA I PLOČA PRIZEMLJA
</t>
  </si>
  <si>
    <t>Dobava, izrada, montaža i demontaža dvostrane  oplate zidova prizemlja.</t>
  </si>
  <si>
    <t>Betoniranje unutarnjih AB stubišta u prizemlju.</t>
  </si>
  <si>
    <t>Dobava, izrada, montaža i demontaža dvostrane  oplate zidova 2. kata.</t>
  </si>
  <si>
    <t>Dobava, izrada, montaža i demontaža kružne oplate stupova 2. kata. Stup d=40 cm.</t>
  </si>
  <si>
    <t>Betoniranje zidova debljine 20cm - atika.</t>
  </si>
  <si>
    <t>Betoniranje zidova krovnih kućica za smještaj instalacija debljine 20cm.</t>
  </si>
  <si>
    <t>Dobava, izrada, montaža i demontaža dvostrane oplate zidova krovnih kućica za smještaj instalacija.</t>
  </si>
  <si>
    <t>Dobava, izrada, montaža i demontaža dvostrane oplate zidova atike terase na 2. katu.</t>
  </si>
  <si>
    <t xml:space="preserve">Podložni beton za armirano betonske ploče i trakaste temelje.
</t>
  </si>
  <si>
    <t>obračun prema m2 izvedene betonske podloge debljine 10cm</t>
  </si>
  <si>
    <t xml:space="preserve">Armatura.
</t>
  </si>
  <si>
    <t xml:space="preserve">obračun prema kg ugrađene armature:
</t>
  </si>
  <si>
    <t>- armaturne šipke</t>
  </si>
  <si>
    <t>- armaturne mreže</t>
  </si>
  <si>
    <t>Betoniranje temelja za strojarsku opremu debljine 20cm.</t>
  </si>
  <si>
    <t>Dobava, izrada, montaža i demontaža oplate stropne ploče krovnih kućica za smještaj instalacija.</t>
  </si>
  <si>
    <t>Dobava, izrada, montaža i demontaža oplate temelja za strojarsku opremu.</t>
  </si>
  <si>
    <t>Betoniranje AB greda prizemlja.</t>
  </si>
  <si>
    <t>Betoniranje stupova 40x40cm, 40x80cm 1.kata.</t>
  </si>
  <si>
    <t>Betoniranje AB greda 1.kata.</t>
  </si>
  <si>
    <t>Betoniranje unutarnjih AB stubišta na 1. katu.</t>
  </si>
  <si>
    <t>Dobava, izrada, montaža i demontaža dvostrane  oplate zidova 1. kata.</t>
  </si>
  <si>
    <t>Betoniranje stupova 40x40cm, 40x80cm prizemlja.</t>
  </si>
  <si>
    <t>Betoniranje zidova debljine 15cm, 20cm i 25cm prizemlja.</t>
  </si>
  <si>
    <t>Dobava, izrada, montaža i demontaža oplate špaleta otvora u zidovima prizemlja.</t>
  </si>
  <si>
    <t>Dobava, izrada, montaža i demontaža četverostrane oplate stupova 40x40cm, 40x80cm prizemlja.</t>
  </si>
  <si>
    <t>Dobava, izrada, montaža i demontaža  trostrane oplate greda prizemlja.</t>
  </si>
  <si>
    <t>Betoniranje zidova debljine 15cm, 20cm i 25cm 1.kata.</t>
  </si>
  <si>
    <t>Dobava, izrada, montaža i demontaža oplate špaleta otvora u zidovima 1.kata.</t>
  </si>
  <si>
    <t>Dobava, izrada, montaža i demontaža četverostrane oplate stupova 40x40cm 1.kata.</t>
  </si>
  <si>
    <t>Dobava, izrada, montaža i demontaža  trostrane oplate greda 1.kata.</t>
  </si>
  <si>
    <t>Betoniranje zidova debljine 15cm, 20cm i 25cm 2.kata.</t>
  </si>
  <si>
    <t>Betoniranje stupova 40x40cm i kružnog stupa promjera fi40 2.kata</t>
  </si>
  <si>
    <t>Betoniranje AB greda 2.kata.</t>
  </si>
  <si>
    <t>Betoniranje zidova debljine 20cm - atika terase 2.kata.</t>
  </si>
  <si>
    <t>Dobava, izrada, montaža i demontaža oplate špaleta otvora u zidovima 2.kata.</t>
  </si>
  <si>
    <t>Dobava, izrada, montaža i demontaža četverostrane oplate stupa 40x40cm 2.kata.</t>
  </si>
  <si>
    <t>Dobava, izrada, montaža i demontaža trostrane oplate greda 2.kata.</t>
  </si>
  <si>
    <t>obračun po m2 očišćenog terena</t>
  </si>
  <si>
    <t>obračun prema m2 očišćenog terena</t>
  </si>
  <si>
    <t>obračun po m3 iskopa</t>
  </si>
  <si>
    <t>2.4.</t>
  </si>
  <si>
    <t>2.5.</t>
  </si>
  <si>
    <t xml:space="preserve">Iskop u tlu C kateogrije  za  potrebe  izvođenja  temeljnih traka i nadtemeljnih zidova.
</t>
  </si>
  <si>
    <t>2.6.</t>
  </si>
  <si>
    <t xml:space="preserve">Planiranje površine i zbijanje podloge do modula stišljivosti Ms=25 MPa, uz zbijenost prema standardnom Proctorovom postupku 95-100% za potrebe  izvedbe  temeljnih  stopa, traka i ploča građevine.
</t>
  </si>
  <si>
    <t>2.7.</t>
  </si>
  <si>
    <t>obračun po m2 isplanirane površine</t>
  </si>
  <si>
    <t>2.8.</t>
  </si>
  <si>
    <t xml:space="preserve">Tamponski sloj.
</t>
  </si>
  <si>
    <t xml:space="preserve">Nabava, dobava, razastiranje i nabijanje nosivog sloja tucanika za potrebe  izvedbe  temeljnih traka i ploča građevine, debljine 30 cm.
</t>
  </si>
  <si>
    <t>2.9.</t>
  </si>
  <si>
    <t xml:space="preserve">Zatrpavanje rova od širokog iskopa uz obod objekta, po kosini i dijelom vertikalno uz objekt, materijalom od iskopa u slojevima od 30 cm uz nabijanje,. Stavka uključuje razastiranje, zbijanje i planiranje materijala.
</t>
  </si>
  <si>
    <t>obračun  prema m3 pravilno tehnički ugrađenog materijala</t>
  </si>
  <si>
    <t>2.10.</t>
  </si>
  <si>
    <t xml:space="preserve">Dobava, nasipavanje, razastiranje i planiranje zemljanog materijala (humusa) za uređenje slobodnih travnatih površina i sadnju sadnica. Stavka uključuje i potrebno usitnjavanje, grabljanje te potpunu pripremu površina.
</t>
  </si>
  <si>
    <t>2.11.</t>
  </si>
  <si>
    <t>obračun  prema m3 odveženog i zbrinutog materijala</t>
  </si>
  <si>
    <t>obračun  prema m2 očišćene površine oko objekta</t>
  </si>
  <si>
    <t xml:space="preserve">Izrada izvještaja o provedenom ispitivanju zbijenosti i stišljivosti podloge izrađenog od strane ovlaštene institucije. Kontrola zbijenosti provodi se dinamičkom kružnom pločom Ø30 cm. Izvještaj obuhvaća sva potrebna ispitivanja zbijenosti svih podloga (nasipi, posteljice, svi tamponski slojevi) na cijeloj zoni obuhvata radova.
</t>
  </si>
  <si>
    <t>2.12.</t>
  </si>
  <si>
    <t>2.13.</t>
  </si>
  <si>
    <t>obračun po m2 ugrađenog geotekstila</t>
  </si>
  <si>
    <t xml:space="preserve">Hidroizolacija podova na tlu.
</t>
  </si>
  <si>
    <t xml:space="preserve">Izvedba hidroizolacijskog sloja dvokomponentnom plastičnomodificiranom debeloslojnom pastom  na bazi bitumena za izolaciju koja premošćuje pukotine do 2mm i odgovara prema DIN 18195 ili jednakovrijedno ( ____________________).
</t>
  </si>
  <si>
    <t xml:space="preserve">Priprema podloge:
</t>
  </si>
  <si>
    <t xml:space="preserve">Podlogu je potrebno pripremiti mehaničkim postupkom (brušenjem ili pjeskarenjem) ovisno o stanju podloge. Podloga mora biti čista otprašena ili oprana vodom pod pritiskom i ne smije imati slabo ili nevazanih dijelova. Vlačna čvrstoća podloge treba iznositi min. 1,5 N/mm². Na spoju pod/zid potrebno je izvesti holker od reparaturnog morta, a sve oštre rubove skositi.
</t>
  </si>
  <si>
    <t xml:space="preserve">Kod normalno upojnih podloga izvodi se predpremaz. Sve prema uputi proizvođača. Aplikacija špricanjem izvodi se također u dva radna postupka.  Jačina sloja se ovisi o opterečenju vode građevine prema DIN 18195 dio 4-6  ili jednakovrijedno ( ____________________). Dodatak za ojačanje mora se ugraditi u prvi sloj bitumenske paste.
</t>
  </si>
  <si>
    <t xml:space="preserve">Vertikalna hidroizolacija temelja.
</t>
  </si>
  <si>
    <t xml:space="preserve">Dobava materijala i postava vertikalne i dijelom horizontalne hidroizolacije u slojevima uz trakaste temelje u svrhu sprječavanja prodora vlage. Hidroizolacija se postavlja vertikalno i horizontalno okolo trakastih temelja na pripremljenu podlogu prije postave slojeva toplinske izolacije te zaštite toplinske izolacije.
</t>
  </si>
  <si>
    <t xml:space="preserve">Izvedba hidroizolacijskog sloja dvokomponentnom plastičnomodificiranom debeloslojnom pastom  na bazi bitumena za izolaciju koja premošćuje pukotine do 2mm i odgovara prema DIN 18195 ili jednakovrijedno ( ____________________ ).
</t>
  </si>
  <si>
    <t xml:space="preserve">Podlogu je potrebno pripremiti mehaničkim postupkom (brušenjem ili pjeskarenjem) ovisno o stanju podloge. Podloga mora biti čista otprašena ili oprana vodom pod pritiskom i ne smije imati slabo ili nevazanih dijelova. Vlačna čvrstoća podloge treba iznositi min. 1,5 N/mm². Na spoju pod/zid potrebno je izvesti holker od reparaturnog morta , a sve oštre rubove skositi.
</t>
  </si>
  <si>
    <t xml:space="preserve">Dobava materijala i postava toplinske izolacije u slojevima poda na tlu. </t>
  </si>
  <si>
    <t xml:space="preserve">Horizontalna toplinska izolacija plivajućeg poda iz ploča ekstrudiranog polistirena (XPS) (40 kg/m2), λ≤0,033 W/mK, u ukupnoj debljini 12 cm. Izvesti s slojevima ploča XPS-a debljine 5 cm. Ploče se postavljaju na prethodno postavljenu polietilensku foliju debljine 0,025 cm (obuhvaćeno stavkom) koja se postavlja na izvedeni hidroizolacijski sloj. Na ploče toplinske izolacije, a prije izvedbe estriha, postavlja se polietilenska folija debljine 0,025 cm kao zaštitni sloj (zasebno obračunato). Stavka uključuje sav potreban rad i materijal za izvedbu toplinske izolacije poda do potpune gotovosti. Sve preklope slojeva polietilenske folije izvesti prema uputama proizvođača.
</t>
  </si>
  <si>
    <t>- XPS ukupne debljine 12 cm (u slojevima 5+5+2 cm)</t>
  </si>
  <si>
    <t>obračun po m2 podne površine</t>
  </si>
  <si>
    <t>- PE folija</t>
  </si>
  <si>
    <t>4.4.</t>
  </si>
  <si>
    <t xml:space="preserve">Obodna toplinska izolacija podova na tlu.
</t>
  </si>
  <si>
    <t xml:space="preserve">Dobava materijala i postava vertikalne toplinske izolacije kao toplinske izolacije ploča na tlu, u svrhu saniranja toplinskih mostova.
</t>
  </si>
  <si>
    <t>obračun prema m2 izvedene toplinske izolacije (XPS 5cm)</t>
  </si>
  <si>
    <t>4.5.</t>
  </si>
  <si>
    <t xml:space="preserve">Čepasta drenažna traka - zaštita obodne toplinske izolacije.
</t>
  </si>
  <si>
    <t xml:space="preserve">Dobava materijala i izvedba čepaste drenažne trake  kao zaštitnog sloja na obodnoj toplinskoj izolaciji podne ploče na tlu.
</t>
  </si>
  <si>
    <t xml:space="preserve">Ugradnja čepaste drenažne folije na sloju vertikalne toplinske izolacije podne ploče na tlu, visine cca 100 cm. Čepičasta folija na bazi polietilena visoke gustoće (HDPE), minimalne debljine 0,60 mm, visina čepića 0,80 - 1,20 cm, tlačna čvrstoća &gt; 200 kN/m2. U stavku uračunati sav potreban rad i materijal za izvedbu do potpune gotovosti. Sva učvršćenja, spojeve i radove izvesti prema uputama proizvođača.
</t>
  </si>
  <si>
    <t>obračun prema m2 izvedene zaštite čepastom trakom</t>
  </si>
  <si>
    <t xml:space="preserve">Dobava materijala i postava zvučne i toplinske izolacije u slojevima poda međukatnih konstrukcija.
</t>
  </si>
  <si>
    <t>4.6.</t>
  </si>
  <si>
    <t xml:space="preserve">Zvučna i toplinska izolacija plivajućeg poda iz ploča elastificiranog ekspandiranog polistirena (EPS-T) (15 kg/m2), u ukupnoj debljini 3 cm ( 2 + 1 cm ). Ploče se postavljaju na prethodno postavljenu polietilensku foliju debljine 0,025 cm (obuhvaćeno stavkom) koja se postavlja na armirano betonsku konstrukciju - ploču.  Stavka uključuje i dilatiranje sustava plivajućeg poda od bočnih zidova pomoću trake iz elastificiranog polistirena debljine 10 mm i visine do kote gotovog poda. Na ploče toplinske izolacije, a prije izvedbe estriha, postavlja se polietilenska folija debljine 0,025 cm kao zaštitni sloj (zasebno obračunato). Stavka uključuje sav potreban rad i materijal za izvedbu toplinske izolacije poda do potpune gotovosti. Sve preklope slojeva polietilenske folije izvesti prema uputama proizvođača.
</t>
  </si>
  <si>
    <t xml:space="preserve">Dobava materijela i izvedba horizontalne i djelomično vertikalne hidroizolacije u prostorijama sanitarija.
</t>
  </si>
  <si>
    <t xml:space="preserve">Dobava i izvedba hidroizolacijskog dvokomponentnog polimercementnog premaza u podnoj konstrukciji sanitarnih prostorija i na zidovima u zoni tuševa (do visine 200 cm od kote gotovog poda). Hidroizolacijski premaz se izvodi prije keramičke završne obloge ( zasebno obračunato ), a na prethodno izvedenim i pripremljenim podnim i zidnim podlogama - cementni estrih odnosno glet masa / žbuka ( zasebno obračunato ).
</t>
  </si>
  <si>
    <t xml:space="preserve">Hidroizolacijski dvokomponentni polimercementni premaz debljine 2-4 mm, gustoća minimalno 1,8 kg/l, reakcija na požar prema HRN EN 13501-1: C-s1,d0 ili jednakovrijedno _________________.
</t>
  </si>
  <si>
    <t xml:space="preserve">Pirprema podloge:
Prije nanošenja, podloga mora biti potpuno čvrsta i očišćena od svih nečistoća poput cementne skramice, nevezanih dijelova, prašine, ulja i slično.
</t>
  </si>
  <si>
    <t xml:space="preserve">U jediničnu cijenu uključen sav potreban pribor, rad i materijal za izvedbu hidroizolacije do potpune gotovosti, uključivo sva brtvljenja na spojevima poda i zida, poda i stolarije, oko podnog sifona i slično, a sve prema uputama proizvođača.
</t>
  </si>
  <si>
    <t>obračun po m2 izvedene hidroizolacije</t>
  </si>
  <si>
    <t>4.7.</t>
  </si>
  <si>
    <t xml:space="preserve"> - EPS-T ukupne debljine 4 cm</t>
  </si>
  <si>
    <t xml:space="preserve"> - PE folija</t>
  </si>
  <si>
    <t xml:space="preserve"> - XPS ukupne debljine 11 cm</t>
  </si>
  <si>
    <t>4.8.</t>
  </si>
  <si>
    <t xml:space="preserve">Vertikalna toplinska izolacije atike s unutarnje strane.
</t>
  </si>
  <si>
    <t xml:space="preserve">obračun prema m2 ugrađenog materijala:
</t>
  </si>
  <si>
    <t>- tvrde ploče mineralne vune debljine 5 cm</t>
  </si>
  <si>
    <t xml:space="preserve">Dobava materijala i izvedba vertikalne toplinske izolacije atike u svrhu saniranja toplinskih mostova, u visini cca 80/100.
</t>
  </si>
  <si>
    <t xml:space="preserve">Dobava materijala i izvedba toplinske izolacije s unutarnje strane atike.
Toplinska izolacija se sastoji od: 
Tvrdih fasadnih ploča mineralne vune pročeljni tip debljine 5 cm reakcije na požar A1, toplinske provodljivosti λ manje ili jednako 0,034 W/mK. Ljepljenje ploča mineralne vune polimercementnim mortom i pričvršćenje pričvrsnicama sa širokom glavom. Ploče kamene vune  lijepiti punoplošno i pričvrstiti pričvrsnicama dovoljne duljine za sidrenje u konstrukciju građevine. 
</t>
  </si>
  <si>
    <t>Parna brana iz bitumenske trake za zavarivanje s uloškom Al folije 0,1 mm, namjenjene za klasične ravne krovove, vrijednosti relativnog otpora difuziji vodene pare Sd ≥ 700 m. Parna brana se postavlja zrakonepropusno, direktno na konstrukciju s preklopom 10 - 15 cm, punoplošno lijepljena, vertikalno izdignuta kod svih spojeva horizontalnih i vertiklanih konstrukcija do visine 30 cm.</t>
  </si>
  <si>
    <t>Cijena obuhvaća sav potreban brtveni materijal (ljepila, brtveni kitovi i brtvene trake) za obradu spojeva parne brane oko svih prodora, u zonama krovnih vodolovnih grla, oko kupola i sl. te sav ostali potreban pribor, rad i materijal za izvedbu parne brane do spremnosti za ugradnju slojeva toplinske izolacije.</t>
  </si>
  <si>
    <t>obračun po m2 ugrađenog materijala</t>
  </si>
  <si>
    <t>4.9.</t>
  </si>
  <si>
    <t>Dobava materijala i izvedba parne brane ravnih krovova.</t>
  </si>
  <si>
    <t>4.10.</t>
  </si>
  <si>
    <t>Toplinska izolacija  u slojevima ravnih krovova iz tvrdih ploča mineralne vune za ravne krovove (135 kg/m2), λ ≤ 0,038 W/mK, povišene tlačne čvrstoće i klase negorivosti A1. Ploče se postavljaju s nagibom min 1,0% u minimalnoj ukupnoj debljini 20 cm, na prethodno postavljenu parnu branu (zasebno obračunato). Svi preklopi ploča mineralne vune izvode se prema uputama proizvođača. Jediničnom cijenom obuhvaćen sav potreban rad, materijal i pribor za izvedbu do spremnosti površine za izvedbu hidroizolacije.</t>
  </si>
  <si>
    <t>obračun po m2 krovne površine</t>
  </si>
  <si>
    <t>- XPS debljine 15 cm</t>
  </si>
  <si>
    <t>4.11.</t>
  </si>
  <si>
    <t>Horizontalna toplinska izolacija u slojevima prohodnog ravnog krova iz ploča ekstrudiranog polistirena (XPS), λ≤0,033 W/mK, povišene tlačne čvrstoće (≥100 kN/m2) u debljini 15 cm. Ploče se postavljaju na prethodno postavljenu parnu branu (zasebno obračunato). Na ploče XPS-a postavlja se polietilenska folija debljine 0,025 cm kao zaštitni sloj. Stavka obuhvaća sav potreban rad i materijal za izvedbu toplinske izolacije do potpune gotovosti.</t>
  </si>
  <si>
    <t>Dobava i postava hidroizolacije iz sintetičke membrane na bazi TPO-a, armirana staklenim voalom, debljine d = 2,0 mm. Membrana se slobodno polaže te fiksira u skladu sa preporukama i zahtjevima proizvođača materijala, sustava. Spojevi se obrađuju vrućim zrakom, u skladu s propisanom tehnologijom od strane proizvođača membrane. Vanjski i unutarnji kutovi se trebaju dodatno ojačati sa gotovim elementima.</t>
  </si>
  <si>
    <t xml:space="preserve">U cijeni i izvedba podložnog holkera i TPO lima razvijene širine 100 mm, sve prema detalju i uputstvu proizvođača, a na mjestima spoja horizontalne i vertiklane hidroizolacije, na pregibima, pozicijama kupola i sl. U cijenu uračunati i svu potrebnu obradu hidroizolacije u zoni vodolovnih grla, krovnih prodora te ostali pribor i materijal za pravilnu izvedbu svih spojeva sa zidovima obloženima ETICS i ventiliranim fasadnim sustavomima, a sve prema uputama proizvođača hidroizolacijskog sustava. </t>
  </si>
  <si>
    <t>Hidroizolacija se izvodi na prethodno izvedenom sloju toplinske izolacije (zasebno obračnato). Na izvedeni sloj hidroizolacije, a prije izvedbe završnog balastnog šljunčanog sloja, izvodi se zaštitni sloj iz geotekstila (300 g/m2), što je obuhvaćeno stavkom. Jediničnom cijenom obuhvaćen je sav potreban rad, materijal i pribor za izvedbu do spremnosti površine za ugradnju završnog zaštitnog šljunčanog sloja.</t>
  </si>
  <si>
    <t>obračun po m2 izolacije, komplet dobava i izvedba do potpune gotovosti, uključivo razdjelni sloj geotekstila</t>
  </si>
  <si>
    <t>obračun po m2 spojnih detalja horizontalne i vertikalne izolacije visine do cca 30 cm, krovnih prodora, spojeva sa zidovima (ETICS i ventilirana fasada), krovnih nadozida i sl., komplet dobava i izvedba do potpune gotovosti</t>
  </si>
  <si>
    <t>4.12.</t>
  </si>
  <si>
    <t>Dobava materijala i izvedba horizontalne hidroizolacije u slojevima ravnog krova.</t>
  </si>
  <si>
    <t xml:space="preserve">Hidroizolaciju podignuti iznad nivoa krova uz zidove, atike i sl. do 80 cm. Gornji rub hidroizolacije fiksirati odgovarajućim tipksim profilom i kitati po cijeloj dužini spoja trajno elastičnim kitom. </t>
  </si>
  <si>
    <t>Dobava materijala i izvedba horizontalne i djelomično vertikalne hidroizolacije u slojevima ravnog prohodnog krova (terasa).</t>
  </si>
  <si>
    <t>Dobava i izvedba hidroizolacijskog dvokomponentnog polimercementnog premaza u slojevima ravnog prohodnog krova te obodno po zidovima visine 10 cm iznad kote gotovog poda (maksimalno do visine budućeg sokla od keramičkih pločica). Hidroizolacijski premaz se izvodi prije keramičke završne obloge ( zasebno obračunato ), a na prethodno izvedenim i pripremljenim podnim i zidnim podlogama - cementni estrih odnosno žbuka ( zasebno obračunato )</t>
  </si>
  <si>
    <t>Hidroizolacijski dvokomponentni polimercementni premaz debljine 2-4 mm, gustoća minimlano 1,8 kg/l, reakcija na požar prema HRN EN 13501-1: C-s1,d0 (ili jednakovrijedno).</t>
  </si>
  <si>
    <t>Pirprema podloge:
Prije nanošenja, podloga mora biti potpuno čvrsta i očišćena od svih nečistoća poput cementne skramice, nevezanih dijelova, prašine, ulja i slično.</t>
  </si>
  <si>
    <t>U jediničnu cijenu uključen sav potreban pribor, rad i materijal za izvedbu hidroizolacije do potpune gotovosti, uključivo sva brtvljenja na spojevima poda i zida, poda i stolarije te brtvljenja u zonama sustava oborinske odvodnje, a sve prema uputama proizvođača.</t>
  </si>
  <si>
    <t>4.13.</t>
  </si>
  <si>
    <t>PRIZEMLJE</t>
  </si>
  <si>
    <t>1.KAT</t>
  </si>
  <si>
    <t>2.KAT</t>
  </si>
  <si>
    <t xml:space="preserve"> obračun po m3 izvedenog zida.  Zid d=12cm</t>
  </si>
  <si>
    <t xml:space="preserve"> obračun po m3 izvedenog zida.  Zid d=20cm</t>
  </si>
  <si>
    <t xml:space="preserve">Cementni estrih.
</t>
  </si>
  <si>
    <t xml:space="preserve">Dobava i izvedba armiranog cementnog estriha u sloju debljine min. 5 cm, do ukupne debljine 7 cm,  kao dijela plivajuće podne konstrukcije. Cementna glazura ( 2200 kg/m3 ), lagano armirana, zaglađena, sa staklenim nitima za armiranje ( klasa gorivosti po HRN DIN 4102-1:A1 ili jednakovrijedno ___________________ ). Estrih se izvodi u  konstrukciji poda svih etaža, na podlozi od polietilenske folije, d=0,025 cm, položene preko predhodno izvedene podloge toplinske izolacije, te uzdignute vertikalno uz obodne zidove prostorije.
Na svim vratima, i u prostorima većim od 20 m2 izvesti dilatacije do 3 mm širine umetanjem komada bitumenske ljepenke ili drugog postojanog nehrđajućeg materijala.
Gornja površina mora biti izvedena ravna i obrađena tako da se na nju može postaviti finalna podna obloga (ljepljene keramičke pločice, mikrocementni pod, parket i sl).
U jediničnu cijenu uključena je i sva potrebna daščana oplata, ovisno o tehnologiji izvođenja. 
Prije izvedbe, na licu mjesta potrebno je provesti kontrolu visinskih kota objekta i po potrebi korigirati predviđene debljine cementnog estriha radi usklađenja s traženim svijetlim visinama prostorija prema projektu.
</t>
  </si>
  <si>
    <t xml:space="preserve">obračun prema m2 izvedenog estriha i ugrađene PE folije:
</t>
  </si>
  <si>
    <t xml:space="preserve">Prizemlje:
</t>
  </si>
  <si>
    <t>- PE folija d=0,025 cm</t>
  </si>
  <si>
    <t xml:space="preserve">1. kat:
</t>
  </si>
  <si>
    <t>c)</t>
  </si>
  <si>
    <t xml:space="preserve">2. kat:
</t>
  </si>
  <si>
    <t xml:space="preserve">Grubo i fino žbukanje - zidovi i stupovi.
</t>
  </si>
  <si>
    <t xml:space="preserve">obračun prema m2 izvedene žbuke:
</t>
  </si>
  <si>
    <t>- prizemlje</t>
  </si>
  <si>
    <t>- kat</t>
  </si>
  <si>
    <t>- 1.kat</t>
  </si>
  <si>
    <t>- 2.kat</t>
  </si>
  <si>
    <t xml:space="preserve">Grubo i fino žbukanje - špalete.
</t>
  </si>
  <si>
    <t xml:space="preserve">obračun prema m2 obrađenih špaleta:
</t>
  </si>
  <si>
    <t>5.6.</t>
  </si>
  <si>
    <t xml:space="preserve">Grubo i fino žbukanje - armirano betonski stropovi.
</t>
  </si>
  <si>
    <t xml:space="preserve">Grubo i fino strojno žbukanje armirano betonskih stropova u zoni bez izvedbe spuštenih stropova, cementnom žbukom u debljini sloja do 3cm.
Prvi sloj gruba produžna vapneno cementna žbuka M-3 debljine cca 1,5-2,5 cm uz prethodni špric rijetkim cementnim mortom M-10.
Završni sloj fina vapnena žbuka od prosijanog čistog pijeska debljine 0,5 cm.
Dvoslojna žbuka treba biti pripravna za izvedbu soboslikarskih radova, uključivo sa obradom unutarnjih špaleta, istaka i podgleda te kutnim i prijelaznim profilima.
Prijelaz žbuke preko različitih podloga bandažirati trakom pocinčanog rabic pletiva  širine 50 cm, što je sadržano u jediničnoj cijeni stavke.  
U jediničnu cijenu uključena laka pokretna skela, rad na visini preko 3m.
U cijenu uključen sav potreban rad i materijal.
</t>
  </si>
  <si>
    <t>5.7.</t>
  </si>
  <si>
    <t>obračun prema m2 izvedene žbuke</t>
  </si>
  <si>
    <t>5.8.</t>
  </si>
  <si>
    <t xml:space="preserve">Pripomoć.
</t>
  </si>
  <si>
    <t xml:space="preserve">Zidarska i težačka pripomoć kod izvođenja raznih obrtničkih, instalaterskih i montažerskih radova. Radovi moraju biti unaprijed dogovoreni sa nadzornim inženjerom. Obračun prema stvarno utrošenim satima  ovjerenim  od  strane  nadzornog  inženjera.
</t>
  </si>
  <si>
    <t xml:space="preserve">obračun prema stvarno utrošenim satima:
</t>
  </si>
  <si>
    <t>- NKV radnik</t>
  </si>
  <si>
    <t>sati</t>
  </si>
  <si>
    <t>- KV radnik</t>
  </si>
  <si>
    <t>- VKV radnik</t>
  </si>
  <si>
    <t>GIPSKARTONSKI RADOVI</t>
  </si>
  <si>
    <t xml:space="preserve">Ovim radovima obuhvaćeni su svi radovi sa gips kartonskim pločama kao izrada pregradnih zidova uključivši ugradnju dovratnika gdje je to potrebno i podkonstrukcije za ugradnju instalacija vodovoda, kanalizacije i sl. te izrada obloge zidova i izrada spuštenih stropova uključivši izradu otvora za ugradnju instalacijskih elemenata, rasvjetnih tijela i sl. 
</t>
  </si>
  <si>
    <t xml:space="preserve">Pri izvedbi gips-kartonskih radova izvođač je dužan pridržavati se svih uvjeta i opisa u troškovniku, kao i važećih propisa.
</t>
  </si>
  <si>
    <t xml:space="preserve">Pri izradi pregradnih zidova, pri oblozi zidova i stropova kao podkonstrukcija mogu se koristiti samo originalni profili od čeličnog lima proizvođača gips-kartonskih ploča sa svim pripadajućim priborom za međusobnu vezu profila i za učvršćenje profila na osnovnu konstrukciju. Obavezno je držati se sistema jednog proizvođača.
</t>
  </si>
  <si>
    <t xml:space="preserve">Izrada potkonstrukcija od originalnih metalnih čeličnih profila za pregradne stijene iz GK ploča, različite širine; obostrano oblaganje dvostrukom oblogom od ravnih gispkartonskih ploča, sa ispunom međuprostora mineralnom vunom u debljini pune širine međuprostora. U jediničnu cijenu uključeno: zatvaranje vijaka i fuga odgovarajućom masom; rabitz mrežica na spojevima, grubo i fino gletanje spojeva; fino brušenje, do izvedbe pregradnih stijena i stropova kao gotove podloge za ličilačke radove.
</t>
  </si>
  <si>
    <t xml:space="preserve">Za sve pregradne stijene i obloge prije ugradnje potrebno je dostaviti atestnu dokumentaciju kojom se dokazuje zadovoljavanje parametara određenih troškovnikom, projektom fizike zgrade i mjerama zaštite od požara.
</t>
  </si>
  <si>
    <t>6.2.</t>
  </si>
  <si>
    <t>Sve spojeve s obodnim konstrukcijama temeljito brtviti vatrootpornim brtvenim kitom prema preporuci i uputama proizvođača sustava.</t>
  </si>
  <si>
    <t>Između vertikalnih profila lijepiti brtvenu traku kao i po bočnim stranicama UW profila.</t>
  </si>
  <si>
    <t>Klasa otpornosti na požar minimalno EI 90.</t>
  </si>
  <si>
    <t>Kvaliteta obrade - Q 2 - Standardna kvaliteta površine</t>
  </si>
  <si>
    <t>Sve spojeve s nosivom konstrukcijom (AB zidovi, podne i stropne ploče i sl.), izvesti u svemu prema tehničkoj uputi proizvođača zidnog sustava.</t>
  </si>
  <si>
    <t>Jediničnom cijenom stavke obuhvaćena ugradnja svih potrebnih ojačanja za ovjes elemenata opreme na pregradnim stijenama (sanitarni uređaji, elementi opreme),  bandažiranje spojeva, kitanje, brušenje, postava rubnih profila i sl.</t>
  </si>
  <si>
    <t>Jediničnom cijenom obuhvatiti sav potreban pribor, rad i materijal za izvedbu gipskartonskog zida do potpune spremnosti za soboslikarske radove.</t>
  </si>
  <si>
    <t>6.1.</t>
  </si>
  <si>
    <t xml:space="preserve">Dobava materijala i izvedba tipskih vatrootpornih gipskartonskih zidova debljine 12,5 cm.
Atestirani montažni zid iz  tvrdih gipskartonskih ploča povećane čvrstoće u standardnoj izvedbi sa zrakotijesnim brtvljenjem priključaka po obodu. </t>
  </si>
  <si>
    <t>Dobava materijala i izrada potkonstrukcije od pocinčanih UW i CW profila debljine 100 mm prema HRN 14195. Visina zida 420cm (računajući visinu između konstruktivnih dijelova međukatnih konstrukcija - podna ploča - stropna ploča). Obostrano dvostruka obloga vatrootpornim gipskartonskim pločama debljine 2 x 12,5 mm, plošne težine 12,4 kg/m2, reakcije na požar A2 prema HRN EN 13501-1, ili jednakovrijedno. Obavezno temeljito zapunjavanje spojeva svih slojeva ploča.</t>
  </si>
  <si>
    <t>Izolacijski sloj od ploča kamene vune niske gustoće,  toplinske provodljivosti manje ili jednako 0,038 W/mK, reakcije na požar A1 prema HRN EN 13501-1, ili jednakovrijedno, u ukupnoj debljini 7,5 cm.</t>
  </si>
  <si>
    <t>obračun po m2 izvedenog zida d=12,50 cm, visine 420 cm</t>
  </si>
  <si>
    <t xml:space="preserve">Dobava materijala i izvedba tipskih vatrootpornih gipskartonskih zidova debljine 10,0 cm.
Atestirani montažni zid iz  tvrdih gipskartonskih ploča povećane čvrstoće u standardnoj izvedbi sa zrakotijesnim brtvljenjem priključaka po obodu. </t>
  </si>
  <si>
    <t>Dobava materijala i izrada potkonstrukcije od pocinčanih UW i CW profila debljine 100 mm prema HRN 14195. Visina zida 350cm i 360cm (računajući visinu između konstruktivnih dijelova međukatnih konstrukcija - podna ploča - stropna ploča).Jednostrana obloga vatrootpornim gipskartonskim pločama debljine 12,5 mm, plošne težine 12,4 kg/m2, reakcije na požar A2 prema HRN EN 13501-1, ili jednakovrijedno. Obavezno temeljito zapunjavanje spojeva svih slojeva ploča.</t>
  </si>
  <si>
    <t>obračun po m2 izvedenog zida d=10,00 cm, visine 360 cm</t>
  </si>
  <si>
    <t>obračun po m2 izvedenog zida d=10,00 cm, visine 350 cm</t>
  </si>
  <si>
    <t>6.6.</t>
  </si>
  <si>
    <t>6.3.</t>
  </si>
  <si>
    <t xml:space="preserve">Dobava materijala i montaža dvostruke potkonstrukcije od čeličnih pocinčanih CD i UD profila prema HRN EN 14 195 ili jednakovrijedno _________________ kao nosivi i montažni profili. Obloga iz dvostrukih standardnih gipskartonskih ploča 2 x 12,5 mm za spuštene stropove bez posebnih zahtjeva. 
Kvaliteta obrade - Q 2 - Standardna kvaliteta površine
</t>
  </si>
  <si>
    <t xml:space="preserve">Jediničnom cijenom obuhvaćen sav potreban pribor, rad i materijal za izvedbu stropa, svi potrebni ovjesi, bandažiranje spojeva, kitanje, brušenje, postava rubnih profila i sl., uključivo sve potrebne obrade oko elemenata u stropu, izrezivanje ploča za postavu rasvjetnih tijela, revizijskih vratašaca i sl., do potpune gotovosti stropa za soboslikarske radove, a sve sukladno tehničkim uputama proizvođača sustava.
</t>
  </si>
  <si>
    <t xml:space="preserve">Dobava materijala i montaža dvostruke potkonstrukcije od čeličnih pocinčanih CD i UD profila prema HRN EN 14 195 ili jednakovrijedno ________________ kao nosivi i montažni profili. Obloga iz dvostrukih standardnih gipskartonskih ploča 2 x 12,5 mm za spuštene stropove bez posebnih zahtjeva. 
Kvaliteta obrade - Q 2 - Standardna kvaliteta površine
</t>
  </si>
  <si>
    <t xml:space="preserve">Dobava materijala i izvedba gipskartonskih spuštenih stropova u prizemlju na visini 355 cm od kote gotovog poda. 
Visina ovjesa 45 cm.
</t>
  </si>
  <si>
    <t xml:space="preserve">Dobava materijala i izvedba gipskartonskih vlagootpornih spuštenih stropova u sanitarijama prizemlja na visini 355 cm od kote gotovog poda. 
Visina ovjesa 45 cm.
</t>
  </si>
  <si>
    <t xml:space="preserve">Dobava materijala i izvedba gipskartonskih vatrootpornih spuštenih stropova u prizemlju na visini 355 cm od kote gotovog poda. 
Visina ovjesa 45 cm. Atestirani montažni strop iz  tvrdih gipskartonskih ploča povećane čvrstoće u standardnoj izvedbi sa zrakotijesnim brtvljenjem priključaka po obodu. 
</t>
  </si>
  <si>
    <t>6.4.</t>
  </si>
  <si>
    <t>6.5.</t>
  </si>
  <si>
    <t xml:space="preserve">Dobava materijala i izvedba gipskartonskih spuštenih stropova na 1. katu na visini 300 cm od kote gotovog poda. 
Visina ovjesa 45 cm.
</t>
  </si>
  <si>
    <t>6.7.</t>
  </si>
  <si>
    <t>6.8.</t>
  </si>
  <si>
    <t xml:space="preserve">Dobava materijala i izvedba gipskartonskih spuštenih stropova na 2. katu na visini 307 cm od kote gotovog poda. 
Visina ovjesa 45 cm.
</t>
  </si>
  <si>
    <t xml:space="preserve">Dobava i ugradnja stropnih  revizijskih vrata bez protupožarnih zahtjeva, dimenzija 600 x 600 mm tip prema preporuci proizvođača stropnog i zidnog sustava.
</t>
  </si>
  <si>
    <t xml:space="preserve">Jediničnom cijenom obuhvatiti izrezivanje otvora, obradu spojeva, dodatan ovjes te ostali potreban pribor, rad i materijal za ugradnju revizijskih vrata do potpune funkcionalnosti.
</t>
  </si>
  <si>
    <t>- stropna revizijska vrata</t>
  </si>
  <si>
    <t>obračun po komadu ugrađenih revizijskih vrata</t>
  </si>
  <si>
    <t xml:space="preserve">Dobava materijala i montaža dvostruke potkonstrukcije od čeličnih pocinčanih CD i UD profila prema HRN EN 14 195 ili jednakovrijedno _________________ kao nosivi i montažni profili. Obloga iz dvostrukih standardnih gipskartonskih ploča 2 x 12,5 mm za spuštene stropove, reakcije na požar A2 prema HRN EN 13501-1, ili jednakovrijedno. Obavezno temeljito zapunjavanje spojeva svih slojeva ploča. Izolacijski sloj od ploča kamene vune niske gustoće,  toplinske provodljivosti manje ili jednako 0,038 W/mK, reakcije na požar A1 prema HRN EN 13501-1, ili jednakovrijedno, u ukupnoj debljini 10 cm. Sve spojeve s obodnim konstrukcijama temeljito brtviti vatrootpornim brtvenim kitom prema preporuci i uputama proizvođača sustava. Klasa otpornosti na požar minimalno EI 90.
Kvaliteta obrade - Q 2 - Standardna kvaliteta površine
</t>
  </si>
  <si>
    <t>SVEUKUPNO GIPSKARTONSKI RADOVI</t>
  </si>
  <si>
    <t>PODOPOLAGAČKI RADOVI</t>
  </si>
  <si>
    <t>9.1.</t>
  </si>
  <si>
    <t xml:space="preserve">Priprema podloge.
</t>
  </si>
  <si>
    <t xml:space="preserve">podovi - obračun prema m2 pripremljene podloge:
</t>
  </si>
  <si>
    <t>- podest unutarnjeg stubišta</t>
  </si>
  <si>
    <t>7.1.</t>
  </si>
  <si>
    <t>- kutna letvica visine 8 cm - dobava, lakiranje i postava</t>
  </si>
  <si>
    <t>7.2.</t>
  </si>
  <si>
    <t>SVEUKUPNO PODOPOLAGAČKI RADOVI</t>
  </si>
  <si>
    <t>SOBOSLIKARSKI RADOVI</t>
  </si>
  <si>
    <t xml:space="preserve">Dobava materijala i bojanje unutarnjih ožbukanih zidova od armiranog betona i porobetona, pregradnih stijena iz gipskartonskih ploča, disperzivnom visokopokrivnom paropropusnom  bojom  za unutarnje radove.
Jedinična cijena sadrži sitne popravke površina,  gletanje, brušenje i kitanje, impregnaciju, te dvostruki premaz završnom bojom u tonu po izboru projektanta i investitora.
Ličenje gipskartonskih zidova u 3 premaza, priprema do ličenja uključena u stavku gipskartonskih radova
Radna skela bez obzira na visinu uračunata je u jediničnu cijenu. 
Podloga mora biti čvrsta, nosiva, suha i čista.
Kod armirano betonskih zidova u jediničnu cijenu stavke uključen je popravak (reparacija) AB površina koji se ne žbukaju, reparaturnim mortom.
Sve izvesti s originalnim materijalom i prema uputama odabranog proizvođača boje.
Jedinična cijena uključuje sav potreban rad materijal i pribor do pune gotovosti obojene površine.
</t>
  </si>
  <si>
    <t xml:space="preserve">Stavka uključuje bojanje u dva sloja sa završnim popravcima, u boji i tonu po izboru projektanta i investitora, kao i gore spomenutu kompletnu pripremu s gletanjem.
</t>
  </si>
  <si>
    <t xml:space="preserve">obračun prema m2 obrađene površine:
</t>
  </si>
  <si>
    <t>- bojanje žbukanih i gipskartonskih zidova i špaleta</t>
  </si>
  <si>
    <t>- bojanje žbukanih stropova</t>
  </si>
  <si>
    <t>- bojanje spuštenih gipskartonskih stropova</t>
  </si>
  <si>
    <t>8.1.</t>
  </si>
  <si>
    <t xml:space="preserve">Izvedba sve komplet sa materijalom i radom, te potrebnom skelom. Visina zida do maksimalno 400cm.
</t>
  </si>
  <si>
    <t xml:space="preserve">Stavka uključuje svu zaštitu stolarije, opreme i podova, bojanje zidova i špaleta.
</t>
  </si>
  <si>
    <t xml:space="preserve">1.kat:
</t>
  </si>
  <si>
    <t>- bojanje žbukanih podgleda unutarnjih stubišta</t>
  </si>
  <si>
    <t xml:space="preserve">2.kat:
</t>
  </si>
  <si>
    <t>SVEUKUPNO SOBOSLIKARSKI RADOVI</t>
  </si>
  <si>
    <t xml:space="preserve">Podne keramičke pločice - sanitarne prostorije.
</t>
  </si>
  <si>
    <t xml:space="preserve">Podne keramičke pločice:
</t>
  </si>
  <si>
    <t xml:space="preserve">- obračun prema m2 izvedene podne obloge sanitarija </t>
  </si>
  <si>
    <t xml:space="preserve">Zidne keramičke pločice - sanitarne prostorije.
</t>
  </si>
  <si>
    <t>9.2.</t>
  </si>
  <si>
    <t xml:space="preserve">- obračun prema m2 izvedene obloge zidova sanitarija </t>
  </si>
  <si>
    <t xml:space="preserve">Zidne keramičke pločice, visina oblaganja h=355cm:
</t>
  </si>
  <si>
    <t>FASADERSKI RADOVI</t>
  </si>
  <si>
    <t>13.2.</t>
  </si>
  <si>
    <t>13.3.</t>
  </si>
  <si>
    <t>SVEUKUPNO FASADERSKI RADOVI</t>
  </si>
  <si>
    <t>TESARSKI RADOVI I SKELE</t>
  </si>
  <si>
    <t xml:space="preserve">Fasadna skela.
</t>
  </si>
  <si>
    <t>obračun prema m2 montirane skele po opsegu objekta</t>
  </si>
  <si>
    <t>11.1.</t>
  </si>
  <si>
    <t>SVEUKUPNO TESARSKI RADOVI I SKELE</t>
  </si>
  <si>
    <t xml:space="preserve">Dobava i ugradnja sistema na bazi polimercementa koji se izvodi na podlozi estriha (zasebno obračunato) u debljini od 2-3 mm u dva sloja, uzorak po odabiru projektanta, protukliznost minimalno R10, reakcija na požar prema  HRN EN 13501-1: A2 (ili jednakovrijedno ______________________). 
</t>
  </si>
  <si>
    <t xml:space="preserve">Prvi sloj se izvodi u debljini od 1mm, te služi kao podloga za završne slojeve. Nakon sušenja prvog sloja izvode se dva pigmentirana sloja. Gotov pod se završno lakira lakom na bazi vode.
</t>
  </si>
  <si>
    <t xml:space="preserve">Ukoliko je cementa podloga svježa, potrebno je na istim mjestim i u gotovom podu izvesti dilatacije na istim mjestima, te zapuniti trajnoelastičnim kitom. Dilatacije su u debljini 2-3 mm.
</t>
  </si>
  <si>
    <t xml:space="preserve">Stavka uključuje sav potreban pribor, rad i materijal za izvedbu podloge do potpune gotvosti, uključivo završno lakiranje lakom na bazi vode te postavu kutnih aluminijskih profila na spoju gazišta i čela stuba, a sve prema uputama proizvođača.
</t>
  </si>
  <si>
    <t>obračun po m2 izvedene podne obloge</t>
  </si>
  <si>
    <t>stubište - gazišta širine 30 cm, čelo visine 15 cm</t>
  </si>
  <si>
    <t>stubište - podesti</t>
  </si>
  <si>
    <t>d)</t>
  </si>
  <si>
    <t xml:space="preserve">Kutni eloksirani aluminijski profil razvijene širine 150mm (100+50mm) i debljine 3mm. Gornja ploha frezana za protukliznost prema zakonu o zaštiti na radu NN71/14, 118/14, 154/14, 94/18, 96/18. Profili su dužine 120cm i 110 cm. Postavljaju se na spoju gazišta i čela stube. Ugradnja prema uputi proizvođača.
</t>
  </si>
  <si>
    <t>obračun po m spoja gazišta i čela stube</t>
  </si>
  <si>
    <t xml:space="preserve">podna obloga </t>
  </si>
  <si>
    <t>e)</t>
  </si>
  <si>
    <t>7.3.</t>
  </si>
  <si>
    <t>aluminijska kutna letvica L profila 40x20x2mm</t>
  </si>
  <si>
    <t xml:space="preserve">Horizontalni opšav atike.
</t>
  </si>
  <si>
    <t xml:space="preserve">Lim opšav učvrstiti u nosive profile preko tipskog profila, tipskih podložaka i odgovarajućih vijaka, uljučivo i letvu za pad, osb ploču debljine 22 mm, parnu branu i sl. Sve spojeve vodotjesno brtviti trajno elastičnim kitom. Rad uskladiti s izvedbom fasade i izolacije krova.
</t>
  </si>
  <si>
    <t xml:space="preserve">Stakva obuhvaća sav potreban pribor, rad i materijal (osb ploča, letva, paran brana i dr.) za izvedbu opšava atike (nadozida) krova.
</t>
  </si>
  <si>
    <t>12.2.</t>
  </si>
  <si>
    <t>- opšav razvijene širine 55cm</t>
  </si>
  <si>
    <t xml:space="preserve">obračun prema m1 izvedenog opšava:
</t>
  </si>
  <si>
    <t xml:space="preserve">Opšav raznih instalacijskih prodora na krovu.
</t>
  </si>
  <si>
    <t xml:space="preserve">Razvijena širina opšava do 100cm.
</t>
  </si>
  <si>
    <t xml:space="preserve">Stakva obuhvaća sav potreban pribor, rad i materijal za izvedbu opšava raznih prodora krova.
</t>
  </si>
  <si>
    <t>obračun prema m1 izvedenog opšava razvijene širine do 100cm</t>
  </si>
  <si>
    <t>12.1.</t>
  </si>
  <si>
    <t xml:space="preserve">Dobava materijala i izvedba horizontalnog opšava - kapa - završetka krovne atike (nadozida) od aluminijskog plastificiranog lima debljine 0,7 mm, završno obrađenog u RAL tonu prema izboru projektanta i investitora, različitih razvijenih širina.
</t>
  </si>
  <si>
    <t xml:space="preserve">Izvedba i ugradba limenog opšava raznih  prodora na krovu (prodori za kanalizacijske odzračne vertikale, strojarske instalacije, elektroinstalacije i slično). Opšav iz aluminijskog plastificiranog lima debljine 0,7mm, završno obrađenog u RAL tonu prema izboru projektanta i investitora, razvijene širine do 100cm.  Izvedbu uskladiti s izvedbom i montažom opreme. Izvesti po tipskom detalju sa svim pomoćnim materijalom.
</t>
  </si>
  <si>
    <t>SVEUKUPNO LIMARSKI RADOVI</t>
  </si>
  <si>
    <t xml:space="preserve">Opći uvjeti:
</t>
  </si>
  <si>
    <t>13.1.</t>
  </si>
  <si>
    <t xml:space="preserve">POZ 02 - dvokrilna vrata dimenzije 160x240 </t>
  </si>
  <si>
    <t xml:space="preserve">POZ 01 - dvokrilna vrata dimenzije 160x240 </t>
  </si>
  <si>
    <t>13.1.1.</t>
  </si>
  <si>
    <t>13.1.2.</t>
  </si>
  <si>
    <t>SVEUKUPNO STOLARIJA</t>
  </si>
  <si>
    <t xml:space="preserve">Vanjske klupčice.
</t>
  </si>
  <si>
    <t>obračun prema m1 ugrađenih klupčica širine do 35cm</t>
  </si>
  <si>
    <t>12.3.</t>
  </si>
  <si>
    <t xml:space="preserve">Dobava, postava i ugradnja aluminijskih plastificiranih vanjskih klupčica od ekstrudiranog aluminija debljine minimalno 2,0 mm i širine do 35cm, boje prema ugrađenoj stolariji. Za klupčice duljine preko 300cm koristiti tipske spojnike u ralu klupčice.
U cijenu stavke uračunati pripremu za postavljanje klupčice i postavljanje XPS-a debljine 2cm za prekide hladnih mostova ispod cijele površine klupčice, sav završni rubni materijal klupčice sa svim spojnim materijalom, brtvenim trakama, trajnolastičnim kitom i priborom.
</t>
  </si>
  <si>
    <t>KERAMIČARSKI/KAMENARSKI RADOVI</t>
  </si>
  <si>
    <t>SVEUKUPNO KERAMIČARSKI/KAMENARSKI RADOVI</t>
  </si>
  <si>
    <t xml:space="preserve">Unutarnje kamene klupčice.
</t>
  </si>
  <si>
    <t xml:space="preserve">Izrada dobava i montaža kamene granitne klupčice u tonu i teksturi po izboru projektanta i investitora, debljine 20mm, širine do 40 cm, sa zaobljenim rubom, uključivo sa svim potrebnim predradnjama, zaštitinim premazima i spojnim elementima do pune funkcionalnosti.
Spoj kamene klupčice i stolarije/zidova brtviti trajnoelastičnim kitom.
</t>
  </si>
  <si>
    <t>obračun prema m1 izvedene kamene klupčice</t>
  </si>
  <si>
    <t>9.3.</t>
  </si>
  <si>
    <t>BRAVARSKI RADOVI</t>
  </si>
  <si>
    <t xml:space="preserve">Ograda unutarnjeg stubišta.
</t>
  </si>
  <si>
    <t xml:space="preserve">Izrada, dobava i montaža ograde unutarnjeg stubišta ukupne visine 130cm, iz čeličnih profila.
</t>
  </si>
  <si>
    <t xml:space="preserve">Ograda se sastoji od vertikalnih nosivih elemenata profila Ø25mm, sidrenih gazišta stubišta i podesta na međusobnom osnom razmaku 100cm i vertikalne ispune iz profila Ø12mm na međusobnom osnom razmaku 10cm. Kosa, odnosno horizontalna (u predjelu podesta) ispuna za povezivanje elemenata vertikalne ispune izvodi se iz profila 20x10mm na visini približno 15cm od površine gazne plohe.
Primarni (gornji) rukohvat izvodi se na visini 130cm od gazne plohe, mjereno u osi profila, iz profila 100x20mm, a spojevi rukohvata s rukohvatima ostalih krakova i podesta izvode se kontinuirano, bez prekida.
Sekundarni (donji) rukohvat izvodi se na visini 50cm od gazne plohe, mjereno u osi profila, iz profila  Ø25mm s elementom profila Ø12mm  za bočno učvršćenje u vertikalne nosive profile. Spojevi sekundarnog rukohvata sa sekundarnim rukohvatima ostalih krakova i podesta izvode se kontinuirano, bez prekida.
Stavka obuhvaća sav potreban rad, spojni i pričvrsni pribor te materijal za izvedbu i montažu čelične ograde unutarnjeg stubišta do potpune funkcionalnosti.
Prije izvedbe i montaže, sve mjere potrebno je provjeriti na licu mjesta prema izvedenoj konstrukciji te izraditi radionički nacrt prema stvarnom stanju i dostaviti ga na ovjeru nadzornom inženjeru.
</t>
  </si>
  <si>
    <t>obračun prema m1 izvedene ograde</t>
  </si>
  <si>
    <t>14.1.</t>
  </si>
  <si>
    <t xml:space="preserve">Zidni rukohvat unutarnjeg stubišta.
</t>
  </si>
  <si>
    <t xml:space="preserve">Izrada, dobava i montaža zidnih rukohvata unutarnjeg stubišta u dvije razine, iz čeličnih profila.
</t>
  </si>
  <si>
    <t xml:space="preserve">Primarni rukohvat iz profila Ø50mm postavlja se na visini 90cm od gazne plohe sidrenjem u bočne armirano betonske zidove tipskim pričvrsnim elementima. Spojevi rukohvata s rukohvatima ostalih krakova i podesta izvode se kontinuirano, bez prekida.
Sekundarni rukohvat izvodi se iz profila Ø25mm na visini 50cm od gazne plohe sidrenjem u bočne armirano betonske zidove tipskim pričvrsnim elementima. Spojevi rukohvata s rukohvatima ostalih krakova i podesta izvode se kontinurirano, bez prekida.
Stavka obuhvaća sav potreban rad, spojni i pričvrsni pribor te materijal za izvedbu i montažu rukohvata u armirano betonske zidova do potpune funkcionalnosti, uključivo dekorativne rozete i sl.
Prije izvedbe i montaže, sve mjere potrebno je provjeriti na licu mjesta prema izvedenoj konstrukciji te izraditi radionički nacrt prema stvarnom stanju i dostaviti ga na ovjeru nadzornom inženjeru.
</t>
  </si>
  <si>
    <t>obračun prema m1 izvedenih rukohvata u dvije razine</t>
  </si>
  <si>
    <t>14.2.</t>
  </si>
  <si>
    <t>SVEUKUPNO BRAVARSKI RADOVI</t>
  </si>
  <si>
    <t>ČELIČNA KONSTRUKCIJA</t>
  </si>
  <si>
    <t>SVEUKUPNO ČELIČNA KONSTRUKCIJA</t>
  </si>
  <si>
    <t xml:space="preserve">Vertikalna toplinska izolacija podne ploče na tlu (obodno) iz ploča ekstrudiranog polistirena (XPS) (40 kg/m2), λ≤0,033 W/mK u debljini 5 cm, visine cca 40  cm. Stavka uključuje sav potreban rad i materijal za izvedbu do potpune gotovosti.
</t>
  </si>
  <si>
    <t xml:space="preserve">Vatrogasni aparati.
</t>
  </si>
  <si>
    <t xml:space="preserve">Nabava, dobava i montaža vatrogasnih aparata za početno gašenje požara.
</t>
  </si>
  <si>
    <t>obračun prema komadu instaliranih vatrogasnih aparata tip S6</t>
  </si>
  <si>
    <t xml:space="preserve">Izrada elaborata izvedenog stanja protupožarnog brtvljenja prodora instalacija (strojarske instalacije, elektroinstalacije, vodovod i odvodnja itd.), s foto dokumentacijom i unosom na podloge projekta, te detaljnim tabličnim prikazom svih prodora, po vrstama instalacija i veličinama. U tabelarnom prikaza potrebno je ugraditi filtere koji omogućuju pretragu instalacija po vrsti. Svaki prodor će biti brojčano označen, te ću mu biti pridružena fotografija. Sve će biti isporučeno investitoru i nadzornoj službi u digitalnom obliku (PDF, dwg, jpg).
</t>
  </si>
  <si>
    <t>17.3.</t>
  </si>
  <si>
    <t xml:space="preserve">Čišćenje objekta za vrijeme izvođenja građevinskih, obrtničkih i instalaterskih radova sa odvozom šute i otpada. Obračunata ukupna netto površina objekta.
</t>
  </si>
  <si>
    <t>obračun prema ukupnoj neto površini objekta</t>
  </si>
  <si>
    <t>17.4.</t>
  </si>
  <si>
    <t xml:space="preserve">Završno čišćenje prostorija i pranje stakala, vrata, prozora, sanitarija, podova itd., a po završetku svih radova. Obračunata ukupna netto površina objekta.
</t>
  </si>
  <si>
    <t>17.5.</t>
  </si>
  <si>
    <t xml:space="preserve">Razni sitni popravci nakon dovršenja građevine koji nisu nastali krivnjom izvođača radova - pripomoć obrtnicima i instalaterima, razne sitne ugradbe koje se ne mogu predvidjeti, razni prenosi i potrebne skele.
</t>
  </si>
  <si>
    <t xml:space="preserve">obračun prema stvarno utrošenom vremenu i materijalima, a prema upisu u građevinski dnevnik:
</t>
  </si>
  <si>
    <t>ZAVRŠNI RADOVI</t>
  </si>
  <si>
    <t>16.1.</t>
  </si>
  <si>
    <t>obračun prema komadu instaliranih vatrogasnih aparata tip S9</t>
  </si>
  <si>
    <t xml:space="preserve">Prijenosni vatrogasni aparat za početno gašenje požara tip S6 (12JG), S9 (15JG) i CO2-5 (5JG).
</t>
  </si>
  <si>
    <t xml:space="preserve">Stavka obuhvaća nabavu, dobavu i montažu vatrogasnih aparata za početno gašenje požara na pozicijama određenima projektom (prikazom mjera zaštite od požara, odnosno, elaboratom zaštite od požara). Stavkom je obuhvaćena i nabava i montaža naljepnice za označavanje mjesta postavljanja vatrogasnih aparata prema HRN ISO 6309 ili jednakovrijendno ( ____________________ ).
</t>
  </si>
  <si>
    <t>obračun prema komadu instaliranih vatrogasnih aparata tip CO2-5</t>
  </si>
  <si>
    <t>16.2.</t>
  </si>
  <si>
    <t>SVEUKUPNO ZAVRŠNI RADOVI</t>
  </si>
  <si>
    <t>SPOJNI MOST - CIJEVNI PROFILI 100X100X5 i sl. sa čvornim pločama</t>
  </si>
  <si>
    <t>16.3.</t>
  </si>
  <si>
    <t>16.4.</t>
  </si>
  <si>
    <t>16.5.</t>
  </si>
  <si>
    <t>UREĐENJE OKOLIŠA</t>
  </si>
  <si>
    <t xml:space="preserve">Uklanjanje zaostalog građevinskog materijala.
</t>
  </si>
  <si>
    <t xml:space="preserve">Strojno skidanje nasipa šljunka, građevinskog otpada i praha u prosječne debljine 20cm, te utovar i odvoz materijala na deponiju udaljenosti do 15km.
</t>
  </si>
  <si>
    <t>17.1.</t>
  </si>
  <si>
    <t xml:space="preserve">Široki iskop.
</t>
  </si>
  <si>
    <t xml:space="preserve">Strojni  široki  iskop  zemljanog  materijala  C kategorije. Stavka uključuje iskop zemljanog materijala do prosječne dubine 80cm. Jediničnom cijenom obuhvaćen utovar i odvoz materijala na deponiju udaljenosti do 15 km.
</t>
  </si>
  <si>
    <t xml:space="preserve">Iskop za potrebe izvedbe betonskih opločnika uz pročelje objekta - iskop do dubine približno 30cm:
</t>
  </si>
  <si>
    <t>17.2.</t>
  </si>
  <si>
    <t xml:space="preserve">Planiranje iskopa.
</t>
  </si>
  <si>
    <t xml:space="preserve">Strojno planiranje dna iskopa  na horizontalu sa točnošću +/- 2 cm i utovar iskopanog materijala u ručna kolica (prijevoz na gradilišnu deponiju na udaljenosti do 100 m). Za obračun uzeti 0,03 m3/m2 iskopanog materijala kod planiranja površine. Obračun prema m2 isplanirane površine (temelji, posteljica za nasip tucanika i sl.)
</t>
  </si>
  <si>
    <t xml:space="preserve">Planiranje površine i zbijanje podloge do modula stišljivosti Ms=25 MPa, uz zbijenost prema standardnom Proctorovom postupku 95-100% za potrebe  izvedbe betonskih opločnika uz pročelje objekta.
</t>
  </si>
  <si>
    <t xml:space="preserve">Razdjelni sloj geotekstila.
</t>
  </si>
  <si>
    <t>obračun prema m2 pravilno ugrađenog geotekstila</t>
  </si>
  <si>
    <t xml:space="preserve">Nabava, doprema i ugradnja kamenog tamponskog materijala frakcije 0-32 mm, očišćenog od glinovitih čestica. Ugradnja u slojevima uz vlaženje vodom, do ukupne visine prema stavci, uz strojno mehaničko zbijanje do traženog modula stišljivosti. Stupanj zbijenosti prema standardnom Proctorovu postupku Sz= 95-100%. U stavku su uključeni sav rad na nabavi, utovaru, transportu, privremenom gradilišnom skladištenju, te ugradnji sa zbijanjem i mjerenje zbijenosti nasipa metodom kružne ploče (minimalno jedno ispitivanje na svakih 100 m2 nasipa). 
</t>
  </si>
  <si>
    <t>obračun prema m3 pravilno ugrađenog materijala u zbijenom stanju</t>
  </si>
  <si>
    <t xml:space="preserve">Nabava, dobava i razastiranje nosivog sloja šljunka za potrebe  izvedbe  betonskih opločnika uz pročelje objekta - debljina sloja 20cm uz zbijanje do modula stišljivosti Ms=25 MPa.
</t>
  </si>
  <si>
    <t>obračun  prema m3 odveženog i zbrinutog materijala u rastresitom stanju</t>
  </si>
  <si>
    <t>17.6.</t>
  </si>
  <si>
    <t xml:space="preserve">Pješački rubnjaci.
</t>
  </si>
  <si>
    <t xml:space="preserve">Nabava, dobava, raznos i ugradnja gotovih betonskih tipskih pješačkih rubnjaka 8/20 cm, na pripremljenu betonsku podlogu C16/20 debljine 5 cm. Stavka obuhvaća raznos i ugradnju betonskih rubnjaka, dovoz, ugradbu i njegu svježeg podložnog betona te ostali pribor, rad i materijal za ugradnju rubnjaka prema uputama proizvođača.
</t>
  </si>
  <si>
    <t xml:space="preserve">Polaganje rubnjaka mora se izvoditi tako da se podloga ravnomjerno optereti.
</t>
  </si>
  <si>
    <t xml:space="preserve">Kontaktne površine rubnjaka se prije polaganja moraju navlažiti vodom.
</t>
  </si>
  <si>
    <t xml:space="preserve">Predviđena je izvedba rubnjaka s ispunjenim fugama širine 10 mm koje se ispunjavaju elastičnim trajnim masama prema uputama proizvođača rubnjaka, do dubine min 5 mm. U slučaju izvedbe fuga bez zatvaranja (bez fugiranja elastičnim masama), fuge se izvode minimane širine 5 mm.
</t>
  </si>
  <si>
    <t xml:space="preserve">Ukoliko se prilikom planiranja visina primjenjuje malj ili bilo koji drugi alat, obavezno je preko rubnjaka staviti drvenu letvu kako bi se sprječilo eventualno oštećenje rubnjaka.
</t>
  </si>
  <si>
    <t xml:space="preserve">Predviđena ugradnja s gornjim rubom poravnatim s razinom okolno uređenog terena i razinom travnih rešetki vatrogasnog pristupa.
</t>
  </si>
  <si>
    <t>obračun prema m1 ugrađenog betonskog rubnjaka do potpune gotovosti sa svim potrebnim predradnjama</t>
  </si>
  <si>
    <t>17.7.</t>
  </si>
  <si>
    <t xml:space="preserve">a) </t>
  </si>
  <si>
    <t xml:space="preserve">Nabava, dobava, i razastiranje fine podloge iz pijeska/sipine frakcije 0-4mm, debljine 5cm:
</t>
  </si>
  <si>
    <t>obračun prema m3 ugrađenog materijala</t>
  </si>
  <si>
    <t xml:space="preserve">Betonski opločnici uz pročelje objekta.
</t>
  </si>
  <si>
    <t xml:space="preserve">Nabava, dobava, raznos i ugradnja gotovih betonskih protukliznih opločnika za pješačke površine, dimenzija 40x40cm i debljine 3,8cm, s polaganjem u dva reda, ukupne širine popločene površine 80cm. Stavka obuhvaća sav potreban pribor, rad i materijal za ugradnju opločnika prema uputama proizvođača, uključivo nabavu, dobavu i razastiranje fine podloge od pijeska/sipine frakcije 0-4mm u debljini 5cm bez zbijanja te zapunjavanje fuga prema uputama proizvođača.
</t>
  </si>
  <si>
    <t xml:space="preserve">Nabava, dobava, raznos i ugradnja betonskih opločnika dimenzija 40x40x3,8cm uz zapunjavanje fuga prema uputama proizvođača:
</t>
  </si>
  <si>
    <t>obračun prema m2 ugrađenih betonskih opločnika</t>
  </si>
  <si>
    <t>17.8.</t>
  </si>
  <si>
    <t xml:space="preserve">Razgradnja postojeće kolničke konstrukcije.
</t>
  </si>
  <si>
    <t xml:space="preserve">Rezanje asfaltne površine i razgradnja postojeće kolničke konstrukcije u zoni izvođenja radova na postojećim prometno manipulativnim površinama. Stavka obuhvaća sav potreban pribor, mehanizaciju i rad za rezanje postojećeg asfaltnog zastora te razgradnju, utovar, odvoz i zbrinjavanje otpadnog materijala na deponiji do 15km. Slojevi kolničke konstrukciju uključuju habajući i nosivi asfaltni sloj ukupne debljine cca 11cm i nosivi mehanički zbijeni sloj debljine cca 30cm.
</t>
  </si>
  <si>
    <t>obračun prema m2 uklonjene kolničke konstrukcije</t>
  </si>
  <si>
    <t>17.9.</t>
  </si>
  <si>
    <t xml:space="preserve">Zamjenski nosivi mehanički zbijeni sloj kolničke konstrukcije.
</t>
  </si>
  <si>
    <t xml:space="preserve">Nabava, doprema i ugradnja kamenog tamponskog materijala frakcije 0-32 mm, očišćenog od glinovitih čestica, kao nosivog mehanički zbijenog sloja kolničke konstrukcije. Ugradnja u slojevima uz vlaženje vodom, do ukupne visine prema stavci, uz strojno mehaničko zbijanje do traženog modula stišljivosti. Stupanj zbijenosti prema standardnom Proctorovu postupku Sz= 95-100%. U stavku su uključeni sav rad na nabavi, utovaru, transportu, privremenom gradilišnom skladištenju, te ugradnji sa zbijanjem i mjerenje zbijenosti nasipa metodom kružne ploče (minimalno jedno ispitivanje na svakih 100 m2 nasipa).
</t>
  </si>
  <si>
    <t xml:space="preserve">Nabava, dobava i razastiranje nosivog sloja šljunka za potrebe  izvedbe  nove kolničke konstrukcije na mjestu rezanja i razgradnje postojeće  - debljina sloja 30cm uz zbijanje do modula stišljivosti Ms=80 MPa.
</t>
  </si>
  <si>
    <t>17.10.</t>
  </si>
  <si>
    <t xml:space="preserve">Zamjenski nosivi asfaltni sloj (BNS) na mjestu rezanja i razgradnje postojeće kolničke konstrukcije.
</t>
  </si>
  <si>
    <t xml:space="preserve">Strojna izrada bitumeniziranog nosivog sloja od asfaltbetona AC 22 base 50/70 (kolne površiname, atletska staza i igrališta.)
</t>
  </si>
  <si>
    <t xml:space="preserve">Nosivi sloj od asfaltbetona AC 22 base 50/70 je nosivi sloj u kolničkoj konstrukciji izrađen od mješavine kamenog brašna, kamenog materijala do najveće nominalne veličine zrna 22 mm i bitumena kao veziva, proizveden i ugrađen po vrućem postupku.
</t>
  </si>
  <si>
    <t xml:space="preserve">Asfaltna mješavina može se polagati samo na podlogu koja je ispitana i koju je preuzeo nadzorni inženjer. Vremenski razmak između ispitivanja podloge i ugradnje smije biti najviše 24 sata i za to vrijeme treba zabraniti gradilišni prijevoz po ispitanoj podlozi.
</t>
  </si>
  <si>
    <t xml:space="preserve">Ako je podloga površinski oštećena zbog vremenskih nepogoda, ili iz bilo kojeg drugog razloga, mora se popraviti prije ugradnje asfaltne mješavine.
</t>
  </si>
  <si>
    <t xml:space="preserve">Ugrađeni nosivi sloj od asfaltbetona ocjenjuje i preuzima nadzorni inženjer na temelju rezultata provedenih tekućih i kontrolnih ispitivanja. Ispituju se stupanj zbijenosti, udio šupljina, debljina izvedenog sloja i povezanost slojeva na uzorcima asfalta, te ravnost, visina, poprečni pad i položaj izvedenog sloja odgovarajućim uređajima.
</t>
  </si>
  <si>
    <t xml:space="preserve">Udio bitumena i granulometrijski sastav kamene smjese određeni na uzorcima asfaltne mješavine u okviru tekućih i kontrolnih ispitivanja mora zadovoljavati uvjete dane u projektu 
</t>
  </si>
  <si>
    <t xml:space="preserve">Fizičko-mehanička svojstva asfaltne mješavine moraju zadovoljavati uvjete dane u projektu 
</t>
  </si>
  <si>
    <t xml:space="preserve">Sve ustanovljene manjkavosti prema navedenim zahtjevima izvođač će otkloniti. Svi troškovi otklanjanja ustanovljenih manjkavosti terete izvođača, uključujući i sva dodatna ispitivanja i mjerenja koje je potrebno provesti da se ustanovi valjanost sanacije.
</t>
  </si>
  <si>
    <t xml:space="preserve">U cijeni su sadržani svi troškovi nabave materijala, proizvodnje i ugradnje asfaltne mješavine, prijevoz, oprema i sve ostalo što je potrebno za izvođenje radova.
</t>
  </si>
  <si>
    <t xml:space="preserve">obračun prema m2 ugrađenog zamjenskog asfaltnog zastora:
</t>
  </si>
  <si>
    <t>- nosivi sloj AC22  base 50/70 AG6 M2-E, d=7cm</t>
  </si>
  <si>
    <t>17.11.</t>
  </si>
  <si>
    <t xml:space="preserve">Zamjenski habajući sloj asfaltbetona na mjestu rezanja i razgradnje postojeće kolničke konstrukcije.
</t>
  </si>
  <si>
    <t xml:space="preserve">Habajući sloj od asfaltbetona je asfaltni sloj izrađen od mješavine kamenog brašna, kamenog materijala veličine zrna do 11mm za kolnik i atletsku stazu, odnosno 8mm za igrališta, te bitumena kao veziva, gdje je granulometrijski sastav kamene smjese sastavljen po načelu najgušće složenog kamenog materijala.
</t>
  </si>
  <si>
    <t xml:space="preserve">Izradi habajućeg sloja smije se pristupiti tek nakon što je nadzorni inženjer primio prethodni sloj u pogledu sastava, zbijenosti, ravnosti i podudarnosti s projektom.
</t>
  </si>
  <si>
    <t xml:space="preserve">Materijali za izradu ovog sloja moraju zadovoljavati važećim standardima.
</t>
  </si>
  <si>
    <t xml:space="preserve">Ugrađeni habajući sloj ocjenjuje i preuzima nadzorni inženjer na temelju rezultata provedenih tekućih i kontrolnih ispitivanja. Udio bitumena, granulometrijski sastav kamene smjese, te fizičko-mehanička svojstva asfaltne mješavine određena na uzorcima asfaltne mješavine u okviru provedenih tekućih i kontrolnih ispitivanja moraju zadovoljavati uvjete dane u poglavlju 6 knjige 3 općih tehničkih uvjeta za radove na cestama.
</t>
  </si>
  <si>
    <t xml:space="preserve">Svojstva izvedenog asfaltnog sloja određena u okviru tekućih i kontrolnih ispitivanja moraju zadovoljavati uvjete dane u potpoglavlju 6-03 OTU-a.
</t>
  </si>
  <si>
    <t xml:space="preserve">Sve ustanovljene manjkavosti prema navedenim zahtjevima izvođač će otkloniti o svom trošku. Ovdje su uključena i sva dodatna ispitivanja koja je potrebno provesti da bi se ustanovila kvaliteta sanacije.
</t>
  </si>
  <si>
    <t>- habajući sloj AC11 surf 50/70 AG3 M3-E, d=4cm</t>
  </si>
  <si>
    <t>17.12.</t>
  </si>
  <si>
    <t xml:space="preserve">Sadnja trave.
</t>
  </si>
  <si>
    <t xml:space="preserve">Sađenje trave na svim zemljanim površinama. Nabaviti travnu smjesu koja daje sklop travnjaka otporan na gradske uvjete, habanje i sušu, prema iskustvu izvođača. Sijanje vršiti ručno, sjeme utapkati u zemlju i zaštititi te zalijevati i gnojiti zrelim stajskim gnojivom. Travu po iznikuću šišati, te dalje dosijavati dok ne postane gusti jednolični travnjak, te zalijevati.
</t>
  </si>
  <si>
    <t>obračun prema m2 zasijanog travnjaka, uključivo nabava travne smjese i svi radovi prema uputi proizvođača travne smjese</t>
  </si>
  <si>
    <t>17.13.</t>
  </si>
  <si>
    <t>SVEUKUPNO UREĐENJE OKOLIŠA</t>
  </si>
  <si>
    <t>Betoniranje podne ploče prizemlja dimenzija prema projektu.</t>
  </si>
  <si>
    <t>Betoniranje AB ploče iznad prizemlja dimenzija prema projektu.</t>
  </si>
  <si>
    <t>Betoniranje AB ploča iznad 1.kata dimenzija prema projektu.</t>
  </si>
  <si>
    <t>Betoniranje AB ploče iznad 2. kata dimenzija prema projektu.</t>
  </si>
  <si>
    <t>Betoniranje stropne ploče krovnih kućica za smještaj instalacija dimenzija prema projektu.</t>
  </si>
  <si>
    <t xml:space="preserve">Jediničnom cijenom obuhvatiti postavu pancirnih mrežica na pozicijama udarno opterećenih područja zida.
</t>
  </si>
  <si>
    <t xml:space="preserve">Sve horizontalne i vertikalne fuge potrebno je ispuniti po cijeloj površini tankoslojnim mortom maksimalne debljine 3 mm.
</t>
  </si>
  <si>
    <t xml:space="preserve">Cijena uključuje sav potreban pribor, rad i materijal za izvedbu zidova do potpune gotovosti i spremnosti za izvedbu završne obloge keramičkim pločicama, a sve prema uputama proizvođača. U cijenu je uključena pokretna radna skela i čišćenje radnog mjesta nakon završetka radova. Rad na visini do 330 cm. Obračun po m2 izvedenog zida do potpune spremnosti za završnu obradu keramičkim pločicama (zasebno obračunato).
</t>
  </si>
  <si>
    <t xml:space="preserve">Dobava materijala i zidanje pregradnih zidova od porobetonskih blokova.
</t>
  </si>
  <si>
    <t xml:space="preserve">Zidni blokovi od porastog betona debljina 12 i 20cm, čvrstoće minimalno 2,50/0,35, zidanje tankoslojnim mortom čvrstoće minimalno M-10.
</t>
  </si>
  <si>
    <t xml:space="preserve">Sokl visine 10cm:
</t>
  </si>
  <si>
    <t xml:space="preserve">Podne keramičke pločice - nenatkrivena terasa.
</t>
  </si>
  <si>
    <t xml:space="preserve">- obračun prema m1 izvedenog sokla </t>
  </si>
  <si>
    <t xml:space="preserve">- obračun prema m2 izvedene podne obloge </t>
  </si>
  <si>
    <t>9.4.</t>
  </si>
  <si>
    <t>3.5.</t>
  </si>
  <si>
    <t>Beton u padu.</t>
  </si>
  <si>
    <t xml:space="preserve">obračun prema m2 ugrađenog betona
</t>
  </si>
  <si>
    <t>6.9.</t>
  </si>
  <si>
    <t>VANJSKA STOLARIJA ALUMINIJ - STAKLO</t>
  </si>
  <si>
    <t>Oba vratna krila su ostakljena transparentnim staklom.
Tip stakla, boja, ton, emajl i ostali parametri prema izboru projektanta.
Okov je sistemski, od istog proizvođača zbog mogućnosti praćenja kvalitete ugradnje i funkcionalnosti.
Ugradnja prema RAL smjernicama, s parnim branama i vodonepropusnim spojnim elementima, bez toplinskih mostova.
Opšave i izolacijske radove na priključcima stavki na nosivu konstrukciju uključiti u troškove.
Prije izrade i dobave obavezna je izmjera građevinskog otvora u naravi.</t>
  </si>
  <si>
    <t>13.4.</t>
  </si>
  <si>
    <t>Izrada, dobava i ugradnja jednokrilnih vrata prema pripadajućoj shemi.
Vrata tip kao 2.2. općih uvjeta ili jednakovrijedno, s ugrađenom kvakom s unutarnje i vanjske strane. Kvaka se postavlja na visinu 100-105 cm od poda.
Prag bez barijere, visine do 2 cm, 2 panta, hidraulički zatvarač EN 1154. 
Svi cilindri se predviđaju u sustavu zaključavanja - sustav generalnog ključa i generalnog glavnog ključa (3 komada). Hijerarhiju zaključavanja određuje investitor.
Svijetli otvor glavnog krila iznosi min. 90 cm.</t>
  </si>
  <si>
    <t xml:space="preserve">Vratna krila su ostakljena transparentnim staklom.
Tip stakla, boja, ton, emajl i ostali parametri prema izboru projektanta.
Okov je sistemski, od istog proizvođača zbog mogućnosti praćenja kvalitete ugradnje i funkcionalnosti.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Prije izrade i dobave obavezna je izmjera građevinskog otvora u naravi. </t>
  </si>
  <si>
    <t>13.1.3.</t>
  </si>
  <si>
    <t>13.1.4.</t>
  </si>
  <si>
    <t>VANJSKA STOLARIJA STIJENE ALUMINIJ - STAKLO</t>
  </si>
  <si>
    <t>13.5.</t>
  </si>
  <si>
    <t>Izrada, dobava i ugradnja višedjelne ostakljene stijene prema pripadajućoj shemi, tip kao 2.1. općih uvjeta , ili jednakovrijedno.
Stavka sadrži otklopne prozore u gornjoj zoni i fiksna ostakljena polja u donjoj zoni. 
Prozori za ventilaciju otvaraju se na tipkalo. 
Ostakljenje za stavke s parapetom ≤ 85 cm (donja polja): 
TIP A: 6 mm (LowE) - 16 mm Argon 90% - 4 - 16 mm Argon 90% - 44.2 mm LowE
Ostakljenje za stavke s parapetom ≥ 85 cm (gornja polja):
TIP B: 6 (LowE) - 16 mm Argon 90% - 4 - 16 mm Argon 90% - 6 mm LowE 
Tip stakla, boja, ton, emajl i ostali parametri prema izboru projektanta. Ostakljenje u donjoj zoni se oblaže mliječnom folijom u širini 20 cm, gornja kota 100 cm mjereno od gornjeg ruba parapeta.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U gornjoj zoni potrebno osigurati nastavak za ugradnju radi spuštenog stropa. 
Prije izrade i dobave obavezna je izmjera građevinskog otvora u naravi i usklađenje s izvedenom nosivom konstrukcijom.</t>
  </si>
  <si>
    <t>13.2.1.</t>
  </si>
  <si>
    <t>Izrada, dobava i ugradnja višedjelne ostakljene prozorske stijene prema pripadajućoj shemi, tip kao 2.1. općih uvjeta , ili jednakovrijedno.
Stavka sadrži dva otklopna prozora za odimljavanje, jedan otklopni prozor za provjetravanje (ventilaciju) i fiksna ostakljena polja. 
Prozori za odimljavanje su spojeni na vatrodojavnu centralu. Dovođenje napona 220V i signala vatrodojave do upravljačke kutije nije u cijeni stavke (izvodi izvođač elektroradova).
Prozor za ventilaciju otvara se na tipkalo.
Ostakljenje za stavke s parapetom ≤ 85 cm (donja polja): 
TIP A: 6 mm (LowE) - 16 mm Argon 90% - 4 - 16 mm Argon 90% - 44.2 mm LowE
Ostakljenje za stavke s parapetom ≥ 85 cm (gornja polja):
TIP B: 6 (LowE) - 16 mm Argon 90% - 4 - 16 mm Argon 90% - 6 mm LowE 
Tip stakla, boja, ton, emajl i ostali parametri prema izboru projektanta.
Potrebni opšav, klupčice i okapnice, elemente ugradnje i sidrenja, plastifikaciju prema izboru projektanta  uključiti u cijenu. Ugradnja prema RAL smjernicama, s parnim branama i vodonepropusnim spojnim elementima, bez toplinskih mostova.</t>
  </si>
  <si>
    <t xml:space="preserve">Opšave i izolacijske radove na priključcima stavki na nosivu konstrukciju uključiti u troškove.
Stavke 02a, 02b, 02c i 02d čine cjelinu i moraju biti međusobno oblikovno usklađene.
Stavka 02a i 04 (unutarnja stolarija aluminij-staklo) moraju biti međusobno oblikovno usklađene.
Prije izrade i dobave obavezna je izmjera građevinskog otvora u naravi. </t>
  </si>
  <si>
    <t>13.2.2.</t>
  </si>
  <si>
    <t>Izrada, dobava i ugradnja dvokrilnih mimokretnih vrata prema pripadajućoj shemi.
Vrata tip kao 2.2. općih uvjeta ili jednakovrijedno, s ugrađenom kvakom s unutarnje i vanjske strane. Kvaka se postavlja na visinu 100-105 cm od poda.
Prag bez barijere, visine do 2 cm, 2 panta, hidraulički zatvarač EN 1154. 
Svi cilindri se predviđaju u sustavu zaključavanja - sustav generalnog ključa i generalnog glavnog ključa (3 komada). Hijerarhiju zaključavanja određuje investitor.
Svijetli otvor glavnog krila iznosi min. 90 cm.
Vratna krila su ostakljena transparentnim staklom.
Tip stakla, boja, ton, emajl i ostali parametri prema izboru projektanta.
Okov je sistemski, od istog proizvođača zbog mogućnosti praćenja kvalitete ugradnje i funkcionalnosti.
Potrebni opšav, klupčice i okapnice, elemente ugradnje i sidrenja, plastifikaciju prema izboru projektanta uključiti u cijenu. Ugradnja prema RAL smjernicama, s parnim branama i vodonepropusnim spojnim elementima, bez toplinskih mostova.</t>
  </si>
  <si>
    <t xml:space="preserve">Opšave i izolacijske radove na priključcima stavki na nosivu konstrukciju uključiti u troškove.
Stavke 02a, 02b, 02c i 02d čine cjelinu i moraju biti međusobno oblikovno usklađene.
Prije izrade i dobave obavezna je izmjera građevinskog otvora u naravi.
</t>
  </si>
  <si>
    <t>13.2.3.</t>
  </si>
  <si>
    <t xml:space="preserve">POZ 02b - dvokrilna mimokretna vrata dimenzije 200x325 </t>
  </si>
  <si>
    <t xml:space="preserve">POZ 02a - višedjelna stijena 682x400 </t>
  </si>
  <si>
    <t xml:space="preserve">POZ 01 - višedjelna stijena 2212x332 </t>
  </si>
  <si>
    <t xml:space="preserve">POZ 04 - jednokrilna vrata dimenzije 110x220 </t>
  </si>
  <si>
    <t xml:space="preserve">POZ 03 - dvokrilna vrata dimenzije 160x240 </t>
  </si>
  <si>
    <t>Izrada, dobava i ugradnja višedjelne ostakljene prozorske stijene prema pripadajućoj shemi, tip kao 2.1. općih uvjeta, ili jednakovrijedno.
Stavka sadrži fiksna ostakljena polja. 
Ostakljenje za stavke s parapetom ≤ 85 cm (donja polja): 
TIP A: 6 mm (LowE) - 16 mm Argon 90% - 4 - 16 mm Argon 90% - 44.2 mm LowE
Ostakljenje za stavke s parapetom ≥ 85 cm (gornja polja):
TIP B: 6 (LowE) - 16 mm Argon 90% - 4 - 16 mm Argon 90% - 6 mm LowE 
Tip stakla, boja, ton, emajl i ostali parametri prema izboru projektanta.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Stavke 02a, 02b, 02c i 02d čine cjelinu i moraju biti međusobno oblikovno usklađene.
Prije izrade i dobave obavezna je izmjera građevinskog otvora u naravi.</t>
  </si>
  <si>
    <t>13.2.4.</t>
  </si>
  <si>
    <t xml:space="preserve">POZ 02c - višedjelna stijena 468x380 </t>
  </si>
  <si>
    <t>Izrada, dobava i ugradnja višedjelne ostakljene prozorske stijene prema pripadajućoj shemi, tip kao 2.1. općih uvjeta, ili jednakovrijedno.
Stavka sadrži dva otklopna prozora za odimljavanje, jedan otklopni prozor za provjetravanje (ventilaciju) i fiksna ostakljena polja. 
Prozori za odimljavanje su spojeni na vatrodojavnu centralu. Dovođenje napona 220V i signala vatrodojave do upravljačke kutije nije u cijeni stavke (izvodi izvođač elektroradova).
Prozor za ventilaciju otvara se na tipkalo.
Ostakljenje za stavke s parapetom ≤ 85 cm (donja polja): 
TIP A: 6 mm (LowE) - 16 mm Argon 90% - 4 - 16 mm Argon 90% - 44.2 mm LowE
Ostakljenje za stavke s parapetom ≥ 85 cm (gornja polja):
TIP B: 6 (LowE) - 16 mm Argon 90% - 4 - 16 mm Argon 90% - 6 mm LowE 
Tip stakla, boja, ton, emajl i ostali parametri prema izboru projektanta.
Potrebni opšav, klupčice i okapnice, elemente ugradnje i sidrenja, plastifikaciju prema izboru projektanta  uključiti u cijenu. Ugradnja prema RAL smjernicama, s parnim branama i vodonepropusnim spojnim elementima, bez toplinskih mostova.</t>
  </si>
  <si>
    <t>Opšave i izolacijske radove na priključcima stavki na nosivu konstrukciju uključiti u troškove.
Stavke 02a, 02b, 02c i 02d čine cjelinu i moraju biti međusobno oblikovno usklađene.
Prije izrade i dobave obavezna je izmjera građevinskog otvora u naravi.</t>
  </si>
  <si>
    <t>13.2.5.</t>
  </si>
  <si>
    <t xml:space="preserve">POZ 02d - višedjelna stijena 682x343 </t>
  </si>
  <si>
    <t>Izrada, dobava i ugradnja višedjelne ostakljene prozorske stijene prema pripadajućoj shemi, tip kao 2.1. općih uvjeta, ili jednakovrijedno.
Stavka sadrži fiksna ostakljena polja. 
Ostakljenje za stavke s parapetom ≤ 85 cm (donja polja): 
TIP A: 6 mm (LowE) - 16 mm Argon 90% - 4 - 16 mm Argon 90% - 44.2 mm LowE
Ostakljenje za stavke s parapetom ≥ 85 cm (gornja polja):
TIP B: 6 (LowE) - 16 mm Argon 90% - 4 - 16 mm Argon 90% - 6 mm LowE 
Tip stakla, boja, ton, emajl i ostali parametri prema izboru projektanta.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Stavke 03 i 03a čine cjelinu i moraju biti međusobno oblikovno usklađene.
Konstrukcija stijene učvršćuje se na čeličnu nosivu konstrukciju. Raster stijene potrebno je uskladiti s rasterom vertikalnih elemenata nosive konstrukcije.
Prije izrade i dobave obavezna je izmjera građevinskog otvora u naravi.</t>
  </si>
  <si>
    <t>13.2.6.</t>
  </si>
  <si>
    <t xml:space="preserve">POZ 03 - višedjelna stijena 772x320 </t>
  </si>
  <si>
    <t>Izrada, dobava i ugradnja višedijelne ostakljene prozorske stijene prema pripadajućoj shemi, tip kao 2.1. općih uvjeta , ili jednakovrijedno.
Stavka sadrži fiksna ostakljena polja.
Ostakljenje za stavke s parapetom ≤ 85 cm (donja polja): 
TIP A: 6 mm (LowE) - 16 mm Argon 90% - 4 - 16 mm Argon 90% - 44.2 mm LowE
Ostakljenje za stavke s parapetom ≥ 85 cm (gornja polja):
TIP B: 6 (LowE) - 16 mm Argon 90% - 4 - 16 mm Argon 90% - 6 mm LowE 
Tip stakla, boja, ton, emajl i ostali parametri prema izboru projektanta.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troškove.Stavke 04 i 04a čine cjelinu i moraju biti međusobno oblikovno usklađene.
U cijenu uključen i spoj sa stavkom 04a pod kutom 90° elementom koji osigurava prekid toplinskog mosta.
Konstrukcija stijene učvršćuje se na čeličnu nosivu konstrukciju. Raster stijene potrebno je uskladiti s rasterom vertikalnih elemenata nosive konstrukcije.
Prije izrade i dobave obavezna je izmjera građevinskog otvora u naravi.</t>
  </si>
  <si>
    <t>13.2.7.</t>
  </si>
  <si>
    <t>Izrada, dobava i ugradnja višedijelne ostakljene prozorske stijene prema pripadajućoj shemi, tip kao 2.1. općih uvjeta, ili jednakovrijedno.
Stavka sadrži jedno otklopno i jedno fiksno ostakljeno polje.
Otklopni prozor se otvara na tipkalo.
Ostakljenje za stavke s parapetom ≤ 85 cm (donja polja): 
TIP A: 6 mm (LowE) - 16 mm Argon 90% - 4 - 16 mm Argon 90% - 44.2 mm LowE
Ostakljenje za stavke s parapetom ≥ 85 cm (gornja polja):
TIP B: 6 (LowE) - 16 mm Argon 90% - 4 - 16 mm Argon 90% - 6 mm LowE 
Tip stakla, boja, ton, emajl i ostali parametri prema izboru projektanta.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Stavke 04 i 04a čine cjelinu i moraju biti međusobno oblikovno usklađene.</t>
  </si>
  <si>
    <t>U cijenu uključen i spoj sa stavkom 04 pod kutom 90° elementom koji osigurava prekid toplinskog mosta.
Konstrukcija stijene učvršćuje se na čeličnu nosivu konstrukciju. Raster stijene potrebno je uskladiti s rasterom vertikalnih elemenata nosive konstrukcije.
Prije izrade i dobave obavezna je izmjera građevinskog otvora u naravi.</t>
  </si>
  <si>
    <t>13.2.8.</t>
  </si>
  <si>
    <t xml:space="preserve">POZ 04a - ostakljena stijena dimenzije 210x293 </t>
  </si>
  <si>
    <t>VANJSKA STOLARIJA - PROZORI ALUMINIJ STAKLO</t>
  </si>
  <si>
    <t>Izrada, dobava i ugradnja višedjelnog prozora s dva fiksna i jednim otklopno zaokretnim poljem prema pripadajućoj shemi.
Prozor tipa kao 2.1. općih uvjeta ili jednakovrijedno.
Mora zadovoljavati opće uvjete za aluminijsku stolariju prema odrednicama ovog troškovnika, točka 2. opći uvjeti jednakovrijednost,i 2.1 potrebne karakteristike za prozore i 2.1.1. za prozorski okov.
Tip stakla, boja, ton, emajl i ostali parametri prema izboru projektanta.
Okov je sistemski, od istog proizvođača zbog mogućnosti praćenja kvalitete ugradnje i funkcionalnosti, karkteristika min. kao 2.1.1. općih uvjeta.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Prije izrade i dobave obavezna je izmjera građevinskog otvora u naravi.</t>
  </si>
  <si>
    <t>Izrada, dobava i ugradnja dvokrilnog prozora s jednim fiksnim i jednim otklopno zaokretnim poljem prema pripadajućoj shemi.
Prozor tipa kao 2.1. općih uvjeta ili jednakovrijedno.
Mora zadovoljavati opće uvjete za aluminijsku stolariju prema odrednicama ovog troškovnika, točka 2. opći uvjeti jednakovrijednost,i 2.1 potrebne karakteristike za prozore i 2.1.1. za prozorski okov.
Tip stakla, boja, ton, emajl i ostali parametri prema izboru projektanta.
Okov je sistemski, od istog proizvođača zbog mogućnosti praćenja kvalitete ugradnje i funkcionalnosti, karkteristika min. kao 2.1.1. općih uvjeta.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Prije izrade i dobave obavezna je izmjera građevinskog otvora u naravi.</t>
  </si>
  <si>
    <t>Izrada, dobava i ugradnja dvokrilnog prozora s jednim fiksnim i jednim otklopnim poljem prema pripadajućoj shemi.
Prozor tipa kao 2.1. općih uvjeta ili jednakovrijedno.
Mora zadovoljavati opće uvjete za aluminijsku stolariju prema odrednicama ovog troškovnika, točka 2. opći uvjeti jednakovrijednost,i 2.1 potrebne karakteristike za prozore i 2.1.1. za prozorski okov.
Tip stakla, boja, ton, emajl i ostali parametri prema izboru projektanta.
Okov je sistemski, od istog proizvođača zbog mogućnosti praćenja kvalitete ugradnje i funkcionalnosti, karkteristika min. kao 2.1.1. općih uvjeta.
Otvaranje s poda ventus mehanizmom ili sl.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Prije izrade i dobave obavezna je izmjera građevinskog otvora u naravi.</t>
  </si>
  <si>
    <t>Izrada, dobava i ugradnja jednokrilnog fiksnog prozora prema pripadajućoj shemi.
Prozor tipa kao 2.1. općih uvjeta ili jednakovrijedno.
Mora zadovoljavati opće uvjete za aluminijsku stolariju prema odrednicama ovog troškovnika, točka 2. opći uvjeti jednakovrijednost,i 2.1 potrebne karakteristike za prozore.
Tip stakla, boja, ton, emajl i ostali parametri prema izboru projektanta.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Ostakljenje izvesti sa zaštitom od UV zraka (folija, premaz) - transparentno.
Prije izrade i dobave obavezna je izmjera građevinskog otvora u naravi.</t>
  </si>
  <si>
    <t>Izrada, dobava i ugradnja jednokrilnog otklopno zaokretnog prozora prema pripadajućoj shemi.
Prozor tipa kao 2.1. općih uvjeta ili jednakovrijedno.
Mora zadovoljavati opće uvjete za aluminijsku stolariju prema odrednicama ovog troškovnika, točka 2. opći uvjeti jednakovrijednost,i 2.1 potrebne karakteristike za prozore i 2.1.1. za prozorski okov.
Tip stakla, boja, ton, emajl i ostali parametri prema izboru projektanta.
Okov je sistemski, od istog proizvođača zbog mogućnosti praćenja kvalitete ugradnje i funkcionalnosti, karkteristika min. kao 2.1.1. općih uvjeta.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Prozor vezan na vatrodojavu i ima funkciju automatskog otvaranja za potrebe odimljavanja u slučaju požara. Elektroinstalacije vatrodojave obrađene su u elektroinstalacijama.
Ostakljenje izvesti sa zaštitom od UV zraka (folija, premaz) - transparentno.
Prije izrade i dobave obavezna je izmjera građevinskog otvora u naravi.</t>
  </si>
  <si>
    <t xml:space="preserve">Izrada, dobava i ugradnja jednokrilnog fiksnog prozora prema pripadajućoj shemi.
Prozor tipa kao 2.1. općih uvjeta ili jednakovrijedno.
Mora zadovoljavati opće uvjete za aluminijsku stolariju prema odrednicama ovog troškovnika, točka 2. opći uvjeti jednakovrijednosti i 2.1 potrebne karakteristike za prozore.
Tip stakla, boja, ton, emajl i ostali parametri prema izboru projektanta.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Ostakljenje izvesti sa zaštitom od UV zraka (folija, premaz) - transparentno.
Prije izrade i dobave obavezna je izmjera građevinskog otvora u naravi.
</t>
  </si>
  <si>
    <t>Izrada, dobava i ugradnja jednokrilnog otklopno zaokretnog prozora prema pripadajućoj shemi.
Prozor tipa kao 2.1. općih uvjeta ili jednakovrijedno.
Mora zadovoljavati opće uvjete za aluminijsku stolariju prema odrednicama ovog troškovnika, točka 2. opći uvjeti jednakovrijednost,i 2.1 potrebne karakteristike za prozore i 2.1.1. za prozorski okov.
Tip stakla, boja, ton, emajl i ostali parametri prema izboru projektanta.
Okov je sistemski, od istog proizvođača zbog mogućnosti praćenja kvalitete ugradnje i funkcionalnosti, karkteristika min. kao 2.1.1. općih uvjeta.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Prozori za odimljavanje su spojeni na vatrodojavnu centralu. Dovođenje napona 220V i signala vatrodojave do upravljačke kutije nije u cijeni stavke (izvodi izvođač elektroradova).</t>
  </si>
  <si>
    <t>Ostakljenje izvesti sa zaštitom od UV zraka (folija, premaz) - transparentno.
Prije izrade i dobave obavezna je izmjera građevinskog otvora u naravi.</t>
  </si>
  <si>
    <t>Izrada, dobava i ugradnja jednokrilnog fiksnog prozora prema pripadajućoj shemi.
Prozor tipa kao 2.1. općih uvjeta ili jednakovrijedno.
Mora zadovoljavati opće uvjete za aluminijsku stolariju prema odrednicama ovog troškovnika, točka 2. opći uvjeti jednakovrijednosti i 2.1 potrebne karakteristike za prozore.
Tip stakla, boja, ton, emajl i ostali parametri prema izboru projektanta.
Potrebni opšav, klupčice i okapnice, elemente ugradnje i sidrenja, plastifikaciju prema izboru projektanta  uključiti u cijenu. Ugradnja prema RAL smjernicama, s parnim branama i vodonepropusnim spojnim elementima, bez toplinskih mostova.
Opšave i izolacijske radove na priključcima stavki na nosivu konstrukciju uključiti u troškove.
Ostakljenje izvesti sa zaštitom od UV zraka (folija, premaz) - transparentno.
Prije izrade i dobave obavezna je izmjera građevinskog otvora u naravi.</t>
  </si>
  <si>
    <t>13.3.1.</t>
  </si>
  <si>
    <t>13.3.2.</t>
  </si>
  <si>
    <t>13.3.3.</t>
  </si>
  <si>
    <t>13.3.4.</t>
  </si>
  <si>
    <t>13.3.5.</t>
  </si>
  <si>
    <t>13.3.6.</t>
  </si>
  <si>
    <t>13.3.7.</t>
  </si>
  <si>
    <t>13.3.8.</t>
  </si>
  <si>
    <t xml:space="preserve">POZ 01 - višedjelni prozor 250x150 </t>
  </si>
  <si>
    <t>POZ 02 - višedjelni prozor 300x150</t>
  </si>
  <si>
    <t xml:space="preserve">vanjske žaluzine 300x150 </t>
  </si>
  <si>
    <t xml:space="preserve">POZ 03 - višedjelni prozor 210x310 </t>
  </si>
  <si>
    <t xml:space="preserve">POZ 04 - jednokrilni fiksni prozor 120x220 </t>
  </si>
  <si>
    <t>POZ 04a - jednokrilni zaokretno otklopni prozor 120x220</t>
  </si>
  <si>
    <t xml:space="preserve">POZ 05 - jednokrilni fiksni prozor 100x220 </t>
  </si>
  <si>
    <t xml:space="preserve">POZ 06 - jednokrilni zaokretno otklopni prozor 150x150 </t>
  </si>
  <si>
    <t xml:space="preserve">Vanjske žaluzine 150x150 cm </t>
  </si>
  <si>
    <t xml:space="preserve">POZ 07 - jednokrilni fiksni prozor 100x120 </t>
  </si>
  <si>
    <t>UNUTARNJA STOLARIJA ALUMINIJ - STAKLO</t>
  </si>
  <si>
    <t>Izrada, dobava i ugradnja unutarnje staklene stijene koja se sastoji od vrata i fiksnih polja, bez prekida toplinskog mosta. 
Vrata su dvokrilna, asimetrična, svijetli otvor glavnog krila 100 cm, svijetli otvor ukupnog otvora 160 cm.
Glavno krilo u razini kvake podijeljeno na gornje i donje polje, kvaka se izvodi na glavnom krilu s obje strane. Sporedno krilo bez kvake, mogućnost fiksiranja u gornjoj i donjoj zoni.
Brtvljenje između krila i štoka vrata je izvedeno pomoću dviju  brtvi- vanjske brtve i unutarnje brtve krila. 
Staklo je u krilo/štok učvršćeno pomoću unutarnje letvice s držačem, te zabrtvljeno. 
Sva stakla su transparentna.
Vrata su opremljena dvostrukim 3D podesivim pantima, bravom, cilindrom, kvakom, hidrauličnim prigušivačem s gornje strane, osim ako u stavkama nije posebno navedeno. Izvode se bez praga. Donji profil okvira krila izvodi se do visine 10-20 cm radi sigurnosti.
Karakteristike sistema unutarnjih vrata prema    HRN EN 14351:
- kvaliteta materijala,          HRN EN 573:            EN AW 6060 T66
- otpornost na udar vjetra,  HRN EN 12210:        klasa C3
- zrakopropusnost,             HRN EN 12207:        klasa 2</t>
  </si>
  <si>
    <t>Izrada, dobava i ugradnja asimetričnih dvokrilnih vrata prema pripadajućoj shemi.
Vrata tip kao 2.2. općih uvjeta ili jednakovrijedno, sadrže panik okov na glavnom krilu u skladu s normom EN1125, funkcija B - s vanjske strane kvaka, s unutarnje panik letva; vrata su prohodna u oba smjera dok su otključana, zaključana su prohodna samo u smjeru evakuacije - vidi opis 2.2.1. općih uvjeta.
Izvode se bez praga, 4 panta, hidraulički zatvarač EN 1154. 
Svi cilindri se predviđaju u sustavu zaključavanja - sustav generalnog ključa i generalnog glavnog ključa (3 komada). Hijerarhiju zaključavanja određuje investitor.
Svijetli otvor glavnog krila mora iznositi 110 cm. Kvaka se postavlja na visinu 90 cm mjereno od poda, sukladno Pravilniku o osiguranju pristupačnosti građevina osobama s invaliditetom i smanjene pokretljivosti (NN 78/13). Alternativno je moguće s vanjske strane predvidjeti fiksni rukohvat s istim režimom korištenja.</t>
  </si>
  <si>
    <t>Oba vratna krila su ostakljena transparentnim staklom.
Vrata su opremljena dvostrukim 3D podesivim pantima, bravom, cilindrom, kvakom, hidrauličnim prigušivačem s gornje strane, osim ako u stavkama nije posebno navedeno. Izvode se bez praga. Donji profil okvira krila izvodi se do visine 10-20 cm radi sigurnosti..
Karakteristike sistema unutarnjih vrata prema    HRN EN 14351:
- kvaliteta materijala,          HRN EN 573:            EN AW 6060 T66
- otpornost na udar vjetra,  HRN EN 12210:        klasa C3
- zrakopropusnost,             HRN EN 12207:        klasa 2
Tip stakla, boja, ton, emajl i ostali parametri prema izboru projektanta.
Prije izrade i dobave obavezna je izmjera građevinskog otvora u naravi.</t>
  </si>
  <si>
    <t>Izrada, dobava i ugradnja asimetričnih dvokrilnih vrata prema pripadajućoj shemi.
Vrata tip kao 2.2. općih uvjeta ili jednakovrijedno, sadrže panik okov na glavnom krilu u skladu s normom EN1125, funkcija B - s vanjske strane kvaka, s unutarnje panik letva; vrata su prohodna u oba smjera dok su otključana, zaključana su prohodna samo u smjeru evakuacije - vidi opis 2.2.1. općih uvjeta.
Izvode se bez praga, 4 panta, hidraulički zatvarač EN 1154. 
Svi cilindri se predviđaju u sustavu zaključavanja - sustav generalnog ključa i generalnog glavnog ključa (3 komada). Hijerarhiju zaključavanja određuje investitor.
Svijetli otvor glavnog krila mora iznositi 110 cm. Kvaka se postavlja na visinu 90 cm mjereno od poda, sukladno Pravilniku o osiguranju pristupačnosti građevina osobama s invaliditetom i smanjene pokretljivosti (NN 78/13). Alternativno je moguće s vanjske strane predvidjeti fiksni rukohvat s istim režimom korištenja.
Sva stakla su transparentna.
Ostakljenje u donjoj zoni se oblaže mliječnom folijom u širini 20 cm, gornja kota 100 cm mjereno od gornjeg ruba parapeta.</t>
  </si>
  <si>
    <t>Vrata su opremljena dvostrukim 3D podesivim pantima, bravom, cilindrom, kvakom, hidrauličnim prigušivačem s gornje strane, osim ako u stavkama nije posebno navedeno. Izvode se bez praga. Donji profil okvira krila izvodi se do visine 10-20 cm radi sigurnosti..
Karakteristike sistema unutarnjih vrata prema    HRN EN 14351:
- kvaliteta materijala,          HRN EN 573:            EN AW 6060 T66
- otpornost na udar vjetra,  HRN EN 12210:        klasa C3
- zrakopropusnost,             HRN EN 12207:        klasa 2
Tip stakla, boja, ton, emajl i ostali parametri prema izboru projektanta.
Prije izrade i dobave obavezna je izmjera građevinskog otvora u naravi.</t>
  </si>
  <si>
    <t>Izrada, dobava i ugradnja asimetričnih dvokrilnih vrata prema pripadajućoj shemi.
Vrata tip kao 2.2. općih uvjeta ili jednakovrijedno; vrata su prohodna u oba smjera dok su otključana, zaključana su prohodna samo u smjeru evakuacije - vidi opis 2.2.1. općih uvjeta.
Izvode se bez praga, 4 panta, hidraulički zatvarač EN 1154. 
Svi cilindri se predviđaju u sustavu zaključavanja - sustav generalnog ključa i generalnog glavnog ključa (3 komada). Hijerarhiju zaključavanja određuje investitor.
Svijetli otvor glavnog krila mora iznositi 110 cm. Kvaka se postavlja na visinu 90 cm mjereno od poda, sukladno Pravilniku o osiguranju pristupačnosti građevina osobama s invaliditetom i smanjene pokretljivosti (NN 78/13). Alternativno je moguće s vanjske strane predvidjeti fiksni rukohvat s istim režimom korištenja.
Sva stakla su transparentna.
Ostakljenje u donjoj zoni se oblaže mliječnom folijom u širini 20 cm, gornja kota 100 cm mjereno od gornjeg ruba parapeta.
Vrata su opremljena dvostrukim 3D podesivim pantima, bravom, cilindrom, kvakom, hidrauličnim prigušivačem s gornje strane, osim ako u stavkama nije posebno navedeno. Izvode se bez praga. Donji profil okvira krila izvodi se do visine 10-20 cm radi sigurnosti.</t>
  </si>
  <si>
    <t>Karakteristike sistema unutarnjih vrata prema    HRN EN 14351:
- kvaliteta materijala,          HRN EN 573:            EN AW 6060 T66
- otpornost na udar vjetra,  HRN EN 12210:        klasa C3
- zrakopropusnost,             HRN EN 12207:        klasa 2
Tip stakla, boja, ton, emajl i ostali parametri prema izboru projektanta.
Prije izrade i dobave obavezna je izmjera građevinskog otvora u naravi.</t>
  </si>
  <si>
    <t>Izrada, dobava i ugradnja asimetričnih dvokrilnih vrata prema pripadajućoj shemi.
Vrata tip kao 2.2. općih uvjeta ili jednakovrijedno. 
Izvode se bez praga, 4 panta, hidraulički zatvarač EN 1154. 
Svi cilindri se predviđaju u sustavu zaključavanja - sustav generalnog ključa i generalnog glavnog ključa (3 komada). Hijerarhiju zaključavanja određuje investitor.
Svijetli otvor vrata mora iznositi min. 180x240 cm. Kvaka se postavlja na visinu 90 cm mjereno od poda, sukladno Pravilniku o osiguranju pristupačnosti građevina osobama s invaliditetom i smanjene pokretljivosti (NN 78/13). Alternativno je moguće s vanjske strane predvidjeti fiksni rukohvat s istim režimom korištenja.
Oba vratna krila su ostakljena transparentnim staklom.
Ostakljenje u donjoj zoni se oblaže mliječnom folijom u širini 20 cm, gornja kota 100 cm mjereno od gornjeg ruba parapeta.</t>
  </si>
  <si>
    <t>Vrata su opremljena dvostrukim 3D podesivim pantima, bravom, cilindrom, kvakom, hidrauličnim prigušivačem s gornje strane, osim ako u stavkama nije posebno navedeno. Izvode se bez praga. Donji profil okvira krila izvodi se do visine 10-20 cm radi sigurnosti.
Karakteristike sistema unutarnjih vrata prema    HRN EN 14351:
- kvaliteta materijala,          HRN EN 573:            EN AW 6060 T66
- otpornost na udar vjetra,  HRN EN 12210:        klasa C3
- zrakopropusnost,             HRN EN 12207:        klasa 2
Tip stakla, boja, ton, emajl i ostali parametri prema izboru projektanta.
Prije izrade i dobave obavezna je izmjera građevinskog otvora u naravi.</t>
  </si>
  <si>
    <t>Izrada, dobava i ugradnja ostakljene stijene s fiksnim poljima prema pripadajućoj shemi.
Ostakljenje transparentnim staklom, u donjim poljima postavlja se traka mliječne folije širine 20 cm, s gornjom kotom 100 cm mjereno od donjeg ruba stolarije. Staklo u donjim poljima mora biti sigurnosno.
Tip stakla, boja, ton, emajl i ostali parametri prema izboru projektanta.
Prije izrade i dobave obavezna je izmjera građevinskog otvora u naravi.</t>
  </si>
  <si>
    <t>13.4.1.</t>
  </si>
  <si>
    <t>13.4.2.</t>
  </si>
  <si>
    <t>13.4.3.</t>
  </si>
  <si>
    <t>13.4.4.</t>
  </si>
  <si>
    <t>13.4.5.</t>
  </si>
  <si>
    <t>13.4.6.</t>
  </si>
  <si>
    <t xml:space="preserve">POZ 01 - aluminijska stijena s vratima -dimenzije 225x355 </t>
  </si>
  <si>
    <t xml:space="preserve">POZ 02 - stijena s dvokrilnim vratima dimenzije 203x355 </t>
  </si>
  <si>
    <t xml:space="preserve">POZ 03 - stijena s dvokrilnim vratima dimenzije 370x355 - </t>
  </si>
  <si>
    <t xml:space="preserve">POZ 04 - stijena s dvokrilnim vratima dimenzije 418x355 </t>
  </si>
  <si>
    <t xml:space="preserve">POZ 05 - stijena s dvokrilnim vratima dimenzije 550x355 </t>
  </si>
  <si>
    <t>POZ 06 - pregradna stijena dimenzije 270x355</t>
  </si>
  <si>
    <t xml:space="preserve">UNUTARNJA STOLARIJA ALUMINIJ </t>
  </si>
  <si>
    <t>13.5.1.</t>
  </si>
  <si>
    <t xml:space="preserve">Izrada, dobava i ugradnja unutarnjih jednokrilnih aluminijskih vrata  bez prekida toplinskog mosta. Ugradbena dubina štoka i krila, koji su u istoj ravnini, iznosi min. 50 mm.
Brtvljenje između krila i štoka vrata je izvedeno pomoću dviju brtvi- vanjske brtve i unutarnje brtve krila. Vrata su opremljena dvostrukim 3D podesivim pantima, bravom, kvakom, hidrauličnim prigušivačem s gornje strane, osim ako u stavkama nije posebno navedeno. Izvedba s min. pragom, visine do 2 cm.
Svijetli otvor glavnog krila mora iznositi min. 80 cm. Kvaka se postavlja obostrano na glavnom krilu, na visini 100-105 cm.
Karakteristike sistema unutarnjih vrata prema    HRN EN 14351:
- kvaliteta materijala,          HRN EN 573:            EN AW 6060 T66
- otpornost na udar vjetra,  HRN EN 12210:        klasa C3
- zrakopropusnost,             HRN EN 12207:        klasa 2
Boja, ton, emajl i ostali parametri prema izboru projektanta.
Prije izrade i dobave obavezna je izmjera građevinskog otvora u naravi.
</t>
  </si>
  <si>
    <t>POZ 01 - aluminijska jednokrilna vrata s punom ispunom dimenzije 90x220 - kom 4D i 3L</t>
  </si>
  <si>
    <t>Izrada, dobava i ugradnja unutarnjih jednokrilnih aluminijskih vrata  bez prekida toplinskog mosta. Ugradbena dubina štoka i krila, koji su u istoj ravnini, iznosi min. 50 mm.
Brtvljenje između krila i štoka vrata je izvedeno pomoću dviju brtvi- vanjske brtve i unutarnje brtve krila. Vrata su opremljena dvostrukim 3D podesivim pantima, bravom,  kvakom, mehanizmom za zaključavanje, hidrauličnim prigušivačem s gornje strane, osim ako u stavkama nije posebno navedeno. Izvedba s min. pragom, visine do 2 cm.
Svijetli otvor mora iznositi min. 100 cm. Kvaka se postavlja obostrano, na visini 90 cm. Mehanizam za zaključavanje mora se moći otvoriti izvana, u slučaju poziva u pomoć.
Karakteristike sistema unutarnjih vrata prema    HRN EN 14351:
- kvaliteta materijala,          HRN EN 573:            EN AW 6060 T66
- otpornost na udar vjetra,  HRN EN 12210:        klasa C3
- zrakopropusnost,             HRN EN 12207:        klasa 2
Boja, ton, emajl i ostali parametri prema izboru projektanta.
Prije izrade i dobave obavezna je izmjera građevinskog otvora u naravi.</t>
  </si>
  <si>
    <t>13.5.2.</t>
  </si>
  <si>
    <t xml:space="preserve">POZ 02 - aluminijska jednokrilna vrata s punom ispunom dimenzija 110x220 </t>
  </si>
  <si>
    <t>13.5.3.</t>
  </si>
  <si>
    <t xml:space="preserve">Izrada, dobava i ugradnja unutarnjih dvokrilnih aluminijskih vrata  bez prekida toplinskog mosta. Ugradbena dubina štoka i krila, koji su u istoj ravnini, iznosi min. 50 mm.
Brtvljenje između krila i štoka vrata je izvedeno pomoću dviju  brtvi- vanjske brtve i unutarnje brtve krila. Vrata su opremljena dvostrukim 3D podesivim pantima, bravom, cilindrom, kvakom, hidrauličnim prigušivačem s gornje strane, osim ako u stavkama nije posebno navedeno. Izvedba bez praga.
Svi cilindri se predviđaju u sustavu zaključavanja - sustav generalnog ključa i generalnog glavnog ključa (3 komada). Hijerarhiju zaključavanja određuje investitor.
Svijetli otvor glavnog krila mora iznositi min. 90 cm. Kvaka se postavlja obostrano na glavnom krilu, na visini 100-105 cm.
Karakteristike sistema unutarnjih vrata prema    HRN EN 14351:
- kvaliteta materijala,          HRN EN 573:            EN AW 6060 T66
- otpornost na udar vjetra,  HRN EN 12210:        klasa C3
- zrakopropusnost,             HRN EN 12207:        klasa 2
Boja, ton, emajl i ostali parametri prema izboru projektanta.
Prije izrade i dobave obavezna je izmjera građevinskog otvora u naravi.
</t>
  </si>
  <si>
    <t>POZ 03 - aluminijska dvokrilna vrata sa punom ispunom dimenzija 130x240 - kom 3L i 4D</t>
  </si>
  <si>
    <t>Izrada, dobava i ugradnja unutarnjih dvokrilnih toplinski izoliranih aluminijskih vrata s prekidom toplinskog mosta. Ugradbena dubina štoka i krila, koji su u istoj ravnini, iznosi min. 50 mm. Održavanje temperature 5°C.
Brtvljenje između krila i štoka vrata je izvedeno pomoću dviju brtvi - vanjske brtve i unutarnje brtve krila. Vrata su opremljena dvostrukim 3D podesivim pantima, bravom, cilindrom, kvakom, hidrauličnim prigušivačem s gornje strane, osim ako u stavkama nije posebno navedeno. Ispuna krila poliuretan. Izvedba bez praga.
Svi cilindri se predviđaju u sustavu zaključavanja - sustav generalnog ključa i generalnog glavnog ključa (3 komada). Hijerarhiju zaključavanja određuje investitor.
Svijetli otvor glavnog krila mora iznositi min. 90 cm. Kvaka se postavlja obostrano na glavnom krilu, na visini 100-105 cm.
Karakteristike sistema unutarnjih vrata prema    HRN EN 14351:
- kvaliteta materijala,          HRN EN 573:            EN AW 6060 T66
- otpornost na udar vjetra,  HRN EN 12210:        klasa C3
- zrakopropusnost,             HRN EN 12207:        klasa 2
U/D=1,4
Boja, ton, emajl i ostali parametri prema izboru projektanta.
Prije izrade i dobave obavezna je izmjera građevinskog otvora u naravi.</t>
  </si>
  <si>
    <t>13.5.4.</t>
  </si>
  <si>
    <t xml:space="preserve">POZ 03a - aluminijska dvokrilna vrata s punom ispunom dimenzija 130x240 </t>
  </si>
  <si>
    <t>Izrada, dobava i ugradnja unutarnjih jednokrilnih aluminijskih vrata bez prekida toplinskog mosta. Ugradbena dubina štoka i krila, koji su u istoj ravnini, iznosi min. 50 mm.
Brtvljenje između krila i štoka vrata je izvedeno pomoću dviju brtvi- vanjske brtve i unutarnje brtve krila. Vrata su opremljena dvostrukim 3D podesivim pantima, bravom, cilindrom, kvakom, hidrauličnim prigušivačem s gornje strane, osim ako u stavkama nije posebno navedeno. Izvedba bez praga.
Svi cilindri se predviđaju u sustavu zaključavanja - sustav generalnog ključa i generalnog glavnog ključa (3 komada). Hijerarhiju zaključavanja određuje investitor.
Svijetli otvor glavnog krila mora iznositi min. 80 cm. Kvaka se postavlja obostrano na glavnom krilu, na visini 100-105 cm.
Karakteristike sistema unutarnjih vrata prema    HRN EN 14351:
- kvaliteta materijala,          HRN EN 573:            EN AW 6060 T66
- otpornost na udar vjetra,  HRN EN 12210:        klasa C3
- zrakopropusnost,             HRN EN 12207:        klasa 2
Boja, ton, emajl i ostali parametri prema izboru projektanta.
Prije izrade i dobave obavezna je izmjera građevinskog otvora u naravi.</t>
  </si>
  <si>
    <t>13.5.5.</t>
  </si>
  <si>
    <t>POZ 04 - aluminijska jednokrilna vrata s punom ispunom dimenzija 100x220 - kom 1L i 1D</t>
  </si>
  <si>
    <t>13.6.</t>
  </si>
  <si>
    <t>UNUTARNJA STOLARIJA - ALUMINIJSKA - PROTUPOŽARNA</t>
  </si>
  <si>
    <t>Izrada, dobava i ugradnja protupožarnih, dvokrilnih, kompl.ostakljenih, zaokretnih vrata, vatrootpornosti EI60, izrađenih od čelične podkonstrukcije sa završnom obradom od tipskih aluminijskih profila, završno plastificiranih u boji po RAL-u po izboru projektanta.
Na glavnom krilu se obostrano ugrađuje kvaka, na visini cca 100 cm. Vrata se isporučuju s kompletnim tipskim okovom (hidraulički zatvarač, 2 panta po krilu vrata, cilindar s 3 ključa, vatrootporna brava) i atestnom dokumentacijom izdanom od strane ovlaštene Institucije u RH. 
Širina svijetlog otvora glavnog krila min. 100x210 cm.
Ostakljenje pp staklo u klasi EI60.     
Vrata su spojena na vatrodojavnu centralu. Dovođenje napona od 220 V i signala vatrodojave do upravljačke kutije nije u cijeni stavke (izvodi izvođač elektroradova).  U cijenu su uključena sva vezna sredstva za montažu vrata, opšavi oko vrata, protupožarne gume, pričvrsni elementi, pp brtvljenje, te svi dodatni radovi i materijali potrebni da se izradi kompletna stavka kao oblikovna i funkcionalna cjelina, postav i pripasivanje, sav pomoćni materijal sa svom pripadajućom opremom te pribavljanje svih potrebnih atesta.    
Prije izrade i dobave obavezna je izmjera građevinskog otvora u naravi.</t>
  </si>
  <si>
    <t>13.6.1.</t>
  </si>
  <si>
    <t>POZ 01 - Dvokrilna ostakljena vrata: 160x240 cm</t>
  </si>
  <si>
    <t>13.6.2.</t>
  </si>
  <si>
    <t xml:space="preserve">Izrada, dobava i ugradnja protupožarnih, dvokrilnih, punih zaokretnih vrata, vatrootpornosti EI90, izrađenih od čelične podkonstrukcije sa završnom obradom od tipskih aluminijskih profila, završno plastificiranih u boji po RAL-u po izboru projektanta.
Na glavnom krilu se obostrano ugrađuje kvaka, na visini cca 100 cm. Vrata se isporučuju s kompletnim tipskim okovom (hidraulički zatvarač, 2 panta po krilu vrata, cilindar sa 3 ključa, vatrootporna brava) i atestnom dokumentacijom izdanom od strane ovlaštene Institucije u RH. Otvaranje krila do 180°.
Širina svijetlog otvora glavnog krila min. 100x210 cm.
Vrata su spojena na vatrodojavnu centralu. Dovođenje napona od 220 V i signala vatrodojave do upravljačke kutije nije u cijeni stavke (izvodi izvođač elektroradova).  U cijenu su uključena sva vezna sredstva za montažu vrata, opšavi oko vrata, protupožarne gume, pričvrsni elementi, pp brtvljenje, te svi dodatni radovi i materijali potrebni da se izradi kompletna stavka kao oblikovna i funkcionalna cjelina, postav i pripasivanje, sav pomoćni materijal sa svom pripadajućom opremom te pribavljanje svih potrebnih atesta.    
Prije izrade i dobave obavezna je izmjera građevinskog otvora u naravi.
</t>
  </si>
  <si>
    <t>POZ 01a - Dvokrilna puna vrata: 160x240 cm</t>
  </si>
  <si>
    <t xml:space="preserve">Izrada, dobava i ugradnja protupožarnih, dvokrilnih, kompl.ostakljenih, zaokretnih vrata, vatrootpornosti EI90, izrađenih od čelične podkonstrukcije sa završnom obradom od tipskih aluminijskih profila, završno plastificiranih u boji po RAL-u po izboru projektanta. Vrata se isporučuju s kompletnim tipskim okovom (hidraulički zatvarač, 2 panta po krilu vrata, cilindar sa 3 ključa, vatrootporna brava) i atestnom dokumentacijom izdanom od strane ovlaštene Institucije u RH. 
Širina svijetlog otvora glavnog krila min. 110x210 cm, s minimalnim pragom ne višim od 2,00 cm. Kvaka se postavlja na glavnom krilu na visinu 90 cm mjereno od poda, sukladno Pravilniku o osiguranju pristupačnosti građevina osobama s invaliditetom i smanjene pokretljivosti (NN 78/13). Alternativno je moguće s vanjske strane predvidjeti fiksni rukohvat s istim režimom korištenja. Ostakljenje pp staklo u klasi EI90. Vrata su spojena na vatrodojavnu centralu. Dovođenje napona od 220 V i signala vatrodojave do upravljačke kutije nije u cijeni stavke (izvodi izvođač elektroradova).  U cijenu su uključena sva vezna sredstva za montažu vrata, opšavi oko vrata, protupožarne gume, pričvrsni elementi, pp brtvljenje, te svi dodatni radovi i materijali potrebni da se izradi kompletna stavka kao oblikovna i funkcionalna cjelina, postav i pripasivanje, sav pomoćni materijal sa svom pripadajućom opremom te pribavljanje svih potrebnih atesta.    
Prije izrade i dobave obavezna je izmjera građevinskog otvora u naravi.
</t>
  </si>
  <si>
    <t>POZ 01b - Dvokrilna ostakljena vrata: 160x240 cm</t>
  </si>
  <si>
    <t>13.6.3.</t>
  </si>
  <si>
    <t xml:space="preserve">Izrada, dobava i ugradnja protupožarne staklene stijene s dvokrilnim zaokretnim vratima, vatrootpornosti EI60, izrađenih od čelične podkonstrukcije sa završnom obradom od tipskih aluminijskih profila, završno plastificiranih u boji po RAL-u po izboru projektanta.
Vrata sadrže panik okov na glavnom krilu u skladu s normom EN1125, funkcija B - s vanjske strane kvaka, s unutarnje panik letva; vrata su prohodna u oba smjera dok su otključana, zaključana su prohodna samo u smjeru evakuacije - vidi opis 2.2.1. općih uvjeta. Izvode se bez praga, 4 panta, hidraulički zatvarač EN 1154.  Vrata se isporučuju s kompletnim tipskim okovom (hidraulički zatvarač, 2 panta po krilu vrata, cilindar sa 3 ključa, vatrootporna brava) i atestnom dokumentacijom izdanom od strane ovlaštene Institucije u RH. Širina svijetlog otvora glavnog krila min. 110x210 cm. Vrata su spojena na vatrodojavnu centralu. Dovođenje napona od 220 V i signala vatrodojave do upravljačke kutije nije u cijeni stavke (izvodi izvođač elektroradova).  U cijenu su uključena sva vezna sredstva za montažu vrata, opšavi oko vrata, protupožarne gume, pričvrsni elementi, pp brtvljenje, te svi dodatni radovi i materijali potrebni da se izradi kompletna stavka kao oblikovna i funkcionalna cjelina, postav i pripasivanje, sav pomoćni materijal sa svom pripadajućom opremom te pribavljanje svih potrebnih atesta. Vrata je potrebno uskladiti sa shemama 04 (unutarnja stolarija aluminij - staklo) i 04 (unutarnja stolarija aluminijska - protupožarna). Prije izrade i dobave obavezna je izmjera građevinskog otvora u naravi.
</t>
  </si>
  <si>
    <t>13.6.4.</t>
  </si>
  <si>
    <t>POZ 02 - Aluminijska staklena stijena: 200x355 cm</t>
  </si>
  <si>
    <t>Izrada, dobava i ugradnja protupožarnih dvokrilnih zaokretnih punih vrata, vatrootpornosti EI60, izrađenih od čelične podkonstrukcije sa završnom obradom od tipskih aluminijskih profila, završno plastificiranih u boji po RAL-u po izboru projektanta.
Na glavnom krilu se ugrađuje kvaka s obje strane, na visini cca 100 cm. Vrata se isporučuju s kompletnim tipskim okovom (hidraulički zatvarač, 2 panta po krilu vrata, cilindar sa 3 ključa, vatrootporna brava) i atestnom dokumentacijom izdanom od strane ovlaštene Institucije u RH.
Širina svijetlog otvora glavnog krila min. 90x230 cm.
Vrata su spojena na vatrodojavnu centralu. Dovođenje napona od 220 V i signala vatrodojave do upravljačke kutije nije u cijeni stavke (izvodi izvođač elektroradova).  U cijenu su uključena sva vezna sredstva za montažu vrata, opšavi oko vrata, protupožarne gume, pričvrsni elementi, pp brtvljenje, te svi dodatni radovi i materijali potrebni da se izradi kompletna stavka kao oblikovna i funkcionalna cjelina, postav i pripasivanje, sav pomoćni materijal sa svom pripadajućom opremom te pribavljanje svih potrebnih atesta.    
Prije izrade i dobave obavezna je izmjera građevinskog otvora u naravi.</t>
  </si>
  <si>
    <t>13.6.5.</t>
  </si>
  <si>
    <t>POZ 03 - Dvokrilna puna vrata: 130x240 cm - kom - 1L i 1D</t>
  </si>
  <si>
    <t>13.6.6.</t>
  </si>
  <si>
    <t xml:space="preserve">POZ 03a - Dvokrilna puna vrata: 130x240 cm - kom - 2L i 3D </t>
  </si>
  <si>
    <t>Izrada, dobava i ugradnja protupožarne staklene stijene s fiksnim ostakljenim poljima, vatrootpornosti EI60, izrađenih od čelične podkonstrukcije sa završnom obradom od tipskih aluminijskih profila, završno plastificiranih u boji po RAL-u po izboru projektanta.
U cijenu su uključena sva vezna sredstva za montažu, opšave, protupožarne gume, pričvrsni elementi, pp brtvljenje, te svi dodatni radovi i materijali potrebni da se izradi kompletna stavka kao oblikovna i funkcionalna cjelina, postav i pripasivanje, sav pomoćni materijal sa svom pripadajućom opremom te pribavljanje svih potrebnih atesta.    
Staklenu stijenu je potrebno uskladiti sa shemama 04 (unutarnja stolarija aluminij - staklo) i 02 (unutarnja stolarija aluminijska - protupožarna).
Prije izrade i dobave obavezna je izmjera građevinskog otvora u naravi.</t>
  </si>
  <si>
    <t>13.6.7.</t>
  </si>
  <si>
    <t xml:space="preserve">POZ 04 - Aluminijska staklena stijena: 270x355 cm </t>
  </si>
  <si>
    <t>Izrada, dobava i ugradnja protupožarnih, jednokrilnih, punih zaokretnih vrata, vatrootpornosti EI60, izrađenih od čelične podkonstrukcije sa završnom obradom od tipskih aluminijskih profila, završno plastificiranih u boji po RAL-u po izboru projektanta. 
S obje strane se ugrađuje kvaka, na visini cca 100 cm. Vrata se isporučuju s kompletnim tipskim okovom (hidraulički zatvarač, 2 panta po krilu vrata, cilindar sa 3 ključa, vatrootporna brava) i atestnom dokumentacijom izdanom od strane ovlaštene Institucije u RH.     
Širina svijetlog otvora min. 80x210 cm.
U cijenu su uključena sva vezna sredstva za montažu vrata, opšavi oko vrata, protupožarne gume, pričvrsni elementi, pp brtvljenje, te svi dodatni radovi i materijali potrebni da se izradi kompletna stavka kao oblikovna i funkcionalna cjelina, postav i pripasivanje, sav pomoćni materijal sa svom pripadajućom opremom te pribavljanje svih potrebnih atesta. 
Prije izrade i dobave obavezna je izmjera građevinskog otvora u naravi.</t>
  </si>
  <si>
    <t>13.6.8.</t>
  </si>
  <si>
    <t>POZ 05 - Jednokrilna puna vrata 100x220 cm</t>
  </si>
  <si>
    <t>Izrada, dobava i ugradnja protupožarnog prozora iz fiksnog i kliznog polja, vatrootpornosti EI60, izrađenih od čelične podkonstrukcije sa završnom obradom od tipskih aluminijskih profila, završno plastificiranih u boji po RAL-u po izboru projektanta. 
Mehanizam za otvaranje postavlja se s unutarnje strane. 
U cijenu su uključena sva vezna sredstva za montažu prozora, opšavi oko prozora, protupožarne gume, pričvrsni elementi, pp brtvljenje, te svi dodatni radovi i materijali potrebni da se izradi kompletna stavka kao oblikovna i funkcionalna cjelina, postav i pripasivanje, sav pomoćni materijal sa svom pripadajućom opremom te pribavljanje svih potrebnih atesta. 
Prije izrade i dobave obavezna je izmjera građevinskog otvora u naravi.</t>
  </si>
  <si>
    <t>13.6.9.</t>
  </si>
  <si>
    <t>POZ 06 - Unutarnji prozor 200x120 cm</t>
  </si>
  <si>
    <t>13.7.</t>
  </si>
  <si>
    <t>SANITARNE PREGRADE</t>
  </si>
  <si>
    <t xml:space="preserve">Izrada, dobava i montaža unutarnje pregradne stijene u sanitarnom čvoru. 
Pregrade izraditi od glatkih laminatnih ploča ( HPL ). RAL po izboru projektanta.
Pregrade izvesti oslonjeno na metalne nožice ( čelik, aluminij...), odignuto 20 cm od završnog sloja poda te zaobljeno na krajevima, bez oštrih rubova završne obrade. Nožice su fiksirane za pod. 
Vrata izvesti sa samozatvarajućim šarkama, bravom s indikatorom zauzetosti i uređajem za otvaranje izvana u slučaju nužde.
U cijenu stavke uključiti montažu potrebne nosive konstrukcije i pričvršćenje na nju, kao i sav potreban spojni materijal. Ugradnja suha. Izvesti prema datoj shemi, a mjere treba provjeriti na licu mjesta. </t>
  </si>
  <si>
    <t>POZ 1 - pregrada površine 3,26 m2</t>
  </si>
  <si>
    <t>Izrada, dobava i montaža unutarnje pregradne stijene u sanitarnom čvoru. 
Pregrade izraditi od glatkih laminatnih ploča ( HPL ). RAL po izboru projektanta.
Pregrade izvesti oslonjeno na metalne nožice ( čelik, aluminij... ), odignuto 20 cm od završnog sloja poda te zaobljeno na krajevima, bez oštrih rubova završne obrade. Nožice su fiksirane za pod. 
Vrata izvesti sa samozatvarajućim šarkama, bravom s indikatorom zauzetosti i uređajem za otvaranje izvana u slučaju nužde.
U cijenu stavke uključiti montažu potrebne nosive konstrukcije i pričvršćenje na nju, kao i sav potreban spojni materijal. Ugradnja suha. Izvesti prema datoj shemi, a mjere treba provjeriti na licu mjesta.</t>
  </si>
  <si>
    <t>POZ 2 - pregrada površine 3,96 m2</t>
  </si>
  <si>
    <t>POZ 2a - pregrada površine 3,96 m2</t>
  </si>
  <si>
    <t>Izrada, dobava i montaža fiksne unutarnje pregrade u sanitarnom čvoru (M). 
Pregrade izraditi od glatkih laminatnih ploča ( HPL ). RAL po izboru projektanta.
Pregrade se ugrađuju bočno na zid ( čelik, aluminij... ), odignuto 50 cm od završnog sloja poda te zaobljeno na krajevima, bez oštrih rubova završne obrade. 
U cijenu stavke uključiti montažu i sav potreban spojni materijal. Ugradnja suha. Izvesti prema datoj shemi, a mjere treba provjeriti na licu mjesta.</t>
  </si>
  <si>
    <t>POZ 3 - pregrada površine 0,55 m2</t>
  </si>
  <si>
    <t>13.7.1.</t>
  </si>
  <si>
    <t>13.7.2.</t>
  </si>
  <si>
    <t>13.7.3.</t>
  </si>
  <si>
    <t>13.7.4.</t>
  </si>
  <si>
    <t>13.8.</t>
  </si>
  <si>
    <t>ZAŠTITA OD SUNCA</t>
  </si>
  <si>
    <t>Izrada, dobava i ugradnja sistema za zaštitu od sunca, u sistemu eliptičnih simetričnih, aluminijskih lamela. Sistem se sastoji od aluminijskih fiksnih lamela, simetričnog eliptičnog oblika, širine 155 mm, debljine 30 mm, debljine stijenke 1.6-2.3 mm i sistemskih držača lamela za ugradnju na postojeći zid/metalne nosače. Lamele postaviti u položaj (osni razmak), koji odgovara prosječnom kutu upada sunca, okomito na površinu stakla, sve u skladu s teh. uputama dobavljača sistema. Lamele postavljene vertikalno i na odgovarajućoj nosivoj konzoli.
Nosiva konstrukcija učvršćuje se na staklene stijene poz. 02a, 02c i 02d, vanjske stolarije aluminij-staklo. Raster potkonstrukcije uskladiti s rasterom stolarije.</t>
  </si>
  <si>
    <t>Izrada, doprema i ugradba tipskih žaluzina LAMELE 80mm i debljine 0,42mm na elektromotorni pogon. Ugradba žaluzina u gornju horizontalu proširenog profila štoka pomoću bravarskih detalja. Žaluzine su integrirane u fasadi i fiksiraju se bočno u gornji horizontalni prošireni profil štoka stolarije sa podfasadnom maskom s vanjske strane u kineti izrađenoj od alukobonda / fasadnih elemenata ili demit fasade koji nisu sastavni dio ove stavke već spadaju u stavku  (fasaderski dio radova).Trapezne lamele širine 80 mm, koje se spuštaju i dižu te okreću oko svoje osi. Mehanizam za podizanje, spuštanje i okretanje ide preko tekstila i podiznog traka. 
Bočne vodilice od estrudiranog alu profila 20/25 mm, obložene gumom i montirane distancerom na okvir prozora. Maska od alukobonda ili je sastavni dio ventilirajuće ili demit fasade za žaluzine je obuhvaćena posebnom stavkom i nije predmet ove stavke! Pogon - elektromotor sa svim potrebnim priključcima. Upravljanje je pojedinačno, svaka žaluzina ima svoj prekidač. Instalacije i dovod napona-struje do svake žaluzine i prekidači spadaju u dio električnih radova. Svi detalji izvedbe po detaljima odabranog proizvoditelja a u dogovoru s projekantom. Odabir boje lamela i svih potrebnih elemenata koji su sastavni dio žaluzine po izboru projektanta. U cijeni komplet funkcionalne žaluzine.</t>
  </si>
  <si>
    <t>13.8.1.</t>
  </si>
  <si>
    <t xml:space="preserve">POZ 1 -  fiksni brisoleji dimenzije 715x1235 cm </t>
  </si>
  <si>
    <t>13.8.2.</t>
  </si>
  <si>
    <t xml:space="preserve">POZ 02 - vanjske žaluzine 300x150 </t>
  </si>
  <si>
    <t>13.8.3.</t>
  </si>
  <si>
    <t xml:space="preserve">POZ 03 - Vanjske žaluzine 150x150 cm </t>
  </si>
  <si>
    <t xml:space="preserve">Nabava, dobava i ugradnja geotekstila 400g/m2 na prethodno zbijenu zemljanu podlogu za izvedbu betonskih opločnika uz objekt. Preklapanje  pojedinih  slojeva  geotekstila minimalno 20 cm. Ugradnja prema uputama proizvođača, uključivo sav potreban rad i materijal do potpune spremnosti za ugradnju tamponskog nosivog sloja.
</t>
  </si>
  <si>
    <t>Polaganje rubnjaka mora se izvoditi tako da se podloga ravnomjerno optereti.</t>
  </si>
  <si>
    <t>Kontaktne površine rubnjaka se prije polaganja moraju navlažiti vodom.</t>
  </si>
  <si>
    <t>Predviđena je izvedba rubnjaka s ispunjenim fugama širine 10 mm koje se ispunjavaju elastičnim trajnim masama prema uputama proizvođača rubnjaka, do dubine min 5 mm. U slučaju izvedbe fuga bez zatvaranja (bez fugiranja elastičnim masama), fuge se izvode minimalne širine 5 mm.</t>
  </si>
  <si>
    <t>Ukoliko se prilikom planiranja visina primjenjuje malj ili bilo koji drugi alat, obavezno je preko rubnjaka staviti drvenu letvu kako bi se sprječilo eventualno rubnjaka.</t>
  </si>
  <si>
    <t>obračun po m1 ugrađenog betonskog rubnjaka do potpune gotovosti sa svim potrebnim predradnjama</t>
  </si>
  <si>
    <t xml:space="preserve">Nabava, dobava, raznos i ugradnja gotovih betonskih tipskih cestovnih rubnjaka 18/25 cm, uz pripremu betonsku podlogu C16/20 debljine 5 cm. Stavka obuhvaća raznos i ugradnju betonskih rubnjaka, dovoz, ugradbu i njegu svježeg podložnog betona te ostali pribor, rad i materijal za ugradnju rubnjaka prema uputama proizvođača. </t>
  </si>
  <si>
    <t>Cestovni rubnjaci.</t>
  </si>
  <si>
    <t>17.14.</t>
  </si>
  <si>
    <t>Betonske staze.</t>
  </si>
  <si>
    <t>17.15.</t>
  </si>
  <si>
    <t>17.16.</t>
  </si>
  <si>
    <t xml:space="preserve">Nabava, transport i ugradnja betonske staze oko objekta. Beton C25/30, XF2, otporan na sol i smrzavanje, debljine 12cm. Betonsku masu obavezno ugraditi odgovarajućim vibratorom, betonirati te rezati na razmacima 0,80m. Gornju površinu betonske staze zagladiti gladilicom i nahrapaviti čeličnom četkom. </t>
  </si>
  <si>
    <t>Stavka uključuje i kompletnu pripremu podloge, dilatacijske trake, oplatu te sav ostali potrebni materijal te rad.</t>
  </si>
  <si>
    <t xml:space="preserve">Nabava, dobava i razastiranje nosivog sloja šljunka, frakcije 0-32, za potrebe  izvedbe  betonskih opločnika uz pročelje objekta - debljina sloja 20cm uz zbijanje do modula stišljivosti Ms=25 MPa.
</t>
  </si>
  <si>
    <t>Oplata za izradu betonske staze</t>
  </si>
  <si>
    <t xml:space="preserve">obračun prema m2 </t>
  </si>
  <si>
    <t>Beton C25/30.</t>
  </si>
  <si>
    <t>Označavanje prometnih površina - iscrtavanje linija.</t>
  </si>
  <si>
    <t>Označavanje parkirnih mjesta i svih ostalih površina. Linije se iscrtavaju u bijeloj boji širine 12 cm, a mjesta za invalide u žutoj boji. U cijenu stavke uključiti sav rad, materijal, prijevoz i sve ostalo potrebno za potpuni dovršetak posla uključujući potrebna ispitivanja kakvoće materijala i rada.</t>
  </si>
  <si>
    <t>obračun prema m1 iscrtane linije - bijele boje</t>
  </si>
  <si>
    <t xml:space="preserve">obračun prema m1 iscrtane linije - žute boje </t>
  </si>
  <si>
    <t>4.14.</t>
  </si>
  <si>
    <t>Dobava materijala i izvedba toplinske izolacije u slojevima ravnog prohodnog krova (terasa).</t>
  </si>
  <si>
    <t>Dobava materijala i izvedba toplinske izolacije u slojevima ravnog neprohodnog krova - ploče mineralne vune.</t>
  </si>
  <si>
    <t>Dobava materijala i izvedba toplinske izolacije u slojevima ravnog neprohodnog krova - ekstrudirani polistiren XPS.</t>
  </si>
  <si>
    <t xml:space="preserve">Toplinska izolacija u slojevima ravnih krovova iz ploča ekstrudiranog polistirena (XPS) (40 kg/m2), λ≤0,033 W/mK, u ukupnoj debljini 20 cm, povišene tlačne čvrstoće i klase negorivosti A1. Ploče se postavljaju na mjestima gdje se izvode betonski temelji za smješta strojarske i elektro opreme. Ploče se postavljaju s nagibom min 1,0% u minimalnoj ukupnoj debljini 20 cm, na prethodno postavljenu parnu branu (zasebno obračunato). Svi preklopi  izvode se prema uputama proizvođača. Jediničnom cijenom obuhvaćen sav potreban rad, materijal i pribor za izvedbu do spremnosti površine za izvedbu hidroizolacije.
</t>
  </si>
  <si>
    <t>12.4.</t>
  </si>
  <si>
    <t xml:space="preserve">Opšav spojnog mosta.
</t>
  </si>
  <si>
    <t xml:space="preserve">Stakva obuhvaća sav potreban pribor, rad i materijal za izvedbu opšava.
</t>
  </si>
  <si>
    <t>- opšav razvijene širine do 60cm</t>
  </si>
  <si>
    <t xml:space="preserve">Dobava materijala i izvedba opšava spojnog mosta od aluminijskog plastificiranog lima debljine 0,7 mm, završno obrađenog u RAL tonu prema izboru projektanta i investitora, različitih razvijenih širina, prosječno do 60cm. Izvedbu uskladiti s izvedbom i montažom mosta. Izvesti po tipskom detalju sa svim pomoćnim materijalom.
</t>
  </si>
  <si>
    <t>3.7.</t>
  </si>
  <si>
    <t xml:space="preserve">Izvedba prodora u AB konstrukciji - u oplati.
</t>
  </si>
  <si>
    <t xml:space="preserve">Izrada, montaža i demontaža oplate za izvedbu prodora u AB zidovima ili pločama, za prolaz instalacija ili ugradnju instalaterske opreme i sl. Prodore je potrebno predvidjeti prije izvođenja AB konstrukcije. Sve otvore (pozicijski i dimenzijski) izvesti prema projektu konstrukcije, usklađeno sa projektima pripadajućih instalacija.
</t>
  </si>
  <si>
    <t xml:space="preserve">obračun prema komadu izvedenih prodora:
</t>
  </si>
  <si>
    <t>- srednji prodori (do 1000 cm2) - npr. 20x25cm</t>
  </si>
  <si>
    <t>- veliki prodori (preko 1000 cm2) - npr. 40x50cm</t>
  </si>
  <si>
    <t xml:space="preserve">Izvedba prodora u AB konstrukciji -  naknadno bušenje i rezanje.
</t>
  </si>
  <si>
    <t>- mali prodori (do 100 cm2) - npr. 10x10cm</t>
  </si>
  <si>
    <t>- srednji prodori (od 100 do 1000 cm2) - npr. 20x25cm</t>
  </si>
  <si>
    <t>- veliki prodori (preko 1000 cm2) - npr. 25x40cm</t>
  </si>
  <si>
    <t>3.6.</t>
  </si>
  <si>
    <t xml:space="preserve">Podne keramičke pločice - natkriveni ulaz.
</t>
  </si>
  <si>
    <t>- obračun prema m2 izvedene podne obloge - stubište (gazišta+čela)</t>
  </si>
  <si>
    <t>9.5.</t>
  </si>
  <si>
    <t xml:space="preserve"> - EPS-T ukupne debljine 2 cm</t>
  </si>
  <si>
    <t>Jediničnom cijenom obuhvaćena je i dupla parna brana.</t>
  </si>
  <si>
    <t>obračun po m2 izvedene obloge s toplinskom izolacijom i duplom parnom branom</t>
  </si>
  <si>
    <t>Dobava materijala i izvedba prohodnih površina na neprohodnom krovu, a u svrhu pristupa elektro i strojarskim instalacijama.</t>
  </si>
  <si>
    <t>Dobava, doprema, raznošenje i polaganje betonskih ploča veličine 40/40/8 cm na prohodnim dijelovima krova. Ploče se polažu na hidroizolaciju zaštićenu slojem geotekstila (zasebno obračunato) preko tipskih podložaka od polietilena visoke gustoće (HDPE), a sve prema uputi proizvođača. Cijenom obuhvaćen sav potreban pribor, rad i materijal, uključivo HDPE podlošci, za izvedbu do potpune gotovosti.</t>
  </si>
  <si>
    <t xml:space="preserve">obračun po m2 položenih ploča </t>
  </si>
  <si>
    <t>17.17.</t>
  </si>
  <si>
    <t>obračun po m izvedenih graničnika</t>
  </si>
  <si>
    <t>Izrada, doprema i postava graničnika za šljunak od pocinčanog bojanog lima RAL-a prema izboru projektanta, debljine 0,70 mm, visine 80 mm na mjestima izvedbe strojarske opreme, prohodnih površina, prodora i slično. Stavka obuhvaća sav potreban pribor, rad i materijal za izvedbu do potpune gotovosti, a sve prema detaljima i uputama proizvođača hidroizolacijskog sustava.</t>
  </si>
  <si>
    <t>17.18.</t>
  </si>
  <si>
    <t>Dobava i razastiranje zaštitnog sloja ravnog krova od oblutaka,  granulacije  16 - 32 mm,  na ravnom neprohodnom krovu, u sloju debljine 7 cm. Šljunak se razastire na prethodno izvedenom zaštitnom sloju hidroizolacije (geotekstil), a što je posebno obračunato.
Stavka uključuje sav rad i materijal.</t>
  </si>
  <si>
    <t>17.19.</t>
  </si>
  <si>
    <t>obračun  prema m2 ravnog krova</t>
  </si>
  <si>
    <t xml:space="preserve">Grubo i fino žbukanje - podgled unutarnjih stubišta i bočne strane.
</t>
  </si>
  <si>
    <t xml:space="preserve">Grubo i fino strojno žbukanje podgleda i bočnih strana unutarnjeg armirano betonskog stubišta, cementnom žbukom u debljini sloja do 3cm.
Prvi sloj gruba produžna vapneno cementna žbuka M-3 debljine cca 1,5-2,5 cm uz prethodni špric rijetkim cementnim mortom M-10.
Završni sloj fina vapnena žbuka od prosijanog čistog pijeska debljine 0,5 cm.
Dvoslojna žbuka treba biti pripravna za izvedbu soboslikarskih radova, uključivo sa obradom unutarnjih špaleta, istaka i podgleda te kutnim i prijelaznim profilima.
Prijelaz žbuke preko različitih podloga bandažirati trakom pocinčanog rabic pletiva  širine 50 cm, što je sadržano u jediničnoj cijeni stavke.  
U jediničnu cijenu uključena laka pokretna skela.
U cijenu uključen sav potreban rad i materijal.
</t>
  </si>
  <si>
    <t>Izolacijski sloj od mineralne vune, toplinske provodljivosti manje ili jednako 0,040 W/mK, reakcije na požar A1 prema HRN EN 13501-1, ili jednakovrijedno, u ukupnoj debljini 20,0 cm.</t>
  </si>
  <si>
    <t>Jediničnom cijenom obuhvatiti sav potreban pribor, rad i materijal za izvedbu podgleda do potpune spremnosti za završne fasadne slojeve.</t>
  </si>
  <si>
    <t xml:space="preserve">obračun po m2 izvedene obloge </t>
  </si>
  <si>
    <t>6.10.</t>
  </si>
  <si>
    <t>Prodori za elektroinstalacije na ravnom krovu</t>
  </si>
  <si>
    <t xml:space="preserve">Izvedba i ugradba prodora za elektroinstalacije na krovu - 'lule' od PE cijevi DN 125  nastavljene na u beton ugrađenu cijev PE DN 100, uz brtvljenje spoja trajnoelastičnim kitom. Izvedbu uskladiti s izvedbom i montažom opreme. Izvesti po detalju sa svim pomoćnim materijalom.
</t>
  </si>
  <si>
    <t>12.5.</t>
  </si>
  <si>
    <t>obračun po kom</t>
  </si>
  <si>
    <t>11.2.</t>
  </si>
  <si>
    <t>OSB ploča - podna i krovna konstrukcija mosta.</t>
  </si>
  <si>
    <t>Dobava i montaža OSB ploča debljine 2,2cm kao obloge podne i stropne konstrukcije mosta. OSB ploče se postavljaju jedna preko druge i međusobno se lijepe epoksidnim ljepilom i vijcima pričvršćuju za nosivu konstrukciju.</t>
  </si>
  <si>
    <t>Stavka obuhvaća sav potreban pribor, rad i materijal.</t>
  </si>
  <si>
    <t>14.3.</t>
  </si>
  <si>
    <t>Staklena ograda</t>
  </si>
  <si>
    <t>Izrada, dobava i montaža staklene ograde iz sigurnosnog kaljenog lameliranog stakla, lamistal 6.6.2., montirano konzolno na atiku terase. Spojevi između stakla se ne silikoniziraju, a isti iznose 10 mm.</t>
  </si>
  <si>
    <t>Stavka obuhvaća sav potreban rad, spojni i pričvrsni pribor te materijal za izvedbu i montažu.
Prije izvedbe i montaže, sve mjere potrebno je provjeriti na licu mjesta te dati projektantu i nadzornom inženjeru na uvid.</t>
  </si>
  <si>
    <t>obračun prema m1</t>
  </si>
  <si>
    <t>14.4.</t>
  </si>
  <si>
    <t>Zaštitna metalna ograda na krovu.</t>
  </si>
  <si>
    <t xml:space="preserve">Izrada, dobava i montaža metalne ograde koja se sastoji od vertikalnih elemenata plosnog željeza sa kontinuiranim rukohvatom okruglog presjeka. Visina ograde iznosi 100cm. Sidrenje ograde na mjestima gdje je moguće izvesti konzolno na atiku krova. Na mjestima gdje nije moguće izvesti takvo sidrenje potrebno ga je napraviti točkasto na prethodno izvedene betonske elemente za koje je potrebno napraviti proračun. </t>
  </si>
  <si>
    <t xml:space="preserve">Stavka obuhvaća sav potreban rad, spojni i pričvrsni pribor te materijal za izvedbu i montažu. Stavka uključuje i izvedbu betonskih elemenata na koje će se sidriti ograda.
</t>
  </si>
  <si>
    <t>- gotovi pod</t>
  </si>
  <si>
    <t xml:space="preserve">POZ 04 - ostakljena stijena dimenzije 315x293 </t>
  </si>
  <si>
    <t xml:space="preserve">OSNOVNI PODACI PLATFORME A </t>
  </si>
  <si>
    <t>Dizalo se izvodi i ugrađuje prema propisima za dizala u Republici Hrvatskoj – HRN EN81-2/2009, Pravilniku o sigurnosti dizala NN 05/19, NN 20/16, Pravilnik o o sigurnosti strojeva NN 28/2011, Sigurnosna pravila za konstrukciju i ugradnju dizala, Eurodirektiva za strojeve-mašine (Machinery Directive)</t>
  </si>
  <si>
    <t>Propisane dimenzije stavki (dubina i/ili širina i/ili visina) u okviru grupe stavki PLATFORMA A, mogu odstupati (+/-)3% . Preporuča se izvođaču radova da prije isporuke i ugradnje dizala, na licu mjesta uzme  izmjere okna za ugradnju dizala.</t>
  </si>
  <si>
    <t>Izrada, dobava i isporuka opreme postrojenja dizala, prema projektu dizala i specifikaciji opreme postrojenja platforme po sklopovima sa valjanom atestnom dokumentacijom i certifikatima</t>
  </si>
  <si>
    <t xml:space="preserve">Dijelovi postrojenja prema sljedećem opisu: </t>
  </si>
  <si>
    <t>Vrsta, namjena: platforma za prijevoz osoba i tereta na hidraulični pogon, vertikalno podizna platforma</t>
  </si>
  <si>
    <t>Korisna nosivost: 1350 kg / 18 osoba</t>
  </si>
  <si>
    <t>Brzina vožnje: 0,15 m/s</t>
  </si>
  <si>
    <t>Broj i naziv stanica: 3</t>
  </si>
  <si>
    <t>Broj ulaza: 3</t>
  </si>
  <si>
    <t>Visina dizanja: 7,98 m</t>
  </si>
  <si>
    <t>Pogonski sistem: hidraulični agregat, bočni indirektni ruksak</t>
  </si>
  <si>
    <t>Vrsta upravljanja: sabirno mikroprocesorsko , sa konstantnim pritiskom na tipkalo</t>
  </si>
  <si>
    <t>Signalizacija: digitalni pokazivač položaja u kabini i na svim stanicama, potvrda primitka poziva, alarm, svjetlosni i zvučni signal preopterećeno, svjetlosna signalizacija preopterećeno, ,,PANIK'' rasvjeta</t>
  </si>
  <si>
    <t>El.priključak: 3 x 380/220 V, 50 Hz</t>
  </si>
  <si>
    <t xml:space="preserve">Elekt.instalacija: za suhi prostor </t>
  </si>
  <si>
    <t xml:space="preserve">Vozno okno:  </t>
  </si>
  <si>
    <t xml:space="preserve"> -izvedba: armirano betonska konstrukcija</t>
  </si>
  <si>
    <t xml:space="preserve"> -dimenzije: širina: 1850 x dužina: 2890 mm </t>
  </si>
  <si>
    <t xml:space="preserve"> -dubina donjeg dijela voznog okna: 1100 mm</t>
  </si>
  <si>
    <t xml:space="preserve"> -visina gornjeg dijela voznog okna: 3510 mm </t>
  </si>
  <si>
    <t xml:space="preserve">Ovjes: 2 : 1  </t>
  </si>
  <si>
    <t>Vrata voznog okna:</t>
  </si>
  <si>
    <t xml:space="preserve"> - dimenzije: širina 1000 x visina 2000 mm</t>
  </si>
  <si>
    <t xml:space="preserve"> - tip: automatska teleskopska 2 krilna</t>
  </si>
  <si>
    <t xml:space="preserve"> - obloga: obojana RAL</t>
  </si>
  <si>
    <t xml:space="preserve"> - kom: 3</t>
  </si>
  <si>
    <t xml:space="preserve"> - posebni zahtjevi: EW60 , sukladno HRN EN 81-58                       </t>
  </si>
  <si>
    <t>Kabina:</t>
  </si>
  <si>
    <t xml:space="preserve"> - dimenzije: širina 1300 x dužina 2300 x visina 2175 mm</t>
  </si>
  <si>
    <t xml:space="preserve"> - izvedba: metalna konstrukcija</t>
  </si>
  <si>
    <t xml:space="preserve"> - obloga stranica kabine: obojano</t>
  </si>
  <si>
    <t xml:space="preserve"> - strop kabine završno obojeno</t>
  </si>
  <si>
    <t xml:space="preserve"> - obloga poda: profilirani lim (rebrasti) </t>
  </si>
  <si>
    <t xml:space="preserve"> - rasvjeta: fluorescentna upuštena u strop</t>
  </si>
  <si>
    <t xml:space="preserve"> - vrata kabine tip: automatska teleskopska 2 krilna, dimenzije: širina 1000 x visina 2000 mm</t>
  </si>
  <si>
    <t xml:space="preserve"> - ostala oprema: svjetlosna prepreka (zavjesa) na ulazu u kabinu, zaštitni parapet</t>
  </si>
  <si>
    <t xml:space="preserve"> - dodatni zahtjev:  ojačani pragovi na ulazu u kabinu, parapet po obodu kabine; uređaj za samostalno spuštanje kabine u najdonju stanicu u slučaju nestanka električne energije</t>
  </si>
  <si>
    <t>Strojarnica:</t>
  </si>
  <si>
    <t>- izvedba: ormar sa pogonom i upravljanjem</t>
  </si>
  <si>
    <t xml:space="preserve"> - smještaj: u nivou  najdonje stanice neposredno do voznog okna </t>
  </si>
  <si>
    <t xml:space="preserve"> - vrata strojarnice: metalna otvaraju se prema van</t>
  </si>
  <si>
    <t xml:space="preserve"> - ostalo: sukladno izvedbenom projektu</t>
  </si>
  <si>
    <t>NAPOMENA: Jedinična cijena uključuje transport do gradilišta, istovar i ugradnju/montažu do potpune funkcionalnosti platforme kao i ostali potreban materijal i radove, a naročito: rasvjeta voznog okna (vodovi i rasvjetna tijela), odvoz i zbrinjavanje otpada  (odvoz do odlagališta otpada i reciklažnih dvorišta),  izvedbenu dokumentaciju uključujući certifikate za ugrađene sigurnosne komponente, tehnički pregled dizala kod ovlaštene pravne osobe i sve ostalo potrebno za potpunu gotovost i funkcionalnost platforme.</t>
  </si>
  <si>
    <t>PLATFORMA</t>
  </si>
  <si>
    <t>18.1.</t>
  </si>
  <si>
    <t>Dizalo A - nova građevina</t>
  </si>
  <si>
    <t>obračun prema komadu</t>
  </si>
  <si>
    <t>OSNOVNI PODACI PLATFORME B</t>
  </si>
  <si>
    <t>Propisane dimenzije stavki (dubina i/ili širina i/ili visina) u okviru grupe stavki DIZALO a, mogu odstupati (+/-)3% . Preporuča se izvođaču radova da prije isporuke i ugradnje platforme, na licu mjesta uzme  izmjere okna za ugradnju dizala.</t>
  </si>
  <si>
    <t>Korisna nosivost: 1000 kg / 14 osoba</t>
  </si>
  <si>
    <t>Broj i naziv stanica: 2</t>
  </si>
  <si>
    <t>Broj ulaza: 2</t>
  </si>
  <si>
    <t>Visina dizanja: 4,18 m</t>
  </si>
  <si>
    <t xml:space="preserve"> -dimenzije: širina: 2660 x dužina: 1880 mm </t>
  </si>
  <si>
    <t xml:space="preserve"> -visina gornjeg dijela voznog okna: 3200 mm </t>
  </si>
  <si>
    <t xml:space="preserve"> - kom: 2</t>
  </si>
  <si>
    <t xml:space="preserve"> - dimenzije: širina 1600 x dužina 1500 x visina 2175 mm</t>
  </si>
  <si>
    <t>18.2.</t>
  </si>
  <si>
    <t>Dizalo B - dogradnja</t>
  </si>
  <si>
    <t>SVEUKUPNO PLATFORMA</t>
  </si>
  <si>
    <t>BETONSKI I ARMIRANOBETONSKI RADOVI</t>
  </si>
  <si>
    <t>Kameni materijal koji se ugrađuje mora odgovarati propisima HRN EN 12620:2003 (ili jednakovrijedno ______________________________)</t>
  </si>
  <si>
    <t>za agregat: HRN EN 12620: 2003;HRN EN 13055 - 1: 2003, HRN EN 932-1; HRN EN 933-4 (ili jednakovrijedno_______________________________)</t>
  </si>
  <si>
    <t>za cement: HRN EN 197, HRN EN 196 (ili jednakovrijedno _______________________________)</t>
  </si>
  <si>
    <t>za vodu: HRN EN 1008:2002 (ili jednakovrijedno____________________________________)</t>
  </si>
  <si>
    <t>za armaturu: n HRN 10080, n HRN 10138, n HRN 10260, HRN EN 10020, HRN EN 10025, HRN EN 10027, EN 10079, HRN EN 523, HRN EN 729-3 (ili jednakovrijedno_______________________________________________)</t>
  </si>
  <si>
    <t>za beton: HRN EN 206-1:2002, 206-1:1:2004, HRN EN 12350, HRN EN 12390, HRN U.M1.057, HRN U.M1.016, HRN EN 480-11, HRN EN 12504, HRN EN 13670-1:2002 (izvedba) (ili jednakovrijedno________________________________________________)</t>
  </si>
  <si>
    <t>HRN U.D0.001 Materijali za izradu drvenih konstrukcija (ili jednakovrijedno ________________________)</t>
  </si>
  <si>
    <t>HRN U.D0.001/1 Materijali za izradu drvenih konstrukcija (izmjena) (ili jednakovrijedno________________________________)</t>
  </si>
  <si>
    <t>HRN U.C9.200 Konstrukcije od monolitnog drveta i ploča (ili jednakovrijedno________________________________________)</t>
  </si>
  <si>
    <t>HRN U.C9.200/1 Konstrukcije od monolitnog drveta i ploča (izmjena) (ili jednakovrijedno___________________________)</t>
  </si>
  <si>
    <t>HRN U.C9.400 Drvene skele i oplate (ili jednakovrijedno_____________________________________)</t>
  </si>
  <si>
    <t>HRN U.C9.500 Zaštita drveta u konstrukcijama (ili jednakovrijedno______________________________________________)</t>
  </si>
  <si>
    <t>HRN D.A0.020, HRN D.A0.021 i HRN D.A0.022 Vrste drveta (ili jednakovrijedno_________________________________________)</t>
  </si>
  <si>
    <t>HRN D.C1.040 i HRN D.C1.041 Rezano crnogorično drvo (ili jednakovrijedno____________________________________)</t>
  </si>
  <si>
    <t>HRN M.B1.024 Vijci za drvo (ili jednakovrijedno________________________________________)</t>
  </si>
  <si>
    <t>HRN M.B4.020 Građ. čavli sa glatkom plosnatom glavom (ili jednakovrijedno_______________________________)</t>
  </si>
  <si>
    <t>HRN M.B4.021 Građ.čavli s izbrazdanom upuštenom glavom (ili jednakovrijedno____________________________________)</t>
  </si>
  <si>
    <t>HRN D.A1.020 do HRN D.A1.057 Ispitivanje drveta (ili jednakovrijedno________________________________________)</t>
  </si>
  <si>
    <t>HRN D.A8.060 do HRN D.A8.094 Ispitivanje slojevitih drv.proizvoda i ploča (ili jednakovrijedno________________________________________)</t>
  </si>
  <si>
    <t>Skele i oplate moraju zadovoljiti mjerodavne hrvatske norme i europske norme EN 1065  (ili jednakovrijedno___________________________________)</t>
  </si>
  <si>
    <t>Specifikacija za zidne elemente prema HRN EN 771 (ili jednakovrijedno_________________________)</t>
  </si>
  <si>
    <t>Betonski i zidni elementi (gusti i lagani agregat) prema EN 771-3:2003 + A1:2005 ili jednakovrijedna ______________________________)</t>
  </si>
  <si>
    <t>Specifikacija morta za ziđe prema HRN EN 998-2:2003 (ili jednakovrijedno____________________________________)</t>
  </si>
  <si>
    <t>Vapno građevinsko prema HRN EN 359-1; HRN EN 459-3 (ili jednakovrijedno_______________________________)</t>
  </si>
  <si>
    <t>Agregat za mort prema HRN EN 13139 (ili jednakovrijedno______________________________________)</t>
  </si>
  <si>
    <t>Parna brana - bitumenska ljepenka U.M3.232 ili jednakovrijedna _________________________________</t>
  </si>
  <si>
    <t>Mineralna vuna (MW) prema HRN EN 13162 (ili jednakovrijedno________________________________________________)</t>
  </si>
  <si>
    <t>Elastičnost estriha (zvuk) U.J6.087 ili jednakovrijedna __________________________</t>
  </si>
  <si>
    <t>Ekspandirani polistiren (EPS) prema HRN EN 13163 (ili jednakovrijedno__________________________)</t>
  </si>
  <si>
    <t>Ekstrudirana polistirenska pjena (XPS) prema HRN EN 13164 (ili jednakovrijedno____________________)</t>
  </si>
  <si>
    <t>HRN U.F2.019 Plivajuće podne konstrukcije (Teh.uvjeti) (ili jednakovrijedno_________________________)</t>
  </si>
  <si>
    <t>DIN 4109  (ili jednakovrijedno_________________________________)</t>
  </si>
  <si>
    <t>Pijesak za žbukanje mora biti čist od organskih primjesa, (ako ih ima treba ih pranjem otkloniti) oštar i prosijan. Kvalitet a vapna mora odgovarati normama. Za izradu morta upotrijebiti cement HRN EN 413-1:2004. (ili jednakovrijedno____________________________________)</t>
  </si>
  <si>
    <t>HRN EN 13163 Ekspandirani polistiren (EPS) (ili jednakovrijedno_________________________)</t>
  </si>
  <si>
    <t>Ekstrudirana polistirenska pjena (XPS) prema HRN EN 13164 (ili jednakovrijedno___________________________________)</t>
  </si>
  <si>
    <t>Mineralna vuna (MW) prema HRN EN 13162 (ili jednakovrijedno________________________________)</t>
  </si>
  <si>
    <t>DIN 18165 Toplinsko izolacijski materijali (ili jednakovrijedno____________________________)</t>
  </si>
  <si>
    <t>gipskartonske ploče DIN 18180, HRN B.C1.035 (ili jednakovrijedno_____________________________)</t>
  </si>
  <si>
    <t>mineralna vuna DIN 18165 (ili jednakovrijedno____________________________________________)</t>
  </si>
  <si>
    <t>zvučna zaštita DIN 4109 (ili jednakovrijedno______________________________________________)</t>
  </si>
  <si>
    <t>vatrozaštita HRN U.J1.090, DIN 4102 (ili jednakovrijedno______________________________________)</t>
  </si>
  <si>
    <t>Vučeni crijep od gline HRN B.D1.009 (ili jednakovrijedno___________________________________)</t>
  </si>
  <si>
    <t>Prešani crijep od gline HRN B.D1.010 (ili jednakovrijedno_________________________________)</t>
  </si>
  <si>
    <t>Ispitivanje crijepova od gline HRN B.D8.010 (ili jednakovrijedno_______________________________)</t>
  </si>
  <si>
    <t>DIN 4108 Warmeschutz im Hochbau (ili jednakovrijedno__________________________________)</t>
  </si>
  <si>
    <t>HRN U.J6.201 (1989) Akustika u građevinarstvu. Tehnički uvjeti za projektiranje i građenje zgrada (ili jednakovrijedno_________________________)</t>
  </si>
  <si>
    <t>HRN U.J6.151 (1982) Akustika u građevinarstvu. Standardne vrijednosti za ocjenu zvučne izolacije (ili jednakovrijedno_____________________________)</t>
  </si>
  <si>
    <t>HRN U.J6.152 (1989) Akustika u građevinarstvu. Metode izračunavanja zvučne izolacije jednim brojem (ili jednakovrijedno______________________________)</t>
  </si>
  <si>
    <t>DIN 4109 Schallschutz im Hochbau (ili jednakovrijedno___________________________)</t>
  </si>
  <si>
    <t>HRN U.J1.140/88 Zaštita od požara. Ispitivanje otpornosti krovnih pokrivača protiv djelovanja požara  izvana. (ili jednakovrijedno)</t>
  </si>
  <si>
    <t>HRN U.N9.053 -Građ.prefabr.elementi: Odvodnjavanje krovova i dijelova zgrada limenim elementima (ili jednakovrijedno_____________________________)</t>
  </si>
  <si>
    <t>HRN U.N9.055 -Građ.prefabr.elementi: Opšivanja vanjskih dijelova zgrada limom  (ili jednakovrijedno______________________________)</t>
  </si>
  <si>
    <t>Pocinčani lim HRN C.B4.081 (ili jednakovrijedno__________________________________)</t>
  </si>
  <si>
    <t>HRN EN 14351-1:2006  Prozori i vrata – norma za proizvod, izvedbene značajke – 1. dio: Prozori i vanjska pješačka vrata bez otpornosti na požar i/ili propuštanje dima (EN 14351-1:2006) (ili jednakovrijedno________________________________)</t>
  </si>
  <si>
    <t>HRN EN 1192:2001 ili jednakovrijedno______________________________  Vrata – Razredba zahtjeva čvrstoće (EN 1192:1999) (ili jednakovrijedno______________________________)</t>
  </si>
  <si>
    <t>HRN EN 1529:2001 (ili jednakovrijedno________________________________)  Vratna krila – Visina, širina, debljina i pravokutnost – Razredba dopuštenih odstupanja  (EN 1529:1999) (ili jednakovrijedno________________________________)</t>
  </si>
  <si>
    <t>HRN EN 1530:2001(ili jednakovrijedno________________________) Vratna krila – Opća i lokalna ravnost – Razredba dopuštenih odstupanja (EN 1530:1999) (ili jednakovrijedno________________________)</t>
  </si>
  <si>
    <t>HRN EN 12207:2001 (ili jednakovrijedno________________________) Prozori i vrata – Propusnost zraka – Razredba (EN 12207:1999) (ili jednakovrijedno________________________)</t>
  </si>
  <si>
    <t>HRN EN 12208:2001 (ili jednakovrijedno________________________) Prozori i vrata – Vodonepropusnost – Razredba (EN 12208:1999) (ili jednakovrijedno________________________)</t>
  </si>
  <si>
    <t>HRN EN 12210:2001 (ili jednakovrijedno________________________) Prozori i vrata – Otpornost na opterećenje vjetrom – Razredba(ili jednakovrijedno________________________)</t>
  </si>
  <si>
    <t>HRN EN 12210/AC:2005 (ili jednakovrijedno________________________) Prozori i vrata – Otpornost na opterećenje vjetrom – Razredba (EN 12210:1999/AC:2002)(ili jednakovrijedno________________________)</t>
  </si>
  <si>
    <t>HRN EN 12217:2005 (ili jednakovrijedno________________________) Vrata – Sile otvaranja i zatvaranja – Zahtjevi i razredba (EN 12217:2003) (ili jednakovrijedno________________________)</t>
  </si>
  <si>
    <t>HRN EN 12219:2001 (ili jednakovrijedno________________________) Vrata – Klimatski utjecaji – Zahtjevi i razredba (EN 12219:1999) (ili jednakovrijedno________________________)</t>
  </si>
  <si>
    <t>HRN EN 12608:2003 (ili jednakovrijedno________________________) Profili od neomekšanog polivinil-klorida (PVC-U) za proizvodnju prozora i vrata – Razredba, zahtjevi i ispitne metode (EN 12608:2003) (ili jednakovrijedno________________________)</t>
  </si>
  <si>
    <t>HRN EN 13115:2001  Prozori – Razredba mehaničkih svojstava – Vertikalno opterećenje, torzija i sile otvaranja i zatvaranja (EN 13115:2001) (ili jednakovrijedno)</t>
  </si>
  <si>
    <t>HRN EN 179:2001 (ili jednakovrijedno________________________) Građevni okovi – Dijelovi izlaza za nuždu s kvakom ili pritisnom pločom -– Zahtjevi i metode ispitivanja (EN 179:1997+A1:2001)(ili jednakovrijedno________________________)</t>
  </si>
  <si>
    <t>HRN EN 179/A1/AC:2003 (ili jednakovrijedno________________________)  Građevni okovi – Dijelovi izlaza za nuždu s kvakom ili pritisnom pločom – Zahtjevi i metode ispitivanja (EN 179:1997/A1:2001/AC:2002) (ili jednakovrijedno________________________)</t>
  </si>
  <si>
    <t>HRN EN 1125:2003 (ili jednakovrijedno________________________)    Građevni okovi – Dijelovi izlaza za nuždu s pritisnom šipkom – Zahtjevi i ispitne metode (EN 1125:1997+A1:2001) (ili jednakovrijedno________________________)</t>
  </si>
  <si>
    <t>HRN EN 1125/A1/AC:2005 (ili jednakovrijedno________________________) Građevni okovi – Naprave izlaza za nuždu s pritisnom horizontalnom šipkom – Zahtjevi i ispitne metode (EN 1125:1997/A1:2001/AC:2002) (ili jednakovrijedno________________________)</t>
  </si>
  <si>
    <t>HRN EN ISO 10077-1:2002 (ili jednakovrijedno________________________) Toplinske značajke prozora, vrata i zaslona – Proračun koeficijenta prolaska topline – 1. dio: Pojednostavnjena metoda (ISO 10077-1:2000; EN ISO 10077-1:2000) (ili jednakovrijedno________________________)</t>
  </si>
  <si>
    <t>HRN EN ISO 10077-2:2004 (ili jednakovrijedno________________________) Toplinske značajke prozora, vrata i zaslona – Proračun koeficijenta prolaska topline – 2. dio: Numerička metoda za okvire (ISO 10077-2:2003; EN ISO 10077-2:2003) (ili jednakovrijedno________________________)</t>
  </si>
  <si>
    <t>Zvučna izolacija prozora i vratiju HRN U.J6.201(klasifikacija u V grupa) (ili jednakovrijedno________________________)</t>
  </si>
  <si>
    <t>Zvučna izolacija prozora i vratiju HRN U.J6.041 (ispitivanje u laboratoriju) (ili jednakovrijedno________________________)</t>
  </si>
  <si>
    <t>Zvučna izolacija prozora i vratiju HRN U.J6.045 (terenska mjerenja) (ili jednakovrijedno________________________)</t>
  </si>
  <si>
    <t>Drvo HRN D.A0.020, D.A0.021, D.A0.022, D.A0.101 (ili jednakovrijedno________________________)</t>
  </si>
  <si>
    <t>Borova rezana građa HRN D.C1.040 (ili jednakovrijedno________________________)</t>
  </si>
  <si>
    <t>Rezana građa jele-smreke HRN D.C1.041 (ili jednakovrijedno________________________)</t>
  </si>
  <si>
    <t>Furnir HRN D.C5.020 (ili jednakovrijedno________________________)</t>
  </si>
  <si>
    <t>Furnirske ploče HRN D.C5.001, HRN D.C5.040 HRN D.C5.041, HRN D.C5.044 (ili jednakovrijedno________________________)</t>
  </si>
  <si>
    <t>Ploče vlaknatice HRN D.C5.022 - 025 (ili jednakovrijedno________________________)</t>
  </si>
  <si>
    <t>Ploče iverice HRN D.C5.030 - 034(ili jednakovrijedno________________________)</t>
  </si>
  <si>
    <t>Vijci HRN M.B1.024, M.B1.510 (ili jednakovrijedno________________________)</t>
  </si>
  <si>
    <t>Građevinska stolarija HRN D.E1.001, HRN D.E1.010 – 192 HRN D.E8.001, HRN D.E8.193 HRN D.E8.235 (ili jednakovrijedno________________________)</t>
  </si>
  <si>
    <t>Okov za građevinsku stolariju HRN M.K3.020 - 324 (ili jednakovrijedno________________________)</t>
  </si>
  <si>
    <t>HRN U.F2.025 - Tehnički uvjeti za izvođenje staklarskih radova (ili jednakovrijedno________________________)</t>
  </si>
  <si>
    <t>ravno prozorsko staklo, vučeno HRN B.E1.011, (ili jednakovrijedno________________________)</t>
  </si>
  <si>
    <t>ravno liveno, brazdasto i ornament staklo HRN B.E1.050,(ili jednakovrijedno________________________)</t>
  </si>
  <si>
    <t>staklarski kitovi HRN H.C6.050. (ili jednakovrijedno________________________)</t>
  </si>
  <si>
    <t>HRN U.F1.012 Tehnički uvjeti za izvođenje ličilačkih radova (ili jednakovrijedno________________________)</t>
  </si>
  <si>
    <t>Opći konstrukcioni čelici HRN C.B0.500 (ili jednakovrijedno________________________)</t>
  </si>
  <si>
    <t>Okrugli čelik vruće valjani HRN C.B3.021 (ili jednakovrijedno________________________)</t>
  </si>
  <si>
    <t>Kvadratni čelici vruće valjani HRN C.B3.024 (ili jednakovrijedno________________________)</t>
  </si>
  <si>
    <t>Plosnati čelici vruće valjani HRN C.B3.025  (ili jednakovrijedno________________________)</t>
  </si>
  <si>
    <t>Širokoplosnati čelici vruće valjani HRN C.B3.030 (ili jednakovrijedno________________________)</t>
  </si>
  <si>
    <t>Čelični ravnokraki ugaonici vruće valjani HRN C.B3.101 (ili jednakovrijedno________________________)</t>
  </si>
  <si>
    <t>Čelični raznokraki ugaonici vruće valjani HRN C.B3.111 (ili jednakovrijedno________________________)</t>
  </si>
  <si>
    <t>Čelični I nosači vruće valjani HRN C.B3.131 (ili jednakovrijedno________________________)</t>
  </si>
  <si>
    <t>Kvadratni čelici hladnovučeni HRN C.B3.421 (ili jednakovrijedno________________________)</t>
  </si>
  <si>
    <t>Plosnati čelici hladnovučeni HRN C.B3.431 (ili jednakovrijedno________________________)</t>
  </si>
  <si>
    <t>Okrugli čelik HRN C.K6.020  (ili jednakovrijedno________________________)</t>
  </si>
  <si>
    <t>Čelični limovi debeli HRN C.B4.110 (ili jednakovrijedno________________________)</t>
  </si>
  <si>
    <t>Čelični limovi srednji HRN C.B4.111 (ili jednakovrijedno________________________)</t>
  </si>
  <si>
    <t>Čelični limovi tanki HRN C.B4.112 (ili jednakovrijedno________________________)</t>
  </si>
  <si>
    <t>Čelične cijevi sa šavom HRN C.B5.213 (ili jednakovrijedno________________________)</t>
  </si>
  <si>
    <t>Čelične cijevi bez šava HRN C.B5.221 (ili jednakovrijedno________________________)</t>
  </si>
  <si>
    <t>Cijevi od aluminija i aluminijskih legura HRN C.C5.020 do HRN C.C5.131 (ili jednakovrijedno________________________)</t>
  </si>
  <si>
    <t>Okovi za vrata i prozore HRN M.K3.031 i HRN M.K3.032 HRN M.K3.270 - HRN M.K3.272(ili jednakovrijedno________________________)</t>
  </si>
  <si>
    <t>Zvučna izolacija prozora i vratiju HRN U.J6.201 (klasifikacija u V grupa) (ili jednakovrijedno________________________)</t>
  </si>
  <si>
    <t>HRN-standarde za zavarivanje (HRN C.T3.008-071(ili jednakovrijedno________________________)), antikorozivnu zaštitu (HRN C.T7.100-375), elektrode za zavarivanje (HRN C.H3.010-017) i drugo.(ili jednakovrijedno________________________)</t>
  </si>
  <si>
    <t>masivni parket HRN D.D5.020 (ili jednakovrijedno________________________)</t>
  </si>
  <si>
    <t>hrastov parket HRN D.D5.070 (ili jednakovrijedno________________________)</t>
  </si>
  <si>
    <t>podni pokrivači-ispitivanje HRN G.S2.751 - 758 (ili jednakovrijedno________________________)</t>
  </si>
  <si>
    <t>HRN U.F2.016 - Tehnički uvjeti za izvođenje parketarskih radova (ili jednakovrijedno)</t>
  </si>
  <si>
    <t>a) Pocakljene podne pločice moraju zadovoljavati uvjete ovih normi: HRN B.D1.305, HRN B.D1.306, HRN B.D1.450 i HRN B.D8.052., HRN B.D6.058, HRN B.D8.062(ili jednakovrijedno________________________)</t>
  </si>
  <si>
    <t>Pločice za oblaganje zidova moraju zadovoljavati uvjete ovih normi: HRN B.D1.300, HRN B.D1.301, HRN B.D8.050 i HRN B.D8.099. (ili jednakovrijedno________________________)</t>
  </si>
  <si>
    <t>HRN U.F2.011- Tehnički uvjeti za izvođenje keramičarskih radova (ili jednakovrijedno________________________)</t>
  </si>
  <si>
    <t>Oblik, dimenzije i klasifikacija ploča od prirodnog kamena za oblaganje HRN B.B3.200, (ili jednakovrijedno________________________)</t>
  </si>
  <si>
    <t>Cement HRN B.C1.010, 011, 015, (ili jednakovrijedno________________________)</t>
  </si>
  <si>
    <t>Ispitivanje kamena HRN B.B8.001, HRN B.B8.010 - 015 (ili jednakovrijedno________________________)</t>
  </si>
  <si>
    <t>HRN U.F7.010 - Tehnički uvjeti za oblaganje kamenim pločama (ili jednakovrijedno)</t>
  </si>
  <si>
    <t xml:space="preserve">HRN EN ISO 21003-2:2008    Višeslojni cijevni sustavi za instalacije stoplom i hladnom vodom u </t>
  </si>
  <si>
    <t xml:space="preserve">                                                zgradama (ili jednakovrijedno________________________)</t>
  </si>
  <si>
    <t>HRN EN 1074-1:2000             Ventili za opskrbu vodom  (ili jednakovrijedno________________________)</t>
  </si>
  <si>
    <t xml:space="preserve">                                               visoke temperature, unutar građevinskih konstrukcija - Polipropilen PP  (ili jednakovrijedno________________________)</t>
  </si>
  <si>
    <t xml:space="preserve">                                                1.dio:Specifikacije za cijevi, spojnice i sustav (ili jednakovrijedno________________________)                   </t>
  </si>
  <si>
    <t xml:space="preserve">                                                kanalizaciju PVC - U (ili jednakovrijedno________________________)</t>
  </si>
  <si>
    <t>HRN EN 997:2004                  WC školjke i WC garniture s ugrađenim sifonom (ili jednakovrijedno________________________)</t>
  </si>
  <si>
    <t>HRN EN 14688:2008              Sanitarni uređaji - Umivaonici  (ili jednakovrijedno________________________)</t>
  </si>
  <si>
    <t>HRN EN 14055:2011              Spremnici za ispiranje WC-a  (ili jednakovrijedno________________________)</t>
  </si>
  <si>
    <t xml:space="preserve">                                               Tvornički izrađen proizvod od savitljive elestomerne pjene FEF(ili jednakovrijedno________________________)</t>
  </si>
  <si>
    <t xml:space="preserve">                                                polučvrstim cijevima (ili jednakovrijedno________________________)</t>
  </si>
  <si>
    <t>HRN EN 671-2:2007                Stabilni protupožarni sustavi - Hidrantski sustavi s plosnatim cijevima (ili jednakovrijedno________________________)</t>
  </si>
  <si>
    <t>HRN EN 124:2005                   Poklopci za slivnike i kontrolna okna za prometne i pješačke površine (ili jednakovrijedno________________________)</t>
  </si>
  <si>
    <t>HRN EN 1610:2002                 Polaganje i ispitivanje kanalizacijskih cjevovoda          (ili jednakovrijedno________________________)</t>
  </si>
  <si>
    <t>INVESTITOR:</t>
  </si>
  <si>
    <t>GRAĐEVINA:</t>
  </si>
  <si>
    <t>ZAHVAT:</t>
  </si>
  <si>
    <t>LOKACIJA:</t>
  </si>
  <si>
    <t>TROŠKOVNIK GRAĐEVINSKO - OBRTNIČKIH I INSTALATERSKIH RADOVA</t>
  </si>
  <si>
    <t>I.</t>
  </si>
  <si>
    <t>II.</t>
  </si>
  <si>
    <t>INSTALACIJE VODOVODA I ODVODNJE</t>
  </si>
  <si>
    <t>III.</t>
  </si>
  <si>
    <t>IV.</t>
  </si>
  <si>
    <t>ELEKTROINSTALACIJE</t>
  </si>
  <si>
    <t>SVEUKUPNO (BEZ PDV-a)</t>
  </si>
  <si>
    <t>V.</t>
  </si>
  <si>
    <t>SUSTAV PROTUPOŽARNE ZAŠTITE PLINOM</t>
  </si>
  <si>
    <t>0.</t>
  </si>
  <si>
    <t>UVJETI ZA NUĐENJE</t>
  </si>
  <si>
    <t>A0.</t>
  </si>
  <si>
    <t>DEMONTAŽNI RADOVI i GRAĐEVINSKO OBRTNIČKI RADOVI</t>
  </si>
  <si>
    <t>r.br.</t>
  </si>
  <si>
    <t>j.m.</t>
  </si>
  <si>
    <t>kol.</t>
  </si>
  <si>
    <t>Privremena regulacija prometa.</t>
  </si>
  <si>
    <t>Stavka se odnosi na zauzeće djela prometne površine, kao i privremenu regulaciju prometa, uključujući ishođenje pripadne dokumentacije za zauzeće javno prometne površine, sa svim privremenim znakovima i sl.</t>
  </si>
  <si>
    <t>Dovođenje građevine u beznaponsko stanje.</t>
  </si>
  <si>
    <t>Izvesti radnje dovođenja KPMO postojećeg priključka u privremeno beznaponsko stanje i zaštita priključka prije početka rušenja postojećeg dijela krovišta i zadiranja u postojeći dio građevine. Uključivo prilikom ovih radova obavezno konzultiranje predstavnika HEP ODS Elektra Bjelovar.</t>
  </si>
  <si>
    <t>Obračun prema broju kompletnih priključaka na infrastrukturu.</t>
  </si>
  <si>
    <t>RADOVE KOORDINIRATI SA NARUČITELJEM I USKLADITI ISTE SA IZVOĐENJEM GRADILIŠNOG PRIKLJUČKA STRUJE</t>
  </si>
  <si>
    <t>Izrada projekta izvedenog stanja ELEKTROINSTALACIJE nakon demontaža.</t>
  </si>
  <si>
    <t>Stavka se izvodi po završetku svih radova na postojećoj građevini, a obuhvaća detaljnu izmjeru, višekratni obilazak lokacije, te izradu detaljne fotodokumentacije, uključujući izradu nacrta specifičnih i bitnih pozicija sanacije, kao i evidentiranje pozicija na kojima će biti provedena eventualno dodatna konzervatorska istraživanja i radovi.</t>
  </si>
  <si>
    <t>Projektom također obuhvatiti sve mjerodavne podatke iz laserskog i geodetskog snimanja, kako bi navedena bila u potpunosti evidentirana kroz zajedničke nacrte i projekt.</t>
  </si>
  <si>
    <t>Stavku izvodi ovlašteni projektant kojeg naruči izvođač radova te ista osoba ne može biti zaposlenik projektanta glavnog projekta, izvedbenog projekta ili tvrtke koja ugovori stručni ili projektni nadzor. Izvodi isključivo nezavisna tvrtka ovlaštena za rad na zaštićenom kulturnom dobru. Obračun stavke se vrši sa količinom 1.</t>
  </si>
  <si>
    <t>IZRADA PROJEKTA IZVEDENOG STANJA</t>
  </si>
  <si>
    <t>Izrada fotodokumentacijskog elaborata ELEKTROINSTALACIJE</t>
  </si>
  <si>
    <t>Stavka obuhvaća izradu fotodokumentacije svih površina s kojih se skidaju slojevi (zidovi i podovi) te praćenje procesa obnove, posebice u zonama koje su od veće povijesne vrijednosti, a koje određuje nadležni konzervatorski odjel.</t>
  </si>
  <si>
    <t>Dodatni istražni radovi.</t>
  </si>
  <si>
    <t>Stavka se izvodi isključivo po nalogu konzervatorske službe, a obuhvaća dodatne istražne radove.</t>
  </si>
  <si>
    <t>O potrebi za istima odlučuje nadležni konzervator, a potvrđuje ih nadzorni inženjer odnosno investitor.</t>
  </si>
  <si>
    <t>Stavka uključuje izradu dodatnih radova zbog postojećih elektroinstalacija odnosno šablona, presječnica i dodatnih odljeva određenih elemenata pročeljne plastike i sl., ukoliko prema nadležnom konzervatorskom nadzoru postoji potreba za izvođenjem istih.</t>
  </si>
  <si>
    <t>Stavka obuhaća sljedeće radove: demontaža i odvoz u atelier postojeće pročeljne plastike nakon restauratorskog uvida na objektu (nakon postave skele), demodeliranje i izrada kalupa, lijevanje novih elemenata te doprema odlijevaka na gradilište, vješanje i sidrenje nehrđajućim sidrima. Obračun stavke se vrši sa količinom 1.</t>
  </si>
  <si>
    <t>Pregled kompletnog potkrovlja - Elektroinstalcije</t>
  </si>
  <si>
    <t>Detaljan pregled dijelova prostorija u potkrovljukako bi se odredio način i obim sanacije ili zamjene dotrajalih dijelova odnosno način izvođenja nove instalacije u svrhu udovoljavanja temeljnim zahtjevima postojeće građevine prema Zakonu o gradnji i novim propisima. Obavezno prikupili podatke o postojećim ugrađenim materijalima, detaljima, strujnim krugovima iz postojećih elektro ormara i priključku EKM instalacije postojeće građevine. Obračun stavke se vrši sa količinom 1.</t>
  </si>
  <si>
    <t>Manipulacijski radovi isključenja napajanja strujnih krugova trošila koja se planiraju demontirati. Stavka obuhvaća sav sitni spojni materijal, skele, platforme za rad na visini. Prije početka radova na ovoj stavci, kontaktirati predstavnika naručitelja kako bi se točno definirao opseg i eventualne napomene. Obračun stavke se vrši sa količinom 1.</t>
  </si>
  <si>
    <t>Demontaža, odspajanje u zoni zahvata svih postojećih vanjskih klima uređaja, te ponovna montažu i spajanje do pune funkcionalnosti. Vanjske klima uređaje deponirati na skladište investitora ukoliko se isto dogovori sa investitorom. Stavka obuhvaća sav sitni spojni materijal. Prije početka radova na ovoj stavci, kontaktirati predstavnika naručitelja kako bi se točno definirao opseg i eventualne napomene. Obračun stavke se vrši sa količinom 1.</t>
  </si>
  <si>
    <t>Demontaža, odspajanje u zoni zahvata svih postojećih svjetiljaka, te ponovna montaža i spajanje do pune funkcionalnosti, komplet s pripadajućim ovjesnim i montažnim priborom. Svjetiljke deponirati na skladište investitora ukoliko se isto dogovori sa investitorom. Stavka obuhvaća sav sitni spojni materijal. Obračun se vrši sa količinom 1. Prije početka radova na ovoj stavci, kontaktirati predstavnika naručitelja kako bi se točno definirao opseg i eventualne napomene.</t>
  </si>
  <si>
    <t>Osiguranje postojeće građevine od vremenskih neprilika. Potrebno je osigurati postojeću građevinu u dijelu zahvata od ulaska vode uslijed vremenskih neprilika, te ostalih nepogoda (vjetar i slično). Osiguranje izvršiti PE folijama, daskama za tu namjenu. Stavka obuhvaća sav sitni spojni materijal. Prije početka radova na ovoj stavci, kontaktirati predstavnika naručitelja kako bi se točno definirao opseg i eventualne napomene. Obračun stavke se vrši sa količinom 1.</t>
  </si>
  <si>
    <t>Demontirati svu vanjsku gromobranku instalaciju uključujući hvataljke, odvode i nosače, prilikom zahvata u krovištu postojeće građevine. Svu opremu zbrinuti na sigurno mjesto ili predati naručitelju radova.</t>
  </si>
  <si>
    <t>Nadzorne radnje javnopravnih tijela u tijeku izvođenja radova. Za dokaz pri obračunu radova vjerodostojan dokumnet je radni nalog predstavnika javnopravnog tijela. Obračun stavke se vrši sa količinom 1.</t>
  </si>
  <si>
    <t>Iskolčenje svih podzemnih instalacija u okolišu odmah po uvođenju izvođača radova u posao i preuzimanja dokumnetacije. Nakon iskolčenja investitoru dostaviti projektnu iz koje je vidljiv smještaj postojeće instalacije na predmetnoj parceli prije početka gradnje a razlikuje se u odnosu na projektnu dokumentaciju iz mapa u glavnom projektu kojim je ishođena građevinska dozvola. Izrađenu dokumentaciju (3 primjerka na papiru + 1 u elektronskom obliku na elektronskom mediju u nezaključanom formatu: doc, xls i dwg). Obračun stavke se vrši sa količinom 1.</t>
  </si>
  <si>
    <t xml:space="preserve">Strojna izrada šliceva u zidu i stropu i zatvaranje otvora u betonu širine 15cm, dubine 10 cm, za prolaz kabela jake i slabe struje u instalacijskim cijevima. </t>
  </si>
  <si>
    <t xml:space="preserve">Strojna izrada šliceva u zidu i stropu i zatvaranje otvora u betonu širine 5cm, dubine 5 cm, za prolaz kabela jake i slabe struje u instalacijskim cijevima. </t>
  </si>
  <si>
    <t xml:space="preserve">Strojna izrada šliceva u zidu i stropu i zatvaranje otvora širine 2cm, dubine 2 cm, za prolaz kabela jake i slabe struje u instalacijskim cijevima. </t>
  </si>
  <si>
    <t>Strojna izrada otvora u zidu i stropu širine 100-200 mm, za prolaz kabela jake i slabe struje.</t>
  </si>
  <si>
    <t>Strojna izrada otvora u zidu i stropu širine 100 mm, za prolaz kabela jake i slabe struje u instalacijskim cijevima</t>
  </si>
  <si>
    <t>Krpanje, gletanje, ličenje i sređivanje izvedenih prodora, šliceva i slično do pune gotovosti prema ugovorenoj kvaliteti. Stavka se odnosi na kompletnu građevinu i može se situirati količinom 1.</t>
  </si>
  <si>
    <t>Čišćenje prostora za vrijeme i nakon završetka radova i odvoz otpada na ovlaštenu deponiju u krugu od 25 km u dogovoru sa investitorom. Stavka se odnosi na kompletnu građevinu i može se situirati količinom 1.</t>
  </si>
  <si>
    <t>Dobava montaža i spajanje ostalog spojnog nespecificiranog  sitnog montažnog materijala, vijaka, tipli, spojnica i sl. Obračun stavke se vrši sa količinom 1.</t>
  </si>
  <si>
    <t>A1.</t>
  </si>
  <si>
    <t>PRIKLJUČCI I RADOVI U OKOLIŠU</t>
  </si>
  <si>
    <t>Dobava i polaganje kabela za potrebe privremene gradilišne instalacije</t>
  </si>
  <si>
    <t>Kabel H07RN-F 5x35mm2</t>
  </si>
  <si>
    <t>Kabel H07RN-F 5x16mm2</t>
  </si>
  <si>
    <t>Kabel H07RN-F 5x6mm2</t>
  </si>
  <si>
    <t>Kabel H07RN-F 5x4mm2</t>
  </si>
  <si>
    <t>Kabel H07RN-F 5x2,5mm2</t>
  </si>
  <si>
    <t>Kabel H07RN-F 5x1,5mm2</t>
  </si>
  <si>
    <t>Kabel H07RN-F 3x2,5mm2</t>
  </si>
  <si>
    <t>Kabel H07RN-F 3x1,5mm2</t>
  </si>
  <si>
    <t>Dobava, montaža i spajanje elektroinstalacijskog materijala za potrebe gradilišta sa svim potrebnim spojnim i montažnim materijalom do potpune funkcionalnosti</t>
  </si>
  <si>
    <t>LED vodotjesna lampa IP66</t>
  </si>
  <si>
    <t>LED reflektor, 100W, IP66</t>
  </si>
  <si>
    <t>LED reflektor na postolju, 300W, IP65 sa tripod postoljem visine do 2,8m, pokrovonim balonom i potrebnim priključnim kabelom</t>
  </si>
  <si>
    <t>Priključna kutija IP67 sa osiguračima 2xC16A/1P, 2xC16A/3P,1xC32/3P, 1xFID zaštitnom sklopkom 63A/0,03A/4P, utičnicama 2x16A/1F, 2x16A/3F, 1x32A/3F</t>
  </si>
  <si>
    <t>Prekidač IP55 16A</t>
  </si>
  <si>
    <t>Dobava, montaža,spajanje do pune funkcionalnosti i označavanje</t>
  </si>
  <si>
    <t>ormara gradilišta oznake "+RO-GRADILIŠTE" , sa vratima,postoljem,nosačem,  ukupnih dimenzija 600 x 1000 x 300 (ŠxVxD)  sa svom pripadajućom opremom temeljnon pločom, bravom i ključem, IP54  uključivo i svi prateći radovi. Sve dovode i odvode sa ormara izvesti sa doljnje strane. Ugrađena oprema Siemens</t>
  </si>
  <si>
    <t xml:space="preserve">Sabirnički sistem treba imati glavne sabirnice, neutralni sabirnicu i zaštitnu sabirnicu. Sabirnice trebaju biti dimenzionirane za nazivnu struju 160A  početnu struju 3-polnog kratkog spoja 25 kA i izrađene od bakra. </t>
  </si>
  <si>
    <t>razvodni ormar  600x1000x300 IP54</t>
  </si>
  <si>
    <t>željezno postolje za ormar - izrađeno od kutnog željeza visine 40cm- kutno željezo, ofarbano temeljnom i zaštitnom bojom, sa privarenom ušicom za uzemljenje</t>
  </si>
  <si>
    <t xml:space="preserve">Tropolni kompaktni prekidač nazivne struje 160A sa elektroničkom zaštitnom jedinicom podesivom od preopterećenja i kratkog spoja prekidne moći 25kA - 160A </t>
  </si>
  <si>
    <t xml:space="preserve">Prednje spojne kleme za bakrene vodiče za kompaktni prekidač </t>
  </si>
  <si>
    <t>Naponski okidač 230VAC</t>
  </si>
  <si>
    <t>automatski osigurač B6A</t>
  </si>
  <si>
    <t>tipkalo za isklop crveno zakretno (montaža na vrata) sa zaštitnom kapom od slučajne aktivacije</t>
  </si>
  <si>
    <t>Tropolni nosač cilindričnog niskonaponskog osigurača 63A</t>
  </si>
  <si>
    <t>Cilindrični osigurač  63A</t>
  </si>
  <si>
    <t>fid sklopka 63A/4P/0,03A</t>
  </si>
  <si>
    <t>priključnica 5P 32A sa poklopcem IP44 ugradnja na ormar</t>
  </si>
  <si>
    <t>priključnica 5P 16A sa poklopcem IP44 ugradnja  na ormar</t>
  </si>
  <si>
    <t>priključnica 16A sa poklopcem IP44 ugradnja  na ormar</t>
  </si>
  <si>
    <t>instalacijski sklopnik 25A/4P</t>
  </si>
  <si>
    <t>grebenasta sklopka 2P 0-1 montaža na vrata</t>
  </si>
  <si>
    <t>jednopolni automatski osigurač C10A/1P</t>
  </si>
  <si>
    <t>jednopolni automatski osigurač C16A/1P</t>
  </si>
  <si>
    <t>tropolni automatski osigurač C16A/3P</t>
  </si>
  <si>
    <t>tropolni automatski osigurač C32A/3P</t>
  </si>
  <si>
    <t>P/F 35mm2 vodič</t>
  </si>
  <si>
    <t>kabel GN 5x6mm2</t>
  </si>
  <si>
    <t>kabel GN 5x2,5mm2</t>
  </si>
  <si>
    <t>kabel GN 3x2,5mm2</t>
  </si>
  <si>
    <t>sitni spojni i montažni materijal</t>
  </si>
  <si>
    <t xml:space="preserve">komplet </t>
  </si>
  <si>
    <t>Bakrene sabirnice, redne stezaljke, P/F vodiči, izolatori, natpisi i natpisne pločice, perforirane PVC kanalice i ostali sitni spojni i montažni materijal potreban do potpunog opremanja ormara , uključujući i jednopolnu shemu izvedenog stanja i ispitni list ormara. Svu opremu i kabele kvalitetno označiti. Kabele izvesti na rednim stezaljkama.</t>
  </si>
  <si>
    <t>UKUPNO +RO-GRADILIŠTE</t>
  </si>
  <si>
    <t>Sitni spojni i montažni materijal,kutije, vezice, pinovi, stopice, tuljci, markeri, oznake, zupčasti podlošci, matice, pričvrsni materijal i sl. potrebno za dovođenje stavki u potpunu funkcionalnost. Obračun se vrši sa količinom 1.</t>
  </si>
  <si>
    <t>Ispitivanje kompletne gradilišne instalacije.</t>
  </si>
  <si>
    <t xml:space="preserve">Radovi pri izvedbi niskonaponskog priključka u samom objektu; prijava instalacije i ishođenja svih potrebnih suglasnosti i odobrenja sa Elektrom Bjelovar, sve do potpunog izvršenja EE priključka građevine. </t>
  </si>
  <si>
    <t>Dobava, polaganje i spajanje kabela za priključak na NN mrežu (od SPMO do GRO-a):</t>
  </si>
  <si>
    <t>Kabel NAYY-O 4x150SM+1,5RE 0,6/1(1,2)kV</t>
  </si>
  <si>
    <t>Montaža i spajanje kabela NAYY 4x150mm2 u SPMO i GRO do potpune funkcionalnosti, uključivo sav materijal za izvršenje do potpune funkcionalnosti.</t>
  </si>
  <si>
    <t>Bakreno uže 120mm2</t>
  </si>
  <si>
    <t xml:space="preserve">Dobava i ugradnja u prethodno iskopani kabelski rov </t>
  </si>
  <si>
    <t>PVC upozoravajuća traka žute boje s kontinuiranim natpisom "POZOR - KABEL 0,4kV".</t>
  </si>
  <si>
    <t>Izvedba vodonepropusnog brtvenog sistema kabela certificiranom vodonepropusnom brtvom uključivo sav tvornički certificiran materijal uključivo čeličnu pločevinu, brtvene okvire, brtvljenje se izvodi na mjestu ulaska i izlaska glavnog napojnog kabela u objekt, sav sitni spojni nespecificirani materijal uključen u cijenu. Brtveni sistem mora imati mogučnost ponovnog uvođenja kabela kroz isti otvor bez ugradnje zasebne brtve, te mogučnost naknadne ugradnje nakon što je AB konstrukcija izvedena.</t>
  </si>
  <si>
    <t>Dobava i polaganje cijevi za instalaciju dijelom u betonu i dijelom u zemlju, prije postave provjeriti sve trase sa nadzorom i voditeljem gradilište. Stavkom obuhvatiti sav  potrebni spojni i monažni  materijal i spojnice,nosači,kutije, koljena,obujmice i sl. za potpuno funkcioniranje.</t>
  </si>
  <si>
    <t>Betonska polu cijev dim fi 300mm x 1m.</t>
  </si>
  <si>
    <t>Dobava i postava upozoravajuće trake u rov</t>
  </si>
  <si>
    <t>Dobava i postava plastičnih štitinika</t>
  </si>
  <si>
    <t>Dobava i postava plastičnih držača razmaka</t>
  </si>
  <si>
    <t>Dobava i postava pune opeke 25x12x6,5 za zaštitu kabela u rovu</t>
  </si>
  <si>
    <t>Dobava, niveliranje i ugradnja betonskog šahta MZD ELEKTRA sa odgovarajućim željezno lijevanim poklopcima nosivosti 400 kN i otvorima za cijevi. Prije ugradnje provjeriti točne konačne visine okoliša ugradnje.</t>
  </si>
  <si>
    <t>Šaht MZ D3-E unutarnjih dimenzija 92 x 152 x 140 cm sa poklopcem 400kN i otvorima za cijevi.</t>
  </si>
  <si>
    <t>Strojni iskop zemlje za postavu zdenaca 1x1,6x1,5m za D3-E</t>
  </si>
  <si>
    <t>Dobava i montaža instalacijskog šahta izrađenog od kvalitetne plastike u kompletu s poklopcem. Dimenzije širina 55 cm, dužina 55 cm i visina 51,7 cm, ugradni, materijal izrade je polipropilen, nosivost, minimalno 1733,50 kg. UV otporan, kemijski otporan, otporan na sve vremenske uvjete.</t>
  </si>
  <si>
    <t>ISKOP ROVA BEZ OBZIRA NA KATEGORIJU TLA</t>
  </si>
  <si>
    <t>Iskop rova bez obzira na kategoriju tla, a za polaganje kabela / cijevi. Iskop se izvodi prema trasi u izvedbenom projektu. Način iskopa treba podesiti tako da se dobiju pravilni pokosi i projektirane dubine. Rad se izvodi strojno, uz pažnju da se ne oštete postojeće instalacije koji su u funkciji. Materijal iz iskopa se odbacuje neposredno uz rov radi ponovne ugradnje, a višak će se odvesti na privremeni deponij gradilišta. Minimalna dubina rova iznosi 80 cm.</t>
  </si>
  <si>
    <t xml:space="preserve"> - dim. rova 0,6 x 0,8 m (10% pripada ručnom iskopu rova)</t>
  </si>
  <si>
    <t xml:space="preserve"> - dim. rova 0,4 x 0,8 m  (10% pripada ručnom iskopu rova)</t>
  </si>
  <si>
    <t xml:space="preserve"> - dim. rova 0,4 x 1,5 m  (10% pripada ručnom iskopu rova)</t>
  </si>
  <si>
    <t>ZAŠTITNI SLOJ BETONA</t>
  </si>
  <si>
    <t>ZATRPAVANJE ROVA S PROBRANIM MATERIJALOM IZ ISKOPA</t>
  </si>
  <si>
    <t>Zatrpavanje rova vrši se sa probranim materijalom iz iskopa granulacije 0 – 30 mm. Zatrpavanje se izvodi u slojevima debljine do 30 cm, sa polijevanjem vodom i odgovarajućim ručnim ili strojnim zbijanjem. Svaki sloj se grubo planira i zbija.</t>
  </si>
  <si>
    <t>Na mjestu prijelaza rova preko dvorišnog komunikacijskog puta i parkirališta ispitivanjem zbijenosti ispod kolničke konstrukcije mora se dokazati modul zbijenosti Me = 60 MPa. Jedinična cijena sadrži zatrpavanje, planiranje slojeva, zbijanje i troškove ispitivanje zbijenosti. Obračun po m' zatrpanog rova.</t>
  </si>
  <si>
    <t xml:space="preserve">Dobava i polaganje pijeska na dno prethodno iskopanog rova debljine 0,1m </t>
  </si>
  <si>
    <t>Odvoz viška iskopanog materijala na ovlašteni deponiji u radijusu od 25km od radova Obračun se vrši sa količinom 1.</t>
  </si>
  <si>
    <t>Izvedba gradilišnog priključka sa gradilišnim SPMO ( HEP ), procjena vršne snage gradilišnog priključka za neometano izvođenje radova. Obračun se vrši sa količinom 1.</t>
  </si>
  <si>
    <t xml:space="preserve">Dobava i postava gradilišnog samostojećeg razvodnog ormara sa svom opremom za priključak el. strojeva za potrebe gradilišta. </t>
  </si>
  <si>
    <t>OZNAČEVANJE POSTOJEĆIH INSTALACIJA</t>
  </si>
  <si>
    <t>Prije početka radova, u suradnji s nadležnim institucijama, utvrditi dubine i pozicije svih podzemnih instalacija duž čitave trase (svih lokalnih komunalnih tvrtki), te označiti njihove trase na terenu. Tijekom izvođenja radova pratiti da ne dođe do njihovog oštećenja.
Komunikacija i koordinacija s nadležnim institucijama je obaveza izvođača. Sve uključeno u jediničnu cijenu. Obračun se vrši sa količinom 1.</t>
  </si>
  <si>
    <t xml:space="preserve">Ručni iskop istražnog kanala radi uvida u postojeće podzemne instalacije. Dimenzije kanala su 0,4x0,8 m, duljine 2 metra. Stavci pripada 10 sati VSS stručnjaka.                              Napomena: 
Prije izvođenja radova za stavku mora se točno definirati pozicija probnog iskopa i dobiti suglasnost predstavnika Investitora ili nadzornog inženjera. Za izvedene probne iskope mora se priložiti odgovarajuća foto dokumentacija (uračunata u jed.cijenu stavke). </t>
  </si>
  <si>
    <t>ISKOLČENJE</t>
  </si>
  <si>
    <t>Na osnovu podataka iz izvedbenog projekta treba osigurati i održavati iskolčenu trasu kabela / cijevi tako da se osigura projektirani položaj samih kabela / cijevi, kao i ispravne visinske kote.
Jedinična cijena sadrži sav rad i pomoćna sredstava za izvedbu stavke.</t>
  </si>
  <si>
    <t>ZDENAC DTK</t>
  </si>
  <si>
    <t>Dobava i ugradnja montažnog zdenca DTK priključka, predviđenog za nominalno opterećenje do 400 kN, vanjskih dimenzija 108 cm x 78 cm x 98 cm (unutarnje 92 cm x 62 cm x 82 cm) komplet s okvirom i lijevano-željeznim poklopcem nosivosti 400 kN.
Na poklopcu mora biti trajno čitljiva oznaka nosivosti "400kN", i naziv instalacije kojoj pripada, odnosno "DTK", ime ljevaonice i nodularnog lijeva. Sastavni dio okvira i poklopca moraju biti gumeni i plastični umetci koji spriječavaju lupanje poklopca. Poklopac mora biti takve konstrukcije da omogućava zabravljivanje na okvir.
Jediničnom cijenom obuhvaćen iskop jame čije su dimenzije 20 cm - 30 cm veće od vanjskih gabarita zdenca, zbijanje i ravnanje posteljice na + ili - 0,5 cm, slaganje elemenata zdenca s ugradnjom uvodne ploče i međusobno lijepljenje elemenata građevinskim ljepilom, kao i nasipavanje materijalom sitnih frakcija i laganim zbijanjem bočnih prostora oko zdenca, ugradnja betonskog okvira i poklopca te konačno uređenje unutrašnjih stijenki zdenca.
Stavka uključuje utovar, prijevoz viška iskopanog materijala na ovlašteni deponij, bez obzira na udaljenost, za zbrinjavanje sukladno Zakonu o održivom gospodarenju otpadom. U jediničnu cijenu uključiti i sva potrebna davanja vezano s time.
Obračun po komplet izvršenoj stavci.</t>
  </si>
  <si>
    <t>Dobava i montaža u vodonepropusni beton brtvene obujmice sa čeličnom pločevinom sa brtvenim elementima (uvodnicom) za ulaz NN kabela 150mm2 u objekt u cijenu uračunati i rezervni brtveni materijal.</t>
  </si>
  <si>
    <t>Dobava i montaža u vodonepropusni beton brtvene obujmice sa čeličnom pločevinom sa brtvenim elementima (uvodnicom) za ulaz DTK kabela u objekt u cijenu uračunati i rezervni brtveni materijal.</t>
  </si>
  <si>
    <t xml:space="preserve">Dobava, montaža, spajanje, raznošenje optički kabel 12 niti </t>
  </si>
  <si>
    <t>Geodetski snimak podzemne instalacije sve jake i slabe struje na parceli u vlasništvu investitora s kartiranjem prije zatrpavanja rova. 
Kartiranje podrazumijeva točnu grafičku konstrukciju i dosljedan grafički prikaz izmjerenih ili na drugi način određenih objekata pomoću kartografskih znakova.
Obračun po kompletu. Napomena: Stavka se ne odnosi na katastar vodova.</t>
  </si>
  <si>
    <t>Snimanje trase kabelske kabalizacije i unošenje u katastar vodova, te izrada dokumentacije i predaja investitoru uz ovjeren zapisnik o primopredaji.</t>
  </si>
  <si>
    <t>RAMPA</t>
  </si>
  <si>
    <t>Dobava, montaža, spajanja, razmjeravanja, fiksiranja, raznošenje, deponiranje dolje navedenih stavaka:</t>
  </si>
  <si>
    <t>Stup sa integriranim elektromotorom za podizanje i spuštanje lanca. Visina 10000 mm, fi 270 mm.
Stavka obuhvaća lanac.</t>
  </si>
  <si>
    <t>Stup na suprotnoj strani prolaza, pripremljen za kačenje lanca.</t>
  </si>
  <si>
    <t>Lokot za lanac</t>
  </si>
  <si>
    <t>Lanac za dužine do 16 metara. fi 8 mm.</t>
  </si>
  <si>
    <t>Foto senzor, - Mogućnost podešavanja usmjerenje kuta 180 stupnjeva. Napajanje 12-33 V, domet 20 met., temp. opseg -20 do +55 stupnjeva, kontakti
max. 30V 1A. Nadžbukna, IP44.</t>
  </si>
  <si>
    <t>Aluminijski stupić za foto senzor, anodiziran. Par.</t>
  </si>
  <si>
    <t>Bočni zidni nosač za žutu lampu bljeskalicu.</t>
  </si>
  <si>
    <t>Lampa, upozoravajuća žuta bljeskalica.</t>
  </si>
  <si>
    <t>Daljinski upravljač, dva kanala - tipke. Rolling kod 433 Mhz. Potrebna prijava na radio prijemnik uređaja.</t>
  </si>
  <si>
    <t>Inox podna vodilica lanca 1,5 m</t>
  </si>
  <si>
    <t>Montaža automatskog (lanca) PRIVEE stupa do potpunog funkcioniranja. Stavka obuhvaća građevinsko obrtničke radove (drenaže, iskopi i saniranja zasipavanjem, betonažom ili asfaltiranjem), razvod glavne elektro instalacije, urezivanja podloge za induktivnu petlju ili kanalicu za inox profil, saniranje reza građevinskom kemijom.</t>
  </si>
  <si>
    <t>Rezanje asfalta motornom rezalicom za induktivnu petlju. - Ugradnja u podlogu induktivne petlje za detektor metala, prisutnost vozila. Urezivanje asfalta na dubinu 2 cm, po kriteriju za "RM petlju" zavojnica .</t>
  </si>
  <si>
    <t>Građevinsko ljepilo / beton za inox kanalicu</t>
  </si>
  <si>
    <t>Funkcionalno ispitivanje sprege sa sustavom za dojavu požara i o tome sačiniti zapisnik i izdati uvjerenje za izvedeni sustav. U građevinski dnevnik unijeti činjenično stanje.</t>
  </si>
  <si>
    <t>Ispitivanje instalacije, funkcionalna ispitivanja, konfiguriranje sustava rampe nakon izvedenih radova. Izrada projektne dokumentacije, kompletiranje dokumentacije sa atestnom dokumentacijom i svim izjavama proizvođača i izvođača za tehnički pregled. U građevinski dnevnik unijeti činjenično stanje.</t>
  </si>
  <si>
    <t>Geodetski snimak položaja stupova i  položenih kabela električne instalacije javne rasvjete prije zatrpavanja kabela i unos u katastar vodova. Za priznavanje stavke se prilaže potvrda od nadležnog ureda da su podaci uneseni u katastar vodova.</t>
  </si>
  <si>
    <t>A2.</t>
  </si>
  <si>
    <t>RAZVODNI ORMARI</t>
  </si>
  <si>
    <t>Svaki elektro ormar mora biti dimenzija da nakon ugrađene sve opreme predviđene izvedbenim projektom odnosno projekta izvedenog stanja ima minimalno 30% prostora za dogradnju opreme i odvod disipacije energije.</t>
  </si>
  <si>
    <t>Uređaj za aktivnu dinamičku kompenzaciju jalove snage, sa sljedećim karakteristikama:</t>
  </si>
  <si>
    <t>'Modul za ugradnju na zid
IGBT tehnologija
Nazivna snaga za kompenzaciju: 50 kvar
Nazivni napon: 400 V (228-456 V)
Nazivna frekvencija: 50/60 Hz (45-62,5 Hz)
Efikasnost: &gt;97%
Proizvedena buka: &lt;65 dB
Priključak: tri faze, sustavi s nul vodičem (3P4L) i bez nul vodiča (3P3L)
Kontinuirana (nestupnjevana) kompenzacija cos φ: prilagodljivo od -1 do 1 (kapacitivno i induktivno područje)
Vrijeme odziva:  &lt; 15 ms
Radna temperatura: -10°C do 40°C (smanjenje izlazne snage za temperature preko 45°C)
Dimenzije (Š x V x D): 500 x 571 x 190 mm
Masa: 28 kg
Stupanj mehaničke zaštite: IP20
Certifikati: CE, BV, RCM, ETL (UL508)
Ugrađen dodirni upravljački zaslon, dijagonala 4.3“</t>
  </si>
  <si>
    <t>Ugrađen dodirni upravljački zaslon, dijagonala 4.3“
Mogućnost prikaza strujno-naponskih prilika u mreži na zaslonu
    radna, jalova, prividna snaga, cos φ, THD, valni oblici struje i napona…
Mogućnost uravnoteženja opterećenja po fazama
Mogućnost rada u povratnoj vezi sa strujnim mjernim transformatorima
Mogućnost podešavanja stalnog iznosa jalove snage
Bez mogućnosti uzrokovanja rezonancije</t>
  </si>
  <si>
    <t>Napomena: Stavka uključuje dobavu, ugradnju, ožičenje, spajanje, ispitivanje i puštanje u rad tri strujna mjerna transformatora sa tehničkim karakteristikama prema uputama proizvođača aktivne kompenzacije jalove snage.</t>
  </si>
  <si>
    <t>Dobava, postava i spajanje industrijskog nadžbuknog ormara s ugranjom u zid, zaštite IP66, u skladu sa standardima IEC/EN 62208, prema shemi “RO2K”. Ormar je izrađen od čeličnog lima. Oznaku razdjelnika kao i natpise na vratima izvesti na graviranim plastičnim pločicama. Razdjelnik je opremljen montažnom pločom, bravicama na vratima, te nosačem za jednopolnu shemu. U razdjelnik ugraditi slijedeću opremu prema jednopolnoj shemi:</t>
  </si>
  <si>
    <t>nosač sheme veličine A4</t>
  </si>
  <si>
    <t>kompaktni prekidač, fiksni, 3-p, Icu/Ics=25/19 kA, In=63 A, Ir=40-63 A, s termomagnetskom zaštitnom jedinicom</t>
  </si>
  <si>
    <t>diferencijalna zaštitna sklopka, 4-polna, 25/0.03A, 10kA, klasa A</t>
  </si>
  <si>
    <t>diferencijalna zaštitna sklopka, 4-polna, 40/0.03A, 10kA, klasa A</t>
  </si>
  <si>
    <t>cilindrični osigurač, gG karakteristike, 14x51 mm, In=40 A, Un=500 VAC</t>
  </si>
  <si>
    <t>osigurač-rastavljač za cilindrične rastalne osigurače, 14x51 mm, 3p+N</t>
  </si>
  <si>
    <t>odvodnik prenapona, 4+0, za sustav TNC-S, klasa C, In/Imax(8/20)=20/40 kA, Un=255 V</t>
  </si>
  <si>
    <t>minijaturni automatski prekidač, 10A, B karakteristike, 1-polni, 10 kA, prema standardima IEC/EN 60898-1, IEC 60947-2</t>
  </si>
  <si>
    <t>minijaturni automatski prekidač, 16A, C karakteristike, 1-polni, 10 kA, prema standardima IEC/EN 60898-1, IEC 60947-2</t>
  </si>
  <si>
    <t>bakreni vodič za uzemljenje (pletenica) L=260mm</t>
  </si>
  <si>
    <t>ispitni list, izjava o sukladnosti elektro ormara, izdana od strane proizvođača elektro ormara</t>
  </si>
  <si>
    <t>jednopolne sheme izvedenog stanja ormara, ovjereno od ovlaštenog inženjera elektrotehnike</t>
  </si>
  <si>
    <t>radionički nacrti prije naručivanja u izradu</t>
  </si>
  <si>
    <t>termovizijski snimak elektro opreme elektro ormara pri minimalnom opterećenju od 90% instaliranih trošila. Izvješće o ispitivanju dostaviti nadzornoj službi i investitoru.</t>
  </si>
  <si>
    <t>sva potrebna montažna i spojna oprema potrebna za ugradnju specificirane opreme u  ormar, viličaste sabirnice, redne stezaljke, sabirnice nule i zemlje, spojni vodovi, natpisne pločice, te ostali potrebni sitni spojni i montažni materijal i pribor.</t>
  </si>
  <si>
    <t>Razdjelni ormar RO2K</t>
  </si>
  <si>
    <t>Dobava, postava i spajanje industrijskog nadžbuknog ormara s ugranjom u zid, zaštite IP66, u skladu sa standardima IEC/EN 62208, prema shemi “RO1K”. Ormar je izrađen od čeličnog lima. Oznaku razdjelnika kao i natpise na vratima izvesti na graviranim plastičnim pločicama. Razdjelnik je opremljen montažnom pločom, bravicama na vratima, te nosačem za jednopolnu shemu. U razdjelnik ugraditi slijedeću opremu prema jednopolnoj shemi:</t>
  </si>
  <si>
    <t>sva potrebna montažna i spojna oprema potrebna za ugradnju specificirane opreme u  ormare, viličaste sabirnice, redne stezaljke, sabirnice nule i zemlje, spojni vodovi, natpisne pločice, te ostali potrebni sitni spojni i montažni materijal i pribor.</t>
  </si>
  <si>
    <t>Razdjelni ormar RO1K</t>
  </si>
  <si>
    <t>Dobava, postava i spajanje tipski testiranog samostojećeg modularnog ormara IP65 zaštite, u skladu sa standardima IEC/EN 62208, IEC/EN 60529, IEC/EN 62262, prema shemi “ROPR", sastavljenog iz jednog aparatnog polja  s podnožjem. Ormar je izrađen od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</si>
  <si>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kompaktni prekidač, fiksni, 3-p, Icu/Ics=25/19 kA, In=100 A, Ir=63-100 A, s termomagnetskom zaštitnom jedinicom</t>
  </si>
  <si>
    <t>modularni sklopnik, 20A, 2NO, 230V</t>
  </si>
  <si>
    <t>modularni sklopnik, 40A, 4NO, 230V</t>
  </si>
  <si>
    <t>luksomat sa senzorom, 1CO, 16A, 230V AC</t>
  </si>
  <si>
    <t>analogni uklopni sat s baterijom , 1NO, 16A, 230V AC, dnevni program</t>
  </si>
  <si>
    <t>grebenasta sklopka, 1-0-2, 16A, 1-polna, na DIN šinu</t>
  </si>
  <si>
    <t>minijaturni automatski prekidač, 10A, B karakteristike, 3-polni, 10 kA, prema standardima IEC/EN 60898-1, IEC 60947-2</t>
  </si>
  <si>
    <t>minijaturni automatski prekidač, 16A, C karakteristike, 3-polni, 10 kA, prema standardima IEC/EN 60898-1, IEC 60947-2</t>
  </si>
  <si>
    <t>Ugradnja: elektroničkog termostat DT235 (-10 do 10 °C), histereza (0,5 - 2 °C), sklopna moć izlaznog releja 25 A, 230 V, šina DIN 35, GRIJANJE HIDRANTSKE MREŽE</t>
  </si>
  <si>
    <t>Razdjelni ormar ROPR</t>
  </si>
  <si>
    <t>Dobava, postava i spajanje tipski testiranog samostojećeg modularnog ormara IP65 zaštite, u skladu sa standardima IEC/EN 62208, IEC/EN 60529, IEC/EN 62262, prema shemi “GRO", sastavljenog iz jednog aparatnog polja ukupnih  s podnožjem. Ormar je izrađen od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</si>
  <si>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osigurač-rastavljač za NH osigurače, 3p, veličina 1, za 60mm sabirnički sustav</t>
  </si>
  <si>
    <t>3-polni nosač za sabirnički sustav 60 mm</t>
  </si>
  <si>
    <t>3-polni bočni pokrov za nosač za sabirnični sustav 60 mm</t>
  </si>
  <si>
    <t>priključni modul 250A, 3-polni, priključak 16 - 120mm2</t>
  </si>
  <si>
    <t>vertikalni osigurač-rastavljač za D02 osigurače, 3p, za 60 mm sabirnički sustav</t>
  </si>
  <si>
    <t>D02 osigurač, gG karakteristike, In=25 A, Un=400 V</t>
  </si>
  <si>
    <t>D02 osigurač, gG karakteristike, In=35 A, Un=400 V</t>
  </si>
  <si>
    <t>D02 osigurač, gG karakteristike, In=50 A, Un=400 V</t>
  </si>
  <si>
    <t>kapa za D02 osigurač</t>
  </si>
  <si>
    <t>prsten za D02 osigurač, In=25 A</t>
  </si>
  <si>
    <t>prsten za D02 osigurač, In=35 A</t>
  </si>
  <si>
    <t>prsten za D02 osigurač, In=50 A</t>
  </si>
  <si>
    <t>odvodnik prenapona, 4+0, za sustav TNC-S, klasa B+C, Iimp(10/350)=25 kA, In/Imax(8/20)=25/100 kA, Un=320 V</t>
  </si>
  <si>
    <t>cilindrični osigurač, gG karakteristike, 14x51 mm, In=50 A, Un=500 VAC</t>
  </si>
  <si>
    <t>osigurač NH1C, gG karakteristike, In=160 A, Un=500 V</t>
  </si>
  <si>
    <t>osigurač NH1, gG karakteristike, In=250 A, Un=500 V</t>
  </si>
  <si>
    <t>trofazni multimetar, integrirani RS485 port, LCS zaslon</t>
  </si>
  <si>
    <t>naponski okidač za EB2, Un=200-240 VAC</t>
  </si>
  <si>
    <t>kompaktni prekidač, fiksni, 3-p, Icu/Ics=65/36 kA, In=250 A, Ir=160-250 A, s termomagnetskom zaštitnom jedinicom</t>
  </si>
  <si>
    <t>strujni mjerni transformator, I=200/5 A, 5VA, klasa 0.5</t>
  </si>
  <si>
    <t>minijaturni automatski prekidač, 2A, C karakteristike, 1-polni, 10 kA, prema standardima IEC/EN 60898-1, IEC 60947-2</t>
  </si>
  <si>
    <t>minijaturni automatski prekidač, 2A, C karakteristike, 3-polni, 10 kA, prema standardima IEC/EN 60898-1, IEC 60947-2</t>
  </si>
  <si>
    <t>željezno postolje za ormar-izrađeno od kutnog željeza visine 40cm- kutno željezo, obojano temeljnom i zaštitnom bojom, sa privarenom ušicom za uzemljenje na minimalno 3 mjesta. Stavci pripada izrada pločevine. Obračun se vrši prema konačnoj ugrađenoj masi čelika.</t>
  </si>
  <si>
    <t>Razdjelni ormar GRO</t>
  </si>
  <si>
    <t>Dobava, postava i spajanje tipski testiranog samostojećeg modularnog ormara IP65 zaštite, u skladu sa standardima IEC/EN 62208, IEC/EN 60529, IEC/EN 62262, prema shemi “ROSTR", sastavljenog iz jednog aparatnog polja, s podnožjem. Ormar je izrađen od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</si>
  <si>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osigurač-rastavljač za NH osigurače, 3p, veličina 00, za 60mm sabirnički sustav</t>
  </si>
  <si>
    <t>priključni modul 250A, 3-polni, priključak 1.5 - 70mm2</t>
  </si>
  <si>
    <t>diferencijalna zaštitna sklopka, 4-polna, 63/0.03A, 10kA, klasa A</t>
  </si>
  <si>
    <t>osigurač NH000, gG karakteristike, In=50 A, Un=500 V</t>
  </si>
  <si>
    <t>osigurač NH000, gG karakteristike, In=63 A, Un=500 V</t>
  </si>
  <si>
    <t>kompaktni prekidač, fiksni, 3-p, Icu/Ics=65/36 kA, In=250 A, Ir=125-200 A, s termomagnetskom zaštitnom jedinicom</t>
  </si>
  <si>
    <t>minijaturni automatski prekidač, 10A, C karakteristike, 3-polni, 10 kA, prema standardima IEC/EN 60898-1, IEC 60947-2</t>
  </si>
  <si>
    <t>minijaturni automatski prekidač, 16A, C karakteristike, 1-polni, 10 kA</t>
  </si>
  <si>
    <t>minijaturni automatski prekidač, 16A, C karakteristike, 3-polni, 10 Ka</t>
  </si>
  <si>
    <t>minijaturni automatski prekidač, 20A, C karakteristike, 3-polni, 10 kA, prema standardima IEC/EN 60898-1, IEC 60947-2</t>
  </si>
  <si>
    <t>Razdjelni ormar ROSTR</t>
  </si>
  <si>
    <t>Dobava, postava i spajanje industrijskog zidnog ormara, zaštite IP66, u skladu sa standardima IEC/EN 62208, prema shemi “ROSTR1”. Ormar je izrađen od čeličnog lima. Oznaku razdjelnika kao i natpise na vratima izvesti na graviranim plastičnim pločicama. Razdjelnik je opremljen montažnom pločom, bravicama na vratima, te nosačem za jednopolnu shemu. U razdjelnik ugraditi slijedeću opremu prema jednopolnoj shemi:</t>
  </si>
  <si>
    <t>zidni nosači ormara</t>
  </si>
  <si>
    <t>D02 osigurač, gG karakteristike, In=20 A, Un=400 V</t>
  </si>
  <si>
    <t>osigurač-rastavljač za D02 osigurače, 3p, In=63 A</t>
  </si>
  <si>
    <t>signalna lampica, zelena, Un=240 VAC</t>
  </si>
  <si>
    <t>gljiva za isklop u slučaju nužde, crvena, 1NO, deblokada pritiskom-okretanjem</t>
  </si>
  <si>
    <t>minijaturni automatski prekidač, 6A, C karakteristike, 1-polni, 10 kA, prema standardima IEC/EN 60898-1, IEC 60947-2</t>
  </si>
  <si>
    <t>minijaturni automatski prekidač, 6A, C karakteristike, 3-polni, 10 kA, prema standardima IEC/EN 60898-1, IEC 60947-2</t>
  </si>
  <si>
    <t>minijaturni automatski prekidač, 10A, C karakteristike, 1-polni, 10 kA, prema standardima IEC/EN 60898-1, IEC 60947-2</t>
  </si>
  <si>
    <t>minijaturni automatski prekidač, 16A, C karakteristike, 2-polni, 10 kA, prema standardima IEC/EN 60898-1, IEC 60947-2</t>
  </si>
  <si>
    <t>Razdjelni ormar ROSTR1</t>
  </si>
  <si>
    <t>Dobava, postava i spajanje industrijskog zidnog ormara, zaštite IP66, u skladu sa standardima IEC/EN 62208, prema shemi “ROS”. Ormar je izrađen od čeličnog lima. Oznaku razdjelnika kao i natpise na vratima izvesti na graviranim plastičnim pločicama. Razdjelnik je opremljen montažnom pločom, bravicama na vratima, te nosačem za jednopolnu shemu. U razdjelnik ugraditi slijedeću opremu prema jednopolnoj shemi:</t>
  </si>
  <si>
    <t>kompaktni prekidač, fiksni, 3-p, Icu/Ics=25/19 kA, In=50 A, Ir=32-50 A, s termomagnetskom zaštitnom jedinicom</t>
  </si>
  <si>
    <t>Razdjelni ormar ROS</t>
  </si>
  <si>
    <t>Dobava, postava i spajanje industrijskog zidnog ormara, zaštite IP66, u skladu sa standardima IEC/EN 62208, prema shemi “RO-GRIJAČI”. Ormar je izrađen od čeličnog lima. Oznaku razdjelnika kao i natpise na vratima izvesti na graviranim plastičnim pločicama. Razdjelnik je opremljen montažnom pločom, bravicama na vratima, te nosačem za jednopolnu shemu. U razdjelnik ugraditi slijedeću opremu prema jednopolnoj shemi:</t>
  </si>
  <si>
    <t>osigurač-rastavljač za NH osigurače, 3p, veličina 000, montaža na ploču</t>
  </si>
  <si>
    <t>cilindrični osigurač, gG karakteristike, 14x51 mm, In=32 A, Un=500 VAC</t>
  </si>
  <si>
    <t>osigurač-rastavljač za cilindrične rastalne osigurače, 14x51 mm, 3p</t>
  </si>
  <si>
    <t>grebenasta sklopka, 1-0-2, 25A, 1-polna, ugradbena</t>
  </si>
  <si>
    <t>minijaturni automatski prekidač, 16A, B karakteristike, 1-polni, 10 kA, prema standardima IEC/EN 60898-1, IEC 60947-2</t>
  </si>
  <si>
    <t>AUTOMATIKA PLUVIA</t>
  </si>
  <si>
    <t>AUTOMATIKA GRIJAĆIH KABELA</t>
  </si>
  <si>
    <t>Razdjelni ormar RO-GRIJAČI</t>
  </si>
  <si>
    <t>Dobava, postava i spajanje tipski testiranog samostojećeg modularnog ormara IP65 zaštite, u skladu sa standardima IEC/EN 62208, IEC/EN 60529, IEC/EN 6226, prema shemi “RO-PPZ", sastavljenog iz jednog aparatnog polja ukupnih s podnožjem. Ormar je izrađen od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</si>
  <si>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diferencijalna zaštitna sklopka, 4-polna, 25/0.3A, 10kA, klasa A</t>
  </si>
  <si>
    <t>signalna lampica, crvena, Un=240 VAC</t>
  </si>
  <si>
    <t>grebenasta sklopka, 1-0-2, 16A, 1-polna, ugradbena</t>
  </si>
  <si>
    <t>Razdjelni ormar RO-PPZ</t>
  </si>
  <si>
    <t>Dobava, postava i spajanje tipski testiranog samostojećeg modularnog ormara IP65 zaštite, u skladu sa standardima IEC/EN 62208, IEC/EN 60529, IEC/EN 62262 tipa kao HXS, , prema shemi “RO-PTZ", sastavljenog iz jednog aparatnog polja  s podnožjem. Ormar je izrađen od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</si>
  <si>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Razdjelni ormar RO-PTZ</t>
  </si>
  <si>
    <t>A3.</t>
  </si>
  <si>
    <t>KABELI, CIJEVI, KANALI</t>
  </si>
  <si>
    <t xml:space="preserve">Važne napomene!!!
Za sve dole navedene stavke u kojima nije posebno navedeno, podrazumjeva se:
- nabava, doprema do gradilišta, eventualno skladištenje te ugradnja specificiranog materijala, odnosno sklopa ili uređaja, uključujući sve potrebne operacije do pune funkcionalnosti
- izrada svih pomoćnih građevinsko-obrtničkih radova na svim podlogama koja uključuju: izrada utora za vodove, zaštitne cijevi, izradu udubljenja za sve tipove razdjeljnika, razvodnih i ostalih kutija, mikroinstalacijskih elemenata i svjetiljki, skidanje i vraćanje u prvobitno stanje elemenata spuštenih stropova- sve komplet sa potrebnom obradom pri ugradnji
- sav potrebni sitni nespecificirani spojni i montažni materijal (vijci, tiple, obujmice, spojnice za PVC cijevi, nosači kabelskih vodova, vezice, gips, razvodne kutije i sl.)
- sva potrebna električna spajanja do pune funkcionalnosti uključujući sav spojni i montažni materijal (izolirane stopice i tuljci, varenja optičke niti, Cu/Sn stopice, vijci, PVC cijevi svih vrsta, izolir trake, epoksi smole eventualno unutarnju rasvjetu i termiku, bitumenski premazi i sl.
- svi pripadni pripremni odnosno završni radovi uključujući čišćenja, odnošenja viška i zaostalog materijala.
Instalacije moraju biti izvedene u skladu sa važećim hrvatskim pravilnicima i normama ili jednakovrijednim normama. Sva oprema mora biti certificirana od strane mjerodavnih hrvatskih pravnih subjekata i mora imati prateću dokumentaciju na hrvatskom jeziku. </t>
  </si>
  <si>
    <t xml:space="preserve">Sve stavke uključuju dobavu i polaganje, te sitni montažni probor. Kabeli se polažu dijelom podžbukno u savitljive plastične cijevi, a dijelom u PK kanale i na kabelske ljestve. Vodovi se polažu u skladu s pisanim nalogom u građevinski dnevnik nadzornog inženjera. Obvezno je pridržavati se pravila obilježavanja kabelskih žila. Ukoliko se vodovi nastavljaju ili granaju, u cijenu su uključene potrebne podžbukne i nadžbukne razvodne kutije i ostali pribor. U količinama su uključene dužine kabela ostavljene kao rezerva na mjestima priključivanja i u razdjelnicima. </t>
  </si>
  <si>
    <t xml:space="preserve">Dobava, polaganje i spajanje bakrenih kabela tipa za napajanje rasvjete, priključaka, napajanja ostalih trošila, strojarske opreme, priključnica i sl., postavljenih na pocinčane perforirane kabelske kanale, instalacijske parapetne kanale, u instalacijske cijevi u stropu ili knauf zidu. Sve kabele u razvodnim ormarima kvalitetno označiti.  Stavka obuhvaća sav spojni materijal sa kabelskim stopicama, te beznaponsko ispitivanje odmah nakon polaganja kabela. Rezultate ispitivanja unijeti u građevinski dnevnik. </t>
  </si>
  <si>
    <t>NAYY 4x150mm²</t>
  </si>
  <si>
    <t>FG16OR16-J (1x120mm²)</t>
  </si>
  <si>
    <t>FG16OR16-J 5x35mm²</t>
  </si>
  <si>
    <t>FG16OR16-J 5x25mm²</t>
  </si>
  <si>
    <t>FG16OR16-J 5x16mm²</t>
  </si>
  <si>
    <t>FG16OR16-J 5x10mm²</t>
  </si>
  <si>
    <t>FG16OR16-J 5x6mm²</t>
  </si>
  <si>
    <t>FG16OR16-J 5x4mm²</t>
  </si>
  <si>
    <t>NHXMH-J 5x1,5mm²</t>
  </si>
  <si>
    <t>N2XH-J 5x2,5mm²</t>
  </si>
  <si>
    <t>NHXMH-J 4x1,5mm²</t>
  </si>
  <si>
    <t>N2XH-J 3x2,5mm²</t>
  </si>
  <si>
    <t>NHXMH-J 3x2,5mm²</t>
  </si>
  <si>
    <t>NHXMH-J 3x1,5mm²</t>
  </si>
  <si>
    <t>LiYCY  4x2x1,5</t>
  </si>
  <si>
    <t>LiYCY 3x1,5 mm2</t>
  </si>
  <si>
    <t>LiYCY 4 x 0,75 mm2</t>
  </si>
  <si>
    <t>LiYCY 3x0,5 mm2</t>
  </si>
  <si>
    <t>LiYCY 3x0,75 mm2</t>
  </si>
  <si>
    <t>LiYCY 2x2x0,75 mm2</t>
  </si>
  <si>
    <t>LiYCY 5x1,5 mm2</t>
  </si>
  <si>
    <t>LiYCY 2 x 1,5 mm2</t>
  </si>
  <si>
    <t>LiYCY 7x1,5 mm2</t>
  </si>
  <si>
    <t>J-Y(St)Y 2x2x0,8mm</t>
  </si>
  <si>
    <t>J-Y(St)Y 3x0,5 mm2</t>
  </si>
  <si>
    <t xml:space="preserve">JEB-H(St)H 2x2x0,8 mm FE180 E30, Uključujući ovjesni materijal E90 prema normi , kabelski sustav mora imati važeće ateste   </t>
  </si>
  <si>
    <t>PPL 3x1,5 mm2</t>
  </si>
  <si>
    <t xml:space="preserve">P/F 6 mm²         </t>
  </si>
  <si>
    <t xml:space="preserve">P/F 10 mm²         </t>
  </si>
  <si>
    <t xml:space="preserve">P/F 16 mm²         </t>
  </si>
  <si>
    <t xml:space="preserve">P/F 50 mm²         </t>
  </si>
  <si>
    <t xml:space="preserve">golo bakreno uže 16 mm², uključivo stopica sa podloškom         </t>
  </si>
  <si>
    <t>kabelske stopice, tuljci raznih dimenzija</t>
  </si>
  <si>
    <t>toploskupljajuće cijevi raznih dimenzija</t>
  </si>
  <si>
    <t>6x2x0,22 SA62BI</t>
  </si>
  <si>
    <t>Dobava i polaganje vatrootpornog bakrenog kabela tip NH XH FE180 / Cu, 1kV. Polaganje kabela predviđeno je na vatrootporne kanale, vatrootporne obujmice i slično prema normi:</t>
  </si>
  <si>
    <t xml:space="preserve">NHXH-J FE180/E30  3x1,5 mm²  Uključujući ovjesni materijal E90 prema normi , kabelski sustav mora imati važeće ateste                         </t>
  </si>
  <si>
    <t xml:space="preserve">NHXH-J FE180/E30  3x2,5 mm²  Uključujući ovjesni materijal E90 prema normi, kabelski sustav mora imati važeće ateste    </t>
  </si>
  <si>
    <t xml:space="preserve">NHXH-J FE180/E90  5x6 mm²  Uključujući ovjesni materijal E90 prema normi, kabelski sustav mora imati važeće ateste                         </t>
  </si>
  <si>
    <t xml:space="preserve">Dobava, raznošenje i montaža pocinčanih kabelskih ljestvi (PKL)  perforiranih kanala (PK) sa poklopcem, s pripadajućim konzolama, spojnicama (za lučna, horizontalna i vertikalana skretanja, te za međusobno spajanje polica i opremom za učvršćenje). Kanali su predviđeni za kabelski razvod instalacije jake struje. Koristiti  originalne tipske nosače i sve ostale elemente za montažu i spajanje kanala. </t>
  </si>
  <si>
    <t>Perforirani kabelski kanal  PK  100 x 60 mm - vruće cinčan</t>
  </si>
  <si>
    <t>Perforirani kabelski kanal  PK  100 x 60 mm</t>
  </si>
  <si>
    <t xml:space="preserve">Perforirani kabelski kanal  PK  200 x 60 mm           </t>
  </si>
  <si>
    <t xml:space="preserve">Perforirani kabelski kanal  PK  300 x 60 mm  - vruće cinčan        </t>
  </si>
  <si>
    <t xml:space="preserve">Perforirani kabelski kanal  PK  300 x 60 mm           </t>
  </si>
  <si>
    <t xml:space="preserve">Perforirani kabelski kanal  PK  400 x 60 mm           </t>
  </si>
  <si>
    <t>Pocinčane kabelske ljestve   LG 620</t>
  </si>
  <si>
    <t>Pocinčane kabelske ljestve   LG 630</t>
  </si>
  <si>
    <t>Pocinčane kabelske ljestve   LG 640</t>
  </si>
  <si>
    <t>Pocinčane kabelske ljestve   LG 660</t>
  </si>
  <si>
    <t xml:space="preserve">Napomena sav spojni i montažni pribor, nosače, vijke i slično uključiti u jediničnu cijenu. </t>
  </si>
  <si>
    <t xml:space="preserve">Traka za zaštitu limova s čeličnim umetkom za pokrivanje izrezanih limenih krajeva. Izvedba crno, UV otporno. </t>
  </si>
  <si>
    <t>Dobava i polaganje fleksibilnih elektroinstalacijskih metalnih cijevi (kaoflex), otpornih na pritisak, udarce, UV zrake. Stavkom obuhvatiti sav potrebni spojni i monažni  materijal i pribor.</t>
  </si>
  <si>
    <t>Kaoflex 20</t>
  </si>
  <si>
    <t>Kaoflex 25</t>
  </si>
  <si>
    <t>Kaoflex 32</t>
  </si>
  <si>
    <t>Dobava i polaganje ravnih  elektroinstalacijskih plastičnih cijevi (PNT), otpornih na pritisak, udarce i plamen (samogasiva). Stavkom obuhvatiti sav  potrebni spojni i monažni  materijal i pribor, tipli, vijci, spojnice, koljena itd.</t>
  </si>
  <si>
    <t>PNT 16</t>
  </si>
  <si>
    <t xml:space="preserve">PNT 25                                     </t>
  </si>
  <si>
    <t xml:space="preserve">Dobava i polaganje ravnih  elektroinstalacijskih plastičnih cijevi (CS), otpornih na pritisak, udarce i plamen (samogasiva), prema potrebi ticino. Stavkom obuhvatiti sav  potrebni spojni i monažni  materijal i pribor, tipli, vijci, spojnice, koljena itd. </t>
  </si>
  <si>
    <t>CS 16</t>
  </si>
  <si>
    <t>CS 20</t>
  </si>
  <si>
    <t>CS 25</t>
  </si>
  <si>
    <t>CS 32</t>
  </si>
  <si>
    <t>CS 50</t>
  </si>
  <si>
    <t xml:space="preserve">Dobava i polaganje cijevi u podu za prolaz kabela jake i slabe struje.
</t>
  </si>
  <si>
    <t>PVC fi 110 mm</t>
  </si>
  <si>
    <t>Napomena: Prije izvedbe grijača vodolovnih grla na krovu građevine, provjeriti uskladbu sa glavnim inženjerom gradilišta u odnosu na tehničku dokumentaciju prema kojoj se izvode radovi. Za međusobnu uskladbu pri izvođenju radova sukladno Zakonu o gradnji odgovoran je glavni inženjer gradilišta.</t>
  </si>
  <si>
    <t xml:space="preserve">Dobava. ugradnja i spajanje temperaturnog osjetila </t>
  </si>
  <si>
    <t xml:space="preserve">Dobava. ugradnja i spajanje osjetila vlage </t>
  </si>
  <si>
    <t>Dobava i ugradnja automatike vodolovnih grla u elektro ormar.</t>
  </si>
  <si>
    <t>Napomena: Prije izvedbe grijača hidrantske mreže provjeriti uskladbu sa glavnim inženjerom gradilišta u odnosu na tehničku dokumentaciju prema kojoj se izvode radovi. Za međusobnu uskladbu pri izvođenju radova sukladno Zakonu o gradnji odgovoran je glavni inženjer gradilišta.</t>
  </si>
  <si>
    <t>Dobava i ugradnja samoregulirajućeg grijaćeg kabela, duljine 42 m, s  "hladnim krajem" duljine 2 m  ( 1134 W / 230 V i 5 °C ).</t>
  </si>
  <si>
    <t>Dobava i ugradnja samoregulirajućeg grijaćeg kabela, duljine 1,4 m, s  "hladnim krajem" duljine 2 m  ( 38 W / 230 V i 5 °C ).</t>
  </si>
  <si>
    <t>Dobava i ugradnja samoregulirajućeg grijaćeg kabela, duljine 2,2 m, s  "hladnim krajem" duljine 2 m  ( 59 W / 230 V i 5 °C ).</t>
  </si>
  <si>
    <t>Dobava, ugradnja i spajanje elektroničkog termostat DT235 (-10 do 10 °C), histereza (0,5 - 2 °C), sklopna moć izlaznog releja 25 A, 230 V, šina DIN 35.  Napomena ugradnja u pripadajući elektro razdjelnik.</t>
  </si>
  <si>
    <t>Dobava i ugra.dnja NTC senzora za temperaturu 10 kΩ/25°C, l = 3m.</t>
  </si>
  <si>
    <t>Dobava i ugradnja armirane aluminijske ljepljive trake 50 m x 50 mm.</t>
  </si>
  <si>
    <t>Ispitivanje kompletne izvedene instalacije grijača vodolovnih grla i grijača hidranata, podešavanje, probni rad, obuka korisnika, te puštanje u stalni rad. Po završetku navedenih radova izvršiti upis u građevinski dnevnik, pisanim putem obavijestiti investitora i nadzornu službu, izvršiti zapisnik o puštanju u rad koji supotpisuje nadzorna služba i predstavnik investitora.</t>
  </si>
  <si>
    <t>Ispitivanje kompletne izvedene instalacije grijača hidranata, podešavanje, probni rad, obuka korisnika, te puštanje u stalni rad. Po završetku navedenih radova izvršiti upis u građevinski dnevnik, pisanim putem obavijestiti investitora i nadzornu službu, izvršiti zapisnik o puštanju u rad koji supotpisuje nadzorna služba i predstavnik investitora.</t>
  </si>
  <si>
    <t>Na prolazima kabela i kabelskih trasa kroz granice požarnih zona obavezno treba primjeniti protupožarne izolacijske materijale kojima se osigurava vatrootpornost - izolaciju i zaustavljanje požara s odgovarajućom klasom vatrootpornosti. 
Brtvljenje se izvodi odgovarajućim negorivim materijalima atestiranim prema normama HRN EN 13501-2, HRN EN 1366-3 / 1366-4.</t>
  </si>
  <si>
    <r>
      <t>- otvor do 0,01m</t>
    </r>
    <r>
      <rPr>
        <vertAlign val="superscript"/>
        <sz val="10"/>
        <rFont val="Arial"/>
        <family val="2"/>
        <charset val="238"/>
      </rPr>
      <t>2</t>
    </r>
  </si>
  <si>
    <r>
      <t>- otvor do 0,02m</t>
    </r>
    <r>
      <rPr>
        <vertAlign val="superscript"/>
        <sz val="10"/>
        <rFont val="Arial"/>
        <family val="2"/>
        <charset val="238"/>
      </rPr>
      <t>2</t>
    </r>
  </si>
  <si>
    <r>
      <t>- otvor do 0,05m</t>
    </r>
    <r>
      <rPr>
        <vertAlign val="superscript"/>
        <sz val="10"/>
        <rFont val="Arial"/>
        <family val="2"/>
        <charset val="238"/>
      </rPr>
      <t>2</t>
    </r>
  </si>
  <si>
    <r>
      <t>- otvor do 0,10m</t>
    </r>
    <r>
      <rPr>
        <vertAlign val="superscript"/>
        <sz val="10"/>
        <rFont val="Arial"/>
        <family val="2"/>
        <charset val="238"/>
      </rPr>
      <t>2</t>
    </r>
  </si>
  <si>
    <r>
      <t>- otvor do 0,15m</t>
    </r>
    <r>
      <rPr>
        <vertAlign val="superscript"/>
        <sz val="10"/>
        <rFont val="Arial"/>
        <family val="2"/>
        <charset val="238"/>
      </rPr>
      <t>2</t>
    </r>
  </si>
  <si>
    <r>
      <t>- otvor do 0,20m</t>
    </r>
    <r>
      <rPr>
        <vertAlign val="superscript"/>
        <sz val="10"/>
        <rFont val="Arial"/>
        <family val="2"/>
        <charset val="238"/>
      </rPr>
      <t>2</t>
    </r>
  </si>
  <si>
    <t>- otvor 20 x 30 cm</t>
  </si>
  <si>
    <t>- otvor 20 x 50 cm</t>
  </si>
  <si>
    <t>- otvor 50 x 50 cm</t>
  </si>
  <si>
    <t>Kabeli javljača požara (promatra se kompletna instalacija). Obračun stavke se vrši sa količinom 1.</t>
  </si>
  <si>
    <t>Optički kabeli pojedinačno (promatra se kompletna. Obračun stavke se vrši sa količinom 1. instalacija)</t>
  </si>
  <si>
    <t>Izrada elaborata izvedenog stanja sa foto dokumentacijom i unosom na podloge projekta, te detaljnim tabličnim prikazom svih prodora, po vrstama instalacija i veličinama. U tabelarnom prikaza potrebno je ugraditi filtere koji omogućuju pretragu instalacija po vrsti. Svaki prodor će biti brojčano označen, te ću mu biti pridružena fotografija. Sve će biti isporučeno investitoru i nadzornoj službi u digitalnom obliku (PDF, dwg, jpg). Obračun stavke se vrši sa količinom 1.</t>
  </si>
  <si>
    <t>Dobava, montaža i spajanje tipkala za isključenje napajanja u slučaju nužde. Tipkalo za ugradnju izvan objekta mora biti montirano sa uvodnicom IP65, max struja 250V. 10A, temperaturno područje rada od -25°C do +80°C. Posjeduje preklopni kontakt te se kao takav može koristiti za izbacivanje naponskog i podnaponskog okidača sklopke. Otporno na UV zračenje za vanjske vremenske uvjete. Tipkalo opremiti naljepnicama sa pripadajućim oznakama na Hrvatskom jeziku.</t>
  </si>
  <si>
    <t>Dobava, montaža, razmjera i ostalo Tepih gumeni elektroizolacijski 20kV</t>
  </si>
  <si>
    <t>A4.</t>
  </si>
  <si>
    <t>ELEKTRO MATERIJAL</t>
  </si>
  <si>
    <t>Napomena elektro materijal:</t>
  </si>
  <si>
    <t xml:space="preserve">Sve prekidače i uređaje uključuju odgovarajući pribor kao kutije, poklopce itd. Eventualni potrebni radovi žlijebljenja, dopremiti, montiranje, priključenje na pogon i označavanje je također uključeno u stavku. </t>
  </si>
  <si>
    <t xml:space="preserve">U jediničnu cijenu uključeno je i naknadno ispunjavanje purpen pjenom obloženih zidova, kao i montaža eventualno potrebnih dodatnih podkonstrukcija i držaca za prekidače i uređaje. </t>
  </si>
  <si>
    <t xml:space="preserve">Cjelokupni program za vlažne prostorije  i  podžbukni program prekidača i utičnica uključujući utičnice slabe struje mora biti ponuđen od strane jednog proizvođača. Poklopce za višestruke kombinacije potrebno je uključiti u jediničnu cijenu prekidača i utičnica. </t>
  </si>
  <si>
    <t>Visinu montaže potrebno je uskladiti sa glavnim voditeljem gradilišta te unijeti u planove montaže. Činjenično stanje unijeti u građevinski dnevnik i pisanim putem obavijestiti nadzornu službu.</t>
  </si>
  <si>
    <t>Izvođač se obvezuje provjeriti pravac otvaranja svih vrata te sve ostale važne gradevinske detalje, koji su potrebni za ispravno pozicioniranje uređaja prekidača i utičnica (jačina ragastova, razmak prekidača od otvora vrata itd.).</t>
  </si>
  <si>
    <t>Vanjski priključak obuhvaća za rad spreman priključak od gradilišta dopremljenih i montiranih uređaja uključujući sva potrebna spajanja vijcima, zaštitno crijevo, kabelske ušice i ostali pribor.</t>
  </si>
  <si>
    <t>Izvedba bušenja prodora do 50mm mora biti obavljena samostalno od strane osoblja za montažu. Troškove za isto potrebno je uračunati linearno u jediničnu cijenu svih dolje navedenih stavaka ukoliko drugačije nije navedeno u troškovniku.</t>
  </si>
  <si>
    <t>Sav rasklopni materijal potrebno je opremiti izvornim poljima za natpis, a on mora biti izveden strojnim trakama za natpis.</t>
  </si>
  <si>
    <t>Informatičke i šuko utičnice izvođač mora opremiti pripadajućim naljepnicama sa natpisom strujnog kruga odnosno oznake linka.</t>
  </si>
  <si>
    <t>Napomena rasvjeta:</t>
  </si>
  <si>
    <t xml:space="preserve">U svaku stavku opreme potrebno je predvidjeti dobavu, montažu,  spajanje i funkcionalno ispitivanje. U cijenu uračunati sitni montažni materijal, te ostali potrebni pribor i odgovarajuće ateste jedino ha Hrvatskom jeziku.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upisom u građevinski dnevnik točan tip, boju i konačnu dispoziciju rasvjetnih tijela sa nadležnim nadzornim inženjerom, koji je dužan konzultirati  projektanta glavnog elektrotehničkog projekta (provjera tipa spuštenog stropa i dispozicije svjetiljki). Na praznu crtu ili u zasebnu čeliju ponuđač je dužan opisati ponuđenu stavku - proizvođača, njezin naziv i točan tip. Izvođač je dužan prije dobave i ugradnje rasvjete isporučiti uzorke za sve tipove, koje potvrđe projektant glavnog projekta kojim je ishođena građevinska dozvola prije izmjene građevinske dozvole. </t>
  </si>
  <si>
    <t xml:space="preserve">Za sve karakteristične prostore u građevini u kojima se nalazi rasvjetna armatura potrebno je izraditi svjetlotehničke proračune. Prostor koji su po normama svjetlotehnički normirani moraju se dostaviti izračuni sa jasno vidjivim rezultatima izračuna vrijednosti: Esr, Uo, UGR... Rezultate dostaviti u pdf formatu, kao i  originalnu datoteku svjetlotehničkog programa.
</t>
  </si>
  <si>
    <t xml:space="preserve">Sve navedeno dostavlja se u pratećoj ponudbenoj dokumentaciji koja se sastoji od tabelarnog usporednog prikaza traženih karakteristika projektirane rasvjetne svjetiljke i po ponuditelju jednakovrijedne svjetiljke. Uz tabelarni prikaz dostavlja se i očitovanje u svezi različitosti i izjava da ponudbena rasvjetna armatura neće činiti građevinu djelomično i/ili u cijelosti neuporabljivom te i/ili nefunkcionalnom. Izjave sukladnosti proizvođača ili prodajnog zastupnika u RH moraju biti na Hrvatskom jeziku. Ukoliko se izjava sukladnosti navodi kao prijevod tada ju mora biti prevedena od strane sudskog vještaka. Vjerodostojnost izjava sukladnosti će biti predočena mjerodavnom odijelu MGIPU koji će dodano ocijeniti valjanost pojedine izjave sukladnosti.
</t>
  </si>
  <si>
    <t>Dobava i montaža prije betoniranja prolaznih razvodnih zrakonepropusnih elektroinstalacijskih i razvodnih kutije
 prema nZEB zahtjevu sa poklopcem za jaku i slabu struju:</t>
  </si>
  <si>
    <t>RK50</t>
  </si>
  <si>
    <t>RK49</t>
  </si>
  <si>
    <r>
      <t xml:space="preserve">kutija </t>
    </r>
    <r>
      <rPr>
        <sz val="10"/>
        <rFont val="Arial"/>
        <family val="2"/>
      </rPr>
      <t>Ø80</t>
    </r>
  </si>
  <si>
    <r>
      <t xml:space="preserve">kutija </t>
    </r>
    <r>
      <rPr>
        <sz val="10"/>
        <rFont val="Arial"/>
        <family val="2"/>
      </rPr>
      <t>Ø60</t>
    </r>
  </si>
  <si>
    <r>
      <t xml:space="preserve">kutija </t>
    </r>
    <r>
      <rPr>
        <sz val="10"/>
        <rFont val="Arial"/>
        <family val="2"/>
      </rPr>
      <t>Ø68</t>
    </r>
  </si>
  <si>
    <t>kutija s poklopcem p/ž, 480x160x70mm</t>
  </si>
  <si>
    <t>Dobava i postava, na mjestim gdje je ugrožena zrakoprpusnost ovojnice izvedbom elektroinstalacije, višenamjenska brtvena traka za standardno brtvljenje s visokim stupnjem hermetičnosti, toplinske i zvučne izolacije. Ispunjava uvjete postizanja zrakonepropusnosti za pasivne zgrade kuće. Stavci pripada i masa za brtvljenje vodoneporpusnosti za postizanje zrakonepropusnosti izvan građevine.</t>
  </si>
  <si>
    <t xml:space="preserve">Dobava, montaža i spajanje gel spojnice do 16mm2 u IP68 zaštiti za vodostijesno spajanje kabela. </t>
  </si>
  <si>
    <t>Dpbava, montaža i spajanje instalacijske razvodne kutije u IP55 zaštiti sa original utičnim brtvama, stezaljkom, halogen free.</t>
  </si>
  <si>
    <t>Dpbava, montaža i spajanje instalacijske razvodne kutije u IP66 zaštiti sa original utičnim brtvama, stezaljkom, UV otporna, halogen free.</t>
  </si>
  <si>
    <t>Dobava, montaža i nanošenje mase (smola) za vodoneporpusno brtvljenje kabela u kutijama hladna masa za postizanje vrste zaštite IP68.</t>
  </si>
  <si>
    <t>Dobava, montaža i spajanje instalacijske razvodne kutije u IP67 zaštiti sa original uvodnicama, brtvama stezaljkom, maticom, UV otporna, halogen free, IK09.</t>
  </si>
  <si>
    <t>Dobava, montaža i spajanje instalacijske razvodne kutije u IP65 zaštiti sa original uvodnicama i brtvama.</t>
  </si>
  <si>
    <t>Dobava, montaža i spajanje instalacijske razvodne kutije u IP55 zaštiti sa original uvodnicama i brtvama.</t>
  </si>
  <si>
    <t>Dobava, montaža i spajanje instalacijske razvodne kutije svjetlosive boje, u IP55 zaštiti, IK09, halogen free, sa stezaljkama, original uvodnicama i brtvama, približne dimenzije 125x100x40mm.</t>
  </si>
  <si>
    <t>Dobava, montaža i spajanje instalacijske razvodne kutije svjetlosive boje, u IP55 zaštiti, IK09, halogen free, sa stezaljkama, original uvodnicama i brtvama, približne dimenzije 85x85x40mm.</t>
  </si>
  <si>
    <t>Dobava, montaža, spajanje instalacijska razvodna kutija namijenjena za ugradnju u toplinsku izolaciju. Za pojedinačne uređaje s debljinom toplinske izolacije od 50 – 200 mm. Eliminacija toplinskih mostova. Materijal: samogasivi polipropilen (PP), 
Temperaturna postojanost: od -25 do +60°C</t>
  </si>
  <si>
    <t>Dobava, montaža, spajanje nosača u toplinskoj izolaciji. Za pojedinačne uređaje s debljinom toplinske izolacije od 50 – 200 mm. Eliminacija toplinskih mostova. Materijal: samogasivi polipropilen (PP), 
Temperaturna postojanost: od -25 do +60°C</t>
  </si>
  <si>
    <t>Dobava, montaža, spajanje univerzalne utične stezaljke za jednostavno spajanje i razdvajanje krutih vodiča, presjek vodiča do 2,5mm2, ispitano prema HRN EN 60998.</t>
  </si>
  <si>
    <t>Dobava, montaža, spajanje utične stezaljke bez vijaka, presjek vodiča do 2,5mm2, ispitano prema HRN EN 60996.</t>
  </si>
  <si>
    <t>Dobava, montaža, spajanje redne stezaljke za spajanje jednožičnih i višežičnih vodiča bez alata, presjek vodiča do 2,5mm2, ispitano prema HRN EN 60996.</t>
  </si>
  <si>
    <t>Dobava, montaža, spajanje obujmica za razvod kabela presjeka od 1,5-6mm2, PVC materijal, Stavka uključuje PVC tiplu.</t>
  </si>
  <si>
    <t>Dobava, montaža, UV otporna vezica. Namjena materijala za vanjsku instalaciju, otpornost na vanjske vremenske uvjete. Vezice različitih dimenzija i presjeka duljina cca 140-430mm.</t>
  </si>
  <si>
    <t>Dobava, montaža, vezica. Namjena materijala za unutarnju instalaciju. Vezice različitih dimenzija i presjeka duljina cca 140-430mm.</t>
  </si>
  <si>
    <t>Dobava, ugradnja brzostezajući električarski gips uključivo pijesak. Unutarnja primjena. Stavka uključuje pripremu podloge koja se obrađuje gipsom. DIN EN 13279-1</t>
  </si>
  <si>
    <t>Masa (smola) za vodoneporpusno brtvljenje kabela u kutijama , hladna masa vrste zaštite IP68.</t>
  </si>
  <si>
    <t>Dobava, montaža i spajanje nadgradne LED svjetiljke, aluminijsko kućište bijele boje,  polikarbonatni difuzor, s optikom protiv blještanja UGR&lt;19, širine snopa svjetlosti 75° (±5%), dimenzija  (DxŠxV): 1410x70x70mm (±5%), snaga svjetiljke maksimalno 17.5W, svjetlosni tok svjetiljke minimalno 2300lm, indeks uzvrata boje minimalno 80, standardna devijacija boje svjetla (SDCM) maksimalno 3, korelirana temperatura nijanse bijelog svjetla 4000K, zaštite IP20, IK02, električna klasa I, životni vijek minimalno 50.000h pri 80% svjetlosnog toka, svjetiljka treba imati ENEC certifikat i izjavu za potvrđivanje CE znaka
Tip: ______________________________________________
Proizvođač: _______________________________________</t>
  </si>
  <si>
    <t>Dobava, montaža i spajanje ugradne LED svjetiljke, 
aluminijsko kućište, prizmatični difuzor s optikom protiv blještanja UGR&lt;19, dimenzija (DxŠxV): 2841x79x71 mm (±5%), snaga svjetiljke maksimalno 53W, svjetlosni tok svjetiljke minimalno 6830lm,  indeks uzvrata boje minimalno 80, standardna devijacija boje svjetla (SDCM) maksimalno 2, korelirana temperatura nijanse bijelog svjetla  4000K, zaštita IP44, IK08, električna klasa I, životni vijek svjetiljke minimalno 50.000 sati pri 90% svjetlosnog toka, svjetiljka treba imati ENEC certifikat i izjavu za potvrđivanje CE znaka
Tip: ______________________________________________
Proizvođač: _______________________________________</t>
  </si>
  <si>
    <t>Dobava, montaža i spajanje ugradne LED svjetiljke, čelično kućište, dimenzija (DxŠxV): 597x597x55mm (±5%), parabolični aluminijski difuzor s optikom protiv blještanja UGR&lt;19,  snaga svjetiljke maksimalno 55W, svjetlosni tok svjetiljke minimalno 5950lm,  indeks uzvrata boje minimalno 80, standardna devijacija boje svjetla (SDCM) maksimalno 3, korelirana temperatura nijanse bijelog svjetla 4000K, zaštita IP20, električna klasa I, životni vijek svjetiljke minimalno 50.000 sati pri 80% svjetlosnog toka, u kompletu s priborm za ugradnu montažu, svjetiljka treba imati ENEC certifikat i izjavu za potvrđivanje CE znaka
Tip: ______________________________________________
Proizvođač: _______________________________________</t>
  </si>
  <si>
    <t>Dobava, montaža i spajanje nadgradne zidne LED svjetiljke s direktnom i indirektnom raspodjelom svjetlosnog snopa, aluminijsko kućište, dimenzija  (DxŠxV): 1312x36x65mm (±5%), satinirani opalni polikarbonatni difuzor,  snaga svjetiljke maksimalno 29W, svjetlosni tok svjetiljke minimalno 3240lm, indeks uzvrata boje minimalno 80, standardna devijacija boje svjetla (SDCM) maksimalno 2, korelirana temperatura nijanse bijelog svjetla 4000K, zaštita IP40, IK08, električna klasa I, životni vijek svjetiljke minimalno 50.000 sati pri 90% svjetlosnog toka, svjetiljka treba imati ENEC certifikat i izjavu za potvrđivanje CE znaka
Tip: ______________________________________________
Proizvođač: _______________________________________</t>
  </si>
  <si>
    <t xml:space="preserve">Dobava, montaža i spajanje ugradne LED svjetiljke, dimenzija (ØxV): 408x100mm (±5%), satinirani opalni PMMA difuzor, snaga svjetiljke maksimalno 25.5W, svjetlosni tok svjetiljke minimalno 2695lm,  indeks uzvrata boje minimalno 80, standardna devijacija boje svjetla (SDCM) maksimalno 3, korelirana temperatura nijanse bijelog svjetla 4000K, zaštita IP43, električna klasa I, životni vijek svjetiljke minimalno 50.000 sati pri 80% svjetlosnog toka, svjetiljka treba imati ENEC certifikat i izjavu za potvrđivanje CE znaka
Tip: ______________________________________________
Proizvođač: _______________________________________
</t>
  </si>
  <si>
    <t xml:space="preserve">Dobava, montaža i spajanje nadgradne LED svjetiljke, aluminijsko kućište dimenzija (ØxV): 394x100mm (±5%), satinirani opalni PMMA difuzor, snaga svjetiljke maksimalno 25.5W, svjetlosni tok svjetiljke minimalno 2695lm,  indeks uzvrata boje minimalno 80, standardna devijacija boje svjetla (SDCM) maksimalno 3, korelirana temperatura nijanse bijelog svjetla 4000K, zaštita IP43, IK05, električna klasa I, životni vijek svjetiljke minimalno 50.000 sati pri 80% svjetlosnog toka, svjetiljka treba imati ENEC certifikat i izjavu za potvrđivanje CE znaka
Tip: ______________________________________________
Proizvođač: _______________________________________
</t>
  </si>
  <si>
    <t>Dobava, montaža i spajanje ugradne LED svjetiljke, dimenzija  (ØxV): 115x133mm (±5%), polikarbonatni difuzor, snaga svjetiljke maksimalno 12W, svjetlosni tok svjetiljke minimalno 1800lm,  indeks uzvrata boje minimalno 80, standardna devijacija boje svjetla (SDCM) maksimalno 2,  korelirana temperatura nijanse bijelog svjetla 4000K, zaštita IP20, električna klasa III, životni vijek svjetiljke minimalno 50.000 sati pri 90% svjetlosnog toka, u kompletu s predspojnom napravom, svjetiljka treba imati ENEC certifikat i izjavu za potvrđivanje CE znaka
Tip: ______________________________________________
Proizvođač: _______________________________________</t>
  </si>
  <si>
    <t>Dobava, montaža i spajanje ugradne LED svjetiljke, polikarbonatno kućište, dimenzija  (ØxV): 216x105mm (±5%), polikarbonatni difuzor, snaga svjetiljke maksimalno 19W, svjetlosni tok svjetiljke minimalno 2200lm, korelirana temperatura nijanse bijelog svjetla 4000K, standardna devijacija boje svjetla (SDCM) maksimalno 5, indeks uzvrata boje minimalno 80, zaštita IP20, IK02, električna klasa I, životni vijek svjetiljke minimalno 50.000 sati pri 70% svjetlosnog toka, svjetiljka treba imati izjavu za potvrđivanje CE znaka
Tip: ______________________________________________
Proizvođač: _______________________________________</t>
  </si>
  <si>
    <t>Dobava, montaža i spajanje ugradne LED svjetiljke, polikarbonatno kućište, dimenzija  (ØxV): 216x108mm (±5%), polikarbonatni difuzor, snaga svjetiljke maksimalno 19W, svjetlosni tok svjetiljke minimalno 2200lm, korelirana temperatura nijanse bijelog svjetla 4000K, standardna devijacija boje svjetla (SDCM) maksimalno 5, indeks uzvrata boje minimalno 80, zaštita IP54, IK02, električna klasa I, životni vijek svjetiljke minimalno 50.000 sati pri 70% svjetlosnog toka, svjetiljka treba imati izjavu za potvrđivanje CE znaka
Tip: ______________________________________________
Proizvođač: _______________________________________</t>
  </si>
  <si>
    <t xml:space="preserve">Dobava, montaža i spajanje nadgradne LED svjetiljke, polikarbonatno kućište, dimenzija (DxŠ): 1277x101x84 mm (±5%), opalni polikarbonatni difuzor, snaga svjetiljke maksimalno 27.5W, svjetlosni tok svjetiljke minimalno 3200lm, indeks uzvrata boje minimalno 80, standardna devijacija boje svjetla (SDCM) maksimalno 3, korelirana temperatura nijanse bijelog svjetla 4000K, zaštita IP66, IK07, životni vijek svjetiljke minimalno 50.000 sati pri 80% svjetlosnog toka, svjetiljka treba imati ENEC certifikat i izjavu za potvrđivanje CE znaka
Tip: ______________________________________________
Proizvođač: _______________________________________
</t>
  </si>
  <si>
    <t xml:space="preserve">Dobava, montaža i spajanje nadgradne LED svjetiljke, polikarbonatno kućište dimenzija (DxŠ): 1277x145x101 mm (±5%), polikarbonatni difuzor,  snaga svjetiljke maksimalno 48W, svjetlosni tok svjetiljke minimalno 5800lm,  indeks uzvrata boje minimalno 80, standardna devijacija boje svjetla (SDCM) maksimalno 3, korelirana temperatura nijanse bijelog svjetla 4000K, zaštita IP66, IK07, električna klasa I, životni vijek svjetiljke minimalno 50.000 sati pri 80% svjetlosnog toka, s panik modulom autonomije 3 sata, svjetiljka treba imati ENEC certifikat i izjavu za potvrđivanje CE znaka
Tip: ______________________________________________
Proizvođač: _______________________________________
</t>
  </si>
  <si>
    <t xml:space="preserve">Dobava, montaža i spajanje nadgradne LED svjetiljke, aluminijsko kućište, dimenzija (ØxV): 126x132 mm (±5%), stakleni difuzor, snaga svjetiljke maksimalno 18W, svjetlosni tok svjetiljke minimalno 1115lm,  korelirana temperatura nijanse bijelog svjetla 3000K, standardna devijacija boje svjetla (SDCM) maksimalno 2, indeks uzvrata boje minimalno 80, zaštite  IP66, IK08, električna klasa I, životni vijek svjetiljke minimalno 50.000 sati pri 80% svjetlosnog toka, svjetiljka treba imati izjavu za potvrđivanje CE znaka
Tip: ______________________________________________
Proizvođač: _______________________________________
</t>
  </si>
  <si>
    <t>Dobava, montaža i spajanje nadgradne zidne LED svjetiljke,  aluminijsko kućište, dimenzija  (ØxV): 85x140 mm (±5%), stakleni difuzor, snaga svjetiljke maksimalno 13W, svjetlosni tok svjetiljke minimalno 725lm,  indeks uzvrata boje minimalno 80, standardna devijacija boje svjetla (SDCM) maksimalno 2, korelirana temperatura nijanse bijelog svjetla 3000K, zaštita IP66, IK06, električna klasa I, životni vijek svjetiljke minimalno 50.000 sati pri 80% svjetlosnog toka, svjetiljka treba imati izjavu za potvrđivanje CE znaka
Tip: ______________________________________________
Proizvođač: _______________________________________</t>
  </si>
  <si>
    <t>Dobava, montaža i spajanje cestovne LED svjetiljke, aluminijsko kućište, pokrov optike od stakla ili polikarbonata, svjetiljke moraju imati mogućnost zamjene samog LED izvora svjetlosti (LED modula), snaga svjetiljke maksimalno 64W, svjetlosni tok svjetiljke minimalno 7055lm, asimetrične optike, indeks uzvrata boje minimalno 80, korelirana temperatura nijanse bijelog svjetla 3000K, zaštite IP66, IK09, električna klasa II, temperaturno područje rada od -40˚C do +50˚C, prenaponska zaštita 10kV(Imax=10kA), s DALI regulabilnom predspojnom napravom, predspojna naprava s automatskom autonomnom regulacijom snage u 5 karakterističnih točaka/3 razine inteziteta svjetla, svjetiljka treba imati ENEC certifikat i izjavu za potvrđivanje CE znaka, životni vijek svjetiljke minimalno 100.000 sati pri 96% svjetlosnog toka, udio svjetlosnog toka svjetiljke iznad horizontalne ravnine mora biti 0%
Tip: ______________________________________________
Proizvođač: _______________________________________</t>
  </si>
  <si>
    <t xml:space="preserve">Dobava, montaža i spajanje čeličnog cijevnog konusnog stupa visine H = 6m, stup mora imati antikorozivnu zaštitu izvana i iznutra, mora biti opremljen vratima, letvicom za ovjes stupne razdjelnice, stupnom razdjelnicom, vijkom za uzemljenje izvana i iznutra, s pripadajućim temeljnim vijcima i maticama, naglavnik stupa Ф 60 mm. Stavci pripada: Strojni iskop zemlje za izradu temelja stupa vanjske rasvijete 1,2x1,2x1,2m2. Izrada temelja za stup visine H = 6 m iz betona kvalitete MB-20. Ugradnja sidrenih vijaka pomoću šablone,potrebna armatura, ugradnja 4 kom. PVC cijevi fi 75 duljine 400 cm, ugradnja bakrenog užeta za uzemljenje 25mm2 duljine 800cm, te niveliranje gornje plohe temelja cementnim mortom. Temelj treba izvesti iz jednog dijela. 
 Dimenzije temelja: 1x1x1 m
 Volumen temelja: 1m3
- prije izrade temelja porvjeriti detalj temelja sa dobavljačem kupljenog stupa.                                                                    Zatrpavanje zemljom oko betonskog temelja i sabijanje materijala.
Tip: ______________________________________________
Proizvođač: _______________________________________
</t>
  </si>
  <si>
    <t>Dobava, montaža i spajanje sustava centralnog nadzora sigurnosne rasvjete, automatsko ispitivanje i spremanje rezultata testova autonomije i testova funkcionalnosti svjetiljki, automatsko adresiranje svjetiljki, mogućnost nadzora do 800 svjetiljki spojenih u 2 ili 4 nadzorne linije, programiranje svjetiljki za vrstu spoja, podešavanje vremena za funkcionalni i baterijski test, montaža na DIN šinu u +GRO. Stavka obuhvaća ispitivanje sustava protupanične rasvjete po sljedećim parametrima:
- automatski start kod nestanka mrežnog napona po razdjelnicima,
- vrijeme trajanja autonomije,
- nivo osvjetljenosti na evakuacionim putevima u uslovima nestanka mrežnog napona
uz izdavanje odgovarajućeg zapisnika od strane za to akreditirane ustanove. 
Tip: _______________________________
Proizvođač: ________________________</t>
  </si>
  <si>
    <t>Dobava, montaža i spajanje nadgradne sigurnosne svjetiljke, kućište napravljeno od bijeloga polikarbonata. Dimenzije 270x119x49mm (±5%). Stupanj zaštite svjetiljke je IP42/IK04 u skladu sa standardom EN 60598 (s primjenjivim dijelovima standarda) ili jednakovrijedno. Svjetiljka namjenjena za radni napon 220/240VAC, 50/60Hz. Svjetiljka primjerena za rad u trajnom i pripravnom spoju. Kontrolno napojni dio namjenjen je za spajanje na sustav centralnog nadzora. Svjetiljka primjerena za rad na temperaturi okoline od +5°C do +45°C. Izvor svjetlosti je LED traka, efektivnog svjetlosnog toka minimalno 100lm. Autonomija svjetiljke 3h. Svjetiljka treba imati ENEC certifikat i oznaku za potvrđivanje CE znaka.
Tip: _______________________________
Proizvođač: _________________________</t>
  </si>
  <si>
    <t>Dobava, montaža i spajanje ugradne sigurnosne svjetiljke, kućište napravljeno od bijeloga polikarbonata. Dimenzije 270x119x49mm (±5%). Stupanj zaštite svjetiljke je IP42/IK04 u skladu sa standardom EN 60598 (s primjenjivim dijelovima standarda) ili jednakovrijedno. Svjetiljka namjenjena za radni napon 220/240VAC, 50/60Hz. Svjetiljka primjerena za rad u trajnom i pripravnom spoju. Kontrolno napojni dio namjenjen je za spajanje na sustav centralnog nadzora. Svjetiljka primjerena za rad na temperaturi okoline od +5°C do +45°C. Izvor svjetlosti je LED traka, efektivnog svjetlosnog toka minimalno 100lm. Autonomija svjetiljke 3h. Svjetiljka treba imati ENEC certifikat i oznaku za potvrđivanje CE znaka.
Tip: _______________________________
Proizvođač: _________________________</t>
  </si>
  <si>
    <t>Dobava, montaža i spajanje nadgradne sigurnosne svjetiljke, kućište napravljeno od bijeloga polikarbonata. Dimenzije 270x119x49mm (±5%). Stupanj zaštite svjetiljke je IP65/IK07 u skladu sa standardom EN 60598 (s primjenjivim dijelovima standarda) ili jednakovrijedno. Svjetiljka namjenjena za radni napon 220/240VAC, 50/60Hz. Svjetiljka primjerena za rad u trajnom i pripravnom spoju. Kontrolno napojni dio namjenjen je za spajanje na sustav centralnog nadzora. Svjetiljka primjerena za rad na temperaturi okoline od +5°C do +45°C. Izvor svjetlosti je LED traka, efektivnog svjetlosnog toka minimalno 100lm. Autonomija svjetiljke 3h. Svjetiljka treba imati ENEC certifikat i oznaku za potvrđivanje CE znaka.
Tip: _______________________________
Proizvođač: _________________________</t>
  </si>
  <si>
    <t>Dobava, montaža i spajanje nadgradne zidne sigurnosne svjetiljke, kućište napravljeno od bijeloga polikarbonata. Dimenzije 270x119x49mm (±5%). Stupanj zaštite svjetiljke je IP42/IK04 u skladu sa standardom EN 60598 (s primjenjivim dijelovima standarda) ili jednakovrijedno. Svjetiljka namjenjena za radni napon 220/240VAC, 50/60Hz. Svjetiljka primjerena za rad u trajnom i pripravnom spoju. Kontrolno napojni dio namjenjen je za spajanje na sustav centralnog nadzora. Svjetiljka primjerena za rad na temperaturi okoline od +5°C do +45°C. Izvor svjetlosti je LED traka, efektivnog svjetlosnog toka minimalno 100lm. Autonomija svjetiljke 3h.  Vidljivost piktogramske naljepnice svjetiljke minimalno 20m. Usmjerenje "Ravno". Svjetiljka treba imati ENEC certifikat i oznaku za potvrđivanje CE znaka.
Tip: _______________________________
Proizvođač: ________________________</t>
  </si>
  <si>
    <t>Dobava, montaža i spajanje nadgradne sigurnosne svjetiljke, kućište napravljeno od bijeloga polikarbonata. Dimenzije 270x119x49mm (±5%). Stupanj zaštite svjetiljke je IP42/IK04 u skladu sa standardom EN 60598 (s primjenjivim dijelovima standarda) ili jednakovrijedno. Svjetiljka namjenjena za radni napon 220/240VAC, 50/60Hz. Svjetiljka primjerena za rad u trajnom i pripravnom spoju. Kontrolno napojni dio namjenjen je za spajanje na sustav centralnog nadzora. Svjetiljka primjerena za rad na temperaturi okoline od +5°C do +45°C. Izvor svjetlosti je LED traka, efektivnog svjetlosnog toka minimalno 100lm. Autonomija svjetiljke 3h. Vidljivost piktograma svjetiljke minimalno 20m. Usmjerenje "Ravno". Svjetiljka treba imati ENEC certifikat i oznaku za potvrđivanje CE znaka.
Tip: _______________________________
Proizvođač: ________________________</t>
  </si>
  <si>
    <t>Dobava, montaža i spajanje nadgradne sigurnosne svjetiljke, kućište napravljeno od bijeloga polikarbonata. Dimenzije 270x119x49mm (±5%). Stupanj zaštite svjetiljke je IP42/IK04 u skladu sa standardom EN 60598 (s primjenjivim dijelovima standarda) ili jednakovrijedno. Svjetiljka namjenjena za radni napon 220/240VAC, 50/60Hz. Svjetiljka primjerena za rad u trajnom i pripravnom spoju. Kontrolno napojni dio namjenjen je za spajanje na sustav centralnog nadzora. Svjetiljka primjerena za rad na temperaturi okoline od +5°C do +45°C. Izvor svjetlosti je LED traka, efektivnog svjetlosnog toka minimalno 100lm. Autonomija svjetiljke 3h. Vidljivost piktograma svjetiljke minimalno 20m. Usmjerenje "Lijevo-Desno". Svjetiljka treba imati ENEC certifikat i oznaku za potvrđivanje CE znaka.
Tip: _______________________________
Proizvođač: ________________________</t>
  </si>
  <si>
    <t>Dobava, montaža i spajanje ugradne sigurnosne svjetiljke, kućište napravljeno od bijeloga polikarbonata. Dimenzije 270x119x49mm (±5%). Stupanj zaštite svjetiljke je IP42/IK04 u skladu sa standardom EN 60598 (s primjenjivim dijelovima standarda) ili jednakovrijedno. Svjetiljka namjenjena za radni napon 220/240VAC, 50/60Hz. Svjetiljka primjerena za rad u trajnom i pripravnom spoju. Kontrolno napojni dio namjenjen je za spajanje na sustav centralnog nadzora. Svjetiljka primjerena za rad na temperaturi okoline od +5°C do +45°C. Izvor svjetlosti je LED traka, efektivnog svjetlosnog toka minimalno 100lm. Autonomija svjetiljke 3h. Vidljivost piktograma svjetiljke minimalno 20m. Usmjerenje "Ravno". Svjetiljka treba imati ENEC certifikat i oznaku za potvrđivanje CE znaka.
Tip: _______________________________
Proizvođač: ________________________</t>
  </si>
  <si>
    <t>Dobava, montaža i spajanje ugradne sigurnosne svjetiljke, kućište  napravljeno od bijeloga polikarbonata. Dimenzije 270x119x49mm (±5%). Stupanj zaštite svjetiljke je IP42/IK04 u skladu sa standardom EN 60598 (s primjenjivim dijelovima standarda) ili jednakovrijedno. Svjetiljka namjenjena za radni napon 220/240VAC, 50/60Hz. Svjetiljka primjerena za rad u trajnom i pripravnom spoju. Kontrolno napojni dio namjenjen je za spajanje na sustav centralnog nadzora. Svjetiljka primjerena za rad na temperaturi okoline od +5°C do +45°C. Izvor svjetlosti je LED traka, efektivnog svjetlosnog toka minimalno 100lm. Autonomija svjetiljke 3h. Vidljivost piktograma svjetiljke minimalno 20m. Usmjerenje "Lijevo-Desno". Svjetiljka treba imati ENEC certifikat i oznaku za potvrđivanje CE znaka.
Tip: _______________________________
Proizvođač: ________________________</t>
  </si>
  <si>
    <t>Dobava, montaža i spajanje nadgradne zidne sigurnosne svjetiljke, kućište napravljeno od bijeloga polikarbonata. Dimenzije 292x111x40mm (±5%). Stupanj zaštite svjetiljke je IP40/IK03 u skladu sa standardom EN 60598 (s primjenjivim dijelovima standarda) ili jednakovrijedno. Svjetiljka namjenjena za radni napon 220/240VAC, 50/60Hz. Svjetiljka primjerena za rad u trajnom i pripravnom spoju. Kontrolno napojni dio namjenjen je za spajanje na sustav centralnog nadzora. Svjetiljka primjerena za rad na temperaturi okoline od +5°C do +45°C. Izvor svjetlosti je LED traka, efektivnog svjetlosnog toka minimalno 300lm. Autonomija svjetiljke 3h. Svjetiljka treba imati ENEC certifikat i oznaku za potvrđivanje CE znaka. U kompletu s konzolom za zidnu montažu.
Tip: _______________________________
Proizvođač: _________________________</t>
  </si>
  <si>
    <t>Označavanje (adresiranje) svjetiljki odgovarajućom ljepljivom poločicom i oznakom svake pojedničane svjetiljke</t>
  </si>
  <si>
    <t>Ispitivanje kebelske instalacaije (napojne i komunikacijske) sustava te otklanjanjen pronađenih grešaka</t>
  </si>
  <si>
    <t>Ispitivanje funkcionalnost i ispravnost sustava i izdavanje potrebnih atesta i uvjerenja za sustava i predaja investitoru u pisanom obliku (3 komplet ) i digitalnom obliku (1 komplet USB u doc. i PDF formatu).</t>
  </si>
  <si>
    <t>Bojanje kućišta sigunosnih svjetiljki, nosača, sajlia i montažnog pribora prema odabiru investitora.</t>
  </si>
  <si>
    <t>Programiranje i puštanje u pogon. Obračun se vrši sa količinom 1.</t>
  </si>
  <si>
    <t>Tehnička podrška na gradilištu. Obračun se vrši sa količinom 1.</t>
  </si>
  <si>
    <t>Obuka korisnika i izrada zapisnika o obuci sa korisnikom.</t>
  </si>
  <si>
    <t>Izrada otvora u stropu za ugradnu svjetiljku. Stavci pripada fina građevinska sanacija. Obračun se vrši nakon što se budu ugradile svjetiljke.</t>
  </si>
  <si>
    <t>Dobava, montaža, sva spajanja sastavnih dijelova kanala i utičnica, nosači reduktori nastavci završne maske, poklopci, povezivanje na uzemljenje, označavanje naljepnicama strujnih krugova i informatičkih linkova. Napomena: obračun ugrađene opreme utičnica i se obračunava po ugrađenom i mjerljivom materijalu, a u slučaju da se ne može obračunati izrađuje se ekonomska analiza cijene u tijeku nuđenja dolje iskazane jedinične cijene:</t>
  </si>
  <si>
    <t>- parapetni kanal: materijal Aluminij, dimenzije osnove kanala 165x65mm. Stavka uključuje pregrade kanala za jaku i slabu struju, adaptere, modularne nosače utičnica, modularne dekorativne okvire, kutnike, spojnice za uzemljenje metalnog kanala, krajnje elemente kanala, poklopac kanala. Obračun navedenog prema izvedenom duljnom metru, bez ikakavih naknadnih potraživanja do pune funkcionalnosti.</t>
  </si>
  <si>
    <t xml:space="preserve"> - utičnica 230 V za parapetni kanal, uključivo nosač, maska, poklopac</t>
  </si>
  <si>
    <t>- utičnica RJ45 za parapetni kanal, stavka obuhvaća krimpanje kabela</t>
  </si>
  <si>
    <t>- sav sitni spojni i potrošni materijal za spajanje. Sve komplet do pune funkcionalnosti. Obračun stavke se vrši sa količinom 1.</t>
  </si>
  <si>
    <t>Dobava, montaža, sva spajanja sastavnih dijelova podne kutije, povezivanje na uzemljenje, označavanje naljepnicama strujnih krugova i informatičkih linkova. Napomena: obračun ugrađene opreme priključnica se obračunava po ugrađenom i mjerljivom materijalu, a u slučaju da se ne može obračunati izrađuje se ekonomska analiza cijene u tijeku nuđenja dolje iskazane jedinične cijene. Napomena pri izradi ponude obavezno provjeriti dimenzije i konačan sastav poda u presjecima, a u koji se ugrađuje podna kutija. Dimenzije obavezno uskladiti sa ostalim vrstama radova.</t>
  </si>
  <si>
    <t>- podna kutija: materijal Aluminij, 21M, uključivo montažna ploča, kutija za ugradnju u pod (instalacijski umetak podne kutije 21M), nosačima do pune gotovosti, povezivanjem na uzemljenje.</t>
  </si>
  <si>
    <t>- ugradnja materijala do pune funkcionalnosti (kermika ili slično) prema zahtijevu i kvaliteti koju odredi investitor ili arhitekt u ispunu poklopca podne kutije. Tražiti odobrenje pisanim putem.</t>
  </si>
  <si>
    <t>- modularna priključnica 230V uključico nosač, maska, poklopac</t>
  </si>
  <si>
    <t>- modularna RJ45 priključnica sa oklopljenim konektorom za podnu kutiju (uključivo oznaka linka), stavka obuhvaća kripmanje kabela i funkcionalno ispitivanje uz izradu završnog izvješća</t>
  </si>
  <si>
    <t>- RJ45/HDMI konverter</t>
  </si>
  <si>
    <t>-patch sprespojni kabel S/FTP (Duljina maksimalno 20metara odnosno prema konačnom zahtjevu korisnika)</t>
  </si>
  <si>
    <t>-prespojni kabel  H05 VV F3G, Schuko (CEE 7/7), plug, IEC C13, jack, nickel-plated, 250V/10A. Duljina maksimalno 20metara odnosno prema konačnom zahtjevu korisnika</t>
  </si>
  <si>
    <t>-prespojni kabel H05 VV F3G, Schuko, duljine prema konačnom zahtijevu korisnika</t>
  </si>
  <si>
    <t>-sav sitni spojni i potrošni materijal za spajanje. Sve komplet do pune funkcionalnosti. Obračun stavke se vrši sa količinom 1.</t>
  </si>
  <si>
    <t>Dobava, postava, puštanje u rad - centrala sos sustava s uključenom zvučno svjetlosnom signalizacijom sljedećih karakteristika:</t>
  </si>
  <si>
    <t xml:space="preserve">SOS centralni uređaj u kompaktnoj varijanti modernog dizajna za smješta iznad ulaznih vrata u invalidski sanitarni čvor. Sadrži ispravljač i potrebnu elektroniku za upravljanje sustavom. U trenutku poziva pojavljuje se zvučni signal, a crvena LED dioda promjera 20 mm počinje bljeskati. Postava centrale u ugradnu kutiju 4 modula. Nuditi sustav do pune funkcionalnosti sa instalacijskim kutijama i svim materijalom za potpuno funkcioniranje sustava. </t>
  </si>
  <si>
    <t xml:space="preserve">SOS invalid sustav isporučiti i montirati u cijelosti sa svim montažnim i prespojnim materijalom prema preporukama proizvođača opreme. Stavke obuhvaćaju p/ž kutije za ugradnju dolje navedenog, kao i specificirane. 
</t>
  </si>
  <si>
    <t>SOS pozivni komplet, uključuje: SOS CENTRALA, centralni uređaj. U njemu se nalazi ispravljač i potrebna elektronika za upravljanje sustavom; POZIVNO POTEZNO i RAZRJEŠNO TIPKALO, Tipkalo sadrži tzv. umirujuću LED diodu koja zasvijetli kad je poziv aktiviran. Tipkalo montirati pored školjke u sanitarnom čvoru na visini 180-200 cm od poda; SIGNALNA SVJETILJKA S BIPEROM, ugradna signalna svjetiljka sa biperom  za signalizaciju poziva.</t>
  </si>
  <si>
    <t>Izrada kabel liste kabliranje SOS invalid sustava u digitalnom obliku u 1x primjerak.</t>
  </si>
  <si>
    <t>Izdavanje izjave sukladnosti za SOS invalid sustav kao proizvod. Izjavu sukladnosti izdaje tvrtka koja je sustav kao proizvod izradila a ne dobavljač pojedinog dijela opreme.</t>
  </si>
  <si>
    <t>Ispitivanje sustava za SOS invalid instalacije od strane akreditirane za to ovlaštene tvrtke. 
Izdavanje zapisnika i uvjerenja o funkcionalnosti u skladu pripadajućom normom.</t>
  </si>
  <si>
    <t>Programiranje SOS invalid sustava.</t>
  </si>
  <si>
    <t>Dobava potrebnih oznaka i označavanje svih elemenata SOS invalid sustava prema projektu koji se prilaže na tehničkom pregledu građevine.</t>
  </si>
  <si>
    <t>Funkcionalno ispitivanje instalacije SOS invalid instalacije i puštanje u pogon.</t>
  </si>
  <si>
    <t>Obuka korisnika za rukovanje SOS invalid sustavom.
- uključivo tiskane upute za rukovanje na hrvatskom jeziku (2 primjerka)</t>
  </si>
  <si>
    <t>Zapisnik o primopredaji instalacije</t>
  </si>
  <si>
    <t>Komplet usluga na lokaciji s uključenim završnim ispitivanjem i puštanjem u rad na lokaciji.</t>
  </si>
  <si>
    <t>Objedinjena usluga i puštanje u rad.</t>
  </si>
  <si>
    <t xml:space="preserve">Dobava, montaža i spajanje do pune funkcionalnosti </t>
  </si>
  <si>
    <t>CS25mm</t>
  </si>
  <si>
    <t>LiYCY 2x0,75 mm2</t>
  </si>
  <si>
    <t>S/UTP 4x2x24 AWG Cat 6a (međuveza sa GKO)</t>
  </si>
  <si>
    <t>Dobava, montaža i spajanje do pune funkcionalnosti  nadgradnog IR detektora kut detekcije: bijela boja, 360°, IP54, otporno na UV zrake, doseg minimalno 20 m (tangencijalno) max snaga 2000W. Izvesti radove u skladu sa izvedbenim projektom.</t>
  </si>
  <si>
    <t>Dobava, montaža i spajanje do pune funkcionalnosti  nadgradnog IR detektora kut detekcije: bijela boja,  180°, IP54, otporno na UV zrake, doseg minimalno 20 m (tangencijalno) max snaga 2000W. Izvesti radove u skladu sa izvedbenim projektom.</t>
  </si>
  <si>
    <t>Dobava,montaža, spajanje, označavenje i programiranje do potpune funkcionalnosti sa svim potrebnim spojnim i montažnim materijalom do poptune funkcionalnosti elektroinstalacijskog materijala priključnica, tipkala, prekidača, setova za upravljanje rasvjetom. Svakom stavkom ukalkulrati elemente, zrakonepropusne elektroinstalacijske  kutije
 prema nZEB zahtjevu, nosive okvire,slijepe pokrove i pokrovne pločice sve odgovarajuće elemente na istoj poziciji u prostoru potrebno je grupirati u odgovarajući modularni set. Prije narudžbe sve boje elemenata i masaki provjeriti sa investitorom. Investitor je mjerodavan za odabir boja.</t>
  </si>
  <si>
    <t>Dobava, ugradnja i spajanje,  prilključnica i prekidača do pune funkcionalnosti, uključivo nosač s vijcima, maska, kutija usklađeno s bojama interijera, kompletno s pripadajućom kutijom, okvirom i nosačem, prema potrebi slijepi poklopac. Usklađeno s bojama interijera prema zahtjevima investitora:</t>
  </si>
  <si>
    <t>jednostruka šuko utičnica p/ž 16A, 1x230V/16A</t>
  </si>
  <si>
    <t>jednostruka šuko utičnica p/ž 16A, 1x230V/16A sa poklopcem</t>
  </si>
  <si>
    <t>izmjenični prekidač</t>
  </si>
  <si>
    <t>obični prekidač</t>
  </si>
  <si>
    <t>obični prekidač, n/ž</t>
  </si>
  <si>
    <t>tipkalo</t>
  </si>
  <si>
    <t>zidna priključnica IP67 16A 3F (strojarnica)</t>
  </si>
  <si>
    <t>zidna priključnica IP67 16A 1F (strojarnica)</t>
  </si>
  <si>
    <t>Napomena : dobava, montaža opreme,automatike, spojnih i razvodnih kutija, puštanje u pogon, pregled spojeva te predaje sve potrebne dokumentacije za spajanje obaveza dobavljača opreme</t>
  </si>
  <si>
    <t xml:space="preserve"> spajanje opreme sa svim materijalom za električarsko spajanje:</t>
  </si>
  <si>
    <t>prozor odimljavanja (uključivo dobava i montaža kutije E90 za elektro motor prozora)</t>
  </si>
  <si>
    <t>centrala odimljavanja</t>
  </si>
  <si>
    <t>centrala vatrodojave</t>
  </si>
  <si>
    <t>komunikacijski ormar</t>
  </si>
  <si>
    <t>rampa</t>
  </si>
  <si>
    <t>dizalo nova zgrada</t>
  </si>
  <si>
    <t>dizalo postojeća zgrada</t>
  </si>
  <si>
    <t>zrakotijesna zaklopka</t>
  </si>
  <si>
    <t>klima komora</t>
  </si>
  <si>
    <t>elektroparni ovlaživač zraka</t>
  </si>
  <si>
    <t>ventilacijska komora</t>
  </si>
  <si>
    <t>protupožrna zaklopka sa elektromotornim pogonom</t>
  </si>
  <si>
    <t>ventilokovektor</t>
  </si>
  <si>
    <t>upravljačka jedinica za ventilokonvektore</t>
  </si>
  <si>
    <t>relejna kutija za ventilokonvektore</t>
  </si>
  <si>
    <t>split uređaj</t>
  </si>
  <si>
    <t>električna grijalica snage 750W</t>
  </si>
  <si>
    <t>zračna zavjesa</t>
  </si>
  <si>
    <t>elektromagnetni ventil</t>
  </si>
  <si>
    <t>cirkulacijska pumpa</t>
  </si>
  <si>
    <t>dizalica topline</t>
  </si>
  <si>
    <t>električni bojler</t>
  </si>
  <si>
    <t>električni sušač za ruke</t>
  </si>
  <si>
    <t>demineralizator vode</t>
  </si>
  <si>
    <t>elektroupravljački ormar strojarske opreme u strojarnici</t>
  </si>
  <si>
    <t>pisoar</t>
  </si>
  <si>
    <t>PLINOTJESNA BRTVLJENJA ELEKTROINSTALACIJA prema normi</t>
  </si>
  <si>
    <t xml:space="preserve">Nabava, doprema i ugradnja brtvenog elementa za protupožarno, vodotjesno i plinotjesno brtvljenje do 44 kabela kroz zid ili pod.  Modularni sustav za brtvljenje prolaza kabela kroz zid ili pod sastavljen od galvaniziranog čeličnog okvira vanjskih dimenzija 252,5x350 mm (ŠxV) (vruće cinčan 85μm)  i brtvenih elementa (EPDM modula) dužine 60 mm, uz ugradnju elementa za pritezanje (klina). Na modulima se uklanjaju listići kako bi se modul prilagodio promjeru kabela. Okvir se zajedno sa stiropornim kalupima ugrađuje u oplatu u fazi betoniranja.
Brtveni element mora biti certificiran za 90-120 minuta protupožarnosti prema EN1366-3:2009 normi te za 4 bar vodotjesnosti i 2,5 bar plinotjesnosti.
Ponuditelj mora dostaviti sljedeću dokumentaciju kojom se dokazuje kvaliteta i porijeklo traženih proizvoda:
1. Dokaz o sukladnosti s Europskim tehničkim odobrenjem (ETA)
2. Izjava o svojstvima
3. Sigurnosno tehnički list za materijal </t>
  </si>
  <si>
    <t xml:space="preserve">Nabava, doprema i ugradnja brtvenog elementa za protupožarno, vodotjesno i plinotjesno brtvljenje do 62 kabela kroz zid ili pod.  Modularni sustav za brtvljenje prolaza kabela kroz zid ili pod sastavljen od galvaniziranog čeličnog okvira vanjskih dimenzija 252,5x410 mm (ŠxV) (vruće cinčan 85μm)  i brtvenih elementa (EPDM modula) dužine 60 mm, uz ugradnju elementa za pritezanje (klina). Na modulima se uklanjaju listići kako bi se modul prilagodio promjeru kabela. Okvir se zajedno sa stiropornim kalupima ugrađuje u oplatu u fazi betoniranja.
Brtveni element mora biti certificiran za 90-120 minuta protupožarnosti prema EN1366-3:2009 normi te za 4 bar vodotjesnosti i 2,5 bar plinotjesnosti.
Ponuditelj mora dostaviti sljedeću dokumentaciju kojom se dokazuje kvaliteta i porijeklo traženih proizvoda:
1. Dokaz o sukladnosti s Europskim tehničkim odobrenjem (ETA)
2. Izjava o svojstvima
3. Sigurnosno tehnički list za materijal </t>
  </si>
  <si>
    <t xml:space="preserve">Nabava, doprema i ugradnja brtvenog elementa za protupožarno, vodotjesno i plinotjesno brtvljenje do 62 kabela kroz zid ili pod.  Modularni sustav za brtvljenje prolaza kabela kroz zid ili pod sastavljen od galvaniziranog čeličnog okvira vanjskih dimenzija 252,5x410 mm (ŠxV)  (vruće cinčan 85μm)  i brtvenih elementa (EPDM modula) dužine 60 mm, uz ugradnju elementa za pritezanje (klina). Na modulima se uklanjaju listići kako bi se modul prilagodio promjeru kabela. Okvir se zajedno sa stiropornim kalupima ugrađuje u oplatu u fazi betoniranja.
Brtveni element mora biti certificiran za 90-120 minuta protupožarnosti prema EN1366-3:2009 normi te za 4 bar vodotjesnosti i 2,5 bar plinotjesnosti.
Ponuditelj mora dostaviti sljedeću dokumentaciju kojom se dokazuje kvaliteta i porijeklo traženih proizvoda:
1. Dokaz o sukladnosti s Europskim tehničkim odobrenjem (ETA)
2. Izjava o svojstvima
3. Sigurnosno tehnički list za materijal </t>
  </si>
  <si>
    <t xml:space="preserve">Nabava, doprema i ugradnja brtvenog elementa za protupožarno, vodotjesno i plinotjesno brtvljenje do 44 kabela kroz zid ili pod.  Modularni sustav za brtvljenje prolaza kabela kroz zid ili pod sastavljen od galvaniziranog čeličnog okvira vanjskih dimenzija 252,5x410 mm (ŠxV)  (vruće cinčan 85μm)  i brtvenih elementa (EPDM modula) dužine 60 mm, uz ugradnju elementa za pritezanje (klina). Na modulima se uklanjaju listići kako bi se modul prilagodio promjeru kabela. Okvir se zajedno sa stiropornim kalupima ugrađuje u oplatu u fazi betoniranja.
Brtveni element mora biti certificiran za 90-120 minuta protupožarnosti prema EN1366-3:2009 normi te za 4 bar vodotjesnosti i 2,5 bar plinotjesnosti.
Ponuditelj mora dostaviti sljedeću dokumentaciju kojom se dokazuje kvaliteta i porijeklo traženih proizvoda:
1. Dokaz o sukladnosti s Europskim tehničkim odobrenjem (ETA)
2. Izjava o svojstvima
3. Sigurnosno tehnički list za materijal </t>
  </si>
  <si>
    <t xml:space="preserve">Nabava, doprema i ugradnja brtvenog elementa za protupožarno, vodotjesno i plinotjesno brtvljenje do 115 kabela kroz zid ili pod.  Modularni sustav za brtvljenje prolaza kabela kroz zid ili pod sastavljen od galvaniziranog čeličnog okvira vanjskih dimenzija 252,5x698 mm (ŠxV)  (vruće cinčan 85μm)  i brtvenih elementa (EPDM modula) dužine 60 mm, uz ugradnju elementa za pritezanje (klina). Na modulima se uklanjaju listići kako bi se modul prilagodio promjeru kabela. Okvir se zajedno sa stiropornim kalupima ugrađuje u oplatu u fazi betoniranja.
Brtveni element mora biti certificiran za 90-120 minuta protupožarnosti prema EN1366-3:2009 normi te za 4 bar vodotjesnosti i 2,5 bar plinotjesnosti.
Ponuditelj mora dostaviti sljedeću dokumentaciju kojom se dokazuje kvaliteta i porijeklo traženih proizvoda:
1. Dokaz o sukladnosti s Europskim tehničkim odobrenjem (ETA)
2. Izjava o svojstvima
3. Sigurnosno tehnički list za materijal </t>
  </si>
  <si>
    <t xml:space="preserve">Nabava, doprema i ugradnja brtvenog elementa za protupožarno, vodotjesno i plinotjesno brtvljenje do 26 kabela kroz zid ili pod.  Modularni sustav za brtvljenje prolaza kabela kroz zid ili pod sastavljen od galvaniziranog čeličnog okvira vanjskih dimenzija 252,5x291,5 mm (ŠxV) (vruće cinčan 85μm)  i brtvenih elementa (EPDM modula) dužine 60 mm, uz ugradnju elementa za pritezanje (klina). Na modulima se uklanjaju listići kako bi se modul prilagodio promjeru kabela. Okvir se zajedno sa stiropornim kalupima ugrađuje u oplatu u fazi betoniranja.
Brtveni element mora biti certificiran za 90-120 minuta protupožarnosti prema EN1366-3:2009 normi te za 4 bar vodotjesnosti i 2,5 bar plinotjesnosti.
Ponuditelj mora dostaviti sljedeću dokumentaciju kojom se dokazuje kvaliteta i porijeklo traženih proizvoda:
1. Dokaz o sukladnosti s Europskim tehničkim odobrenjem (ETA)
2. Izjava o svojstvima
3. Sigurnosno tehnički list za materijal </t>
  </si>
  <si>
    <t>Izrada protupožarnog brtvljenja svih kabelskih otvora na izlazu i ulazu kablova na granicama požarnih sektora, vatrootpornost F90 sa atestiranim materijalom,dim 60x25x25cm, ateste i izjavu o brtvljenju  predočiti na tehničkom pregledu, natpisna pločica.  Stavci pripada izrada elaborata protupožarnog brtvljenja.</t>
  </si>
  <si>
    <t>Izrada protupožarnog brtvljenja svih kabelskih otvora na izlazu i ulazu kablova na granicama požarnih sektora, vatrootpornost F90 sa atestiranim materijalom, ateste i izjavu o brtvljenju  predočiti na tehničkom pregledu, natpisna pločica.  Stavci pripada izrada elaborata protupožarnog brtvljenja.</t>
  </si>
  <si>
    <t>Najam i doprema na gradilište diesel motornih radnih platformi, pomičnih skela i bina za potrebe rada na povećanoj visini. U cijenu uračunati sve potrebne troškove najma (gorivo, ovlašteni rukovaoc opremom, strojem, dovoz i odvoz na gradilište i sl.). za vrijeme izvođenja grupe radova</t>
  </si>
  <si>
    <t>Montaža već prije demontiranih stropnih i zidnih svjetiljki, nakon odrađenih svih radova. Obračun se vrši sa paušalnom količinom kompleta 1.</t>
  </si>
  <si>
    <t>Dobava, montaža i spajanje sitnog spojnog i montažnog materijala materijala tipli, vijci, obujmice, kolčaci, pvc nosači kabela, izolirajući pribor, gips ugradne kutije. Obračun se vrši sa količinom 1.</t>
  </si>
  <si>
    <t>B1.</t>
  </si>
  <si>
    <t>ELEKTRONIČKA KOMUNIKACIJSKA INSTALACIJA</t>
  </si>
  <si>
    <t>Važne napomene!!!                                                                           Sve stavke podrazumijevaju dobavu, montažu, spajanje i puštanje u rad te sav potreban sitni spojni i montažni a nespecificirani materijal kao što su termoskupljajući bužiri, konektori i sl. U sve stavke uključeno je i mjerenje, ispitivanje, prilagođavanje, obuka korisnika te izrada dokumentacije izvedenog stanja ukoliko drugačije nije navedeno.
Zbog pojedinih linkova koji imaju graničnu duljinu, sva oprema strukturnog kabliranja trebala bi zadovoljiti normu tipa ISO/IEC 11801:2002 ili jednakovrijednu. Za sve kabelske vodove izdati certifikate te za opremu ponuditi godišnju garanciju kako je i navedeno (sve komponente od istog proizvođača).</t>
  </si>
  <si>
    <t>A</t>
  </si>
  <si>
    <t>Instalacijski kabel horizontalnog razvoda</t>
  </si>
  <si>
    <t>Europski "Brand name".</t>
  </si>
  <si>
    <t>Kategorija 6a.</t>
  </si>
  <si>
    <t>Duljina kabela u 1000BASE-T mrežama ograničena je na maks. 100 m (obično instalirani kabel maks. 90 m, uz priključne kabele do 5 m na svakom kraju)</t>
  </si>
  <si>
    <t>S/FTP-svaka parica mora biti zaštićena aluminijskom folijom, a  sve parice moraju biti oklopljene pocinčanim bakrenim opletom</t>
  </si>
  <si>
    <t>Vanjski izolator kabela mora imati LSOH karakteristku</t>
  </si>
  <si>
    <t>Normiran za primjenu podataka od minimalno 500-650 MHz</t>
  </si>
  <si>
    <t>Certificiran od min. 2 neovisna Europska laboratorija</t>
  </si>
  <si>
    <t>B</t>
  </si>
  <si>
    <t>Komunikacijski moduli</t>
  </si>
  <si>
    <t>Europski "Brand name" proizvođač isto kao i proizvođač instalacijskog kabela horizontalnog razvoda</t>
  </si>
  <si>
    <t>U potpunosti oklopljen (360 )</t>
  </si>
  <si>
    <t>Tip RJ45, mora biti kompatibilna sa standardnim konektorima kategorije 6a.</t>
  </si>
  <si>
    <t>Izrađen bez tiskane pločice.</t>
  </si>
  <si>
    <t>S metalnom pločicom koja se uvlači između vanjske izolacije kabela i oklopa kabela, radi kvalitetnijeg uzemljenja.</t>
  </si>
  <si>
    <t>Mogućnost ugradnje u utičnicu i u prespojni panel.</t>
  </si>
  <si>
    <t>Mogućnost spajanja instalacijskog kabela bez uporabe alata ("tool-free" tehnika).</t>
  </si>
  <si>
    <t>Mogućnost spajanja po TIA/EIA 568 A i B standardu bez križanja parica.</t>
  </si>
  <si>
    <t>Naljepljena vidljiva shema spajanja u bojama za standarde TIA/EIA 568 A i B.</t>
  </si>
  <si>
    <t>C</t>
  </si>
  <si>
    <t>Prespojni panel</t>
  </si>
  <si>
    <t>Europski "Brand name" proizvođač isti kao i proizvođač instalacijskog kabela horizontalnog razvoda.</t>
  </si>
  <si>
    <t>Kategorije 6a</t>
  </si>
  <si>
    <t>S 24 otvora za umetanje komunikacijskih modula opisanih u jedinstvenoj stavci u ovom troškovniku.</t>
  </si>
  <si>
    <t>Mora biti modularnog tipa.</t>
  </si>
  <si>
    <t>Mora imati stražnji držač kabela, izrađen u jednom komadu s kućištem panela.</t>
  </si>
  <si>
    <t>Izrađen od pocinčanog metala zbog kvalitetnog uzemljenja.</t>
  </si>
  <si>
    <t>S prostorom za jednoznačno označavanje sa zaštitnim pokrovnim prozorčićem.</t>
  </si>
  <si>
    <t>Svaki port na panelu mora imati mogućnost jednostavnog, mehaničkog, kodiranja u različitim bojama (min. 5). Boje definiraju različitu opremu.</t>
  </si>
  <si>
    <t>Prednja strana svijelo sive boje (RAL 7035).</t>
  </si>
  <si>
    <t>D</t>
  </si>
  <si>
    <t>Prespojni kabel</t>
  </si>
  <si>
    <t>S/FTP - svaka parica mora biti zaštićena aluminijskom folijom, a potom sve parice moraju biti oklopljene pocinčanim bakrenim opletom.</t>
  </si>
  <si>
    <t>4-parični kabel s finožičnim vodičima presjeka AWG26</t>
  </si>
  <si>
    <t>Na oba kraja završava s RJ45 konektorima</t>
  </si>
  <si>
    <t>Mogućnost mehaničkog kodiranja različitih usluga, pomoću plastičnih navlaka za konektore u minimalno pet različitih boja.</t>
  </si>
  <si>
    <t>Vanjska izolacija mora imati LSFROH karakteristiku.</t>
  </si>
  <si>
    <t>ZABRANA INAČICA</t>
  </si>
  <si>
    <t>Ponuda se mora bazirati isključivo na definiranim tehničkim specifikacijama iz ponudbene dokumentacije.</t>
  </si>
  <si>
    <r>
      <rPr>
        <b/>
        <sz val="10"/>
        <rFont val="Arial"/>
        <family val="2"/>
        <charset val="238"/>
      </rPr>
      <t>NIJE DOZVOLJENO</t>
    </r>
    <r>
      <rPr>
        <sz val="10"/>
        <rFont val="Arial"/>
        <family val="2"/>
        <charset val="238"/>
      </rPr>
      <t xml:space="preserve"> nuditi opremu alternativnog izgleda, manje kvalitete i nepotpune tehničke specifikacije.</t>
    </r>
  </si>
  <si>
    <t>Dobava i polaganje monomodnog (eng.singlemode) svjetlovodnog kabela s 12-niti za vezu između glavnog komunikacijskog ormara u server sobi sa komunikacijskim ormarom u postojećoj zgradi, u skladu s IEC 60332-1-2, IEC 60754-2 i IEC 61034-1 &amp; 2, IEC 60794-1-21 &amp; 22, EN 50173-1, IEC 60794-1-22-F5C ili jednakovrijedno
● Tipa U-DQ(ZN)BH ili jednakovrijedno</t>
  </si>
  <si>
    <t>Cat.6a, S/FTP kabel, samogasivi bez halogena, certificiran od min. 2 neovisna laboratorija, za unutarnju ugradnju. Normiran za primjenu do 500 MHz ili jednakovrijedno</t>
  </si>
  <si>
    <t>Cat.6a, S/FTP kabel PE outdoor, certificiran od min. 2 neovisna laboratorija, za vanjsku uvjete i zaštičen od glodavaca. Normiran za primjenu do 800 MHz ili jednakovrijedno</t>
  </si>
  <si>
    <t>Dobava, postava i ugradnja instalacijskih samogasivih PVC kanalica komplet sa koljenima, spojnicama, nosačima sljedećih dimenzija:</t>
  </si>
  <si>
    <t>4.1</t>
  </si>
  <si>
    <t>PVC kanal bezhalogen dim 60x40 sa poklopcem</t>
  </si>
  <si>
    <t>4.2</t>
  </si>
  <si>
    <t>PVC kanal bezhalogen dim 40x25 sa poklopcem</t>
  </si>
  <si>
    <t>Dobava, montaža i spajanje do potpune funkcionalnosti  samostojećeg GKO ormara 48-U uključivo brtvljenje za uvod cijevi. Sa prednjim staklenim vratima, ostalim potrebnim matreijalom.</t>
  </si>
  <si>
    <t xml:space="preserve">Ventilator ploča za ormar samostojeći 4 ventilatora, termostat  </t>
  </si>
  <si>
    <t>Optički patch panel 19“ 1U za 24xLC-D, izvlačivi</t>
  </si>
  <si>
    <t xml:space="preserve"> Kabelska uvodnica PG16 s maticom</t>
  </si>
  <si>
    <t>Kanal za vertikalni razvod kabela</t>
  </si>
  <si>
    <t>Optička kazeta 1kom</t>
  </si>
  <si>
    <t>Prespojni optički kabel LC/LC 2kom</t>
  </si>
  <si>
    <t>Kabelske uvodnice za optički panel</t>
  </si>
  <si>
    <t>Sabirnica za uzemljenje dimenzija 217x63x67,5mm, za unutarnju montažu VDE certificirano. Uključivo pripadna šina 10x10mm od mjedi, niklano, sa rednim stezaljkama od čelika galvanski pocinčano. Montaža za područja gdje postoji opasnost od eksplozije.</t>
  </si>
  <si>
    <t>Set kabela za uzemljenje</t>
  </si>
  <si>
    <t>Vijak M6 (pak 100 kom)</t>
  </si>
  <si>
    <t>Kavezna matica M6 (pak 50 kom)</t>
  </si>
  <si>
    <t xml:space="preserve">Optički adapter LC-duplex Ž/Ž singlemode </t>
  </si>
  <si>
    <t>Optička splice kazeta za 24 niti s držačem cjevčica i poklopcem</t>
  </si>
  <si>
    <t xml:space="preserve">Optički pigtail LC 09/125 OS2 </t>
  </si>
  <si>
    <t xml:space="preserve">Optička cjevčica 40 </t>
  </si>
  <si>
    <t>Optički prespojni kabel LC/LC duplex 9/125 1,5m</t>
  </si>
  <si>
    <t>Prespojni panel 19“ 1U modularni STP Cat.6a, 24 port</t>
  </si>
  <si>
    <t>Modul RJ45 Cat 6.a STP za bezalatno spajanje</t>
  </si>
  <si>
    <t>Prespojni kabel Cat.6a STP 1m</t>
  </si>
  <si>
    <t>Prespojni kabel Cat.6a STP 2m</t>
  </si>
  <si>
    <t>'Označavanje linkova na patch panelu sa oznakama naljepnicama prema shemi izvedenog stanja</t>
  </si>
  <si>
    <t>Vodilica kabela 19“ 1U</t>
  </si>
  <si>
    <t>Polica 19“ 1U/650mm do 80kg, montaža u 4 točke</t>
  </si>
  <si>
    <t>Strujna priključnica 19“ 1U sa 7x230V, spojena C13 konektorom na UPS</t>
  </si>
  <si>
    <t>Strujni kabel C13/C14</t>
  </si>
  <si>
    <t>UPS – uređaj za besprekidno napajanje rack ugradnja 5000VA/3500W, 8xC13 + 2xC19, RJ45 + SmartSlot, 19" 3U. Garancija minimalno 5 godina. Garancija na opremu počinje se obračunavati nakon zapisničke primopredaje radova građevine  predstavniku investitora.</t>
  </si>
  <si>
    <t>-Switch  upravljivi PoE+ ( up to 370W) , 48x RJ45 10/100/1000 PoE+ , 4x 100/1000 SFP port
L2 switch wit static and RIP routing 
Cloud support
Limited lifetime warranty</t>
  </si>
  <si>
    <t xml:space="preserve">panel za prihvat tel.linija        </t>
  </si>
  <si>
    <t xml:space="preserve">crone regleta </t>
  </si>
  <si>
    <t>Dobava i montaža modularnog svjetlovodnog prespojnog panela s 24 modula, za ugradnju u 19" razdjelnik, visine 1U, RAL9005
 ■ predopremljen za ugradnju Duplex LC/LC adaptera
 ■ ispunjen sa popunjavajućim Duplex LC "blank" elementima, 24 kom
 ■ uključivo kabelske uvodnice i elementi za slaganje kabela i niti</t>
  </si>
  <si>
    <t>komplet vijaka sa maticom, spojni materijal, vezice,spajanje dolaznih telefonskih linija na reglete i izrada prespoja na patch panele u ormaru</t>
  </si>
  <si>
    <t>Dobava, montaža i označavanje elektroinstalacijskog modularnog materijala N/Ž. Svakom stavkom  ukalkulirati elemente, kutije, nosive okvire i pokrovne pločice. Modul uključuje: montažnu kutiju, nosivi okvir i pokrivnu masku.</t>
  </si>
  <si>
    <t>1xRJ45 cat6a</t>
  </si>
  <si>
    <t>Dobava, montaža i spajanje Wireless access point,  konfiguriranje parametriranje, instaliranje, obuka korisnika do pune funkcionalnosti. Entry-level 802.11ac Wave 2 access points Dual Radio 802.11ac access point with Multi-User MIMO, Supports up to 1,300 Mbps in the 5 GHz band (with 3SS/VHT80 clients) and up to 300 Mbps in the 2.4 GHz band (with 2SS/HT40 clients, 802.11ac – 5GHz 3x3 MIMO (1,300 Mbps max rate) and 2.4GHz 2x2 MIMO (300 Mbps max rate) radios, with a total of three integrated omni-directional downtilt dualband antennas. Power compsuntion 13W.                                                                                    ili jednakovrijedno ________________________________.                            Garancija minimalno 5 godina na opremu bez dodatnih troškova održavanja.</t>
  </si>
  <si>
    <t xml:space="preserve">Izrada i odlaganje projekta izvedenog stanja komunikacijske mreže u papirnatom obliku (shema) na bočnu stranu serverskog ormara. Shema mora odgovarati izvedenom stanju. </t>
  </si>
  <si>
    <t>Izrada plana polaganja komunikacijske infrastrukture unutar i izvan građevine.</t>
  </si>
  <si>
    <t>Oobuka korisnika, te puštanje u stalni rad. Po završetku navedenih radova izvršiti upis u građevinski dnevnik, pisanim putem obavijestiti investitora i nadzornu službu, izvršiti zapisnik o puštanju u rad koji supotpisuje nadzorna služba i predstavnik investitora.</t>
  </si>
  <si>
    <t>Ispitivanje ispravnosti i funkcionalnosti ugrađene opreme, kabela i strujnih krugova s izdavanjem ispitnog protokola</t>
  </si>
  <si>
    <t>Ispitivanje funkcionalnost i ispravnost EKM sustava i izdavanje potrebnih atesta i uvjerenja za sustava i predaja investitoru u pisanom obliku (3 komplet ) i digitalnom obliku (1 komplet USB u doc. i PDF formatu).</t>
  </si>
  <si>
    <t>Usluge inženjerninga i programiranja
* programiranje opreme
* provjera ugradnje prema montažnim uputstvima
* Instalacija i podešavanje softvera za vizualizaciju i serverske aplikacije za upravljanje
*Izrada pripadajućih tlocrta sa rasporedom opreme sustava,adrsama, detaljima, upravljačkih, blok i "logičkih shema sustava za upravljanje skladu sa odabranom opremom za potrebe izvođenja
* integracija sustava praćenja i upravljanja
* testiranje sustava
* prisustvo i pomoć stručne osobe prilikom izvođenja radova dolazak na gradilište 2 mjesečno i pregled instalacije
* programiranje sustava
* kontrolna mjerenja razglasa (buke) nakon montaže i spajanje te po potrebi podešenja i sitne korekcije (pomicanja, izmicanja i sl.) zvučnika i trasa
Usluge inženjerninga</t>
  </si>
  <si>
    <t>Označavanje linkova sa naljepnicama na obje strane komunikacijskog kabela.</t>
  </si>
  <si>
    <t>Varenje optičkih niti (obračun po komadu)</t>
  </si>
  <si>
    <t>Dobava, izrezivanje, postava trajno antistatične gumene podne obloge. Postava ispod komunikacijskog ormara.</t>
  </si>
  <si>
    <t>Izvedba uzemljenja komunikacijskog ormara na zaštitnu  sabirnicu razdjelnika, vodom H05V-K16/Cs 20.</t>
  </si>
  <si>
    <t>C1.</t>
  </si>
  <si>
    <t>INSTALACIJA UZEMLJENJA, IZJEDNAČENJA POTENCIJALA I SUSTAVA ZA ZAŠTITU OD DJELOVANJA MUNJE</t>
  </si>
  <si>
    <t>Napomena: Sve stavke podrazumijevaju dobavu, montažu, spajanje, varenje, premazivanje bitumenom opreme sustava izjednačenja potencijala te sav potreban sitni potrošni materijal i radove potrebne da se sustav dovede do funkcionalnosti. Sustav izjednačenja potencijala mora biti izveden s propisnim materijalima a sve mikrolokacije i cijevne obujmice za termostrojarske instalacije moraju imati fotodokumentaciju.</t>
  </si>
  <si>
    <t xml:space="preserve">Proizvodnja cjelokupnog sustava mora biti izvedena od strane jedne koncesijske tvrtke. </t>
  </si>
  <si>
    <t>Ako nije drugačije navedeno, sve čelicne dijelove obvezno koristiti u jakoj vatri pocinčanoj izvedbi (DIN 48801)  ili jednakovrijedno ________________________________.</t>
  </si>
  <si>
    <t>Jedinicne cijene podrazumijevaju dopremu raznošenje i montažu uključujući sav pribor, koji je potreban za pravilnu instalaciju, kao razmaknice, spojne stezaljke, zavarene spojeve, dilatacijske dijelove, hvataljke gromobrana, itd. te i ostali dijelovi koje načelno treba postaviti u betonske temelje ili u temeljne uzemljivače-betonske jarke.</t>
  </si>
  <si>
    <t>Izvodač je obavezan, predočiti nadzornoj službi na provjeru izvedbene planova za radove, koje je obvezan izvesti, kao i montažne detalje te podatke sastavnih dijelova u od strane Naručitelja određenom formatu planova, u DWG formatu, a izvedbene planove predati u četiri primjerka najkasnije 14 dana prije početka radova. Odobrenjem planova Izvodač nije oslobođen svoje isključive odgovornosti za izvedbu.</t>
  </si>
  <si>
    <t>Troškove za izradu izvedbenih planova, montažnih detalja, zapisnika o primopredaji kao i sastavljanja planova sastavnih dijelova (uklj. upisane izmjerene vrijednosti) sustava uzemljenja potrebno je uključiti u jedinične cijene ukoliko drugačije nije navedeno.</t>
  </si>
  <si>
    <t>Planove sastavnih dijelova gromobrana potrebno je predati kako je gore navedeno odnosno, stručnom i projektantskom nadzoru:</t>
  </si>
  <si>
    <t>- 4 kompletna seta planova u papirnom obliku i jednostavno kao CAD-plan na CD-Rom-u (Autocad-DWG ili kao DXF-File).</t>
  </si>
  <si>
    <t xml:space="preserve">Zapisnikom o ispitivanju potrebno je obuhvatiti sve odvode,  mjerne spojeve i šine izjednačenja potencijala, pojedinačno i numerirano, sa planskim prikazom i njihovim vrijednostima mjerenja. </t>
  </si>
  <si>
    <t xml:space="preserve">Izvedbe krova potrebno je montirati zajedno sa krovopokrivačem. Gromobranske vodiče potrebno je polagati uredno i na zahtjev opremiti ih sa dilatacijskim dijelovima. Kod okruglih i plitkih vodiča potrebno je ukalkulirati usmjeravanje i obrezivanje. </t>
  </si>
  <si>
    <t>Instalaciju izvesti prema Zakonu o gradnji, odnosno Tehničkom propisu za sustave zaštite od djelovanja munje na građevinama NN 87/08, 33/10. i svim normama na koje isti upućuju pri čemu se ne smije odstupati od udovoljavanju temeljnih zahtijeva za građevinu</t>
  </si>
  <si>
    <t>U armiranobetonskim građevinama potrebno je zavarati odvode po točakama sa armaturom građevnog čelika.</t>
  </si>
  <si>
    <t xml:space="preserve">Dozvoljeno je odvode provesti u beton, a polaganje odvoda u cijevi dozvoljeno je samo u plastičnim samogasivim cijevima. U svakom odvodu potrebno je na lako dostupnom mjestu ugraditi ispitnu stezaljku u svrhu mjerenja. </t>
  </si>
  <si>
    <t>Kao materijal za gromobran potrebno je Al vod (promjer 8 mm). Vodove treba priključiti na priključne elemente temeljnog uzemljivača, te provesti u visinu armiranobetonskih stupova i zidova i izvesti ih cca 2 m iz betona. Na izlaznim mjestima betona potrebno je zaštititi okrugli čelik protiv korozije sa obije strane min. 50 cm usko prijonjenim sigurnosnim crijevom ili antikorozivnim zaštitnim vezivama kao što je toplostal  ili jednakovrijedno ________________________________..</t>
  </si>
  <si>
    <t>Izjednačenje potencijala provodi se u cijeloj građevini povezivanjem metalnih masa na uzemljivač građevine.</t>
  </si>
  <si>
    <t>Posebno je napraviti izvode za uzemljenje metalnih dijelova fasase, kao i metalne građevinske stolarije (vrata, roloi,...), prema odobrenju dobavljača stolarije. Svi izvođači predmetnih građevinskih radova dužni su osigurati izvođenje uzemljenja i izjednačenja potencijala metalne opreme koju ugrađuju. Podrazumjeva se povezivanje metalnih masa i premoštenja ventilacijskih klima kanala, i opreme u podstanici.</t>
  </si>
  <si>
    <t>Iz temeljnog uzemljivača potrebno je posebno položiti izvode za uzemljenje stupova vanjske rasvjete.</t>
  </si>
  <si>
    <t xml:space="preserve">Sve metalne dijelove krova potrebno je povezati na sustav zaštite od munje, dok je za opremu i uređaje instalirane na krovu potrebno izvesti uzemljenje iste, ali uz izoliranje prema sustavu zaštite od munje. </t>
  </si>
  <si>
    <t xml:space="preserve">Sve veće metalne mase (dijelove fasade, konstrukcije i sl.) na objektu vezati na postojeću gromobransku instalaciju, odn. na uzemljenje građevine. Spojeve izvesti zavarivanjem ili tvrdim lemom. Metalne mase u objektu potrebno je preko sistema uzemljenja povezati na uzemljivač građevine, što je u skladu sa pripadnim tehničkim pravilnikom. 
</t>
  </si>
  <si>
    <t xml:space="preserve">Ovim povezivanjem na zajedničko uzemljenje postiže se izjednačavanje potencijala metalnih masa unutar građevine. U tu svrhu predviđeno je povezivanje zaštitnih sabirnica glavnih razdjelnika na temeljni uzemljivač građevine. Sa navedenih sabirnica planiran je razvod vodova i traka za uzemljenje metalnih masa unutar građevine. Sve zaštitne sabirnice svih podrazdjelnika potebno je povezati na zaštitne sabirnice pripadnih glavnih razdjelnika (sa kojih se napajaju). </t>
  </si>
  <si>
    <t>Sva odgovornost za neusklađeno vođenje radova je na glavnom izvođaču radova.</t>
  </si>
  <si>
    <t>Dobava,polaganje i spajanje o potpune funkcionalnosti uračunato sa svim spojnim i montažnim materijalom aluminijskog okruglog vodiča Ø8mm Sukladno HRN EN 62561-2 (VDE 0185-561-2)
Sukladno VDE 0185-305 (IEC 62305) po krovu i atikama na odgovarajuće nosače.</t>
  </si>
  <si>
    <t>Dobava i montaža hvataljka, sužena, 2500mm, aluminij, Alu, 
Pogodno za opterećenja vjetra prema Eurokodu 1: HRN EN 1991-1-4
Posljednji metar sužen s Ø 16 mm na Ø 10 mm, materijal: AlMgSi</t>
  </si>
  <si>
    <t xml:space="preserve">Dobava i montaža hvataljka, za tronožac, 5000mm, nazivna veličina ∅ 40/ 16/ 10 mm aluminij, Alu,
Prikladno za zone s opterećenjem vjetra prema Eurokodu 1: HRN EN 1991-1-4 </t>
  </si>
  <si>
    <t>Dobava i montaža tronožac, za hvataljku, 1,25x1,35m, aluminij, Alu, Sklopivi tronožac za montažu samostojećih hvataljki i izoliranih hvataljki promjera 40 mm
Uključena spojnica za okrugle vodiče Rd 8-10</t>
  </si>
  <si>
    <t>Dobava i montaža postolja za tronožac, 16kg, betonsko</t>
  </si>
  <si>
    <t>Dobava i montaža navojna šipka, za spajanje betonskog postolja i tronožca, 270mm, nehrđajući čelik, VA, 1.4301.</t>
  </si>
  <si>
    <t>Dobava i montaža podnožje, za sustav hvataljki, 16kg, polipropilen, PP, crna</t>
  </si>
  <si>
    <t>Dobava i montaža brza spojnica, za T, križna i paralelna spajanja, čelik, vruće pocinčano, brza montaža s vijkom M10 x 30 od nehrđajućeg čelika, sukladno normi VDE 0185-305 (IEC 62305)</t>
  </si>
  <si>
    <t>Dobava i montaža kompletno postolje za hvataljku 2500 mm, 16kg.</t>
  </si>
  <si>
    <t>Dobava i montaža spojnica, 8-10mm, nehrđajući čelik, VA, 1.4301 
Prikladna za spajanje okruglih vodiča Rd 8-10 na Rd 16 ili na plosnate vodiče FL 30
 Uključena 2 vijka M8 x 20 od nehrđajućeg čelika (V2A) Sukladno normi VDE 0185-305 (IEC 62305)</t>
  </si>
  <si>
    <t xml:space="preserve">Dobava i montaža spojnica, Rd 8-10 x FL 30-40, nehrđajući čelik, VA, 1.4301, s 2 vijka M8 x 20 (VA) </t>
  </si>
  <si>
    <t>Dobava i montaža nosač krovnih instalacija, za ravne krovove, 8-10mm, poliamid/polietilen, PA/PE, crna, Zatvoreni oblik
S dvostrukim prihvatom za vodič
Težina 1 kg (beton otporan na smrzavanje)
Obloga od polietilena, crne boje, UV postojana i otporna na vremenske uvjete
Poklopac dna od poliamida PA 6, crne boje, UV postojano i otporno na vremenske uvjete
Odbrati materijal da se poklopac dna može koristiti na skoro svim krovnim pokrovima (bitumen, PVC, batuda, šljunak). Prije naručivanja materijala provjeriti završni sloj krova.</t>
  </si>
  <si>
    <t>Dobava i montaža držač vodiča, 8-10mm, lijevani cink, Zn, galvanski pocinčano, DIN 50961.</t>
  </si>
  <si>
    <t>Dobava i montaža držač vodiča, 8-10mm, lijevani cink, Zn, galvanski pocinčano nosač na opšavnim limovima atika.</t>
  </si>
  <si>
    <t>Povezivanje svih metalnih masa na krovu i fasadama sa instalacijom zaštite od munje, uključujući međusobno povezivanje svih limenih dijelova krova odnosno svođenje na istu ekvipotencujalnu plohu. Stavkom obuhvatiti i sav potrebni spojni i montažni materijal i pribor, vijci , stopice, stezaljke, sav materijal za zavarivanje ili tvrdo lemljenje. Svi spojevi moraju biti izvedeni kvalitetno i bezprijekorno.</t>
  </si>
  <si>
    <t>Dobava i izvođenje zaštitnog uzemljenja vodilice dizala. Stavka uključuje: 25m trake trakom RF 30x3.5 mm sa zidnim nosačima za potrebe prstena koji se vezuje na temeljni uzemljivač i vodilice dizala. 10 kom spojeva opreme, razdjelnika, vodilica i sl. izvedeni  trakom ili vodičem P/F 1x16mm2 sa svim potrebnim montažnim i spojnim materijalom i priborom. Prsten izjednačenja potencijala izvesti na dnu i vrhu okna dizala. Obračun se vrši sa količinom 1.</t>
  </si>
  <si>
    <t>Dobava i izvođenje zaštitnog uzemljenja u prostorima glavnog razvoda. Stavka uključuje slijedeće: 35m trakatrakom RF 30x3.5 mm sa nosačima za potrebe prstena. 20 kom spojevi opreme, razdjelnika, metalnih masa i sl. izvedeni  trakom ili P/F vodićem sa svim potrebnim montažnim i spojnim materijalom i priborom</t>
  </si>
  <si>
    <t>Dobava i izvođenje zaštitnog uzemljenja u prostoru strojarnice . Stavka uključuje slijedeće: 25m traka trakom RF 30x3.5 mm sa nosačima za potrebe prstena. 20 kom spojevi opreme, razdjelnika, metalnih masa i sl. izvedeni  trakom ili P/F vodićem sa svim potrebnim montažnim i spojnim materijalom i priborom</t>
  </si>
  <si>
    <t>Povezivanje svih  metalnih masa na krovu sa gromobranskom instalacijom, te međusobno povezivanje svih limenih dijelova  krova odnosno  svođenje na istu ekvipotencijalnu plohu.  Stavkom obuhvatiti i sav potrebni spojni i montažni materijal i pribor: bakreno uže fi 10mm, vijci , stopice, stezaljke, sav materijal za zavarivanje ili tvrdo lemljenje.  Svi spojevi moraju biti izvedeni kvalitetno  i bezprijekorno.</t>
  </si>
  <si>
    <t xml:space="preserve">Dobava i montaža kompletnog mjernog rastavnog spoja krovnih odvoda i zemnih uvodnika u metalnom podnom mjernom ormariću bez dna od lijevanog željeza, dimenzija 300x220mm. Sukladno HRN EN 62561-5 (VDE 0185-561-5) za velika opterećenja (do 40kN/ 4,0 t) </t>
  </si>
  <si>
    <t>Dobava i montaža trake temeljnog uzemljivača izvedene u skladu sa HRN EN 62305-3 u temelj objekta, za zemne uvodnike od mjernog spoja do temeljnog uzemljivača, izvode unutar zgrade za povezivanje metalnih masa, vertiklane odvode sa krova i slično trakom RF 30x3.5 mm ili jednakovrijedan proizvod. Ponuditelj stavkom obuhvaća dodatne troškove kao što je izrada svih spojeva i premosta metalnih masa, uključivo sav  potrebni spojni i montažni materijal.</t>
  </si>
  <si>
    <t>Izrada izvoda za povezivanje metalnih vodilica na temeljni uzemljivač. Radove izvesti trakom RF 30x3,5mm uz napotke dobavljača vodilica na koje pozicije se može povezivanje izvršiti.</t>
  </si>
  <si>
    <t>Dobava i montaža metalne križne spojnice od nehrđajučeg čelika sastavljene od 3 pločice dim. 58x58mm i 4 vijka te matica M8, namijenjene za izradu mjernih i ostalih spojeva između okruglih i plosnatih vodiča do širine 30mm u zemlji i nad njom.</t>
  </si>
  <si>
    <t>Dobava i polaganje  trake od nehrđajučeg čelika dim. 30x3,5mm V4A za zemni uvodnik od nivoa +2m do spoja s trakom uzemljivača.</t>
  </si>
  <si>
    <t>Izvedba premoštenja vodovodnog brojila trakom od nehrđajučeg čelika dim. 30x3,5mm V4A i odgovarajućim obujmicama.</t>
  </si>
  <si>
    <t>Dobava i polaganje vruće cinčane trake od nehrđajučeg čelika dim. 30x3,5mm V4Am za povezivanje metalnih masa, ograda, balkona i sl.</t>
  </si>
  <si>
    <t>Dobava i polaganje trake od nehrđajučeg čelika dim. 30x3,5mm V4Am  za povezivanje metalnih masa, u prizemlju zgrade.</t>
  </si>
  <si>
    <t>Dobava,polaganje i spajanje do potpune funkcionalnosti uračunato sa svim spojnim i montažnim materijalom  zaštitnog voda na  raznim metalnim masama i uređajima u objektu ( kabelski kanali, cjevi, ventilacijski kanali,pumpe,hidranti,vrata i sl)  te povezivanje na uzemljivač. Voditi po kab. kanalima, cijevima  a  spojeve vršiti  spojnicama.</t>
  </si>
  <si>
    <t xml:space="preserve">vod H05V-K 6 mm2                                  </t>
  </si>
  <si>
    <t xml:space="preserve">vod H05V-K 10 mm2                                  </t>
  </si>
  <si>
    <t xml:space="preserve">vod H05V-K 16 mm2                                  </t>
  </si>
  <si>
    <t xml:space="preserve">sitni spojni i montažni materijal i radovi      </t>
  </si>
  <si>
    <t>Dobava, polaganje i spajanje do potpune funkcionalnosti uračunato sa svim spojnim i montažnim materijalom  zaštitnog voda na  raznim metalnim masama i uređajima na fasadi objektu ( prozori,balkonska vrata,ograde i sl.)  te povezivanje na zaštitnu sabirnicu. Voditi u fasadi a  spojeve vršiti  spojnicama.</t>
  </si>
  <si>
    <t xml:space="preserve">vod H05V-K16 mm2                                  </t>
  </si>
  <si>
    <t>Izvedba spoja o potpune funkcionalnosti uračunato sa svim spojnim i montažnim materijalom trake Fe/Zn i ograde, te okvira prozora i vrata zavarivanjem ili s 2 vijka M-10.</t>
  </si>
  <si>
    <t>Spajanje o potpune funkcionalnosti uračunato sa svim spojnim i montažnim materijalom ormarića za glavno izjednačenje potencijala GIP ( pored  GRO'a) sa bakrenom sabirnicom 30 x 10 te  spajanje raznih metalnih masa, cjevovoda.  Uračunati  i  H05V-K vodiče 95mm, 10, 6mm2 , stopice vijke i slično.</t>
  </si>
  <si>
    <t>Dobava, ugradba i spajanje kutije za izjednačenje potencijala općih sanitarija sve komplet sa pripadajućim stezaljkama te svim spajanjima a za termostrojarske instalacije u istima te sve metalne mase. Kutija se postavlja podžbukno.</t>
  </si>
  <si>
    <t>Dobava, montaža inox cjevaste spojnice, za povezivanje metalnih cijevi strojarstva, hidranata i slično. Obujmice raznih dimenzija.</t>
  </si>
  <si>
    <t>Dobava, montaža perforirane inox trake dimenzija 20x1mm.</t>
  </si>
  <si>
    <t>D1.</t>
  </si>
  <si>
    <t>SUSTAV ZA DOJAVU POŽARA</t>
  </si>
  <si>
    <t>UVJETI ZA IZVOĐENJE</t>
  </si>
  <si>
    <t>Ovaj program je sastavni dio projekta i kao takav obvezuje investitora i izvođača da se pri izradi projektiranja instalacija, pored ostalog pridržavaju i ovih uvjeta, jer isti sadrže mnoge elemente koji nisu   navedeni u tehničkom opisu i ostalom dijelu projekta, a važni su za izvođenje radova. Kontrolu kvalitete tijekom građenja provodi nadzorni inženjer. Svi radovi se izvode prema projektu i trebaju biti usklađeni s ostalim radovima na građevini. Prije ugradnje treba kontrolirati instalacijske materijale i opremu, njihovu ispravnost i usklađenost s Hrvatskim normama. Naročitu pažnju prilikom izvođenja treba posvetiti provođenju mjera zaštite na radu i zaštite od požara.</t>
  </si>
  <si>
    <t>Cjelokupnu električnu instalaciju treba izvesti prema priloženim nacrtima, troškovniku, tehničkom opisu, ovim uvjetima i važećim propisima za izvođenje električnih instalacija.Prije početka radova, izvođač je dužan da se detaljno upozna s projektom i da sve eventualne primjedbe na vrijeme dostavi investitoru, odnosno nadzornom inženjeru.Investitor je dužan da tijekom čitave izgradnje objekta osigura stručni nadzor nad izvođenjem radova. Izvođač je dužan prije početka radova provjeriti projekt za objekt, pa ukoliko nađe da su potrebne izvjesne izmjene zbog izmjena na samoj građevini o tome treba obavijestiti nadzornog inženjera i  od njega pribaviti potrebnu suglasnost.Ovaj troškovnik je rađen bez izrade izvdebenog projekta i nije u potpunosti točan zbog nepoznanica od strane investitora, projektanta strojarskih instalacija, projekta interijera i sl., investitora se ovim putem upoznaje sa time i sa mogućnostu pojave nekih dodatnih i viših radnji u tijeku izvođenja radova na objektu. Projektant se ovim ograđuje od bilo kakvih nakandnih dodatnih troškova ukoliko ovaj troškovnik bude korišten kao ugovorni, ovaj troškovnik služi islključivo za odabir izvođača i procjenu troškova.  Sve dodatne i više radanje izvođač je dužan (obavezan) dokazati odgovarajućom dokaznicom mjera stvarno izvedenog stanja.</t>
  </si>
  <si>
    <t>Napomena za ponuditelja i izvođača radova: Karakteristike elemenata u opisima troškovničkih stavki predstavljaju minimalne karakteristike koje isti moraju zadovoljiti. Dopustiva je izgradnja sustava samo od elemenata istih, ili boljih karakteristika. Ponuditelji investitoru karakteristike elemenata dokazuju dostavom originalnih tehničkih listova za ponuđenu opremu.                                                   Ponuditelj je dužan prije davanja ponude upoznati se s predmetnim radovima, obimom posla, te svim ostalim projektima koji se vezuju na isti prema kojima je ishođena građevinska dozvola. Shodno dobivenim informacijama popuniti sve stavke koje su dane troškovnikom uključivo sav spojni i montažni materijal, pribor za ispitivanje i slično. Stavka puštanja u rad podrazumjeva sve radnje do dovođenja sustava u stanje potpune funkcionalnosti i pripreme za izdavanje atestne dokumentacije. U cijene polaganja vodova ako nije zasebno navedeno uključeni su i svi radovi izrade utora do dispozcije sukladno dokumentaciji.</t>
  </si>
  <si>
    <t xml:space="preserve">Dobava, isporuka, deponiranje, montaža, spajanje, građevinska priprema, fina sanacija i obrada zida, te dovođenje stavke u punu funkcionalnost prema izvedbenom projektu - centrale za dojavu požara slijedećih minimalnih karakteristika: 
- inteligentna ringbus tehnologija s mogućnošću prihvata petlji s minimalno 3 različita komunikacijska protokola
- ugrađen 5.7“ 1/4 VGA grafički displej prikazuje sve trenutne događaje u sustavu
- u svakoj petlji moguće je nadziranje do minimalno 318 fizičkih adresnih točaka
- funkcijski moduli se ugrađuju plug-in metodom bez potrebe isključivanja sustava
- ugrađena minimalno dva nadzirana izlaza za sirene, minimalno tri beznaponska relejna izlaza, minimalno 8 open-collector izlaza i minimalno 3 ulaza
- ugrađeno mrežno TCP-IP sučelje 
- ugrađena memorija za minimalno 10000 događaja
- mogućnost pristupa centrali putem mobilne i računalne aplikacije
</t>
  </si>
  <si>
    <t xml:space="preserve">- mogućnost  mrežnog povezivanja s drugim centralama te centralom za upravljanje gašenjem požara
- zadovoljava minimalno slijedeće norme: EN 54-2, EN 54-4, VdS
- mogućnost smještaja akumulatora minimalno 2 x 12V, 22 Ah u kućište centrale
- radna temperatura minimalno u rasponu od -20°C do +60°C 
- maksimalne dimenzije kućišta  Š × V × D 384 × 384 × 107 (mm)   </t>
  </si>
  <si>
    <t xml:space="preserve">Dobava, isporuka, deponiranje, montaža, spajanje - mrežnog alarmnog komunikatora slijedećih minimalnih karakteristika:
- Integriran LAN priključak
- Integriran WiFi uređaj (IEEE 802.11 b/g), 2.4GHz b/g/n s internom antenom 
- Integriran GPRS 2G/3G/4G uređaj
- Mogućnost detekcije grešaka na LAN, WiFI i GPRS komunikacijskim sučeljima
- Integrirana serijska sučelja za integraciju s drugim uređajima: RS485, RS232, TTL 
- Integriran telefonski priključak za povezivanje na standardnu telefonsku liniju
- ugrađeni releji: minimalno 3 releja, 24VDC/100mA, 
- integrirani alarmni ulazi, koji po aktivaciji mogu poslati tekstualnu poruku putem SMS-a ili alarmnu poruku u dojavni centar putem SIA ili Contact ID protokola
- Mogućnost osiguravanja baterijske autonomije veće od 15 sati
</t>
  </si>
  <si>
    <t>- Detekcija sabotaže:
        o otvaranje poklopca kućišta
        o prekida telefonske veze između dojavnog centra i komunikatora
- Periodičko javljanje na dojavni centar, programabilno
- Mogućnost udaljenog programiranja komunikatora putem centralnog nadzornog sustava
- Podrška za SMS poruke
- Sukladnost minimalno sa slijedećim standardima:
        o EN50131, EN50136 (VdS Certified)
        o EN 50131-1: 2006+A2:2017 
        o EN 50136-1: 2012
        o EN 50136-2: 2013
            Security Grade 2
        o ATS-SP3 preko Ethernet ili Wi-Fi veze, ATS-SP3 preko 4G/3G/2G, i ATS-DP2
- Enkripcija podataka ključem od 256 bitova, koristeći MD5 algoritam i RC4 šifriranje ili jednakovrijedno
- Temperaturno područje rada: minimalno u rasponu od -10°C do 55°C</t>
  </si>
  <si>
    <t xml:space="preserve">Dobava, isporuka, deponiranje, montaža, spajanje, građevinska priprema, fina sanacija i obrada zida, te dovođenje stavke u punu funkcionalnost prema izvedbenom projektu - protupožarnog ormarića za smještaj vatrodojavne centrale
- dimenzije ormarića cca. 70x70 x 20 cm (dimenzije prilagoditi dimenzijama ponuđene vatrojavne centrale)
- protupožama otpornost u klasi T- 60'
- izrada od čeličnog pocinčanog lima
- završna obrada: plastifikacija u RAL - u po izboru naručitelja
- ostakljenje vrata izvodi se protupožarnim staklom u klasi F-60', debljine minimalno 21 mm, dimenzija protupožarnog stakla cca. 30 x 30 cm
- ugrađena protupožarna brava sukladna normi DIN - 1 8250, uključen cilindar s tri ključa
- certifikati izdani od ovlaštene Ustanove u RH
- bočno, na plašt ormarića ugrađuje se ekspandirajuća rešetka (2 kom).                                                                                                                                                                                                                    
                                                                                                                                                                                                                                                                           </t>
  </si>
  <si>
    <t>Dobava, isporuka, deponiranje, montaža, spajanje, građevinska priprema, fina sanacija i obrada zida, te dovođenje stavke u punu funkcionalnost prema izvedbenom projektu - akumulatorska baterija za rezervno napajanje sustava za dojavu požara.                                                                                                     - akumulatorska baterija 12V, 22 Ah
- zatvorena izvedba, bez održavanja</t>
  </si>
  <si>
    <t>Dobava, isporuka, deponiranje, montaža, spajanje, građevinska priprema, fina sanacija i obrada zida, te dovođenje stavke u punu funkcionalnost prema izvedbenom projektu - adresabilni optički detektor s integriranim izolatorom petlje sa sljedećim minimalnim tehničkim karakteristikama:
- optička tehnologija detekcije na temelju raspršene svjetlosti
- mogućnost odabira do 4 razine osjetljivosti s vatrodojavne centrale
- ugrađen algoritam za automatsku kompenzaciju onečišćenja senzoraskog sustava
- ugrađena zaštitna mrežica za fizičku zaštitu od prašine i insekata
- mogućnost adresiranja pomoću jedinice za programiranje ili automatski izravno s vatrodojavne centrale
- konstantna komunikacija između centrale i detektora osigurava periodičko testiranje detektora
- integriran dvostruki izolator koji odspaja petlju u slučaju kratkog spoja
- ugrađena dva višebojna LED indikatora za signalizaciju stanja javljača,  s vidljivošću iz svih smjerova (360°) 
- ugrađen izlaz sa povezivanje paralelnig indikatora prorade javljača 
- potrošnja struje u mirovanju: maksimalno 160 μA
- potrošnja struje u alarmu: maksimalno 6 mA
- radna temperatura minimalno u rasponu od -30°C do +70°C 
- stupanj zaštite kućišta: minimalno IP40</t>
  </si>
  <si>
    <t xml:space="preserve">Dobava, isporuka, deponiranje, montaža, spajanje, građevinska priprema, fina sanacija i obrada zida, te dovođenje stavke u punu funkcionalnost prema izvedbenom projektu - podnožja za ponuđeni detektor.                                                                                                    - mogućnost zaključavanja podnožja radi sprečavanja neovlaštenog skidanja javljača
- ugrađen konektor za povezivanje paralelnog indikatora prorade javljača
- ugrađena pločica za označavanje adrese javljača
- radna temperatura minimalno u rasponu od -30°C do +70°C </t>
  </si>
  <si>
    <t>Dobava, isporuka, deponiranje, montaža, spajanje, građevinska priprema, fina sanacija i obrada zida, te dovođenje stavke u punu funkcionalnost prema izvedbenom projektu - odstojnika za nadžbuknu montažu.
- za montažu ispod podnožja detektora na pozicijama gdje nema spuštenog stropa.</t>
  </si>
  <si>
    <t>Dobava, isporuka, deponiranje, montaža, spajanje, građevinska priprema, fina sanacija i obrada zida, te dovođenje stavke u punu funkcionalnost prema izvedbenom projektu - paralelni indikator prorade javljača, za montažu izmežu spuštenog stropa ili drugih nedostupnih mjesta slijedećih minimalnih karakteristika:                                                                                             - daljinska indikacija aktiviranja alarma javljača požara
- jedan indikator može prikazivati aktiviranje alarma jednog javljača ili više njih
- ugrađena LED svjetiljka visoke snage
- napajanje vatrodojavne petlje (javljača požara na kojeg je spojen)
- potrošnja struje: maksimalno 5 mA
- radna temperatura minimalno u rasponu od -30°C do +70°C 
- stupanj zaštite kućišta: minimalno IP42</t>
  </si>
  <si>
    <t>Dobava, isporuka, deponiranje, montaža, spajanje, građevinska priprema, fina sanacija i obrada zida, te dovođenje stavke u punu funkcionalnost prema izvedbenom projektu - adresabilna sirena napajane iz petlje, niske potrošnje, sljedećih minimalnih tehničkih karakteristika:
- mogućnost odabira minimalno 32 različita tona od kojih su minimalno 4 usklađena s normom EN 54-3
- mogućnost odabira minimalno 2 razine izlazne snage zvuka
- potrošnja struje u normalnom radu: maksimalno 25 mA
- zidna montaža                                                                                                                                                     
- napon napajanja minimalno u rasponu od 9 do 29 VDC
- radna temperatura minimalno u rasponu od -25°C do +70°C 
- uključeno kućište za nadžbuknu ugradnju modula sa stupnjem zaštite minimalno IP65
- kućište crvene boje sa stupnjem zaštite minimalno IP65</t>
  </si>
  <si>
    <t>Dobava, isporuka, deponiranje, montaža, spajanje, građevinska priprema, fina sanacija i obrada zida, te dovođenje stavke u punu funkcionalnost prema izvedbenom projektu - adresabilna sirena s bljeskalicom napajane iz petlje, niske potrošnje, sljedećih minimalnih tehničkih karakteristika:
- mogućnost odabira minimalno 32 različita tona od kojih su minimalno 4 usklađena s normom EN 54-3
- mogućnost odabira minimalno 4 razine izlazne snage zvuka
- potrošnja struje u normalnom radu: maksimalno 17 mA
 -frekvencija bljeskanja: 0,5 Hz
- bljeskalica bijele boje, usklađena s normom EN 54-23, kategorija W-2.5-7 (zidna montaža)
- napon napajanja minimalno u rasponu od 15 do 40 VDC
- radna temperatura minimalno u rasponu od -10°C do +55°C 
- uključeno kućište za nadžbuknu ugradnju modula sa stupnjem zaštite minimalno IP65
- kućište crvene boje sa stupnjem zaštite minimalno IP65</t>
  </si>
  <si>
    <t>Dobava, isporuka, deponiranje, montaža, spajanje, građevinska priprema, fina sanacija i obrada zida, te dovođenje stavke u punu funkcionalnost prema izvedbenom projektu - adresabilnog ručnog javljača požara slijedećih minimalnih karakteristika:
- ručni javljač sukladan normi  EN54-11/tip B
- kućište od lijevanog aluminija, crvene boje
- aktivacija alarma razbijanjem stakla i pritiskom na tipku
- integriran dvostruki izolator koji odspaja petlju u slučaju kratkog spoja
- ugrađena dva višebojna LED indikatora za signalizaciju stanja javljača
- potrošnja struje: maksimalno 90 μA
- radna temperatura minimalno u rasponu od -20°C do +60°C 
- stupanj zaštite kućišta: minimalno IP43</t>
  </si>
  <si>
    <t>Dobava, isporuka, deponiranje, montaža, spajanje, građevinska priprema, fina sanacija i obrada zida, te dovođenje stavke u punu funkcionalnost prema izvedbenom projektu -  adresabilno nadzorno-upravljačkog modula s 1 ulazom i 2 izlaza
- ugrađena minimalno 1 neovisna nadzirana ulaza za nadzor drugih uređaja
- ugrađena minimalno 2 relejna izlaza za upravljanje drugim uređajima
- integriran dvostruki izolator koji odspaja petlju u slučaju kratkog spoja
- ugrađena dva višebojna LED indikatora za signalizaciju stanja modula
- potrošnja struje u normalnom radu: maksimalno 300 μA
- potrošnja struje LED indikatora: maksimalno 6 mA
- mogućnost opterećenja releja: minimalno do 2A uz 30 VDC ili 0,5A uz 125 VAC
- radna temperatura minimalno u rasponu od -30°C do +70°C 
- uključeno kućište za nadžbuknu ugradnju modula sa stupnjem zaštite minimalno IP65</t>
  </si>
  <si>
    <t>Dobava, isporuka, deponiranje, montaža, spajanje, građevinska priprema, fina sanacija i obrada zida, te dovođenje stavke u punu funkcionalnost prema izvedbenom projektu - adresabilno nadzorno-upravljačkog modula s 4 ulaza i 4 izlaza
- ugrađena minimalno 4 neovisna nadzirana ulaza za nadzor drugih uređaja
- ugrađena minimalno 4 relejna izlaza za upravljanje drugim uređajima
- integriran dvostruki izolator koji odspaja petlju u slučaju kratkog spoja
- ugrađena dva višebojna LED indikatora za signalizaciju stanja modula
- potrošnja struje u normalnom radu: maksimalno 300 μA
- potrošnja struje LED indikatora: maksimalno 6 mA
- mogućnost opterećenja releja: minimalno do 2A uz 30 VDC ili 0,5A uz 125 VAC
- radna temperatura minimalno u rasponu od -30°C do +70°C 
- uključeno kućište za nadžbuknu ugradnju modula sa stupnjem zaštite minimalno IP65</t>
  </si>
  <si>
    <t>Dobava, isporuka, deponiranje, montaža, spajanje, građevinska priprema, fina sanacija i obrada zida, te dovođenje stavke u punu funkcionalnost prema izvedbenom projektu - nadžbukne kutije za ulazno-izlazni modul dim.100x100 x 50mm ili sličnih.</t>
  </si>
  <si>
    <t>Dobava, izrada, upis, predaja investitoru knjige održavanja sustava za dojavu požara.</t>
  </si>
  <si>
    <t>Dobava i isporuka, montaža oznaka i pribora te postavljanje oznaka tipa D1 i D2 za označavanje pozicije centrale za dojavu požara, prema normi HRN DIN 4066.</t>
  </si>
  <si>
    <t>Dobava, isporuka, puštanje u rad - modula za integraciju vatrodojavne centrale sa CNUS sustavom slijedećih minimalnih karakteristika:
- serverska licenca koja omogućuje komunikaciju vatrodojavne centrale s trećim sustavima poput CNUS sustava zgrade, putem standardiziranog BACnet protokola
- temeljem uspostavljene integracije vatrodojavna centrala može npr. aktivirati druge uređaje kao što su ventilacijski ili klimatizacijski sustavi i slično, te obraditi njihove događaje.</t>
  </si>
  <si>
    <t>Dobava, isporuka, puštanje u rad - licenca za povezivanje sustava za dojavu požara na centralnu aplikaciju za integraciju sustava zaštite
• uključena licenca za povezivanje jedne vatrodojavne centrale s minimalno  250 elemenata
(napomena: centralna aplikacija za integraciju svih sustava zaštite je specificirana u troškovniku tehničke zaštite).</t>
  </si>
  <si>
    <t>Dobava, isporuka, puštanje u rad - licenca za povezivanje sustava za dojavu požara na mobilnu aplikaciju REACT
• License 1 - Basic version - uključena licenca za povezivanje jedne vatrodojavne centrale 
(napomena: mobilna aplikacija dostupna ukoliko se vatrodojavna centrala spoji na lokalnu ethernet mrežu koja ima izlaz na internet).</t>
  </si>
  <si>
    <t>Importiranje podloge objekta napravljene u AutoCad-u u glavnu nadzornu aplikaciju. Integracija dodatnih grafičkih prikaza tlocrta objekta u SHP formatu u aplikaciju te pozicioniranje na nacrtima svih ulaznih točaka sustava za dojavu požara.</t>
  </si>
  <si>
    <t>Montaža i spajanje komunikatora za dojavu alarma. Unos podataka, integracija, podešavanje i programiranje parametara za komunikaciju s dojavnim centrom vatrogasaca ili zaštitara. Testiranje rada komunikacije i završno podešavanje.</t>
  </si>
  <si>
    <t>Programiranje telefonske dojave centrale za dojavu požara
Unos podataka, integracija, podešavanje i programiranje parametara za komunikaciju s dojavnim centrom vatrogasaca ili zaštitara i dodatno po izboru investitora.</t>
  </si>
  <si>
    <t>Ispitivanje sustava za dojavu požara od strane ovlaštene tvrtke. 
Izdavanje zapisnika i uvjerenja o funkcionalnosti u skladu s Pravilnikom o provjeri ispravnosti stabilnih sustava zaštite od požara (NN br. 44/12)</t>
  </si>
  <si>
    <t>Programiranje vatrodojavne centrale s unošenjem korisničkih podataka</t>
  </si>
  <si>
    <t>Dobava potrebnih oznaka i označavanje svih elemenata vatrodojavnog sustava prema blok-shemi projekta izvedenog stanja ovjerenog digitalnim i vlastoručnim potpisom od ovlaštenog inženjera elektrotehnike.</t>
  </si>
  <si>
    <t>Primopredaja sustava korisniku s kompletnom programskom dokumentacijom</t>
  </si>
  <si>
    <t>Obuka djelatnika sa zapisnikom o obavljenoj obuci, te isporuka dokumentacije za uporabu na hrvatskom jeziku</t>
  </si>
  <si>
    <t>Funkcionalno ispitivanje instalacije sustava za dojavu požara i puštanje u pogon
 - završne prilagodbe
 - podešavanje parametara sustava u cjelini
 - testiranje
 - puštanje sustava u pogon do pune funkcionalnosti</t>
  </si>
  <si>
    <t xml:space="preserve">Isporuka i stručno izvođenje protupožarnog brtvljenja EI90 prolaza el. instalacija (električnih kablova) kroz granice požarnih  zona. Nakon izvršenog brtvljenja prodor instalacija obilježava se identifikacijskom naljepnicom sa brojem pozicije, koja se unosi na podlogu nacrta.                                                                                                                   </t>
  </si>
  <si>
    <t>- otvor do 0,15m2</t>
  </si>
  <si>
    <t>- kablovi javljača požara (obračun se vrši prema konačnom broju brtvljenja)</t>
  </si>
  <si>
    <t>Izrada elaborata izvedenog stanja protupožarnog brtvljenja sustava dojave požara sa foto dokumentacijom i unosom na podloge projekta, te detaljnim tabličnim prikazom svih prodora, po vrstama instalacija i veličinama. U tabelarnom prikaza potrebno je ugraditi filtere koji omogućuju pretragu instalacija po vrsti. Svaki prodor će biti brojčano označen, te ću mu biti pridružena fotografija. Sve će biti isporučeno investitoru i nadzornoj službi u digitalnom obliku (PDF, dwg, jpg).</t>
  </si>
  <si>
    <t>Izrada projekta izvedenog stanja ovjerenog od ovlaštenog inženjera elektrotehnike isključivo ručnim potpisom i digitalnim potpisom (3 primjerka na papiru + 1 u elektronskom obliku na elektronskom mediju u nezaključanom formatu: doc, xls i dwg). Projekt se i 1 primjerku prilaže u košuljicu i pohranjuje u blizinu vatrodojavne centrale.</t>
  </si>
  <si>
    <t>Kompletno ispitivanje pojedinog sustava dojave požara od strane ovlaštene tvrtke - uključuje izdavanje uvjerenja na kojem su taksativno navedene izvršne funkcije i njihove prorade.</t>
  </si>
  <si>
    <t>Obuka korisnika za rukovanje sustavom dojave požara
- uključivo tiskane upute za rukovanje na hrvatskom jeziku (2 primjerka)</t>
  </si>
  <si>
    <t xml:space="preserve">Dobava i polaganje Instalacijskog kabela NHXH (E90) 3x2,5mm2 za napajanje VDC. Uključujući ovjesni materijal E90 prema normi, kabelski sustav mora imati važeće ateste           </t>
  </si>
  <si>
    <t>Dobava i polaganje kabela UTP 4x2x24 AWG Cat 5e za spoj dojavnika na telefonsku liniju</t>
  </si>
  <si>
    <t>Dobava i polaganje vatrodojavnog kabela, krutih vodiča 2x2x1 mm2, oznake JB-H(St)H
- crvene boje
- samogasiva PVC izolacija
- bezhalogeni, malodimni
- CPR klasifikacija C - s1a, d0, a1</t>
  </si>
  <si>
    <t>Dobava i polaganje negorive rebraste CS cijevi fi 25 mm u zid od opeke ili betona, uključujući sav potreban dodatni materijal i pribor. Napomena za novu i postojeću zgradu.</t>
  </si>
  <si>
    <t>Bušenje proboja Ø 24 mm kroz betonske zidove debljine do 300 mm</t>
  </si>
  <si>
    <t>Priključak vatrodojavne centrale na napajanje_x000D_
Osigurač 10 A, montaža i spajanje osigurača u razvodnom ormaru, spajanje priključka na ormar</t>
  </si>
  <si>
    <t>Izrada revizijskog otvora dimenzije 600x600mm u stropu za pristup javljačima požara. Stavci pripada fina građevinska sanacija. .</t>
  </si>
  <si>
    <t>D2.</t>
  </si>
  <si>
    <t>ODIMLJAVANJE</t>
  </si>
  <si>
    <t>Dobava, montaža, spajanje do pune funkcionalnosti:</t>
  </si>
  <si>
    <t xml:space="preserve">Upravljačka jedinica s napajanjem u nuždi, za jednu alarmnu grupu i jednu grupu za provjetravanje.
Ulazni napon: 230 V AC; Izlazni napon: 24 V DC +/- 15%; 
Tip zastite: IP 30; Kontrolirani strujni krug (u stanju mirovanja se prekida napajanje), ugrađeno usmjereno upravljanje motorima i integrirani automatski punjač baterije.
Automatsko prebacivanje s mreže na bateriju. U slučaju nužde, s baterijom 24 V, osigurana je autonomija sustava minimalno 72 sata.
Sa prednje strane je alarmna kontrolna ploča:
- tipka za manualno aktiviranje alarma, reset tipka i LED indikacija stanja sustava "alarm", "u radu" i "kvar"
- dvije okrugle pozadinski osvjetljene tipke za upravljanje motorima u funkciji provjetravanja "otvori"; "zatvori".         Vidljiva LED signalizacija za servisne intervale na matičnoj ploči; LED prikazi u centrali za stanje pogona i moguće greške. Funkcija odimljavanja uvijek ima prioritet nad funkcijom provjetravanja. </t>
  </si>
  <si>
    <t>Dobava, montaža,spajanje do pune funkcionalnosti i označavanje.Tipkala s aretiranjem predviđena su za ručno aktiviranje alarma u slučaju požara. Nadžbukno kućište sastoji se od stabilnoga aluminijskog  tlačnog lijeva staklenog okna koje se može mijenjati u skladu s DIN 14655. Svojom bitno većom zaštitom od vandalizma, 24V DC, RAL 2011, natpis na HR</t>
  </si>
  <si>
    <t>Prekidač za provjetravanje, sa funkcijama otvori/stop/zatvori, sa LED signalizacijom i kutijom za ugradnju</t>
  </si>
  <si>
    <t xml:space="preserve">Elektromotor za otvaranje kupola ili prozora, 24V DC, sa tvornički ugrađenim varootpornim kabelom. Napomena: Za nuđenje stavke pribaviti izjavu proizvođača elektromotornog pogona da EMP može izvršavati funkciju odimljavanja u slučaju požara. Pri naručivanju robe potrebno finalno provjeriti konačne zahtjeve tehničkih specifikacija sustava za otvaranje. </t>
  </si>
  <si>
    <t>Mehanizam na uvlačenje el. motornog pogona.</t>
  </si>
  <si>
    <t>Oprema za mehaničko zaključavanje elektromotora</t>
  </si>
  <si>
    <t>Konzola za ugradnju el. motora.</t>
  </si>
  <si>
    <t>Elektroprihvatnik, bez napona otvoren, za duža opterećenja, s kontaktom za nadzor zatvorenosti, napajanje 12 Vdc-24Vdc, uključivo prednji lim.</t>
  </si>
  <si>
    <t>Vremenska stanica kiša/vjetar sa senzorima</t>
  </si>
  <si>
    <t>Senzor za obradu podataka vjetar/kiše , uključivo montažna konzola i prsten za pričvršćenje, sa kompletnim spojnim, montažnim priborom i materijalom</t>
  </si>
  <si>
    <t>Dobava i ugradnja instalacijskih cijevi CS25 u betonske zidove i stropove sa kompletnim spojnim, montažnim priborom i materijalom</t>
  </si>
  <si>
    <t>Dobava i polaganje u postavljene instalacijske cijevi kabela NHXH FE180/E90 3x1,5mm2.                                        Napomena: Izvođač mora izjavom pod kaznenom i materijalnom odgovornosti dokazati očuvanje električne funkcije sustava u zadanom vremenu.</t>
  </si>
  <si>
    <t>Dobava i polaganje dijelom u kabelske kanale, a dijelom u postavljene instalacijske cijevi i spajanje kabela NHXH FE180/E90 3x2,5mm2. Napomena: Izvođač mora izjavom pod kaznenom i materijalnom odgovornosti dokazati očuvanje električne funkcije sustava u zadanom vremenu.</t>
  </si>
  <si>
    <t>Dobava, montaža vatrootporne metalne obujmice sa  vatrootpornom tiplom, pripadajućim spojnim materijalom. Sve atestirano za polaganje kabela prema uvjetima proizvođača. Obujmice su dimenzija prema kabelima koji se ugrađuju</t>
  </si>
  <si>
    <t>Dobava i polaganje u postavljene instalacijske cijevi  kabela JEB-H(ST)H FE 180 E30 4x2x0,8mm. Napomena: Izvođač mora izjavom pod kaznenom i materijalnom odgovornosti dokazati očuvanje električne funkcije sustava u zadanom vremenu.</t>
  </si>
  <si>
    <t>Dobava i polaganje u postavljene instalacijske cijevi i spajanje kabela J-Y(St)Y 4x2x0,8mm</t>
  </si>
  <si>
    <t xml:space="preserve">Izrada instalacija do potpune funkcionalnosti za vezu sa O/I modulom,. Izvdeno kabelom NHXH FE180/E30 3x1,5mm2 dijelom u cijevi Cs25 podžbukno i dijelom u cijevi nadžbukno.Uključivo cijevi, kutije i prateći IBG  pribor, ovjesni i montažni materijal E30.  Kabelski sustav mora imati važeće ateste. </t>
  </si>
  <si>
    <t>Programiranje, podešenje i ispitivanje sustava do razine izvedbenog projekta pune funkcionalnosti</t>
  </si>
  <si>
    <t>Izrada matrice sustava sprege u radu sa sustavom za dojavu požara.</t>
  </si>
  <si>
    <t>Prvo ispitivanje sustava odimljavanja od strane ovlaštene tvrtke</t>
  </si>
  <si>
    <t>Ishođenje pozitivnog mišljenja ispitivača o ispravnosti sustava i zapisnika o prvom funkcionalnom ispitivanju sustava</t>
  </si>
  <si>
    <t>Kompletiranje i predaja dokumentacije nadzornoj službi i investitoru:</t>
  </si>
  <si>
    <t>· uputa za ugradnju na hrvatskom jeziku</t>
  </si>
  <si>
    <t>· uputa za korištenje na hrvatskom jeziku</t>
  </si>
  <si>
    <t>· uputa za održavanje sustava na hrvatskom jeziku</t>
  </si>
  <si>
    <t>· izjava sukladnosti ugrađene opreme i materijala</t>
  </si>
  <si>
    <t>Obuka korisnika za rukovanje sustavom odimljavanja.</t>
  </si>
  <si>
    <t xml:space="preserve"> Izrada dokumentacije izvedenog stanja, potrebnih uputa za upravljanje i korištenje sustava u opisnom i slikovnom obliku  i predaja investitoru u pisanom obliku (3 komplet ) i digitalnom obliku (1 komplet USB u doc. i PDF formatu). Sve upute na Hrvatskom. Dokumentaciju ovjerava ovlašteni inžener elektrotehnike upisan u HKIE.</t>
  </si>
  <si>
    <t>E1.</t>
  </si>
  <si>
    <t>OSTALO</t>
  </si>
  <si>
    <t>Napomena: Dokumentaciju izvedenog stanja izrađuje ovlašteni inženjer elektrotehnike, a sve sukladno NN 139/21 (Posebne uzance o građenju).</t>
  </si>
  <si>
    <t>Izrada konačne kabel liste dobavljača strojarske opreme odbnosno izvedbenog projekta kabliranja, te ostale opreme koja je ugovorena da se ugrađuje, a neophodno ju je električarski povezati, a prema kojoj se operativno izvodi ožičenje, te ju predati Nadzornoj službi na uvid. Kabeli u zasebnom poglavlju su troškovnički specificirani prema standardnim dostupnim podacima dijela strojarske opreme obzirom da izrađivač troškovnika ne posjeduje informacije opreme koju će izvođač i isporučiti na gradilište, te u konačnici ugraditi. Ovom stavkom se trebaju predvidjeti sva moguća odstupanja u odnosu na strojarsku opremu koja će se ugraditi u novoj građevini. Obračun stavke se vrši sa količinom 1 nakon što se zapisnički ustanovi da u tijeku izvođenja radova nije došlo do nedostataka odnosno nepravilnosti.</t>
  </si>
  <si>
    <t>Ispitivanja napona koraka uzemljivača koji čovjek može premostitit korakom dužine 1m. Prema hrvatskoj normi HRN EN 50522:2012 trajno dozvoljeni napon koraka koji se smije pojaviti pri dozemnom kvaru može iznosom biti viši od dopuštenog napona dodira. Kontrolno mjerenje vršiti U-I metodom s utisnutom strujom dozemnog kvara kao kod mjerenja raspodjele potencijala. Mjerenje izvršiti na svim mjestima na kojima je pretpostavljena mogućnost pojave opasnih koraka. Za mjerenje koristiti vodljiva gazišta. Mjerna mjesta grafički skicirati i priložiti tlocrtno u izvještaj o ispitivanju napona koraka. Mjerna mjesta označiti brojevima kako u tlocrtu tako i u tablici mjerenja. Dostaviti izjavu ispitivača i odgovorne osobe koja provodi ispitivanje ukoliko neka izmjerena vrijednost prelazi dozvoljene vrijednosti prema hrvatskoj normi HRN EN 50522:2012, te se izvođaču radova mora narediti da izvrši dodatne radove u vidu poboljšavanja uzemljivača. Obračun se vrši prema konačnom broju izvršenih mjerenja, a ulazni podaci za izrađivača ponude je cca 50 mjernih mjesta u više različitih dana mjerenja.</t>
  </si>
  <si>
    <t>Ispitivanje instalacije sukladno odredbama iz Tehničkog propisa za niskonaponske instalacije (NN 05/2010) i izdavanje ispitnih protokola, pismenih izvješća i garantnih listova. Sva dokumentacija mora biti ukoričena s odgovarajućim sadržajem. Ispitivanja dostaviti nadzornoj službi na stručan pregled.</t>
  </si>
  <si>
    <t>kompletiranje atestne dokumentacije i predaja investitoru u 3 kompleta:</t>
  </si>
  <si>
    <t>Atest ugrađene opreme i kabela na Hrvatskom jeziku</t>
  </si>
  <si>
    <t>Atest o izvršenom mjerenju otpora izolacije</t>
  </si>
  <si>
    <t>Atest o izvršenom mjerenju otpora uzemljenja  metalnih masa</t>
  </si>
  <si>
    <t>Atest o izvršenom mjerenju otpora izjednačenja potencijala  metalnih masa</t>
  </si>
  <si>
    <t>Atest o izvršenoj kontroli efikasnosti zaštite od indirektnog.  napona dodira</t>
  </si>
  <si>
    <t>Atest o izvršenom mjerenju jakosti rasvjete</t>
  </si>
  <si>
    <t>Atest o izvršenom funk. ispitivanju protupanične rasvjete</t>
  </si>
  <si>
    <t>Atest o izvršenom funkcionalnom ispitivanju elektroinstalacije</t>
  </si>
  <si>
    <t xml:space="preserve">Atest o izvršenom funkcionalnom ispitivanju  daljinskog isklapanja gl. prekidača </t>
  </si>
  <si>
    <t>Ispitni listovi razvodnih ormara,izjave,isprave i oznake sukladnosti</t>
  </si>
  <si>
    <t>Naputak za korištenje i održavanje ugrađenih sustava i opreme</t>
  </si>
  <si>
    <t>Atest o  ispitivanju telefonske instalacije</t>
  </si>
  <si>
    <t>Pribavljanje potrebnih atesta  i suglasnosti od agencije za telekomunikacije</t>
  </si>
  <si>
    <t>Atestiranje sustava autonomnog dojavnog uređaja vatrodojave, uvjerenja potrebna za teh. pregled, ispitivanje i puštanje u rad</t>
  </si>
  <si>
    <t>Popis podešenja glavnih prekidača</t>
  </si>
  <si>
    <t>Izjava izvođača izvedenim radovima</t>
  </si>
  <si>
    <t>Sva potrebana dokumentacija i ispitivanja za teh. pregled objekta</t>
  </si>
  <si>
    <t>Puštanje u pogon instalacije i izrada zapisnika o primopredaji</t>
  </si>
  <si>
    <t>Pregled, ispitivanje gromobranske instalacije, mjerenje otpora uzemljenja.. Izrada zapisnika atestne dokumnetacije u 4x papirnatom obliku i 1x digitalna PDF verzija, te predaja investitoru i nadzornoj službi. Valjana dokumentacija se mora dati na uvid komisiji za tehnički pregled građevine.</t>
  </si>
  <si>
    <t>Mjerenje i izdavanje certifikata o izvršenom mjerenju kvalitete instaliranih FTP/UTP veza
 ■ sukladnost izmjerenih vrijednosti sa vrijednostima prema normi EN 50173-1,  ISO/IEC 11801:2002 za "Class E" (Cat. 6 A), "Permanent Link"
 ■ rezultate dostaviti u elektroničkom obliku sortiranim po telekomunikacijskim područjima, s odgovarajućim oznakama</t>
  </si>
  <si>
    <t>Izrada projekta izvedenog stanja elektroinstalacija jake i slabe  struje i predaja investitoru u 3 primjerka i dodatno na magnetskom mediju. Dokumentacija treba biti ovjerena od strane ovlaštenog projektanta.
Dokumentacija izvedenog stanja treba sadržavati slijedeće :</t>
  </si>
  <si>
    <t>Jednopolne sheme razvodnih ormara sa oznakama rednih stezaljki i kabela</t>
  </si>
  <si>
    <t>Strujne sheme razvodnih ormara, sa brojevima kontakata i vodiča</t>
  </si>
  <si>
    <t xml:space="preserve">Usponske sheme </t>
  </si>
  <si>
    <t xml:space="preserve">Tlocrti elektroinstalacija sa oznakama strujnih krugova i pozicijom svih elemenata  rasvjete , priključnica , prekidača, trasama kabela , kabelskim kanalima . </t>
  </si>
  <si>
    <t>Usponske i blok sheme slabe struje</t>
  </si>
  <si>
    <t>Sheme uređaja i opreme; prekidači , PLC kontroleri itd.</t>
  </si>
  <si>
    <t>Gromobranska instalacija</t>
  </si>
  <si>
    <t>Upute za rukovanje , katalozi ugrađene opreme, upute za održavanje</t>
  </si>
  <si>
    <t>VODOVODNE INSTALACIJE</t>
  </si>
  <si>
    <t>INSTALACIJE ODVODNJE</t>
  </si>
  <si>
    <t>ZAJEDNIČKE STAVKE</t>
  </si>
  <si>
    <t>UVOD</t>
  </si>
  <si>
    <t xml:space="preserve">Prilikom izrade ponude treba imati u vidu najnovije važeće propise za pojedine vrste instalacije.
</t>
  </si>
  <si>
    <t xml:space="preserve">Za sve eventualne primjedbe u pogledu izvođenja i troškovnika, prije davanja ponude, obratiti se projektantu.
</t>
  </si>
  <si>
    <t xml:space="preserve">Izvođač je dužan prijenos, ugradnju i svu građevinsku pripomoć izvesti o svom trošku, te sve te radove nuditi u jediničnim cijenama ovog troškovnika.
</t>
  </si>
  <si>
    <t>OPĆI I TEHNIČKI UVJETI IZVOĐENJA RADOVA</t>
  </si>
  <si>
    <t>OPĆENITO</t>
  </si>
  <si>
    <t xml:space="preserve">Pri strojnom iskopu zemlje potrebno je voditi računa o stabilnosti zemlje ispod stroja, kao i odlaganje iskopa na odstojanje koje ne ugrožava stabilnost bočnih stranica iskopa. Podupiranje (razupiranje) rovova i kanala izvoditi na osnovu statičkih proračuna i nacrta, a oplata bočnih strana izlazi minimalno 20cm iznad ruba iskopa, radi sprječavanja urušavanje materijala s terena u iskop. 
Pravila i propisi koji se odnose na određene instalacije moraju se poštivati za vrijeme izvođenja radova. Instalacije koje su u upotrebi moraju se odgovarajuće zaštititi od oštećenja, ukloniti ili premjestiti kako je naznačeno ili specificirano. Mrtve instalacije odstranit će se, zatvoriti ili pokriti. 
Planiranje terena se vrši za radove koji iskolčuju točnost horizontale i prema projektu za izvedbu polaganja instalacija, polaganja cijevi, profila, ugradnju i izvedbu okna, komora, sabirnih jama, separatora i ostalih elemenata sustava. Ovim radovima obuhvaćeni su radovi na razastiranju šljunka, tucanika s nabijanjem u slojevima do potrebnog modula stišljivosti.
</t>
  </si>
  <si>
    <t xml:space="preserve">Zatrpavanje kanala obračunava se prema kubaturi koja je rezultat razlike između iskopa i instalacije u kanalu zajedno sa eventualnim nasipavanjem šljunka ili pijeska, odnosno betona. Nabijanje izvršiti do 95% najveće gustoće uz optimalnu vlažnost. Ispitivanje zbijenosti vršit će se na mjestima koja odredi nadzorni inženjer. 
Oko svih iskopanih jama i rovova izvođač će postaviti zaštitnu ogradu, privremene rampe, platforme za ručno prebacivanje materijala, svijetla, čuvare i dr. potrebno za zaštitu ljudstva prisutnog na gradilištu. U slučaju da se zemljani materijal prevozi asfaltnim ili betonskim putem, u cijenu je uključeno i pranje kotača tih vozila prije izlaska na ove površine. 
Izbor transportnih sredstava i načina izvršenja transporta u zavisnosti je od vrste i količine iskopanog materijala, načina njenog utovara i istovara, daljine prijevoza i njenih terenskih prilika. Izbor transportnog sredstva izabire izvođač radova i sadrži u svojoj ponudi u jediničnoj cijeni.
</t>
  </si>
  <si>
    <t>INSTALATERSKI (MONTAŽNI) RADOVI</t>
  </si>
  <si>
    <t xml:space="preserve">CIJEVI U ZEMLJI
Tijekom izvođenja radova u zoni podzemnih voda potrebno je koristiti materijale koji ne utječu na kakvoću podzemnih voda i mjere zaštite od onečišćenja istih. Izvođenje radova treba predvidjeti u što kraćem vremenskom periodu, prilikom niskog nivoa podzemnih voda. Sve cijevi (PEHD, PVC, PP, čelik) polažu se na fino isplanirano dno rova na pješčanu posteljicu debljine 10cm. Po izvršenom uspješnom ispitivanju cijevi na pritisak pristupa se zatrpavanju i to s 20 cm pijeska iznad tjemena cijevi, zatim 30 cm zemljom od iskopa bez krupnog kamenja uz ručno nabijanje, a daljnji slojevi od po 30 cm zasipavaju se preostalom zemljom od iskopa uz strojno nabijanje. 
Vodovodne cijevi ne smiju prolaziti kroz kanalizacijska okna i svugdje gdje postoji opasnost od zagađenja, zamrzavanja, zagrijavanja i korozije. Na mjestima križanja vodovodnih i odvodnih cijevi vodovodnu cijev voditi iznad odvodne, a prostor između cijevi ispuniti nabojem od gline. Ukoliko zbog visinskih kota odvodnih cijevi, vodovodnu cijev nije sigurno voditi iznad odvodne (mogućnost smrzavanja, povećana mehanička opterećenja i slično), vodovodna cijev se prilikom prolaska ispod odvodne mora zaštititi kiselootpornom cijevi dužine najmanje 1 metar. Vodovodne cijevi izložene zamrzavanju moraju se izolirati termoizolacijom, a izolacija se mora pažljivo izvesti. Prije zatrpavanja cijevi nadzorni inženjer će izvršiti pregled ispravnosti izolacije i o tome izvršiti upis u građevinski dnevnik. Kod prekida rada na izvođenju radova cijevi se moraju na prikladan način začepiti radi osiguranja od zagađenja ili ispunjenja nekim drugim otpadnim materijalom.
</t>
  </si>
  <si>
    <t xml:space="preserve">SPOJEVI 
Spojevi cijevi međusobno, te između cijevi i fazonskih komada, odnosno armatura, moraju se izvesti savjesno i prema uputama proizvođača cijevi, fazonskih komada i armatura. Kod spajanja unutrašnji promjer cijevi ne smije biti smanjen niti deformiran savijanjem cijevi. Brtvljenje spojeva vodovodnih i odvodnih cijevi i elemenata izvodi se u svemu prema uputama proizvođača, uz osiguranje funkcionalnog i vodonepropusnog spoja.
</t>
  </si>
  <si>
    <t xml:space="preserve">ARMATURE
Ugradnja armatura mora se izvršiti precizno i prema uputama proizvođača, pri čemu treba naročito voditi računa o dobrom i lakom rukovanju, kao i o estetskom izgledu montaže.
</t>
  </si>
  <si>
    <t xml:space="preserve">DODATNA OPREMA I UREĐAJI
Sva dodatna oprema i uređaji koji se izvode kao sastavni dio sustava (uređaji za podizanje tlaka, crpne stanice i komore, separatori masti i ulja, omekšivači vode i slično) ugrađuju se u svemu prema tehničkoj uputi proizvođača pojedinog elementa opreme ili uređaja.
</t>
  </si>
  <si>
    <t>ATESTI I KONTROLNA ISPITIVANJA</t>
  </si>
  <si>
    <t>POSEBNE OBVEZE IZVOĐAČA</t>
  </si>
  <si>
    <t xml:space="preserve">Izvođač je obavezan: 
- izvršiti tlačnu probu izvedenih instalacija vodovoda u prisustvu nadzornog inženjera te o tome sastaviti zapisnik 
- izvršiti ispiranje i dezinfekciju izvedenog cjevovoda 
- ispitati zdravstvenu ispravnost izvedenog cjevovoda putem uzorkovanja i analize vode po ovlaštenom laboratoriju
- na tehničkom pregledu predočiti dokaze o provedenoj tlačnoj probi instalacija vodovoda, te ispiranju i dezinfekciji, kao i ispitivanje zdravstvene ispravnosti vode za ljudsku potrošnju. 
- ispitati instalacije odvodnje na funkcionalnost i vodonepropusnost te na tehničkom pregledu predočiti dokaze o provedenim ispitivanjima
- funkcionalno ispitati unutarnju i vanjsku hidrantsku mrežu te o tome sastaviti zapisnik
</t>
  </si>
  <si>
    <t>ATESTI, MJERENJA I ISPITIVANJA KOJA JE POTREBNO PRILOŽITI UZ ZAHTJEV ZA TEHNIČKI PREGLED</t>
  </si>
  <si>
    <t>VANJSKI VODOVOD I HIDRANTSKA MREŽA</t>
  </si>
  <si>
    <t xml:space="preserve">Iskolčenje projektiranog rješenja trase.
</t>
  </si>
  <si>
    <t xml:space="preserve">Iskolčenje projektiranog rješenja trase, te osiguranje osi i točaka trase vodovoda i hidrantske mreže.  Prije početka radova treba obnoviti iskolčenje trase drvenim kolčićima ili klinovima od željeza, te postaviti stalne visinske točke za potrebe izvođenja radova. Skica iskolčenja mora odgovarati snimku izvedenog stanja. Radovi po ovoj stavci moraju biti obavljeni od strane ovlaštenog inženjera geodezije.
</t>
  </si>
  <si>
    <t xml:space="preserve">Stavljanje van funkcije, rušenje i uklanjanje, te po potrebi privremeno ili trajno izmještanje postojećih instalacijskih okna, slivnika i zdenaca.
</t>
  </si>
  <si>
    <t>obračun prema komadu uklonjenih/izmještenih elemenata</t>
  </si>
  <si>
    <t>1.1.3.</t>
  </si>
  <si>
    <t xml:space="preserve">Stavljanje van funkcije i uklanjanje, te po potrebi privremeno ili trajno izmještanje postojećih instalacija.
</t>
  </si>
  <si>
    <t>obračun - paušal</t>
  </si>
  <si>
    <t>1.1.4.</t>
  </si>
  <si>
    <t xml:space="preserve">Stavljanje van funkcije, rušenje i uklanjanje postojećeg vodomjernog okna.
</t>
  </si>
  <si>
    <t>UKUPNO PRIPREMNI RADOVI</t>
  </si>
  <si>
    <t xml:space="preserve">Napomena:
</t>
  </si>
  <si>
    <t xml:space="preserve">Čišćenje terena i površinskog sloja tla u debljini 20cm i širini 100cm, a kao priprema za iskop rovova.
</t>
  </si>
  <si>
    <t xml:space="preserve">Iskop zemlje u tlu C kategorije za izvedbu vanjskih instalacija vodovoda i hidrantske mreže.
</t>
  </si>
  <si>
    <t xml:space="preserve">Iskop zemlje u tlu C kategorije za polaganje instalacija vodovoda i hidrantske mreže, s okomitim odsijecanjem bokova rovova. Prosječna dubina iskopa je  h=0,8 m.  Širina kanala iznosi b=0,8 m. U stavku je uključen i iskop za novo vodomjerno okno te razupiranje rova daščanom oplatom i crpljenje podzemnih voda gdje je to potrebno. Iskop se uglavnom predviđa strojno pomoću prikladne mehanizacije (bagera ili rovokopača), dok se ručno predviđa samo na mjestima gdje se iskop ne može izvršiti mehanizacijom (gdje smetaju postojeći podzemni objekti kao TF i EE kablovi  i slično). Točan omjer ručnog i strojnog iskopa određuje nadzorna služba upisom u građ. dnevnik evidencijom obračuna u građ. knjizi.
</t>
  </si>
  <si>
    <t xml:space="preserve">obračun prema m3 iskopa u sraslom stanju:
</t>
  </si>
  <si>
    <t>- strojni iskop tla 95%</t>
  </si>
  <si>
    <t>- ručni iskop tla 5%</t>
  </si>
  <si>
    <t xml:space="preserve">Planiranje dna iskopa.
</t>
  </si>
  <si>
    <t xml:space="preserve">Planiranje dna iskopa prema projektiranim dimenzijama i padu s točnošću ±2,00cm. Iskopani materijal izbaciti van rova, na udaljenost minimalno 1,00m od ruba rova. Stavka obuhvaća sav potreban pribor, rad i materijal za izvedbu stavke do potpune spremnosti za ugradnju  posteljice.
</t>
  </si>
  <si>
    <t xml:space="preserve">Posteljica za polaganje instalacija.
</t>
  </si>
  <si>
    <t xml:space="preserve">Dobava, doprema, razvoz, ubacivanje, razastiranje i nabijanje posteljice i obloge cjevovoda od pjeskovitog materijala ili prosijane zemlje (0-12 mm), koji se može dobro sabiti, neagresivnog kemijskog sastava. Stavkom je obračunata izrada posteljice debljine 10cm te obloge položenih cijevi s nadslojem minimalno 20cm od tjemena cijevi sa svim potrebnim radom i materijalom.
</t>
  </si>
  <si>
    <t>obračun prema m3 pravilno ugrađenog materijala u sabijenom stanju</t>
  </si>
  <si>
    <t xml:space="preserve">Zatrpavanje položenih instalacija.
</t>
  </si>
  <si>
    <t xml:space="preserve">Zatrpavanje cjevovoda vrši se nakon polaganja i montaže cjevovoda. Prije samog početka obavezno pregledati cjevovod i ustanoviti da slučajno nema nekih tehničkih oštećenja. Kada se ustanovi da je položeni cjevovod ispravan i bez oštećenja, može se pristupiti zatrpavanju. Zatrpavanje se vrši etapno prije i nakon tlačnog ispitivanja. Prije ispitivanja zatrpati samo tijelo cijevi dok spojna mjesta i zaporni elementi moraju ostati slobodni tako da zatrpani dio čini humak cca 1/2-2/3 visine rova. Zatrpavanje pritom vršiti u slojevima od 30cm uz pažljivo nabijanje. Sabijanje se vrši tako da se na posteljici postigne stupanj zbijenosti prema standardnom Proctorovom postupku Sz=95-100%, ovisno o visini nasipa i položaju sloja u nasipu, odnosno, modul stišljivosti minimalno Ms=40 MN/m2 (mjereno metodom kružne ploče promjera 30cm). U  poprečnom profilu u neposrednoj blizini cijevi zatrpavati  pijeskom do visine 20cm iznad tjemena cijevi (obračunato stavkom 1.2.4.) te onda zatrpati sa preostalim materijalom iz iskopa. Prvi sloj od 30cm zatrpava se zemljom bez krupnog kamenog materijala, a sljedeći  slojevi od po 30cm preostalom zemljom uz nabijanje i potrebno vlaženje. Nakon završenog ispitivanja preostali dio cjevovoda zatrpati po istom principu uz propisano mehaničko sabijanje do potrebne zbijenosti.
</t>
  </si>
  <si>
    <t xml:space="preserve">Bočno zasipavanje iskopa nakon izvedbe vodomjernog okna.
</t>
  </si>
  <si>
    <t xml:space="preserve">Bočno zasipavanje i planiranje nakon izvedbe novog armirano betonskog vodomjernog okna. Prije samog početka obavezno pregledati izvedeno okno i ugrađene instalacije i ustanoviti da slučajno nema nekih tehničkih oštećenja te sve po potrebi sanirati. Zasipavanje vršiti u slojevima do 30cm s kontroliranim zbijanjem materijala, zemljom iz iskopa ili zamijenskim materijalom ukoliko se utvrdi da materijal iskopa nije adekvatan za zatrpavanje. Potreba za ugradnjom zamjenskog materijala utvrdit će se na licu mjesta ovjerom u građevinskom dnevniku.
</t>
  </si>
  <si>
    <t>1.2.7.</t>
  </si>
  <si>
    <t xml:space="preserve">Odvoz viška materijala.
</t>
  </si>
  <si>
    <t>UKUPNO ZEMLJANI RADOVI</t>
  </si>
  <si>
    <t xml:space="preserve">Podložni beton novog vodomjernog okna.
</t>
  </si>
  <si>
    <t xml:space="preserve">Nabava, dobava, ugradnja i njega podložnog betona C12/15, u debljini 5cm, novog vodomjernog okna. Stavka obuhvaća sav potreban pribor, rad i materijal za izvedbu podložnog betona debljine 5cm do potpune spremnosti za izvedbu novog vodomjernog okna.
</t>
  </si>
  <si>
    <t>obračun prema m2 izvedenog podložnog betona debljine 5cm</t>
  </si>
  <si>
    <t xml:space="preserve">Novo vodomjerno okno.
</t>
  </si>
  <si>
    <t>UKUPNO BETONSKI I ARMIRANO BETONSKI RADOVI</t>
  </si>
  <si>
    <t xml:space="preserve">Vanjska vodovodna mreža - sanitarna dionica.
</t>
  </si>
  <si>
    <t xml:space="preserve">Nabava, doprema i ugradnja PEHD vodovodnih cijevi PE100, SDR11 za radni tlak do PN16 bara, za izvedbu vanjske vodovodne sanitarne mreže. Cijevi trebaju biti sukladne prema svim zahtjevima s normom HRN EN 12201-1:2011, HRN EN 12201-2:2011 (ili jednakovrijedne ____________________, ____________________ ). Stavkom obuhvaćen kompletan strojni i ručni rad te pomoćni materijal, uključivo fazonski i armaturni komadi potrebni za promjene profila cjevovoda, skretanja, otcijepljena i slično, a sve prema uputama isporučitelja cijevi. Spajanje cijevi predviđeno je elektrofuzijskim spojnicama, a postupak se izvodi prema tehničkim uvjetima za cjevovode izvedene iz PEHD-a. Obračun prema m1 kompletno postavljenog cjevovoda prilikom čega se fazonski i spojni komadi ne obračunavaju kao 1 m1.
</t>
  </si>
  <si>
    <t xml:space="preserve">obračun prema m1 postavljenog cjevovoda:
</t>
  </si>
  <si>
    <t>- PEHD SDR11 PN16 Ø32</t>
  </si>
  <si>
    <t xml:space="preserve">Vanjska vodovodna mreža - hidrantska dionica.
</t>
  </si>
  <si>
    <t xml:space="preserve">Nabava, doprema i ugradnja PEHD vodovodnih cijevi PE100, SDR11 za radni tlak do PN16 bara, za izvedbu vanjske vodovodne hidrantske mreže. Cijevi trebaju biti sukladne prema svim zahtjevima s normom HRN EN 12201-1:2011, HRN EN 12201-2:2011 (ili jednakovrijedne ____________________, ____________________ ). Stavkom obuhvaćen kompletan strojni i ručni rad te pomoćni materijal, uključivo fazonski i armaturni komadi potrebni za promjene profila cjevovoda, skretanja, otcijepljena i slično, a sve prema uputama isporučitelja cijevi. Spajanje cijevi predviđeno je elektrofuzijskim spojnicama, a postupak se izvodi prema tehničkim uvjetima za cjevovode izvedene iz PEHD-a. Obračun prema m1 kompletno postavljenog cjevovoda prilikom čega se fazonski i spojni komadi ne obračunavaju kao 1 m1.
</t>
  </si>
  <si>
    <t>- PEHD SDR11 PN16 Ø90</t>
  </si>
  <si>
    <t xml:space="preserve">Spajanje postojećih instalacija na novo izvedene vodovodne instalacije.
</t>
  </si>
  <si>
    <t xml:space="preserve">Rekonstrukcija, pripasavanje i spajanje postojećih instalacija koje se zadržavaju na novo izvedene vodovodne instalacije. Stavka obuhvaća sav potreban rad, materijal, spojni i pričvrsni pribor kao i sve fazonske i armaturne komade za spajanje postojećih instalacija koje se zadržavaju na novu vodovodnu instalaciju, uključivo potrebna rezanja i djelomična uklanjanja postojećih instalacija te zbrinjavanje otpadnog materijala na gradskoj deponiji do 15km.
</t>
  </si>
  <si>
    <t>UKUPNO INSTALATERSKI RADOVI</t>
  </si>
  <si>
    <t>1.5.</t>
  </si>
  <si>
    <t>REKONSTRUKCIJA POSTOJEĆEG VODOVODNOG PRIKLJUČKA</t>
  </si>
  <si>
    <t xml:space="preserve">Izvođač je prije izvođenja radova dužan od nadležnih tijela ishoditi sve potrebne potvrde i suglasnosti za izvođenje predmetne grupe radova na javnim površinama, kao što su suglasnosti nadležnog distributera, suglasnosti nadležnog gradskog ureda/odjela, suglasnosti nadležnog tijela za upravljanje prometnicama i ostale potvrde i suglasnosti neophodne za izvođenje radova.
</t>
  </si>
  <si>
    <t xml:space="preserve">Izvođač je dužan osigurati sve potrebne mjere zaštite i osiguranja zone na javnoj površini na kojoj se izvode predmetni radovi, što uključunje osiguranje adekvatne privremne regulacije prometa, odnosno, po potrebi, osiguranje privremenog zaustavljanja prometa ukoliko to zahtjeva priroda radova, a sve uz prethodnu suglasnost nadležnih tijela.
</t>
  </si>
  <si>
    <t xml:space="preserve">Izvođač je dužan osigurati da se nakon svih izvedenih radova sve javne površine dovedu u prvobitno stanje, što uključuje saniranje svih javnih zelenih, pješačkih, prometnih i ostalih površina unutar kojih su izvođeni radovi.
</t>
  </si>
  <si>
    <t>1.5.1.</t>
  </si>
  <si>
    <t xml:space="preserve">Rezanje i uklanjanje kolničke konstrukcije.
</t>
  </si>
  <si>
    <t xml:space="preserve">Rezanje i razgradnja postojeće kolničke konstrukcije (kolnik, pješačke i manipulativne površine) u koridoru rekonstruckije vodovodnog priključka. Stavka obuhvaća sav potreban pribor, mehanizaciju i rad za rezanje i uklanjanje postojećeg asfaltnog zastora i pripadajuće kolničke konstrukcije, uključivo privremeno odlaganje otpadnog materijala na gradilišnoj deponiji te utovar, odvoz i zbrinjavanje materijala na gradskoj deponiji do 15km, uključivo potrebne troškove deponiranja.
Kolnička konstrukcija koja se uklanja obuhvaća habajući i nosivi asfaltni sloj ukupne prosječne debljine 12cm i nosivi mehanički zbijeni sloj prosječne debljine 30cm.
</t>
  </si>
  <si>
    <t>1.5.2.</t>
  </si>
  <si>
    <t xml:space="preserve">Rušenje i uklanjanje postojećih rubnjaka.
</t>
  </si>
  <si>
    <t xml:space="preserve">Rušenje i uklanjanje postojećih pješačkih i cestovnih rubnjaka u koridoru rekonstrukcije vodovodnog priključka. Stavka obuhvaća sav potreban pribor, mehanizaciju i rad za uklanjanje rubnjaka, uključivo privremeno odlaganje na gradilišnoj deponiji te utovar, odvoz i zbrinjavanje na gradskoj deponiji do 15km, uključivo potrebne troškove deponiranja.
</t>
  </si>
  <si>
    <t>obračun prema m1 porušenih i uklonjenih rubnjaka</t>
  </si>
  <si>
    <t>1.5.3.</t>
  </si>
  <si>
    <t xml:space="preserve">Rušenje i uklanjanje postojeće odvodne kanalice.
</t>
  </si>
  <si>
    <t xml:space="preserve">Rušenje i uklanjanje postojeće betonske odvodne kanalice u koridoru rekonstrukcije vodovodnog priključka. Stavka obuhvaća sav potreban pribor, mehanizaciju i rad za uklanjanje kanalice, uključivo privremeno odlaganje na gradilišnoj deponiji te utovar, odvoz i zbrinjavanje na gradskoj deponiji do 15km, uključivo potrebne troškove deponiranja.
</t>
  </si>
  <si>
    <t>1.5.4.</t>
  </si>
  <si>
    <t xml:space="preserve">Iskop zemlje u tlu C kategorije za izvedbu rekonstrukcije vodovodnog priključka.
</t>
  </si>
  <si>
    <t xml:space="preserve">Iskop zemlje u tlu C kategorije za potrebe rekonstrukcije postojećeg vodovodnog priključka, s okomitim odsijecanjem bokova rovova. Iskop se vrši do dubine postojećeg vodovodnog priključka, a prosječna dubina iskopa je  h=0,5m.  Širina kanala iznosi b=0,6m. U stavku je uključeno i razupiranje rova daščanom oplatom i crpljenje podzemnih voda gdje je to potrebno. Iskop se uglavnom predviđa strojno pomoću prikladne mehanizacije (bagera ili rovokopača), dok je u blizini postojećih instalacija i postojećeg priključka iskop potrebno vršiti oprezno i ručno. Točan omjer ručnog i strojnog iskopa određuje nadzorna služba upisom u građ. dnevnik evidencijom obračuna u građ. knjizi.
</t>
  </si>
  <si>
    <t>- strojni iskop tla 80%</t>
  </si>
  <si>
    <t>- ručni iskop tla 20%</t>
  </si>
  <si>
    <t>1.5.5.</t>
  </si>
  <si>
    <t xml:space="preserve">Uklanjanje postojećeg priključnog voda i planiranje iskopa.
</t>
  </si>
  <si>
    <t xml:space="preserve">Stavka obuhvaća sav potreban pribor, rad i mehanizaciju za uklanjanje postojećeg priključnog voda, uključivo potrebna blindiranja, rezanja i prilagodbe postojeće interne instalacije te planiranje dna rova nakon uklanjanja postojećeg voda, a u svrhu izrade nove posteljice i postavljanja novog priključnog voda. Stavkom je potrebno obuhvatiti sve potrebne radove na demontaži i uklanjanju postojećeg voda, uključivo privremeno odlaganje otpadnog materijala na gradilišnoj deponiji te utovar, odvoz i zbrinjavanje materijala na gradskoj deponiji do 15km, uključivo potrebne troškove deponiranja. Nakon uklanjanja postojećeg priključnog voda, dno rova potrebno je isplanirati do potpune spremnosti za ugradnju nove posteljice.
</t>
  </si>
  <si>
    <t xml:space="preserve">Postojeći priključni vod i pripadni rov duljine približno 9,00m.
</t>
  </si>
  <si>
    <t>1.5.6.</t>
  </si>
  <si>
    <t xml:space="preserve">Posteljica za polaganje novog priključnog voda.
</t>
  </si>
  <si>
    <t>1.5.7.</t>
  </si>
  <si>
    <t xml:space="preserve">Izvedba novog vodovodnog priključka.
</t>
  </si>
  <si>
    <t xml:space="preserve">Obračun prema kompletno izvedenom vodovodnom priključku s ugradnjom pripadne vodovodne armature i fazonskih komada unutar vodomjernog okna, sve do potpune funkcionalnosti.
</t>
  </si>
  <si>
    <t>1.5.8.</t>
  </si>
  <si>
    <t xml:space="preserve">Zatrpavanje položenog priključnog voda.
</t>
  </si>
  <si>
    <t>1.5.9.</t>
  </si>
  <si>
    <t xml:space="preserve">Zamijenski nosivi mehanički sloj kolničke konstrukcije.
</t>
  </si>
  <si>
    <t xml:space="preserve">Nabava, doprema i ugradnja kamenog tamponskog materijala frakcije 0-32 mm, očišćenog od glinovitih čestica, kao nosivog mehanički zbijenog sloja kolničke konstrukcije u svrhu sanacije površina nakon rekonstruckije vodovodnog priključka. Ugradnja u slojevima uz vlaženje vodom, do ukupne visine d=30cm, uz strojno mehaničko zbijanje do traženog modula stišljivosti. Stupanj zbijenosti prema standardnom Proctorovu postupku Sz= 95-100%. U stavku su uključeni sav rad na nabavi, utovaru, transportu, privremenom gradilišnom skladištenju, te ugradnji sa zbijanjem i mjerenje zbijenosti nasipa metodom kružne ploče (minimalno jedno ispitivanje na svakih 100 m2 nasipa).
</t>
  </si>
  <si>
    <t>1.5.10.</t>
  </si>
  <si>
    <t xml:space="preserve">Zamijenski nosivi asfaltni sloj (BNS) u svrhu sanacije površina nakon rekonstrukcije vodovodnog priključka.
</t>
  </si>
  <si>
    <t xml:space="preserve">Strojna izrada bitumeniziranog nosivog sloja od asfaltbetona AC 22 base 50/70.
</t>
  </si>
  <si>
    <t xml:space="preserve">Udio bitumena i granulometrijski sastav kamene smjese određeni na uzorcima asfaltne mješavine u okviru tekućih i kontrolnih ispitivanja mora zadovoljavati uvjete dane u projektu.
</t>
  </si>
  <si>
    <t xml:space="preserve">Fizičko-mehanička svojstva asfaltne mješavine moraju zadovoljavati uvjete dane u projektu
</t>
  </si>
  <si>
    <t>- nosivi sloj AC22 base 50/70 AG6 M2-E, d=7cm</t>
  </si>
  <si>
    <t>1.5.11.</t>
  </si>
  <si>
    <t xml:space="preserve">Zamjenski habajući asfaltni sloj u svrhu sanacije površina nakon rekonstrukcije vodovodnog priključka.
</t>
  </si>
  <si>
    <t xml:space="preserve">Habajući sloj od asfaltbetona je asfaltni sloj izrađen od mješavine kamenog brašna, kamenog materijala veličine zrna do 11mm, te bitumena kao veziva, gdje je granulometrijski sastav kamene smjese sastavljen po načelu najgušće složenog kamenog materijala.
</t>
  </si>
  <si>
    <t>1.5.12.</t>
  </si>
  <si>
    <t xml:space="preserve">Cestovni rubnjaci - sanacija površina nakon rekonstrukcije vodovodnog priključka.
</t>
  </si>
  <si>
    <t xml:space="preserve">Nabava, dobava, raznos i ugradnja gotovih betonskih tipskih cestovnih rubnjaka 18/25 cm, uz pripremu betonsku podlogu C16/20 debljine 5 cm. Stavka obuhvaća raznos i ugradnju betonskih rubnjaka, dovoz, ugradbu i njegu svježeg podložnog betona te ostali pribor, rad i materijal za ugradnju rubnjaka prema uputama proizvođača.
</t>
  </si>
  <si>
    <t xml:space="preserve">Predviđena je izvedba rubnjaka s ispunjenim fugama širine 10 mm koje se ispunjavaju elastičnim trajnim masama prema uputama proizvođača rubnjaka, do dubine min 5 mm. U slučaju izvedbe fuga bez zatvaranja (bez fugiranja elastičnim masama), fuge se izvode minimalne širine 5 mm.
</t>
  </si>
  <si>
    <t xml:space="preserve">Ukoliko se prilikom planiranja visina primjenjuje malj ili bilo koji drugi alat, obavezno je preko rubnjaka staviti drvenu letvu kako bi se sprječilo eventualno rubnjaka.
</t>
  </si>
  <si>
    <t>1.5.13.</t>
  </si>
  <si>
    <t xml:space="preserve">Betonska odvodna kanalica - sanacija površina nakon rekonstrukcije vodovodnog priključka.
</t>
  </si>
  <si>
    <t xml:space="preserve">Stavka obuhvaća sav potreban pribor, rad, mehanizaciju i materijal za sanaciju betonske odvodne kanalice u koridoru rekonstrukcije vodovodnog priključka. Obračun prema m1 izvedenog odvodnog kanala do potpune funkcionalnosti, u svemu prema postojećim odvodnim kanalicama.
</t>
  </si>
  <si>
    <t>obračun prema m1 izvedenog kanala</t>
  </si>
  <si>
    <t>UKUPNO REKONSTRUKCIJA POSTOJEĆEG VODOVODNOG PRIKLJUČKA</t>
  </si>
  <si>
    <t>UNUTARNJI VODOVOD I HIDRANTSKA MREŽA</t>
  </si>
  <si>
    <t xml:space="preserve">Izrada usjeka u AB i zidanoj konstrukciji.
</t>
  </si>
  <si>
    <t xml:space="preserve">Štemanje AB i zidanih konstrukcija (zidovi, ploče) i izrada usjeka u koje će se ugraditi cjevovodi. Predviđena dubina štemanja do 10 cm. Stavka obuhvaća sav potreban rad, materijal i pribor za izradu i pripremu usjeka do razine spremne za ugradnju cijevi, uključivo odvoz i zbrinjavanje otpadnog građevinskog materijala na deponiji do 15km. Stavkom je obuhvaćeno i prethodno čišćenje konstrukcije od svih nečistoća, prašine i zaostalog materijala u zoni izvođenja radova.
</t>
  </si>
  <si>
    <t>obračun prema m1 izvedenih usjeka u pločama i ziovima</t>
  </si>
  <si>
    <t xml:space="preserve">Nabava, doprema i montaža zapornih ventila za vodu, radnog tlaka do PN16 bara na ulazima vode u objekt. Montaža kod ulaza vode u sanitranim čvorovima predviđena je unutar revizijskog okna s revizijskim poklopcem. Stavkom obuhvaćen sav potreban rad i materijal za montažu ventila do potpune funkcionalnosti uključivo potrebnu armaturu za prijelaz PEHD/PE-RT.
</t>
  </si>
  <si>
    <t>zaporni ventil DN25, PN16 bar</t>
  </si>
  <si>
    <t xml:space="preserve">Unutarnja vodovodna mreža.
</t>
  </si>
  <si>
    <t xml:space="preserve">Nabava, doprema i montaža troslojnih aluminijsko - plastičnih (PE-RT/Al/PE-RT) cijevi za hladnu i toplu vodu, sukladnima s  HRN EN ISO 21003-2:2008 ili jedankovrijedno (____________________) i HRN EN ISO 21003-3:2008 ili jednakovrijedno (____________________), sa spajanjem u sustavu "press" spojnica iz PVDF-a ili bronce, sve radnog tlaka do 10bar i temperature vode do 70°C. Stavka uključuje sve potrebne spojnice, redukcije, T komade i potrebni pričvrsni i zaštitno - izolacijski materijal, uključivo toplinska izolacija cijevi u skladu s EnEV (ili jedankovrijedna ____________________) i DIN 1988-2 (ili jednakovrijedna ____________________). Obračun prema m1 kompletno postavljenog cjevovoda do potupne funkcionalnosti, prema uputama proizvođača sustava, prilikom čega se fitnizi i prijelazni komadi ne obračunavaju kao 1 m1.
</t>
  </si>
  <si>
    <t>- PE-RT/Al/PE-RT d32x3,00</t>
  </si>
  <si>
    <t xml:space="preserve">Podžbukni kuglasti ventili.
</t>
  </si>
  <si>
    <t xml:space="preserve">Nabava, doprema i montaža ugradbenih cijevnih kuglastih ventila izrađenih iz mesing CW617N sa ˝press˝ spojnim krajevima prema odabranom sustavu PE-RT/Al/PE-RT višeslojnih cijevi,  za ugradnju u unutarnje sustave sanitarne hladne i tople vode (radni tlak do 10 bar i temperatura do 70°C) sa pokrovnom kapom i rozetom. Stavkom obuhvaćen sav potreban rad i materijal za izvedbu do potpune funkcionalnosti. Predviđena montaža prije pojedinih grana/grupa izljevnih mjesta.
</t>
  </si>
  <si>
    <t xml:space="preserve">obračun prema komadu komplet montiranih ugradbenih cijevnih kuglastih ventila:
</t>
  </si>
  <si>
    <t xml:space="preserve">- ventil d26x1,50 </t>
  </si>
  <si>
    <t xml:space="preserve">Nabava, doprema i ugradnja metalnih cijevi izrađenih iz pocinčanog čelika, za razvod unutarnje hidrantske mreže. Stavkom obuhvaćen kompletan strojni i ručni rad te pomoćni materijal, sve prema uputama isporučitelja cijevi, uključivo svi potrebni fitinzi i prijelazni komadi te cijevna izolacija za sprječavanje orošenja cjevovoda i fazonskih komada. Obračun prema m1 kompletno postavljenog cjevovoda prilikom čega se fitnizi i prijelazni komadi ne obračunavaju kao 1 m1.
</t>
  </si>
  <si>
    <t xml:space="preserve">Unutarnji hidrantski ormarić.
</t>
  </si>
  <si>
    <t xml:space="preserve">Nabava, dobava i montaža podžbuknog unutarnjeg hidrantskog ormarića dimenzija 500 x 500 x 140 mm, za smještaj vatrogasnog pribora te dobava i postava vatrogasnog pribora u ormarić. Obračun prema komplet ugrađenom unutarnjem hidrantskom ormariću sa svom potrebnom opremom i oznakama do potpune funkcionalnosti za korištenje.
</t>
  </si>
  <si>
    <t xml:space="preserve">Predviđena oprema jednog ormarića:
- tlačna cijev Ø52 sa spojnicama, L=15m - kom 1
- kutni ventil 2" sa spojnicom - kom 1
- okretni nastavak 2" - kom 1
- mlaznica sa zasunom Ø52 - kom 1
</t>
  </si>
  <si>
    <t>obračun prema komadu komplet ugrađenih hidrantskih ormarića sa svom poptrebnom opremom</t>
  </si>
  <si>
    <t xml:space="preserve">Zatvaranje usjeka u AB i zidanoj konstrukciji cementnim mortom, do dubine cca 10 cm. Stavka uključuje sav potreban rad, pribor i potrošni materijal za zatvaranje prethodno izvedeneih usjeka i proboja, a nakon montaže i završno ispitanih svih instalacija.
</t>
  </si>
  <si>
    <t>obračun prema m1 zatvorenih usjeka</t>
  </si>
  <si>
    <t>UKUPNO ZAVRŠNI RADOVI</t>
  </si>
  <si>
    <t>ZAJEDNIČKI ZAVRŠNI RADOVI - VODOVOD</t>
  </si>
  <si>
    <t xml:space="preserve">Tlačna proba.
</t>
  </si>
  <si>
    <t xml:space="preserve">Hladna tlačna proba kompletne vodovodne mreže. Stavka obuhvaća provedbu tlačne probe kompletne vodovodne mreže sukladno uputama proizvođača cijevi i važećim propisima i normama te sastavljanje i izdavanje zapisnika i atesta o provedenom postupku.
</t>
  </si>
  <si>
    <t xml:space="preserve">Funckionalno ispitivanje hidrantske mreže.
</t>
  </si>
  <si>
    <t xml:space="preserve">Dezinfekcija i ispiranje vodovodne mreže.
</t>
  </si>
  <si>
    <t xml:space="preserve">Čišćenje, dezinfekcija i ispiranje cjelokupne (vanjska i unutranja) vodovodne mreže nakon kompletno dovršenih radova, čistom vodom, brzinom najmanje 1,50m/s. Ispiranje se vrši dok se na ispustima ne pojavi čista voda.
</t>
  </si>
  <si>
    <t xml:space="preserve">Atest o ispravnosti vode za piće.
</t>
  </si>
  <si>
    <t xml:space="preserve">Uzimanje uzoraka za ispitivanje fizikalno, kemijsko, bioloških značajki vode iz vodovodne mreže, te sva potrebna ispitvanja od ovlaštene ustanove za potrebe tehničkog pregleda kao i izdavanja pismenih uvjerenja o ispravnosti vode za piće. U jediničnu cijenu je uključen sav potreban rad i sva propisana procedura za provedbu  ispitivanja sukladno važećim propisima i normama. Predviđeno je uzimanje uzoraka s minimalno 25% izljevnih mjesta.
</t>
  </si>
  <si>
    <t>UKUPNO ZAJEDNIČKI ZAVRŠNI RADOVI - VODOVO</t>
  </si>
  <si>
    <t>VODOVOD</t>
  </si>
  <si>
    <t xml:space="preserve">U troškovniku predviđenu kategoriju tla treba provjeriti te ukoliko ne odgovara, ustanoviti ispravnu uz prisustvo rukovoditelja gradilišta i nadzornog inženjera, te potvrditi upisom u dnevnik. Izvođač je dužan ukalkulirati sve mjere zaštite na radu prilikom iskopa. Po završetku iskopa i uređenju posteljice, izvođač je dužan izvršiti mjerenje zbijenosti posteljice, metodom kružne ploče, uz prisustvo rukovoditelja gradilišta i nadzornog inženjera, te potvrditi upisom u dnevnik.
</t>
  </si>
  <si>
    <t xml:space="preserve">Stavka obuhvaća rezanje asfalta, čišćenje terena u području trase kanalizacije, privremeno odlaganje materijala (zaostali građevinski otpad, humus, korov,...) na gradilišnoj deponiji te utovar, odvoz i zbrinjavanje materijala na deponiju do 15km, a sve po odobrenju i upisu nadzornog inženjera. Jediničnom cijenom obuhvaćeni su svi troškovi prijevoza, te svi troškovi planirke, uređenje i sl.
</t>
  </si>
  <si>
    <t xml:space="preserve">Iskop zemlje u tlu C kategorije za izvedbu vanjskih instalacija odvodnje.
</t>
  </si>
  <si>
    <t xml:space="preserve">Iskop zemlje u tlu C kategorije za polaganje instalacija odvodnje, s okomitim odsijecanjem bokova rovova. Prosječna dubina iskopa rovova je  h=0,8 m.  Širina kanala iznosi b=0,6 m. U stavku je uključen iskop za revizijska okna,  slivnike i odvodne kanalice, te prema potrebi razupiranje rova daščanom oplatom i crpljenje podzemnih voda gdje je to potrebno. Iskop se uglavnom predviđa strojno pomoću prikladne mehanizacije (bagera ili rovokopača), dok se ručno predviđa samo na mjestima gdje se iskop ne može izvršiti mehanizacijom (gdje smetaju postojeći podzemni objekti kao TF i EE kablovi  i slično). Točan omjer ručnog i strojnog iskopa određuje nadzorna služba upisom u građ. dnevnik evidencijom obračuna u građ. knjizi.
</t>
  </si>
  <si>
    <t xml:space="preserve">Stavka uključuje iskop zemljanog materijala, te utovar, odvoz i pretovar iskopanog materijala na deponij do 15km, a sve po odobrenju i upisu nadzornog inženjera. Jediničnom cijenom obuhvaćeni su svi troškovi prijevoza, te svi troškovi planirke, uređenje i sl.
</t>
  </si>
  <si>
    <t xml:space="preserve">Rad obuhvaća dobavu, dopremu, razvoz, ubacivanje i razastiranje posteljice frakcije 0-12mm s potrebnim podbijanjem. Stavka obuhvaća i potreban rad na formiranju ležišta cijevi. Kut ugradnje cijevi je 2α= 180°, što znači da je oblogu do polovice cijevi potrebno dobro podbiti. Posteljica cijevi od pjeskovitog materijala, bez kamenčića koji se može dobro sabiti, neagresivnog kemijskog sastava. Rad obuhvaća: dobavu, dopremu, razvoz, ubacivanje, razastiranje i nabijanje rastresitog materijala. Podloga debljine 10cm, bokovi cijevi i nadsloj od 20cm.
</t>
  </si>
  <si>
    <t xml:space="preserve">Tamponski sloj za okna.
</t>
  </si>
  <si>
    <t xml:space="preserve">Nabava, doprema i ugradnja materijala frakcije 0-32mm i debljine 20cm kao podloge za ugradnju revizijskih okna.
</t>
  </si>
  <si>
    <t xml:space="preserve">Rad obuhvaća dobavu, dopremu, razvoz, ubacivanje i razastiranje materijala frakcije 0-32mm u debljini 20cm i zbijenosti prema standardnom Proctorovom postupku najmanje Sz=90%. Rad obuhvaća: dobavu, dopremu, razvoz, ubacivanje, razastiranje i nabijanje rastresitog materijala kao podloge za ugradnju PP revizijskih okna, separatora masti i ulja i sabirne jame, a sve prema uputama proizvođača pojedinih elemenata.
</t>
  </si>
  <si>
    <t xml:space="preserve">Zatrpavanje cjevovoda vrši se nakon polaganja i montaže cjevovoda. Prije samog početka obavezno pregledati cjevovod i ustanoviti da slučajno nema nekih tehničkih oštećenja. Kada se ustanovi da je položeni cjevovod ispravan i bez oštećenja, može se pristupiti zatrpavanju. Zatrpavanje se vrši etapno prije i nakon tlačnog ispitivanja. Prije ispitivanja zatrpati samo tijelo cijevi dok spojna mjesta i zaporni elementi moraju ostati slobodni tako da zatrpani dio čini humak cca 1/2-2/3 visine rova. Zatrpavanje pritom vršiti u slojevima od 30 cm uz pažljivo ručno nabijanje. Sabijanje se vrši tako da se na posteljici postigne stupanj zbijenosti prema standardnom Proctorovom postupku Sz=95-100%, ovisno o visini nasipa i položaju sloja u nasipu, odnosno, modul stišljivosti minimalno Ms=40 MN/m2 (mjereno metodom kružne ploče promjera 30 cm) U  poprečnom profilu u neposrednoj blizini cijevi zatrpavati  pijeskom do visine 20 cm iznad tjemena cijevi (obračunato stavkom 1.2.4.) te onda zatrpati sa preostalim materijalom iz iskopa. Prvi sloj od 30 cm zatrpava se zemljom bez krupnog kamenog materijala, a sljedeći  slojevi od po 30 cm preostalom zemljom uz nabijanje i potrebno vlaženje. Nakon završenog ispitivanja preostali dio cjevovoda zatrpati po istom principu uz propisano mehaničko sabijanje do potrebne zbijenosti.
</t>
  </si>
  <si>
    <t xml:space="preserve">Stavka obuhvaća i zasipavanje bočnih strana ugrađenih revizijskih okna i slivnika  Zasipavanje je potrebno vršiti u slojevima do 30cm uz kontrolirano zbijanje.
</t>
  </si>
  <si>
    <t xml:space="preserve">Odvoz i zbrinjavanje viška materijala na deponiju udaljeno do 15km, uključivo utovar, prijevoz, istovar i razastiranje  materijala te svi troškovi deponiranja. Koeficijent rastresitosti 1,2.
</t>
  </si>
  <si>
    <t xml:space="preserve">Kanalizacijske cijevi - vanjska i temeljna sanitarna odvodnja.
</t>
  </si>
  <si>
    <t xml:space="preserve">Doprema na gradilište s deponije, raznošenje duž trase rova, polaganje u rov te spajanje PVC cijevi za vanjsku kanalizaciju, nazivne krutosti SN 8.
</t>
  </si>
  <si>
    <t xml:space="preserve">Alternativno je dozvoljena nabava i ugradnja cijevi iz drugih materijala (PE, PP, poliester, i dr.) uz zadovoljenje hidrauličkih (unutarnji promjer) i statičkih (SN8) svojstava.
</t>
  </si>
  <si>
    <t xml:space="preserve">Ova stavka obuhvaća kompletan rad na montaži cijevi vanjske sanitarne kanalizacijske mreže (spojni kanali između okna, temeljni vodovi) sa svim fazonskim komadima, spojnim i brtvenim materijalom, uključivo izvedbu i brtvljenje priključaka na revizijska okna prema uputama proizvođača te obveznu kontrolu kvalitete cijevi i spojeva.
</t>
  </si>
  <si>
    <t xml:space="preserve">Obračun prema m1 kompletno postavljenog cjevovoda prilikom čega se fazonski i spojni komadi ne obračunavaju kao 1 m1.
</t>
  </si>
  <si>
    <t>- PVC Ø160 SN8</t>
  </si>
  <si>
    <t>- PVC Ø200 SN8</t>
  </si>
  <si>
    <t xml:space="preserve">Revizijska okna - sanitarna kanalizacija.
</t>
  </si>
  <si>
    <t xml:space="preserve">Dijelovi okna se međusobno spajaju pomoću brtvi ili zavarivanjem čime se osigurava nepropusnost. Okna imaju ugrađene stupaljke na svakih 25 [cm] koje omogućavaju silazak i izlazak, a nalaze se maksimalno 50 [cm] od vrha okna. Cjevovod se spaja na adaptere  okna originalnim spojnicama i brtvama. Okno treba biti ispitano i vodonepropusno.  Stavkom obuhvaćena nabava, doprema  materijala te izrada armirano-betonske ploče ili konusa iz betona C25/30 za postavu i ugradnju vodo i plinotijesnog poklopca unutar pješačkih i prometnih površina kao i potrebne prilgodbe za ugradnju okna u zelene površine, a sve prema uputama proizvođača.
</t>
  </si>
  <si>
    <t xml:space="preserve">Obračun prema komadu kompletno ugrađenog PE montažnog revizijskog okna. Predviđene visine okna potrebno je provjeriti i uskladiti sa stvarnim stanjem na terenu.
</t>
  </si>
  <si>
    <t xml:space="preserve">obračun prema komadu ugrađenog okna:
</t>
  </si>
  <si>
    <t>DN800, visine od 1,00m do 2,00m</t>
  </si>
  <si>
    <t>1.3.3.</t>
  </si>
  <si>
    <t xml:space="preserve">Lijevano - željezni poklopci za revizijska okna.
</t>
  </si>
  <si>
    <t xml:space="preserve">Nabava, dobava i ugradnja lijevano željeznih poklopaca na prethodno ugrađena revizijska okna. Lijevano željezni poklopac dimenzija 600x600mm ili Ø600mm , klase nosivosti C250   prema HRN EN-124  ili jednakovrijedna (____________________). Stavka obuhvaća sav potreban rad, materijal, spojni i pričvrsni pribor za ugradnju lijevano željeznih poklopaca do potpune gotovosti, a sve u skladu s uputama proizvođača ugrađenih revizijskih okna
</t>
  </si>
  <si>
    <t xml:space="preserve">obračun prema komadu ugrađenih poklopaca:
</t>
  </si>
  <si>
    <t xml:space="preserve">- poklopac svijetlog otvora 600x600mm ili  Ø600mm </t>
  </si>
  <si>
    <t>1.3.4.</t>
  </si>
  <si>
    <t xml:space="preserve">Rekonstrukcija postojećeg  glavnog revizijskog okna. Potrebno je ispumpati okno (od strane oivlaštenog distibutera) te sanirati oštećenja i pukotina konstrukcije i priključaka na okno. U stavku uključeni svi materijal i rad do potpune gotovosti.
</t>
  </si>
  <si>
    <t>1.3.5.</t>
  </si>
  <si>
    <t xml:space="preserve">Kanalizacijske cijevi - vanjska i temeljna oborinska odvodnja.
</t>
  </si>
  <si>
    <t>1.3.6.</t>
  </si>
  <si>
    <t xml:space="preserve">Slivnici.
</t>
  </si>
  <si>
    <t xml:space="preserve">Nabava, dobava, polaganje i ugradnja PEHD slivnika. Rad obuhvaća nabavu, dopremu, polaganje i ugradnju PEHD slivnika DN 600 mm. Slivnike postaviti na pripremljenu  posteljicu prema uputama proizvođača, poravnati po pravcu i niveleti uz kontrolu geodetskim instrumentom. Cijenom obuhvatiti eventualno potrebno rezanje okna po visini te sav potreban pribor, rad i materijal za izvedbu do potpune funkcionalnosti i spremnosti za ugradnju slivnih rešetki, a sve sukladno uputama proizvođača.
</t>
  </si>
  <si>
    <t>obračun prema komadu ugrađenog slivnika</t>
  </si>
  <si>
    <t>1.3.7.</t>
  </si>
  <si>
    <t xml:space="preserve">Rešetke slivnika.
</t>
  </si>
  <si>
    <t xml:space="preserve">Nabava, dobava, polaganje i ugradnja rešetke slivnika, dimenzija 40x40 cm klase nosivosti C250 prema normi HRN EN-124 (ili jednakovrijedna ____________________). Stavka obuhvaća sav potreban rad, spojni i pričvrsni pribor te materijal za ugradnju rešetke do potpune funckionalnosti, a sve sukladno uputama proizvođača slivnika.
</t>
  </si>
  <si>
    <t>1.3.8.</t>
  </si>
  <si>
    <t xml:space="preserve">Plitke betonske kanalice.
</t>
  </si>
  <si>
    <t>obračun prema m1 ugrađene kanalice</t>
  </si>
  <si>
    <t>1.3.9.</t>
  </si>
  <si>
    <t xml:space="preserve">Nabava, dobava i ugradnja horizontalnih kanalica od polimerbetona za izvedbu kanalica na ulazu u parkiralište, ojačane strukture s orebrenom monolitnom rešetkom,  dimenzija 10x20cm.
</t>
  </si>
  <si>
    <t xml:space="preserve">Stavka obuhvaća dobavu materijala i izvedbu horizontalnih kanalica uključivo sav potreban pribor, rad, spojni i pričvrsni materijal za izvedbu stavke do potpune gotovosti, uključivo pripadnu pokrovnu rešetku. Obračun po m1 izvedene kanalice.
</t>
  </si>
  <si>
    <t>1.3.10.</t>
  </si>
  <si>
    <t xml:space="preserve">Ispitivanje na vodonepropusnost.
</t>
  </si>
  <si>
    <t xml:space="preserve">Ispitivanje na vodonepropusnost montirane vanjske sanitarne i oborinske kanalizacijske mreže tlačnom probom pomoću hladne vode; nadpritisak 0,05 MPa u trajanju od 30 minuta do 1 sat. Za vrijeme probe svi spojevi ne smiju pokazivati vidljive promjene, a razina vode ne smije pasti sukladno pravilniku o ispitivanju kanalizacije. Ispitivanje provodi za to ovlaštena ustanova. U cijenu obuhvatiti i izradu svih potrebnih izvješća o provedenom ispitivanju sukladno važećim propisima i priznatim normama.
</t>
  </si>
  <si>
    <t>REKONSTRUKCIJA POSTOJEĆEG KANALIZACIJSKOG PRIKLJUČKA</t>
  </si>
  <si>
    <t xml:space="preserve">Izvođač je prije izvođenja radova dužan od nadležnih tijela ishoditi sve potrebne potvrde i suglasnosti za izvođenje predmetne grupe radova na javnim površinama, kao što su suglasnosti nadležnog komunalnog poduzeća, suglasnosti nadležnog gradskog ureda/odjela, suglasnosti nadležnog tijela za upravljanje prometnicama i ostale potvrde i suglasnosti neophodne za izvođenje radova.
</t>
  </si>
  <si>
    <t xml:space="preserve">Rezanje i razgradnja postojeće kolničke konstrukcije (kolnik, pješačke i manipulativne površine) u koridoru rekonstruckije kanalizacijskog priključka. Stavka obuhvaća sav potreban pribor, mehanizaciju i rad za rezanje i uklanjanje postojećeg asfaltnog zastora i pripadajuće kolničke konstrukcije, uključivo privremeno odlaganje otpadnog materijala na gradilišnoj deponiji te utovar, odvoz i zbrinjavanje materijala na gradskoj deponiji do 15km, uključivo potrebne troškove deponiranja.
Kolnička konstrukcija koja se uklanja obuhvaća habajući i nosivi asfaltni sloj ukupne prosječne debljine 12cm i nosivi mehanički zbijeni sloj prosječne debljine 30cm.
</t>
  </si>
  <si>
    <t xml:space="preserve">Iskop zemlje u tlu C kategorije za izvedbu rekonstrukcije kanalizacijskog priključka.
</t>
  </si>
  <si>
    <t xml:space="preserve">Iskop zemlje u tlu C kategorije za potrebe rekonstrukcije postojećeg vodovodnog priključka, s okomitim odsijecanjem bokova rovova. Iskop se vrši do dubine postojećeg kanalizacijskog priključka, a prosječna dubina iskopa je  h=1,0m.  Širina kanala iznosi b=0,6m. U stavku je uključeno i razupiranje rova daščanom oplatom i crpljenje podzemnih voda gdje je to potrebno. Iskop se uglavnom predviđa strojno pomoću prikladne mehanizacije (bagera ili rovokopača), dok je u blizini postojećih instalacija i postojećeg priključka iskop potrebno vršiti oprezno i ručno. Točan omjer ručnog i strojnog iskopa određuje nadzorna služba upisom u građ. dnevnik evidencijom obračuna u građ. knjizi.
</t>
  </si>
  <si>
    <t xml:space="preserve">Postojeći priključni vod i pripadni rov duljine približno 20,00m.
</t>
  </si>
  <si>
    <t xml:space="preserve">Izvedba novog kanalizacijskog priključka.
</t>
  </si>
  <si>
    <t xml:space="preserve">Obračun prema kompletno izvedenom kanalizacijskom priključku sa svim potrebnim prodorima, brtvljenjima, fazonskim, spojnim i ostalim potrošnim materijalom i priborom, sve do potpune funkcionalnosti.
</t>
  </si>
  <si>
    <t xml:space="preserve">Nabava, doprema i ugradnja kamenog tamponskog materijala frakcije 0-32 mm, očišćenog od glinovitih čestica, kao nosivog mehanički zbijenog sloja kolničke konstrukcije u svrhu sanacije površina nakon rekonstruckije kanalizacijskog priključka. Ugradnja u slojevima uz vlaženje vodom, do ukupne visine prema stavci, uz strojno mehaničko zbijanje do traženog modula stišljivosti. Stupanj zbijenosti prema standardnom Proctorovu postupku Sz= 95-100%. U stavku su uključeni sav rad na nabavi, utovaru, transportu, privremenom gradilišnom skladištenju, te ugradnji sa zbijanjem i mjerenje zbijenosti nasipa metodom kružne ploče (minimalno jedno ispitivanje na svakih 100 m2 nasipa).
</t>
  </si>
  <si>
    <t>1.4.8.</t>
  </si>
  <si>
    <t xml:space="preserve">Zamijenski nosivi asfaltni sloj (BNS) u svrhu sanacije površina nakon rekonstrukcije kanalizacijskog priključka.
</t>
  </si>
  <si>
    <t>1.4.9.</t>
  </si>
  <si>
    <t xml:space="preserve">Zamjenski habajući asfaltni sloj u svrhu sanacije površina nakon rekonstrukcije kanalizacijskog priključka.
</t>
  </si>
  <si>
    <t>UKUPNO REKONSTRUKCIJA POSTOJEĆEG KANALIZACIJSKOG PRIKLJUČKA</t>
  </si>
  <si>
    <t xml:space="preserve">Izvedba usjeka u AB i zidanoj konstrukciji.
</t>
  </si>
  <si>
    <t>obračun prema m1 izvedenih usjeka u pločama i zidovima</t>
  </si>
  <si>
    <t xml:space="preserve">PVC cijevi za unutarnju kanalizaciju.
</t>
  </si>
  <si>
    <t xml:space="preserve">Nabava, dobava i montaža kanalizacijskih cijevi od polivinilklorida (PVC, SN4), za polaganje instalacije sanitarne i tehnološke kanalizacije u objektu. U jediničnu cijenu su uključeni i svi potrebni fazonski komadi, kao račve, koljena, redukcije, gumene brtve, sav potreban rad i ostali pričvrsni i potrošni materijal za izvedbu do potpune gotovosti. Učvršćenje i ovjese izvesti pomoću obujmica na svakih 1-2 m i kod svakog fazonskog komada, a sve prema preporuci proizvođača cijevi. Obračun prema m1 kompletno postavljenog cjevovoda prilikom čega se fazonski i spojni komadi ne obračunavaju kao 1 m1.
</t>
  </si>
  <si>
    <t>- PVC Ø50 SN4</t>
  </si>
  <si>
    <t>- PVC Ø110 SN4</t>
  </si>
  <si>
    <t xml:space="preserve">PVC podni sifon.
</t>
  </si>
  <si>
    <t xml:space="preserve">Nabava, dobava i montaža PVC podnog sifona sa horizontalnim izlazom i niklanom rešetkom, za odvodnju spremišta. Stavka uključuje sav potreban rad i materijal za izvedbu do potpune gotovosti, uključivo spajanje na internu kanalizacijsku mrežu. Obračun prema komadu kompletno ugrađenih sifona.
</t>
  </si>
  <si>
    <t xml:space="preserve">Revizijska vratašca.
</t>
  </si>
  <si>
    <t xml:space="preserve">Nabava, dobava i montaža PVC kontrolnih vratašaca dimenzija 20 x 20 cm za ugradnju na kanalizacijske vertikale. Obračun prema ugrađenom kompletu do potpune funkcionalnosti, uključivo sav potreban rad i spojni i potrošni materijal.
</t>
  </si>
  <si>
    <t xml:space="preserve">Ispitivanje na vodonepropusnost montirane unutarnje kanalizacijske mreže. Stavka obuhvaća sav potreban pribor, rad i materijal za provedbu ispitivanja mreže na vodonepropusnost i protočnost, uključivo sa svim potrebnim izvješćima i atestima u skladu s važećim propisima i priznatim normama.
</t>
  </si>
  <si>
    <t xml:space="preserve">Nabava, dobava i ugradnja kutnih krovnih ispusta za izvedbu sigurnosnih preljeva oborinske odvodnje u atikama krova.
</t>
  </si>
  <si>
    <t xml:space="preserve">Stavka obuhvaća dobavu i ugradnju pravokutnog kutnog izljeva za spajanje na bitumen, PVC, TPO i polimer - cementni premaz, dimenzija 10 x 10 cm u atiku krova. Kutni izljev se postvalja na visinu 5 cm od završnog sloja hidroizolacije (TPO folija) na neprohodnim krovovima, odnosno u razini kote poda (keramičke pločice) na prohodnom krovu (terasi). Sve spojeve s atikom potrebno je brtviti radi osiguranja vodonepropusnosti spoja, sve prema uputama proizvođača izljeva i hidroizolacije ravnog krova.
</t>
  </si>
  <si>
    <t xml:space="preserve">Stavka obuhvaća sav potreban pribor, rad, spojni i pričvrsni materijal za izvedbu stavke do potpune gotovosti, sve sukladno uputama proizvođača kutnog izljeva i hidroizolacijskog sloja ravnog krova.
</t>
  </si>
  <si>
    <t xml:space="preserve">Položaj i točan broj slivnika potrebno utvrditi na licu mjesta u dogovoru s nadzornim inženjerom.
</t>
  </si>
  <si>
    <t xml:space="preserve">Nabava, dobava i ugradnja oborinskih vertikala od aluminijskog lima, boje prema odabiru projektanta. Stavka obuhvaća sav potreban pribor, rad i materijal za izvedbu oborinskih vertikala  do potpune funkcionalnosti, uključivo sav potreban brtveni i pričvrsni materijal te potrebne fazonske komade. Ugradnja vertikala uz osiguranje vodonepropusnih spojeva svih elemenata vertikala i spojeva sa slivnicima.
</t>
  </si>
  <si>
    <t>obračun prema m1 ugrađenih vertikala:</t>
  </si>
  <si>
    <t>- vertikala DN100</t>
  </si>
  <si>
    <t xml:space="preserve">Podltačni sustav krovne odvodnje.
</t>
  </si>
  <si>
    <t xml:space="preserve">Cijena za svaku točku mora obuhvatiti dobavu, spajanje, te dovođenje stavke u stanje potpune funkcionalnosti.
</t>
  </si>
  <si>
    <t xml:space="preserve">U cijenu treba ukalkulirati sav potreban spojni, montažni, pridržni i ostali materijal potreban za potpuno funkcioniranje pojedine stavke.
</t>
  </si>
  <si>
    <t xml:space="preserve">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sistema.
</t>
  </si>
  <si>
    <t xml:space="preserve">Dobava i ugradnja podtlačnog sistema odvodnje krovnih oborinskih voda. Hidraulički proračun prema HRN EN 12056-3 i DIN 1986-100/VDI 3806 ili jednakovrijedne ____________________ i ____________________ ), vodolovna grla prema (HRN EN 1253-1:2003-09  i HRN EN 1253-2: 2004-03 ili jednakovrijedne ____________________ i ____________________ ), cijevni sistem prema (HRN EN 1519-1:2004 ili jednakovrijedna ____________________ ).
Sve prema izvedbenim shemama, uputama i nadzoru proizvođača. Sva dokumentacija mora biti prema važećoj zakonskoj regulativi RH i na hrvatskom jeziku.
</t>
  </si>
  <si>
    <t xml:space="preserve">PE-HD cjevovod prema HRN EN 1519-1:2004 (ili jednakovrijedna ____________________ ) s potrebnim fazonskim komadima i spojnim priborom; specifikacijom proizvođača obuhvaćeno m1 trase:
</t>
  </si>
  <si>
    <t>obračun prema komplet ugrađenom podltačnom sustavu krovne odvodnje, prema specifikaciji unutar stavke</t>
  </si>
  <si>
    <t>UKUPNO KROVNA OBORINSKA ODVODNJA</t>
  </si>
  <si>
    <t xml:space="preserve">Mikrolokaciju priključaka dovoda i odvoda za opremu i sl. izvoditi prema uputama proizvođača (i prospektnom materijalu), tehnološkom projektu ili uputama tehnologa upisom u građevinski dnevnik.
</t>
  </si>
  <si>
    <t>UMIVAONICI</t>
  </si>
  <si>
    <t xml:space="preserve">Umivaonik.
</t>
  </si>
  <si>
    <t xml:space="preserve">Dobava i ugradnja keramičkog konzolnog umivaonika bijele boje s mogućnosti ugradnje stojeće mješalice, u kompletu s kromiranim sifonom. Stavka uključuje sav potreban rad, pribor, pričvrsni, brtveni i spojni materijal potreban za ugradnju, uključivo priključak na kanalizacijsku mrežu.
</t>
  </si>
  <si>
    <t xml:space="preserve">Jednoručna mješalica za umivaonik.
</t>
  </si>
  <si>
    <t xml:space="preserve">Dobava i ugradnja kromirane štedne stojeće jednoručne mješalice za hladnu i toplu vodu. Stavka uključuje sav potreban rad, pribor, pričvrsni, brtveni i spojni materijal potreban za ugradnju, uključivo kutne ventile s filterom i izvedbu priključka na vodovodnu mrežu.
</t>
  </si>
  <si>
    <t>UKUPNO UMIVAONICI</t>
  </si>
  <si>
    <t>WC</t>
  </si>
  <si>
    <t xml:space="preserve">Dobava i ugradnja konzolne keramičke wc školjke s odvodom u zid u kompletu s pripadajućim wc sjedalom bijele boje s metalnim šarnirima. Stavka uključuje pričvrsni, brtveni i spojni materijal potreban za ugradnju.
</t>
  </si>
  <si>
    <t xml:space="preserve">Dobava i ugradnja instalacijskog elementa  za konzolnu wc školjku. Instalacijski element je samonosiv za ugradnju u suhomontažnu zidnu ili predzidnu konstrukciju u kompletu s niskošumnim vodokotlićem i dvokoličinskom tipkom za aktiviranje ispiranja u bijeloj boji. Stavka uključuje set za zvučnu izolaciju, brtveni i spojni materijal potreban za ugradnju.
</t>
  </si>
  <si>
    <t xml:space="preserve">Dobava i ugradnja instalacijskog elementa  za pisoar sa senzorskim uređajem. Instalacijski element je samonosiv za ugradnju u suhomontažnu zidnu ili predzidnu konstrukciju u kompletu sa senzorskim uređajem 230V za ispiranje pisoara sa pokrovnom pločom u krom obradi. Stavka uključuje pričvrsni, brtveni i spojni materijal potreban za ugradnju.
</t>
  </si>
  <si>
    <t>UKUPNO - WC</t>
  </si>
  <si>
    <t xml:space="preserve">WC školjka.
</t>
  </si>
  <si>
    <t xml:space="preserve">Dobava i ugradnja konzolne keramičke wc školjke  za invalidne osobe s odvodom u zid u kompletu s pripadajućim wc sjedalom bez poklopca. Stavka uključuje pričvrsni, brtveni i spojni materijal potreban za ugradnju.
</t>
  </si>
  <si>
    <t xml:space="preserve">Instalacijski element za wc školjku.
</t>
  </si>
  <si>
    <t xml:space="preserve">Dobava i ugradnja instalacijskog elementa  za invalidsku konzolnu wc školjku. Instalacijski element je samonosiv za ugradnju u suhomontažnu zidnu ili predzidnu konstrukciju u kompletu sa niskošumnim vodokotlićem i dvokoličinskom bijelom tipkom za aktiviranje ispiranja. Stavka uključuje pričvrsni, brtveni i spojni materijal potreban za ugradnju.
</t>
  </si>
  <si>
    <t xml:space="preserve">Dobava i ugradnja konzolnog ergonomskog umivaonika za invalidne osobe u kompletu sa spojnom armaturom za spajanje sa podžbuknim sifonom. Stavka uključuje pričvrsni, brtveni i spojni materijal potreban za ugradnju.
</t>
  </si>
  <si>
    <t xml:space="preserve">Dobava i ugradnja štedne stojeće jednoručne armature za umivaonik s dugom ručkom za invalidne osobe. Stavka uključuje kutne ventile s filterom te pričvrsni, brtveni i spojni materijal potreban za ugradnju.
</t>
  </si>
  <si>
    <t xml:space="preserve">Sigurnosni preklopni rukohvat.
</t>
  </si>
  <si>
    <t xml:space="preserve">Dobava i ugradnja sigurnosnog preklopnog rukohvata za ugradnju uz invalidsku školjku. Rukohvat je bijele boje u kompletu s intergriranim držačem rolo papira. Dimenzije rukohvata 75x19 cm. Stavka uključuje pričvrsni, brtveni i spojni materijal potreban za ugradnju.
</t>
  </si>
  <si>
    <t xml:space="preserve">Fiksni sigurnosni rukohvat.
</t>
  </si>
  <si>
    <t xml:space="preserve">Dobava i ugradnja sigurnosnog fiksnog rukohvata za ugradnju uz invalidsku školjku. Rukohvat  bijele boje. Stavka uključuje pričvrsni, brtveni i spojni materijal potreban za ugradnju.
</t>
  </si>
  <si>
    <t xml:space="preserve">Nagibno ogledalo.
</t>
  </si>
  <si>
    <t xml:space="preserve">Dobava i ugradnja nagibnog ogledala tip dimenzije 60x70 cm za ugradnju uz invalidski umivaonik. Stavka uključuje pričvrsni, brtveni i spojni materijal potreban za ugradnju.
</t>
  </si>
  <si>
    <t>UKUPNO SANITARIJE ZA OSOBE S INVALIDITETOM</t>
  </si>
  <si>
    <t xml:space="preserve">Dobava i ugradnja držača rolo papira bijele boje. Stavka uključuje pričvrsni, brtveni i spojni materijal potreban za ugradnju.
</t>
  </si>
  <si>
    <t xml:space="preserve">Dobava i ugradnja kromirane zidne wc metlice. Stavka uključuje pričvrsni, brtveni i spojni materijal potreban za ugradnju.
</t>
  </si>
  <si>
    <t xml:space="preserve">Dobava i ugradnja držača za higijenske vrećice bijele boje. Stavka uključuje pričvrsni, brtveni i spojni materijal potreban za ugradnju.
</t>
  </si>
  <si>
    <t xml:space="preserve">Dobava i ugradnja kromirane kante za otpatke s poklopcem 12 litara. Stavka uključuje pričvrsni, brtveni i spojni materijal potreban za ugradnju.
</t>
  </si>
  <si>
    <t xml:space="preserve">Dobava i ugradnja držača tekućeg sapuna zapremnine 600ml bijele boje. Stavka uključuje pričvrsni, brtveni i spojni materijal potreban za ugradnju.
</t>
  </si>
  <si>
    <t xml:space="preserve">Dobava i ugradnja držača papirnatih ručnika bijele boje. Stavka uključuje pričvrsni, brtveni i spojni materijal potreban za ugradnju.
</t>
  </si>
  <si>
    <t>UKUPNO GALANTERIJA</t>
  </si>
  <si>
    <t>VODOVOD I ODVODNJA - ZAJEDNIČKE STAVKE</t>
  </si>
  <si>
    <t xml:space="preserve">Naknadna izvedba prodora u AB konstrukciji.
</t>
  </si>
  <si>
    <t xml:space="preserve">- mali prodori (do 100cm2) - npr. 100x100mm, Ø50, Ø110  </t>
  </si>
  <si>
    <t xml:space="preserve">- veliki prodori (preko 100cm2) - npr. 200x200mm, Ø160, Ø200  </t>
  </si>
  <si>
    <t xml:space="preserve">Pomoćni radovi.
</t>
  </si>
  <si>
    <t xml:space="preserve">Pomoćni građevinski radovi i zidarska pripomoć oko i nakon montaže instalacija unutar i oko objekta, kao što su usidrenje obujmica i kuka, sanacija prodora i usjeka, čišćenje objekta u zoni izvođenja radova i slično.
</t>
  </si>
  <si>
    <t xml:space="preserve">Sitni montažni, pričvrsni i potrošni materijal kao što su fitinzi, obujmice, vijci, brtve, fazonski komadi, silikonski kit i slično.
</t>
  </si>
  <si>
    <t xml:space="preserve">Snimak izvedenog stanja vanjskih instalacija vodovoda i odvodnje.
</t>
  </si>
  <si>
    <t xml:space="preserve">Stavka obuhvaća sav potreban rad, alat i pribor za snimanje izvedenih vanjskih instalacija vodovoda i odvodnje, a nakon završetka svih radova te izradu projekta izvedenog stanja, a koji obavezno mora sadržavati visinske kote karakterističnih točaka instalacije (dno, niveleta, poklopac revizijskih okna, dno, niveleta ulaza/izlaza, poklopac septičke jame, dno, niveleta ulaza, poklopac upojnih bunara,...) kao i visinske kote nivelete te materijal i profil cijevi pojedinih dionica vodovoda, odnosno, odvodnje. Stavkom obuhvatiti izradu snimka izvedenog stanja u digitalnom obliku i hard kopiji u minimalno 3 primjerka (ili prema zahtjevu investitora) te dostavu čitave dokumentacije investitoru.
</t>
  </si>
  <si>
    <t xml:space="preserve">Protupožarno brtvljenje - plastične cijevi.
</t>
  </si>
  <si>
    <t xml:space="preserve">Dobava i montaža protupožarnih brtvljenja za prolaz plastičnih cijevi kroz konstrukciju na prijelazima između požarnih sektora.
</t>
  </si>
  <si>
    <t xml:space="preserve">Obračun prema komadu zabrtvljenih prodora u skladu s tehničkim propisima i normama, sa svim potrebnim radom, materijalom i priborom za izvedbu do potpune gotovosti.
</t>
  </si>
  <si>
    <t xml:space="preserve">obračun prema komadu zabrtvljenih prodora:
</t>
  </si>
  <si>
    <t xml:space="preserve">- cjevovod Ø32 </t>
  </si>
  <si>
    <t xml:space="preserve">- cjevovod Ø50 </t>
  </si>
  <si>
    <t xml:space="preserve">- cjevovod Ø75 </t>
  </si>
  <si>
    <t xml:space="preserve">- cjevovod Ø110 </t>
  </si>
  <si>
    <t xml:space="preserve">- cjevovod Ø125 </t>
  </si>
  <si>
    <t xml:space="preserve">- cjevovod Ø160 </t>
  </si>
  <si>
    <t>1.6.</t>
  </si>
  <si>
    <t xml:space="preserve">Protupožarno brtvljenje - čelične cijevi.
</t>
  </si>
  <si>
    <t>- cjevovod DN65</t>
  </si>
  <si>
    <t>- cjevovod DN80</t>
  </si>
  <si>
    <t>- cjevovod DN90</t>
  </si>
  <si>
    <t>1.7.</t>
  </si>
  <si>
    <t xml:space="preserve">Izrada elaborata izvedenog stanja protupožarnog brtvljenja prodora instalacija (strojarske instalacije, elektroinstalacije, vodovod i odvodnja itd.), s foto dokumentacijom i unosom na podloge projekta, te detaljnim tabličnim prikazom svih prodora, po vrstama instalacija i veličinama, od strane ovlaštene osobe. U tabelarnom prikaza potrebno je ugraditi filtere koji omogućuju pretragu instalacija po vrsti. Svaki prodor će biti brojčano označen, te ću mu biti pridružena fotografija. Sve će biti isporučeno investitoru i nadzornoj službi u digitalnom obliku (PDF, dwg, jpg).
</t>
  </si>
  <si>
    <t>UKUPNO ZAJEDNIČKE STAVKE</t>
  </si>
  <si>
    <t xml:space="preserve">Geodetsko iskolčenje objekta, izrada drvene nanosne skele s određivanjem visinskih kota temelja građevine, detektiranje infrastrukturno-komunalnih vodova koji prolaza parcelom prije početka radova, te viškratna geodetska kontrola vertiklanosti zgrade.  U cijenu stavke uključiti izradu elaborata iskolčenja, geodetsko snimanje instalacijskih vodova građevine i mjesta   njihovog   priključenja   na   komunalnu infrastrukturu u toku izvođenja radova, te izrada ''katastra vodova'' i geodetskog  snimka izvedenog stanja nakon završetka radova.Stavka uključuje angažman ovlaštenog geodeta, te provedbu kontinuiranog geodetskog praćenja do završetka izvedne radova, te potpunu suradnju sa nadzornom službom i projektantima.
</t>
  </si>
  <si>
    <t xml:space="preserve">Odvoz i zbrinjavanje viška materijala na deponiju udaljenu do 20 km, uključivo utovar, pijevoz, istovar i razastiranje. Koeficijent rastresitosti 1,20.
</t>
  </si>
  <si>
    <t xml:space="preserve">Dobava materijala i postava horizontalne hidroizolacije u slojevima podne konstrukcije - pod na tlu. Hidroizolacija se postavlja na pripremljenu podlogu (podna ploča) prije postave slojeva toplinske izolacije.
</t>
  </si>
  <si>
    <t xml:space="preserve">- armirani cementni estrih debljine 5-7 cm </t>
  </si>
  <si>
    <t xml:space="preserve">- armirani cementni estrih debljine 4-7 cm </t>
  </si>
  <si>
    <t xml:space="preserve">Grubo i fino strojno žbukanje AB zidova i stupova i zidanih zidova vapneno cementnom žbukom u debljini sloja od 3 do 6 cm.
Prvi sloj gruba produžna vapneno cementna žbuka M-3 debljine cca 1,5 - 2,5 cm uz prethodni špric rijetkim cementnim mortom M-10.
Završni sloj fina vapnena žbuka od prosijanog čistog pijeska debljine 0,5 cm.
Dvoslojna žbuka treba biti pripravna za izvedbu soboslikarskih radova, ili oblaganje keramičkim pločicama, uključivo sa obradom unutarnjih špaleta, istaka, podgleda te kutnim i prijelaznim profilima.
Prijelaz žbuke preko različitih podloga (beton, opeka) bandažirati trakom pocinčanog rabic pletiva  širine 50 cm, što je sadržano u jediničnoj cijeni stavke.
U cijenu uključen sav potreban rad i materijal.
</t>
  </si>
  <si>
    <t xml:space="preserve">Grubo i fino strojno žbukanje špaleta širine do 30cm vapneno cementnom žbukom u debljini sloja od 3 do 6 cm
Prvi sloj gruba produžna vapneno cementna žbuka M-3 debljine cca 1,5-2,5 cm uz prethodni špric rijetkim cementnim mortom M-10.
Završni sloj fina vapnena žbuka od prosijanog čistog pijeska debljine 0,5 cm.
Dvoslojna žbuka treba biti pripravna za izvedbu soboslikarskih radova, ili oblaganje keramičkim pločicama, uključivo s obradom istaka, podgleda te kutnim i prijelaznim profilima.
Prijelaz žbuke preko različitih podloga (beton, opeka) bandažirati trakom pocinčanog rabic pletiva  širine 50 cm, što je sadržano u jediničnoj cijeni stavke.  
U cijenu uključen sav potreban rad i materijal.
</t>
  </si>
  <si>
    <t xml:space="preserve">Montažni zid zvučne izolacije izvesti od gipskartonskih ploča u standardnoj izvedbi prema DIN 18 183  ili jednakovrijedno, sa zrakonepropusnim brtvljenjem priključaka po obodu na zidove, podne i stropne ploče, izvesti prema DIN 4109_____________, ili jednakovrijedno; upotrijebiti specijalne elastične čelične profile. Spajanje gipskartonskih ploča potrebno je izvesti klamanjem, a ne vijcima, radi bolje zvučne izolacije izvedenih zidova. Sve pregradne stijene je potrebno izvoditi u punoj visini prostora od podne nosive konstrukcije do ab stropne konstrukcije, iznad razine spuštenog stropa ( ukoliko on postoji kao interijerska završna obrada stropa ). Spojeve s obodnim konstrukcijama brtviti odgovarajućim brtvenim kitom. Spojeve sa drugim materijalima odvajati razdjelnom trakom. Obavezno zapunjavanje spojeva svih slojeva ploča. Razred kvalitete obrade površine Q2. NAPOMENA : svaka stavka sa izvedbom zidova od gipskartonskih ploča sadrži izvođenje dvostruke g.k.ploče sa svake strane zida, tj izvedbu 2x2ploče na tipsku podkonstrukciju. Stavka se obračunava sa m2 prednjeg lica zida, što uključuje izvedbu 2 g.k. ploče.
</t>
  </si>
  <si>
    <t xml:space="preserve">Dobava materijala i izvedba obloge zida i stropa spremišta gradiva s MF i foto gradivom vlagootpornim gipskartonskim pločama na tipskoj  potkonstrukcije od pocinčanih CW profila 60/27mm, učvršćenih u zid betona, prema HRN 14195. Visina zida 355cm (računajući visinu između konstruktivnih dijelova međukatnih konstrukcija - podna ploča - stropna ploča). Jednostrana dvostruka obloga vlagootpornim  gipskartonskim pločama debljine 12,5 mm, plošne težine 12,4 kg/m2, reakcije na požar A2 prema HRN EN 13501-1, ili jednakovrijedno. Obavezno temeljito zapunjavanje spojeva svih slojeva ploča.
</t>
  </si>
  <si>
    <t>Izvedba podgleda od vlaknocementnih ploča debljine 1,25 cm izvedenih na ovješenoj metalnoj potkonstrukciji.Masa (kg/m2) oko 10.5 Specifična gustoća (kg/m3) oko 1,230
Postojanost na savijanje (MPa) oko 10.9 pH-vrijednost 12
Toplinska provodljivost λ 0.36,Toplinsko širenje (10−6 K-1) 7
Koeficijent paropropusnosti μ (-) 40, Odstupanja duljine u uvjetima vlage 65% - 85% (mm/m) 0.38, Odstupanja debljine u uvjetima vlage 65% - 85% (%) 0.3, Reakcija na požar ispitano prema HRN EN 13501 A1 ne gorivo, E-Modul (N/mm2) oko 1,750</t>
  </si>
  <si>
    <t xml:space="preserve">Dobava materijala i izvedba izravnavajućeg sloja kao priprema za pravilno izvođenje završnih podnih obloga.
Sve eventualne veće neravnine na podlozi potrebno je  izravnati  reparaturnim mortom, uključivo i obijanje napuklih dijelova obloge poda. Eventualne pukotine potrebno je sanirati prikladnom epoksi masom i valovitim spojnicama. 
Na očišćenu i pripremljenu podlogu prvo se nanosi  predpremaz, a zatim izravnavajuća masa.
Prije polaganja završne podne obloge, izravnatu i osušenu podlogu potrebno je prebrusiti. 
Dozvoljene granične vrijednosti neravnina pripremljene podloge prema DIN 18202 ili jednakovrijedno: mjereno na razmaku od 0,1 m -1 mm, 1 m - 3 mm, 4,0 m - 9 mm, 10 m - 12 mm, 15m - 15 mm. Predviđena visina izravnavanja  2-4 mm.
Sve izvesti s originalnim materijalom, prema uputi proizvođača podne obloge.Materijal koji se korisni za poravnavanje mora biti kompatibilan sa načinom postave završnog sloja.Koristiti samonivelirajuće mase prema uputama proizvođaća.
U jediničnu cijenu uključen kompletan rad materijal i pribor do pune pripravnosti podloge za polaganje podne obloge.
</t>
  </si>
  <si>
    <t>Dobava materijala i izvedba završnog sloja podova mikrocementnim premazom. NAPOMENA : posebnu pozornost obratiti na izvedbu a.b.elemenata na koje se izvodi mikrocementni premaz.Stubište je potrebno izvesti na način da se površina zagladi na način da se izbjegnu radovi reparaturnim mortom i dodatna niveliranja.Izvedba mikrocementnim premazom uključuje sve potrebne predradnje na betonskoj konstrukciji i glazuri kako bi se osigurala podloga koja je pogodna za izvedbu mikrocementnog premaza, uključivo sanaciju i poravnavanje reparaturnim mortovima,dodatna niveliranja,brušenja,štemanja,poravnavanja, sve do potpune gotovosti, do stanja podloge koja je adekvatna za izvedbu mikrocementa.</t>
  </si>
  <si>
    <t xml:space="preserve">Dobava i polaganje protukliznih keramičkih podnih pločica u sanitarnim prostorijama.  Pločice pravokutnog oblika, minimalnih dimenzija 20x40cm,maksimalnih dimenzija 100x100cm, I klase, retificirane, klase protukliznosti R10A, u boji po izboru projektanta i investitora, površinske obrade mat.
Shemu postavljanja pločica je dužan izraditi izvođać u dogovoru sa investitorom,projektantom i nadzornom službom. Nakon izrade dostaviti projektantu i nadzornom inženjeru na potvrdu.
Pločice se specijalnim fleksibilnim ljepilom  lijepe  na  pripremljeni  cementni estrih.
U cijenu uključeno ljepilo,masa za fugiranje, i sav materijal do potpune gotovosti, uključivo prelazne aluminijske lajsne na svim pozicijama, koje se utvrđuju prema dogovoru sa projektantom i nadzornom službom.
</t>
  </si>
  <si>
    <t>Dobava i polaganje gotovog troslojnog parketa, hrast ili jednakovrijedno, debljine 14mm, dimenzija 2200x180-200 mm, natur boja. Spoj je potrebno napraviti metodom 5G klik spoja. Minimalna dimenzija gornjeg sloja 3,5mm. Maksimalna vlažnost podloge 2%.
Stavka uključuje sav potreban pribor, rad i materijal za izvedbu podloge do potpune gotovosti, a sve prema uputama proizvođača.Stavka uključuje prelazne aluminijske lajsne na svim pozicijama, koje se utvrđuju prema dogovoru sa projektantom i nadzornom službom.</t>
  </si>
  <si>
    <t xml:space="preserve">Dobava i polaganje vanjskih protukliznih keramičkih podnih pločica nenatkrivene terase.  Pločice pravokutnog oblika, minimalnih dimenzija 20x40cm,maksimalnih dimenzija 100x100cm I klase, retificirane, klase protukliznosti R10A, u boji po izboru projektanta i investitora, površinske obrade mat.
Shemu postavljanja pločica dostaviti projektatnu i nadzornom inženjeru na potvrdu.
Pločice se specijalnim fleksibilnim ljepilom  lijepe  na  pripremljeni  cementni estrih.
U cijenu uključeno ljepilo i masa za fugiranje.
Jediničnom cijenom obuhvaćena i izvedba sokla uz obodne zidove, visine 10cm.
</t>
  </si>
  <si>
    <t xml:space="preserve">Dobava i polaganje vanjskih protukliznih keramičkih podnih pločica natkrivenog ulaza.  Pločice pravokutnog oblika, minimalnih dimenzija 20x40cm,maksimalnih dimenzija 100x100cm I klase, retificirane, klase protukliznosti R10A, u boji po izboru projektanta i investitora, površinske obrade mat.
Shemu postavljanja pločica dostaviti projektatnu i nadzornom inženjeru na potvrdu.
Pločice se specijalnim fleksibilnim ljepilom  lijepe  na  pripremljeni  cementni estrih.
U cijenu uključeno ljepilo i masa za fugiranje.
Jediničnom cijenom obuhvaćena i izvedba sokla uz obodne zidove, visine 10cm.
</t>
  </si>
  <si>
    <t xml:space="preserve">Dobava i oblaganje zidova keramičkim glaziranim zidnim pločicama u sanitarnim prostorima. 
Pločice različitih dimenzija, pravokutnog oblika, u minimalno dvije dimenzije, 10x40 i 20x40cm,maksimalnih dimenzija 100x100cm I klase, otporne na mehanička oštećenja, postavlljaju se ljepljenjem na pripremljenu podlogu prema shemi oblaganja. U cijenu uključen sav potreban rad, materijal i pribor. 
Način polaganja (s reškom ili bez reške) odredit će projektant.
Dimenzije pločica moraju biti kompatibilne s dimenzijama podnih pločica za prostore sanitarija - iste dimenzije, ili isti modul.
Shemu postavljanja pločica dostaviti projektatnu i nadzornom inženjeru na potvrdu.
Pločice se specijalnim fleksibilnim ljepilom  lijepe  na  pripremljen AB, porobetonske i gipskartonske zidove.
U cijenu uključeno ljepilo i masa za fugiranje
</t>
  </si>
  <si>
    <t>NAPOMENA : sve stavke izvedbe keramičarskih/kamenarskih radova uključuju  ljepilo,masu za fugiranje, i sav materijal do potpune gotovosti, uključivo prelazne aluminijske lajsne na svim pozicijama, koje se utvrđuju prema dogovoru sa projektantom i nadzornom službom.</t>
  </si>
  <si>
    <t xml:space="preserve">Dobava i montaža skele u svemu prema propisanim uvjetima zaštite na radu za radove prema ovom troškovniku. Skelu postaviti tako da se nesmetano može pristupiti svim pročeljnim elementima, na udaljenosti od pročelja sukladno zaštiti na radu, za nesmetano odvijanje radova. Montirana skela mora odgovarati svim važećim propisima u RH. Jediničnom cijenom potrebno je obuhvatiti sva potrebna premoštenja za različite prolaze ili premoštenja opreme, denivelacija i slično, te osigurati zaštitu na skeli od pada različitih predmeta sa skele tijekom izvedbe radova, a sve u skladu sa zaštitom na radu.
Izvedba skele prema statičkom proračunu i projektu skele koji izrađuje i dostavlja izvođač radova. Troškovi izrade statičkog proračuna skele i projekta skele uračunati su u cijenu montaže skele.
</t>
  </si>
  <si>
    <t>Dobava i ugradnja gornjeg završetka fasade i spoja sa atikom ravnog krova u ventilirajućoj izvedbi. Uključiti aluminijsku perforaciju RŠ 15 mm.</t>
  </si>
  <si>
    <t xml:space="preserve">U jediničnu cijenu uključiti čišćenje i pripremu podloge, obradu svih rubova, bridova, unutarnjih i vanjskih kutova profilima, uključiti u jediničnu cijenu dilatacijske profile, profile završetaka, obradu spojeva i prodora. Sve spojeve (spoj s prozorima i vratima, spoj s krovom, spoj s kutijom za rolete), kao i sve prodore kroz ETICS (gromobranske instalacije, žljebovi, elektroinstalacije i dr.) potrebno je izvesti odgovarajućim priključnim profilima ili brtvenim trakama kako bi sustav bio zaštićen od prodora vlage. Za ugrađeni sustav priložiti dokaz kvalitete ugrađenog sustava sukladno važećim hrvatskim normama, te dokaze kvalitete ugrađenih materijala i proizvoda.
</t>
  </si>
  <si>
    <t>10.1.</t>
  </si>
  <si>
    <t xml:space="preserve">Izvedba ETICS fasadnog sustava na pročeljima objekta.
</t>
  </si>
  <si>
    <t xml:space="preserve">obračun prema m2 kompletno izvedenog ETICS fasadanog sustava 
</t>
  </si>
  <si>
    <t>- tvrdim pločama mineralne vune debljine 15cm</t>
  </si>
  <si>
    <t>- tvrdim pločama mineralne vune debljine 10cm (podgled)</t>
  </si>
  <si>
    <t>10.2.</t>
  </si>
  <si>
    <t xml:space="preserve">Izvedba toplinske izolacije prostorije spremišta gradiva s MF i foto gradivom s donje strane AB konstrukcije.
</t>
  </si>
  <si>
    <t xml:space="preserve">obračun prema m2 
</t>
  </si>
  <si>
    <t>- tvrde ploče mineralne vune debljine 10cm</t>
  </si>
  <si>
    <t>Stavka obuhvaća:</t>
  </si>
  <si>
    <t>Svu potrebnu pripremu podloge.</t>
  </si>
  <si>
    <t>Dobavu i postavu metalne podkonstrukcije završne obloge pročelja pričvršćene za konstrukciju zida podlošcima za prekid toplinskog mosta.</t>
  </si>
  <si>
    <t>Dobavu i postavu toplinske izolacije - fasadne ploče mineralne vune MW λ ≤ 0,035 W/mK,  debljine 15 cm, za ventilirane fasade,   kaširane staklenim voalom. Ploče mehanički pričvršćene plastičnim pričvrsnicama sa širokom glavom za podlogu, sve karakteristike ploča i način pričvršćenja prema uputama proizvođača. Debljina izolacije 15,0 cm.
Radi sprečavanja elektromagnetske korozije, svaki kontakt dva različita metala mora biti zaštićen odnosno spriječen upotrebom odgovarajućih premaza ili folija.</t>
  </si>
  <si>
    <t xml:space="preserve">Stavka uključuje sve potrebne kutne, završne, prijelazne profile, perfororane blende, okapne profile i sav potreban spojni materijal i pribor (vijci i sl.) </t>
  </si>
  <si>
    <t>Dobava materijala, oblaganje te obrada špaleta širine do 25 cm tvrdim pločama mineralne vune debljine 2 cm, λ≤0,035.  Stavka obuhvaća sav potreban rad i materijal za izvedbu prema preporukama proizvođača, do potpune gotovosti sa završnim slojem od silikonske žbuke i boje usklađene s ostatkom fasadnog sustava.
Uskladiti sa radom na ventiliranoj fasadi, prema poziciji vodilice vanjske žaluzine, sve prema izvedbenim detaljima i uputama projektanta.  Obračun prema m1 obrađenih špaleta.</t>
  </si>
  <si>
    <t>Na aluminijskoj fasadi potrebno je izvesti povezivanje metalnih masa sa svrhom izjednačenja potencijala, te ih povezati na sustav zaštite od djelovanja munje i na zajedničko uzemljenje.
Kao pomoćne vertikale za uzemljenje opreme na fasadi koristiti vertikalne nosače podkonstrukcije spojene međusobno vodičem sa stopicama.
Za povezivanje stopica na metalne mase koristi samonarezni vijak M8 s nazubljenom podloškom.
Pojedinačno povezivanje stolarije (prozora) izvodi se bakrenim užetom H07V-K 16 mm2, međusobnim povezivanjem i spajanjem na najbliži vertikalni ili horizontalni izvod. Za izradu spoja koristi tipski materijal i pribor (pokositrena stopica i samonarezni vijak odgovarajućih dimenzija).</t>
  </si>
  <si>
    <t>obračun po m2</t>
  </si>
  <si>
    <t>- doljnji početak fasade</t>
  </si>
  <si>
    <t>Izvedba doprema i montaža certificiranog sustava perforirane fasadne obloge od aluminijskih kompozitnih ploča debljine 4 mm, aluminijska kompozitna ploča s vatrootpornom jezgrom klase A2 -s1, d0 prema EN 13501-1 i EN 13823 i kvalitetom boje P.10 (istovjetnom kao i fasada od falcanog lima) debljine boje 25-40 µm. Uzeti u ponudi u obzir da se kompletna fasadna obloga izvodi kao perforirana,  (minimalni promjer otvora u kompozitnoj ploči i razmak između otvora 5 mm, maksimalna površina otvora 50% u odnosu na kompletnu ploču), RAL prema odabiru projektanta i nadležnog konzervatorskog odjela,,boju nuditi prema svim tržišno dostupnim ral kartama. Izvedba aluminijske podkonstrukcije sa zidnim nosačima i podlošcima koja se  učvršćuje na armiranobetonsku konstrukciju. Ploče moraju biti otporne na atmosferilije. U cijeni kompletna izvedba i sav momtažni materijal za izvedbu fasade, uključujući i izvedba dijela špaleta oko fasadnih otvora i obrada svih prodora instalacija.  Sve izvesti prema detaljnom nacrtu izvođača fasade. Detaljan način slaganja, veličina ploča, obrada i izbor materijala po izboru projektanta i nadležnog konzervatorskog odjela. Obračun po m2 razvijene površine s podkonstrukcijom bez obzira na veličinu ploča. Potrebno predvidjeti dobavu i ugradnja perforirane mrežice od pocinčanog/aluminijskog lima, koja se ugrađuje na donjoj koti fasadne obloge, u širini jednakoj ukupnoj debljini fasadnog sustava.Stavka sadrži izradu kompletne radioničke dokumentacije neophodne za izvedbu fasade, izvođać je dužan tijekom izrade radioničke dokumentacije uskladiti rješenja sa nadležnim konzervatorskim odjelom, te projektantom.</t>
  </si>
  <si>
    <t>obrade oko otvora i rubni završetci</t>
  </si>
  <si>
    <t>- komplet izveden sustav certificirane ventilirane fasade sa svim potrebnim elementima, do potpune gotovosti. Unutar stavke iskazane u m2 fsade uključiti sve elemente,detalje,početke i završne lajsne,obrade,podkonstrukcije,sav potrebni materijal i sve elemente potrebne za izvedbu certificirane fasede koji nisu pojedinačno iskazani unutar predmetne stavke</t>
  </si>
  <si>
    <t>10.3.</t>
  </si>
  <si>
    <t>10.4.</t>
  </si>
  <si>
    <t>10.5.</t>
  </si>
  <si>
    <t>10.6.</t>
  </si>
  <si>
    <t>10.7.</t>
  </si>
  <si>
    <t>10.8.</t>
  </si>
  <si>
    <t>10.9.</t>
  </si>
  <si>
    <t>10.10.</t>
  </si>
  <si>
    <t>10.11.</t>
  </si>
  <si>
    <t>A.</t>
  </si>
  <si>
    <t>TEHNIČKA ZAŠTITA - SUSTAV VIDEONADZORA</t>
  </si>
  <si>
    <t>Dobava, montaža, spajanje, puštanje u rad 19" komunikacijskog ormara, nadzidni, visina 12U, u kompletu s izvlačivom policom, ventilatorom, termostatom, bravicom i 3 x ključem, 19" napojna letva sa 9xshuko, alu 1U, kabel 2m, RAL7035, patch panelom za RJ45, cat 6a, kompletom sitnog spojnog nespecificiranog materijala, UPS rack kompatibilan 2000VA,  tehnologija: line-interactive, ugrađeno USB sučelje za upravljanje, autonomija rada: minimalno 10 min kod opterećenja 100%, 5 godina garancije na kompletan UPS uređaj. Stavka obuhvaća kompletno sav rad, aktivnu i pasivu opremu za funkcionalan rad sustava videonadzora, a sve prema zahtjevima investitora. Dispozicija komunikacijskog ormara se definira izvedbenim projektom sustava videonadzora.</t>
  </si>
  <si>
    <t xml:space="preserve">Dobava, montaža, spajanje, puštanje u rad - 16-portni PoE switch + 2 x uplink port. 16 x 10/100 Base-T(PoE napajanje) svaki izlaz do 15W, Ukupno do 300W, 2 x 10/100/1000 Base-T uplink, 1 x 100/1000 Base-X Combo,PoE protocol: IEEE802.3af, IEEE802.3at, napajanje 230V AC. - Mogućnost prijenosa na udualjenost do 250 m uz brzinu 10 Mbps (PoE),  Brzina preklapanja: minimalno 3.6 Gbps. Od toga minimalno jedan Hi-PoE (802.3 bt) port.
</t>
  </si>
  <si>
    <t xml:space="preserve">Dobava, montaža, spajanje, puštanje u rad pasivni parični primopredajnik (video balun) sljedećih minimalnih karakteristika:
• prijenos video signala u realnom vremenu putem kabela UTP Cat.6 / Cat.5e
• pasivan, bez potrebe za napajanjem
• ugrađena prenaponska i antistatik zaštita od smetnji
• kompatibilni video formati: minimalno HDCVI/TVI/AHD/CVBS
• ugrađen ženski BNC konektor i utični konektor za parični kabel
• podržane rezolucije: minimalno 720P/1080P/4MP/5MP/4K
• podržan prijenos video signala na udaljenosti: 720P-do 400m, 1080P - do 250m, 4M/5M/4K - do 200m
• isporuka u paru (kom)
</t>
  </si>
  <si>
    <t>TEHNIČKA ZAŠTITA - SUSTAV VIDEONADZORA - UKUPNO:</t>
  </si>
  <si>
    <t>B.</t>
  </si>
  <si>
    <t>TEHNIČKA ZAŠTITA - SUSTAV PROTUPROVALE</t>
  </si>
  <si>
    <t xml:space="preserve">Dobava, montaža, spajanje, puštanje u rad koncentratora za spajanje sljedećih minimalnih karakteristika: 
• napajanje: u rasponu od 12 do16 VDC,
• minimalno 8 zona na ploči,
• minimalno 1 programibilni izlaz,
• potrošnja: maksimalno 28 mA
• radna temperatura: minimalno u rasponu od -20˚C to 50˚C
</t>
  </si>
  <si>
    <t xml:space="preserve">Dobava, montaža, spajanje, puštanje u rad detektor pokreta dualne tehnologije sljedećih minimalnih karakteristika:
•  kombinirana infracrvena (PIR) i mikrovalna (MW) tehnologija detekcije s visokim imunitetom od lažnih alarma
•  frekvencija: minimalno 10.525 GHz
•  područje pokrivanja: minimalno 12x12 m
•  ugrađen senzor za mjerenje intenziteta svijetla u prostoriji za automatsku kompenzaciju i eliminiranje lažnih alarma
•  dinamička temperaturna kompenzacija
•  ugrađena tamper zaštita za zaštitu od neovlaštenog rastavljanje i demontaže detektora
•  ugrađena memorija alarma i prikaz putem ugrađene LED diode
•  automatska prilagodba intenziteta ugrađenih LED dioda ovisno o intenzitetu svijetla u prostoriji
•  potrošnja: maksimalno 25 mA
•  uključen zidni/stropni nosač
</t>
  </si>
  <si>
    <t xml:space="preserve">Licenca za povezivanje sustava protuprovale na centralnu aplikaciju za integraciju sustava tehničke zaštite
• uključena licenca za povezivanje minimalno 1 centrale i 37 detektora pokreta
</t>
  </si>
  <si>
    <t>TEHNIČKA ZAŠTITA - SUSTAV PROTUPROVALE - UKUPNO:</t>
  </si>
  <si>
    <t>REKAPITULACIJA:</t>
  </si>
  <si>
    <t>TEHNIČKA ZAŠTITA - UKUPNO (bez PDV-a):</t>
  </si>
  <si>
    <t>opis stavke</t>
  </si>
  <si>
    <t>jed. mj.</t>
  </si>
  <si>
    <t>količina</t>
  </si>
  <si>
    <t>Prizemlje - 8.A</t>
  </si>
  <si>
    <t>Prizemlje - 8.B</t>
  </si>
  <si>
    <t>1. Kat - 28.A</t>
  </si>
  <si>
    <t>1. Kat - 28.B</t>
  </si>
  <si>
    <t>1. Kat - 28.C</t>
  </si>
  <si>
    <t>1. Kat - 28.D</t>
  </si>
  <si>
    <t>1. Kat - 28.E</t>
  </si>
  <si>
    <t>1. Kat - 28.F</t>
  </si>
  <si>
    <t>1. Kat - 28.G_a</t>
  </si>
  <si>
    <t>1. Kat - 28.G_b</t>
  </si>
  <si>
    <t>1. Kat - 29.A</t>
  </si>
  <si>
    <t>1. Kat - 30.A_a</t>
  </si>
  <si>
    <t>1. Kat - 30.A_b</t>
  </si>
  <si>
    <t>1. Kat - 30.B</t>
  </si>
  <si>
    <t>1. Kat - 30.C</t>
  </si>
  <si>
    <t>2. Kat - 36.A</t>
  </si>
  <si>
    <t>2. Kat - 36.B</t>
  </si>
  <si>
    <t>2. Kat - 36.C</t>
  </si>
  <si>
    <t>2. Kat - 36.D</t>
  </si>
  <si>
    <t>2. Kat - 36.E</t>
  </si>
  <si>
    <t>2. Kat - 36.F</t>
  </si>
  <si>
    <t>2. Kat - 36.G_a</t>
  </si>
  <si>
    <t>2. Kat - 36.G_b</t>
  </si>
  <si>
    <t>2. Kat - 37.A_a</t>
  </si>
  <si>
    <t>2. Kat - 37.A_b</t>
  </si>
  <si>
    <t>2. Kat - 37.A_c</t>
  </si>
  <si>
    <t>2. Kat - 37.B</t>
  </si>
  <si>
    <t>2. Kat - 37.C</t>
  </si>
  <si>
    <t>2. Kat - 37.D</t>
  </si>
  <si>
    <t>Ukupno:</t>
  </si>
  <si>
    <t>Ispunu termoizolacionim materijalom postojeće udubine za vanjske rolete.</t>
  </si>
  <si>
    <t>Radi sprečavanja elektromagnetske korozije, svaki kontakt dva različita metala mora biti zaštićen odnosno spriječen upotrebom odgovarajućih premaza ili folija.</t>
  </si>
  <si>
    <t>Izvesti po detalju fasadne obloge.</t>
  </si>
  <si>
    <t>Obračun po m2 kompletno izvedene fasadne obloge</t>
  </si>
  <si>
    <t>Dobavu i postavu metalne podkonstrukcije završne obloge pročelja pričvršćene za konstrukciju zida podlošcima za prekid toplinskog mosta</t>
  </si>
  <si>
    <t>Dobavu i postavu toplinske izolacije - fasadne ploče mineralne vune MW ( ≥80 kg/m³) s λ ≤ 0,035 W/mK, za ventilirane fasade,   ploče mehanički pričvršćene plastičnim pričvrsnicama sa širokom glavom za podlogu, sve karakteristike ploča i način pričvršćenja prema uputama proizvođača. Debljina izolacije 20,0 cm.</t>
  </si>
  <si>
    <t>Dobavu i postavu kišne brane – paropropusna vodonepropusna folija</t>
  </si>
  <si>
    <t>Tračnice za blok regala oznake niže navedene.
Izrada i postavljanje tračnica pokretnih regala prema opisu u općim uvjetima.
Cijena obuhvaća izradu, isporuku, istovar, prenošenje materijala do mjesta ugradnje, te ugradnju i zaštitu tračnica na gradilištu, do pune funkcionalnosti.</t>
  </si>
  <si>
    <t>Dužina po bloku 7,08 m.
Set od 4 tračnice/blok regala</t>
  </si>
  <si>
    <t>Dužina po bloku 5,07 m.
Set od 4 tračnice/blok regala</t>
  </si>
  <si>
    <t>Dužina po bloku 4,90 m.
Set od 2 tračnice/blok regala</t>
  </si>
  <si>
    <t>Dužina po bloku 7,96 m.
Set od 2 tračnice/blok regala</t>
  </si>
  <si>
    <t>Dužina po bloku 9,17 m.
Set od 2 tračnice/blok regala</t>
  </si>
  <si>
    <t>Dužina po bloku 4,80 m.
Set od 6 tračnice/blok regala</t>
  </si>
  <si>
    <t>Dužina po bloku 7,08 m.
Set od 6 tračnice/blok regala</t>
  </si>
  <si>
    <t>Dužina po bloku 5,08 m.
Set od 6 tračnice/blok regala</t>
  </si>
  <si>
    <t>Dužina po bloku 2,83 m.
Set od 6 tračnice/blok regala</t>
  </si>
  <si>
    <t>Dužina po bloku 3,46 m.
Set od 2 tračnice/blok regala</t>
  </si>
  <si>
    <t>Dužina po bloku 12,26 m.
Set od 4 tračnice/blok regala</t>
  </si>
  <si>
    <t>Dužina po bloku 2,56 m.
Set od 2 tračnice/blok regala</t>
  </si>
  <si>
    <t>Dužina po bloku 5,40 m.
Set od 2 tračnice/blok regala</t>
  </si>
  <si>
    <t>Dužina po bloku 7,72 m.
Set od 4 tračnice/blok regala</t>
  </si>
  <si>
    <t>Dužina po bloku 7,80 m.
Set od 5 tračnica/blok regala</t>
  </si>
  <si>
    <t>Dužina po bloku 4,80 m.
Set od 6 tračnica/blok regala</t>
  </si>
  <si>
    <t>Dužina po bloku 7,08 m.
Set od 6 tračnica/blok regala</t>
  </si>
  <si>
    <t>Dužina po bloku 5,08 m.
Set od 6 tračnica/blok regala</t>
  </si>
  <si>
    <t>Dužina po bloku 2,83 m.
Set od 6 tračnica/blok regala</t>
  </si>
  <si>
    <t>Dužina po bloku 8,73 m.
Set od 4 tračnice/blok regala</t>
  </si>
  <si>
    <t>Dužina po bloku 6,13 m.
Set od 4 tračnice/blok regala</t>
  </si>
  <si>
    <t xml:space="preserve">Dobava i montaža:
Spirotech uređaj za automatsko vakumsko otplinjavanje vode u sustavima grijanja i hlađenja prema VDI2035/2 smjernici i EN12228, potpuno automatski rad otplinjavanja , jedna pumpa, SmartSwitch funkcija, nadopunjavanje otplinjenom vodom, otplinjavanje u dubokom vakumu, radno područje od 2,5 do 6 bar,  radna temperatura  do 90°C, napajanje 230V , snaga 800W, mogućnost pristupa preko LAN ili Wi-Fi ,CE-testiran prema zahtjevima Europskih direktiva PED/DEP 2014/68/EU, Machinery Directive 2006/42/EC.                                                                                                               </t>
  </si>
  <si>
    <t xml:space="preserve">
Dimenzije LxBxH (mm): 700x1100x850
Radna tvar: R410A
Masa uređaja: 125 kg
Strana posluživanja i priključaka: standardno desno, ali obavezno uskladiti s projektnom dokumentacijom prije isporuke!
Nominalni protok zraka: 1200 m3/h
Raspoloživi eksterni statički tlak: 450 Pa
Zimski uvjeti rada:
Stanje zraka u prostoru: 16°C/55% rv
Stanje vanjskog zraka: -15°C/90% rv
Kapacitet odvlaživanja: 35,1 l/24h
Stanje zraka na izlazu: 20,7°C/33,7% rv
Toplovodni grijač:
Qg=7,7 kW za uvjete tp=16°C/55% rv i tw=45/40°C
Stanje zraka na izlazu: 35,2°C/32%rv
Protok medija: 480 lit/h
Pad tlaka na izmjenivaču: 38 kPa
Ovlaživač zraka:
Kapacitet ovlaživača zraka: 3 kg/h
Ljetni uvjeti rada:
Stanje zraka u prostoru: 16°C/55% rv
Stanje vanjskog zraka: 35°C/40% rv
Kapacitet odvlaživanja: 30,2 l/24h
Rashladni učin: 3,7 kW
Osjetna snaga hlađenja: 2,9 kW
Stanje zraka na izlazu: 9,0°C/75% rv
Broj rashladnih krugova: 1
Broj kompresora: 1
Max. el. snaga: 4,3 kW pri nominalnom protoku zraka i temp. zraka u prostoru 16°C/55% r.v.
Napajanje: 230/1/50 V/ph/Hz
Zvučni tlak na 1 m od uređaja: 56 dB(A)
Cijevni razvod plinska i kapljevisnka faza: 9,5/9,5 mm</t>
  </si>
  <si>
    <t xml:space="preserve">
Dimenzije LxBxH (mm): 700x1100x850
Radna tvar: R410A
Masa uređaja: 130 kg
Strana posluživanja i priključaka: standardno desno, ali obavezno uskladiti s projektnom dokumentacijom prije isporuke!
Nominalni protok zraka: 1600 m3/h
Raspoloživi eksterni statički tlak: 400 Pa
Zimski uvjeti rada:
Stanje zraka u prostoru: 16°C/55% rv
Stanje vanjskog zraka: -15°C/90% rv
Kapacitet odvlaživanja: 61,3 l/24h
Stanje zraka na izlazu: 22,7°C/27,9% rv
Toplovodni grijač:
Qg=10,6 kW za uvjete tp=16°C/55% rv i tw=45/40°C
Stanje zraka na izlazu: 35,7°C/31%rv
Protok medija: 660 lit/h
Pad tlaka na izmjenivaču: 38 kPa
Ovlaživač zraka:
Kapacitet ovlaživača zraka: 3 kg/h
Ljetni uvjeti rada:
Stanje zraka u prostoru: 16°C/55% rv
Stanje vanjskog zraka: 35°C/40% rv
Kapacitet odvlaživanja: 55,9 l/24h
Rashladni učin: 6,6 kW
Osjetna snaga hlađenja: 5,0 kW
Stanje zraka na izlazu: 6,8°C/81,6% rv
Broj rashladnih krugova: 1
Broj kompresora: 1
Max. el. snaga: 7,0 kW pri nominalnom protoku zraka i temp. zraka u prostoru 16°C/55% r.v.
Napajanje: 230/1/50 V/ph/Hz
Zvučni tlak na 1 m od uređaja: 56 dB(A)
Cijevni razvod plinska i kapljevisnka faza: 9,5/9,5 mm</t>
  </si>
  <si>
    <t xml:space="preserve">
Dimenzije LxBxH (mm): 700x950x550
Radna tvar: R410A
Masa uređaja: 100 kg
Strana posluživanja i priključaka: standardno desno, ali obavezno uskladiti s projektnom dokumentacijom prije isporuke!
Nominalni protok zraka: 900 m3/h
Raspoloživi eksterni statički tlak: 450 Pa
Odvlaživanje:
Stanje vanjskog zraka: 35°C/40% rv
Stanje zraka na ulazu: 5°C/30% rv
Stanje zraka na izlazu: 12,4°C/17,8% rv
Odvlaživanje + hlađenje:
Stanje vanjskog zraka: 35°C/40% rv
Stanje zraka na ulazu: 5°C/30% rv
Stanje zraka na izlazu: -1,5°C/48,2% rv
Rashladni učin: 2,1 kW
Broj rashladnih krugova: 1
Broj kompresora: 1
Max. el. snaga: 2,5 kW pri nominalnom protoku zraka i temp. zraka u prostoru 5°C/30% r.v.
Napajanje: 230/1/50 V/ph/Hz
Zvučni tlak na 1 m od uređaja: 56 dB(A)
Cijevni razvod plinska i kapljevisnka faza: 9,5/9,5 mm</t>
  </si>
  <si>
    <t>Dobava i ugradnja vertikalnih špaleta prozora i vrata od kompozitnih ploča, po potrebi frezani i savijani uklj. potrebnu potpornu, odn. pomoćnu konstrukciju, pričvrsni i brtveni materijal.</t>
  </si>
  <si>
    <t>Dobava i ugradnja horizontalnih klupčica (ventilirana izvedba),koja se sastoji od pričvrsnog kutnika - aluminijski lim 1,00 mm RŠ 20, prozorske klupčice RŠ 33 i aluminijske perforacije RŠ 15. uklj. potrebni pričvrsni materijal i čeone elemente. U cijenu je uključeno izrezivanje i prilagodba u području bočnih završetaka prozorske klupčice, kao i gornji završetak, uklj. završnu lajsnu. Pričvršćenje na okvir po izboru aluminijskim kutnikom ili direktno. Naročito treba paziti na pravilnu ugradbu toplinske izolacije uz okvir. U jediničnu cijenu je uključena izvedba reški uz okvir prozora.</t>
  </si>
  <si>
    <t xml:space="preserve">Dobava i ugradnja horizontalnih špaleta prozora i vrata od kompozitnih ploča, po potrebi frezani i savijani uklj. potrebnu potpornu, odn. pomoćnu konstrukciju, pričvrsni i brtveni materijal.    U cijenu je uključeno izrezivanje i prilagodba u području bočnih završetaka prozorske klupčice, kao i gornji završetak, uklj. završnu lajsnu. Pričvršćenje na okvir po izboru aluminijskim kutnikom ili direktno. Naročito treba paziti na pravilnu ugradbu toplinske izolacije uz okvir. </t>
  </si>
  <si>
    <t>Dobava i ugradnja unutarnjeg i vanjskog kuta od aluminijskih kompozitnih ploča  po potrebi frezani i savijani uklj. potrebnu potpornu, odn. pomoćnu konstrukciju, pričvrsni i brtveni materijal.</t>
  </si>
  <si>
    <t xml:space="preserve">Čišćenje građevinske parcele na kojoj se izvode zemljani radovi od nekošene trave, grmlja,drveća kao priprema za izvođenje zemljanih radova - skidanje humusa.U stavku također uključiti uklanjanje svih materijal i tehničkih elemenata, koji su smetnja izvođenju radova, do potpune gotovosti, bez ostataka.  Ucijenu stavke uključiti sav rad i materijal, odvoz kompletnog materijala na deponiju prema uputama investitora. Stavka također sadrži izmještanje energetskog kabela, prema uvjetima distributera električne energije, u skladu sa potrebama investitora i gradilišta.
</t>
  </si>
  <si>
    <t xml:space="preserve">Pripremni radovi koji obuhvaćaju dobavu materijala i izradu ograde gradilišta, propisno označavanje gradilišta sukladno zakonu o gradnji, zaštiti na radu, označavanje opasnih mjesta u pogledu zaštite na radu, rad na visini i slično, organizacija privremenih pristupnih puteva, priprema gradilišne privremene deponije, dovoz gradilišnih kontejnera za tehnički kadar gradilišta i nadzornu službu i sl.Stavka uključuje kompletnu izvedbu privremenih instalacija (struja,voda i slično), te režijske troškove za korištenje istih, do završetka radova i tehničkog pregleda.
</t>
  </si>
  <si>
    <t>Izrada snimka izvedenog stanja građevine  nakon završetka svih radova.Stavka uključuje snimku izvedenog stanja za sve vrste radova, i sve struke, temeljem mapa glavnog projekta u skladu sa građevinskom dozvolom temeljem koje su ugovoreni radovi.
Snimka izvedenog stanja sadrži snimak svih izvedenih radova za sve projektirane radove i struke ( sve mape projekata i svi sastavni elaborati, temeljem kojih je ishođena građevinska dozvola).</t>
  </si>
  <si>
    <t xml:space="preserve">Kontrola temeljnog tla od strane ovlaštenog geomehaničara.  Prilikom iskopa za temeljenje neophodan je pregled temeljnog tla radi osiguranja sukladnosti uočenog na terenu i podataka iz postojećih geomehaničkih elaborata, utvrđivanja nepovoljnih fizičko-mehaničkih osobina tla, te utvrđivanja eventualne potrebe zamjene lošeg temeljnog tla.
Stavka se izvodi po odobrenju nadzornog inženjera.Broj ispitivanja kružnom pločom 10kom, sa završnim izvješćem o ispitivanju i upisom u građevinski dnevnik.
</t>
  </si>
  <si>
    <t xml:space="preserve">Nabava, doprema i ugradnja kamenog tamponskog materijala frakcije 0-32 mm, očišćenog od glinovitih čestica. Ugradnja u slojevima 15-20 cm uz vlaženje vodom, do ukupne visine prema projektu, uz strojno mehaničko zbijanje do modula stišljivosti ne manjeg od Ms=60 MPa. Stupanj zbijenosti prema standardnom Proctorovu postupku Sz= 95-100%. U stavku su uključeni sav rad na nabavi, utovaru, transportu, privremenom gradilišnom skladištenju, te ugradnji sa zbijanjem i mjerenje zbijenosti nasipa metodom kružne ploče (minimalno jedno ispitivanje na svakih 100 m2 nasipa), ispitivanja uključena u ovu stavku.
</t>
  </si>
  <si>
    <t xml:space="preserve">Dobava i ugradnja geotekstila površinske mase minimalno 300 g/m2 za ojačanje i stabilizaciju temeljnog tla prije izrade nasipa od kamenog materijala. Preklapanje  pojedinih  slojeva  geotekstila minimalno 20 cm, u iskazanu površinu nisu sadržani preklopi, oni su sastavni dio izvođenja stavke. Ugradnja prema uputama proizvođača, uključivo sav potreban rad i materijal do potpune funkcionalnosti.
Ugradnja isključivo po odobrenju ovlaštenog geomehaničara i projektanta konstrukcije.
</t>
  </si>
  <si>
    <t xml:space="preserve">Dobava, transport i ugradnja betona za izradu nosive betonske konstrukcije. Prekide kod betoniranja izvesti trakama za dilatiranje odnosno prema uputama projektanta konstrukcije, a što se upisuje u građevinski dnevnik. Prilikom ugradnje beton vibrirati, a zatim pravilno njegovati.Dilatacione razdjelnice izvesti prema uputama projektanta konstrukcije.Razdjenice su sastavni dio nuđenih stavaka kod izvedbe a.b. radova i ne obračunavaju se zasebno.
</t>
  </si>
  <si>
    <t xml:space="preserve">Dobava, transport i ugradnja betona za izradu nosive betonske konstrukcije. Prekide kod betoniranja izvesti tipskim trakama za dilatiranje odnosno prema uputama projektanta konstrukcije, a što se upisuje u građevinski dnevnik. Prilikom ugradnje beton vibrirati, a zatim pravilno njegovati.Razdjenice su sastavni dio nuđenih stavaka kod izvedbe a.b. radova i ne obračunavaju se zasebno.
</t>
  </si>
  <si>
    <t xml:space="preserve">Dobava, transport i ugradnja betona za izradu nosive betonske konstrukcije. Prekide kod betoniranja izvesti trakama za dilatiranje odnosno prema uputama projektanta konstrukcije, a što se upisuje u građevinski dnevnik. Prilikom ugradnje beton vibrirati, a zatim pravilno njegovati.Razdjenice su sastavni dio nuđenih stavaka kod izvedbe a.b. radova i ne obračunavaju se zasebno.
</t>
  </si>
  <si>
    <t xml:space="preserve">Dobava, doprema, izmjera, rezanje, savijanje postava i vezivanje armature jednostavne i srednje složenosti, prema planu savijanja i iskazu armature. Čelik kvalitete B500B (šipke i mreže).
Sve izvesti prema statičkom proračunu i nacrtima savijanja armature.
Mreže u zidovima moraju biti Qx da se izbjegne rezanje armature kroz nastavljanje po zidovima.
Prije betoniranja nadzorni inženjer  treba pregledati postavljenu armaturu i odobriti betoniranje upisom u građevinski dnevnik. 
Količina armature po m3 AB elementa temeljem plana armature:
</t>
  </si>
  <si>
    <t>NAPOMENA : sve vrste odstojnika (jahaća),od plastičnih i čeličnih materijala(rebrasti čelik-šipke koje formiraju odstojnik), su sastavni dio izvođenja svih vrsta a.b. radova i ne obračunavaju se zasebno. Sve a.b. radove nuditi sa potrebnim količinama odstojnika, do potpune gotovosti.</t>
  </si>
  <si>
    <r>
      <t xml:space="preserve">Naknadno izvođenje prodora u AB konstrukciji. Sve prodore izvoditi sa specijalnim alatima ( npr. dijamantne pile i sl.) i pažljivo kako se ne bi oštetila okolna konstrukcija. Točnu poziciju prodora uskladiti na licu mjesta s nacrtima instalacija i projektantom konstrukcije. Ova stavka </t>
    </r>
    <r>
      <rPr>
        <b/>
        <sz val="10"/>
        <rFont val="Arial"/>
        <family val="2"/>
        <charset val="238"/>
      </rPr>
      <t>ne odnosi se</t>
    </r>
    <r>
      <rPr>
        <sz val="10"/>
        <rFont val="Arial"/>
        <family val="2"/>
        <charset val="238"/>
      </rPr>
      <t xml:space="preserve"> na prodore koji su definirani izvedbenim projektom - planom oplate niti na prodore definirane glavnim projektom (prodori instalacija i slično), a obračun se vrši uz odobrenje nadzornog inženjera.
NAPOMENA : otvori koje se izvode temeljem plana oplate nisu sadržani u ovoj stavci, i potrebno ih je izvesti tijekom izvođenja oplate, bez dodatne naknade, do potpune gotovosti.</t>
    </r>
  </si>
  <si>
    <t>Izvedba doprema i montaža ventilirane fasade od kompozitnih aluminijskih panela debljine 4,0 mm klase gorivosti A1 završno obrađenog u Ral tonu prema uputama nadležnog konzervatorskog odjela(bez obzira na Ral ton, uključiti u ponudu kompletnu paletu,kao bi konzervatori imali mogučnost odabira svih tonova i boja), s izvedbom aluminijske podkonstrukcije sa zidnim nosačima i podlošcima koja se  učvršćuje na armiranobetonsku konstrukciju. Ploče moraju biti otporne na atmosferilije.U cijeni kompletna izvedba i sav momtažni materijal za izvedbu fasade, uključujući i izvedba dijela špaleta oko fasadnih otvora.  Sve izvesti prema detaljnom nacrtu izvođača fasade. Detaljan način slaganja, veličina ploča, obrada i izbor materijala po izboru projektanta,i prema odobrenju nadležnog konzervatorskog odjela. Obračun Po m2 razvijene površine s podkonstrukcijom bez obzira na veličinu ploča, sa svim sastavnim elementima potrebnim za izvedbu, prema uputama proizvođaća,do potpune gotovosti. Potrebno je također predvidjeti dobavu i ugradnju horizontalnih i vertikalnih fuga od aluminijskog lima u istoj boji kao i kompozitne ploče i perforirane mrežice od aluminijskog lima, koja se ugrađuje na donjoj koti fasadne obloge, u širini jednakoj ukupnoj debljini fasadnog sustava.</t>
  </si>
  <si>
    <t>Svu potrebnu pripremu podloge, uključujući žbukanje obijenih dijelova fasade i izravnavanje (zaglađivanje) podloge, nakon izvedba a.b radova.</t>
  </si>
  <si>
    <t>Ploče dimenzija prema rasteru, temeljem izvedbenog projekta ventilirane fasade, prema odobrenju nadležnog konzervatorskog odjela.</t>
  </si>
  <si>
    <t>Dobava i ugradnja donjeg završetka fasade, ventilirana izvedba, koji se sastoji od utičnog lima RŠ 15, pokrovnog lima RŠ 20, perforiranog lima RŠ 15 i početnog lima (prefabricirani element ili RŠ 25), boje i kvalitete materijala kao i osnovna pozicija. Ugraditi vjetrootporno prema detalju proizvođača.</t>
  </si>
  <si>
    <t>Dobava i ugradnja sloja za razdvajanje (oplatna folija) od polimernog bitumena , težina cca 700 g/m2, Sd vrijednost min 20.</t>
  </si>
  <si>
    <t xml:space="preserve">Materijali za izvedbu radova ETICS sustava moraju odgovarati važećim zakonima, tehničkim propisima i normama za predmetne radove, tehničkim uvjetima materijala proizvođača.
Fasaderski radovi izvode se prema opisu iz pojedine stavke troškovnika.
Toplinsku izolaciju izvoditi kontinuirano da se ne pojave hladni mostovi.
Prilikom rada na fasaderskim radovima treba se pridržavati uputa proizvođača materijala o izradi fasade i pripremi podloge, te vremenskim uvjetima izrade.
U jediničnu cijenu je uključen kompletan rad i kompletan materijal za izradu toplinske fasade do potpune funkcionalnosti. U stavku nije uključena fasadna skela, ista je obračunata u zasebnoj stavci.Sve stavke ventilirane fasade kod nuđenja moraju sadržavati izradu kompletne radioničke dokumentacije neophodne za izvedbu fasade, izvođać je dužan tijekom izrade radioničke dokumentacije uskladiti rješenja sa nadležnim konzervatorskim odjelom, te projektantom.
</t>
  </si>
  <si>
    <t>zidna priključnica IP67 16A 1F</t>
  </si>
  <si>
    <t>zidna priključnica IP67 16A 3F</t>
  </si>
  <si>
    <t>zidna priključnica IP67 32A 3F</t>
  </si>
  <si>
    <t xml:space="preserve">Naknada za trajni priključak objekta (prema ponudi za priključenje HEP ODS Elektra Bjelovar) te važećim uvjetima priključenja. Iznos vršne snage se određuje prema konačnom zahtjevu investitora. Ukupna minimalna vršna snaga za funkcioniranje cijelog objekta će biti poznata nakon ugradnje svih trošila. Trenutna projektantska procjena je 95kW (sa daljnjom mogučnošću dokupa snage). Obračun se vrši razmjeno izvršenoj usluzi uz iskazanu ekonomske cijene svake podstavke pribavljene ponude za funkcionalnost predviđene stavke. </t>
  </si>
  <si>
    <t>Savitljiva rebrasta dvostruka zaštitna  cijev 50 - namijenjena za mehaničku zaštitu podzemnih instalacija</t>
  </si>
  <si>
    <t>Savitljiva rebrasta dvostruka zaštitna  cijev 75 - namijenjena za mehaničku zaštitu podzemnih instalacija</t>
  </si>
  <si>
    <t>Savitljiva rebrasta dvostruka zaštitna  cijev 110 - namijenjena za mehaničku zaštitu podzemnih instalacija</t>
  </si>
  <si>
    <t>Savitljiva rebrasta dvostruka zaštitna  cijev 160 - namijenjena za mehaničku zaštitu podzemnih instalacija</t>
  </si>
  <si>
    <t>SVEUKUPNO (S PDV-om)</t>
  </si>
  <si>
    <t xml:space="preserve">DRŽAVNI ARHIV U BJELOVARU
Trg Eugena Kvaternika 6
OIB: 80099091562
</t>
  </si>
  <si>
    <t xml:space="preserve">ZGRADA DRUŠTVENE NAMJENE  - KULTURNE - DRŽAVNI ARHIV
</t>
  </si>
  <si>
    <t xml:space="preserve">FORMIRANJE GRAĐEVNE ČESTICE, REKONSTRUKCIJA I DOGRADNJA
</t>
  </si>
  <si>
    <t xml:space="preserve">ULICA IVANA MAŽURANIĆA, BJELOVAR
k.č.br. 4551/2, k.o. Rakitje
</t>
  </si>
  <si>
    <t>I.a</t>
  </si>
  <si>
    <t>REGALI - TRAČNICE</t>
  </si>
  <si>
    <t>OPĆI I POSEBNI TEHNIČKI UVJETI</t>
  </si>
  <si>
    <t>Ovi opći i posebni tehnički uvjeti sastavni su dio ponudbenog troškovnika i kao takvi se primijenjuju za sve radove obuhvaćene ovim troškovnikom i projektnom dokumentacijom. Osim uvjeta navedenih u sklopu troškovnika, izvođač je dužan pridržavati se i svih uvjeta i programa kontrole propisanih projektnom dokumentacijom, a u slučaju nejasnoća o njihovoj primjeni obavezan je konzultirati se sa stručnim nadzorom i/ili projektantom. Opći uvjeti mijenjaju se i/ili nadopunjuju opisom pojedinih stavki troškovnika.</t>
  </si>
  <si>
    <t>Sve odredbe ovih uvjeta smatraju se sastavnim dijelom opisa svake pojedine stavke troškovnika.</t>
  </si>
  <si>
    <t>Specifikacije (tekstualni dio) i grafički prikazi predstavljaju cjelinu i što je makar jednom od njih naznačeno obaveza je za izvođača. Sve eventualne nejasnoće i nedefiniranosti izvođač radova treba utvrditi s projektantom i otkloniti u istom roku.</t>
  </si>
  <si>
    <t>Izvođač je dužan izraditi projekt organizacije gradilišta u skladu sa Zakonom o gradnji i uskladiti ga sa mogućnostima na građ. čestici, te ishoditi sve suglasnosti vezano za promet i komunalnu infrastrukturu.</t>
  </si>
  <si>
    <t>Svi troškovi proizišli iz formiranja gradilišta kao i troškovi osiguranja istog su obaveza izvođača.</t>
  </si>
  <si>
    <t xml:space="preserve">
Izvođač je dužan o svom trošku izvesti ili provoditi:</t>
  </si>
  <si>
    <t>c) podmirivanje komunalnih troškova (privremene priključke i potrošnju vode, električne energije i sl.)</t>
  </si>
  <si>
    <t>d) zbrinjavanje otpada sa gradilišta sukladno zakonskoj regulativi</t>
  </si>
  <si>
    <t>e) mjere zaštite na radu sukladno zakonskoj regulativi</t>
  </si>
  <si>
    <t xml:space="preserve">g) poduzeti sve mjere za smanjenje emisije buke, prašine i onečišćujučih tvari tijekom izvođenja radova, što uključuje sve potrebne mjere uređenja gradilišta i provođenje svih mjera zaštite na radu, mjera za zaštitu života i zdravlja ljudi te ostale mjere kojima se onečišćenje zraka, tla i podzemnih voda te buka svodi na najmanju mjeru, a sve u skladu sa zakonskom regulativom
</t>
  </si>
  <si>
    <t>Eventualne utvrđene štete proizišle gradnjom snosi izvođač.</t>
  </si>
  <si>
    <t>Izvođač je dužan pribaviti sve potrebne ateste, a tokom gradnje i za tehnički pregled dužan je izvršiti sva potrebna ispitivanja kvalitete izvršenih radova o svojem trošku, a sve u skladu sa zakonskom regulativom (Zakon o gradnji).</t>
  </si>
  <si>
    <t>Tehnički pregled - sudjelovanje izvođača u tehničkom pregledu regulirano je Zakonom i izvođač je dužan izvršiti sve obaveze njime propisane.</t>
  </si>
  <si>
    <t>GARANTNI ROK I UKLANJANJE NEDOSTATAKA</t>
  </si>
  <si>
    <t>Svi uvjeti garantnog roka za kvalitetu obavljenog posla definirani su prema uvjetima naručitelja, odnosno, prema odredbama ugovora i natječajne dokumentacije.</t>
  </si>
  <si>
    <t>Rizik nekvalitetno izvedenih radova snosi isključivo izvođač, i dužan je otkloniti nedostatke (izmjene materijala, ponovljen rad i slično) o svom trošku.</t>
  </si>
  <si>
    <t>JEDINIČNE CIJENE I OPĆI UVJETI OBRAČUNA I IZVOĐENJA RADOVA</t>
  </si>
  <si>
    <t>Sve radove treba kalkulirati prema opisu troškovničkih stavki i uvodnih opisa pojedinih grupa radova vezanih za izvođenja po HRN EN ili jednakovrijednim normama.</t>
  </si>
  <si>
    <t>Jedinične cijene obuhvaćaju sve potrebne radove, pribor, vezna sredstva, brtvila, prijelazne sokle, sav okov i pribor, te ugradbeni materijal. Jedinična cijena po jedinici mjere obuhvaća: dobavu, odnosno izradu na gradilištu ili radionici, transport vanjski i na gradilištu, ugradnju i testiranje, preuzimanje od strane nadzora.</t>
  </si>
  <si>
    <t>Po završetku svih radova i instalacija na zgradi izvođač je dužan ukloniti privremene objekte i priključke, zajedno sa svim alatom, inventarom i skelama, očistiti gradilište i sva prekopavanja dovesti u prvobitno stanje, o svom trošku, odgovarajućim sredstvima čišćenjem, pranjem, i sl. dovesti cijeli objekt s instalacijama u potpuno čisto i ispravno stanje i održavati ih u takvom stanju sve do predaje na korištenje. Čišćenja u toku izrade objekta, kao i završno čišćenje ulaze u cijenu radova.</t>
  </si>
  <si>
    <t>RUŠENJA I DEMONTAŽE</t>
  </si>
  <si>
    <t>Rušenje objekata nakon provedenih pripremnih radova vrši se prema unaprijed utvrđenom redoslijedu dogovorenom sa nadzornim inženjerom i investitorom.</t>
  </si>
  <si>
    <t>Rušenje objekta vrši se u pravilu ručno. Demontaže dijelova objekta vrše se logičnim slijedom na način da jedan rad ne ometa ili onemogućuje izvedbu demontaže drugih dijelova objekta.</t>
  </si>
  <si>
    <t>Posebno je nužno paziti na instalacije, o čemu treba izvoditelj radova zajedno sa nadzornim inženjerom provesti kontrolu isključenja svih vrsta instalacija.</t>
  </si>
  <si>
    <t>Svi prijenosi materijala dobivenih rušenjem, unutar gradilišta, te odvoz na otpad ili privremeni deponij, sa raskrčenjem i čišćenjem terena, trebaju biti uključeni u jediničnoj cijeni radova na rušenju, i neće se priznati, ako nisu posebno opisani u stavci radova.</t>
  </si>
  <si>
    <t>Količine u troškovniku računate su u adekvatno ugrađenom kompaktnom stanju materijala u konstrukcijama, te se neće priznati nikakve razlike između kompaktnog i rastresitog stanja ukoliko stavkom nije navedeno drugačije.</t>
  </si>
  <si>
    <t>Po završetku radova rušenja potrebno je sav otpadni materijal sortirati prema tipu, te odvesti na deponiju koju je dužan osigurati izvođač, primjenjujući svu važeću zakonsku regulativu, a posebno regulativu koja uređuje gospodarenje otpadom i zaštitu okoliša.</t>
  </si>
  <si>
    <t>Pregled i plan gospodarenja otpadom od rušenja:</t>
  </si>
  <si>
    <t xml:space="preserve">Najmanje 70% mase neopasnog otpada nastalog tijekom radova na rušenju i razgradnji, isključujući iskope i zatrpavanja, mora biti pripremljeno za ponovnu uporabu ili recikliranje, što uključuje:
1. - drvo, staklo, metal, opeku, keramiku i betonske materijale izdvojene iz konstrukcije zgrade
2. - opremu i nekonstrukcijske elemente, uključujući vrata i njihove okvire, prozore, prozorske okvire i prozorska stakla, podne i stropne obloge, gipsane ploče, plastične profile, izolacijske materijale, opeke, betonske blokove i gotove elemente, armature
</t>
  </si>
  <si>
    <t xml:space="preserve">Izvođač je dužan provesti pregled prije rušenja/razgradnje kako bi utvrdio što se može ponovno uporabiti ili reciklirati, a što uključuje:
1. - identifikaciju opasnog otpada (uključujući otpadnu električnu i elektroničku opremu) koji može zahtjevati posebno postupanje ili obradu, ili otpadno s emisijama koje mogu nastati tijekom rušenja
2. - obračun količina s podjelom prema različitim grupama materijala i proizvoda koji su sastavni dio zgrade
3. - procjenu (u postotcima) potencijala za ponovnu uporabu i recikliranje na temelju prijedloga sustava za odvojeno sakupljanje tijekom procesa rušenja
</t>
  </si>
  <si>
    <t>Provjera:</t>
  </si>
  <si>
    <t xml:space="preserve">Glavni izvođač radova ili izvođač izgradnje/razgradnje/rušenja mora dostaviti dokumentaciju o nastalom i zbrinutom otpadu od rušenja/razgradnje. Odredište pošiljaka otpada i materijala mora se pratiti putem odgovarajuće evidencije (otpremnice, potvrde ili računi). Podaci dobiveni praćenjem dostavljaju se naručitelju.
</t>
  </si>
  <si>
    <t>Izvođenje radova na gradilištu započeti tek kada je ono uređeno prema odredbama važeće zakonske regulative.</t>
  </si>
  <si>
    <t>Sve nasipe izvesti u određenoj debljini, prema projektnoj dokumentaciji. Upotrebljeni materijal za nasip (šljunak, pijesak, tucanik) mora biti čist od organskih primjesa.</t>
  </si>
  <si>
    <t>Po završetku gradnje izvršiti planiranje terena, te ukloniti nepotrebno s gradilišta, odakle će se ponovno upotrijebiti za ugradbu, a preostalo odvesti na deponiju. Prevezeni materijal računa se u sraslom stanju, dok se postotak za rastresitost ukalkulira u cijenu, osim ako je stavkom navedeno drugačije. U cijeni je uključena naplata deponije.</t>
  </si>
  <si>
    <t>Kameni materijal koji se ugrađuje mora odgovarati propisima HRN EN 12620:2003 (ili jednakovrijedno _________________________)</t>
  </si>
  <si>
    <t>Za sve stavke obuhvaćene troškovnikom zemljanih radova u jediničnu cijenu potrebno je uračunati sve horizontalne i vertikalne transporte, te utovar u vozilo, dok je odvoz suvišne zemlje od iskopa na deponiju obuhvaćen posebnom stavkom, osim ako stavkama troškovnika nije definirano drugačije.</t>
  </si>
  <si>
    <t>Betonski i armiranobetonski radovi izvodit će se prema odobrenom glavnom i izvedbenom projektu, pridržavajući se i primjenjujući važeće propise i norme koji iz njih proizlaze.</t>
  </si>
  <si>
    <t>Primijenjivi propisi i norme:</t>
  </si>
  <si>
    <t>Tehnički propis za građevinske konstrukcije (NN 17/17, 75/20, 07/22)</t>
  </si>
  <si>
    <t>Tehnički propis za cement za betonske konstrukcije (NN 64/05, 74/06, 85/06)</t>
  </si>
  <si>
    <t>Norme za agregat:
HRN EN 12620:2003 (ili jednakovrijedno _________________________)
HRN EN 13055 - 1: 2003 (ili jednakovrijedno _________________________)
HRN EN 932-1 (ili jednakovrijedno _________________________)
HRN EN 933-4 (ili jednakovrijedno _________________________)</t>
  </si>
  <si>
    <t>Norme za cement:
HRN EN 197 (ili jednakovrijedno _________________________)
HRN EN 196 (ili jednakovrijedno _________________________)</t>
  </si>
  <si>
    <t>Norme za vodu:
HRN EN 1008:2002 (ili jednakovrijedno _________________________)</t>
  </si>
  <si>
    <t>Norme za armaturu:
n HRN 10080 (ili jednakovrijedno _________________________)
n HRN 10138 (ili jednakovrijedno _________________________)
n HRN 10260 (ili jednakovrijedno _________________________)
HRN EN 10020 (ili jednakovrijedno _________________________)
HRN EN 10025 (ili jednakovrijedno _________________________)
HRN EN 10027 (ili jednakovrijedno _________________________)
EN 10079 (ili jednakovrijedno _________________________)
HRN EN 523 (ili jednakovrijedno _________________________)
HRN EN 729-3 (ili jednakovrijedno _________________________)</t>
  </si>
  <si>
    <t>Norme za beton:
HRN EN 206-1:2002 (ili jednakovrijedno _________________________)
HRN EN 206-1:1:2004 (ili jednakovrijedno _________________________)
HRN EN 12350 (ili jednakovrijedno _________________________)
HRN EN 12390 (ili jednakovrijedno _________________________)
HRN U.M1.057 (ili jednakovrijedno _________________________)
HRN U.M1.016 (ili jednakovrijedno _________________________)
HRN EN 480-11 (ili jednakovrijedno _________________________)
HRN EN 12504 (ili jednakovrijedno _________________________)
HRN EN 13670-1:2002 (ili jednakovrijedno _________________________)</t>
  </si>
  <si>
    <t>U sve betonske i armrmirano betonske  elemente potrebno je u toku betoniranja ugraditi čel. pločice, ankere za učvršćenje bravarije i limarije.</t>
  </si>
  <si>
    <t>Sve proboje potrebno je uskladiti sa projektima instalacija (elektrika, grijanje, vodovod i kanalizacija). Ovaj posao se neće posebno obračunavati, već ulazi u jediničnu cijenu betona i oplate. Ukoliko nije koja stavka dovoljno opisana ili je nejasna, izvođač radova mora zatražiti razjašnjenje od naručitelja prije predaje ponude. Svi radovi moraju se izvesti stručno, sa prvorazrednim materijalom, prema uzancama i običajima struke, te prema opisu i uputama projektanta i statičara.</t>
  </si>
  <si>
    <t>Izvođač radova dužan je kontinuirano pratiti izvedbu vertikalnosti i horizontalnosti elemenata konstrukcije sa geodetskom kontrolom te sve promjene glede sljegavanja objekta, a koje nisu u skladu s predviđanjima u projektu, obavijestiti projektanta konstrukcije i stručni nadzor.</t>
  </si>
  <si>
    <t>Kvaliteta čelika, betona i njegovih komponentnih materijala trebaju odgovarati važećim propisima i normama, a poglavito Tehničkom propisu za građevinske konstrukcije.</t>
  </si>
  <si>
    <t>Ukoliko stavkom nije navedeno drugačije, jedinična cijena uključuje:</t>
  </si>
  <si>
    <t>a) sav potreban rad, uključujući unutarnji transport</t>
  </si>
  <si>
    <t>b) sav potreban materijal</t>
  </si>
  <si>
    <t>c) zaštitu betonske i armirano betonske konstrukcije od djelovanja atmosferskih nepogoda, vrućina, hladnoća i svu potrebnu njegu betona</t>
  </si>
  <si>
    <t>d) polijevanje oplate prije ubacivanja betona</t>
  </si>
  <si>
    <t>e) potrebna nabijanja betona kod ugradnje</t>
  </si>
  <si>
    <t>f) ispitivanje cementa, agregata i betona</t>
  </si>
  <si>
    <t>g) sav ostali pribor, rad, materijalz i mehanizaciju za ugradnju i njegu betona u skladu s propisima, normama i pravilima struke</t>
  </si>
  <si>
    <t>Budući da svi transporti - vanjski i unutarnji, horizontalni i vertikalni trebaju biti uključeni u jedinične cijene, izvođač je dužan prije davanja ponude proučiti tekstualni i grafički dio projektne dokumentacije te procijeniti sve parametre u svezi s transportima i predvidjeti primjerenu tehnologiju.</t>
  </si>
  <si>
    <t>Pri izvođenju drvenih konstrukcija i oplata obavezno se pridržavati važećih propisa, normi  i pravila struke za projektiranje i izvođenje (tehnički uvjeti).</t>
  </si>
  <si>
    <t>Primijenjive norme:</t>
  </si>
  <si>
    <t>HRN U.D0.001: Materijali za izradu drvenih konstrukcija (ili jednakovrijedno _________________________)</t>
  </si>
  <si>
    <t>HRN U.D0.001/1: Materijali za izradu drvenih konstrukcija (izmjena) (ili jednakovrijedno _________________________)</t>
  </si>
  <si>
    <t>HRN U.C9.200: Konstrukcije od monolitnog drveta i ploča (ili jednakovrijedno _________________________)</t>
  </si>
  <si>
    <t>HRN U.C9.200/1: Konstrukcije od monolitnog drveta i ploča (izmjena) (ili jednakovrijedno _________________________)</t>
  </si>
  <si>
    <t>HRN U.C9.400: Drvene skele i oplate (ili jednakovrijedno _________________________)</t>
  </si>
  <si>
    <t>HRN U.C9.500: Zaštita drveta u konstrukcijama (ili jednakovrijedno _________________________)</t>
  </si>
  <si>
    <t>HRN D.A0.020, HRN D.A0.021 i HRN D.A0.022 Vrste drveta  (ili jednakovrijedno _________________________)</t>
  </si>
  <si>
    <t>HRN D.C1.040 i HRN D.C1.041 Rezano crnogorično drvo (ili jednakovrijedno _________________________)</t>
  </si>
  <si>
    <t>HRN M.B1.024: Vijci za drvo (ili jednakovrijedno _________________________)</t>
  </si>
  <si>
    <t>HRN M.B4.020: Građ. čavli sa glatkom plosnatom glavom (ili jednakovrijedno _________________________)</t>
  </si>
  <si>
    <t>HRN M.B4.021: Građ. čavli s izbrazdanom upuštenom glavom (ili jednakovrijedno _________________________)</t>
  </si>
  <si>
    <t>HRN D.A1.020 do HRN D.A1.057: Ispitivanje drveta (ili jednakovrijedno _________________________)</t>
  </si>
  <si>
    <t>HRN D.A8.060 do HRN D.A8.094: Ispitivanje slojevitih drv.proizvoda i ploča (ili jednakovrijedno _________________________)</t>
  </si>
  <si>
    <t>Izvođač mora upotrijebiti materijale koji su predviđeni nacrtom i troškovnikom. Ukoliko izvođač želi promijeniti vrstu materijala mora za isto tražiti odobrenje od investitora te suglasnost stručnog nadzora i projektanta, ali isto ne smije ići na štetu kvalitete.</t>
  </si>
  <si>
    <t>Ukoliko se pokaže potreba, izvođač mora izvršiti ispitivanje kvalitete upotrebljenog materijala ili dokazati njihovu kvalitetu.</t>
  </si>
  <si>
    <t>Sve nejasnoće u projektu ili troškovniku izvođač mora razjasniti sa stručnim nadzorom i/ili projektantom prije početka rada, te eventualne dopune ili izmjene uvesti u građevinski dnevnik.</t>
  </si>
  <si>
    <t>Obračun radova vrši se prema stvarno izvedenim količinama i prema obračunu u građevinskoj knjizi, ukoliko nije stavkom troškovnika drugačije određeno.</t>
  </si>
  <si>
    <t>Skele i oplate moraju zadovoljiti mjerodavne hrvatske norme i europske norme EN 1065 (ili jednakovrijedno _________________________)</t>
  </si>
  <si>
    <t>Pod blanjanom ili glatkom oplatom podrazumijeva se oplata sa glatkim ravnim pločama ili daskama sa stisnutim sljubnicama da ne dođe do bet. curki na površini. Površina betona mora imati potpuno jednoliku strukturu i boju. Izvođač je dužan bez posebne naknade nakon skidanja oplate očistiti površinu betona od eventualnih bet. curki, ostataka premaza oplate i slično.</t>
  </si>
  <si>
    <t>Skele (fasadne i radne) treba postaviti (montirati) čvrste i stabilne, prema zakonskoj regulativi i pravilima zaštite na radu u građevinarstvu, međusobno povezati, ukrutiti i osigurati od bilo kakvog pomicanja. Za skelu izvođač radova treba izraditi statički proračun i nacrt montaže skele. Izvana se skela mora osigurati ogradom od dasaka na visinu do 1 m od radnog poda, zatim skelu povezati i ukrutiti protiv horizontalnog pomicanja.</t>
  </si>
  <si>
    <t>Zidarski radovi izvodit će se prema odobrenom glavnom i izvedbenom projektu, pridržavajući se i primjenjujući važeće propise i norme koji iz njih proizlaze.</t>
  </si>
  <si>
    <t>Zakon o gradnji (NN 153/13, 20/17, 39/19, 125/19)</t>
  </si>
  <si>
    <t>Zakon o građevnim proizvodima (NN 76/13, 30/14, 130/17, 39/19, 118/20)</t>
  </si>
  <si>
    <t>Zakon o zaštiti na radu (NN 71/14, 118/14, 154/14, 94/18, 96/18)</t>
  </si>
  <si>
    <t>Zakon o zaštiti od buke (NN 30/09, 55/13, 153/13, 41/16, 114/18, 14/21)</t>
  </si>
  <si>
    <t>Zakon o zaštiti od požara (NN 92/10)</t>
  </si>
  <si>
    <t>Zakon o normizaciji (NN 80/13)</t>
  </si>
  <si>
    <t>Tehnički propis o racionalnoj uporabi enertije i toplinskoj zaštiti u zgradama (NN 128/15, 70/18, 73/18, 86/18)</t>
  </si>
  <si>
    <t>Tehnički propis za prozore i vrata (NN 69/06)</t>
  </si>
  <si>
    <t>Tehnički propis o građevnim proizvodim (NN 35/18)</t>
  </si>
  <si>
    <t>Pravilnik o otpornosti na požar i drugim zahtjevima koje građevine moraju zadovoljiti u slučaju požara (NN 29/13, 87/15)</t>
  </si>
  <si>
    <t>Specifikacija za zidne elemente:
HRN EN 771 (ili jednakovrijedno _________________________)</t>
  </si>
  <si>
    <t>Opećni zidni elementi:
EN 771-1:2003 + A1:2005 (ili jednakovrijedno _________________________)</t>
  </si>
  <si>
    <t>Betonski i zidni elementi (gusti i lagani agregat):
EN 771-3:2003 + A1:2005 (ili jednakovrijedno _________________________)</t>
  </si>
  <si>
    <t>Specifikacija morta za ziđe:
HRN EN 998-2:2003 (ili jednakovrijedno _________________________)</t>
  </si>
  <si>
    <t>Vapno građevinsko:
HRN EN 359-1 (ili jednakovrijedno _________________________)
HRN EN 459-3 (ili jednakovrijedno _________________________)</t>
  </si>
  <si>
    <t>Agregat za mort:
HRN EN 13139 (ili jednakovrijedno _________________________)</t>
  </si>
  <si>
    <t>Mineralna vuna (MW):
HRN EN 13162 (ili jednakovrijedno _________________________)</t>
  </si>
  <si>
    <t>Ekspandirani polistiren (EPS):
HRN EN 13163 (ili jednakovrijedno _________________________)</t>
  </si>
  <si>
    <t>Ekstrudirana polistirenska pjena (XPS):
HRN EN 13164 (ili jednakovrijedno _________________________)</t>
  </si>
  <si>
    <t>HRN U.F2.019: Plivajuće podne konstrukcije (ili jednakovrijedno _________________________)</t>
  </si>
  <si>
    <t>DIN 4109 (ili jednakovrijedno _________________________)</t>
  </si>
  <si>
    <t>Opeka za zidanje mora biti prvoklasna sa minimalnim odstupanjima po HRN ili jednakovrijednim normama.</t>
  </si>
  <si>
    <t>Pijesak za žbukanje mora biti čist od organskih primjesa, (ako ih ima treba ih pranjem otkloniti) oštar i prosijan. Kvaliteta vapna mora odgovarati normama. Za izradu morta upotrijebiti cement HRN EN 413-1:2004 (ili jednakovrijedno _________________________).</t>
  </si>
  <si>
    <t>Jedinična cijena sadrži dopremu materijala na gradilište, sav materijal, alat, mehanizaciju, radnih platformi, troškove radne snage, sve horizontalne i vertikalne transporte, čišćenje nakon izvedbe radova, svu štetu i troškove popravaka kao posljedice nepažnje, troškove zaštite na radu, troškove atesta, zaštitu zidnih površina od utjecaja vrućine, hladnoće i atmosferskih nepogoda.</t>
  </si>
  <si>
    <t>Obračun izvršenih radova izvršit će se prema jedinici mjere pojedinog rada i prema stvarno izvršenim količinama ovjerenih od stručnog nadzora.</t>
  </si>
  <si>
    <t>Prije predaje ponude izvođač radova mora zatražiti sva potrebna razjašnjenja od naručitelja ukoliko neke stavke u troškovniku nisu dovoljno opisane.</t>
  </si>
  <si>
    <t>Po završetku radova rušenja potrebno je sav otpadni materijal sortirati prema tipu, te odvesti na deponiju, primjenjujući svu važeću zakonsku regulativu, a posebno regulativu koja uređuje gospodarenje otpadom i zaštitu okoliša.</t>
  </si>
  <si>
    <t>4.6.1.</t>
  </si>
  <si>
    <t>Hidroizolaterski radovi izvodit će se prema odobrenom glavnom i izvedbenom projektu, pridržavajući se i primjenjujući važeće propise i norme koji iz njih proizlaze.</t>
  </si>
  <si>
    <t>Sav materijal za hidroizolacije mora biti prvorazredne kvalitete, te u skladu sa svim važećim propisima, normama i pravilima struke.</t>
  </si>
  <si>
    <t>Eventualne izmjene materijala ili načina izvedbe hidroizolacije tokom gradnje moraju se uraditi isključivo pismenim dogovorom sa projektantom i stručnim nadzorom.</t>
  </si>
  <si>
    <t>Ukoliko se naknadno ustanovi nesolidna izvedba, tj. pojave se prodori vode, izvoditelj mora izvesti sanaciju hidroizolacije na svoj trošak. Ako izvoditelj tijekom sanacije hidroizolacije na bilo koji način ošteti ili mora oštetiti ostale dijelove građevine, izvoditelj snosi sve troškove i te sanacije.</t>
  </si>
  <si>
    <t>Prije početka izvedbe izolacijskih radova mora se kontrolirati ispravnost već izvršenih građevinskih, zanatskih i drugih radova koji bi mogli utjecati na kvalitetu, sigurnost i trajnost izolacija.</t>
  </si>
  <si>
    <t>Izvođenje izolaterskih radova mora biti takvo da pojedini dijelovi ili slojevi kao i cijela završna izolacija u potpunosti odgovara svojoj namjeni, zahtjevima dobre kvalitete, sigurnosti i dugotrajnosti.</t>
  </si>
  <si>
    <t>4.6.2.</t>
  </si>
  <si>
    <t>Termoizolaterski radovi izvodit će se prema odobrenom glavnom i izvedbenom projektu, pridržavajući se i primjenjujući važeće propise i norme koji iz njih proizlaze.</t>
  </si>
  <si>
    <t>Tehnički propis o racionalnoj uporabi energije i toplinskoj zaštiti u zgradama (NN 128/15, 70/18, 73/18, 86/18)</t>
  </si>
  <si>
    <t>DIN 4109: Zvučna izolacija u građevinskim konstrukcijama (ili jednakovrijedno _________________________)</t>
  </si>
  <si>
    <t>DIN 18165: Toplinsko izolacijski materijali (ili jednakovrijedno _________________________)</t>
  </si>
  <si>
    <t>Potrebno je provjeravati da li se upotrebljavaju materijali predviđeni projektom te dostaviti ateste proizvođača, kako za izolacijski materijal, tako i za sav pričvrsni pribor kojima se materijal učvršćuje za konstrukciju (npr. sidra, tiple i slično).</t>
  </si>
  <si>
    <t>Toplinsko izolacijske slojeve ugraditi prema uputstvima proizvođača, projektu, opisu u troškovniku i nacrtima. Izvedba mora biti takva da se eliminiraju (saniraju) svi hladni mostovi.</t>
  </si>
  <si>
    <t>Svi elemetni za izvođenje gipskartonskih radova (potkonstrukcija, gipskartonske ploče, spojni, brtveni i pričvrsni materijal i slično) mora biti od istog proizvođača, odnosno, potrebno je koristiti tipske sustave radi mogućnosti praćenja kvalitete izvedenih radova.</t>
  </si>
  <si>
    <t>Za izradu pregradnih stijena s gipskartonskim pločama po tipologiji poznatih proizvođača vezani su standardi:</t>
  </si>
  <si>
    <t>- gipskartonske ploče - DIN 18180, HRN B.C1.035 (ili jednakovrijedno _________________________)</t>
  </si>
  <si>
    <t>- mineralna vuna - DIN 18165, HRN EN 13164 (ili jednakovrijedno _________________________)</t>
  </si>
  <si>
    <t>- zvučna zaštita - DIN 4109 (ili jednakovrijedno _________________________)</t>
  </si>
  <si>
    <t>- protupožarna zaštita - HRN U.J1.090, DIN 4102, HRN EN 13501-1 (ili jednakovrijedno _________________________)</t>
  </si>
  <si>
    <t>POKRIVAČKI RADOVI</t>
  </si>
  <si>
    <t>Pokrivačke radove izvoditi prema odobrenom projektu, opisu troškovnika, uputama projektanta i nadzornog inženjera, a u skladu s važećim propisima i normama. Pri polaganju pokrova pridržavati se svih pravila struke i uputstva proizvođača pojedinih materijala, a sami materijali trebaju odgovarati važećim propisima i normama.</t>
  </si>
  <si>
    <t>Vučeni crijep od gline - HRN B.D1.009 (ili jednakovrijedno _________________________)</t>
  </si>
  <si>
    <t>Prešani crijep od gline - HRN B.D1.010 (ili jednakovrijedno _________________________)</t>
  </si>
  <si>
    <t>Ispitivanje crijepova od gline - HRN B.D8.010 (ili jednakovrijedno _________________________)</t>
  </si>
  <si>
    <t>HRN U.J6.201 (1989) Akustika u građevinarstvu. Tehnički uvjeti za projektiranje i građenje zgrada (ili jednakovrijedno _________________________)</t>
  </si>
  <si>
    <t>HRN U.J6.151 (1982) Akustika u građevinarstvu. Standardne vrijednosti za ocjenu zvučne izolacije (ili jednakovrijedno _________________________)</t>
  </si>
  <si>
    <t>HRN U.J6.152 (1989) Akustika u građevinarstvu. Metode izračunavanja zvučne izolacije jednim brojem (ili jednakovrijedno _________________________)</t>
  </si>
  <si>
    <t>HRN U.J1.090, DIN 4102, HRN EN 13501-1 (ili jednakovrijedno _________________________)</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</si>
  <si>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</si>
  <si>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HRN U.N9.053 - Građ. prefabr. elementi: Odvodnjavanje krovova i dijelova zgrada limenim elementima (ili jednakovrijedno _________________________)</t>
  </si>
  <si>
    <t>HRN U.N9.055 - Građ. prefabr. elementi: Opšivanja vanjskih dijelova zgrada limom (ili jednakovrijedno _________________________)</t>
  </si>
  <si>
    <t>HRN C.B4.081 - Pocinčani lim (ili jednakovrijedno _________________________)</t>
  </si>
  <si>
    <t xml:space="preserve">Svi ostali materijali koji nisu obuhvaćeni normama moraju imati certifikate od za to ovlaštenih institucija. Konzole - nosače opšava, žljebova i cijevi izvesti iz pocinčanog lima ili iz običnog plosnog lima zaštićenog antikorozivnim sredstvom, ukoliko stavkom nije drugačije navedeno. </t>
  </si>
  <si>
    <t>Kod spajanja raznih vrsta materijala treba na pogodan način izvesti izolaciju (premaz, izol. traka i sl.) da ne dođe do galvanskog elektriciteta.</t>
  </si>
  <si>
    <t>Ako je opis koje stavke izvođaču nejasan treba pravovremeno, prije predaje ponude, tražiti objašnjenje od naručitelja. Eventualne izmjene materijala te načina izvedbe tokom gradnje moraju se izvršiti isključivo pismenim dogovorom s projektantom i nadzornim inženjerom. Sve višeradnje koje neće biti na taj način utvrđivane, neće se priznati u obračun.</t>
  </si>
  <si>
    <t>a) sav rad uključivo i uzimanje mjere na gradnji za izvedbu i obračun</t>
  </si>
  <si>
    <t>b) sav materijal uključivo pomoćni te pričvrsni materijal</t>
  </si>
  <si>
    <t>c) sav rad na gradnji i u radionici</t>
  </si>
  <si>
    <t>d) sav transport i uskladištenje materijala</t>
  </si>
  <si>
    <t>e) čišćenje i miniziranje željeznih dijelova</t>
  </si>
  <si>
    <t>f) dobavu i polaganje podložne ljepenke</t>
  </si>
  <si>
    <t>g) ugradbu limarije upucavanjem</t>
  </si>
  <si>
    <t>h) potrebne platforme, pokretnu skelu za montažu, kuke, užad, ljestve</t>
  </si>
  <si>
    <t>i) ugradbu u ziđe ili sl. potrebnih obujmica, slivnika i sl.</t>
  </si>
  <si>
    <t>j) čišćenje od otpadaka nakon izvršenih radova</t>
  </si>
  <si>
    <t>k) zaštitu izvedenih radova do primopredaje</t>
  </si>
  <si>
    <t>4.10.1.</t>
  </si>
  <si>
    <t>Stolarske radove izvesti prema shemama stolarije i opisu u troškovniku, po pravilima zanata, primjenjujući važeće opće i posebne tehničke propise i norme.</t>
  </si>
  <si>
    <t>HRN EN 14351-1:2006  Prozori i vrata – norma za proizvod, izvedbene značajke – 1. dio: Prozori i vanjska pješačka vrata bez otpornosti na požar i/ili propuštanje dima (ili jednakovrijedno _________________________)</t>
  </si>
  <si>
    <t>HRN EN 1192:2001 Vrata – Razredba zahtjeva čvrstoće (ili jednakovrijedno _________________________)</t>
  </si>
  <si>
    <t>HRN EN 1529:2001 Vratna krila – Visina, širina, debljina i pravokutnost – Razredba dopuštenih odstupanja (ili jednakovrijedno _________________________)</t>
  </si>
  <si>
    <t>HRN EN 1530:2001 Vratna krila – Opća i lokalna ravnost – Razredba dopuštenih odstupanja (ili jednakovrijedno _________________________)</t>
  </si>
  <si>
    <t>HRN EN 12207:2001 Prozori i vrata – Propusnost zraka – Razredba (ili jednakovrijedno _________________________)</t>
  </si>
  <si>
    <t>HRN EN 12208:2001 Prozori i vrata – Vodonepropusnost – Razredba (ili jednakovrijedno _________________________)</t>
  </si>
  <si>
    <t>HRN EN 12210:2001 Prozori i vrata – Otpornost na opterećenje vjetrom – Razredba (ili jednakovrijedno _________________________)</t>
  </si>
  <si>
    <t>HRN EN 12210/AC:2005 Prozori i vrata – Otpornost na opterećenje vjetrom – Razredba (ili jednakovrijedno _________________________)</t>
  </si>
  <si>
    <t>HRN EN 12217:2005 Vrata – Sile otvaranja i zatvaranja – Zahtjevi i razredba (ili jednakovrijedno _________________________)</t>
  </si>
  <si>
    <t>HRN EN 12219:2001 Vrata – Klimatski utjecaji – Zahtjevi i razredba (ili jednakovrijedno _________________________)</t>
  </si>
  <si>
    <t>HRN EN 12608:2003  Profili od neomekšanog polivinil-klorida (PVC-U) za proizvodnju prozora i vrata – Razredba, zahtjevi i ispitne metode (ili jednakovrijedno _________________________)</t>
  </si>
  <si>
    <t>HRN EN 13115:2001  Prozori – Razredba mehaničkih svojstava – Vertikalno opterećenje, torzija i sile otvaranja i zatvaranja (ili jednakovrijedno _________________________)</t>
  </si>
  <si>
    <t>HRN EN 179:2001 Građevni okovi – Dijelovi izlaza za nuždu s kvakom ili pritisnom pločom -– Zahtjevi i metode ispitivanja (ili jednakovrijedno _________________________)</t>
  </si>
  <si>
    <t>HRN EN 179/A1/AC:2003 Građevni okovi – Dijelovi izlaza za nuždu s kvakom ili pritisnom pločom – Zahtjevi i metode ispitivanja (ili jednakovrijedno _________________________)</t>
  </si>
  <si>
    <t>HRN EN 1125:2003 Građevni okovi – Dijelovi izlaza za nuždu s pritisnom šipkom – Zahtjevi i ispitne metode (ili jednakovrijedno _________________________)</t>
  </si>
  <si>
    <t>HRN EN 1125/A1/AC:2005 Građevni okovi – Naprave izlaza za nuždu s pritisnom horizontalnom šipkom – Zahtjevi i ispitne metode (ili jednakovrijedno _________________________)</t>
  </si>
  <si>
    <t>HRN EN ISO 10077-1:2002 Toplinske značajke prozora, vrata i zaslona – Proračun koeficijenta prolaska topline – 1. dio: Pojednostavnjena metoda (ili jednakovrijedno _________________________)</t>
  </si>
  <si>
    <t>HRN EN ISO 10077-2:2004 Toplinske značajke prozora, vrata i zaslona – Proračun koeficijenta prolaska topline – 2. dio: Numerička metoda za okvire (ili jednakovrijedno _________________________)</t>
  </si>
  <si>
    <t>Zvučna izolacija prozora i vratiju HRN U.J6.201 (klasifikacija u V grupa) (ili jednakovrijedno _________________________)</t>
  </si>
  <si>
    <t>Zvučna izolacija prozora i vratiju HRN U.J6.041 (ispitivanje u laboratoriju) (ili jednakovrijedno _________________________)</t>
  </si>
  <si>
    <t>Zvučna izolacija prozora i vratiju HRN U.J6.045 (terenska mjerenja) (ili jednakovrijedno _________________________)</t>
  </si>
  <si>
    <t>Drvo - HRN D.A0.020, D.A0.021, D.A0.022, D.A0.101 (ili jednakovrijedno _________________________)</t>
  </si>
  <si>
    <t>Borova rezana građa - HRN D.C1.040 (ili jednakovrijedno _________________________)</t>
  </si>
  <si>
    <t>Rezana građa jele-smreke - HRN D.C1.041 (ili jednakovrijedno _________________________)</t>
  </si>
  <si>
    <t>Furnir - HRN D.C5.020 (ili jednakovrijedno _________________________)</t>
  </si>
  <si>
    <t>Furnirske ploče - HRN D.C5.001, HRN D.C5.040 HRN D.C5.041, HRN D.C5.044 (ili jednakovrijedno _________________________)</t>
  </si>
  <si>
    <t>Ploče vlaknatice - HRN D.C5.022 - 025 (ili jednakovrijedno _________________________)</t>
  </si>
  <si>
    <t>Ploče iverice - HRN D.C5.030 - 034 (ili jednakovrijedno _________________________)</t>
  </si>
  <si>
    <t>Vijci - HRN M.B1.024, M.B1.510 (ili jednakovrijedno _________________________)</t>
  </si>
  <si>
    <t>Građevinska stolarija - HRN D.E1.001, HRN D.E1.010 – 192 HRN D.E8.001, HRN D.E8.193 HRN D.E8.235 (ili jednakovrijedno _________________________)</t>
  </si>
  <si>
    <t>Okov za građevinsku stolariju - HRN M.K3.020 - 324 (ili jednakovrijedno _________________________)</t>
  </si>
  <si>
    <t>Drvo mora biti prvoklasno, potpuno zdravo, suho i odgovarati HRN normama (ili jednakovrijednim normama). Ako nije naročito propisano drvo bez kvrga, dozvoljavaju se najviše 2 zarasle kvrge promjera ispod 20 mm na 1 m.</t>
  </si>
  <si>
    <t>4.10.2.</t>
  </si>
  <si>
    <t>OSTAKLJENJE</t>
  </si>
  <si>
    <t>HRN U.F2.025 - Tehnički uvjeti za izvođenje staklarskih radova (ili jednakovrijedno _________________________)</t>
  </si>
  <si>
    <t>Ostakljenje stolarije treba se izvesti od prvoklasnog stakla bez boje i čisto ili ako je u boji da bude u određenoj boji jednoličnog tona, a kvalitete stakla moraju odgovarati hrvatskim normama i to:</t>
  </si>
  <si>
    <t>- ravno prozorsko staklo, vučeno HRN B.E1.011 (ili jednakovrijedno _________________________)</t>
  </si>
  <si>
    <t>- ravno liveno, brazdasto i ornament staklo HRN B.E1.050 (ili jednakovrijedno _________________________)</t>
  </si>
  <si>
    <t>- staklarski kitovi HRN H.C6.050. (ili jednakovrijedno _________________________)</t>
  </si>
  <si>
    <t>4.10.3.</t>
  </si>
  <si>
    <t>LIČENJE/BOJANJE</t>
  </si>
  <si>
    <t>HRN U.F1.012 Tehnički uvjeti za izvođenje ličilačkih radova (ili jednakovrijedno _________________________).</t>
  </si>
  <si>
    <t>Materijali moraju odgovarati HRN normama (ili jednakovrijednim normama).</t>
  </si>
  <si>
    <t xml:space="preserve">Ako u opisu radova nije izričito propisan određeni materijal, izvođač treba na vlastitu odgovornost izabrati i pripremiti materijal prema vrsti podloge, zahtjevanom izvođenju i uvjetima u kojima se podloga nalazi u vrijeme izvođenja i eksploatacijskim uvjetima. Materijali se mogu primjenjivati samo na onim površinama za koje su prema svojim fizičko kemijskim i mehaničkim osobinama namjenjeni. Ako se u garantnom roku pojave bilo kakve promjene na radovima zbog loše kvalitete materijala izvođač je o svom trošku dužan ukloniti nedostatke. Gotovi, tvornički proizvedeni materijali moraju se upotrijebiti prema uputstvima proizvođača. Posebno voditi računa o dozvoljenoj temperaturi zraka za primjenu pojedine vrste materijala. </t>
  </si>
  <si>
    <t>4.10.4.</t>
  </si>
  <si>
    <t>JEDINIČNA CIJENA</t>
  </si>
  <si>
    <t xml:space="preserve">a) sav  rad i pomoćni materijal, kao i sve potrebne skele, podeste i druga pomagala </t>
  </si>
  <si>
    <t>b) skidanje i ponovno vješanje prozorskih i vratnih krila</t>
  </si>
  <si>
    <t>c) izradu uzoraka</t>
  </si>
  <si>
    <t>d) sav rad u radionici i na gradnji uključivo i uzimanje mjere na gradnji za izvedbu i obračun</t>
  </si>
  <si>
    <t>e) dobavu i ugradbu slijepog dovratnika i dovratnika, dobavu i ugradbu slijepog doprozornika i doprozornika, ako to opisom u pojedinoj stavci troškovnika nije drugačije određeno</t>
  </si>
  <si>
    <t>f) sve troškove nabave i dopreme svog potrebnog materijala odgovarajuće kvalitete</t>
  </si>
  <si>
    <t>g) sav okov i to prve klase, sa bravama (cilindričnim ili usadnim) sa po tri ključa, te kvakama, štitnicima i sl., ugrađenih prema opisu u shemi ili po izboru projektanta, odnosno, prema troškovničkim opisima</t>
  </si>
  <si>
    <t>h) sva potrebna brtvljenja i pokrovne letvice</t>
  </si>
  <si>
    <t>i) sve horizontalne i vertikalne transporte do mjesta ugradbe</t>
  </si>
  <si>
    <t>j) stolarsku montažu na gradnji</t>
  </si>
  <si>
    <t>k) svu štetu nastalu nepažnjom u radu</t>
  </si>
  <si>
    <t>l) sva priručna pomagala</t>
  </si>
  <si>
    <t>m) ostakljenje vrstom stakla naznačenom u pojedinoj stavci</t>
  </si>
  <si>
    <t>n) ličenje sa svim predradnjama</t>
  </si>
  <si>
    <t>BRAVARSKI RADOVI I ČELIČNE KONSTRUKCIJE</t>
  </si>
  <si>
    <t>4.11.1.</t>
  </si>
  <si>
    <t>Svi radovi moraju biti izvedeni stručno i solidno, u skladu sa zahtjevima propisa, važećih normi, uzancama zanata i graditeljskoj praksi, u svemu prema podacima iz projektne dokumentacije i detaljima projektanta uz obaveznu kontrolu i usklađivanje mjera i količina na gradilištu prije početka izrade pojedinih stavaka ovog troškovnika.</t>
  </si>
  <si>
    <t>Upotrebljeni materijali, željezo, aluminij, čelični limovi i dr., moraju odgovarati tehničkim propisima za bravarske radove i važećim normama.</t>
  </si>
  <si>
    <t>Opći konstrukcijski čelici HRN C.B0.500 (ili jednakovrijedno _________________________)</t>
  </si>
  <si>
    <t>Okrugli čelik vruće valjani HRN C.B3.021 (ili jednakovrijedno _________________________)</t>
  </si>
  <si>
    <t>Kvadratni čelici vruće valjani HRN C.B3.024 (ili jednakovrijedno _________________________)</t>
  </si>
  <si>
    <t>Plosnati čelici vruće valjani HRN C.B3.025  (ili jednakovrijedno _________________________)</t>
  </si>
  <si>
    <t>Širokoplosnati čelici vruće valjani HRN C.B3.030 (ili jednakovrijedno _________________________)</t>
  </si>
  <si>
    <t>Čelični ravnokraki ugaonici vruće valjani HRN C.B3.101 (ili jednakovrijedno _________________________)</t>
  </si>
  <si>
    <t>Čelični raznokraki ugaonici vruće valjani HRN C.B3.111 (ili jednakovrijedno _________________________)</t>
  </si>
  <si>
    <t>Čelični I nosači vruće valjani HRN C.B3.131 (ili jednakovrijedno _________________________)</t>
  </si>
  <si>
    <t>Kvadratni čelici hladnovučeni HRN C.B3.421 (ili jednakovrijedno _________________________)</t>
  </si>
  <si>
    <t>Plosnati čelici hladnovučeni HRN C.B3.431 (ili jednakovrijedno _________________________)</t>
  </si>
  <si>
    <t>Okrugli čelik HRN C.K6.020 (ili jednakovrijedno _________________________)</t>
  </si>
  <si>
    <t>Čelični limovi debeli HRN C.B4.110 (ili jednakovrijedno _________________________)</t>
  </si>
  <si>
    <t>Čelični limovi srednji HRN C.B4.111 (ili jednakovrijedno _________________________)</t>
  </si>
  <si>
    <t>Čelični limovi tanki HRN C.B4.112 (ili jednakovrijedno _________________________)</t>
  </si>
  <si>
    <t>Čelične cijevi sa šavom HRN C.B5.213 (ili jednakovrijedno _________________________)</t>
  </si>
  <si>
    <t>Čelične cijevi bez šava HRN C.B5.221 (ili jednakovrijedno _________________________)</t>
  </si>
  <si>
    <t>Cijevi od aluminija i aluminijskih legura HRN C.C5.020 do HRN C.C5.131 (ili jednakovrijedno _________________________)</t>
  </si>
  <si>
    <t>Okovi za vrata i prozore HRN M.K3.031 i HRN M.K3.032 HRN M.K3.270 - HRN M.K3.272 (ili jednakovrijedno _________________________)</t>
  </si>
  <si>
    <t>Antikorozivna zaštita čeličnih dijelova mora biti u skladu sa važećim propisima.</t>
  </si>
  <si>
    <t>Specijalni umeci od tvrdog PVC materijala moraju osigurati kvalitetu i čisti sastav dvaju profila.</t>
  </si>
  <si>
    <t xml:space="preserve">Neravnine nakon zavarivanja potrebno je fino obraditi. Na montiranim dijelovima - elementima ne smiju se vidjeti nikakvi tragovi oštećenja, a isti moraju precizno naljegati. Okov, boja i materijal mora biti prema opisu uz shemu i detalje proizvođača uz suglasnost investitora i/ili projektanta. </t>
  </si>
  <si>
    <t>Za sve radove predviđene troškovnikom izvođač radova dužan je pribaviti certifikate od odgovarajućih instituta, za kvalitetu materijala, površinske obrade, ispravnost po izvođaču predloženih detalja kao i antikorozivne zaštite.</t>
  </si>
  <si>
    <t>Svaku stavku iz sheme bravarije treba ponuditi kao gotov, montiran učvršćen i zaštićen proizvod bez obzira da li se radi o vratima, rukohvatima ili slično, sa potrebnim okovom, ostakljenjem i zaštitom za funkcionalnu upotrebu. Isto važi i za slijepe dovratnike i doprozornike, odnosno sidra za ugradbu ili komade za usidrenje, koje treba na vrijeme dostaviti radi ugradbe u građevinske konstrukcije.</t>
  </si>
  <si>
    <t>Čelične konstrukcije izvoditi prema detaljnim radioničkim nacrtima uvažavajući sve odredbe projektanta - konstruktera i važeće propise i norme.</t>
  </si>
  <si>
    <t>4.11.2.</t>
  </si>
  <si>
    <t>Ličilačke radove izvesti prema troškovničkim opisima, propisima, normama i pravilima struke te prema:</t>
  </si>
  <si>
    <t>Ako u opisu radova nije izričito propisan određeni materijal, izvođač treba na vlastitu odgovornost izabrati i pripremiti materijal prema vrsti podloge, zahtjevanom izvođenju i uvjetima u kojima se podloga nalazi u vrijeme izvođenja i eksploatacijskim uvjetima. Materijali se mogu primjenjivati samo na onim površinama za koje su prema svojim fizičko kemijskim i mehaničkim osobinama namjenjeni. Ako se u garantnom roku pojave bilo kakve promjene na radovima zbog loše kvalitete materijala izvođač je o svom trošku dužan ukloniti nedostatke. Gotovi, tvornički proizvedeni materijali moraju se upotrijebiti prema uputstvima proizvođača. Posebno voditi računa o dozvoljenoj temperaturi zraka za primjenu pojedine vrste materijala.</t>
  </si>
  <si>
    <t>Unutarnji uljani premazi moraju biti postojani na svijetlo i otporni na pranje. Podloga za sve radove mora biti u pravilu čista i bez prljavština (prašina, smola, ulje, mast, čađa, rđa, bitumen i sl.). Opće je pravilo da prije završne obrade treba sve metalne dijelove ugrađene u podlozi zaštititi premazivanjem antikorozivnim sredstvom.</t>
  </si>
  <si>
    <t>4.11.3.</t>
  </si>
  <si>
    <t>a) sav materijal, dobavu, izradu i dopremu alata, mehanizacije i uskladištenje</t>
  </si>
  <si>
    <t>b) uzimanje potrebnih izmjera na objektu</t>
  </si>
  <si>
    <t>c) troškove radne snage za kompletan rad,opisan u troškovniku</t>
  </si>
  <si>
    <t>d) dobavu i ugradbu slijepog dovratnika i dovratnika, dobavu i ugradbu slijepog doprozornika i doprozornika</t>
  </si>
  <si>
    <t>e) jednokratni osnovni premaz prema uvjetima antikrozivne zaštite u radioni, te kompletnu zaštitu sa finalnom obradom ličenjem čeličnih dijelova, odnosno plastificiranjem ili eloksiranjem ALU profila</t>
  </si>
  <si>
    <t>f) sve horizontalne i vertikalne transporte do mjesta montaže</t>
  </si>
  <si>
    <t>g) potrebnu radnu skelu</t>
  </si>
  <si>
    <t>h) čišćenje nakon završetka radova,</t>
  </si>
  <si>
    <t>i) svu štetu kao i troškove popravka kao posljedica nepažnje u toku izvedbe.</t>
  </si>
  <si>
    <r>
      <t xml:space="preserve">Podopolagačke radove izvesti prema opisu u troškovniku, iz prvoklasnog materijala, u svemu prema tehničkim uvjetima za podopolagačke radove i hrvatskim normama (ili jednakovrijednim normama </t>
    </r>
    <r>
      <rPr>
        <sz val="10"/>
        <color rgb="FFFF0000"/>
        <rFont val="Arial"/>
        <family val="2"/>
        <charset val="238"/>
      </rPr>
      <t>____________________)</t>
    </r>
    <r>
      <rPr>
        <sz val="10"/>
        <rFont val="Arial"/>
        <family val="2"/>
        <charset val="238"/>
      </rPr>
      <t>.</t>
    </r>
  </si>
  <si>
    <t>Ukoliko neka od podnih obloga nema standard, proizvođač je dužan certifikatom potvrditi slijedeće karakteristike:
- dimenzije
- dimenzionalnu stabilnost
- postojanost prema svijetlu
- zapaljivost
- klizavost
- provodljivost (električnai sl.)
- ujednačnost površina.</t>
  </si>
  <si>
    <t>Obračun izvršenih radova izvršiti će se prema jedinici mjera u troškovniku, važećim normama, tehničkim uvjetima za pojedine vrste podova i izmjeri na licu mjesta, ako stavkom nije navedeno drugačije.</t>
  </si>
  <si>
    <t>Prije nabave podnih obloga na gradilište, potrebno je da izvođač radova predoči projektantu uzorke zbog odabira, te da provjeri sve potrebne količine.</t>
  </si>
  <si>
    <t>KERAMIČARSKI RADOVI</t>
  </si>
  <si>
    <t>Opločenje zidova ili podova izvršiti će se prema opisu u pojedinoj stavci troškovnika iz prvorazrednog novog (neupotrebljenog) materijala u svemu prema tehničkim uvjetima za keramičarske radove i hrvatskim normama (ili jednakovrijednim normama).</t>
  </si>
  <si>
    <t>Pocakljene podne pločice moraju zadovoljavati uvjete ovih normi: HRN B.D1.305, HRN B.D1.306, HRN B.D1.450 i HRN B.D8.052., HRN B.D6.058, HRN B.D8.062 (ili jednakovrijedno _________________________).</t>
  </si>
  <si>
    <t>Pločice za oblaganje zidova moraju zadovoljavati uvjete ovih normi: HRN B.D1.300, HRN B.D1.301, HRN B.D8.050 i HRN B.D8.099.  (ili jednakovrijedno _________________________).</t>
  </si>
  <si>
    <t>Izvođač je dužan prije početka radova ispitati podlogu, te eventualne o eventualnim neispravnostima obavijestiti stručni nadzor. Površine koje se oblažu moraju biti čiste, bez prašine i drugih prljavština, ravne i suhe, te bez neravnina. Ljepljenje pločica izvodi se ljepilom. Za ljepljenje keramičkih pločica mogu se upotrijebiti samo ona ljepila koja su od strane proizvođača deklarirana za određenu vrstu radova i imaju certifikat ovlaštenog instituta.</t>
  </si>
  <si>
    <t>Proizvođač mora dati detaljna uputstva za ugradnju i potrebne pradradnje za ljepljenje. Ljepilo ne smije izazvati nikakve štetne posljedice uslijed kemijskih utjecaja izazvanih pri dodiru podloge i obloge sa ljepilom.</t>
  </si>
  <si>
    <t>Ukoliko stavkom nije navedeno drugačije, čvrstoća na posmik na zidove mora biti min. 3 kg/cm2, a čvrstoća na pritisak na podove ne smije biti manja od čvrstoće podloge.</t>
  </si>
  <si>
    <t>Ako tekstom troškovnika nije drugačije traženo, reške između pločica na zidovima i podovima su širine 2 mm. Reške se zatvaraju pogodnim materijalom (kit raznih vrsta).</t>
  </si>
  <si>
    <t>Nakon dovršenja radova stijene i podove potrebno je detaljno očistiti.</t>
  </si>
  <si>
    <t>Izvođač je dužan od svake vrste ponuđenih pločica predložiti 3 uzorka. Jedinična cijena treba sadržavati sav potreban osnovni i pomoćni materijal (distanceri) i pribor s masom za fugiranje, sav rad, sve transporte do gradilišta i na gradilištu, sredstva zaštite na radu i sve zakonom propisane troškove.</t>
  </si>
  <si>
    <t>KAMENARSKI RADOVI</t>
  </si>
  <si>
    <t>Obloge od kamena (podove, zidove, stepenice) izvesti prema opisu u troškovniku iz prvoklasnog materijala, a u svemu prema tehničkim uvjetima i hrvatskim normama (ili jednakovrijednim normama).</t>
  </si>
  <si>
    <t>Oblik, dimenzije i klasifikacija ploča od prirodnog kamena za oblaganje - HRN B.B3.200 (ili jednakovrijedno _________________________)</t>
  </si>
  <si>
    <t>Cement - HRN B.C1.010, 011, 015 (ili jednakovrijedno _________________________)</t>
  </si>
  <si>
    <t>Ispitivanje kamena - HRN B.B8.001, HRN B.B8.010 - 015 (ili jednakovrijedno _________________________)</t>
  </si>
  <si>
    <t>Sve mjere predviđene ovim troškovnikom potrebno je obavezno prije ugradnje usaglasiti s projektantom zbog odabiranja vrste kamena, kao i veličine i oblika kamenih ploča.</t>
  </si>
  <si>
    <t>HRN U.F7.010 - Tehnički uvjeti za oblaganje kamenim pločama (ili jednakovrijedno _________________________)</t>
  </si>
  <si>
    <t>Prije nabave kamena na gradilište, izvođač je dužan predočiti projektantu uzorke zbog odabira, te provjeriti sve potrebne količine.</t>
  </si>
  <si>
    <t>Obračun izvršenih radova izvršiti će se prema jedinici mjera u troškovniku, važećim normama, tehničkim uvjetima za pojedine vrste obloge i izmjeri na licu mjesta, ako stavkom nije navedeno drugačije.</t>
  </si>
  <si>
    <t>4.15.</t>
  </si>
  <si>
    <t>Soboslikarsko-ličilačke radove izvesti prema opisu u stavkama troškovnika po pravilima struke, primjenjivajući važeće propise i norme.</t>
  </si>
  <si>
    <t xml:space="preserve">Materijali moraju odgovarati propisima HRN normi (ili jednakovrijednih normi). </t>
  </si>
  <si>
    <t>Ako u opisu radova nije izričito propisan određeni materijal, izvođač treba na vlastitu odgovornost izabrati i pripremiti materijal prema vrsti podloge, zahtjevanom izvođenju i uvjetima u kojima se podloga nalazi u vrijeme izvođenja i eksploatacijskim uvjetima. Materijali se mogu primjenjivati samo na onim površinama za koje su prema svojim fizičko - kemijskim i mehaničkim osobinama namjenjeni. Ako se u garantnom roku pojave bilo kakve promjene na radovima zbog loše kvalitete materijala izvođač je o svom trošku dužan ukloniti nedostatke. Gotovi, tvornički proizvedeni materijali moraju se upotrijebiti prema uputstvima proizvođača. Posebno voditi računa o dozvoljenoj temperaturi zraka za primjenu pojedine vrste materijala. Premazivanje može biti ručno ili strojno, ako u opisu radova nije strojno izvođenje radova isključeno.</t>
  </si>
  <si>
    <t>Ukoliko stavkom nije navedeno drugačije, u jediničnoj cijeni kod bojanja odabranom bojom na zidu i stropu uključeno je:</t>
  </si>
  <si>
    <t>a) Priprema podloge:</t>
  </si>
  <si>
    <t>- čišćenje površine od prašine i eventualno potrebni popravci na podlozi</t>
  </si>
  <si>
    <t>b) Impregniranje:</t>
  </si>
  <si>
    <t xml:space="preserve">- produžne žbuke, vapnene žbuke i beton impregnirati odgovarajućom impregnacijom. Prije upotrebe treba impregnaciju razrijediti čistom vodom prema uputstvu proizvođača. </t>
  </si>
  <si>
    <t>c) Zaglađivanje:</t>
  </si>
  <si>
    <t>- za zaglađivanje valja primjeniti odgovarajući kit i nanijeti ga gladilicom u dva do tri tanja sloja. Nakon sušenja prebrusiti papirom broj 120 ili broj 150.</t>
  </si>
  <si>
    <t>d) Završno ličenje:</t>
  </si>
  <si>
    <t>- izvoditi u 3 naliča, materijal pripremiti prema uputstvu proizvođača. Nanositi krznenim valjkom ili četkom.</t>
  </si>
  <si>
    <t>OPĆI TEHNIČKI UVJETI ZA BRAVARSKE RADOVE</t>
  </si>
  <si>
    <t>Ovi opći i posebni tehnički uvjeti sastavni su dio ponudbenog troškovnika i kao takvi se primijenjuju za sve radove obuhvaćene ovim troškovnikom i projektnom dokumentacijom. Osim uvjeta navedenih u sklopu troškovnika, izvođač je dužan pridržavati se i svih uvjeta i programa kontrole propisanih projektnom dokumentacijom, a u slučaju nejasnoća o njihovoj primjeni obavezan je konzultirati se s nadzornom službom i/ili projektantom. Opći uvjeti mijenjaju se i/ili nadopunjuju opisom pojedinih stavki troškovnika.</t>
  </si>
  <si>
    <t xml:space="preserve">Izvođač bravarskih stavki na objektu ima slijedeće obveze:
</t>
  </si>
  <si>
    <r>
      <rPr>
        <b/>
        <sz val="10"/>
        <rFont val="Arial"/>
        <family val="2"/>
        <charset val="238"/>
      </rPr>
      <t>1.</t>
    </r>
    <r>
      <rPr>
        <sz val="10"/>
        <rFont val="Arial"/>
        <family val="2"/>
        <charset val="238"/>
      </rPr>
      <t xml:space="preserve">
Projektiranje/konstruiranje, izrada i ugradba svih dijelova koji čine integralnu,  sigurnu i vodonepropusnu ovojnicu prema nacrtima, troškovničkim stavkama, priznatim normama, pravilima struke i ovom opisu.
</t>
    </r>
  </si>
  <si>
    <r>
      <rPr>
        <b/>
        <sz val="10"/>
        <rFont val="Arial"/>
        <family val="2"/>
        <charset val="238"/>
      </rPr>
      <t>2.</t>
    </r>
    <r>
      <rPr>
        <sz val="10"/>
        <rFont val="Arial"/>
        <family val="2"/>
        <charset val="238"/>
      </rPr>
      <t xml:space="preserve">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 20/17, 39/19, 125/19) i Zakonomo zaštiti na radu (NN 71/14, 118/14, 154/14, 94/18, 96/18).
Sva tehnička rješenja koja izvođač predlaže i primjenjuje moraju biti usklađena s HRN EN i/ili ostalim priznatin normama i pravilima struke.
</t>
    </r>
  </si>
  <si>
    <r>
      <rPr>
        <b/>
        <sz val="10"/>
        <rFont val="Arial"/>
        <family val="2"/>
        <charset val="238"/>
      </rPr>
      <t>2.1.</t>
    </r>
    <r>
      <rPr>
        <sz val="10"/>
        <rFont val="Arial"/>
        <family val="2"/>
        <charset val="238"/>
      </rPr>
      <t xml:space="preserve">
Popis primijenjivih normi za izvođenje:
</t>
    </r>
  </si>
  <si>
    <t>HRN EN 573: Aluminij i alu legure - kem. sastav i oblici gnječenih proizvoda: EN AW 6060  (ili jednakovrijedno _________________________)</t>
  </si>
  <si>
    <t>HRN EN 755: Aluminij i alu legure - istisnute šipke, cijevi i profili - dopuštena odstupanja mjera i oblika  (ili jednakovrijedno _________________________)</t>
  </si>
  <si>
    <t>HRN EN 12020: Aluminij i alu legure - istisnuti precizni profili od legura EN AW 6060 - dopuštenaodstupanja mjera i oblika (ili jednakovrijedno _________________________)</t>
  </si>
  <si>
    <t>HRN EN 485: Aluminij i alu legure - limovi, trake i ploče (ili jednakovrijedno _________________________)</t>
  </si>
  <si>
    <t>HRN EN 1090: Komponente čeličnih i aluminijskih konstrukcija: 1. dio - opći uvjeti isporuke (ili jednakovrijedno _________________________)</t>
  </si>
  <si>
    <t>HRN EN 1090: Izvedba čeličnih i aluminijskih konstrukcija: 2. dio -Tehnički zahtjevi za čelične konstrukcije (ili jednakovrijedno _________________________)</t>
  </si>
  <si>
    <t>HRN EN 10025: Čelična legura: S235JR (sirovi profil) (ili jednakovrijedno _________________________)</t>
  </si>
  <si>
    <t>HRN EN 10346: Čelična legura: S250 GD (valjani profili iz vruće pocinčanih  traka) (ili jednakovrijedno _________________________)</t>
  </si>
  <si>
    <t>HRN EN 10149: Čelična legura:  S260NC (vučeni i normalizirani profili, elektrogalvanizirani) (ili jednakovrijedno _________________________)</t>
  </si>
  <si>
    <t>HRN EN 10088: Legure inox profila - 1.4307 (AISI 304), 1.4401 (AISI 316), 1.4404 (316L) (ili jednakovrijedno _________________________)</t>
  </si>
  <si>
    <t>HRN EN 10020: Definicije i razredba vrsta čelika (ili jednakovrijedno _________________________)</t>
  </si>
  <si>
    <t>HRN EN 10021: Opći tehnički uvjeti isporuke za čelik i čelične proizvode (ili jednakovrijedno _________________________)</t>
  </si>
  <si>
    <t>HRN EN 10025: Toplo valjani proizvodi od konstrukcijskih čelika:
1. dio - Opći tehnički uvjeti isporuke
2. dio - Tehnički uvjeti isporuke za nelegirane čelike
(ili jednakovrijedno _________________________)</t>
  </si>
  <si>
    <t>HRN EN 10210-1: Toplo oblikovani šuplji profili od nelegiranih i sitnozrnatih čelika:
1.dio: Tehnički uvjeti isporuke
(ili jednakovrijedno _________________________)</t>
  </si>
  <si>
    <t>HRN EN 13479: Opća norma za dodatni i potrošni materijal za zavarivanje čelika - dodatni materijali i praškovi za zavarivanje taljenjem (ili jednakovrijedno _________________________)</t>
  </si>
  <si>
    <t>HRN EN ISO 2560: Dodatni i potrošni materijal za ručno elektrolučno zavarivanje nelegiranih i sitnozrnatih čelika - razredba (ili jednakovrijedno _________________________)</t>
  </si>
  <si>
    <t>HRN EN 439: Dodatni i potrošni materijali - zaštitni plinovi za REL i rezanje (ili jednakovrijedno _________________________)</t>
  </si>
  <si>
    <t>HRN EN 440: Dodatni materijali za zavarivanje čelika - žice za elektrolučno zavarivanje taljivom elektrodom u zaštitnoj atmosferi plinova (ili jednakovrijedno _________________________)</t>
  </si>
  <si>
    <t>HRN EN 1670: Građevni okovi - otpornost na koroziju - zahtjevi i ispitne metode (ili jednakovrijedno _________________________)</t>
  </si>
  <si>
    <t>HRN EN 12206: Boje i lakovi - prekrivni materijali za aluminij i alu legure za arhitektonske potrebe (ili jednakovrijedno _________________________)</t>
  </si>
  <si>
    <t>HRN EN ISO 2808: Boje i lakovi- određivanje debljine filma (ili jednakovrijedno _________________________)</t>
  </si>
  <si>
    <t>HRN EN ISO 8501: Priprema čeličnih podloga prije nanošenja boja i srodnih proizvoda - vizualna procjena čistoće površine:
1. dio: Stupnjevi hrđanja i stupnjevi pripreme nezaštićenih čeličnih površina nakon potpunog uklanjanja prethodnih prevlaka
 2. dio: Stupnjevi pripreme prethodno zaštićenih čeličnih površina nakon  mjestimičnog uklanjanja prethodnih prevlaka
(ili jednakovrijedno _________________________)</t>
  </si>
  <si>
    <t>HRN EN 8503: Priprema čeličnih podloga prije nanošenja boja i srodnih proizvoda:
1.dio: Specifikacije i definicije ISO komparatora profila površine
2.dio: Metoda stupnjevanja profila površine čelika čišćenog mlazom abraziva
(ili jednakovrijedno _________________________)</t>
  </si>
  <si>
    <t>HRN EN 12944-1: Boje i lakovi - Zaštita od korozije čeličnih konstrukcija zaštitnim sustavom boja - opći uvod (ili jednakovrijedno _________________________)</t>
  </si>
  <si>
    <t>HRN EN 14351-1:2006: Prozori i vrata - norma za proizvod, izvedbene značajke:
1.dio: prozori i vanjska pješačka vrata bez otpornosti na požar
(ili jednakovrijedno _________________________)</t>
  </si>
  <si>
    <t>HRN EN 12207:2001: Prozori i vrata – Propusnost zraka, razredba (ili jednakovrijedno _________________________)</t>
  </si>
  <si>
    <t>HRN EN 12208:2001: Prozori i vrata – Vodonepropusnost, razredba (ili jednakovrijedno _________________________)</t>
  </si>
  <si>
    <t>HRN EN 12210:2001: Prozori i vrata – Otpornost na opterećenje vjetrom – razredba (ili jednakovrijedno _________________________)</t>
  </si>
  <si>
    <t>HRN EN 12211:2001: Prozori i vrata – Otpornost na opterećenje vjetrom – metoda ispitivanja (ili jednakovrijedno _________________________)</t>
  </si>
  <si>
    <t>HRN EN 1192: 2001: Vrata - razredba zahtjeva čvrstoće (ili jednakovrijedno _________________________)</t>
  </si>
  <si>
    <t>HRN EN 1529:2001: Vratna krila - visina, širina, debljina i pravokunost - razredba dopuštenih odstupanja (ili jednakovrijedno _________________________)</t>
  </si>
  <si>
    <t>HRN EN 1530:2001: Vratna krila - opća i lokalna ravnost - razredba dopuštenih odstupanja (ili jednakovrijedno _________________________)</t>
  </si>
  <si>
    <t>HRN EN 12217:2005: Vrata - sile otvaranja i zatvaranja - zahtjevi i razredba (ili jednakovrijedno _________________________)</t>
  </si>
  <si>
    <t>HRN EN 12219:2001: Vrata - klimatski utjecaji - zahtjevi i razredba (ili jednakovrijedno _________________________)</t>
  </si>
  <si>
    <t>HRN EN 13115:2001: Prozori - razredba mehaničkih svojstava - vertikalno opterećenje, torzija, sile otvaranja i zatvaranja (ili jednakovrijedno _________________________)</t>
  </si>
  <si>
    <t>HRN EN 179:2001: Građevni okovi - dijelovi izlaza za nuždu s kvakom ili pritisnom pločom - zahtjevi i metode ispitivanja (ili jednakovrijedno _________________________)</t>
  </si>
  <si>
    <t>HRN EN 410:1998: Staklo u graditeljstvu - određivanje svjetlosnih i sunčanih značajka ostakljenja (ili jednakovrijedno _________________________)</t>
  </si>
  <si>
    <t>HRN EN 947:1998: Zaokretna i okretna vrata - određivanje otpornosti na vertikalno opterećenje (ili jednakovrijedno _________________________)</t>
  </si>
  <si>
    <t>HRN EN 948:1999: Zaokretna i okretna vrata - određivanje otpornosti na statičku torziju (ili jednakovrijedno _________________________)</t>
  </si>
  <si>
    <t>HRN EN 949:1998: Prozori i ovješene fasade vrata, rebrenice i zasloni - određivanje otpornosti na udar mekoga i teškoga tijela (ili jednakovrijedno _________________________)</t>
  </si>
  <si>
    <t>HRN EN 950:1999: Određivanje otpornosti na udar tvrdim tijelom (ili jednakovrijedno _________________________)</t>
  </si>
  <si>
    <t>HRN EN 1026:2000: Prozori i vrata - propusnost zraka, metoda ispitivanja (ili jednakovrijedno _________________________)</t>
  </si>
  <si>
    <t>HRN EN 1027:2000: Prozori i vrata - metoda ispitivanja (ili jednakovrijedno _________________________)</t>
  </si>
  <si>
    <t>HRN EN 1121:2000: Ponašanje između dva različita klimatska uvjeta - metoda ispitivanja (ili jednakovrijedno _________________________)</t>
  </si>
  <si>
    <t>HRN EN 1191:2000: Prozori i vrata - otpornost na uzastopno otvaranje i zatvaranje - metoda ispitivanja (ili jednakovrijedno _________________________)</t>
  </si>
  <si>
    <t>HRN EN 12046-1:2003: Sile otvaranja i zatvaranja - ispitne metode
1.dio: prozori
(ili jednakovrijedno _________________________)</t>
  </si>
  <si>
    <t>HRN EN 12046-2:2000: Sile otvaranja i zatvaranja - metoda ispitivanja:
1.dio: vrata  (ili jednakovrijedno _________________________)</t>
  </si>
  <si>
    <t>HRN EN 12211:2000: Prozori i vrata - Otpornost na opterećenje vjetrom - metoda ispitivanja (ili jednakovrijedno _________________________)</t>
  </si>
  <si>
    <t>HRN EN ISO 140-3: Akustika - mjerenje razine zvuka u zgradama i elem. zgrada:
3.dio: lab. mjerenja (ili jednakovrijedno _________________________)</t>
  </si>
  <si>
    <t>HRN EN ISO 717-1: Akustika - određivanje razine zvuka u zgradama (ili jednakovrijedno _________________________)</t>
  </si>
  <si>
    <t>HRN EN ISO 12657: Termička svojstva prozora i vrata - lab. ispitivanjeprolaza topline pomoću vruće kutije:
1. dio: gotovi prozori i vrata
2.dio: krovni prozori
(ili jednakovrijedno _________________________)</t>
  </si>
  <si>
    <t>HRN EN 1125:2003: Građevni okovi - dijelovi izlaza za nuždu s pritisnom šipkom - zahtjevi i ispitne metode (ili jednakovrijedno _________________________)</t>
  </si>
  <si>
    <t>HRN EN 1670:2008: Građevni okovi - otpornost na koroziju (ili jednakovrijedno _________________________)</t>
  </si>
  <si>
    <t>HRN EN ISO 10077-1: Toplinske značajke prozora, vrata i zaslona - proračun koeficijenta prolaza topline:
1.dio: pojednostavljena metoda
(ili jednakovrijedno _________________________)</t>
  </si>
  <si>
    <t>HRN EN ISO 10077-2: Toplinske značajke prozora, vrata i zaslona - proračun koeficijenta prolaza topline:
2.dio: numerička metoda za okvire
(ili jednakovrijedno _________________________)</t>
  </si>
  <si>
    <t>HRN EN 1522/1523: Prozori, vrata i zasloni – Otpornost na pucanj-zahtjevi i razredba/metoda ispitivanja (ili jednakovrijedno _________________________)</t>
  </si>
  <si>
    <t>HRN EN 1627:2012: Vrata za pješake, prozori, ovješene fasade, rešetke i kapci - otpornost na provalu - razredba i zahtjevi  (ili jednakovrijedno _________________________)</t>
  </si>
  <si>
    <t>HRN EN 14024:2008: Metalni profili s prekinutim toplinskim mostom, mehanička svojstva, razredba i zahtjevi (ili jednakovrijedno _________________________)</t>
  </si>
  <si>
    <t>HRN EN 12400:2008: Prozori i vrata, mehanička trajnost - zahtjevi i razredba (ili jednakovrijedno _________________________)</t>
  </si>
  <si>
    <t>HRN EN 16034:2014: Pješačka vrata, industrijska, komercijalana i garažna vrata i prozori - Norma za proizvod, izvedbene značajke - Značajke u odnosu na otp. na požar i/ili kontrolu dima. (ili jednakovrijedno _________________________)</t>
  </si>
  <si>
    <t>HRN EN 13501-2:2010: Razredba građevnih proizvoda i građevnih elemenata prema ponašanju u požaru:
2. dio: Razredba prema rezultatima ispitivanja (ili jednakovrijedno _________________________)</t>
  </si>
  <si>
    <t>HRN EN 1634-1:2008: Ispitivanje otp. na požar i kontrolu dima vrata, roleta i prozora koji se mogu otvarati (ili jednakovrijedno _________________________)</t>
  </si>
  <si>
    <t>HRN EN 1634-3:2008: Ispitivanje otpornosti vrata i sklopova za zatvaranje otvora na požar:
3. dio: Protudimna vrata i zatvarači
(ili jednakovrijedno _________________________)</t>
  </si>
  <si>
    <t>HRN EN 1364-1:2015: Ispitivanja otpornosti na požar nenosivih elemenata:
1. dio: Zidovi
(ili jednakovrijedno _________________________)</t>
  </si>
  <si>
    <t>HRN EN 13830:2008: Ovješene fasade - norma za proizvod(ili jednakovrijedno _________________________)</t>
  </si>
  <si>
    <t>HRN EN 12152:2002: Ovješene fasade - propusnost zraka, zahtjevi i razredba (ili jednakovrijedno _________________________)</t>
  </si>
  <si>
    <t>HRN EN 12153:2000: Ovješene fasade - propusnost zraka, metoda ispitivanja (ili jednakovrijedno _________________________)</t>
  </si>
  <si>
    <t>HRN EN 12154:1999: Ovješene fasade - vodonepropusnost (ili jednakovrijedno _________________________)</t>
  </si>
  <si>
    <t>HRN EN 12155:2000: Ovješene fasade - vodonepropusnost – lab. ispitivanje pod statičkim tlakom (ili jednakovrijedno _________________________)</t>
  </si>
  <si>
    <t>HRN EN 13116:2001: Ovješene fasade - otpornost na opterećenje vjetrom - zahtjevi za svojstva (ili jednakovrijedno _________________________)</t>
  </si>
  <si>
    <t>HRN EN 12179:2008: Ovješene fasade - otpornost na opterećenje vjetrom – Metoda ispitivanja (ili jednakovrijedno _________________________)</t>
  </si>
  <si>
    <t>HRN EN 14019:2008: Ovješene fasade - otpornost na mehanički udar, izvedbena svojstva (ili jednakovrijedno _________________________)</t>
  </si>
  <si>
    <t>HRN EN ISO 10848-2:2008: Ovješene fasade - lab. mjerenje bočnog prijenosa zračnog i udarnog zvuka (ili jednakovrijedno _________________________)</t>
  </si>
  <si>
    <t>HRN EN 13947:2008: Ovješene fasade - toplinske značajke ovješenih fasada- proračun koeficijenta prolaska topline (ili jednakovrijedno _________________________)</t>
  </si>
  <si>
    <r>
      <rPr>
        <b/>
        <sz val="10"/>
        <rFont val="Arial"/>
        <family val="2"/>
        <charset val="238"/>
      </rPr>
      <t>2.2.</t>
    </r>
    <r>
      <rPr>
        <sz val="10"/>
        <rFont val="Arial"/>
        <family val="2"/>
        <charset val="238"/>
      </rPr>
      <t xml:space="preserve">
Popis primijenjivih propisa za izvođenje - kontrola kvalitete, zahtjevi, ispitivanja, sukladnost, toplinska zaštita:
</t>
    </r>
  </si>
  <si>
    <r>
      <rPr>
        <b/>
        <sz val="10"/>
        <rFont val="Arial"/>
        <family val="2"/>
        <charset val="238"/>
      </rPr>
      <t xml:space="preserve">3.
</t>
    </r>
    <r>
      <rPr>
        <sz val="10"/>
        <rFont val="Arial"/>
        <family val="2"/>
        <charset val="238"/>
      </rPr>
      <t>Koordinirati svoje aktivnosti sa ostalim sudionicima u projektu a prema terminskom planu.</t>
    </r>
  </si>
  <si>
    <r>
      <rPr>
        <b/>
        <sz val="10"/>
        <rFont val="Arial"/>
        <family val="2"/>
        <charset val="238"/>
      </rPr>
      <t xml:space="preserve">4.
</t>
    </r>
    <r>
      <rPr>
        <sz val="10"/>
        <rFont val="Arial"/>
        <family val="2"/>
        <charset val="238"/>
      </rPr>
      <t>Ugraditi fasadu u predviđenom roku i prema pravilima struke.</t>
    </r>
  </si>
  <si>
    <t>Jed. cijena
EUR</t>
  </si>
  <si>
    <t>Ukupno
EUR</t>
  </si>
  <si>
    <r>
      <t>Betoniranje podloge za postizanje pada na ravnom krovu, lakim betonom C16/20 , LC8/9 D4 S4 X0 D1,0</t>
    </r>
    <r>
      <rPr>
        <sz val="10"/>
        <color rgb="FFFF0000"/>
        <rFont val="Arial"/>
        <family val="2"/>
        <charset val="238"/>
      </rPr>
      <t xml:space="preserve"> </t>
    </r>
    <r>
      <rPr>
        <sz val="10"/>
        <rFont val="Arial"/>
        <family val="2"/>
        <charset val="238"/>
      </rPr>
      <t>u padu od min 1,5%. Lagani beton se izvodi na očišćenoj i navlaženoj podlozi. Debljina sloja 6-20 cm, prosječna debljina sloja je 13,0cm. Beton izveden dilatiran u polja 2x2m. Ugradba betona ručno sa istovremenom izradom padova prema odvodima. U cijenu stavke uključen sav potrebni materijal i rad.</t>
    </r>
  </si>
  <si>
    <t>Dobava materijala i izvedba ETICS toplinskog fasadnog sustava.
Sustav se sastoji od: 
Tvrdih fasadnih ploča mineralne vune pročeljni tip debljine 15 cm i reakcije na požar A1, toplinske provodljivosti λ m≤ 0,035 W/mK. Ljepljenje ploča mineralne vune polimercementnim mortom i pričvršćenje pričvrsnicama sa širokom glavom. Ploče kamene vune lijepiti punoplošno i pričvrstiti pričvrsnicama dovoljne duljine za sidrenje u konstrukciju građevine. Nanijeti polimercementni mort u dva sloja armiran alkalnootpornom mrežicom od staklenih vlakana. Armaturni sloj ETICS sustava čini alkalno postojana staklena mrežica utisnuta u mort za armaturni sloj koji je po svom sastavu polimer-cementno ili pastozno disperzijsko ljepilo.
Završno-dekorativni sloj ETICS sustava čine predpremaz i završno-dekorativna akrilatna žbuka veličine zrna od 1,0 do 2,0 mm.</t>
  </si>
  <si>
    <t xml:space="preserve">Jediničnom cijenom obuhvaćena sanacija toplinskih mostova  - konstruktivnih istaka, konzola, špaleta otvora ≤ 5,00m2 i sl.
</t>
  </si>
  <si>
    <t>Dobava materijala i izvedba sustava koji se sastoji od: 
Tvrdih fasadnih ploča mineralne vune pročeljni tip debljine 10 cm i reakcije na požar A1, toplinske provodljivosti λ m≤ 0,034 W/mK. Ljepljenje ploča mineralne vune polimercementnim mortom i pričvršćenje pričvrsnicama sa širokom glavom. Ploče kamene vune lijepiti punoplošno i pričvrstiti pričvrsnicama dovoljne duljine za sidrenje u konstrukciju građevine. Nanijeti polimercementni mort u dva sloja armiran alkalnootpornom mrežicom od staklenih vlakana. Armaturni sloj ETICS sustava čini alkalno postojana staklena mrežica utisnuta u mort za armaturni sloj koji je po svom sastavu polimer-cementno ili pastozno disperzijsko ljepilo.
Stavka obuhvaća i dvostruku postavu parne brane.</t>
  </si>
  <si>
    <r>
      <t xml:space="preserve">VANJSKO STEPENIŠTE koje vodi sa nenatkrivene terase na krov </t>
    </r>
    <r>
      <rPr>
        <sz val="10"/>
        <rFont val="Arial"/>
        <family val="2"/>
        <charset val="238"/>
      </rPr>
      <t>(sastoji se od vertikalnih i horizontalnih nosivih elemenata različitog raspona. Dimenziije nosača, profili i promjeri prema specifikaciji elemenata, u svemu prema projektu konstrukcije i radioničkim nacrtima)</t>
    </r>
  </si>
  <si>
    <t>Jed. mj.</t>
  </si>
  <si>
    <t xml:space="preserve">U svim stavkama uključeni u cijenu svi prevozi do deponije koju osigurava izvođač. Sve iskope izvesti prema projektu. Izvođač je dužan ukalkulirati sve mjere zaštite na radu prilikom iskopa.
</t>
  </si>
  <si>
    <t xml:space="preserve">Po završetku iskopa i uređenju posteljice, izvođač je dužan izvršiti mjerenje zbijenosti posteljice, metodom kružne ploče, uz prisustvo rukovoditelja gradilišta i nadzornog inženjera, te potvrditi upisom u dnevnik (minimalno jedno sipitivanje na svakih 100 m2 nasipa).
</t>
  </si>
  <si>
    <t>Strojno i ručno uklanjanje i drobljenje betonskih i/ili asfaltnih slojeva postojeće prometne površine u debljini cca. 8-12 cm. Stavka obuhvača strojni iskop slojeva postojeće kolničke konstrukcije staze, bez obzira na debljinu ili materijal, utovar i prijevoz na deponiju ili odlagalište izvoditelja radova. Jedinična cijena obuhvaća sav rad i opremu potrebnu za potpuno dovršenje stavke.U stavku uključiti i sve matarijale, i elemente na iskazanoj tlocrtnoj površini, do potpune gotovosti, bez ostataka, ukljanjanje svih materijala koji su zapreka daljnjem izvođenju radova.</t>
  </si>
  <si>
    <t xml:space="preserve">Strojno skidanje humusa prosječne debljine 80 cm s odgurivanjem na gradilišnu deponiju, prema potrebi, ukoliko se ne iskoristi materijal pri daljnjem planiranju, utovar i odvoz do deponije.
</t>
  </si>
  <si>
    <t xml:space="preserve">Strojno skidanje nasipa šljunka, građevinskog otpada i praha prosječne debljine 50 cm, utovar i odvoz materijala na deponiju.
</t>
  </si>
  <si>
    <t xml:space="preserve">Strojni  široki  iskop  zemljanog  materijala  C kategorije. Stavka uključuje iskop zemljanog materijala do prosječne dubine prema projektu. Jediničnom cijenom obuhvaćeno stabiliziranje pokosa (1:1), utovar i odvoz materijala na deponiju.
Obračun prema m3 iskopa u sraslom stanju - strojni iskop
</t>
  </si>
  <si>
    <t>a</t>
  </si>
  <si>
    <t xml:space="preserve">Strojni iskop u zemljanom  materijalu  C kategorije za podnu ploču. Stavka uključuje iskop zemljanog materijala prosječne dubine 0,60 m, širine prema projektu. Jediničnom cijenom obuhvaćeno, utovar i odvoz materijala na deponiju.
Obračun prema m3 iskopa u sraslom stanju - strojni iskop 
</t>
  </si>
  <si>
    <t xml:space="preserve">Strojno planiranje dna iskopa  na horizontalu sa točnošću +/- 2 cm i utovar iskopanog materijala u ručna kolica (prijevoz na gradilišnu deponiju). Za obračun uzeti 0,03 m3/m2 iskopanog materijala kod planiranja površine. Obračun po m2 isplanirane površine (temelji, posteljica za nasip tucanika i sl.)
Obračun po m2 isplanirane površine.
</t>
  </si>
  <si>
    <t xml:space="preserve">Odvoz i zbrinjavanje viška materijala na deponiju, uključivo utovar, pijevoz, istovar i razastiranje. Koeficijent rastresitosti 1,20.
</t>
  </si>
  <si>
    <t xml:space="preserve">Čišćenje terena oko objekta nakon završetka svih radova na objektu, kao i poslije svake faze rada na objektu. Stavka obuhvaća utovar otpadnog materijala u prijevozno sredstvo i odvoz na deponiju.
</t>
  </si>
  <si>
    <t>2.14.</t>
  </si>
  <si>
    <t xml:space="preserve">Betonski radovi se izvode u glatkoj oplati, prema opisu u troškovniku, te u skladu s odredbama Tehničkog propisa za građevinske konstrukcije (NN 17/17, 75/20, 07/22), propisima i normama koje iz njega proizlaze te ostalim priznatim standardima i pravilima struke.
</t>
  </si>
  <si>
    <t xml:space="preserve">U cijenu svake pojedine stavke betonskih i armiranobetonskih radova obuhvaćeno je:
1. - dobava betona i ugradnja u konstrukciju, sa svim potrebnim vibriranjem, zaštitom i njegom betona
2. - svi potrebni popravci betoniranih elemenata konstrukcije nakon skidanja oplate (tretiranje reparaturnim mortovima i slično), kao i zapunjavanje otvora nastalih od elemenata oplate (vezači razupore, distanceri i slično)
</t>
  </si>
  <si>
    <t xml:space="preserve">Za sve betonske i armiranobetonske radove obuhvaćene ovim troškovnikom potrebno je prema zahtjevima iz projekta konstrukcije i troškovnika radova izraditi projekt betona bez posebne nadoplate.
</t>
  </si>
  <si>
    <t xml:space="preserve">Kontrolu svježeg betona izvođač treba provoditi pregledom svake otpremnice i vizualnom kontrolom konzistencije kod svake dopreme (svakog vozila), te kod opravdane sumnje ispitivanjem konzistencije prema važečoj normi (ispitivanje svježeg betona slijeganjem) bez posebne naknade.
</t>
  </si>
  <si>
    <t xml:space="preserve">Ispitivanje očvrsnulog betona će se provoditi na uzorcima uzetim tijekom izvođenja radova, za izvođenje svake cjelovite betonske cjeline. Izvođač treba izraditi plan uzimanja uzoraka, za pojedine vrste betona, na osnovi operativnog plana radova u suglasnosti s nadzornim inženjerom.
</t>
  </si>
  <si>
    <t xml:space="preserve">U cijenu svake pojedine stavke za izradu oplate uračunata je i oplata svih prodora prema planu oplate i nacrtima svih instalacija, bez posebne nadoplate.
</t>
  </si>
  <si>
    <t xml:space="preserve">1. - gustoća: ρ ≥ 2500 kg/m3
2. - razred tlačne čvrstoće: C30/37 (37 N/mm2)
3. - razred izloženosti:
3.1. - razred korozije uvjetovan karbonatizacijom: XC2; rijetko suha okolina
3.2. - razred korozije uvjetovane kloridima koji nisu iz mora: XD1, umjereno vlažna okolina, izložena kloridima iz zraka
3.3. - razred djelovanja smrzavanja i odmrzavanja sa ili bez soli za odmrzavanje: XF1 (zidovi), XF2 (krovne ploče)
4. - razred konzistencije: S3; slijeganje 100-150 mm (pumpani beton)
5. - razred sadržaja klorida: Cl 0,10; 0,10% klorida na masu cementa
6. - maksimalno zrno (mm): D16; Φ16 mm
</t>
  </si>
  <si>
    <r>
      <t xml:space="preserve">Opći uvjeti kvalitete betona
</t>
    </r>
    <r>
      <rPr>
        <i/>
        <sz val="10"/>
        <rFont val="Arial"/>
        <family val="2"/>
        <charset val="238"/>
      </rPr>
      <t>Ako stavkom nije navedeno drugačije, nosiva betonska konstrukcija izvodi se iz betona slijedećih uvjeta kvalitete materijala:</t>
    </r>
  </si>
  <si>
    <t xml:space="preserve">Izrada programa uzimanja betonskih uzoraka te izrada potrebnih izvješća u svrhu dokaza kvalitete prema odredbama Tehničkog propisa za građevinske konstrukcije (NN 17/17, 75/20, 07/22) za predmetne radove, uzimanje i ispitivanje uzoraka (tekuće i kontrolno ispitivanje svježeg i očvrslog betona) s pratećom dokumentacijom, te  izrada završnog izvješća s ocjenom o postignutoj kvaliteti betona od  ovlaštene institucije. Sva ispitivanje se ne ograničavaju na isto te je izvođač dužan izvršiti dodatna ispitivanje prema zahtjevu nadzornog inženjera bez dodatne naknade.
</t>
  </si>
  <si>
    <t xml:space="preserve">Dobava, transport i ugradnja betona za izradu betonske podloge kao podložnog betona ispod armirano betonskih ploča betonom C16/20 debljine 10 cm. 
</t>
  </si>
  <si>
    <t xml:space="preserve">Svi materijali koji će se upotrijebiti za izradu zidova trebaju imati ateste kao dokaz standardne kvalitete.
Ukoliko se atesti ne pribave od isporučioca, dokaz standardne kvalitete treba provesti ispitivanjem iz isporučene vrste prije njezine ugradnje.
Zidarski radovi izvest će se u skladu s odredbama Tehničkog propisa za građevinske konstrukcije (NN 17/17, 75/20, 07/22), propisima i normama koje iz njega proizlaze te ostalim priznatim standardima i pravilima struke.
</t>
  </si>
  <si>
    <r>
      <t xml:space="preserve">Opći uvjeti kvalitete materijala za zidanje zidova opekom
</t>
    </r>
    <r>
      <rPr>
        <i/>
        <sz val="10"/>
        <rFont val="Arial"/>
        <family val="2"/>
        <charset val="238"/>
      </rPr>
      <t xml:space="preserve">Ako pojedinom stavkom nije navedeno drugačije, opeka i mortovi za zidanje moraju zadovoljiti slijedeće uvjete kvalitete materijala prema usklađenoj tehničkoj specifikaciji HRN EN 771 (ili jednakovrijedno  ____________________) i HRN EN 998 (ili jednakovrijedno  ____________________):
</t>
    </r>
  </si>
  <si>
    <t xml:space="preserve">A) PUNA OPEKA - uvjeti kvalitete materijala:
1. - tlačna čvrstoća: ≥ 35,00 N/mm2
2. - bruto obujamska masa: ρ ≥ 1400 kg/m3
3. - razred reakcije na požar: A1
4. - koeficijent toplinske provodljivosti: λ ≤ 0,81 W/mK
</t>
  </si>
  <si>
    <t xml:space="preserve">B) BLOK OPEKA (debljina &gt; 20 cm) - uvjeti kvalitete materijala:
1. - tlačna čvrstoća: ≥ 10,00 N/mm2
2. - bruto obujamska masa: ρ ≥ 600 kg/m3
3. - razred reakcije na požar: A1
4. - koeficijent toplinske provodljivosti: λ ≤ 0,48 W/mK
5. - otpornost na smrzavanje: F0
6. - sadržaj aktivnih topivih soli: S0
</t>
  </si>
  <si>
    <t xml:space="preserve">C) BLOK OPEKA (debljina ≤ 20 cm) - uvjeti kvalitete materijala:
1. - tlačna čvrstoća: ≥ 7,50 N/mm2
2. - bruto obujamska masa: ρ ≥ 600 kg/m3
3. - razred reakcije na požar: A1
4. - koeficijent toplinske provodljivosti: λ ≤ 0,48 W/mK
5. - otpornost na smrzavanje: F0
6. - sadržaj aktivnih topivih soli: S0
</t>
  </si>
  <si>
    <t xml:space="preserve">D) MORT ZA ZIDANJE - uvjeti kvalitete materijala:
1. - mort za zidanje opće namjene (G)
2. - tlačna čvrstoća nakon 28 dana: f ≥ 10,00 N/mm2 (M10)
3. - razred reakcije na požar: A1
</t>
  </si>
  <si>
    <r>
      <t xml:space="preserve">Opći uvjeti kvalitete materijala za zidanje zidova porobetonskim blokovima
</t>
    </r>
    <r>
      <rPr>
        <i/>
        <sz val="10"/>
        <rFont val="Arial"/>
        <family val="2"/>
        <charset val="238"/>
      </rPr>
      <t xml:space="preserve">Ako pojedinom stavkom nije navedeno drugačije, porobetonski blokovi i mortovi za zidanje porobetonom moraju zadovoljiti slijedeće uvjete kvalitete materijala prema usklađenoj tehničkoj specifikaciji HRN EN 771 (ili jednakovrijedno ____________________) i HRN EN 998 (ili jednakovrijedno  ____________________):
</t>
    </r>
  </si>
  <si>
    <t xml:space="preserve">A) POROBETONSKI BLOK - uvjeti kvalitete materijala:
1. - tlačna čvrstoća: ≥ 2,50 N/mm2
2. - bruto obujamska masa: ρ ≥ 350 kg/m3
3. - razred reakcije na požar: A1
4. - koeficijent toplinske provodljivosti: λ ≤ 0,31 W/mK
</t>
  </si>
  <si>
    <t xml:space="preserve">B) MORT ZA ZIDANJE POROBETONA - uvjeti kvalitete materijala:
1. - tankoslojni mort za zidanje (T)
2. - tlačna čvrstoća nakon 28 dana: f ≥ 10,00 N/mm2 (M10)
3. - razred reakcije na požar: A1
</t>
  </si>
  <si>
    <r>
      <t xml:space="preserve">Opći uvjeti kvalitete materijala za žbukanje
</t>
    </r>
    <r>
      <rPr>
        <i/>
        <sz val="10"/>
        <rFont val="Arial"/>
        <family val="2"/>
        <charset val="238"/>
      </rPr>
      <t xml:space="preserve">Ako stavkom nije navedeno drugačije, žbuka mora zadovoljiti slijedeće uvjete kvalitete materijala prema usklađenoj tehničkoj specifikaciji HRN EN 998 (ili jednakovrijedno ____________________):
</t>
    </r>
  </si>
  <si>
    <t xml:space="preserve">A1) CEMENTNI ŠPRIC - uvjeti kvalitete materijala:
1. - mort za žbukanje opće namjene (GP)
2. - cementni špric
3. - tlačna čvrstoća: CS IV (≥ 6,00 N/mm2)
4. - čvrstoća prionjivosti: ≥ 0,80 N/mm2
5. - vodoupojnost: Wc 0
6. - razred reakcije na požar: A1
7. - maksimalna veličina zrna: ≤ 2,00 mm
</t>
  </si>
  <si>
    <t xml:space="preserve">A2) VAPNENI ŠPRIC - uvjeti kvalitete materijala:
1. - mort za žbukanje opće namjene (GP)
2. - vapneni špric (bezcementni)
3. - tlačna čvrstoća: CS II (1,50-5,00 N/mm2)
4. - čvrstoća prionjivosti: ≥ 0,08 N/mm2
5. - vodoupojnost: Wc 0
6. - razred reakcije na požar: A1
7. - maksimalna veličina zrna: ≤ 3,00 mm
</t>
  </si>
  <si>
    <t xml:space="preserve">B1) GRUBA PODLOŽNA ŽBUKA (OPĆA PRIMJENA) - uvjeti kvalitete materijala:
1. - mort za žbukanje opće namjene (GP)
2. - gruba podložna vapneno cementna žbuka
3. - tlačna čvrstoća: CS II (1,50-5,00 N/mm2)
4. - čvrstoća prionjivosti: ≥ 0,20 N/mm2
5. - vodoupojnost: Wc 0
6. - razred reakcije na požar: A1
7. - maksimalna veličina zrna: ≤ 4,00 mm
</t>
  </si>
  <si>
    <t xml:space="preserve">B2) GRUBA PODLOŽNA ŽBUKA (KONZERVATORSKI ZAŠTIĆENI ELEMENTI) - uvjeti kvalitete materijala:
1. - mort za žbukanje opće namjene (GP)
2. - gruba podložna vapnena žbuka (bezcementna)
3. - tlačna čvrstoća: CS I (0,40-2,50 N/mm2)
4. - čvrstoća prionjivosti: ≥ 0,10 N/mm2
5. - vodoupojnost: Wc 0
6. - razred reakcije na požar: A1
7. - maksimalna veličina zrna: ≤ 4,00 mm
</t>
  </si>
  <si>
    <t xml:space="preserve">C1) FINA ZAVRŠNA ŽBUKA (OPĆA PRIMJENA) - uvjeti kvalitete materijala:
1. - mort za žbukanje opće namjene (GP)
2. - fina završna vapneno cementna žbuka
3. - tlačna čvrstoća: CS I (0,40-2,50 N/mm2)
4. - čvrstoća prionjivosti: ≥ 0,10 N/mm2
5. - vodoupojnost: Wc 1 ( ≤ 0,40 kg/m2min0,5)
6. - razred reakcije na požar: A1
7. - maksimalna veličina zrna: ≤ 0,80 mm
</t>
  </si>
  <si>
    <t xml:space="preserve">C2) FINA ZAVRŠNA VAPNENA ŽBUKA (KONZERVATORSKI ZAŠTIĆENI ELEMENTI) - uvjeti kvalitete materijala:
1. - mort za žbukanje opće namjene (GP)
2. - fina završna vapnena žbuka (bezcementna)
3. - tlačna čvrstoća: CS I (0,40-2,50 N/mm2)
4. - čvrstoća prionjivosti: ≥ 0,20 N/mm2
5. - vodoupojnost: Wc 0
6. - razred reakcije na požar: A2 ili bolje
7. - maksimalna veličina zrna: ≤ 0,60 mm
</t>
  </si>
  <si>
    <r>
      <t xml:space="preserve">Opći uvjeti kvalitete materijala za izvedbu estriha
</t>
    </r>
    <r>
      <rPr>
        <i/>
        <sz val="10"/>
        <rFont val="Arial"/>
        <family val="2"/>
      </rPr>
      <t xml:space="preserve">Ako stavkom nije navedeno drugačije, materijali za izradu estriha moraju zadovoljiti slijedeće uvjete kvalitete materijala:
</t>
    </r>
  </si>
  <si>
    <t xml:space="preserve">A) CEMENTNI ESTRIH - uvjeti kvalitete materijala prema HRN EN 13813 (ili jednakovrijedno ____________________):
1. - mort za izradu veznog ili plivajućeg estriha
2. - čvrstoća na savijanje: F5 (≥ 5,00 N/mm2)
3. - tlačna čvrstoća: C20 (≥ 20,00 N/mm2)
4. - gustoća suhog očvrslog morta: ≥ 1750 kg/m3
5. - razred reakcije na požar: A1
6. - koeficijent toplinske provodljivosti: λ ≤ 1,60 W/mK
</t>
  </si>
  <si>
    <t xml:space="preserve">B) PARNA BRANA I RAZDJELNI SLOJ - uvjeti kvalitete materijala:
1. - polietilenska (PE) folija
2. - debljina: d=0,20 mm (200 μm); odstupanje ±20%
3. - transmisija vodene pare: Sd ≥ 200 m; prema HRN EN 1931 (ili jednakovrijedno ____________________)
4. - razred reakcije na požar: E ili bolje; prema HRN EN 13501-1 (ili jednakovrijedno ____________________)
</t>
  </si>
  <si>
    <t xml:space="preserve">Prije izvedbe radova izvođač je dužan izraditi i predočiti detalje izvedbe i radioničke nacrte kao i materijale za izvedbu. Tek nakon izbora i odobrenja nadzornog inženjera može se otpočeti rad u odabranoj kvaliteti.
Prilikom izvođenja radova izvođač se mora striktno pridržavati i od strane projektanta prihvaćenih materijala i detalja.
</t>
  </si>
  <si>
    <t xml:space="preserve">U cijenu svake pojedine stavke za ugradnju stolarije uključeno je:
1. - sav materijal koji se ugrađuje i koristi (osnovni i pomoćni materijali)
2. - sav potreban rad (osnovni i pomoćni) na izvedbi radova do potpune gotovosti i funkcionalnosti
3. - sav transport i prijenos do i na gradilištu sve do mjesta ugradnje
4. - sva potrebna uskladištenja i zaštite, sve potrebne zaštitne konstrukcije i skele, kao i sve drugo predviđeno mjerama zaštite na radu i pravilima struke
5. - ugradnja završno obrađene stolarije
6. - svo ostakljenje u kvaliteti i kvantiteti po opisu
7. - sva brtvljenje i kitanje reški i dilatacija između pojedinih elemenata same stavke i između stavke i susjednih ploha
8. - sve pokrovne, kutne i kitne letvice i profili
9. - okviri za ugradnju, sva sidra i sidreni detalji i profili
10. - prozorske klupčice
11. - sav okov po izboru projektanta i/ili naručitelja
12. - rukohvati vratnih krila
13. - podni odbojnici za sva vratna krila
14. - bušenje rupa u zidovima od opeke ili betona, dobava i ugradnja tipla za sidrene vijke kao i ugradnja vijaka, po potrebi zapunjavanje rupa za sidra ili oštećenja od ugradnje cementnim mortom 1:1
15. - svi troškovi ispitivanja do dobivanja potvrde o sukladnosti, uključivo sve potrebne materijale, uzorke i radnje vezane uz isto
</t>
  </si>
  <si>
    <t xml:space="preserve">Svi termički zahtjevi na fasadnim elementima moraju se ispuniti tako da zadovoljavaju traženu toplinsku izolaciju u skladu s važećim normama.
Izvođač treba kvalitetu ugrađenih materijala i stručnost radnika dokazati odgovarajućim potvrdama o sukladnosti izdanim od strane za to ovlaštene institucije. Za materijale za koje izvoditelj nema potvrdu o sukladnosti a ista se traži izvođač treba osigurati uzorke i dati ih na ispitivanje. Sve troškove za dobivanje potvrde o sukladnosti predstavljaju obvezu i trošak izvođača.
Prije izvedbe mjere svih stavki treba obvezno kontrolirati na licu mjesta.
Izolaciono staklo je prema opisu stavke, ako se drugačije posebno ne navodi. Ako se navedenim staklom i detaljima kitanja odnosno brtvljenja ne može postići tražena izolacija, treba primijeniti odgovarajuće ostakljenje i detalje kitanja odnosno brtvljenja. Isto treba izvođač predočiti projektantu i/ili nadzornom inženjeru prije izvođenja radova.
Vrata i prozore treba opremiti kvalitetnim i trajnim brtvenim trakama i profilima. Isti moraju biti elastični, trajni i otporni na vanjske utjecaje, postojani na temperaturne promjene i zračenje.
Fuge između zida/stropa/poda i stolarije ispuniti poliuretanskom pjenom, izvana kitati trajno elastičnim kitom a iznutra pokriti kutnim letvicama. Spajanje pojedinih elemenata u veće cjeline brtviti i vršiti po uputi proizvođača, a bez posebne naknade.
</t>
  </si>
  <si>
    <r>
      <rPr>
        <b/>
        <i/>
        <sz val="10"/>
        <rFont val="Arial"/>
        <family val="2"/>
      </rPr>
      <t>1. UVODNE NAPOMENE</t>
    </r>
    <r>
      <rPr>
        <i/>
        <sz val="10"/>
        <rFont val="Arial"/>
        <family val="2"/>
      </rPr>
      <t xml:space="preserve">
Izrada, dobava i ugradnja stavki vanjske i unutarnje bravarije u sistemima aluminijskih profila s prekidom ili bez prekida toplinskog mosta. Svi primijenjeni sistemi za vanjsku ugradnju moraju zadovoljiti opće zahtjeve Tehničkog propisa o racionalnoj uporabi energije i toplinskoj zaštiti u zgradama  te posebni projektni uvjet da prosječni koeficijent prolaza topline svih stavki zajedno uključujući linijske gubitke iznosi Uw ≤ 1.1 W/m2K.
Sastavni dio podloga za izradu ponude čine sheme iz projekta i troškovnički opisi, a sastavni dio podloga za izradu, dobavu i ugradnju samih stavki čine radionički nacrti izrađeni od strane izvođača, ovjereni od strane glavnog projektanta. Radionički nacrti moraju sadržavati i detalje spojeva stavki vanjske bravarije na nosivu konstrukciju objekta i njezinu ovojnicu. Prema potrebi, od strane statičara provjeriti dimenzije profila stavki i debljine stakla.
Opšave i izolacijske radove na priključcima stavki na nosivu konstrukciju uključiti u troškove.
Potrebna kvaliteta aluminijskih profila prema HRN EN 573 ili jednakovrijedno ( __________ ): EN AW 6060 T66 ili jednakovrijedno ( __________ ).
Tražena razina zaštite od buke ugrađenih elemenata iznosi Rw </t>
    </r>
    <r>
      <rPr>
        <sz val="10"/>
        <rFont val="Yu Gothic"/>
        <family val="2"/>
        <charset val="238"/>
      </rPr>
      <t>≥</t>
    </r>
    <r>
      <rPr>
        <i/>
        <sz val="10"/>
        <rFont val="Arial"/>
        <family val="2"/>
      </rPr>
      <t xml:space="preserve"> 39 dB  
Smjer otvaranja otvarajućih elemenata mora biti u skladu s HRN EN 12519 ili jednakovrijedno ( __________ ).
</t>
    </r>
  </si>
  <si>
    <r>
      <rPr>
        <b/>
        <i/>
        <sz val="10"/>
        <rFont val="Arial"/>
        <family val="2"/>
        <charset val="238"/>
      </rPr>
      <t xml:space="preserve">2. MINIMALNI TEHNIČKI UVJETI
</t>
    </r>
    <r>
      <rPr>
        <i/>
        <sz val="10"/>
        <rFont val="Arial"/>
        <family val="2"/>
        <charset val="238"/>
      </rPr>
      <t xml:space="preserve">
</t>
    </r>
    <r>
      <rPr>
        <b/>
        <i/>
        <sz val="10"/>
        <rFont val="Arial"/>
        <family val="2"/>
        <charset val="238"/>
      </rPr>
      <t>2.1. OPĆI UVJETI</t>
    </r>
    <r>
      <rPr>
        <i/>
        <sz val="10"/>
        <rFont val="Arial"/>
        <family val="2"/>
        <charset val="238"/>
      </rPr>
      <t xml:space="preserve">
Potrebna dokumentacija koju će izvođač radova priložiti u cilju dokazivanja  minimalnih tehničkih uvjeta sistema i gotovih stavki određenih projektom i ovim troškovnikom (osim potrebnih karakteristika svakog sistema posebno):
- Izjava o svojstvima, u skladu sa Zakonom o građevinskim proizvodima i klasifikacijskom normom HRN EN 14351-1 (prozori i vrata) ili jednakovrijedno ( __________ )
- Iskaz tolerancija mjera i oblika za profile, u skladu s HRN EN 12020-2:2001 ili jednakovrijedno ( __________ ).
- Dokaz o čvrstoći spoja, tj. otpornosti na smik između profila i izolatora prozorskih profila, u skladu s EN 14024 ili jednakovrijedno ( __________ )
- Dokaz o sigurnosti od ispadanja i izbijanja stakla iz prozorskih okvira, u skladu s EN 13049 ili jednakovrijedno ( __________ )
- Atestnu dokumentaciju za vrata s panik okovom do visine 3000 mm, uključujući CE označavanje
- Proračune i dokaz koeficijenta prolaza topline profila Uf i ukupnog koeficijenta prolaza topline Uw, u skladu s EN ISO 10077-2 ili jednakovrijedno ( __________ )
- Dokaz tražene razine zaštite od buke Rw </t>
    </r>
    <r>
      <rPr>
        <sz val="10"/>
        <rFont val="Yu Gothic"/>
        <family val="2"/>
        <charset val="238"/>
      </rPr>
      <t>≥</t>
    </r>
    <r>
      <rPr>
        <i/>
        <sz val="10"/>
        <rFont val="Arial"/>
        <family val="2"/>
        <charset val="238"/>
      </rPr>
      <t xml:space="preserve"> 39 dB, u skladu s DIN 4109-2:2018 ili jednakovrijedno ( __________ )
- Dokaz karakteristika okova u skladu s traženim, u skladu s EN 1191 i EN12400 ili jednakovrijedno ( __________ )
- Statički proračuni profila i stakla prema potrebi
</t>
    </r>
  </si>
  <si>
    <r>
      <rPr>
        <b/>
        <i/>
        <sz val="10"/>
        <rFont val="Arial"/>
        <family val="2"/>
        <charset val="238"/>
      </rPr>
      <t>2.1. PROZORI I FIKSNA POLJA</t>
    </r>
    <r>
      <rPr>
        <i/>
        <sz val="10"/>
        <rFont val="Arial"/>
        <family val="2"/>
        <charset val="238"/>
      </rPr>
      <t xml:space="preserve">
Izrada, dobava i ugradnja zaokretno-otklopnih prozora i fiksnih stijena u sistemu aluminijskih profila s prekidom toplinskog mosta i povišenim toplinsko-izolativnim svojstvima. Ugradbena dubina štoka iznosi min. 75 mm, krila min. 85 mm.
Karakteristike sustava u pogledu toplinske izolativnosti:
- trokomorne stijenke izolatora
- u profilu, između izolatora, ugrađeni umeci od PE pjene ili drugog materijala s dobrim izolativnim svojstvima  (λ</t>
    </r>
    <r>
      <rPr>
        <sz val="10"/>
        <rFont val="Yu Gothic"/>
        <family val="2"/>
        <charset val="238"/>
      </rPr>
      <t>≥</t>
    </r>
    <r>
      <rPr>
        <i/>
        <sz val="10"/>
        <rFont val="Arial"/>
        <family val="2"/>
        <charset val="238"/>
      </rPr>
      <t xml:space="preserve">0,031 W/mK) koji prekidaju toplinske tokove zraka  i konvekciju u prostoru prekida toplinskog mosta
- trokomorna srednja brtva
- trokomorni dosjedni dio izolatora na koji naliježe srednja brtva 
- uložak od PE pjene ili drugog materijala u prostoru oko obruba stakla, koji zajedno s unutarnjom koekstrudiranom brtvom stakla s produžetkom prekida toplinske tokove
- sistemsi izoltivni umetci (integralni dio profila i ne ugrađuju se naknadno ui profil)
- trokomorni izolatori za prekid toplinskog mosta
</t>
    </r>
  </si>
  <si>
    <t xml:space="preserve">Karakteristike prozorskog sustava prema HRN EN 14351-1 ili jednakovrijedno (__________):
1.-zrakopropusnost: klasa 4 prema HRN EN 12207 ili jednakovrijedno (__________)
2.-vodonepropusnost: klasa 9A prema HRN EN 12208 ili jednakovrijedno (__________)
3.-otpornost na udar vjetra: C4/B4 prema HRN EN 12210 ili jednakovrijedno
(__________)
</t>
  </si>
  <si>
    <r>
      <t>4.-mehanička otpornost: klasa 4 prema HRN EN 13115 ili jednakovrijedno (__________)
5.-zaštita od buke: Rw</t>
    </r>
    <r>
      <rPr>
        <sz val="10"/>
        <rFont val="Yu Gothic"/>
        <family val="2"/>
        <charset val="238"/>
      </rPr>
      <t>≥</t>
    </r>
    <r>
      <rPr>
        <i/>
        <sz val="10"/>
        <rFont val="Arial"/>
        <family val="2"/>
        <charset val="238"/>
      </rPr>
      <t xml:space="preserve">39 dB prema HRN EN 4109-2:2018 ili jednakovrijedno
(__________)
6-Uf koeficijent prema: Uf=0.9-1.6 W/m2K DIN EN ISO 10077-2 ili jednakovrijedno (__________)
7-sigurnost od ispadanja stakla: klasa 4/5 prema HRN EN 13049 ili jednakovrijedno
(__________):
</t>
    </r>
  </si>
  <si>
    <r>
      <rPr>
        <b/>
        <i/>
        <sz val="10"/>
        <rFont val="Arial"/>
        <family val="2"/>
        <charset val="238"/>
      </rPr>
      <t xml:space="preserve">2.1.1. Karakteristike prozorskog okova prema  HRN EN 14351-1 ili jednakovrijedno ( __________ ):
</t>
    </r>
    <r>
      <rPr>
        <i/>
        <sz val="10"/>
        <rFont val="Arial"/>
        <family val="2"/>
        <charset val="238"/>
      </rPr>
      <t xml:space="preserve">
1.-okov treba biti skriveni, konstrukcija okova mora omogućiti laku i jednostavnu ugradnju bez dodatnih bušenja i strojne obrade profila, prema potrebi treba omogućiti ugradnju elektromotornog okova.
2.- otpornost na uzastopno otvaranje i zatvaranje: klasa 3 prema HRN EN 12400/1191 ili jednakovrijedno (__________)
3.- otpornost na koroziju: klasa 5 prema HRN DIN 1670 ili jednakovrijedno (__________)
4. - protuprovalnost: RC1-RC3 prema HRN ENV 1627 ili jednakovrijedno (__________):
5.- sigurnost korištenja: ispunjeno prema HRN EN 14351-1 ili jednakovrijedno
(__________)
6.- sila rukovanja: klasa 2 prema HRN EN 12046-1/13115 ili jednakovrijedno
(__________)
</t>
    </r>
  </si>
  <si>
    <r>
      <rPr>
        <b/>
        <i/>
        <sz val="10"/>
        <rFont val="Arial"/>
        <family val="2"/>
        <charset val="238"/>
      </rPr>
      <t>2.2. ULAZNA ALUMINIJSKA VRATA I FIKSNA POLJA</t>
    </r>
    <r>
      <rPr>
        <i/>
        <sz val="10"/>
        <rFont val="Arial"/>
        <family val="2"/>
        <charset val="238"/>
      </rPr>
      <t xml:space="preserve">
Izrada, dobava i ugradnja ulaznih vrata od aluminijskih profila s prekidom toplinskog mosta i povišenim toplinsko-izolativnim svojstvima. Ugradbena dubina dovratnika iznosi min 75 mm.
Karakteristike sustava u pogledu toplinske izolativnosti:
- u profilu, između izolatora, ugrađeni umeci od PE pjene ili drugog materijala s dobrim izolativnim svojstvima  (λ≥0,031 W/mK) koji prekidaju toplinske tokove zraka  i konvekciju u prostoru prekida toplinskog mosta
- trokomorni profili za prekid toplinskog mosta profila štoka (izolatori)
- vanjska i unutarnja brtva stakla konstruirane tako da prekidaju toplinske tokove uokolo ruba stakla
- brtvljenje između krila i štoka vrata izvedeno pomoću dviju EPDM brtvi - vanjske i unutarnje
</t>
    </r>
  </si>
  <si>
    <t xml:space="preserve">Karakteristike ssustava ulaznih vrata prema HRN EN 14351 ili jednakovrijedno ( __________ ):
1.- kvaliteta materijala: EN AW 6060 prema HRN EN 573 ili jednakovrijedno (__________)
2. - otpornost na udar vjetra: klasa C3 prema HRN EN 12210 ili jednakovrijedno
(__________)
3. - vodonepropusnost: klasa 5A prema HRN EN 12208 ili jednakovrijedno (__________)
4. - zrakopropusnost: klasa 2 prema HRN EN 12207 ili jednakovrijedno (__________)
</t>
  </si>
  <si>
    <r>
      <t xml:space="preserve">2.2.1.Panik okov na evakuacijskim vratima, puna panika prema HRN EN 1125 ili jednakovrijedno ( __________ ):
</t>
    </r>
    <r>
      <rPr>
        <i/>
        <sz val="10"/>
        <rFont val="Arial"/>
        <family val="2"/>
        <charset val="238"/>
      </rPr>
      <t xml:space="preserve">-"B" funkcija - s vanjske strane kvaka, s unutarnje panik letva; vrata su prohodna u oba smjera dok su otključana, zaključana su prohodna samo u smjeru evakuacije.
-"E" funkcija - s vanjske strane fiksni rukohvat, s unutarnje panik letva. Izvana prema unutra moguć prolaz samo s ključem.
</t>
    </r>
    <r>
      <rPr>
        <b/>
        <i/>
        <sz val="10"/>
        <rFont val="Arial"/>
        <family val="2"/>
        <charset val="238"/>
      </rPr>
      <t>2.2.2.Panik okov na evakuacijskim vratima, djelomična panika prema HRN EN 179 ili jednakovrijedno ( __________ ):</t>
    </r>
    <r>
      <rPr>
        <i/>
        <sz val="10"/>
        <rFont val="Arial"/>
        <family val="2"/>
        <charset val="238"/>
      </rPr>
      <t xml:space="preserve">
- za poznate korisnike - "B" i "E" funkcije, umjesto panik letve kvaka.
</t>
    </r>
    <r>
      <rPr>
        <b/>
        <i/>
        <sz val="10"/>
        <rFont val="Arial"/>
        <family val="2"/>
        <charset val="238"/>
      </rPr>
      <t>2.2.3."Heavy Duty", HD vrata, za visine 2500-3000 mm:</t>
    </r>
    <r>
      <rPr>
        <i/>
        <sz val="10"/>
        <rFont val="Arial"/>
        <family val="2"/>
        <charset val="238"/>
      </rPr>
      <t xml:space="preserve">
-vrata s krilom visine između 2500-3000 mm izvesti s pojačanom stijenkom na mjestu učvršćenja panta i klasom mehaničke izdržljivosti 8 (HRN EN 12400 ili jednakovrijedno ( __________ ) - 1.000 000 ciklusa otvaranja)
</t>
    </r>
  </si>
  <si>
    <r>
      <rPr>
        <b/>
        <i/>
        <sz val="10"/>
        <rFont val="Arial"/>
        <family val="2"/>
        <charset val="238"/>
      </rPr>
      <t xml:space="preserve">2.3. UNUTARNJA VRATA I FIKSNE STIJENE
</t>
    </r>
    <r>
      <rPr>
        <i/>
        <sz val="10"/>
        <rFont val="Arial"/>
        <family val="2"/>
        <charset val="238"/>
      </rPr>
      <t xml:space="preserve">Izrada, dobava i ugradnja unutarnjih aluminijskih vrata i fiksnih stijena od profila bez prekida toplinskog mosta. Ugradbena dubina štoka i krila, koji su u istoj ravnini, iznosi min. 50 mm.
Brtvljenje između krila i štoka vrata izvedeno pomoću dviju EPDM brtvi - vanjske brtve i unutarnje brtve krila. Staklo u krilo/štok učvršćeno pomoću unutarnje letvice s držačem, te zabrtvljeno EPDM brtvama.
Vrata opremljena dvostrukim 3D podesivim pantima, bravom, cilindrom, kvakom, hidrauličnim prigušivačem s gornje strane, osim ako u stavkama nije posebno navedeno. Prag prohodan, niži od 20 mm. Donji profil okvira krila tzv. "cokl" profil radi sigurnosti od razbijanja stakla.
Karakteristike sustava unutarnjih vrata prema    HRN EN 14351 ili jednakovrijedno ( __________ ):
1.- kvaliteta materijala: EN AW 6060 T66 prema HRN EN 573 ili jednakovrijedno (__________)
2.- otpornost na udar vjetra: klasa C3 prema HRN EN 12210 ili jednakovrijedno
(__________)
3.- zrakopropusnost: klasa 2 prema HRN EN 12207 ili jednakovrijedno (__________)
</t>
    </r>
  </si>
  <si>
    <r>
      <rPr>
        <b/>
        <i/>
        <sz val="10"/>
        <rFont val="Arial"/>
        <family val="2"/>
        <charset val="238"/>
      </rPr>
      <t>2.4. ZAŠTITA OD SUNCA - ALUMINIJSKE LAMELE</t>
    </r>
    <r>
      <rPr>
        <i/>
        <sz val="10"/>
        <rFont val="Arial"/>
        <family val="2"/>
        <charset val="238"/>
      </rPr>
      <t xml:space="preserve">
Izrada, dobava i ugradnja sustava za zaštitu od sunca, u sistemu eliptičnih simetričnih, aluminijskih lamela. Sistem od aluminijskih fiksnih lamela, simetričnog eliptičnog oblika, širine 155 mm (+-50 mm), debljine 30 mm (+-5 mm), debljine stijenke 1,5-2,5 mm i sistemskih držača lamela za ugradnju na postojeći zid/metalne nosače. Lamele postaviti u položaj (osni razmak), koji odgovara prosječnom kutu upada sunca, nagibu lamele u odnosu na staklo i širini lamele, sve u skladu s teh. uputama dobavljača sistema.
Karakteristike sustava aluminijskih lamela:
1.- kvaliteta materijala: EN-AW 6060 prema DIN EN 573 ili jednakovrijedno (__________)
2.- tolerancija oblika profila prema EN 12020 – 2 ili jednakovrijedno
 (__________). 
3. - tolerancija mjera prema DIN 17615 ili jednakovrijedno (__________)
4. - tehnološki postupak izvlačenja prema DIN 1748 ili jednakovrijedno
 (__________)
</t>
    </r>
  </si>
  <si>
    <r>
      <rPr>
        <b/>
        <i/>
        <sz val="10"/>
        <rFont val="Arial"/>
        <family val="2"/>
        <charset val="238"/>
      </rPr>
      <t>2.5. KONTINUIRANA ALUMINIJSKA FASADA</t>
    </r>
    <r>
      <rPr>
        <i/>
        <sz val="10"/>
        <rFont val="Arial"/>
        <family val="2"/>
        <charset val="238"/>
      </rPr>
      <t xml:space="preserve">
Izrada, dobava i ugradnja vertikalnih stavki u aluminijskom fasadnom sistemu s prekidom toplinskog mosta. Fasadu izraditi od sistema samonosivih aluminijskih horizontalnih i vertikalnih pravokutnih profila s prekidom toplinskog mosta. Svi rubovi profila blago zaobljeni. Širina vertikalnih i horizontalnih profila iznosi maks. 50 mm, dubina profila u skladu sa statičkim zahtjevima (vjetar, vlastita težina).
</t>
    </r>
  </si>
  <si>
    <t xml:space="preserve">Sistem profila fasade za odvodnju kondenzatakonstruiran u dvije ravnine odvodnje. Sve brtve na fasadi od EPDM-a prema DIN 7863 ili jednakovrijedno (__________).
Na spojevima horizontalnih i vertikalnih aluminijskih profila za ostakljenje obavezno koristiti s unutarnje strane stakla kutne vulkanizirane gumene okvire. 
Žljebovi u horizontalnom i vertikalnom aluminijskom profilu međusobno povezani i omogućavaju provjetravanje svakog ostakljenog polja preko sva četiri kuta.
Ugradnju otvarajućih elemenata izvesti u potpunosti u skladu s ovjerenom radioničkom dokumentacijom i tehničkim uputama izvođača radova.
Broj i raspored otvarajućih elemenata u skladu sa shemama iz projektne dokumentacije.
Parapetna polja fasade, na mjestu ispred punog zida izvesti prema slijedećem (izvana prema unutra):
- kaljeno i emajlirano staklo debljine min 8 mm
- ventilirani zračni prostor širine cca 30 mm (tj. prema debljini stakla)
- toplinska izolacija odgovarajuće debljine
- paronepropusno zabrtvljena kazeta od alu lima
Spojeve vertikalnih profila po visini izvesti u skladu s tehničkim uputama dobavljača sistema. Koeficijent prolaza topline parapetnog dijela smije biti u granicama od Up ≤ 0.50 W/m²K.
</t>
  </si>
  <si>
    <r>
      <t xml:space="preserve">Karakteristike fasadnog sistema prema HRN EN 13830 ili jednakovrijedno (__________):
1. - kemijski sastav profila: EN AW – 6060 prema HRN EN 573 (ili jednakovrijedno ____________________) 
2. - tolerancija oblika profila prema HRN EN 12020–2  (ili jednakovrijedno ____________________)
3. - zvučna izolacija: Rw </t>
    </r>
    <r>
      <rPr>
        <sz val="10"/>
        <rFont val="Yu Gothic"/>
        <family val="2"/>
        <charset val="238"/>
      </rPr>
      <t>≥</t>
    </r>
    <r>
      <rPr>
        <i/>
        <sz val="10"/>
        <rFont val="Arial"/>
        <family val="2"/>
        <charset val="238"/>
      </rPr>
      <t xml:space="preserve"> 37 dB prema HRN DIN 4109  (ili jednakovrijedno ____________________)
4. - vodonepropusnost: klasa RE 1200 prema HRN EN 12154  (ili jednakovrijedno ____________________)
5. - propustljivost zraka: klasa AE 1200 prema HRN EN 12152  (ili jednakovrijedno ____________________)
6. - otpornost na udar vjetra: 3 kPa prema HRN EN 12179–4  (ili jednakovrijedno ____________________)
7. - koef.prolaza topline profila: Uf=2.1 W/m²K prema DIN EN ISO 10077–2  (ili jednakovrijedno ____________________)
8. - mehanička izdržljivost: klasa I5/E5 prema HRN EN 14019  (ili jednakovrijedno ____________________)
</t>
    </r>
  </si>
  <si>
    <r>
      <rPr>
        <b/>
        <i/>
        <sz val="10"/>
        <rFont val="Arial"/>
        <family val="2"/>
        <charset val="238"/>
      </rPr>
      <t xml:space="preserve">3. OSTAKLJENJE
</t>
    </r>
    <r>
      <rPr>
        <i/>
        <sz val="10"/>
        <rFont val="Arial"/>
        <family val="2"/>
        <charset val="238"/>
      </rPr>
      <t xml:space="preserve">
Ostakljenje za stavke s parapetom ≤ 85 cm: 
TIP A: 6 mm (LowE) - 16 mm Argon 90% - 4 - 16 mm Argon 90% - 33.2 mm LowE
Ostakljenje za stavke s parapetom ≤ 85 cm, površina &gt; 10 m2: 
TIP A1: 66.2 mm (LowE) - 14 mm Argon 90% - 6 - 14 mm Argon 90% - 66.2 mm LowE
Ostakljenje za stavke s parapetom ≥ 85 cm:
TIP B: 6 (LowE) - 16 mm Argon 90% - 4 - 16 mm Argon 90% - 6 mm LowE 
Ostakljenje unutarnjih stavki, sigurnosno dvostruko staklo: 
TIP D: 55.2-12-55.2 (polukaljeno)
LowE sloj se nalazi na poz. 5 i 2, gledano izvana.
Koeficijent prolaza topline IZO jedinice: Ug ≤ 0.6 W/m2K
Solarni faktor (ukupni prolaz energije prema unutra): g ≤ 55%
Letvica stakla (distancer) od PVC-a: Ψ ≤ 0.045 W/mK
Zaštita od buke za staklo: Rw ≥ 39 dB
</t>
    </r>
  </si>
  <si>
    <t xml:space="preserve">Tip stakla, boja, ton, emajl i ostali parametri prema izboru projektanta, odnosno, prema definiranim shemama, troškovničkim stavkama i projektnoj dokumentaciji.
Debljine stakla prema potrebi provjeriti od strane ovlaštenog statičara. Kao osiguranje od pucanja kod kaljenog stakla obavezno predvidjeti Heat Soak Test (HST), a kod laminiranog stakla obavezno pobrusiti rubove.
Izvođač radova je prije izrade obavezan osigurati uzorke s tipovima stakla prema uputama projektnata i/ili nadzornog inženjera.
</t>
  </si>
  <si>
    <r>
      <rPr>
        <b/>
        <i/>
        <sz val="10"/>
        <rFont val="Arial"/>
        <family val="2"/>
        <charset val="238"/>
      </rPr>
      <t xml:space="preserve">4. POVRŠINSKA ZAŠTITA
</t>
    </r>
    <r>
      <rPr>
        <i/>
        <sz val="10"/>
        <rFont val="Arial"/>
        <family val="2"/>
        <charset val="238"/>
      </rPr>
      <t xml:space="preserve">
Aluminijske profile plastificirati u skladu s tehničkim smjernicama Qualicoat ili jednakovrijedno ( __________ ). Boja je iz RAL palete, prema izboru projektanta, odnosno, u skladu sa shemama, troškovničkim stavkama i projektnoj dokumentaciji. Izvođač radova obavezan je prije početka plastifikacije aluminijskih profila podnijeti projektantima i/ili nadzornom inženjeru na uvid i odobrenje uzorke plastificiranih aluminijskih profila.
</t>
    </r>
  </si>
  <si>
    <r>
      <t xml:space="preserve">5. UGRADNJA
</t>
    </r>
    <r>
      <rPr>
        <i/>
        <sz val="10"/>
        <rFont val="Arial"/>
        <family val="2"/>
        <charset val="238"/>
      </rPr>
      <t xml:space="preserve">Ugradnju prozora izvesti u skladu s radioničkim nacrtima, izrađenim od strane izvođača radova, ovjerenim od strane glavnog projektanta i/iil nadzornig inženjera, a koji u moraju obuhvaćati slijedeće elemente ugradnje prozora (RAL smjernice):
- ugradnju prozora na pravilnu liniju izoterme kod koje nema kondenzata na 
  unutarnjoj stijenki stakla/profila 
- ugradnju prozora na sistemski PVC bazni profil - nema toplinskog mosta
- paronepropusnost spoja sa zidom s unutarnje strane i vodonepropusnost / paropropusnost s  vanjske
- odgovarajuću širinu bočne fuge između štoka i zida
- ugradnju stakla s okvirom u skladu sa zahtjevima zaštite od buke
</t>
    </r>
  </si>
  <si>
    <t xml:space="preserve">Preklapanje svih izolacionih folija (najmanje 100 mm) izvesti na objektu uz mehaničko učvršćenje i potrebnu toplinsku izolaciju. Izvođač radova obavezan je ispravno izabrati sve izolacijske materijale na unutarnjoj i vanjskoj strani fasade i to biti u stanju dokazati. U slučaju RAL ugradnje s ekspanzijskim trakama, bočno i s gornje strane izvesti multifunkcionalnom eksp. trakom, iznutra dodatno zabrtviti akrilnom parnom branom. S donje strane izvana koristiti  vodonepropusnu butilnu foliju, iznutra foliju parnu branu. U cijeni stavke uključiti komplet sav potreban rad i materijal prema opisu u troškovniku, kao i sve dodatne radove i materijale potrebne da se izradi kompletna fasada kao oblikovna i funkcionalna cjelina. Svi spojni limovi, opšavi, tolinske izolacije, hidroizolacije i parne brane koje se prema pravilima struke ugrađuju, sastavni su dio ove stavke.
</t>
  </si>
  <si>
    <t>TROŠKOVNIK RADOVA
- INSTALACIJE VODOVODA I ODVODNJE -</t>
  </si>
  <si>
    <t>VODOVOD I HIDRANTSKA MREŽA</t>
  </si>
  <si>
    <t>OPĆI UVJETI ZA IZVOĐENJE INSTALACIJA VODOVODA I ODVODNJE</t>
  </si>
  <si>
    <t xml:space="preserve">Cijena za svaku točku ovog troškovnika mora obuhvatiti nabavau, dobavu, skladištenje, sav horizontalni i vertikalni transport, sve potrebne montaže, te dovođenje stavke u stanje potpune funkcionalnosti.
</t>
  </si>
  <si>
    <t xml:space="preserve">U cijenu treba ukalkulirati sav potreban spojni, montažni, pridržni i ostali materijal potreban za potpuno funkcioniranje pojedine stavke prilikom čega se svi spojni, montažni, pričvrsni, armaturni i fazonski komadi ne obračunavaju kao 1 m1, ukoliko stavkom nije navedeno drugačije.
</t>
  </si>
  <si>
    <t xml:space="preserve">Prilikom izrade ponude treba imati u vidu najnovije važeće propise za pojedine vrste instalacija.
</t>
  </si>
  <si>
    <t xml:space="preserve">Za sve eventualne primjedbe u pogledu izvođenja i troškovnika, prije davanja ponude, obratiti se naručitelju.
</t>
  </si>
  <si>
    <t xml:space="preserve">Građevinu treba izvoditi u skladu s važećim tehničkim propisima, pravilnicima i standardima s obaveznom i posebno propisanom primjenom, a prema opisu iz projekta i troškovnika, primjenjujući pri tom sve uobičajene i unaprjeđene radne postupke u slučaju gdje isti nisu posebno propisani. 
Gradilište mora biti uređeno tako da je omogućeno nesmetano i sigurno izvođenje svih radova, kao i pojedinih faza radova. Gradilište mora biti osigurano od pristupa osoba koje nisu zaposlene na izvođenju radova.
</t>
  </si>
  <si>
    <t>POPIS PRIMIJENJIVIH NORMI</t>
  </si>
  <si>
    <t xml:space="preserve">- HRN EN 877 – lijevano željezne cijevi i spojni dijelovi, njihovi spojevi i pribor za 
kanalizaciju (odvodnja vode iz zgrada); ili jednakovrijedna norma ( ____________________ )
- HRN EN 124 – poklopci za slivnike i kontrolna okna za prometne i pješačke površine; ili jednakovrijedna norma ( ____________________ )
- HRN EN 1433 – odvodni kanali za prometna i pješačka područja; ili jednakovrijedna norma ( ____________________ )
- HRN EN 13598 – 2 – kontrolna okna i kontrolne komore iz PVC, PP i PE; ili jednakovrijedna norma ( ____________________ )
- HRN EN 1825 – separatori masnoća; ili jednakovrijedna norma ( ____________________ )
- HRN EN 12566 – mali uređaji za obradu otpadnih voda, za opterećenje do 50ES; ili jednakovrijedna norma ( ____________________ )
- HRN EN 858 – separatorski sustavi za lake tekućine (naprimjer za ulja i benzin); ili jednakovrijedna norma ( ____________________ )
- HRN EN ISO 9969 – plastomerne cijevi – određivanje obodne krutosti; ili jednakovrijedna norma ( ____________________ )
- HRN EN 681 – elastomerne brtve – zahtjevi za materijal brtva za cjevovode namijenjene za transport vode i odvodnju; ili jednakovrijedna norma ( ____________________ )
- HRN EN 12056 – gravitacijski odvodni sustavi u zgradama; ili jednakovrijedna norma ( ____________________ )
- HRN EN 1253 – odvodi za zgradi; ili jednakovrijedna norma ( ____________________ )
</t>
  </si>
  <si>
    <t xml:space="preserve">- HRN EN 10216 – bešavne cijevi za tlačne namjene; ili jednakovrijedna norma ( ____________________ )
- HRN EN 1610 – polaganje i ispitivanje kanalizacijskih cjevovoda i kanala; ili jednakovrijedna norma ( ____________________ )
- HRN EN 805 – opskrba vodom – zahtjevi za sustave i dijelove izvan zgrada; ili jednakovrijedna norma ( ____________________ )
- HRN EN 13501 – razredba građenih proizvoda i građevnih elemenata prema ponašanju u požaru; ili jednakovrijedna norma ( ___________________ )
- HRN EN 21003 – višeslojni cijevni sustavi s toplom i hladnom vodom u zgradama; ili jednakovrijedna norma ( ____________________ )
- HRN EN 1519 - plastični cijevni sustavi za odvodnju onečišćenih otpadnih voda (niske i visoke temperature) unutar zgrada – Polietilen (PE); ili jednakovrijedna norma ( ____________________ )
- HRN EN 1566 - plastični cijevni sustavi za odvodnju onečišćenih otpadnih voda (niske i visoke temperature) unutar građevinskih konstrukcija – Kolirirani polivinil klorid (PVC-C); ili jednakovrijedna norma ( ____________________ )
- HRN EN 1852 – plastični cijevni sustavi za netlačnu podzemnu odvodnju i kanalizaciju – Polipropilen (PE); ili jednakovrijedna norma ( ____________________ )
- HRN EN 13476 – plastični cijevni sustavi za netlačnu oidzemnu odvodnju i kanalizaciju – cijevni sustavi sa strukturiranom stijenkom od neomekšanog polivinil klorida (PVC-U), polipropilena (PP) i polietilena (PE); ili jednakovrijedna norma ( ____________________ )
</t>
  </si>
  <si>
    <t xml:space="preserve">Investitor je dužan tijekom građenja osigurati stručni nadzor za pojedine segmente i radove u cjelini. 
Izvođač je dužan prije početka radova proučiti projektnu dokumentaciju i o svim eventualnim primjedbama i uočenim nedostacima obavijestiti investitora odnosno nadzornog inženjera. 
Ukoliko se tijekom gradnje ukaže opravdana potreba za manjim odstupanjima od projekta ili njegovim izmjenama, izvođač je dužan prethodno pribaviti suglasnost projektanta i nadzornog inženjera. Ukoliko se izmjene i dopune tiču glavnog priključka vodovoda i kanalizacije, te izmjene i dopune prije izvođenja mora odobriti tvrtka koja upravlja tim instalacijama. Izvođač je obavezan pismenim putem registrirati sve izmjene i eventualna odstupanja od projekta, a po dovršetku gradnje obvezan je predati investitoru projekt izvedenog stanja. Projekt izvedenog stanja sastoji se od arhitektonsko-građevinskog projekta, te svih projekata u kojima je došlo do izmjene.
</t>
  </si>
  <si>
    <t xml:space="preserve">Izvođač je dužan prije početka svakog od radova projekt provjeriti na licu mjesta, a o eventualnim odstupanjima od projekta upoznati projektanta i/ili nadzornu službu koji daju rješenje. 
Sav materijal koji se upotrijebi mora odgovarati hrvatskim standardima. Po donošenju materijala na gradilište, uz poziv izvođača nadzorni inženjer će ga pregledati i njegovo stanje konstatirati u odgovarajućem dnevniku. Ako bi izvođač upotrijebio materijal za koji se kasnije ustanovi da nije odgovarao, na zahtjev nadzornog inženjera mora se skinuti s objekta i postaviti drugi koji odgovara propisima. 
Pored materijala i sam rad mora biti kvalitetno izveden, a što bi se u toku rada i poslije pokazalo nekvalitetno izvođač je dužan o svom trošku ispraviti. 
Prije izvođenja svakog rada mora se izvršiti točno razmjeravanje i obilježavanje na zidu, podu ili stropu, pa tek onda početi s radom. Rušenje, dubljenje i bušenje armirano- betonske konstrukcije smije se vršiti samo uz suglasnost nadzornog inženjera. Prije početka radova izvođač mora načiniti kompletnu organizaciju gradilišta koju mora odobriti nadzorni inženjer.
</t>
  </si>
  <si>
    <t xml:space="preserve">Prilikom uređenja terena izvođač radova mora se pridržavati svih uvjeta i opisa u projektnoj dokumentaciji kao i važećih propisa. Ovi radovi vezani su za uspostavljanje i osposobljavanje terena za građevinsku djelatnost, a odnose se na rezanje stabala, grana, čišćenje i sječenje šiblja, otkopavanje i vađenje panjeva i skidanje travnatih busena (humusni sloj) i čišćenje gradilišta od svih nečistoća. Radovi se moraju tako provoditi da se ne unište razni uređaji (vodovod, elektro vodovi i sl.) i da se sačuvaju eventualni spomenici. 
Obaranje drveća vrši se sječenjem drveća i vađenjem korijenja i panjeva. Poslije krčenja 
sve rupe treba ispuniti zemljom. Humusni sloj skida se u debljini od 15-30 cm. 
Kategorija terena određena je prethodnim sondiranjem kao i na temelju elaborata o geomehaničkom ispitivanju. 
Svi iskopi moraju se izvesti prema planu iskolčenja, a vršit će se ručno ili strojno. Vanprofilski iskop ide na teret izvoditelja osim u iznimnim slučajevima kada to odobri nadzorni inženjer.
</t>
  </si>
  <si>
    <t xml:space="preserve">Obračun iskopanog materijala vrši se na temelju snimljenog profila prije i poslije iskopa. Povećanje zapremine obračunava se tako da se materijal u iskopu uveća propisanim koeficijentom rastresitosti. Transportne dužine računaju se od težišta mase iskopa do težišta mase nasipa, odnosno deponije. Iskopanu zemlju, ukoliko je zadovoljavajuće kvalitete i dokumentacijom i troškovnikom nije predviđeno drugađije, treba upotrijebiti za nasipavanje između zidova rovova pojedinih instalacija kao i za planiranje, pri čemu materijal koji se ugrađuje valja nabijati u slojevima kako bi se postigao modul zbijenosti propisan projektom. Višak zemlje odvozi se na deponiju, ukoliko nije drugačije definirano projektnom dokumentacijom ili troškovničkim stavkama. Svi pomoćni pristupi i prilazi, ceste i sl., za potrebe gradilišta uključeni su u jediničnu cijenu i neće se priznati kao posebni troškovi.
</t>
  </si>
  <si>
    <t xml:space="preserve">Izvođač će izvršiti potrebna iskolčenja, biti odgovoran za izmjere, te poduzeti potrebnu predostrožnost provjere dimenzija (visinske kote, profili). Pri iskolčenju treba posebnu pažnju posvetiti da se ostane u predmetu, vlasništvu i pravima. Izvoditelj snosi svu odgovornost za diranje u pravo vlasništva susjeda. 
Iskope zemlje za rovove, okna, sabirne jame i ostala instalacijska okna i komore vrši se pravilnim odsijecanjem bočnih strana i dna u širini koja osigurava nesmetan rad u njima. Odbacivanje iskopa minimalno 1,00 m od ruba iskopa, a otkopavanje zemlje izvoditi obavezno odozgo na niže.
</t>
  </si>
  <si>
    <t xml:space="preserve">Izvođač je obavezan koristiti samo atestirane cijevi i spojne komade te izvedenu unutarnju instalaciju ispitati na vodonepropusnost i protočnost u prisustvu nadzornog inženjera. Za vanjsku sabirnu kanalizaciju, uključujući revizijska okna potrebno je napraviti izvješće o vodonepropusnosti i protočnosti. 
Izvođač je dužan provjeriti sve visinske kote u projektu i usporediti ih sa stvarnim visinama na gradilištu.
Svi horizontalni vodovi vodovodne instalacije postavljaju se s padom prema najnižem ispusnom mjestu (propusni ventil s ispusnom slavinom). Promjena pravca vodovodnih cijevi može se izvoditi samo odgovarajućim fazonskim komadima. Cijevi se kroz zidove ne smiju voditi koso već samo okomito na zid.
</t>
  </si>
  <si>
    <t xml:space="preserve">CIJEVI U KONSTRUKCIJAMA 
Čvrsto uzidavanje cijevi u zidove konstrukcija nije dozvoljeno. Prostor između cijevi i konstrukcija mora biti ispunjen plastičnim materijalom radi sprečavanja oštećenja cijevi. Vodovodne cijevi, koje se vode kroz konstrukcijske zidove, temelje i temeljne zidove i kroz zidove zasunskih i drugih okna provode se kroz zaštitne cijevi. Isto tako se za cijevi koje se provode kroz strop ugrađuje zaštitna cijev koja mora biti 15 mm nadvišena od gotovog poda. Odvodne cijevi, koje prolaze kroz zid ili temelj, ne smiju se čvrsto ugraditi, a međuprostor između cijevi i konstrukcije mora se ispuniti bitumeniziranom kudjeljom i ilovačom, a ako postoji opasnost prolaza vode u zgradu, međuprostor između cijevi i konstrukcije mora se ispuniti bitumeniziranom kudjeljom i trajno plastičnim kitom. Promjer otvora za prolaz odvodne cijevi treba biti veći od vanjskog promjera cijevi.
</t>
  </si>
  <si>
    <t xml:space="preserve">PRIČVRŠĆIVANJE CIJEVI 
Vodovodne cijevi se pričvršćuju prema uputama proizvođača ili na svaka 2 m dužine obujmicama za zid ili za strop s minimalnim razmakom 3 cm od zida ili stropa, a ako su cijevi izolirane termoizolacijom taj se razmak povećava za debljinu termoizolacije. Odvodne lijevano željezne cijevi pričvršćuju se kod vertikala obujmicama kod svakog naglavka, ali najmanje na svaka 3 metra dužine cijevi. Ako se cijevi vode pod stropom, pričvršćuju se također obujmicama kod svakog naglavka i račve, ali najmanje na svaka 2 m dužine cijevi. Plastične odvodne cijevi kod vertikala pričvršćuju se kod svakog naglavka, ali najmanje na svaka 2 m dužine cijevi. Ako se cijevi vode pod stropom pričvršćuju se također obujmicama kod svakog naglavka i račve, ali najmanje na svaki 1 m dužine cijevi.
</t>
  </si>
  <si>
    <t xml:space="preserve">VODOMJERNA I KONTROLNA OKNA
Vodomjerna i kontrolna okna izvode se kao monolitna, armirano betonska ili kao predgotovljena atestirana vodomjerna i kontrolna okna, a sve u skladu s projektnom dokumentacijom i troškovničkim stavkama. 
Vodomjerna okna se obavezno izvode prema Općim i tehničkim uvjetima nadležnog distributera, a prije izvedbe okna obavezno je s predstavnikom distributera utvrditi točnu poziciju, monterski nacrt i konačne dimenzije vodomjernog okna. Predgotovljena vodomjerna okna ugrađuju se prema uputama proizvođača, a obavezno moraju posjedovati potrebne ateste (nosivost stijenki, vodonepropusnost i ostale potrebne ateste u skladu sa Zakonom o gradnji i vezanim zakonima i pravilnicima). 
Kontrolna (revizijska okna) izvode se kao monolitna, armirano betonska ili kao predgotovljena atestirana kontrolna okna, a sve u skladu s projektnom dokumentacijom i troškovničkim stavkama. 
Okna se obavezno izvode prema Općim i tehničkim uvjetima nadležnog komunalnog poduzeća. Prije izvođenja radova na instalaciji okna, na licu mjesta potrebno je kontrolirati sve visinske kote te u dogovoru s projektantom ili nadzornim inženjerom izvesti prilagodbe visina ukoliko se ukaže potreba za istim. Kontrola svih visina sastavni je dio obaveza izvođača, odnosno, sastavni je dio cijene ponuđene za ugradnju okna. Predgotovljena revizijska okna ugrađuju se prema uputama proizvođača, a obavezno moraju posjedovati ateste nosivosti stijenki i vodonepropusnosti.
</t>
  </si>
  <si>
    <t xml:space="preserve">PRIKLJUČCI NA JAVNE SUSTAVE VODOVODA I ODVODNJE 
Priključke na javne sustave vodovoda i odvodnje izvodi za to ovlaštena osoba od strane nadležnog distributera, odnosno, komunalnog poduzeća, a priključenje se izvodi uz obaveznu prethodnu suglasnost nadležnog distributera / komunalnog poduzeća. Ukoliko projektnom dokumentacijom i troškovničkim stavkama nije drugačije naznačeno, izvođač je dužan podmiriti sva potrebna davanja i podnijeti potrebne zahtjeve za izvedbu priključaka, te isto uračunati u cijenu ponuđenih radova.
</t>
  </si>
  <si>
    <t xml:space="preserve">ISPITIVANJA I DEZINFEKCIJA VODOVODNE INSTALACIJE 
Prije izvođenja završnih radova u građevini potrebno je izvesti ispitivanje ispravnosti kompletne vodovodne instalacije. Ispitivanje se vrši pod tlakom, u trajanju 30 min, pri čemu se moraju prekontrolirati svi spojevi. Ukoliko manometar ne registrira pad pritiska, instalacija je ispravna. Isti postupak se provodi i za instalaciju tople vode, ali toplom (60 stupnjeva C) i hladnom vodom. Potom se cijela instalacija ispire dezinfekcijskim sredstvom (klor). O završenom ispitivanju sastavlja se zapisnik koji potpisuju izvođač radova i nadzorni inženjer. Također je potrebno od nadležne ustanove tražiti uzimanje uzorka vode i njegovu biološko-kemijsku analizu. Zapisnik o tlačnoj probi i atest o ispravnosti vode mora biti predočen komisiji za tehnički pregled građevine.
</t>
  </si>
  <si>
    <t xml:space="preserve">ISPITIVANJE ODVODNJE 
Odvodnu mrežu poslije završene montaže obavezno treba ispitati i provjeriti ispravnost materijala, brtvljenje spojeva i ravnomjernost otjecanja vode u kanalima, te je potrebno obuhvatiti i kontrolu sanitarnih uređaja statičkim opterećenjima, ispiranjem i sl., pa ako nema promjena na mreži instalacija je ispravna. U toku ispitivanja treba voditi zapisnik i priložiti ga dokumentaciji za tehnički pregled. Nakon montaže sanitarnih uređaja vrši se ispiranje cijele mreže maksimalnim otvaranjem svih izljevnih mjesta, čime se još jednom provjerava ispravnost mreže.
</t>
  </si>
  <si>
    <t xml:space="preserve">Na temelju Zakona o gradnji izvođač radova na gradilištu mora voditi dokumentaciju o ispitivanju ugrađenih gradiva, proizvoda i opreme prema ovim općim i tehničkim uvjetima izvođenja, troškovnicima, projektnoj dokumentaciji i programu kontrole i osiguranja kvalitete izvedenih radova, odnosno dokaze uporabljivosti. Izvođač je dužan o svom trošku otkloniti sve nedostatke koji se pokažu u garantnom roku. Izvođač je dužan izvesti kompletnu instalaciju vodovoda i kanalizacije u skladnoj suradnji s ostalim izvođačima na građevini. Izvođač je dužan izvoditi radove prema tehničkim normativima, standardima i pravilima tehničke prakse. Izvođač je dužan ugrađivati materijal, prefabrikate, elemente, uređaje i tehničku opremu koji odgovaraju standardima i drugim tehničkim propisima. Izvođač je dužan za materijal za koji ne postoji HRN prije ugradnje pribaviti certifikat u kojem su označena područja i uvjeti upotrebe tog materijala. Izvođač je dužan o eventualnom nedostatku u projektnoj dokumentaciji obavijestiti nadzornog inženjera i/ili projektanta u najkraćem roku radi njegovog otklanjanja.
</t>
  </si>
  <si>
    <t xml:space="preserve">Ovi opći i posebni tehnički uvjeti sastavni su dio ponudbenog troškovnika i kao takvi se primijenjuju za sve radove na instalacijama vodovoda i odvodnje obuhvaćene ovim troškovnikom i projektnom dokumentacijom. Osim uvjeta navedenih u sklopu troškovnika, izvođač je dužan pridržavati se i svih uvjeta i programa kontrole propisanih projektnom dokumentacijom, a u slučaju nejasnoća o njihovoj primjeni obavezan je konzultirati se s nadzornom službom i/ili projektantom. Opći uvjeti mijenjaju se i/ili nadopunjuju opisom pojedinih stavki troškovnika.
</t>
  </si>
  <si>
    <t xml:space="preserve">Prilikom izvođenja građevine posebnu pažnju posvetiti kontroli i osiguranju kvalitete izvedenih radova. Ovim programom dati su kriteriji kvalitete kako za radove tako i za ugrađene materijale. 
Na građevini se moraju obavezno ugrađivati materijali koji odgovaraju važećim standardima. Svi materijali za ugradbu i postavu na građevini smiju biti dopremljeni na gradilište samo uz važeća uvjerenja (atesti i certifikati) ovlaštenih institucija za ispitivanje kvalitete materijala izdane u skladu s važećim propisima, standardima i zahtjevima iz ovog projekta, te da odgovaraju propisanim osobinama. 
Izvođač radova mora se gornjih navoda strogo pridržavati kako bi se postigla zahtijevana kvaliteta radova. Ukoliko izvođač radova ipak dopremi na gradilište materijal bez odgovarajućeg certifikata o kvaliteti, dužan je u roku prije ugradnje dopremljenog materijala o svom trošku dobaviti propisana uvjerenja. 
Ukoliko propisanim standardima ili tehničkim propisima nisu utvrđeni boja, veličina, sastav, zrnatost, čvrstoća, posebna zapreminska težina, toplinska, zvučna i difuzna vodljivost ili druge fizikalne ili kemijske karakteristike materijala, izvođač radova je dužan po nalogu projektanta i/ili nadzornog inženjera, kao i po nalogu investitora ugraditi materijal odgovarajućih osobina uobičajenih za odnosni materijal.
</t>
  </si>
  <si>
    <t xml:space="preserve">- HRN EN 1452-1,2,3 – plastični cijevni sustavi za opskrbu vodom i podzemnu i nadzemnu tlačnu odvodnju i kanalizaciju – Neomekšani polivinil klorid (PVC-U); ili jednakovrijedna norma ( ____________________ ) 
- HRN EN 12201-1,2,3 – plastični tlačni cijevni sustavi za opskrbu vodom, odvodnju i 
kanalizaciju – Polietilen (PE); ili jednakovrijedna norma ( ____________________ )
- HRN EN ISO 15874-1,2,3 – plastični cijevni sustavi za instalacije s toplom i hladnom vodom – Polipropilen (PP); ili jednakovrijedna norma ( ____________________ )
- HRN EN 1074 – ventili za opskrbu vodom; ili jednakovrijedna norma ( ____________________ )
- HRN EN 14339 – podzemni protupožarni hidranti; ili jednakovrijedna norma ( ____________________ )
- HRN EN 14384 – nadzemni protupožarni hidranti; ili jednakovrijedna norma ( ____________________ )
- HRN EN 545 – duktilne željezne cijevi, spojni dijelovi, pribor i njihovi spojevi za cjevovode za vodu; ili jednakovrijedna norma ( ____________________ )
- HRN EN 1451 – plastični cijevni sustavi za odvodnju onečišćenih i otpadnih voda (niske i visoke temperature) unutar građevinskih konstrukcija – Polipropilen (PP); ili jednakovrijedna norma ( ____________________ )
- HRN EN 1453 – plastični cijevni sustavi s cijevima sa strukturiranom stijenkom za odvodnju onečišćenih otpadnih voda (niske i visoke temperature) unutar zgrada – Neomekšani polivinil klorid (PVC-U); ili jednakovrijedna norma ( ____________________ )
</t>
  </si>
  <si>
    <t xml:space="preserve">OBRAČUN RADOVA:
Ukoliko stavkom nije navedeno drugačije, instalaterski radovi obračunavaju se na slijedeći način:
1. Polaganje i montaža cijevi obračunava se prema m1 kompletno montiranog cjevovoda, sa svim potrebnim spojnim, pričvrsnim, brtvenim i izolacijskim materijalom kao i sa svim potrebnim armaturnim, prijelaznim i fazonskim komadima prilikom čega se oni ne obračunavaju kao 1 m1.
2. Izvedba vodomjernih i revizijskih okna obračunava se prema kompletno izvedenim/ugrađenim oknima dimenzija prema projektu, sa svim potrebnim materijalom, priborom i radom uključivo potrebne penjalice, poklopci, brtvljenja prodora i ostali sav potreban rad i materijal za izvedbu do potpune funkcionalnosti.
3. Izvedba dodatne opreme i uređaja (separatori, crpne stanice, septičke jame, upojni bunari i slično) obračunava se prema komadu ugrađene opreme sa svim potrebnim radom, priborom i materijalom za izvedbu do potpune funkcionalnosti, a u svemu prema uputama proizvođača.
4. Izvedba priključaka na javne sustave vodovoda i odvodnje obračunava se prema komplet izvedenom pojedinom priključku sa svim potrebnim radom, materijalom i priborom potrebnim za izvedbu priključka do potpune funckionalnosti, što uključuje pravoremeno obavještavanje nadležnog distributera, odnosno, komunalnog poduzeća te sva potrebna davanja za izvedbu priključka, a sve u skladu s Općim i tehničkim uvjetima distributera, odnosno, komunlanog poduzeća.
5. Ugradnja sanitarne opreme i galanterije obračunava se prema kompletno montiranom uređaju/opremi, uključivo sav potreban spojni, pričvrsni i brtveni materijal, sifone i priključak na instalacije odvodnje, kutne ventile s filterom i priključak na vodovodne instalacije te sve ostalo za ugradnju i montažu pojedinog sanitarnog predmeta i elementa opreme do potpune funkcionalnosti.
</t>
  </si>
  <si>
    <t xml:space="preserve">OBRAČUN RADOVA:
Ukoliko stavkom nije navedeno drugačije, zemljani radovi obračunavaju se na slijedeći način:
1. Iskop materijala obračunava se prema m3 u zbijenom stanju.
2. Ugradnja materijala (posteljica, tampon, zatrpavanje rovova i slično) obračunava se prema m3 ugrađenog materijala u zbijenom stanju.
3. Odvoz viška materijala iz iskopa obračunava se prema m3 u rastresitom stanju uz koeficijent rastresitosti 1,20
4. Planiranje dna iskopa obračunava se prema m2 isplanirane površine s točnošću +-2,00cm
5. Polaganje geotekstila i sličnih materijala koji se obračunavaju po m2, obračunava se prema m2 netto obložene površine, a preklope u skladu s uputama proizvođača potrebno je ukalkulirati u cijenu
</t>
  </si>
  <si>
    <t xml:space="preserve">ISPITIVANJE HIDRANTSKE MREŽE 
Vanjsku i unutarnju hidrantsku mrežu nakon završetka radova, a prije početka korištenja objekta/prostora koji se štiti hidrantskom mrežom, potrebno je funkcionalno i tlačno ispitati od strane za to ovlaštene osobe.
</t>
  </si>
  <si>
    <t xml:space="preserve">Za potrebe tehničkog pregleda, izvođač je dužan priložiti slijedeću atestnu dokumentaciju:
1. Atesti ugrađene opreme i materijala 
2. Atest o ispitivanju funkcionalnosti instalacija vodovoda (tlačna proba) 
3. Atest o ispitivanju funkcionalnosti vanjske i unutarnje hidrantske mreže 
4. Atest o ispitivanju funkcionalnosti i vodonepropusnosti instalacija odvodnje sa svim pripadajućim uređajima 
5. Ostali neophodni atesti i dokumenti sukladno Zakonu o gradnji (NN 153/13, 20/17, 39/19, 125/19)
</t>
  </si>
  <si>
    <t>Jed. Cijena
EUR</t>
  </si>
  <si>
    <t xml:space="preserve">Izvođač je dužan ukalkulirati sve mjere zaštite na radu prilikom iskopa. Po završetku iskopa i uređenju posteljice, izvođač je dužan izvršiti mjerenje zbijenosti posteljice, metodom kružne ploče, uz prisustvo rukovoditelja gradilišta i nadzornog inženjera, te potvrditi upisom u dnevnik.
</t>
  </si>
  <si>
    <t xml:space="preserve">Priključni vod se izvodi iz PEHD SDR11 PN16 cijevi sukladnima s HRN EN 12201-1:2011, HRN EN 12201-2:2011 (ili jednakovrijedne ____________________, ____________________ ), profila Ø90  i duljini L≈9,00m. Sanitarna vodomjerna garnitura izvodi se proffila DN25 dok se hidrantska vodomjerna garnitura izvodi profila DN65.
</t>
  </si>
  <si>
    <r>
      <t xml:space="preserve">Sve stavke unutar ove grupe radova izvode se uz prethodnu suglasnost s nadležnim distributerom i prema </t>
    </r>
    <r>
      <rPr>
        <i/>
        <sz val="10"/>
        <rFont val="Arial"/>
        <family val="2"/>
        <charset val="238"/>
      </rPr>
      <t xml:space="preserve">Općim i tehničkim uvjetima isporuke vodnih usluga </t>
    </r>
    <r>
      <rPr>
        <sz val="10"/>
        <rFont val="Arial"/>
        <family val="2"/>
        <charset val="238"/>
      </rPr>
      <t xml:space="preserve">nadležnog distributera.
</t>
    </r>
  </si>
  <si>
    <r>
      <t xml:space="preserve">Izvođač je dužan pravovremeno obavijestiti nadležnog distributera te osigurati sve potrebne predradnje za izvođenje radova na vodovodnom priključku, a sve u skladu s </t>
    </r>
    <r>
      <rPr>
        <i/>
        <sz val="10"/>
        <rFont val="Arial"/>
        <family val="2"/>
        <charset val="238"/>
      </rPr>
      <t>Općim i tehničkim uvjetima isporuke vodnih usluga</t>
    </r>
    <r>
      <rPr>
        <sz val="10"/>
        <rFont val="Arial"/>
        <family val="2"/>
        <charset val="238"/>
      </rPr>
      <t xml:space="preserve"> nadležnog distributera.
</t>
    </r>
  </si>
  <si>
    <r>
      <t xml:space="preserve">Obračun prema kompletno demontiranom postojećem priključnom vodu i isplaniranom i pripremljenom rovu za ugradnju posteljice i novog priključnog voda, a sve u skladu s </t>
    </r>
    <r>
      <rPr>
        <i/>
        <sz val="10"/>
        <rFont val="Arial"/>
        <family val="2"/>
        <charset val="238"/>
      </rPr>
      <t>Općim i tehničkim uvjetima isporuke vodnih usluga</t>
    </r>
    <r>
      <rPr>
        <sz val="10"/>
        <rFont val="Arial"/>
        <family val="2"/>
        <charset val="238"/>
      </rPr>
      <t xml:space="preserve"> nadležnog distributera.
</t>
    </r>
  </si>
  <si>
    <r>
      <t xml:space="preserve">Izvedba novog vodovodnog priključka na javni vodoopskrbni sustav i ugradnja vodovodne armature i fazonskih komada u vodomjerno okno, uključujući 2 vodomjera, jedan za sanitarnu potrošnju i jedan za hidrantsku potrošnju, a sve uz prethodnu suglasnost s ovlaštenim distributerom i prema </t>
    </r>
    <r>
      <rPr>
        <i/>
        <sz val="10"/>
        <rFont val="Arial"/>
        <family val="2"/>
        <charset val="238"/>
      </rPr>
      <t>Općim i tehničkim uvjetima isporuke vodnih usluga</t>
    </r>
    <r>
      <rPr>
        <sz val="10"/>
        <rFont val="Arial"/>
        <family val="2"/>
        <charset val="238"/>
      </rPr>
      <t xml:space="preserve">. Stavka uključuje sav potreban pribor i rad, te spojni, pričvrsni i potrošni materijal, uključivo potrebna brtvljenja prodora kroz vodomjerno okno te sva davanja za izvedbu priključka do potpune funkcionalnosti. Prije izvedbe priključka, izvođač je dužan s nadležnim nadzornim inženjerom usuglasiti točnu montersku shemu za izvedbu i montažu instalacije unutar vodomjernog okna, što je potrebno evidentirati upisom u građevinski dnevnik.
</t>
    </r>
  </si>
  <si>
    <r>
      <t xml:space="preserve">Funkcionalno ispitivanje hidrantske mreže u skladu s </t>
    </r>
    <r>
      <rPr>
        <i/>
        <sz val="10"/>
        <rFont val="Arial"/>
        <family val="2"/>
        <charset val="238"/>
      </rPr>
      <t>Pravilnikom o provjeri ispravnosti stabilnih sustava zaštite od požara</t>
    </r>
    <r>
      <rPr>
        <sz val="10"/>
        <rFont val="Arial"/>
        <family val="2"/>
        <charset val="238"/>
      </rPr>
      <t xml:space="preserve"> te ostalim zakonskim i podzakonskim aktima i normama koji reguliraju navedeno. Stavka obuhvaća sav potreban pribor i rad za provedbu ispitivanja hidrantske mreže od strane ovlaštene osobe te izdavanje sve potrebne dokumentacije (zapisnika i izvješća o provedenom postupku) za potrebe tehničkog pregleda.
</t>
    </r>
  </si>
  <si>
    <t xml:space="preserve">Stavljanje van funkcije, rušenje i uklanjanje postojećih vodovodnih i kanalizacijskih okna, slivnika te elektroinstalacijskih i telekomunikacijskih zdenaca u zoni izvođenja radova i zoni kolizije s novo-predviđenim trasama instalacija. Prije uklanjanja, izvođač je dužan s predstavnikom investitora te nadležnom nadzornom službom utvrditi točan obujam radova (uklanjanja) te definirati eventualnu potrebu i način privremenog ili trajnog izmještanja pojedinih elemenata i pripadajućih instalacija radi omogućavanja neometanog korištenja instalacija unutar postojećeg objekta. Stavka obuhvaća sav potreban pribor, mehanizaciju i rad za uklanjanje elemenata, uključivo njihovo privremeno ili trajno izmještanje, privremeno skladištenje otpadnog materijala na gradilišnoj deponiji te utovar, odvoz,  istovar i zbrinjavanje na deponiji, uključivo potrebne troškove deponiranja.
</t>
  </si>
  <si>
    <t xml:space="preserve">Stavljanje van funkcije i uklanjanje postojećih instalacija (vodovod, odvodnja, elektroinstalacije, telekomunikacija, strojarske instalacije) kao što su vodovodne i kanalizacijske cijevi, elektro i TK kablovi i slično u zoni izvođenja radova i zoni kolizije s novo-predviđenim trasama instalacija. Prije uklanjanja, izvođač je dužan s predstavnikom investitora te nadležnom nadzornom službom utvrditi točan obujam radova (uklanjanja) te definirati eventualnu potrebu i način privremenog ili trajnog izmještanja pojedinih instalacija radi omogućavanja neometanog korištenja instalacija unutar postojećeg objekta. Stavka obuhvaća sav potreban pribor, mehanizaciju i rad za uklanjanje instalacija, uključivo njihovo privremeno ili trajno izmještanje, privremeno skladištenje otpadnog materijala na gradilišnoj deponiji te utovar, odvoz,  istovar i zbrinjavanje na deponiji, uključivo potrebne troškove deponiranja.
</t>
  </si>
  <si>
    <t xml:space="preserve">Stavljanje van funckije, rušenje i uklanjanje postojećeg vodomjernog okna, u svrhu rekonstrukcije priključka i izvedbe novog okna. Prije uklanjanja, izvođač je dužan s predstavnikom investitora te nadležnom nadzornom službom utvrditi točan obujam radova (uklanjanja) te definirati način privremenog izmještanja pripadajućih instalacija radi omogućavanja neometanog korištenja instalacija unutar postojećeg objekta. Stavka obuhvaća sav potreban pribor, mehanizaciju i rad za uklanjanje vodomjernog okna i pripadajućih instalacija koje se stavljaju van funkcije ili rekonstruiraju, uključivo njihovo privremeno izmještanje te privremeno skladištenje otpadnog materijala na gradilišnoj deponiji, utovar, odvoz,  istovar i zbrinjavanje na deponiji, uključivo potrebne troškove deponiranja.
</t>
  </si>
  <si>
    <t xml:space="preserve">Stavka obuhvaća rezanje asfalta, čišćenje terena u području trase sanitarnog i hidrantskog voda, privremeno odlaganje materijala (zaostali građevinski otpad, humus, korov,...) na gradilišnoj deponiji te utovar, odvoz i zbrinjavanje materijala na deponiju, a sve po odobrenju i upisu nadzornog inženjera. Jediničnom cijenom obuhvaćeni su svi troškovi prijevoza, te svi troškovi planirke, uređenje i sl.
</t>
  </si>
  <si>
    <t>- strojni iskop tla</t>
  </si>
  <si>
    <t>- ručni iskop tla</t>
  </si>
  <si>
    <t xml:space="preserve">Odvoz i zbrinjavanje viška materijala iz iskopa na deponiju, uključivo utovar, prijevoz, istovar i razastiranje  materijala te svi troškovi deponiranja. Koeficijent rastresitosti 1,2.
</t>
  </si>
  <si>
    <t>Napomene:</t>
  </si>
  <si>
    <t xml:space="preserve">Za sve betonske i armiranobetonske radove obuhvaćene ovim troškovnikom potrebno je prema zahtjevima iz projekta i troškovnika radova izraditi projekt betona bez posebne nadoplate.
</t>
  </si>
  <si>
    <r>
      <t xml:space="preserve">Opći uvjeti kvalitete betona
</t>
    </r>
    <r>
      <rPr>
        <i/>
        <sz val="10"/>
        <rFont val="Arial"/>
        <family val="2"/>
        <charset val="238"/>
      </rPr>
      <t>Ako stavkom nije navedeno drugačije, betonska konstrukcija izvodi se iz betona slijedećih uvjeta kvalitete materijala:</t>
    </r>
  </si>
  <si>
    <t xml:space="preserve">1. - gustoća: ρ ≥ 2500 kg/m3
2. - razred tlačne čvrstoće: C25/30 (30 N/mm2)
3. - razred izloženosti:
3.1. - razred korozije uvjetovan karbonatizacijom: XC2; rijetko suha okolina
3.2. - razred korozije uvjetovane kloridima koji nisu iz mora: XD1, umjereno vlažna okolina, izložena kloridima iz zraka
3.3. - razred djelovanja smrzavanja i odmrzavanja sa ili bez soli za odmrzavanje: XF1 (zidovi), XF2 (pokrovne ploče)
4. - razred konzistencije: S3; slijeganje 100-150 mm (pumpani beton)
5. - razred sadržaja klorida: Cl 0,10; 0,10% klorida na masu cementa
6. - maksimalno zrno (mm): D16; Φ16 mm
</t>
  </si>
  <si>
    <t xml:space="preserve">U cijenu svake pojedine stavke za izradu oplate uračunata je i oplata svih prodora potrebnih za montažu cijevi i pripadajuće armature.
</t>
  </si>
  <si>
    <t xml:space="preserve">Nabava i dobava materijala te izvedba novog vodomjernog okna svijetlih dimenzija  3,50x1,60m i svijetle visine 1,60m. Okno se izvodi iz vodonepropusnog betona klase C25/30 u drvenoj oplati. Zidovi su debljine 20 cm. Na okno se u dijametralno nasuprotnim uglovima postavljaju lijevano-željezni tipski poklopci klase nosivosti C250 prema normi HRN EN-124 (ili jednakovrijedno _____________________), dimenzija 60 x 60 cm i ugrađuju penjalice od rebrastog čelika na razmaku 30 cm. U stavku uključena dobava, izrada, montaža i demontaža oplate, dobava, izrada i ugradnja armature, dobava, ugradnja i njega betona, dobava i izvedba hidroizolacije okna, dobava, izrada i ugradnja penjalica te nabava, dobava i ugradnja lijevano - željeznih poklopaca sa svim potrebnim spojnim i pričvrsnim priborom te sav ostali rad, materijal i pribor potreban za izvedbu stavke do potpune gotovosti uključivo svi potrebni prodori za vodovodne cijevi te podupirači za vodovodnu armaturu i fazonske komade kao i sve prateće instalacije prema odredbama i uputama nadležnog distributera.
</t>
  </si>
  <si>
    <r>
      <t xml:space="preserve">Nabava, doprema na gradilište i ugradnja cijevi </t>
    </r>
    <r>
      <rPr>
        <b/>
        <sz val="10"/>
        <rFont val="Arial"/>
        <family val="2"/>
      </rPr>
      <t>sanitarne kanalizacije</t>
    </r>
    <r>
      <rPr>
        <sz val="10"/>
        <rFont val="Arial"/>
        <family val="2"/>
      </rPr>
      <t xml:space="preserve">.
</t>
    </r>
  </si>
  <si>
    <r>
      <t>Nabava, doprema i ugradnja montažnih segmentnih polipropilenskih (PP, PE) okna za</t>
    </r>
    <r>
      <rPr>
        <b/>
        <sz val="10"/>
        <rFont val="Arial"/>
        <family val="2"/>
      </rPr>
      <t xml:space="preserve"> sanitarnu kanalizaciju</t>
    </r>
    <r>
      <rPr>
        <sz val="10"/>
        <rFont val="Arial"/>
        <family val="2"/>
      </rPr>
      <t xml:space="preserve">. Okna se sastoje iz  baze sa izvedenom kinetom i zavarenim adapterima, tijelo od orebrenih  prstena sa brtvama te  konusa koji omogućava suženje unutarnjeg promjera na 630 [mm]. Konus treba biti ispitan na tlačno opterećenje do 90 [kN]. Dno okna je sastavljeno od dva nosiva sloja, tvornički zavarenih, s posebnom nosivom troslojnom rebrastom strukturom iznutra, te ravnim dnom cijelim promjerom okna. Horizontalni lomovi nivelete trebaju biti isključivo unutar okna.
</t>
    </r>
  </si>
  <si>
    <r>
      <rPr>
        <b/>
        <sz val="10"/>
        <rFont val="Arial"/>
        <family val="2"/>
      </rPr>
      <t>Napomena:</t>
    </r>
    <r>
      <rPr>
        <sz val="10"/>
        <rFont val="Arial"/>
        <family val="2"/>
      </rPr>
      <t xml:space="preserve"> Stavkom su obrađena PE montažna reviziona okna, ali moguće je nuđenje druge vrste okana (materijala) sukladno cjevovodnom materijalu, uz zadovoljenje uvjeta iz projekta (DN800, vodonepropusnost, nosivost).
</t>
    </r>
  </si>
  <si>
    <r>
      <t xml:space="preserve">Nabava, doprema na gradilište i ugradnja cijevi </t>
    </r>
    <r>
      <rPr>
        <b/>
        <sz val="10"/>
        <rFont val="Arial"/>
        <family val="2"/>
      </rPr>
      <t>oborinske kanalizacije</t>
    </r>
    <r>
      <rPr>
        <sz val="10"/>
        <rFont val="Arial"/>
        <family val="2"/>
      </rPr>
      <t xml:space="preserve">.
</t>
    </r>
  </si>
  <si>
    <r>
      <t xml:space="preserve">Sve stavke unutar ove grupe radova izvode se uz prethodnu suglasnost s nadležnim distributerom i prema </t>
    </r>
    <r>
      <rPr>
        <i/>
        <sz val="10"/>
        <rFont val="Arial"/>
        <family val="2"/>
      </rPr>
      <t xml:space="preserve">Općim i tehničkim uvjetima isporuke vodnih usluga </t>
    </r>
    <r>
      <rPr>
        <sz val="10"/>
        <rFont val="Arial"/>
        <family val="2"/>
      </rPr>
      <t xml:space="preserve">nadležnog komunalnog poduzeća.
</t>
    </r>
  </si>
  <si>
    <r>
      <t xml:space="preserve">Izvođač je dužan pravovremeno obavijestiti nadležno komunalno poduzeće te osigurati sve potrebne predradnje za izvođenje radova na kanalizacijskom priključku, a sve u skladu s </t>
    </r>
    <r>
      <rPr>
        <i/>
        <sz val="10"/>
        <rFont val="Arial"/>
        <family val="2"/>
      </rPr>
      <t>Općim i tehničkim uvjetima isporuke vodnih usluga</t>
    </r>
    <r>
      <rPr>
        <sz val="10"/>
        <rFont val="Arial"/>
        <family val="2"/>
      </rPr>
      <t xml:space="preserve"> nadležnog komunalnog poduzeća.
</t>
    </r>
  </si>
  <si>
    <r>
      <t xml:space="preserve">Obračun prema kompletno demontiranom postojećem priključnom vodu i isplaniranom i pripremljenom rovu za ugradnju posteljice i novog priključnog voda, a sve u skladu s </t>
    </r>
    <r>
      <rPr>
        <i/>
        <sz val="10"/>
        <rFont val="Arial"/>
        <family val="2"/>
        <charset val="238"/>
      </rPr>
      <t>Općim i tehničkim uvjetima isporuke vodnih usluga</t>
    </r>
    <r>
      <rPr>
        <sz val="10"/>
        <rFont val="Arial"/>
        <family val="2"/>
        <charset val="238"/>
      </rPr>
      <t xml:space="preserve"> nadležnog komunalnog poduzeća.
</t>
    </r>
  </si>
  <si>
    <r>
      <t xml:space="preserve">Izvedba novog kanalizacijskog priključka na javni sustav odvodnje otpadnih voda, uključivo izvedba spojna na glavno revizijsko okno, a sve uz prethodnu suglasnost s nadležni komunalnim poduzećem i prema </t>
    </r>
    <r>
      <rPr>
        <i/>
        <sz val="10"/>
        <rFont val="Arial"/>
        <family val="2"/>
        <charset val="238"/>
      </rPr>
      <t>Općim i tehničkim uvjetima isporuke vodnih usluga</t>
    </r>
    <r>
      <rPr>
        <sz val="10"/>
        <rFont val="Arial"/>
        <family val="2"/>
        <charset val="238"/>
      </rPr>
      <t xml:space="preserve">. Stavka uključuje sav potreban pribor i rad, te spojni, pričvrsni i potrošni materijal, uključivo potrebna brtvljenja prodora spojna na okno te sva davanja za izvedbu priključka do potpune funkcionalnosti.
</t>
    </r>
  </si>
  <si>
    <r>
      <t>Priključni vod se izvodi iz PVC SN8 cijevi profila Ø200  i duljini L</t>
    </r>
    <r>
      <rPr>
        <sz val="10"/>
        <rFont val="Yu Gothic"/>
        <family val="2"/>
        <charset val="238"/>
      </rPr>
      <t>≈</t>
    </r>
    <r>
      <rPr>
        <sz val="10"/>
        <rFont val="Arial"/>
        <family val="2"/>
        <charset val="238"/>
      </rPr>
      <t xml:space="preserve">20,00m.
</t>
    </r>
  </si>
  <si>
    <r>
      <t xml:space="preserve">Uljevni element, s univerzalnom prirubnicom za spoj s hidroizolacijom, toplinskom izolacijom i zaštitnom košarom - </t>
    </r>
    <r>
      <rPr>
        <b/>
        <sz val="10"/>
        <rFont val="Arial"/>
        <family val="2"/>
      </rPr>
      <t>4 kom</t>
    </r>
    <r>
      <rPr>
        <sz val="10"/>
        <rFont val="Arial"/>
        <family val="2"/>
      </rPr>
      <t xml:space="preserve">
</t>
    </r>
  </si>
  <si>
    <r>
      <t xml:space="preserve">Grijač 230V/8W  - </t>
    </r>
    <r>
      <rPr>
        <b/>
        <sz val="10"/>
        <rFont val="Arial"/>
        <family val="2"/>
      </rPr>
      <t>4 kom</t>
    </r>
  </si>
  <si>
    <r>
      <t xml:space="preserve">PE-HD cijev, d 56 - </t>
    </r>
    <r>
      <rPr>
        <b/>
        <sz val="10"/>
        <rFont val="Arial"/>
        <family val="2"/>
      </rPr>
      <t>L=2,0m</t>
    </r>
  </si>
  <si>
    <r>
      <t xml:space="preserve">PE-HD cijev, d 75 - </t>
    </r>
    <r>
      <rPr>
        <b/>
        <sz val="10"/>
        <rFont val="Arial"/>
        <family val="2"/>
      </rPr>
      <t>L=12,5m</t>
    </r>
  </si>
  <si>
    <r>
      <t xml:space="preserve">PE-HD cijev, d 90 - </t>
    </r>
    <r>
      <rPr>
        <b/>
        <sz val="10"/>
        <rFont val="Arial"/>
        <family val="2"/>
      </rPr>
      <t>L=30,4m</t>
    </r>
  </si>
  <si>
    <r>
      <t xml:space="preserve">PE-HD cijev, d 110 - </t>
    </r>
    <r>
      <rPr>
        <b/>
        <sz val="10"/>
        <rFont val="Arial"/>
        <family val="2"/>
      </rPr>
      <t>L=19,0m</t>
    </r>
  </si>
  <si>
    <r>
      <t xml:space="preserve">PE-HD cijev, d 200 - </t>
    </r>
    <r>
      <rPr>
        <b/>
        <sz val="10"/>
        <rFont val="Arial"/>
        <family val="2"/>
      </rPr>
      <t>L=5,0m</t>
    </r>
  </si>
  <si>
    <r>
      <t xml:space="preserve">Klasični sistem pričvršćenja cjevovoda  na masivnu konstrukciju, s originalnim cijevnim obujmicama, navojnom šipkom, pričvrsnim pločicama i priborom; specifikacijom proizvođača obuhvaćeno m1 trase cjevovoda - </t>
    </r>
    <r>
      <rPr>
        <b/>
        <sz val="10"/>
        <rFont val="Arial"/>
        <family val="2"/>
      </rPr>
      <t>L=65m</t>
    </r>
    <r>
      <rPr>
        <sz val="10"/>
        <rFont val="Arial"/>
        <family val="2"/>
      </rPr>
      <t xml:space="preserve">
</t>
    </r>
  </si>
  <si>
    <r>
      <t xml:space="preserve">Dobava i ugradnja dodatne </t>
    </r>
    <r>
      <rPr>
        <b/>
        <sz val="10"/>
        <rFont val="Arial"/>
        <family val="2"/>
      </rPr>
      <t>zvučne</t>
    </r>
    <r>
      <rPr>
        <sz val="10"/>
        <rFont val="Arial"/>
        <family val="2"/>
      </rPr>
      <t xml:space="preserve"> i </t>
    </r>
    <r>
      <rPr>
        <b/>
        <sz val="10"/>
        <rFont val="Arial"/>
        <family val="2"/>
      </rPr>
      <t>toplinske</t>
    </r>
    <r>
      <rPr>
        <sz val="10"/>
        <rFont val="Arial"/>
        <family val="2"/>
      </rPr>
      <t xml:space="preserve"> izolacije protiv buke i orošenja cjevovoda i fazonskih komada, specifikacijom obuhvaćeno ukupno m2 zvučno izoliranog cjevovoda  - </t>
    </r>
    <r>
      <rPr>
        <b/>
        <sz val="10"/>
        <rFont val="Arial"/>
        <family val="2"/>
      </rPr>
      <t>P=10,0m2</t>
    </r>
    <r>
      <rPr>
        <sz val="10"/>
        <rFont val="Arial"/>
        <family val="2"/>
      </rPr>
      <t xml:space="preserve">
</t>
    </r>
  </si>
  <si>
    <t>Jed.cijena
EUR</t>
  </si>
  <si>
    <t xml:space="preserve">Stavljanje van funkcije, rušenje i uklanjanje postojećih vodovodnih i kanalizacijskih okna, slivnika te elektroinstalacijskih i telekomunikacijskih zdenaca u zoni izvođenja radova i zoni kolizije s novo-predviđenim trasama instalacija. Prije uklanjanja, izvođač je dužan s predstavnikom investitora te nadležnom nadzornom službom utvrditi točan obujam radova (uklanjanja) te definirati eventualnu potrebu i način privremenog ili trajnog izmještanja pojedinih elemenata i pripadajućih instalacija radi omogućavanja neometanog korištenja instalacija unutar postojećeg objekta. Stavka obuhvaća sav potreban pribor, mehanizaciju i rad za uklanjanje elemenata, uključivo njihovo privremeno ili trajno izmještanje, privremeno skladištenje otpadnog materijala na  deponiji te utovar, odvoz,  istovar i zbrinjavanje na deponiji, uključivo potrebne troškove deponiranja.
</t>
  </si>
  <si>
    <r>
      <t>Dobava i ugradnja keramičkog zidnog pisoara  u kompletu s pripadajućim sifonom i spojnim materijalom za montažu. Stavka uključuje pričvrsni, brtveni i spojni m</t>
    </r>
    <r>
      <rPr>
        <sz val="10"/>
        <rFont val="Arial"/>
        <family val="2"/>
      </rPr>
      <t xml:space="preserve">aterijal potreban za ugradnju.
</t>
    </r>
  </si>
  <si>
    <t xml:space="preserve">Priključke, odnosno, mikrolokaciju dovoda i odvoda sanitarija izvoditi nakon odabranih tipova sanitarne opreme odobrenih od strane nadzorne službe, a sve prema uputama i preciznom prospektnom materijalu proizvođača opreme.
</t>
  </si>
  <si>
    <t xml:space="preserve">Ponuda u ovom poglavlju troškovnika mora uključivati tipove sanitarija i opreme sa pripadajućim spojnim matrerijalom, armaturom, ventilima, sifonima i sl, sve potrebno za montažu do potpune funkcionalnosti. Izvoditelj ne smije izvoditi dovode i odvode sanitarija, dok isto po tipovima nije u potpunosti definirano i potvrđeno od strane nadzorne službe. Sve sanitarije moraju imati svoj vlastiti sifon dostupan za održavanje i čišćenje.
</t>
  </si>
  <si>
    <r>
      <t xml:space="preserve">Svi ugrađeni uređaji za vodu (slavine za umivaonike i sudopere, tuševi sa svom pripadajućom armaturom, WC školjke i pripadajući vodokotlići, pisoari i sl.) moraju biti razvrstani u jedan od </t>
    </r>
    <r>
      <rPr>
        <b/>
        <i/>
        <sz val="10"/>
        <rFont val="Arial"/>
        <family val="2"/>
      </rPr>
      <t>dva najbolja razreda potrošnje vode prema Europskoj vodnoj oznaci (EU Water Label)</t>
    </r>
    <r>
      <rPr>
        <i/>
        <sz val="10"/>
        <rFont val="Arial"/>
        <family val="2"/>
        <charset val="238"/>
      </rPr>
      <t xml:space="preserve">, a što je potrebno dokazati izjavom o sukladnosti ili certifikatom iz kojega je razvidan podatak o razredu potrošnje vode. Dokaznu dokumentaciju potrebno je čuvati na gradilištu te u jednom primjerku dostaviti naručitelju.
</t>
    </r>
  </si>
  <si>
    <t xml:space="preserve">NAPOMENA: u svrhu obračuna stavke izvođač je dužan nadzornoj službi predočiti dokaz o nabavljenoj opremi te isto evidentirati u građevinskoj knjizi i upisom u građevinski dnevnik.
</t>
  </si>
  <si>
    <t>nabava i skladištenje opreme te potrebnog materijala za kompletiranje stavke</t>
  </si>
  <si>
    <t>transport na mjesto montaže i montaža do potpune funkcionalnosti</t>
  </si>
  <si>
    <r>
      <t>Izvedba prodora u  AB konstrukciji. Sve prodore izvoditii sa specijalnim alatima (dijamantne pile, bušilice i slično) i pažljivo kako se nebi oštetila okolna konstrukcija. Točnu poziciju prodora uskladiti na licu mjesta s nacrtima instalacija i projektantom konstrukcije. Stavka obuhvaća sav poreban rad, pribor i mehanizaciju za izvedbu prodora, uključivo odvoz i zbrinjavanje otpadnog građevionskog materijala na deponiji do 15 km. Stavkom je obuhvaćeno i prethodno čišćenje konstrukcije od svih nečistoća, prašine i zaostalog materijala u zoni izvođenja radova. Ova st</t>
    </r>
    <r>
      <rPr>
        <sz val="10"/>
        <rFont val="Arial"/>
        <family val="2"/>
      </rPr>
      <t>avka ne odnosi se n</t>
    </r>
    <r>
      <rPr>
        <sz val="10"/>
        <rFont val="Arial"/>
        <family val="2"/>
        <charset val="238"/>
      </rPr>
      <t xml:space="preserve">a prodore koji su definirani izvedbenim projektom - planom oplate niti na prodore definirane glavnim projektom (prodori instalacija i slično), a obračun se vrši uz odobrenje nadzornog inženjera.
</t>
    </r>
  </si>
  <si>
    <r>
      <t xml:space="preserve">Protupožarno brtvljenje izvesti prema HRN EN DIN 4102 (ili jednakovrijedna ____________________ ) za vatrootpornost u skladu s </t>
    </r>
    <r>
      <rPr>
        <i/>
        <sz val="10"/>
        <rFont val="Arial"/>
        <family val="2"/>
        <charset val="238"/>
      </rPr>
      <t>Elaboratom zaštite od požara</t>
    </r>
    <r>
      <rPr>
        <sz val="10"/>
        <rFont val="Arial"/>
        <family val="2"/>
        <charset val="238"/>
      </rPr>
      <t xml:space="preserve">, s vatrozaštitnom obujmicom za pregrađivanje gorivih cijevi DN25-DN150.
</t>
    </r>
  </si>
  <si>
    <r>
      <t xml:space="preserve">Pozicije brtvljenja definirane su granicama požarnih sektora prema </t>
    </r>
    <r>
      <rPr>
        <i/>
        <sz val="10"/>
        <rFont val="Arial"/>
        <family val="2"/>
        <charset val="238"/>
      </rPr>
      <t>Elaboratu zaštite od požara</t>
    </r>
    <r>
      <rPr>
        <sz val="10"/>
        <rFont val="Arial"/>
        <family val="2"/>
        <charset val="238"/>
      </rPr>
      <t xml:space="preserve">.
</t>
    </r>
  </si>
  <si>
    <r>
      <t xml:space="preserve">Dobava materijala i protupožarno brtvljenje svih prolaza kroz požarne sektore, pastom za brtvljenje čeličnih (negorivih) cijevi DN15-DN90. Brtveni materijal klase otpornosi na požar u skladu s </t>
    </r>
    <r>
      <rPr>
        <i/>
        <sz val="10"/>
        <rFont val="Arial"/>
        <family val="2"/>
        <charset val="238"/>
      </rPr>
      <t>Elaboratom zaštite od požara</t>
    </r>
    <r>
      <rPr>
        <sz val="10"/>
        <rFont val="Arial"/>
        <family val="2"/>
        <charset val="238"/>
      </rPr>
      <t xml:space="preserve">, minimalno kao konstrukcija kroz koju instalacija prolazi.
</t>
    </r>
  </si>
  <si>
    <t>TEHNIČKA ZAŠTITA</t>
  </si>
  <si>
    <t>VI.</t>
  </si>
  <si>
    <t>ELEKTROINSTALACIJE - REKAPITULACIJA</t>
  </si>
  <si>
    <t>SVEUKUPNO (BEZ PDV-a):</t>
  </si>
  <si>
    <t xml:space="preserve">Dobava upravljačko signalizacijskog uređaja za gašenje plinom FK-5-1-12 zajedno sa 2 baterije 12Ah i dodatnim kućištem za baterije
- touch screen komunikacija s korisnikom
- ključ za odabir između 3 načina rada (ručno, automatski, isključeno)
- prihvat dvije zone automatskih javljača i jedne zone sa slobodnim odabirom prihvaćanja ručnih ili automatskih javljača
</t>
  </si>
  <si>
    <t xml:space="preserve">Dobava konvencionalnog optičkog javljača s podnožjem
- automatska inteligentna kompenzacija uvjeta u okolišu
- automatska kompenzacija drifta
- vremenska zaštita protiv lažnih alarma
- self-monitoring tehnologija
- montaža do 12 m visine
</t>
  </si>
  <si>
    <t xml:space="preserve">Dobava konvencionalnog termičkog javljača s podnožjem
- automatska inteligentna kompenzacija uvjeta u okolišu
- automatska kompenzacija drifta
- vremenska zaštita protiv lažnih alarma
- self-monitoring tehnologija
- montaža do 7.5 m visine
</t>
  </si>
  <si>
    <t xml:space="preserve">Dobava svjetlosno zvučnog tabloa, s natpisom na hrvatskom jeziku "Napustite prostor - aktiviranje gašenja)", dimenzija 292x130 mm (+-30 mm).
</t>
  </si>
  <si>
    <t xml:space="preserve">Dobava svjetlosno zvučnog tabloa, s natpisom na hrvatskom jeziku "Ne ulazite - aktiviranje gašenja)", dimenzija 292x130 mm (+-30 mm).
</t>
  </si>
  <si>
    <t xml:space="preserve">Dobava alarmne sirene s bljeskalicom klase zaštite IP65
</t>
  </si>
  <si>
    <t xml:space="preserve">Dobava ručnog javljača plave boje za blokadu gašenja
</t>
  </si>
  <si>
    <t xml:space="preserve">Dobava ručnog javljača žute boje za aktivaciju gašenja
</t>
  </si>
  <si>
    <t xml:space="preserve">Dobava i montaža vijka M16x35 s maticom i podložnim pločicama
</t>
  </si>
  <si>
    <t xml:space="preserve">Čišćenje boje s metalne ploče na boci s plinom i ponovno bojenje nakon montaže vijaka
</t>
  </si>
  <si>
    <t xml:space="preserve">Dobava i montaža razvodne kutije za bocu plina FK-5-1-12.
</t>
  </si>
  <si>
    <t xml:space="preserve">Dobava i montaža savitljivog zaštitnog crijeva za magnetni okidač i presostat
</t>
  </si>
  <si>
    <t xml:space="preserve">Montaža i spajanje opreme elektro dijela za gašenje
</t>
  </si>
  <si>
    <t xml:space="preserve">Programiranje i ispitivanje centralnog uređaja, te puštanje  u rad, Izrada uputa o rukovanju sustavom gašenja, te obuka korisnika
</t>
  </si>
  <si>
    <t>R.br.</t>
  </si>
  <si>
    <t xml:space="preserve">PP ZAŠTITA PLINOM FK-5-1-12 - ELEKTROINSTALACIJE
</t>
  </si>
  <si>
    <t>UKUPNO ELEKTROINSTALACIJE (BEZ PDV-a):</t>
  </si>
  <si>
    <t xml:space="preserve">Jed. Cijena
EUR   </t>
  </si>
  <si>
    <t xml:space="preserve">Instalaciju treba izvesti prema nacrtima, hidrauličkim proračunima i tehničkom opisu u projektu, važećim hrvatskim propisima, tehničkim propisima prema kojima je instalacija projektirana i pravilima struke. Protupožarni sustav treba biti projektno i izvedbeno rješen sukladno normi ISO 14520 (ili jednakovrijedno) i pripadajućim aktima.
</t>
  </si>
  <si>
    <t xml:space="preserve">Za promjene i odstupanja od projekta mora se pribaviti pismena suglasnost projektanta i nadzornog inženjera.
</t>
  </si>
  <si>
    <t xml:space="preserve">Izvođač je dužan prije početka radova projekt provjeriti na licu mjesta i za eventualna odstupanja konzultirati projektanta. Promjena lokacije opreme uvjetuje ponovni proračun.
</t>
  </si>
  <si>
    <t xml:space="preserve">Izvođač je obvezan imenovati svog ovlaštenog predstavnika – voditelja radova, prije početka radova i o tome pismeno izvjestiti naručitelja.
</t>
  </si>
  <si>
    <t xml:space="preserve">Izvoditelj se obvezuje da će redovito upisivati u građevinski dnevnik sve potrebne podatke, koje je obvezan upisivati i da će osobi ovlaštenoj za vršenja nadzora omogućiti svakodnevno uvid u građevinski dnevnik.
</t>
  </si>
  <si>
    <t xml:space="preserve">Po završetku ugovorenih radova a prije početka korištenja odnosno stavljanja instalacije u pogonsko stanje instalaciju treba zapisnički pustiti u rad.
</t>
  </si>
  <si>
    <t xml:space="preserve">Prije stavljanja instalacije u rad treba napraviti obuku krajnjeg korisinika ili ugovoriti održavanje instalacije sa ovlaštenom tvrtkom.
</t>
  </si>
  <si>
    <t xml:space="preserve">Preglede instalacije treba vršiti sukladno zidnim uputama i knjizi rukovanja i održavanja sustava sa FK-5-1-12. Jednom godišnje treba ishoditi uvjerenje o funkcionalnosti sustava od ovlaštene pravne osobe.
</t>
  </si>
  <si>
    <t xml:space="preserve">Sav materijal za izvedbu  sustava s sredstvom FK-5-1-12, izvođač je obvezan dobaviti  prema specifikaciji materijala u projektnoj dokumentaciji a u skladu sa važećim zakonskim propisima.
</t>
  </si>
  <si>
    <t xml:space="preserve">Sav materijal koji se upotrijebljava tijekom gradnje treba odgovarati hrvatskim standardima, a sva oprema za koju je propisom reguliran FM certifikat treba posjedovati isti. Odstupanje od navedenog treba odobriti projektant i nadzorni inženjer.
</t>
  </si>
  <si>
    <t xml:space="preserve">Sva ugrađena oprema treba svojom kvalitetom i tehničkim karakteristikama odgovarati referentnoj opremi navedenoj u troškovniku pod stavkom "kvaliteta proizvoda kao:". Odstupanje od projektirane opreme u kvaliteti treba procijeniti i odobriti nadzorni inženjer i projektant. Za navedeni postupak potrebno je projektantu i nadzornom inženjeru dostaviti tehničke karakteristike zamjenske opreme i certifikate.
</t>
  </si>
  <si>
    <t xml:space="preserve">Sva protupožarna oprema treba posjedovati uvjerenja o ispravnosti i podobnosti izdana od ovlaštene tvrtke.
</t>
  </si>
  <si>
    <t xml:space="preserve">Pored materijala i sam rad mora biti kvalitetno izveden, a sve što bi se u toku rada i poslije pokazalo nekvalitetno izvođač je dužan u svom trošku ispraviti.
</t>
  </si>
  <si>
    <t xml:space="preserve">Cijela instalacija mora biti izvedena potpuno nepropusno o čemu izvoditelj jamči s odgovarajućim zapisnicima o izvršenoj tlačnoj probi.
</t>
  </si>
  <si>
    <t xml:space="preserve">PP ZAŠTITA PLINOM FK-5-1-12 - STROJARSKE INSTALACIJE
</t>
  </si>
  <si>
    <t xml:space="preserve">Nabava dobava i ugradnja - ručni aktivator </t>
  </si>
  <si>
    <t>Nabava dobava i ugradnja - elektromagnetski okidač</t>
  </si>
  <si>
    <t>Nabava dobava i ugradnja - pneumatski aktivator</t>
  </si>
  <si>
    <t>Naljepnica upozorenja za prostor štićene plinom FK-5-1-12 sa obje strane vrata</t>
  </si>
  <si>
    <t>Knjiga uputa i održavanja FK-5-1-12 instalacijom</t>
  </si>
  <si>
    <t>Zidne upute za rukovanje FK-5-1-12 instalacijom - plastificirane</t>
  </si>
  <si>
    <t>Ispitivanje prijesnosnim detektorom plina FK-5-1-12 dali postoje propuštanja spremnika i ventila</t>
  </si>
  <si>
    <t>Vaganje spremnika i ispunjavanje servisne knjižice sukladno normi HRN EN 15004 (ili jednakovrijedno)</t>
  </si>
  <si>
    <t>Funkcionalno ispitivanje bez ispuštanje plina FK-5-1-12 i primopredaja</t>
  </si>
  <si>
    <t>UKUPNO STROJARSKE INSTALACIJE (BEZ PDV-a):</t>
  </si>
  <si>
    <r>
      <t xml:space="preserve">Uređaj s plinom FK-5-1-12, min. </t>
    </r>
    <r>
      <rPr>
        <b/>
        <sz val="10"/>
        <rFont val="Arial"/>
        <family val="2"/>
        <charset val="238"/>
      </rPr>
      <t>22 l</t>
    </r>
    <r>
      <rPr>
        <sz val="10"/>
        <rFont val="Arial"/>
        <family val="2"/>
        <charset val="238"/>
      </rPr>
      <t xml:space="preserve">, radnog tlaka 50 bar, stojeći s cilindričnim spremnikom, usponskom cijevi i automatskim ventilom </t>
    </r>
    <r>
      <rPr>
        <b/>
        <sz val="10"/>
        <rFont val="Arial"/>
        <family val="2"/>
        <charset val="238"/>
      </rPr>
      <t>6/4"</t>
    </r>
    <r>
      <rPr>
        <sz val="10"/>
        <rFont val="Arial"/>
        <family val="2"/>
        <charset val="238"/>
      </rPr>
      <t xml:space="preserve"> u kompletu s kontaktnim manometrom (specificirano zasebno). Spremnik se puni s ukupno </t>
    </r>
    <r>
      <rPr>
        <b/>
        <sz val="10"/>
        <rFont val="Arial"/>
        <family val="2"/>
        <charset val="238"/>
      </rPr>
      <t xml:space="preserve">25,5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</si>
  <si>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140 l</t>
    </r>
    <r>
      <rPr>
        <sz val="10"/>
        <rFont val="Arial"/>
        <family val="2"/>
        <charset val="238"/>
      </rPr>
      <t xml:space="preserve">, radnog tlaka 50 bar, stojeći s cilindričnim spremnikom, usponskom cijevi i automatskim ventilom 2" u kompletu s kontaktnim manometrom (specificirano zasebno). Spremnik se puni s ukupno </t>
    </r>
    <r>
      <rPr>
        <b/>
        <sz val="10"/>
        <rFont val="Arial"/>
        <family val="2"/>
        <charset val="238"/>
      </rPr>
      <t xml:space="preserve">109,0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</si>
  <si>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140 l</t>
    </r>
    <r>
      <rPr>
        <sz val="10"/>
        <rFont val="Arial"/>
        <family val="2"/>
        <charset val="238"/>
      </rPr>
      <t xml:space="preserve">, radnog tlaka 50 bar, stojeći s cilindričnim spremnikom, usponskom cijevi i automatskim ventilom 2" u kompletu s kontaktnim manometrom (specificirano zasebno). Spremnik se puni s ukupno </t>
    </r>
    <r>
      <rPr>
        <b/>
        <sz val="10"/>
        <rFont val="Arial"/>
        <family val="2"/>
        <charset val="238"/>
      </rPr>
      <t xml:space="preserve">119,0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</si>
  <si>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140 l</t>
    </r>
    <r>
      <rPr>
        <sz val="10"/>
        <rFont val="Arial"/>
        <family val="2"/>
        <charset val="238"/>
      </rPr>
      <t xml:space="preserve">, radnog tlaka 50 bar, stojeći s cilindričnim spremnikom, usponskom cijevi i automatskim ventilom 2" u kompletu s kontaktnim manometrom (specificirano zasebno). Spremnik se puni s ukupno </t>
    </r>
    <r>
      <rPr>
        <b/>
        <sz val="10"/>
        <rFont val="Arial"/>
        <family val="2"/>
        <charset val="238"/>
      </rPr>
      <t xml:space="preserve">121,5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</si>
  <si>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180 l</t>
    </r>
    <r>
      <rPr>
        <sz val="10"/>
        <rFont val="Arial"/>
        <family val="2"/>
        <charset val="238"/>
      </rPr>
      <t xml:space="preserve">, radnog tlaka 50 bar,stojeći s cilindričnim spremnikom, usponskom cijevi i automatskim ventilom 2" u kompletu s kontaktnim manometrom (specificirano zasebno). Spremnik se puni s ukupno </t>
    </r>
    <r>
      <rPr>
        <b/>
        <sz val="10"/>
        <rFont val="Arial"/>
        <family val="2"/>
        <charset val="238"/>
      </rPr>
      <t xml:space="preserve">130,0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</si>
  <si>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180 l</t>
    </r>
    <r>
      <rPr>
        <sz val="10"/>
        <rFont val="Arial"/>
        <family val="2"/>
        <charset val="238"/>
      </rPr>
      <t xml:space="preserve">, radnog tlaka 50 bar,stojeći s cilindričnim spremnikom, usponskom cijevi i automatskim ventilom 2" u kompletu s kontaktnim manometrom (specificirano zasebno). Spremnik se puni s ukupno </t>
    </r>
    <r>
      <rPr>
        <b/>
        <sz val="10"/>
        <rFont val="Arial"/>
        <family val="2"/>
        <charset val="238"/>
      </rPr>
      <t xml:space="preserve">135,0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</si>
  <si>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180 l</t>
    </r>
    <r>
      <rPr>
        <sz val="10"/>
        <rFont val="Arial"/>
        <family val="2"/>
        <charset val="238"/>
      </rPr>
      <t>, radnog tlaka 50 bar,stojeći s cilindričnim spremnikom, usponskom cijevi i automatskim ventilom 2" u kompletu s kontaktnim manometrom (specificirano zasebno). Spremnik se puni s ukupno</t>
    </r>
    <r>
      <rPr>
        <b/>
        <sz val="10"/>
        <rFont val="Arial"/>
        <family val="2"/>
        <charset val="238"/>
      </rPr>
      <t xml:space="preserve"> 145,0 kg</t>
    </r>
    <r>
      <rPr>
        <sz val="10"/>
        <rFont val="Arial"/>
        <family val="2"/>
        <charset val="238"/>
      </rPr>
      <t xml:space="preserve"> plina.
Komplet treba posjedovati FM certifikat (ili jednakovrijedno) i Uvjerenje o ispravnosti i podobnosti.
</t>
    </r>
  </si>
  <si>
    <r>
      <t xml:space="preserve">Uređaj s plinom FK-5-1-12, min. </t>
    </r>
    <r>
      <rPr>
        <b/>
        <sz val="10"/>
        <rFont val="Arial"/>
        <family val="2"/>
        <charset val="238"/>
      </rPr>
      <t>180 l</t>
    </r>
    <r>
      <rPr>
        <sz val="10"/>
        <rFont val="Arial"/>
        <family val="2"/>
        <charset val="238"/>
      </rPr>
      <t xml:space="preserve">, radnog tlaka 50 bar,stojeći s cilindričnim spremnikom, usponskom cijevi i automatskim ventilom 2" u kompletu s kontaktnim manometrom (specificirano zasebno). Spremnik se puni s ukupno </t>
    </r>
    <r>
      <rPr>
        <b/>
        <sz val="10"/>
        <rFont val="Arial"/>
        <family val="2"/>
        <charset val="238"/>
      </rPr>
      <t xml:space="preserve">150,0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</si>
  <si>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180 l</t>
    </r>
    <r>
      <rPr>
        <sz val="10"/>
        <rFont val="Arial"/>
        <family val="2"/>
        <charset val="238"/>
      </rPr>
      <t xml:space="preserve">, radnog tlaka 50 bar,stojeći s cilindričnim spremnikom, usponskom cijevi i automatskim ventilom 2" u kompletu s kontaktnim manometrom (specificirano zasebno). Spremnik se puni s ukupno </t>
    </r>
    <r>
      <rPr>
        <b/>
        <sz val="10"/>
        <rFont val="Arial"/>
        <family val="2"/>
        <charset val="238"/>
      </rPr>
      <t xml:space="preserve">157,5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</si>
  <si>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180 l</t>
    </r>
    <r>
      <rPr>
        <sz val="10"/>
        <rFont val="Arial"/>
        <family val="2"/>
        <charset val="238"/>
      </rPr>
      <t xml:space="preserve">, radnog tlaka 50 bar,stojeći s cilindričnim spremnikom, usponskom cijevi i automatskim ventilom 2" u kompletu s kontaktnim manometrom (specificirano zasebno). Spremnik se puni s ukupno </t>
    </r>
    <r>
      <rPr>
        <b/>
        <sz val="10"/>
        <rFont val="Arial"/>
        <family val="2"/>
        <charset val="238"/>
      </rPr>
      <t xml:space="preserve">160,5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</si>
  <si>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180 l</t>
    </r>
    <r>
      <rPr>
        <sz val="10"/>
        <rFont val="Arial"/>
        <family val="2"/>
        <charset val="238"/>
      </rPr>
      <t xml:space="preserve">, radnog tlaka 50 bar,stojeći s cilindričnim spremnikom, usponskom cijevi i automatskim ventilom 2" u kompletu s kontaktnim manometrom (specificirano zasebno). Spremnik se puni s ukupno </t>
    </r>
    <r>
      <rPr>
        <b/>
        <sz val="10"/>
        <rFont val="Arial"/>
        <family val="2"/>
        <charset val="238"/>
      </rPr>
      <t xml:space="preserve">168,5 </t>
    </r>
    <r>
      <rPr>
        <sz val="10"/>
        <rFont val="Arial"/>
        <family val="2"/>
        <charset val="238"/>
      </rPr>
      <t xml:space="preserve">kg plina.
Komplet treba posjedovati FM certifikat (ili jednakovrijedno) i Uvjerenje o ispravnosti i podobnosti.
</t>
    </r>
  </si>
  <si>
    <r>
      <t xml:space="preserve">Uređaj s plinom FK-5-1-12, min. </t>
    </r>
    <r>
      <rPr>
        <b/>
        <sz val="10"/>
        <rFont val="Arial"/>
        <family val="2"/>
        <charset val="238"/>
      </rPr>
      <t>180 l</t>
    </r>
    <r>
      <rPr>
        <sz val="10"/>
        <rFont val="Arial"/>
        <family val="2"/>
        <charset val="238"/>
      </rPr>
      <t>, radnog tlaka 50 bar,stojeći s cilindričnim spremnikom, usponskom cijevi i automatskim ventilom 2" u kompletu s kontaktnim manometrom (specificirano zasebno). Spremnik se puni s ukupno</t>
    </r>
    <r>
      <rPr>
        <b/>
        <sz val="10"/>
        <rFont val="Arial"/>
        <family val="2"/>
        <charset val="238"/>
      </rPr>
      <t xml:space="preserve"> 170,0 kg</t>
    </r>
    <r>
      <rPr>
        <sz val="10"/>
        <rFont val="Arial"/>
        <family val="2"/>
        <charset val="238"/>
      </rPr>
      <t xml:space="preserve"> plina.
Komplet treba posjedovati FM certifikat (ili jednakovrijedno) i Uvjerenje o ispravnosti i podobnosti.
</t>
    </r>
  </si>
  <si>
    <r>
      <t xml:space="preserve">Uređaj s plinom FK-5-1-12, min. </t>
    </r>
    <r>
      <rPr>
        <b/>
        <sz val="10"/>
        <rFont val="Arial"/>
        <family val="2"/>
        <charset val="238"/>
      </rPr>
      <t>180 l</t>
    </r>
    <r>
      <rPr>
        <sz val="10"/>
        <rFont val="Arial"/>
        <family val="2"/>
        <charset val="238"/>
      </rPr>
      <t xml:space="preserve">, radnog tlaka 50 bar,stojeći s cilindričnim spremnikom, usponskom cijevi i automatskim ventilom 2" u kompletu s kontaktnim manometrom (specificirano zasebno). Spremnik se puni s ukupno </t>
    </r>
    <r>
      <rPr>
        <b/>
        <sz val="10"/>
        <rFont val="Arial"/>
        <family val="2"/>
        <charset val="238"/>
      </rPr>
      <t xml:space="preserve">174,5 </t>
    </r>
    <r>
      <rPr>
        <sz val="10"/>
        <rFont val="Arial"/>
        <family val="2"/>
        <charset val="238"/>
      </rPr>
      <t xml:space="preserve">kg plina.
Komplet treba posjedovati FM certifikat (ili jednakovrijedno) i Uvjerenje o ispravnosti i podobnosti.
</t>
    </r>
  </si>
  <si>
    <r>
      <rPr>
        <b/>
        <sz val="10"/>
        <rFont val="Arial"/>
        <family val="2"/>
        <charset val="238"/>
      </rPr>
      <t xml:space="preserve">Nabava dobava i ugradnja - kontaktni </t>
    </r>
    <r>
      <rPr>
        <sz val="10"/>
        <rFont val="Arial"/>
        <family val="2"/>
        <charset val="238"/>
      </rPr>
      <t xml:space="preserve">manometar </t>
    </r>
    <r>
      <rPr>
        <b/>
        <sz val="10"/>
        <rFont val="Arial"/>
        <family val="2"/>
        <charset val="238"/>
      </rPr>
      <t>50 bara</t>
    </r>
  </si>
  <si>
    <r>
      <rPr>
        <b/>
        <sz val="10"/>
        <rFont val="Arial"/>
        <family val="2"/>
        <charset val="238"/>
      </rPr>
      <t>Nabava dobava i ugradnja - obujmica</t>
    </r>
    <r>
      <rPr>
        <sz val="10"/>
        <rFont val="Arial"/>
        <family val="2"/>
        <charset val="238"/>
      </rPr>
      <t xml:space="preserve"> za spremnik min. </t>
    </r>
    <r>
      <rPr>
        <b/>
        <sz val="10"/>
        <rFont val="Arial"/>
        <family val="2"/>
        <charset val="238"/>
      </rPr>
      <t xml:space="preserve">22 I </t>
    </r>
    <r>
      <rPr>
        <sz val="10"/>
        <rFont val="Arial"/>
        <family val="2"/>
        <charset val="238"/>
      </rPr>
      <t>u kompletu sa konzolom  za pričvršćivanje na zid</t>
    </r>
  </si>
  <si>
    <r>
      <rPr>
        <b/>
        <sz val="10"/>
        <rFont val="Arial"/>
        <family val="2"/>
        <charset val="238"/>
      </rPr>
      <t>Nabava dobava i ugradnja - obujmica</t>
    </r>
    <r>
      <rPr>
        <sz val="10"/>
        <rFont val="Arial"/>
        <family val="2"/>
        <charset val="238"/>
      </rPr>
      <t xml:space="preserve"> za spremnik min. </t>
    </r>
    <r>
      <rPr>
        <b/>
        <sz val="10"/>
        <rFont val="Arial"/>
        <family val="2"/>
        <charset val="238"/>
      </rPr>
      <t>140 I</t>
    </r>
    <r>
      <rPr>
        <sz val="10"/>
        <rFont val="Arial"/>
        <family val="2"/>
        <charset val="238"/>
      </rPr>
      <t xml:space="preserve"> u kompletu sa konzolom  za pričvršćivanje na zid</t>
    </r>
  </si>
  <si>
    <r>
      <rPr>
        <b/>
        <sz val="10"/>
        <rFont val="Arial"/>
        <family val="2"/>
        <charset val="238"/>
      </rPr>
      <t>Nabava dobava i ugradnja - obujmica</t>
    </r>
    <r>
      <rPr>
        <sz val="10"/>
        <rFont val="Arial"/>
        <family val="2"/>
        <charset val="238"/>
      </rPr>
      <t xml:space="preserve"> za spremnik min.</t>
    </r>
    <r>
      <rPr>
        <b/>
        <sz val="10"/>
        <rFont val="Arial"/>
        <family val="2"/>
        <charset val="238"/>
      </rPr>
      <t xml:space="preserve"> 180 I </t>
    </r>
    <r>
      <rPr>
        <sz val="10"/>
        <rFont val="Arial"/>
        <family val="2"/>
        <charset val="238"/>
      </rPr>
      <t>u kompletu sa konzolom  za pričvršćivanje na zid</t>
    </r>
  </si>
  <si>
    <r>
      <rPr>
        <b/>
        <sz val="10"/>
        <rFont val="Arial"/>
        <family val="2"/>
        <charset val="238"/>
      </rPr>
      <t>Fleksibilno crijevo</t>
    </r>
    <r>
      <rPr>
        <sz val="10"/>
        <rFont val="Arial"/>
        <family val="2"/>
        <charset val="238"/>
      </rPr>
      <t xml:space="preserve"> </t>
    </r>
    <r>
      <rPr>
        <b/>
        <sz val="10"/>
        <rFont val="Arial"/>
        <family val="2"/>
        <charset val="238"/>
      </rPr>
      <t>NO40</t>
    </r>
    <r>
      <rPr>
        <sz val="10"/>
        <rFont val="Arial"/>
        <family val="2"/>
        <charset val="238"/>
      </rPr>
      <t xml:space="preserve"> sa holenderima</t>
    </r>
  </si>
  <si>
    <r>
      <rPr>
        <b/>
        <sz val="10"/>
        <rFont val="Arial"/>
        <family val="2"/>
        <charset val="238"/>
      </rPr>
      <t>Fleksibilno crijevo NO50</t>
    </r>
    <r>
      <rPr>
        <sz val="10"/>
        <rFont val="Arial"/>
        <family val="2"/>
        <charset val="238"/>
      </rPr>
      <t xml:space="preserve"> sa holenderima</t>
    </r>
  </si>
  <si>
    <r>
      <rPr>
        <b/>
        <sz val="10"/>
        <rFont val="Arial"/>
        <family val="2"/>
        <charset val="238"/>
      </rPr>
      <t xml:space="preserve">Sabirni cjevovod </t>
    </r>
    <r>
      <rPr>
        <sz val="10"/>
        <rFont val="Arial"/>
        <family val="2"/>
        <charset val="238"/>
      </rPr>
      <t xml:space="preserve">(kolektor) </t>
    </r>
    <r>
      <rPr>
        <b/>
        <sz val="10"/>
        <rFont val="Arial"/>
        <family val="2"/>
        <charset val="238"/>
      </rPr>
      <t>NO50</t>
    </r>
    <r>
      <rPr>
        <sz val="10"/>
        <rFont val="Arial"/>
        <family val="2"/>
        <charset val="238"/>
      </rPr>
      <t xml:space="preserve"> duljine min. </t>
    </r>
    <r>
      <rPr>
        <b/>
        <sz val="10"/>
        <rFont val="Arial"/>
        <family val="2"/>
        <charset val="238"/>
      </rPr>
      <t>1,1 m</t>
    </r>
    <r>
      <rPr>
        <sz val="10"/>
        <rFont val="Arial"/>
        <family val="2"/>
        <charset val="238"/>
      </rPr>
      <t xml:space="preserve"> u kompletu sa navojnim nastavcima za priključak nepovatnih ventila </t>
    </r>
    <r>
      <rPr>
        <b/>
        <sz val="10"/>
        <rFont val="Arial"/>
        <family val="2"/>
        <charset val="238"/>
      </rPr>
      <t>(2 komada)</t>
    </r>
    <r>
      <rPr>
        <sz val="10"/>
        <rFont val="Arial"/>
        <family val="2"/>
        <charset val="238"/>
      </rPr>
      <t xml:space="preserve"> s bocama, navojnim T komadima, cijevnim nastavcima </t>
    </r>
  </si>
  <si>
    <r>
      <rPr>
        <b/>
        <sz val="10"/>
        <rFont val="Arial"/>
        <family val="2"/>
        <charset val="238"/>
      </rPr>
      <t>Sabirni cjevovod</t>
    </r>
    <r>
      <rPr>
        <sz val="10"/>
        <rFont val="Arial"/>
        <family val="2"/>
        <charset val="238"/>
      </rPr>
      <t xml:space="preserve"> (kolektor) </t>
    </r>
    <r>
      <rPr>
        <b/>
        <sz val="10"/>
        <rFont val="Arial"/>
        <family val="2"/>
        <charset val="238"/>
      </rPr>
      <t>NO65</t>
    </r>
    <r>
      <rPr>
        <sz val="10"/>
        <rFont val="Arial"/>
        <family val="2"/>
        <charset val="238"/>
      </rPr>
      <t xml:space="preserve"> duljine min. </t>
    </r>
    <r>
      <rPr>
        <b/>
        <sz val="10"/>
        <rFont val="Arial"/>
        <family val="2"/>
        <charset val="238"/>
      </rPr>
      <t>1,1 m</t>
    </r>
    <r>
      <rPr>
        <sz val="10"/>
        <rFont val="Arial"/>
        <family val="2"/>
        <charset val="238"/>
      </rPr>
      <t xml:space="preserve"> u kompletu sa navojnim nastavcima za priključak nepovatnih ventila (</t>
    </r>
    <r>
      <rPr>
        <b/>
        <sz val="10"/>
        <rFont val="Arial"/>
        <family val="2"/>
        <charset val="238"/>
      </rPr>
      <t>2 komada)</t>
    </r>
    <r>
      <rPr>
        <sz val="10"/>
        <rFont val="Arial"/>
        <family val="2"/>
        <charset val="238"/>
      </rPr>
      <t xml:space="preserve"> s bocama, navojnim T komadima, cijevnim nastavcima </t>
    </r>
  </si>
  <si>
    <r>
      <rPr>
        <b/>
        <sz val="10"/>
        <rFont val="Arial"/>
        <family val="2"/>
        <charset val="238"/>
      </rPr>
      <t>Sabirni cjevovod</t>
    </r>
    <r>
      <rPr>
        <sz val="10"/>
        <rFont val="Arial"/>
        <family val="2"/>
        <charset val="238"/>
      </rPr>
      <t xml:space="preserve"> (kolektor) </t>
    </r>
    <r>
      <rPr>
        <b/>
        <sz val="10"/>
        <rFont val="Arial"/>
        <family val="2"/>
        <charset val="238"/>
      </rPr>
      <t xml:space="preserve">NO65 </t>
    </r>
    <r>
      <rPr>
        <sz val="10"/>
        <rFont val="Arial"/>
        <family val="2"/>
        <charset val="238"/>
      </rPr>
      <t xml:space="preserve">duljine min. </t>
    </r>
    <r>
      <rPr>
        <b/>
        <sz val="10"/>
        <rFont val="Arial"/>
        <family val="2"/>
        <charset val="238"/>
      </rPr>
      <t>1,6 m</t>
    </r>
    <r>
      <rPr>
        <sz val="10"/>
        <rFont val="Arial"/>
        <family val="2"/>
        <charset val="238"/>
      </rPr>
      <t xml:space="preserve"> u kompletu sa navojnim nastavcima za priključak nepovatnih ventila </t>
    </r>
    <r>
      <rPr>
        <b/>
        <sz val="10"/>
        <rFont val="Arial"/>
        <family val="2"/>
        <charset val="238"/>
      </rPr>
      <t>(3 komada)</t>
    </r>
    <r>
      <rPr>
        <sz val="10"/>
        <rFont val="Arial"/>
        <family val="2"/>
        <charset val="238"/>
      </rPr>
      <t xml:space="preserve"> s bocama, navojnim T komadima, cijevnim nastavcima </t>
    </r>
  </si>
  <si>
    <r>
      <rPr>
        <b/>
        <sz val="10"/>
        <rFont val="Arial"/>
        <family val="2"/>
        <charset val="238"/>
      </rPr>
      <t>Sabirni cjevovod</t>
    </r>
    <r>
      <rPr>
        <sz val="10"/>
        <rFont val="Arial"/>
        <family val="2"/>
        <charset val="238"/>
      </rPr>
      <t xml:space="preserve"> (kolektor) </t>
    </r>
    <r>
      <rPr>
        <b/>
        <sz val="10"/>
        <rFont val="Arial"/>
        <family val="2"/>
        <charset val="238"/>
      </rPr>
      <t>NO80</t>
    </r>
    <r>
      <rPr>
        <sz val="10"/>
        <rFont val="Arial"/>
        <family val="2"/>
        <charset val="238"/>
      </rPr>
      <t xml:space="preserve"> duljine min. </t>
    </r>
    <r>
      <rPr>
        <b/>
        <sz val="10"/>
        <rFont val="Arial"/>
        <family val="2"/>
        <charset val="238"/>
      </rPr>
      <t>1,6 m</t>
    </r>
    <r>
      <rPr>
        <sz val="10"/>
        <rFont val="Arial"/>
        <family val="2"/>
        <charset val="238"/>
      </rPr>
      <t xml:space="preserve">, u kompletu sa navojnim nastavcima za priključak nepovatnih ventila </t>
    </r>
    <r>
      <rPr>
        <b/>
        <sz val="10"/>
        <rFont val="Arial"/>
        <family val="2"/>
        <charset val="238"/>
      </rPr>
      <t>(3 komada)</t>
    </r>
    <r>
      <rPr>
        <sz val="10"/>
        <rFont val="Arial"/>
        <family val="2"/>
        <charset val="238"/>
      </rPr>
      <t xml:space="preserve"> s bocama, navojnim T komadima, cijevnim nastavcima </t>
    </r>
  </si>
  <si>
    <r>
      <rPr>
        <b/>
        <sz val="10"/>
        <rFont val="Arial"/>
        <family val="2"/>
        <charset val="238"/>
      </rPr>
      <t>Nepovratni ventil NO50</t>
    </r>
    <r>
      <rPr>
        <sz val="10"/>
        <rFont val="Arial"/>
        <family val="2"/>
        <charset val="238"/>
      </rPr>
      <t>, sa FM certifikatom (ili jednakovrijedno) i Uvjerenjem o ispravnosti i podobnosti</t>
    </r>
  </si>
  <si>
    <r>
      <t>Visokotlačna gibljiva cijev</t>
    </r>
    <r>
      <rPr>
        <b/>
        <sz val="10"/>
        <rFont val="Arial"/>
        <family val="2"/>
        <charset val="238"/>
      </rPr>
      <t xml:space="preserve"> DN4 x1000</t>
    </r>
    <r>
      <rPr>
        <sz val="10"/>
        <rFont val="Arial"/>
        <family val="2"/>
        <charset val="238"/>
      </rPr>
      <t xml:space="preserve"> pilot cjevovoda.</t>
    </r>
  </si>
  <si>
    <r>
      <rPr>
        <b/>
        <sz val="10"/>
        <rFont val="Arial"/>
        <family val="2"/>
        <charset val="238"/>
      </rPr>
      <t>Adapter M12X1</t>
    </r>
    <r>
      <rPr>
        <sz val="10"/>
        <rFont val="Arial"/>
        <family val="2"/>
        <charset val="238"/>
      </rPr>
      <t xml:space="preserve"> G 1/8".</t>
    </r>
  </si>
  <si>
    <r>
      <rPr>
        <b/>
        <sz val="10"/>
        <rFont val="Arial"/>
        <family val="2"/>
        <charset val="238"/>
      </rPr>
      <t>Mlaznica</t>
    </r>
    <r>
      <rPr>
        <sz val="10"/>
        <rFont val="Arial"/>
        <family val="2"/>
        <charset val="238"/>
      </rPr>
      <t xml:space="preserve"> za FK-5-1-12 - tip </t>
    </r>
    <r>
      <rPr>
        <b/>
        <sz val="10"/>
        <rFont val="Arial"/>
        <family val="2"/>
        <charset val="238"/>
      </rPr>
      <t>180°- DN15</t>
    </r>
    <r>
      <rPr>
        <sz val="10"/>
        <rFont val="Arial"/>
        <family val="2"/>
        <charset val="238"/>
      </rPr>
      <t>, mesing
Sa FM certifikatom (ili jednakovrijedno) i Uvjerenjem o ispravnosti i podobnosti</t>
    </r>
  </si>
  <si>
    <r>
      <rPr>
        <b/>
        <sz val="10"/>
        <rFont val="Arial"/>
        <family val="2"/>
        <charset val="238"/>
      </rPr>
      <t>Mlaznica</t>
    </r>
    <r>
      <rPr>
        <sz val="10"/>
        <rFont val="Arial"/>
        <family val="2"/>
        <charset val="238"/>
      </rPr>
      <t xml:space="preserve"> za FK-5-1-12 - tip  </t>
    </r>
    <r>
      <rPr>
        <b/>
        <sz val="10"/>
        <rFont val="Arial"/>
        <family val="2"/>
        <charset val="238"/>
      </rPr>
      <t>180°- DN25</t>
    </r>
    <r>
      <rPr>
        <sz val="10"/>
        <rFont val="Arial"/>
        <family val="2"/>
        <charset val="238"/>
      </rPr>
      <t>, mesing
Sa FM certifikatom (ili jednakovrijedno) i Uvjerenjem o ispravnosti i podobnosti</t>
    </r>
  </si>
  <si>
    <r>
      <rPr>
        <b/>
        <sz val="10"/>
        <rFont val="Arial"/>
        <family val="2"/>
        <charset val="238"/>
      </rPr>
      <t>Mlaznica</t>
    </r>
    <r>
      <rPr>
        <sz val="10"/>
        <rFont val="Arial"/>
        <family val="2"/>
        <charset val="238"/>
      </rPr>
      <t xml:space="preserve"> za FK-5-1-12 - tip  </t>
    </r>
    <r>
      <rPr>
        <b/>
        <sz val="10"/>
        <rFont val="Arial"/>
        <family val="2"/>
        <charset val="238"/>
      </rPr>
      <t>360°- DN25</t>
    </r>
    <r>
      <rPr>
        <sz val="10"/>
        <rFont val="Arial"/>
        <family val="2"/>
        <charset val="238"/>
      </rPr>
      <t>, mesing
Sa FM certifikatom (ili jednakovrijedno) i Uvjerenjem o ispravnosti i podobnosti</t>
    </r>
  </si>
  <si>
    <r>
      <rPr>
        <b/>
        <sz val="10"/>
        <rFont val="Arial"/>
        <family val="2"/>
        <charset val="238"/>
      </rPr>
      <t>Mlaznica</t>
    </r>
    <r>
      <rPr>
        <sz val="10"/>
        <rFont val="Arial"/>
        <family val="2"/>
        <charset val="238"/>
      </rPr>
      <t xml:space="preserve"> za FK-5-1-12 - </t>
    </r>
    <r>
      <rPr>
        <b/>
        <sz val="10"/>
        <rFont val="Arial"/>
        <family val="2"/>
        <charset val="238"/>
      </rPr>
      <t>tip 180°</t>
    </r>
    <r>
      <rPr>
        <sz val="10"/>
        <rFont val="Arial"/>
        <family val="2"/>
        <charset val="238"/>
      </rPr>
      <t xml:space="preserve">- </t>
    </r>
    <r>
      <rPr>
        <b/>
        <sz val="10"/>
        <rFont val="Arial"/>
        <family val="2"/>
        <charset val="238"/>
      </rPr>
      <t>DN40</t>
    </r>
    <r>
      <rPr>
        <sz val="10"/>
        <rFont val="Arial"/>
        <family val="2"/>
        <charset val="238"/>
      </rPr>
      <t>, mesing
Sa FM certifikatom (ili jednakovrijedno) i Uvjerenjem o ispravnosti i podobnosti</t>
    </r>
  </si>
  <si>
    <r>
      <rPr>
        <b/>
        <sz val="10"/>
        <rFont val="Arial"/>
        <family val="2"/>
        <charset val="238"/>
      </rPr>
      <t>Mlaznica</t>
    </r>
    <r>
      <rPr>
        <sz val="10"/>
        <rFont val="Arial"/>
        <family val="2"/>
        <charset val="238"/>
      </rPr>
      <t xml:space="preserve"> za FK-5-1-12 - </t>
    </r>
    <r>
      <rPr>
        <b/>
        <sz val="10"/>
        <rFont val="Arial"/>
        <family val="2"/>
        <charset val="238"/>
      </rPr>
      <t>tip 360°</t>
    </r>
    <r>
      <rPr>
        <sz val="10"/>
        <rFont val="Arial"/>
        <family val="2"/>
        <charset val="238"/>
      </rPr>
      <t xml:space="preserve">- </t>
    </r>
    <r>
      <rPr>
        <b/>
        <sz val="10"/>
        <rFont val="Arial"/>
        <family val="2"/>
        <charset val="238"/>
      </rPr>
      <t>DN40</t>
    </r>
    <r>
      <rPr>
        <sz val="10"/>
        <rFont val="Arial"/>
        <family val="2"/>
        <charset val="238"/>
      </rPr>
      <t>, mesing
Sa FM certifikatom (ili jednakovrijedno) i Uvjerenjem o ispravnosti i podobnosti</t>
    </r>
  </si>
  <si>
    <r>
      <rPr>
        <b/>
        <sz val="10"/>
        <rFont val="Arial"/>
        <family val="2"/>
        <charset val="238"/>
      </rPr>
      <t>Tlačna sklopka</t>
    </r>
    <r>
      <rPr>
        <sz val="10"/>
        <rFont val="Arial"/>
        <family val="2"/>
        <charset val="238"/>
      </rPr>
      <t xml:space="preserve"> na cjevovodu-potvrda gašenja
Sa FM certifikatom (ili jednakovrijedno) i Uvjerenjem o ispravnosti i podobnosti</t>
    </r>
  </si>
  <si>
    <r>
      <t xml:space="preserve">Pocinčani šavni cjevovod prema HRN EN 10255 H (ili jednakovrijedno) u kompletu sa svim potrebnim pocinčanim navojnim fitinzima, koljenima, T komadima, redukcijama i spojnicama za radni tlak 60 bara i tlačnu probu 90 bara sa 2.2 certifikatom (ili jednakovrijedno) i Uvjerenjem o ispravnosti i podobnosti za namijenjenu svrhu za cijev nazivnog otvora:
    </t>
    </r>
    <r>
      <rPr>
        <b/>
        <sz val="10"/>
        <rFont val="Arial"/>
        <family val="2"/>
        <charset val="238"/>
      </rPr>
      <t xml:space="preserve">   NO15</t>
    </r>
    <r>
      <rPr>
        <sz val="10"/>
        <rFont val="Arial"/>
        <family val="2"/>
        <charset val="238"/>
      </rPr>
      <t xml:space="preserve">
</t>
    </r>
    <r>
      <rPr>
        <b/>
        <sz val="10"/>
        <rFont val="Arial"/>
        <family val="2"/>
        <charset val="238"/>
      </rPr>
      <t>NAPOMENA:</t>
    </r>
    <r>
      <rPr>
        <sz val="10"/>
        <rFont val="Arial"/>
        <family val="2"/>
        <charset val="238"/>
      </rPr>
      <t xml:space="preserve"> fitinzi obavezno moraju imati certifikat i oznaku na samom fitingu (crvena točka)</t>
    </r>
  </si>
  <si>
    <r>
      <t xml:space="preserve">Pocinčani šavni cjevovod HRN EN 10255 H (ili jednakovrijedno) u kompletu sa svim potrebnim pocinčanim navojnim fitinzima, koljenima, T komadima, redukcijama i spojnicama za radni tlak 60 bara i tlačnu probu 90 bara sa 2.2 certifikatom (ili jednakovrijedno) i Uvjerenjem o ispravnosti i podobnosti za namijenjenu svrhu za cijev nazivnog otvora:
    </t>
    </r>
    <r>
      <rPr>
        <b/>
        <sz val="10"/>
        <rFont val="Arial"/>
        <family val="2"/>
        <charset val="238"/>
      </rPr>
      <t xml:space="preserve">   NO25</t>
    </r>
    <r>
      <rPr>
        <sz val="10"/>
        <rFont val="Arial"/>
        <family val="2"/>
        <charset val="238"/>
      </rPr>
      <t xml:space="preserve">
</t>
    </r>
    <r>
      <rPr>
        <b/>
        <sz val="10"/>
        <rFont val="Arial"/>
        <family val="2"/>
        <charset val="238"/>
      </rPr>
      <t>NAPOMENA:</t>
    </r>
    <r>
      <rPr>
        <sz val="10"/>
        <rFont val="Arial"/>
        <family val="2"/>
        <charset val="238"/>
      </rPr>
      <t xml:space="preserve"> fitinzi obavezno moraju imati certifikat i oznaku na samom fitingu (crvena točka)</t>
    </r>
  </si>
  <si>
    <r>
      <t xml:space="preserve">Pocinčani šavni cjevovod HRN EN 10255 H (ili jednakovrijedno) u kompletu sa svim potrebnim pocinčanim navojnim fitinzima, koljenima, T komadima, redukcijama i spojnicama za radni tlak 60 bara i tlačnu probu 90 bara sa 2.2 certifikatom (ili jednakovrijedno) i Uvjerenjem o ispravnosti i podobnosti za namijenjenu svrhu za cijev nazivnog otvora:
    </t>
    </r>
    <r>
      <rPr>
        <b/>
        <sz val="10"/>
        <rFont val="Arial"/>
        <family val="2"/>
        <charset val="238"/>
      </rPr>
      <t xml:space="preserve">   NO40</t>
    </r>
    <r>
      <rPr>
        <sz val="10"/>
        <rFont val="Arial"/>
        <family val="2"/>
        <charset val="238"/>
      </rPr>
      <t xml:space="preserve">
</t>
    </r>
    <r>
      <rPr>
        <b/>
        <sz val="10"/>
        <rFont val="Arial"/>
        <family val="2"/>
        <charset val="238"/>
      </rPr>
      <t>NAPOMENA:</t>
    </r>
    <r>
      <rPr>
        <sz val="10"/>
        <rFont val="Arial"/>
        <family val="2"/>
        <charset val="238"/>
      </rPr>
      <t xml:space="preserve"> fitinzi obavezno moraju imati certifikat i oznaku na samom fitingu (crvena točka)</t>
    </r>
  </si>
  <si>
    <r>
      <t xml:space="preserve">Pocinčani šavni cjevovod HRN EN 10255 H (ili jednakovrijedno) u kompletu sa svim potrebnim pocinčanim navojnim fitinzima, koljenima, T komadima, redukcijama i spojnicama za radni tlak 60 bara i tlačnu probu 90 bara sa 2.2 certifikatom (ili jednakovrijedno) i Uvjerenjem o ispravnosti i podobnosti za namijenjenu svrhu za cijev nazivnog otvora:
      </t>
    </r>
    <r>
      <rPr>
        <b/>
        <sz val="10"/>
        <rFont val="Arial"/>
        <family val="2"/>
        <charset val="238"/>
      </rPr>
      <t xml:space="preserve"> NO50</t>
    </r>
    <r>
      <rPr>
        <sz val="10"/>
        <rFont val="Arial"/>
        <family val="2"/>
        <charset val="238"/>
      </rPr>
      <t xml:space="preserve">
</t>
    </r>
    <r>
      <rPr>
        <b/>
        <sz val="10"/>
        <rFont val="Arial"/>
        <family val="2"/>
        <charset val="238"/>
      </rPr>
      <t>NAPOMENA:</t>
    </r>
    <r>
      <rPr>
        <sz val="10"/>
        <rFont val="Arial"/>
        <family val="2"/>
        <charset val="238"/>
      </rPr>
      <t xml:space="preserve"> fitinzi obavezno moraju imati certifikat i oznaku na samom fitingu (crvena točka)</t>
    </r>
  </si>
  <si>
    <r>
      <t xml:space="preserve">Pocinčani šavni cjevovod HRN EN 10255 H (ili jednakovrijedno) u kompletu sa svim potrebnim pocinčanim navojnim fitinzima, koljenima, T komadima, redukcijama i spojnicama za radni tlak 60 bara i tlačnu probu 90 bara sa 2.2 certifikatom (ili jednakovrijedno) i Uvjerenjem o ispravnosti i podobnosti za namijenjenu svrhu za cijev nazivnog otvora:
       </t>
    </r>
    <r>
      <rPr>
        <b/>
        <sz val="10"/>
        <rFont val="Arial"/>
        <family val="2"/>
        <charset val="238"/>
      </rPr>
      <t>NO65</t>
    </r>
    <r>
      <rPr>
        <sz val="10"/>
        <rFont val="Arial"/>
        <family val="2"/>
        <charset val="238"/>
      </rPr>
      <t xml:space="preserve">
</t>
    </r>
    <r>
      <rPr>
        <b/>
        <sz val="10"/>
        <rFont val="Arial"/>
        <family val="2"/>
        <charset val="238"/>
      </rPr>
      <t>NAPOMENA:</t>
    </r>
    <r>
      <rPr>
        <sz val="10"/>
        <rFont val="Arial"/>
        <family val="2"/>
        <charset val="238"/>
      </rPr>
      <t xml:space="preserve"> fitinzi obavezno moraju imati certifikat i oznaku na samom fitingu (crvena točka)</t>
    </r>
  </si>
  <si>
    <r>
      <t xml:space="preserve">Pocinčani šavni cjevovod HRN EN 10255 H (ili jednakovrijedno) u kompletu sa svim potrebnim pocinčanim navojnim fitinzima, koljenima, T komadima, redukcijama i spojnicama za radni tlak 60 bara i tlačnu probu 90 bara sa 2.2 certifikatom (ili jednakovrijedno) i Uvjerenjem o ispravnosti i podobnosti za namijenjenu svrhu za cijev nazivnog otvora:
       </t>
    </r>
    <r>
      <rPr>
        <b/>
        <sz val="10"/>
        <rFont val="Arial"/>
        <family val="2"/>
        <charset val="238"/>
      </rPr>
      <t>NO80</t>
    </r>
    <r>
      <rPr>
        <sz val="10"/>
        <rFont val="Arial"/>
        <family val="2"/>
        <charset val="238"/>
      </rPr>
      <t xml:space="preserve">
</t>
    </r>
    <r>
      <rPr>
        <b/>
        <sz val="10"/>
        <rFont val="Arial"/>
        <family val="2"/>
        <charset val="238"/>
      </rPr>
      <t>NAPOMENA:</t>
    </r>
    <r>
      <rPr>
        <sz val="10"/>
        <rFont val="Arial"/>
        <family val="2"/>
        <charset val="238"/>
      </rPr>
      <t xml:space="preserve"> fitinzi obavezno moraju imati certifikat i oznaku na samom fitingu (crvena točka)</t>
    </r>
  </si>
  <si>
    <r>
      <t xml:space="preserve">Nosač cjevovoda </t>
    </r>
    <r>
      <rPr>
        <b/>
        <sz val="10"/>
        <rFont val="Arial"/>
        <family val="2"/>
        <charset val="238"/>
      </rPr>
      <t>MPC pocinčana konzola</t>
    </r>
    <r>
      <rPr>
        <sz val="10"/>
        <rFont val="Arial"/>
        <family val="2"/>
        <charset val="238"/>
      </rPr>
      <t xml:space="preserve">, u kompletu sa dvodjelnom obujmicom (teški red), pripadajućim tiplama, vijcima i maticama, za cijev dimenzije:
       </t>
    </r>
    <r>
      <rPr>
        <b/>
        <sz val="10"/>
        <rFont val="Arial"/>
        <family val="2"/>
        <charset val="238"/>
      </rPr>
      <t>NO15</t>
    </r>
  </si>
  <si>
    <r>
      <t xml:space="preserve">Nosač cjevovoda </t>
    </r>
    <r>
      <rPr>
        <b/>
        <sz val="10"/>
        <rFont val="Arial"/>
        <family val="2"/>
        <charset val="238"/>
      </rPr>
      <t>MPC pocinčana konzola</t>
    </r>
    <r>
      <rPr>
        <sz val="10"/>
        <rFont val="Arial"/>
        <family val="2"/>
        <charset val="238"/>
      </rPr>
      <t xml:space="preserve">, u kompletu sa dvodjelnom obujmicom (teški red), pripadajućim tiplama, vijcima i maticama, za cijev dimenzije:
       </t>
    </r>
    <r>
      <rPr>
        <b/>
        <sz val="10"/>
        <rFont val="Arial"/>
        <family val="2"/>
        <charset val="238"/>
      </rPr>
      <t>NO25</t>
    </r>
  </si>
  <si>
    <r>
      <t xml:space="preserve">Nosač cjevovoda </t>
    </r>
    <r>
      <rPr>
        <b/>
        <sz val="10"/>
        <rFont val="Arial"/>
        <family val="2"/>
        <charset val="238"/>
      </rPr>
      <t>MPC pocinčana konzola</t>
    </r>
    <r>
      <rPr>
        <sz val="10"/>
        <rFont val="Arial"/>
        <family val="2"/>
        <charset val="238"/>
      </rPr>
      <t xml:space="preserve">, u kompletu sa dvodjelnom obujmicom (teški red), pripadajućim tiplama, vijcima i maticama, za cijev dimenzije:
       </t>
    </r>
    <r>
      <rPr>
        <b/>
        <sz val="10"/>
        <rFont val="Arial"/>
        <family val="2"/>
        <charset val="238"/>
      </rPr>
      <t>NO40</t>
    </r>
  </si>
  <si>
    <r>
      <t xml:space="preserve">Nosač cjevovoda </t>
    </r>
    <r>
      <rPr>
        <b/>
        <sz val="10"/>
        <rFont val="Arial"/>
        <family val="2"/>
        <charset val="238"/>
      </rPr>
      <t>MPC pocinčana konzola</t>
    </r>
    <r>
      <rPr>
        <sz val="10"/>
        <rFont val="Arial"/>
        <family val="2"/>
        <charset val="238"/>
      </rPr>
      <t xml:space="preserve">, u kompletu sa dvodjelnom obujmicom (teški red), pripadajućim tiplama, vijcima i maticama, za cijev dimenzije:
      </t>
    </r>
    <r>
      <rPr>
        <b/>
        <sz val="10"/>
        <rFont val="Arial"/>
        <family val="2"/>
        <charset val="238"/>
      </rPr>
      <t xml:space="preserve"> NO50</t>
    </r>
  </si>
  <si>
    <r>
      <t xml:space="preserve">Nosač cjevovoda </t>
    </r>
    <r>
      <rPr>
        <b/>
        <sz val="10"/>
        <rFont val="Arial"/>
        <family val="2"/>
        <charset val="238"/>
      </rPr>
      <t>MPC pocinčana konzola</t>
    </r>
    <r>
      <rPr>
        <sz val="10"/>
        <rFont val="Arial"/>
        <family val="2"/>
        <charset val="238"/>
      </rPr>
      <t xml:space="preserve">, u kompletu sa dvodjelnom obujmicom (teški red), pripadajućim tiplama, vijcima i maticama, za cijev dimenzije:
      </t>
    </r>
    <r>
      <rPr>
        <b/>
        <sz val="10"/>
        <rFont val="Arial"/>
        <family val="2"/>
        <charset val="238"/>
      </rPr>
      <t xml:space="preserve"> NO65</t>
    </r>
  </si>
  <si>
    <r>
      <t>Nosač cjevovoda</t>
    </r>
    <r>
      <rPr>
        <b/>
        <sz val="10"/>
        <rFont val="Arial"/>
        <family val="2"/>
        <charset val="238"/>
      </rPr>
      <t xml:space="preserve"> MPC pocinčana konzola</t>
    </r>
    <r>
      <rPr>
        <sz val="10"/>
        <rFont val="Arial"/>
        <family val="2"/>
        <charset val="238"/>
      </rPr>
      <t xml:space="preserve">, u kompletu sa dvodjelnom obujmicom (teški red), pripadajućim tiplama, vijcima i maticama, za cijev dimenzije:
       </t>
    </r>
    <r>
      <rPr>
        <b/>
        <sz val="10"/>
        <rFont val="Arial"/>
        <family val="2"/>
        <charset val="238"/>
      </rPr>
      <t>NO80</t>
    </r>
  </si>
  <si>
    <r>
      <t xml:space="preserve">Dobava i montaža zaklopke za rasterečenje pretlaka i podtlaka u štićenim prostorima </t>
    </r>
    <r>
      <rPr>
        <b/>
        <sz val="10"/>
        <rFont val="Arial"/>
        <family val="2"/>
        <charset val="238"/>
      </rPr>
      <t>DUX 300</t>
    </r>
    <r>
      <rPr>
        <sz val="10"/>
        <rFont val="Arial"/>
        <family val="2"/>
        <charset val="238"/>
      </rPr>
      <t xml:space="preserve">, uključujući montažu,  (dimenzija: 440x440x140 mm), veličina otvora u zidu                                  560 365 mm x 380 mm (Š x V)
</t>
    </r>
  </si>
  <si>
    <r>
      <t xml:space="preserve">Dobava i montaža protukišne žaluzine sa zaštitom od ulaza insekata </t>
    </r>
    <r>
      <rPr>
        <b/>
        <sz val="10"/>
        <rFont val="Arial"/>
        <family val="2"/>
        <charset val="238"/>
      </rPr>
      <t>EXP 300</t>
    </r>
    <r>
      <rPr>
        <sz val="10"/>
        <rFont val="Arial"/>
        <family val="2"/>
        <charset val="238"/>
      </rPr>
      <t xml:space="preserve">, uključujući vanjsku montažu na zaklopku DUX 300  (dimenzija: 500x500x75 mm)
</t>
    </r>
  </si>
  <si>
    <r>
      <t>Dobava i montaža zaklopke za rasterečenje pretlaka i podtlaka u štićenim prostorima</t>
    </r>
    <r>
      <rPr>
        <b/>
        <sz val="10"/>
        <rFont val="Arial"/>
        <family val="2"/>
        <charset val="238"/>
      </rPr>
      <t xml:space="preserve"> DUX 500</t>
    </r>
    <r>
      <rPr>
        <sz val="10"/>
        <rFont val="Arial"/>
        <family val="2"/>
        <charset val="238"/>
      </rPr>
      <t xml:space="preserve">, uključujući montažu,  (dimenzija: 640x640x140 mm), veličina otvora u zidu                                  560 mm x 580 mm
</t>
    </r>
  </si>
  <si>
    <r>
      <t xml:space="preserve">Dobava i montaža protukišne žaluzine sa zaštitom od ulaza insekata </t>
    </r>
    <r>
      <rPr>
        <b/>
        <sz val="10"/>
        <rFont val="Arial"/>
        <family val="2"/>
        <charset val="238"/>
      </rPr>
      <t>EXP 500</t>
    </r>
    <r>
      <rPr>
        <sz val="10"/>
        <rFont val="Arial"/>
        <family val="2"/>
        <charset val="238"/>
      </rPr>
      <t xml:space="preserve">, uključujući vanjsku montažu na zaklopku DUX 500  (dimenzija: 700x700x75 mm)
</t>
    </r>
  </si>
  <si>
    <r>
      <t xml:space="preserve">Bušenje rupa za prolaz protupožarnih cjevovoda (maksimalna dimenzija cjevovoda </t>
    </r>
    <r>
      <rPr>
        <b/>
        <sz val="10"/>
        <rFont val="Arial"/>
        <family val="2"/>
        <charset val="238"/>
      </rPr>
      <t>NO65</t>
    </r>
    <r>
      <rPr>
        <sz val="10"/>
        <rFont val="Arial"/>
        <family val="2"/>
        <charset val="238"/>
      </rPr>
      <t>)</t>
    </r>
  </si>
  <si>
    <r>
      <t xml:space="preserve">Ispitivanje zrakonepropusnosti štićenog prostora (Door fan test) sukladno </t>
    </r>
    <r>
      <rPr>
        <b/>
        <sz val="10"/>
        <rFont val="Arial"/>
        <family val="2"/>
        <charset val="238"/>
      </rPr>
      <t xml:space="preserve">HRN 15004-1:2019 normi - dodatak E ili </t>
    </r>
    <r>
      <rPr>
        <sz val="10"/>
        <rFont val="Arial"/>
        <family val="2"/>
        <charset val="238"/>
      </rPr>
      <t xml:space="preserve">jednako vrijedno </t>
    </r>
  </si>
  <si>
    <t xml:space="preserve">Napomena za ponuditelja i sudionika u gradnji: Specificirane karakteristike elemenata u opisima troškovničkih stavki predstavljaju minimalne karakteristike koje isti moraju zadovoljiti. Dopustiva je izgradnja sustava od elemenata jednakih, ili boljih karakteristika. Ponuditelji karakteristike elemenata dokazuju u skladu s uvjetima utvrđenim u Dokumentaciji za nabavu. Za sve stavke opreme dozvoljeno je odstupanje karakteristika ± 5% od nazivne vrijednosti, osim ako je drugačije definirano u opisu pojedine troškovničke stavke ili je drugačije propisano u postupku javne nabave. Cijena za svaku iskazanu stavku ovog troškovnika mora obuhvatiti jediničnu cijenu dobave, isporuke, skladištenja materijala, sve manipulativne troškove gradilišta garancije banke i slično, te puštanje u rad, a ukoliko stavkama nije zasebno specificirano izjednačenja potencijala opreme uzemljenje, dubljenje AB zidova te fina sanacija zidova, dovođenje u stanje potpune funkcionalnosti komplenog sustava koji ponuditelj ugovori.
</t>
  </si>
  <si>
    <t xml:space="preserve">Dobava, montaža, spajanje, puštanje u rad hibridnog videosnimača sljedećih minimalnih karakteristika:
•  hibridni snimač za snimanje minimalno 16 HDCVI kamera te do 32 IP kamere, rezolucije do 8 MP
•  procesor: minimalno Quad-core embedded processor
•  operativni sustav: uključen u cijenu
•  video izlazi:minimalno 1xHDMI (do 3840x2160 piksela), 1x VGA  
•  ugrađena video detekcija pokreta, gubitak video signala - ugrađena inteligentna video analitika: detekcija ostavljenih/uklonjenih predmeta, detekcija prelaska zamišljene linije, brojanje ljudi
•  podržane kompresije: minimalno  H.265+/H.265/H.264+/H.264 
• ulazni bandwidth: minimalno 128 Mbps 
• bit rate: minimalno u rasponu 16Kbps do 20Mbps po kanalu 
• ugrađena mrežna sučelja: minimalno  1x RJ-45 gigabit ethernet
•  mogućnost ugradnje minimalno 2 tvrda diska SATA III, kapaciteta do 10TB
•  ugrađena sučelja: minimalno 2x USB
• potrošnja: maksimalno 15W (bez diskova)
</t>
  </si>
  <si>
    <t xml:space="preserve">Dobava, montaža, spajanje, puštanje u rad tvrdog diska za videosnimač, sljedećih minimalnih karakteristika:
• posebna izvedba za sustave videonadzora
• kapacitet: 4TB
</t>
  </si>
  <si>
    <t xml:space="preserve">Dobava, montaža, spajanje, puštanje u rad all-in-one računala sljedećih minimalnih karakteristika:
• procesor: minimalno četverojezgreni PC kompatibilan, 4300U, 2.7 GHz
• radna memorija: minimalno 4GB, DDR4 3200, proširivo
• tvrdi disk: minimalno SDD 256 GB
•  operativni sustav: uključen u cijenu
• monitor: LCD minimalne dijagonale 23.8"
• uključena tipkovnica i miš
</t>
  </si>
  <si>
    <t xml:space="preserve"> mogućnost  prihvata podataka iz trećih sustava i upravljanje, npr. prihvat alarma i greške iz sustava za dojavu požara
• izrada različitih izvještaja prema potrebi korisnika, prilagodljivo
• povezivanje svakog tlocrtnog prikaza sa odgovarajućim prikazom kamera na drugom ekranu,
• u slučaju određene alarmne situacije prikazuje se tlocrtni prikaz dijela objekta u kojem je detektiran alarm s promijenjenom bojom aktivnog simbola koji je u alarmu te operater trenutno na pomoćnom monitoru dobiva sliku s kamere koja nadzire lokaciju alarma
• svi alarmni događaji se prikazuju u obliku alarmne liste na kojoj su prikazani svi neobrađeni alarmni događaji (u odgovarajućim bojama koje određuju pojedini događaj)
• korištenje zoom funkcionalnosti unutar tlocrtnog prikaza, putem kotačića na mišu
• brzi pregled videa s kamera pozicioniranjem kursora iznad pripadajuće ikone kamere
• kreiranje izvršnih (aktivacijskih) funkcija nad odgovarajućom ikonom (desni klik),
• podrška za neograničeni broj mapa
• ikone imaju sljedeće funkcionalnosti:
          - prikaz alarma različitim bojama
          - promjena prikaza kamera na drugom monitoru
          - prikaz druge mape (navigacijski element)
• obrada zaprimljenih alarma prema unaprijed definiranim pravilima
• podržan operativni sustav: u skladu s odabranim u stavci I.5.
• licenca za jedno računalo
• uključena klijentska aplikacija za jednog korisnika
</t>
  </si>
  <si>
    <t xml:space="preserve">Isporuka, puštanje u rad centralna aplikacija za integraciju i upravljanje sustavima tehničke zaštite, sljedećih minimalnih karakteristika:
• jedinstveno (zajedničko) sučelje za sustave zaštite: videonadzor, kontrola pristupa, evidencija radnog vremena, protuprovala, najava posjetitelja, upravljanje ključevima, vanjskim izvođačima itd. 
• centralizirano upravljanje podacima korisnika za sve sustave zaštite (npr. definiranje prava i PIN-a za sustav protuprovale, dodjeljivanje prava i kartica za kontrolu pristupa, definiranje profila za evidenciju radnog vremena itd.) 
• definiranje svih prava operatera za sve podsustave 
• modul za pretraživanje svih događaja omogućuje naprednu pretragu po bilo kojem kriteriju (vremenu, lokaciji, tipu, i slično), te pregled detalja o pojedinom događaju. Za svaki događaj spremljena je video verifikacija koja omogućuje naknadni pregled događaja, ekvivalentan onome koji operater ima u realnom vremenu, sa mogućnošću vraćanja u vremenu kako bi se mogao pregledati točno određeni trenutak.
• izravno povezivanje video zapisa s kamere koja nadzire određeni element sustava sa zapisom o nastanku događaja na njemu (npr. snimka prolaska osobe na odabranom čitaču) 
</t>
  </si>
  <si>
    <t xml:space="preserve">Isporuka, puštanje u rad licenca za povezivanje sustava videonadzora na centralnu aplikaciju za integraciju sustava tehničke zaštite
• uključena licenca za povezivanje minimalno 1 snimača i ukupnog broja specificiranih kamera
</t>
  </si>
  <si>
    <t xml:space="preserve">Dobava, montaža, spajanje, puštanje - HDCVI dome unutarnje/vanjske kamere s fiksnim objektivom, stavka obuhvaća pripadajuće nosače, spojne/razvodne kutije, te sitni spojni nespecificirani materijal i rad do pune funkcionalnosti.
</t>
  </si>
  <si>
    <t xml:space="preserve">Dobava, montaža, spajanje, puštanje u rad napajač za napajanje kamere, sljedećih minimalnih karakteristika:
• ulazni napon: minimalno u rasponu 85 - 264 VAC
• frekvencijski raspon ulaznog napona: minimalno u rasponu 47 - 63 Hz
• izlazni napon: minimalno u rasponu 13.5 - 16.5 VDC, podesivo
• nazivna struja: minimalnmo 1.34 A
• nazivna snaga: minimalmno 20 W
• ugrađena zaštita od preopterećenja
• kućište za ugradnju na DIN šinu
• ugrađen LED indikator statusa (ON i DC OK)
• temperaturno radno područje: u rasponu minimalno od –20°C do +70°C
</t>
  </si>
  <si>
    <t xml:space="preserve">Dobava, montaža, spajanje, puštanje u rad vanjske videoportafonske jedinice za jednog korisnika slijedećih minimalnih karakteristika: 
 - ugrađena kolor kamera minimalne rezolucije 2 Mpx
 - RS485 komunikacija
 - ugrađen 1 izlaz za bravu, rampu i sl.
 - ugrađena 2 ulaza,
 - aluminijsko kućište sa stupnjem zaštite minimalno IP65, antivandalnost IK08, 
 - napajanje:  minimalno DC 12V, PoE(802.3af),
 - nadžbukna ugradnja.
 - dimenzije:  maksimalno 190 mm×120 mm×40 mm
 - uključen okvir za zaštitu od kiše
</t>
  </si>
  <si>
    <t xml:space="preserve">Dobava, montaža, spajanje, puštanje u rad unutarnje videoportafonske jedinice slijedećih minimalnih karakteristika: 
 - ugrađen minimalno 7" LCD ekran osjetljiv na dodir,
 - rezolucija ekrana: minimalno 1024x600 piksela
 - ugrađeno mrežno sučelje TCP/IP, 10/100 Mbps 
 - ugrađena memorijska SD kartica minimalnog kapaciteta 8 GB za memoriranje događaja 
 - uključen nosač za zidnu i stolnu ugradnju
 - uključena mobilna aplikacija za pristup funkcijama portafona putem mobilnog uređaja
 - napajanje: 12 VDC, maksimalna potrošnja 7W
 - radna temperatura: minimalno u rasponu od -10 °C do + 55 °C
 - uključen zidni ili stropni nosač
</t>
  </si>
  <si>
    <t xml:space="preserve">Dobava, isporuka, polaganje i uvlačenje kabela za napajanje bez halogena, s poboljšanim svojstvima za slučaj vatre: NHXMH-J 3x2,5 mm2. Stavci pripada ispitivanje otpora izolacije i spajanje na oba kraja. Stavka se obračunava samo ako je u potpunosti izvršena njena specifikacija u duljnom metru.
</t>
  </si>
  <si>
    <t xml:space="preserve">Dobava, isporuka, polaganje i uvlačenje komunikacijskog kabela za unutarnju ugradnju SFTP Cat.6a. Stavci pripada ispitivanje linka i spajanje konektora na oba kraja. Stavka se obračunava samo ako je u potpunosti izvršena njena specifikacija u duljnom metru.
</t>
  </si>
  <si>
    <t xml:space="preserve">Prespojni patch kabel Cat. 6, oklopljeni 1m
</t>
  </si>
  <si>
    <t xml:space="preserve">Nadžbukna ugradnja negorive PNT cijevi fi 20/25 mm uključujući
sav potreban dodatni materijal i pribor (vezice, obujmice,...).
</t>
  </si>
  <si>
    <t xml:space="preserve">Dobava, isporuka i podžbukna ugradnja plastičnih negorivih samogasivih savitljivih CSS Ø25 cijevi uključujući potrebni instalacijski spojni i montažni pribor i materijal (razvodne kutije, uvodnice, gips, tiple, vijci, spojnice, koljena, nosači)
</t>
  </si>
  <si>
    <t xml:space="preserve">Dobava, isporuka i podžbukna ugradnja plastičnih negorivih samogasivih savitljivih CSS Ø16 cijevi uključujući potrebni instalacijski spojni i montažni pribor i materijal (razvodne kutije, uvodnice, gips, tiple, vijci, spojnice, koljena, nosači)
</t>
  </si>
  <si>
    <t xml:space="preserve">Izrada proboja fi 40 mm u betonskom zidu debljine do 50 cm. Stavka obuhvaća finu sanaciju proboja sa bojanjem zida.
</t>
  </si>
  <si>
    <t xml:space="preserve">Izrada proboja fi 40 mm u gipskartonskom zidu. Stavka obuhvaća finu sanaciju proboja sa bojanjem zida.
</t>
  </si>
  <si>
    <t xml:space="preserve">Podešavanje i konfiguracija sve opreme videonadzora prema izvedbenom projektu, uskladba sa pripremljenom instalacijom, spajanja opreme, testiranja, programiranje rada opreme. Stavci pripada izvršenje testnog rada svih elemenata sustava, dodatno fino podešavanje vidnog polja svih kamera i postavki snimanja video zapisa, sve prema zahtjevu nadzornog inženjera i investitora Stavka se situira nakon ovjerenog zapisnika o puštanju u rad od strane ovlaštene osobe investitora.
</t>
  </si>
  <si>
    <t xml:space="preserve">Instalacija centralne aplikacije za integraciju sustava tehničke zaštite:
• instalacija centralne aplikacije na računalo
• instalacija klijentske aplikacije na računalo
• izrada i implementacija grafičkih podloga objekta u klijentskoj aplikaciji
• programiranje svih postavki aplikacije
</t>
  </si>
  <si>
    <t xml:space="preserve">Obuka korisnika za rad sa sustavom. Uključuje izradu zapisnika o obuci korisnika i primopredaju korisničke dokumentacije u tiskanom obliku.
</t>
  </si>
  <si>
    <t xml:space="preserve">Izrada projektne dokumentacije izvedenog stanja (3 primjerka na papiru + 1 u elektronskom obliku na digitalnom mediju u formatima .doc, .xls i .dwg)
</t>
  </si>
  <si>
    <t xml:space="preserve">Primopredaja sustava. Izrada zapisnika i potvrde definirane Pravilnikom o uvjetima i načinu provedbe tehničke zaštite (NN 198/03) i Zakona o privatnoj zaštiti (NN 16/20).
</t>
  </si>
  <si>
    <t>j.c.
EUR</t>
  </si>
  <si>
    <t>ukupno
EUR</t>
  </si>
  <si>
    <t xml:space="preserve">Dobava, montaža spajanje, puštanje u rad protuprovalne alarmne centrale u kompletu s rezervnim napajanjem sljedećih minimalnih karakteristika:
• minimalmno 8 zona na centrali,  proširivo do minimalno 180 zona,
• više odvojenih nezavisnih BUS sabirnica;
• mogućnost klasičnog žičanog, adresabilnog ili bežičnog proširenja sustava,
• minimalno 8 nezavisnih particija,
• mogućnost povezivanja minimalno 8 tipkovnica
• minimalno 999 korisnika;
• mogućnost dodatnog proširenja do minimalno 250 kompatibilnih modula,
• minimalno 4 PGM izlaza na glavnoj ploči,
• dojava događaja na minimalno 2 ili više telefonskih broja dojavnog centra,
• spremnik (buffer) zo minimalno 2048 događaja,
• mogućnost programiranja putem tipkovnice i/ili softwareom sa udaljene lokacije,
• ugrađeno  napajanje: minimalno 16 VAC, 40VA,
• ugrađen izlaz za alarmnu sirenu,
• uključena akumulatorska baterija 12V, 7,2-7,5 Ah maksimalne struje punjenja 2,16A,
• u kompletu: metalno kućište, transformator 40VA, bravica i tamper;
• korisničko sučelje i priručnik na hrvatskom jeziku.
</t>
  </si>
  <si>
    <t xml:space="preserve">• Podrška za SMS poruke
• Sukladnost minimalno sa slijedećim standardima:
            Security Grade 2
        - ATS-SP3 preko Ethernet ili Wi-Fi veze, ATS-SP3 preko 4G/3G/2G, i ATS-DP2
• Enkripcija podataka ključem od 256 bitova, koristeći MD5 algoritam i RC4 šifriranje ili jednakovrijedno
             - komunikator mora imati jedinstveni ključ za enkripciju te mora postojati mogućnost naknadne promjene ključa
             - u svakom paketu podataka koji se šalje prema centru, mora biti podatak generiran slučajnim odabirom kako bi se spriječila zlouporaba ponavljanjem starih poruka iz neovlaštenih izvora
• Temperaturno područje rada: minimalno u rasponu od -10°C do 55°C
</t>
  </si>
  <si>
    <t>Dobava, montaža spajanje, puštanje u rad mrežnog alarmnog komunikatora sljedećih minimalnih karakteristika:
• Integriran LAN priključak
• Integriran WiFi uređaj (IEEE 802.11 b/g), 2.4GHz b/g/n s internom antenom 
• Integriran GPRS 2G/3G/4G uređaj
• Mogućnost detekcije grešaka na LAN, WiFI i GPRS komunikacijskim sučeljima
• Integrirana serijska sučelja za integraciju s alarmnom centralom: RS485, RS232, TTL 
• Integriran telefonski priključak za povezivanje na standardnu alarmnu centralu
• Podržani protokoli prema alarmnoj centrali, minimalno:
         - Contact ID reference SIA DC-05-1999.09 
         - SIA (level 1 to 3) reference SIA DC-03-1990.01(R2003.10) 
• ugrađeni releji: minimalno 3 releja, 24VDC/100mA, 
• integrirani alarmni ulazi, koji po aktivaciji mogu poslati tekstualnu poruku putem SMS-a ili alarmnu poruku u dojavni centar putem SIA ili Contact ID protokola
• Komunikator je smješten u vlastito kućište 
• Mogućnost osiguravanja baterijske autonomije veće od 15 sati
• Detekcija sabotaže:
        - Otvaranje poklopca kućišta
        - Prekida telefonske veze između alarmne centrale i komunikatora
• Periodičko javljanje na centar (mogućnost individualnog podešavanja intervala javljanja u rasponu od 10 sekundi do 1 sata ili rjeđe
• Mogućnost udaljenog programiranja komunikatora putem centralnog nadzornog sustava</t>
  </si>
  <si>
    <t xml:space="preserve">Dobava, montaža, spajanje, puštanje u rad rezervnog napajanja s ispravljačem slijedećih karakteristika: 
• nadzirano napajanje, minimalno 2.8A
• struja punjenja; minimalno u rasponu od 300 do 1200 mA
• uključena akumulatorska baterija, minimalmno 12V, 7,2-7,5 Ah
• u kompletu: kućište, transformator 40VA, bravica i tamper;
• radna temperatura: minimalno u rasponu od -20˚C to 50˚C
</t>
  </si>
  <si>
    <t xml:space="preserve">Dobava, montaža, spajanje, puštanje u rad LCD upravljačke tipkovnice za upravljanje sustavom protuprovale, sljedećih minimalnih karakteristika: 
• prikaz zona u alarmu,
• pojednostavljeno daljinsko parametriranje sustava od strane krajnjeg korisnika,
• LCD zaslon s plavim pozadinskim osvjetljenjem, minimalno prikaz 32 simbola,
• prikaz poruka na hrvatskom jeziku,
• mogućnost pridruživanja jednoj ili više particija,
• ugrađena minimalno 1 adresabilna zona i 1 PGM izlaz,
• neovisno podešavanje zvuka alarma za pojedinu zonu.
</t>
  </si>
  <si>
    <t xml:space="preserve">Dobava, montaža, spajanje, puštanje u rad samonapajajuće vanjske alarmne sirene s bljeskalicom sljedećih minimalnih karakteristika:
• sirena u metalnom kućištu, potpuna tamper zaštita,
• piezo sirena i LED bljeskalica, unutarnja metalna zaštita,
• tamper zaštita,
• zvučni izlaz: minimalno 120dB @1m,
• ulazni napon: minimalno 13,8VDC,
• maksimalna potrošnja struje u alarmu: 1.3A,
• maksimalna potrošnja struje u standby modu: 8mA,
• radna temperatura: minimalno u rasponu od -40°do 55°C, 
• uključena baterija: minimalno 12V 2,2Ah
</t>
  </si>
  <si>
    <t xml:space="preserve">Dobava, montaža, spajanje, puštanje u rad unutarnje alarmne sirene sljedećih minimalnih karakteristika:
• napon napajanja: minimalno u rasponu  od 6 do 14 VDC,
• potrošnja: maksimalno 500 mA,
• intenzitet zvuka: minimalno 106 dB @ 1m
• dimenzije: maksimalno 108x82x41 mm
</t>
  </si>
  <si>
    <t xml:space="preserve">Licenca za spoj sustava kontrole pristupa na osnovnu aplikaciju za integraciju sustava tehničke zaštite
</t>
  </si>
  <si>
    <t xml:space="preserve">Licenca za spoj sustava protuprovale na osnovnu aplikaciju za integraciju sustava tehničke zaštite
</t>
  </si>
  <si>
    <t xml:space="preserve">Programiranje alarmne centrale:
•  programiranje alarmnih zona
•  programiranje particija
•  unošenje korisničkih šifri i dodjela ovlasti korištenja sustava
•  programiranje dojave na dojavni centar (CDS)
•  testiranje dojave svih alarmnih zona, tehničkih alarma, sabotaže i testnig signala
</t>
  </si>
  <si>
    <t xml:space="preserve">Konfiguracija svih ulaznih aktivnih elementa (detektora pokreta) u aplikaciji za integraciju sustava teničke zaštite.
</t>
  </si>
  <si>
    <t xml:space="preserve">Parametriranje kompletnog sustava protuprovale.
</t>
  </si>
  <si>
    <t xml:space="preserve">Dobava, isporuka, polaganje i uvlačenje kabela  6x2x0,22 SA62BI. Stavka uključuje pripadnu instalacijsku samogasivu cijev.
</t>
  </si>
  <si>
    <t xml:space="preserve">Testiranje rada svih elemenata sustava, dodatno fino podešavanje, sve prema zahtjevu nadzornog inženjera, projektanta ovlaštenog od strane MUP-a i investitora.
</t>
  </si>
  <si>
    <t>TROŠKOVNIK TRAČNICA POKRETNIH ARHIVSKIH REGALA</t>
  </si>
  <si>
    <t xml:space="preserve">Za ponuđenu opremu izvođač je dužan izraditi radioničke nacrte, te ih dati na ovjeru investitoru, a sve detalje prije izvedbe rješavati u dogovoru s projektantom. 
Oprema treba ispunjavati minimalne standarde kvaliteta, razvoja i proizvodnje u skladu sa EN ISO 9001 ili jednakovrijedno i EN ISO 14001 ili jednakovrijedno.     
Oprema mora posjedovati RAL-RG614/4 oznaku ili jednakovrijedno, i GS oznaku ili jednakovrijedno.    
Oprema treba biti sukladna sa normama HRI CEN/TR 14073-1:2008 ili jednakovrijedno, HRN EN 14073-2:2008 ili jednakovrijedno, HRN EN 14073-3:2008 ili jednakovrijedno i HRN EN 14074:2008 ili jednakovrijedno, sukladni sa normama HRN EN 16121:2017 ili jednakovrijedno, HRN EN 16122:2013 ili jednakovrijedno i HRN EN 16122:2013 ili jednakovrijedno.
</t>
  </si>
  <si>
    <t xml:space="preserve">OPĆI UVJETI
Jedinična cijena svake stavke troškovnika podrazumijeva: 
- izmjeru i kontrolu mjera na licu mjesta i eventualnu prilagodbu dimenzija stvarnom stanju 
- kompletnu izradu; sva potrebna pripasivanja i bušenja usklađena sa instalacijama na licu mjesta
- sav transport i dopremu svih elemenata na objekt
- montažu na predviđeno mjesto do gotovosti i funkcionalnosti    
Pri stavkama koje opisuju element složen iz više dijelova u cijenu treba uključiti sve dijelove elementa - komplet.    
Stavkama troškovnika i općim uvjetima definirana je tražena karakteristika materijala.     
Oprema/materijal zahtjevan troškovničkom stavkom može se zamjeniti samo uz suglasnost investitora, ali tako da kvaliteta predloženog zamjenskog materijala/opreme bude ista ili bolja od zahtjevanog.    
Prije izrade i nabavke elementa izvođač mora kontrolirati mjere na licu mjesta. 
Dobavljač-izvođač  je dužan upoznati se sa izvedenim stanjem na objektu te prije izvođenja predvidjeti sve prilagodbe na opremi ili priključcima na objektu, što je isto dio jedinične cijene.
</t>
  </si>
  <si>
    <t xml:space="preserve">Izrada, doprema i montaža tračnica pokretnih arhivskih regala:
• Tračnice se moraju montirati u pod anker vijcima na način da je njihov gornji rub u nivou gotovog poda. Iz tog razloga tračnice je potrebno postaviti za vrijeme izrade konstruktivnih elemenata poda, na način da se tračnice fiksiraju u postojeću nosivu ploču, niveliraju na zadanu kotu gotovog poda, a nakon postavljanja tračnica izvoditelj građevinskih radova izrađuje ploču ispod i između tračnica. 
• Tračnice je potrebno nivelirati u maksimalnom odstupanju u visini od 2 mm.
• Tračnice ne smiju niti jednim dijelom biti iznad nivoa gotovog poda.
• Tračnice moraju biti izrađene od čelika, pocinčane za zaštitu od korozije. 
• Prva i posljednja tračnica moraju biti tako izrađene da usmjeravaju kretanje regala bez zanošenja. 
• Središnje tračnice mogu biti ravne i služiti samo za preuzimanje tereta. Nije dozvoljena izvedba sa samo ravnim tračnicama. 
• Jedna od tračnica mora biti pripremljena za postavljanje lanca čije karike zahvaća zupčanik u voznom postolju.
• Predmet isporuke nisu lanci već samo tračnice regala.
• Nakon postavljanja tračnica izvoditelj koji je montirao tračnice mora zaštiti tračnice kako ne bi došlo do oštećenja tračnica prilikom izvođenja građevinskih radova (izrade betonske ploče).
</t>
  </si>
  <si>
    <t>jed. cijena
EUR</t>
  </si>
  <si>
    <t xml:space="preserve">Ovaj troškovnik je sastavni dio dokumentacije i kao takav obvezuje investitora i izvođača da se pri izradi projektiranja instalacija, pored ostalog pridržavaju i ovih uvjeta, jer isti sadrže mnoge elemente koji nisu  navedeni u tehničkom opisu i ostalom dijelu glavnog projekta, a važni su za izvođenje radova. Kontrolu kvalitete tijekom građenja provodi nadzorni inženjer za što odgovara materijalnom i kaznenom odgovornošću sukladno Zakonu o gradnji i ugovoru sa naručiteljem usluge stručnog nadzora. Svi radovi se izvode prema konačno usklađenom projektu i trebaju biti usklađeni s ostalim radovima na građevini. Cijena za svaku točku specifikacije ukoliko nije drugačije navedeno mora obuhvatiti dobavu, montažu, spajanje, po potrebi uzemljenje,  te dovođenje stavke u stanje potpune funkcionalnosti. U cijenu također ukalkulirati sav potreban materijal, spojni, montažni, pridržnii i ostali potreban za funkcioniranje pojedine stavke. Radeći ponudu treba imati na umu najnovije važeće propise, norme i smjernice za pojedinu vrstu instalacije. Ponuditelj je dužan prije davanja ponude upoznati se s predmetnim radovima, obimom posla, te svim ostalim projektima koji se vezuju na isti prema kojima je ishođena građevinska dozvola. Shodno dobivenim informacijama popuniti sve stavke koje su dane troškovnikom uključivo sav spojni i montažni materijal, pribor za ispitivanje i slično. Stavka puštanja u rad podrazumjeva sve radnje do dovođenja sustava u stanje potpune funkcionalnosti i pripreme za izdavanje atestne dokumentacije. U cijene polaganja vodova ako nije zasebno navedeno uključeni su i svi radovi izrade utora do dispozcije sukladno dokumentaciji. Za sve eventualne primjedbe u pogledu elektro troškovnika i izvođenja obratiti se prije davanja ponude investitoru. Za kvalitetnu izradu usluge troškovnika elektroinstalacija neophodno je naručiti uslugu Izvedbenog elektrotehničkog projekta, dok u slučaju zadiranja u temeljne zahtjeve građevine mora se izraditi novi glavni elektrotehnički projekt i ishoditi izmjena i dopuna građevinske dozvole.
</t>
  </si>
  <si>
    <t xml:space="preserve">Napomena: Demontažni radovi izvode se prema pisanim nalozima investitora i potrebe na gradilištu. Prije izrade ponude obaviti vizualni pregled budućeg gradilišta. Pripremni i građevinski radovi odnose se na sve predmetne radove unutar i izvan novog i postojećeg objekta (građevine).
Građevinski radovi odnose se na sva štemanja unutar objekta koji se rekonstruira, a poradi postavljanja razvodnih kutija na mjestima gdje je debljina zida (gipskartonskog) iznimno mala pa je neophodan manji građevinski zahvat. Isto se odnosi i na izrade utora i proboja na mjestima rekonstrukcije gdje je neophodan zahvat za prolaz vodova odnosno možebitnu ugradnju dijela nove opreme.
</t>
  </si>
  <si>
    <t xml:space="preserve">NAPOMENA:
SVA RUŠENJA I DEMONTAŽE ELEKTROINSTALACIJA IZVESTI NA NAČIN DA SE ZADRŽAVAJU U POTPUNOSTI SVOJSTVA MATERIJALA I PRIPADAJUĆA OPREMA INTERIJERA (NAGAZNE PLOČE, RUKOHVATI I STOLARIJA), FASADA, UNUTARNJA VRIJEDNA STOLARIJA (KAO PODLOGA ZA IZRADU REPLIKE) I VANJSKA STOLARIJA, UZ MAKSIMALNU ZAŠTITU ISTIH KOJA SE PROVODI U OKVIRU GRUPE PRIPREMNIH RADOVA OVOG TROŠKOVNIKA.
SAV OTPAD PREVOZI SE I ODLAŽE SUKLADNO PROPISIMA O OTPADU I KOMUNALNOM REDU.
STAVKE KOJE SE PRIVREMENO DEPONIRAJU /KONZERVIRAJU DO NEKE DRUGE FAZE IZVOĐENJA RADOVA OBUHVAĆAJU DEPONIRANJE NA POZICIJI PREMA SMJERNICAMA NARUČITELJA - DEPONIJ NARUČITELJA UDALJEN DO 20KM OD GRADILIŠTA. TROŠAK DEPONIJA ZA STAVKE KOJE SE PRIVREMENO POHRANJUJU SNOSI NARUČITELJ.
</t>
  </si>
  <si>
    <t>Napomena: Izvođač iskazuje iznos jedinične cijene za pojedinu specificiranu stavku, a obračun izvedenoga se vrši prema konačnom iznosu kompleta.</t>
  </si>
  <si>
    <t>Doprema, unošenje i povezivanje ormara s kablovima na objektu, sa ispitivanjem i izdavanjem atesta</t>
  </si>
  <si>
    <t xml:space="preserve">Dobava, polganje i spajanje konzerviranog bakrenog užeta 25mm2 za uzemljenje matalnih masa.
• Sukladno HRN EN 62561-2 (VDE 0185 561-2) (ili jednakovrijedno)
• Sukladno VDE 0185-305 (IEC 62305) (ili jednakovrijedno)
</t>
  </si>
  <si>
    <t>Betoniranje zaštitnog dijela cijevi unutar rova. Traži se beton klase C20/25. Granulometrijski sastav agregata treba odrediti tako da se dobije što kompaktniji nepropusniji beton traženog razreda. Prije polaganja cijevi beton se ugrađuje po dnu rova u sloju debljine 10 cm. Nakon polaganja cijevi vrši se zatrpavanje betonom tako da iznad tjemena cijevi bude minimalno 10 cm betona. Prije ugradnje betona potrebno je ispitati beton na čvrstoću i vodonepropusnost, a za vrijeme gradnje dokazati kvalitetu ugrađenog betona. Sva potrebna ispitivanja betona vršiti će izvođač o svom trošku u jednom od zavoda za ispitivanje materijala. Kontrolne kocke uzimaju se prema projektu betona.
Priprema, transport i ugradba betona prema izboru i organizaciji radova izvođača, ali se mora udovoljiti danim uvjetima kvalitete. Kod betoniranja naročito treba paziti na segregaciju betona i ne smije se dozvoliti da se beton ugrađuje s veće visine od 1,0 m.
U jediničnoj cijeni ove stavke uključena je priprema materijala za beton, izrada betona, njega, svi transporti, ugradba, izrada i demontaža oplate.
Obračun je po m3 ugrađenog betona.</t>
  </si>
  <si>
    <t>Napomena: Ponuditelj za svaku stavku razdjelnika treba upisati cijenu, a obračun se vrši prema izvedenom razdjelniku kao kompletu.</t>
  </si>
  <si>
    <t>Izrada protupožarnog premaza svih kabela na granicama požarnih sektora,u ukupnoj duljini od 2m (sa svake strane po 1m) vatrootpornost F90 sa atestiranim materijalom, ateste i izjavu o brtvljenju  predočiti na tehničkom pregledu. Stavci pripada izrada elaborata protupožarnog brtvljenja.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</si>
</sst>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7" formatCode="#,##0.00\ &quot;kn&quot;;\-#,##0.00\ &quot;kn&quot;"/>
    <numFmt numFmtId="44" formatCode="_-* #,##0.00\ &quot;kn&quot;_-;\-* #,##0.00\ &quot;kn&quot;_-;_-* &quot;-&quot;??\ &quot;kn&quot;_-;_-@_-"/>
    <numFmt numFmtId="43" formatCode="_-* #,##0.00_-;\-* #,##0.00_-;_-* &quot;-&quot;??_-;_-@_-"/>
    <numFmt numFmtId="164" formatCode="_-* #,##0\ _k_n_-;\-* #,##0\ _k_n_-;_-* &quot;-&quot;\ _k_n_-;_-@_-"/>
    <numFmt numFmtId="165" formatCode="_-* #,##0.00\ _k_n_-;\-* #,##0.00\ _k_n_-;_-* &quot;-&quot;??\ _k_n_-;_-@_-"/>
    <numFmt numFmtId="166" formatCode="\ #,##0.00\ [$kn-41A]\ ;\-#,##0.00\ [$kn-41A]\ ;&quot; -&quot;00\ [$kn-41A]\ ;\ @\ "/>
    <numFmt numFmtId="167" formatCode="_-* #,##0.00\ _k_n_-;\-* #,##0.00\ _k_n_-;_-* \-??\ _k_n_-;_-@_-"/>
    <numFmt numFmtId="168" formatCode="00&quot;. &quot;"/>
    <numFmt numFmtId="169" formatCode="#,##0.00\ _k_n"/>
    <numFmt numFmtId="170" formatCode="#&quot;.&quot;"/>
    <numFmt numFmtId="171" formatCode="#.##000"/>
    <numFmt numFmtId="172" formatCode="_-* #,##0.00_-;\-* #,##0.00_-;_-* \-??_-;_-@_-"/>
    <numFmt numFmtId="173" formatCode="[$-41A]d/mmm"/>
    <numFmt numFmtId="174" formatCode="mm/yy"/>
    <numFmt numFmtId="175" formatCode="_-* #,##0_-;\-* #,##0_-;_-* \-??_-;_-@_-"/>
    <numFmt numFmtId="176" formatCode="_-* #,##0.00&quot;kn&quot;_-;\-* #,##0.00&quot;kn&quot;_-;_-* &quot;-&quot;??&quot;kn&quot;_-;_-@_-"/>
    <numFmt numFmtId="177" formatCode="_-* #,##0.00_K_n_-;\-* #,##0.00_K_n_-;_-* &quot;-&quot;??_K_n_-;_-@_-"/>
    <numFmt numFmtId="178" formatCode="[$-41A]General"/>
    <numFmt numFmtId="179" formatCode="#,##0.00\ [$€-1]"/>
    <numFmt numFmtId="180" formatCode="&quot;$&quot;#,##0_);\(&quot;$&quot;#,##0\)"/>
    <numFmt numFmtId="181" formatCode="#,##0;\-#,##0;&quot;-&quot;"/>
    <numFmt numFmtId="182" formatCode="#,##0.00;\-#,##0.00;&quot;-&quot;"/>
    <numFmt numFmtId="183" formatCode="#,##0%;\-#,##0%;&quot;- &quot;"/>
    <numFmt numFmtId="184" formatCode="#,##0.0%;\-#,##0.0%;&quot;- &quot;"/>
    <numFmt numFmtId="185" formatCode="#,##0.00%;\-#,##0.00%;&quot;- &quot;"/>
    <numFmt numFmtId="186" formatCode="#,##0.0;\-#,##0.0;&quot;-&quot;"/>
    <numFmt numFmtId="187" formatCode="#,##0.00&quot;      &quot;;&quot;-&quot;#,##0.00&quot;      &quot;;&quot; -&quot;#&quot;      &quot;;@&quot; &quot;"/>
    <numFmt numFmtId="188" formatCode="#,##0.00&quot;    &quot;;&quot;-&quot;#,##0.00&quot;    &quot;;&quot; -&quot;00&quot;    &quot;;@&quot; &quot;"/>
    <numFmt numFmtId="189" formatCode="#,##0.00&quot; &quot;;&quot;-&quot;#,##0.00&quot; &quot;;&quot; -&quot;#&quot; &quot;;@&quot; &quot;"/>
    <numFmt numFmtId="190" formatCode="#,##0.00&quot; &quot;;&quot;-&quot;#,##0.00&quot; &quot;;&quot; -&quot;00&quot; &quot;;@&quot; &quot;"/>
    <numFmt numFmtId="191" formatCode="#,##0.00&quot; &quot;;&quot; (&quot;#,##0.00&quot;)&quot;;&quot; -&quot;#&quot; &quot;;@&quot; &quot;"/>
    <numFmt numFmtId="192" formatCode="#,##0.00&quot; &quot;;&quot; (&quot;#,##0.00&quot;)&quot;;&quot; -&quot;00&quot; &quot;;@&quot; &quot;"/>
    <numFmt numFmtId="193" formatCode="&quot; &quot;#,##0.00&quot; &quot;;&quot;-&quot;#,##0.00&quot; &quot;;&quot; -&quot;00&quot; &quot;;&quot; &quot;@&quot; &quot;"/>
    <numFmt numFmtId="194" formatCode="&quot; kn &quot;#,##0.00&quot; &quot;;&quot;-kn &quot;#,##0.00&quot; &quot;;&quot; kn -&quot;#&quot; &quot;;@&quot; &quot;"/>
    <numFmt numFmtId="195" formatCode="_-&quot;kn&quot;\ * #,##0.00_-;\-&quot;kn&quot;\ * #,##0.00_-;_-&quot;kn&quot;\ * &quot;-&quot;??_-;_-@_-"/>
    <numFmt numFmtId="196" formatCode="[$kn-41A]&quot; &quot;#,##0.00&quot; &quot;;&quot;-&quot;[$kn-41A]&quot; &quot;#,##0.00&quot; &quot;;[$kn-41A]&quot; -&quot;00&quot; &quot;;@&quot; &quot;"/>
    <numFmt numFmtId="197" formatCode="#,##0.00&quot; &quot;[$kn-41A]&quot; &quot;;&quot;-&quot;#,##0.00&quot; &quot;[$kn-41A]&quot; &quot;;&quot; -&quot;00&quot; &quot;[$kn-41A]&quot; &quot;;@&quot; &quot;"/>
    <numFmt numFmtId="198" formatCode="#,##0.00&quot; kn &quot;;&quot;-&quot;#,##0.00&quot; kn &quot;;&quot; -&quot;#&quot; kn &quot;;@&quot; &quot;"/>
    <numFmt numFmtId="199" formatCode="#,##0.00&quot; kn &quot;;&quot;-&quot;#,##0.00&quot; kn &quot;;&quot; -&quot;00&quot; kn &quot;;@&quot; &quot;"/>
    <numFmt numFmtId="200" formatCode="_-* #,##0.00&quot; kn&quot;_-;\-* #,##0.00&quot; kn&quot;_-;_-* \-??&quot; kn&quot;_-;_-@_-"/>
    <numFmt numFmtId="201" formatCode="_-* #,##0_-;\-* #,##0_-;_-* \-_-;_-@_-"/>
    <numFmt numFmtId="202" formatCode="_([$€]* #,##0.00_);_([$€]* \(#,##0.00\);_([$€]* \-??_);_(@_)"/>
    <numFmt numFmtId="203" formatCode="_ [$€]\ * #,##0.00_ ;_ [$€]\ * \-#,##0.00_ ;_ [$€]\ * &quot;-&quot;??_ ;_ @_ "/>
    <numFmt numFmtId="204" formatCode="_-* #,##0.00\ [$€-1]_-;\-* #,##0.00\ [$€-1]_-;_-* &quot;-&quot;??\ [$€-1]_-"/>
    <numFmt numFmtId="205" formatCode="[$-41A]#,##0.00"/>
    <numFmt numFmtId="206" formatCode="&quot;$&quot;#,##0;[Red]\-&quot;$&quot;#,##0"/>
    <numFmt numFmtId="207" formatCode="&quot;$&quot;#,##0.00;[Red]\-&quot;$&quot;#,##0.00"/>
    <numFmt numFmtId="208" formatCode="#,##0.00\ [$kn-41A]"/>
    <numFmt numFmtId="209" formatCode="[Red]0%;[Red]\(0%\)"/>
    <numFmt numFmtId="210" formatCode="#,##0.00\ [$€-401]\ ;\-#,##0.00\ [$€-401]\ ;&quot; -&quot;#\ [$€-401]\ ;@\ "/>
    <numFmt numFmtId="211" formatCode="0.00_)"/>
    <numFmt numFmtId="212" formatCode="0.00&quot; &quot;"/>
    <numFmt numFmtId="213" formatCode="[$-41A]0.00"/>
    <numFmt numFmtId="214" formatCode="0%;\(0%\)"/>
    <numFmt numFmtId="215" formatCode="[$$-409]#,##0.00;[Red]&quot;-&quot;[$$-409]#,##0.00"/>
    <numFmt numFmtId="216" formatCode="#,##0.00&quot; &quot;[$kn-41A];[Red]&quot;-&quot;#,##0.00&quot; &quot;[$kn-41A]"/>
    <numFmt numFmtId="217" formatCode="\ \ @"/>
    <numFmt numFmtId="218" formatCode="\ \ \ \ @"/>
    <numFmt numFmtId="219" formatCode="_-* #,##0\ _$_-;\-* #,##0\ _$_-;_-* &quot;-&quot;\ _$_-;_-@_-"/>
    <numFmt numFmtId="220" formatCode="_(&quot;$&quot;* #,##0.00_);_(&quot;$&quot;* \(#,##0.00\);_(&quot;$&quot;* &quot;-&quot;??_);_(@_)"/>
    <numFmt numFmtId="221" formatCode="_-&quot;ATS &quot;* #,##0_-;&quot;-ATS &quot;* #,##0_-;_-&quot;ATS &quot;* \-_-;_-@_-"/>
    <numFmt numFmtId="222" formatCode="_-&quot;ATS &quot;* #,##0.00_-;&quot;-ATS &quot;* #,##0.00_-;_-&quot;ATS &quot;* \-??_-;_-@_-"/>
    <numFmt numFmtId="223" formatCode="_-* #,##0.00\ _K_n_-;\-* #,##0.00\ _K_n_-;_-* &quot;-&quot;??\ _K_n_-;_-@_-"/>
    <numFmt numFmtId="224" formatCode="#,##0.00&quot;      &quot;;\-#,##0.00&quot;      &quot;;&quot; -&quot;#&quot;      &quot;;@\ "/>
    <numFmt numFmtId="225" formatCode="_-* #,##0.00\ [$€-1]_-;\-* #,##0.00\ [$€-1]_-;_-* &quot;-&quot;??\ [$€-1]_-;_-@_-"/>
    <numFmt numFmtId="226" formatCode="#,##0.00&quot; kn&quot;"/>
    <numFmt numFmtId="227" formatCode="#,##0.00\ [$€-1];\-#,##0.00\ [$€-1]"/>
    <numFmt numFmtId="228" formatCode="_-* #,##0.00\ [$kn-41A]_-;\-* #,##0.00\ [$kn-41A]_-;_-* \-??\ [$kn-41A]_-;_-@_-"/>
  </numFmts>
  <fonts count="282">
    <font>
      <sz val="11"/>
      <name val="Calibri"/>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Calibri"/>
      <family val="2"/>
      <charset val="238"/>
    </font>
    <font>
      <sz val="11"/>
      <name val="Calibri"/>
      <family val="2"/>
      <charset val="238"/>
      <scheme val="minor"/>
    </font>
    <font>
      <b/>
      <sz val="10"/>
      <name val="Arial"/>
      <family val="2"/>
      <charset val="238"/>
    </font>
    <font>
      <sz val="10"/>
      <name val="Arial"/>
      <family val="2"/>
      <charset val="238"/>
    </font>
    <font>
      <sz val="10"/>
      <name val="Arial"/>
      <family val="2"/>
    </font>
    <font>
      <sz val="10"/>
      <color indexed="10"/>
      <name val="Arial"/>
      <family val="2"/>
      <charset val="238"/>
    </font>
    <font>
      <sz val="10"/>
      <name val="Arial CE"/>
      <family val="2"/>
      <charset val="238"/>
    </font>
    <font>
      <sz val="10"/>
      <name val="Arial CE"/>
      <charset val="238"/>
    </font>
    <font>
      <sz val="10"/>
      <name val="Futura Md L2"/>
      <family val="2"/>
      <charset val="238"/>
    </font>
    <font>
      <sz val="10"/>
      <name val="Times New Roman"/>
      <family val="1"/>
      <charset val="238"/>
    </font>
    <font>
      <sz val="10"/>
      <name val="Calibri"/>
      <family val="2"/>
      <charset val="238"/>
    </font>
    <font>
      <sz val="9"/>
      <name val="Geneva"/>
      <family val="2"/>
      <charset val="238"/>
    </font>
    <font>
      <sz val="11"/>
      <name val="Calibri"/>
      <family val="2"/>
      <charset val="238"/>
    </font>
    <font>
      <b/>
      <sz val="11"/>
      <name val="Arial"/>
      <family val="2"/>
      <charset val="238"/>
    </font>
    <font>
      <sz val="11"/>
      <color rgb="FF000000"/>
      <name val="Arial1"/>
      <charset val="238"/>
    </font>
    <font>
      <b/>
      <i/>
      <sz val="11"/>
      <name val="Arial"/>
      <family val="2"/>
      <charset val="238"/>
    </font>
    <font>
      <b/>
      <sz val="10"/>
      <name val="Arial"/>
      <family val="2"/>
    </font>
    <font>
      <sz val="12"/>
      <name val="Arial CE"/>
      <charset val="238"/>
    </font>
    <font>
      <sz val="9"/>
      <name val="Arial"/>
      <family val="2"/>
      <charset val="238"/>
    </font>
    <font>
      <sz val="11"/>
      <color theme="1"/>
      <name val="Calibri"/>
      <family val="2"/>
      <charset val="238"/>
    </font>
    <font>
      <sz val="10"/>
      <name val="Helv"/>
    </font>
    <font>
      <sz val="9"/>
      <name val="Arial"/>
      <family val="2"/>
    </font>
    <font>
      <b/>
      <sz val="9"/>
      <name val="Arial"/>
      <family val="2"/>
      <charset val="238"/>
    </font>
    <font>
      <b/>
      <sz val="10"/>
      <color rgb="FFFF0000"/>
      <name val="Arial"/>
      <family val="2"/>
      <charset val="238"/>
    </font>
    <font>
      <sz val="10"/>
      <color indexed="8"/>
      <name val="Arial"/>
      <family val="2"/>
    </font>
    <font>
      <sz val="10"/>
      <name val="CRO_Bookman-Normal"/>
      <charset val="238"/>
    </font>
    <font>
      <sz val="11"/>
      <color rgb="FF000000"/>
      <name val="Calibri"/>
      <family val="2"/>
      <charset val="238"/>
    </font>
    <font>
      <sz val="11"/>
      <name val="Arial"/>
      <family val="2"/>
      <charset val="238"/>
    </font>
    <font>
      <sz val="9"/>
      <name val="Tahoma"/>
      <family val="2"/>
      <charset val="238"/>
    </font>
    <font>
      <sz val="11"/>
      <color indexed="8"/>
      <name val="Calibri"/>
      <family val="2"/>
      <charset val="238"/>
    </font>
    <font>
      <sz val="11"/>
      <color theme="1"/>
      <name val="Arial"/>
      <family val="2"/>
      <charset val="238"/>
    </font>
    <font>
      <sz val="11"/>
      <color theme="1"/>
      <name val="Calibri"/>
      <family val="2"/>
      <scheme val="minor"/>
    </font>
    <font>
      <sz val="10"/>
      <name val="Arial"/>
      <family val="2"/>
      <charset val="1"/>
    </font>
    <font>
      <b/>
      <sz val="12"/>
      <name val="Arial"/>
      <family val="2"/>
    </font>
    <font>
      <b/>
      <sz val="16"/>
      <name val="Arial"/>
      <family val="2"/>
      <charset val="238"/>
    </font>
    <font>
      <b/>
      <sz val="14"/>
      <name val="Arial"/>
      <family val="2"/>
      <charset val="238"/>
    </font>
    <font>
      <b/>
      <sz val="11"/>
      <name val="Arial"/>
      <family val="2"/>
    </font>
    <font>
      <sz val="11"/>
      <name val="Arial"/>
      <family val="2"/>
    </font>
    <font>
      <b/>
      <sz val="11"/>
      <name val="Calibri Light"/>
      <family val="2"/>
    </font>
    <font>
      <b/>
      <sz val="9"/>
      <name val="Calibri Light"/>
      <family val="2"/>
    </font>
    <font>
      <sz val="9"/>
      <name val="Calibri Light"/>
      <family val="2"/>
    </font>
    <font>
      <b/>
      <u/>
      <sz val="9"/>
      <name val="Calibri Light"/>
      <family val="2"/>
    </font>
    <font>
      <sz val="10"/>
      <name val="CRO_Swiss_Con-Normal"/>
      <charset val="238"/>
    </font>
    <font>
      <b/>
      <sz val="10"/>
      <name val="Calibri Light"/>
      <family val="2"/>
    </font>
    <font>
      <sz val="10"/>
      <name val="Calibri Light"/>
      <family val="2"/>
    </font>
    <font>
      <u/>
      <sz val="9"/>
      <name val="Calibri Light"/>
      <family val="2"/>
    </font>
    <font>
      <sz val="10"/>
      <color rgb="FFFF0000"/>
      <name val="Arial"/>
      <family val="2"/>
      <charset val="238"/>
    </font>
    <font>
      <b/>
      <i/>
      <sz val="10"/>
      <name val="Arial"/>
      <family val="2"/>
      <charset val="238"/>
    </font>
    <font>
      <i/>
      <sz val="10"/>
      <name val="Arial"/>
      <family val="2"/>
      <charset val="238"/>
    </font>
    <font>
      <i/>
      <sz val="11"/>
      <color rgb="FF7F7F7F"/>
      <name val="Calibri"/>
      <family val="2"/>
      <charset val="238"/>
      <scheme val="minor"/>
    </font>
    <font>
      <u/>
      <sz val="10"/>
      <color rgb="FF0000FF"/>
      <name val="Arial"/>
      <family val="2"/>
      <charset val="238"/>
    </font>
    <font>
      <sz val="10"/>
      <color rgb="FF000000"/>
      <name val="Arial"/>
      <family val="2"/>
      <charset val="1"/>
    </font>
    <font>
      <sz val="10"/>
      <name val="Tahoma"/>
      <family val="2"/>
      <charset val="238"/>
    </font>
    <font>
      <sz val="11"/>
      <color rgb="FF000000"/>
      <name val="Calibri"/>
      <family val="2"/>
      <charset val="1"/>
    </font>
    <font>
      <sz val="10"/>
      <color rgb="FF000000"/>
      <name val="Arial"/>
      <family val="2"/>
      <charset val="238"/>
    </font>
    <font>
      <i/>
      <sz val="10"/>
      <name val="Times New Roman"/>
      <family val="1"/>
      <charset val="238"/>
    </font>
    <font>
      <u/>
      <sz val="10"/>
      <color indexed="12"/>
      <name val="Arial"/>
      <family val="2"/>
      <charset val="238"/>
    </font>
    <font>
      <sz val="18"/>
      <color theme="3"/>
      <name val="Calibri Light"/>
      <family val="2"/>
      <charset val="238"/>
      <scheme val="major"/>
    </font>
    <font>
      <sz val="11"/>
      <color rgb="FF006100"/>
      <name val="Calibri"/>
      <family val="2"/>
      <charset val="238"/>
      <scheme val="minor"/>
    </font>
    <font>
      <sz val="11"/>
      <color rgb="FF9C5700"/>
      <name val="Calibri"/>
      <family val="2"/>
      <charset val="238"/>
      <scheme val="minor"/>
    </font>
    <font>
      <b/>
      <sz val="11"/>
      <color rgb="FF3F3F3F"/>
      <name val="Calibri"/>
      <family val="2"/>
      <charset val="238"/>
      <scheme val="minor"/>
    </font>
    <font>
      <b/>
      <sz val="11"/>
      <color rgb="FF000000"/>
      <name val="Calibri"/>
      <family val="2"/>
      <charset val="238"/>
    </font>
    <font>
      <b/>
      <sz val="11"/>
      <color rgb="FF000000"/>
      <name val="Calibri"/>
      <family val="2"/>
    </font>
    <font>
      <sz val="8"/>
      <name val="Times New Roman"/>
      <family val="1"/>
      <charset val="238"/>
    </font>
    <font>
      <sz val="12"/>
      <name val="Arial"/>
      <family val="2"/>
      <charset val="238"/>
    </font>
    <font>
      <sz val="8"/>
      <name val="Arial"/>
      <family val="2"/>
      <charset val="238"/>
    </font>
    <font>
      <sz val="10"/>
      <color theme="1"/>
      <name val="Arial"/>
      <family val="2"/>
      <charset val="238"/>
    </font>
    <font>
      <sz val="10"/>
      <color theme="1"/>
      <name val="Calibri"/>
      <family val="2"/>
      <charset val="238"/>
      <scheme val="minor"/>
    </font>
    <font>
      <sz val="10"/>
      <color indexed="8"/>
      <name val="Arial"/>
      <family val="2"/>
      <charset val="238"/>
    </font>
    <font>
      <b/>
      <sz val="10"/>
      <color theme="1"/>
      <name val="Arial"/>
      <family val="2"/>
      <charset val="238"/>
    </font>
    <font>
      <sz val="10"/>
      <color rgb="FF000000"/>
      <name val="Arial"/>
      <family val="2"/>
    </font>
    <font>
      <sz val="10"/>
      <name val="MS Sans Serif"/>
      <family val="2"/>
      <charset val="238"/>
    </font>
    <font>
      <vertAlign val="superscript"/>
      <sz val="10"/>
      <name val="Arial"/>
      <family val="2"/>
      <charset val="238"/>
    </font>
    <font>
      <u/>
      <sz val="10"/>
      <color theme="10"/>
      <name val="Arial"/>
      <family val="2"/>
      <charset val="238"/>
    </font>
    <font>
      <sz val="10"/>
      <name val="Helv"/>
      <charset val="238"/>
    </font>
    <font>
      <sz val="10"/>
      <name val="Helv"/>
      <charset val="204"/>
    </font>
    <font>
      <sz val="10"/>
      <name val="Arial"/>
      <family val="2"/>
      <charset val="204"/>
    </font>
    <font>
      <sz val="11"/>
      <color rgb="FF000000"/>
      <name val="Calibri"/>
      <family val="2"/>
    </font>
    <font>
      <sz val="11"/>
      <color indexed="8"/>
      <name val="Calibri"/>
      <family val="2"/>
    </font>
    <font>
      <sz val="9"/>
      <color indexed="8"/>
      <name val="Arial"/>
      <family val="2"/>
      <charset val="238"/>
    </font>
    <font>
      <sz val="10"/>
      <color indexed="9"/>
      <name val="Arial"/>
      <family val="2"/>
      <charset val="238"/>
    </font>
    <font>
      <sz val="11"/>
      <color indexed="9"/>
      <name val="Calibri"/>
      <family val="2"/>
      <charset val="238"/>
    </font>
    <font>
      <sz val="10"/>
      <color indexed="22"/>
      <name val="Arial"/>
      <family val="2"/>
      <charset val="238"/>
    </font>
    <font>
      <sz val="11"/>
      <color rgb="FFFFFFFF"/>
      <name val="Calibri"/>
      <family val="2"/>
      <charset val="238"/>
    </font>
    <font>
      <sz val="11"/>
      <color rgb="FFFFFFFF"/>
      <name val="Calibri"/>
      <family val="2"/>
    </font>
    <font>
      <sz val="11"/>
      <color indexed="9"/>
      <name val="Calibri"/>
      <family val="2"/>
    </font>
    <font>
      <sz val="9"/>
      <color indexed="9"/>
      <name val="Arial"/>
      <family val="2"/>
      <charset val="238"/>
    </font>
    <font>
      <sz val="10"/>
      <color indexed="8"/>
      <name val="Sans"/>
    </font>
    <font>
      <sz val="12"/>
      <name val="Tms Rmn"/>
    </font>
    <font>
      <sz val="9"/>
      <color rgb="FF000000"/>
      <name val="Arial"/>
      <family val="2"/>
      <charset val="238"/>
    </font>
    <font>
      <b/>
      <sz val="11"/>
      <color indexed="63"/>
      <name val="Calibri"/>
      <family val="2"/>
      <charset val="238"/>
    </font>
    <font>
      <b/>
      <sz val="11"/>
      <color indexed="63"/>
      <name val="Calibri"/>
      <family val="2"/>
    </font>
    <font>
      <sz val="11"/>
      <color indexed="10"/>
      <name val="Calibri"/>
      <family val="2"/>
      <charset val="238"/>
    </font>
    <font>
      <sz val="10"/>
      <color indexed="20"/>
      <name val="Arial"/>
      <family val="2"/>
      <charset val="238"/>
    </font>
    <font>
      <sz val="11"/>
      <color indexed="20"/>
      <name val="Calibri"/>
      <family val="2"/>
      <charset val="238"/>
    </font>
    <font>
      <sz val="11"/>
      <color rgb="FF800080"/>
      <name val="Calibri"/>
      <family val="2"/>
      <charset val="238"/>
    </font>
    <font>
      <sz val="11"/>
      <color rgb="FF800080"/>
      <name val="Calibri"/>
      <family val="2"/>
    </font>
    <font>
      <sz val="11"/>
      <color indexed="20"/>
      <name val="Calibri"/>
      <family val="2"/>
    </font>
    <font>
      <sz val="9"/>
      <color indexed="20"/>
      <name val="Arial"/>
      <family val="2"/>
      <charset val="238"/>
    </font>
    <font>
      <b/>
      <sz val="11"/>
      <color indexed="52"/>
      <name val="Calibri"/>
      <family val="2"/>
      <charset val="238"/>
    </font>
    <font>
      <b/>
      <sz val="11"/>
      <color indexed="52"/>
      <name val="Calibri"/>
      <family val="2"/>
    </font>
    <font>
      <u/>
      <sz val="8"/>
      <color indexed="36"/>
      <name val="Arial"/>
      <family val="2"/>
      <charset val="238"/>
    </font>
    <font>
      <b/>
      <sz val="10"/>
      <name val="MS Sans Serif"/>
      <family val="2"/>
      <charset val="238"/>
    </font>
    <font>
      <sz val="10"/>
      <name val="Futura Bk L2"/>
      <charset val="238"/>
    </font>
    <font>
      <b/>
      <sz val="10"/>
      <color indexed="52"/>
      <name val="Arial"/>
      <family val="2"/>
      <charset val="238"/>
    </font>
    <font>
      <b/>
      <sz val="11"/>
      <color rgb="FFFF9900"/>
      <name val="Calibri"/>
      <family val="2"/>
      <charset val="238"/>
    </font>
    <font>
      <b/>
      <sz val="11"/>
      <color rgb="FFFF9900"/>
      <name val="Calibri"/>
      <family val="2"/>
    </font>
    <font>
      <b/>
      <sz val="9"/>
      <color indexed="52"/>
      <name val="Arial"/>
      <family val="2"/>
      <charset val="238"/>
    </font>
    <font>
      <sz val="11"/>
      <color indexed="52"/>
      <name val="Calibri"/>
      <family val="2"/>
      <charset val="238"/>
    </font>
    <font>
      <b/>
      <sz val="10"/>
      <color indexed="22"/>
      <name val="Arial"/>
      <family val="2"/>
      <charset val="238"/>
    </font>
    <font>
      <b/>
      <sz val="11"/>
      <color indexed="9"/>
      <name val="Calibri"/>
      <family val="2"/>
      <charset val="238"/>
    </font>
    <font>
      <b/>
      <sz val="11"/>
      <color rgb="FFFFFFFF"/>
      <name val="Calibri"/>
      <family val="2"/>
      <charset val="238"/>
    </font>
    <font>
      <b/>
      <sz val="11"/>
      <color rgb="FFFFFFFF"/>
      <name val="Calibri"/>
      <family val="2"/>
    </font>
    <font>
      <b/>
      <sz val="11"/>
      <color indexed="9"/>
      <name val="Calibri"/>
      <family val="2"/>
    </font>
    <font>
      <b/>
      <sz val="9"/>
      <color indexed="9"/>
      <name val="Arial"/>
      <family val="2"/>
      <charset val="238"/>
    </font>
    <font>
      <sz val="11"/>
      <color theme="1"/>
      <name val="Arial1"/>
    </font>
    <font>
      <sz val="11"/>
      <name val="Times New Roman"/>
      <family val="1"/>
      <charset val="238"/>
    </font>
    <font>
      <sz val="10"/>
      <name val="Mangal"/>
      <family val="2"/>
      <charset val="238"/>
    </font>
    <font>
      <sz val="10"/>
      <color indexed="0"/>
      <name val="MS Sans Serif"/>
      <family val="2"/>
      <charset val="238"/>
    </font>
    <font>
      <sz val="11"/>
      <name val="7_Futura"/>
    </font>
    <font>
      <sz val="11"/>
      <color indexed="17"/>
      <name val="Calibri"/>
      <family val="2"/>
      <charset val="238"/>
    </font>
    <font>
      <sz val="11"/>
      <color rgb="FF006100"/>
      <name val="Calibri"/>
      <family val="2"/>
      <charset val="238"/>
    </font>
    <font>
      <sz val="11"/>
      <color indexed="62"/>
      <name val="Calibri"/>
      <family val="2"/>
      <charset val="238"/>
    </font>
    <font>
      <sz val="11"/>
      <color indexed="62"/>
      <name val="Calibri"/>
      <family val="2"/>
    </font>
    <font>
      <b/>
      <sz val="11"/>
      <color indexed="8"/>
      <name val="Calibri"/>
      <family val="2"/>
      <charset val="238"/>
    </font>
    <font>
      <sz val="10"/>
      <color indexed="12"/>
      <name val="Arial"/>
      <family val="2"/>
    </font>
    <font>
      <b/>
      <sz val="11"/>
      <color indexed="8"/>
      <name val="Calibri"/>
      <family val="2"/>
    </font>
    <font>
      <i/>
      <sz val="11"/>
      <color indexed="23"/>
      <name val="Calibri"/>
      <family val="2"/>
      <charset val="238"/>
    </font>
    <font>
      <i/>
      <sz val="11"/>
      <color indexed="23"/>
      <name val="Calibri"/>
      <family val="2"/>
    </font>
    <font>
      <b/>
      <i/>
      <sz val="16"/>
      <color rgb="FF000000"/>
      <name val="Arial1"/>
      <charset val="238"/>
    </font>
    <font>
      <i/>
      <sz val="10"/>
      <color indexed="23"/>
      <name val="Arial"/>
      <family val="2"/>
      <charset val="238"/>
    </font>
    <font>
      <i/>
      <sz val="11"/>
      <color rgb="FF808080"/>
      <name val="Calibri"/>
      <family val="2"/>
      <charset val="238"/>
    </font>
    <font>
      <i/>
      <sz val="11"/>
      <color rgb="FF808080"/>
      <name val="Calibri"/>
      <family val="2"/>
    </font>
    <font>
      <i/>
      <sz val="9"/>
      <color indexed="23"/>
      <name val="Arial"/>
      <family val="2"/>
      <charset val="238"/>
    </font>
    <font>
      <sz val="10"/>
      <color indexed="17"/>
      <name val="Arial"/>
      <family val="2"/>
      <charset val="238"/>
    </font>
    <font>
      <sz val="11"/>
      <color rgb="FF008000"/>
      <name val="Calibri"/>
      <family val="2"/>
      <charset val="238"/>
    </font>
    <font>
      <sz val="11"/>
      <color rgb="FF008000"/>
      <name val="Calibri"/>
      <family val="2"/>
    </font>
    <font>
      <sz val="11"/>
      <color indexed="17"/>
      <name val="Calibri"/>
      <family val="2"/>
    </font>
    <font>
      <sz val="11"/>
      <color rgb="FF006100"/>
      <name val="Calibri"/>
      <family val="2"/>
      <scheme val="minor"/>
    </font>
    <font>
      <sz val="8"/>
      <name val="Arial"/>
      <family val="2"/>
    </font>
    <font>
      <b/>
      <i/>
      <sz val="16"/>
      <color theme="1"/>
      <name val="Arial1"/>
    </font>
    <font>
      <b/>
      <sz val="15"/>
      <color indexed="56"/>
      <name val="Arial"/>
      <family val="2"/>
      <charset val="238"/>
    </font>
    <font>
      <b/>
      <sz val="15"/>
      <color indexed="56"/>
      <name val="Calibri"/>
      <family val="2"/>
      <charset val="238"/>
    </font>
    <font>
      <b/>
      <sz val="15"/>
      <color rgb="FF003366"/>
      <name val="Calibri"/>
      <family val="2"/>
      <charset val="238"/>
    </font>
    <font>
      <b/>
      <sz val="15"/>
      <color rgb="FF003366"/>
      <name val="Calibri"/>
      <family val="2"/>
    </font>
    <font>
      <b/>
      <sz val="13"/>
      <color indexed="56"/>
      <name val="Arial"/>
      <family val="2"/>
      <charset val="238"/>
    </font>
    <font>
      <b/>
      <sz val="13"/>
      <color indexed="56"/>
      <name val="Calibri"/>
      <family val="2"/>
      <charset val="238"/>
    </font>
    <font>
      <b/>
      <sz val="13"/>
      <color rgb="FF003366"/>
      <name val="Calibri"/>
      <family val="2"/>
      <charset val="238"/>
    </font>
    <font>
      <b/>
      <sz val="13"/>
      <color rgb="FF003366"/>
      <name val="Calibri"/>
      <family val="2"/>
    </font>
    <font>
      <b/>
      <sz val="13"/>
      <color indexed="56"/>
      <name val="Calibri"/>
      <family val="2"/>
    </font>
    <font>
      <b/>
      <sz val="11"/>
      <color indexed="56"/>
      <name val="Arial"/>
      <family val="2"/>
      <charset val="238"/>
    </font>
    <font>
      <b/>
      <sz val="11"/>
      <color indexed="56"/>
      <name val="Calibri"/>
      <family val="2"/>
      <charset val="238"/>
    </font>
    <font>
      <b/>
      <sz val="11"/>
      <color rgb="FF003366"/>
      <name val="Calibri"/>
      <family val="2"/>
      <charset val="238"/>
    </font>
    <font>
      <b/>
      <sz val="11"/>
      <color rgb="FF003366"/>
      <name val="Calibri"/>
      <family val="2"/>
    </font>
    <font>
      <b/>
      <sz val="11"/>
      <color indexed="56"/>
      <name val="Calibri"/>
      <family val="2"/>
    </font>
    <font>
      <b/>
      <u/>
      <sz val="11"/>
      <name val="Arial"/>
      <family val="2"/>
      <charset val="238"/>
    </font>
    <font>
      <sz val="10"/>
      <color indexed="62"/>
      <name val="Arial"/>
      <family val="2"/>
      <charset val="238"/>
    </font>
    <font>
      <sz val="11"/>
      <color rgb="FF333399"/>
      <name val="Calibri"/>
      <family val="2"/>
      <charset val="238"/>
    </font>
    <font>
      <sz val="11"/>
      <color rgb="FF333399"/>
      <name val="Calibri"/>
      <family val="2"/>
    </font>
    <font>
      <sz val="9"/>
      <color indexed="62"/>
      <name val="Arial"/>
      <family val="2"/>
      <charset val="238"/>
    </font>
    <font>
      <b/>
      <sz val="10"/>
      <color indexed="63"/>
      <name val="Arial"/>
      <family val="2"/>
      <charset val="238"/>
    </font>
    <font>
      <b/>
      <sz val="11"/>
      <color rgb="FF3F3F3F"/>
      <name val="Calibri"/>
      <family val="2"/>
      <charset val="238"/>
    </font>
    <font>
      <b/>
      <sz val="11"/>
      <color rgb="FFFA7D00"/>
      <name val="Calibri"/>
      <family val="2"/>
      <charset val="238"/>
    </font>
    <font>
      <sz val="10"/>
      <color rgb="FF000000"/>
      <name val="Times New Roman CE"/>
      <charset val="238"/>
    </font>
    <font>
      <sz val="10"/>
      <color rgb="FF000000"/>
      <name val="Times New Roman CE1"/>
      <charset val="238"/>
    </font>
    <font>
      <sz val="10"/>
      <name val="Times New Roman CE"/>
      <family val="1"/>
      <charset val="238"/>
    </font>
    <font>
      <sz val="12"/>
      <color rgb="FF000000"/>
      <name val="Times New Roman CE"/>
      <charset val="238"/>
    </font>
    <font>
      <sz val="12"/>
      <color rgb="FF000000"/>
      <name val="Times New Roman CE1"/>
      <charset val="238"/>
    </font>
    <font>
      <sz val="12"/>
      <name val="Times New Roman CE"/>
      <family val="1"/>
      <charset val="238"/>
    </font>
    <font>
      <sz val="10"/>
      <color indexed="8"/>
      <name val="Century Gothic"/>
      <family val="2"/>
      <charset val="238"/>
    </font>
    <font>
      <sz val="10"/>
      <name val="Futura Bk L2"/>
      <family val="2"/>
      <charset val="238"/>
    </font>
    <font>
      <sz val="10"/>
      <color indexed="14"/>
      <name val="Arial"/>
      <family val="2"/>
    </font>
    <font>
      <sz val="10"/>
      <color indexed="52"/>
      <name val="Arial"/>
      <family val="2"/>
      <charset val="238"/>
    </font>
    <font>
      <sz val="11"/>
      <color rgb="FFFF9900"/>
      <name val="Calibri"/>
      <family val="2"/>
      <charset val="238"/>
    </font>
    <font>
      <sz val="11"/>
      <color rgb="FFFF9900"/>
      <name val="Calibri"/>
      <family val="2"/>
    </font>
    <font>
      <sz val="11"/>
      <color indexed="52"/>
      <name val="Calibri"/>
      <family val="2"/>
    </font>
    <font>
      <sz val="9"/>
      <color indexed="52"/>
      <name val="Arial"/>
      <family val="2"/>
      <charset val="238"/>
    </font>
    <font>
      <sz val="11"/>
      <color rgb="FF9C0006"/>
      <name val="Calibri"/>
      <family val="2"/>
      <charset val="238"/>
    </font>
    <font>
      <b/>
      <sz val="18"/>
      <color indexed="56"/>
      <name val="Cambria"/>
      <family val="2"/>
      <charset val="238"/>
    </font>
    <font>
      <b/>
      <sz val="15"/>
      <color theme="3"/>
      <name val="Calibri"/>
      <family val="2"/>
      <charset val="238"/>
    </font>
    <font>
      <sz val="14"/>
      <name val="Futura Bk L2"/>
      <family val="2"/>
      <charset val="238"/>
    </font>
    <font>
      <b/>
      <sz val="18"/>
      <color theme="3"/>
      <name val="Cambria"/>
      <family val="2"/>
      <charset val="238"/>
    </font>
    <font>
      <b/>
      <sz val="13"/>
      <color theme="3"/>
      <name val="Calibri"/>
      <family val="2"/>
      <charset val="238"/>
    </font>
    <font>
      <b/>
      <sz val="11"/>
      <color theme="3"/>
      <name val="Calibri"/>
      <family val="2"/>
      <charset val="238"/>
    </font>
    <font>
      <b/>
      <i/>
      <sz val="12"/>
      <name val="CRO_Swiss_Con"/>
    </font>
    <font>
      <b/>
      <sz val="11"/>
      <name val="CRO_Swiss_Con"/>
    </font>
    <font>
      <i/>
      <sz val="11"/>
      <name val="CRO_Avant_Garde_II"/>
    </font>
    <font>
      <sz val="10"/>
      <color indexed="60"/>
      <name val="Arial"/>
      <family val="2"/>
      <charset val="238"/>
    </font>
    <font>
      <sz val="11"/>
      <color indexed="60"/>
      <name val="Calibri"/>
      <family val="2"/>
      <charset val="238"/>
    </font>
    <font>
      <sz val="11"/>
      <color rgb="FF993300"/>
      <name val="Calibri"/>
      <family val="2"/>
      <charset val="238"/>
    </font>
    <font>
      <sz val="11"/>
      <color rgb="FF993300"/>
      <name val="Calibri"/>
      <family val="2"/>
    </font>
    <font>
      <sz val="11"/>
      <color indexed="60"/>
      <name val="Calibri"/>
      <family val="2"/>
    </font>
    <font>
      <sz val="9"/>
      <color indexed="60"/>
      <name val="Arial"/>
      <family val="2"/>
      <charset val="238"/>
    </font>
    <font>
      <sz val="11"/>
      <color rgb="FF9C6500"/>
      <name val="Calibri"/>
      <family val="2"/>
      <charset val="238"/>
    </font>
    <font>
      <sz val="8"/>
      <name val="Arial Narrow"/>
      <family val="2"/>
      <charset val="238"/>
    </font>
    <font>
      <sz val="10"/>
      <color rgb="FF000000"/>
      <name val="Arial2"/>
      <charset val="238"/>
    </font>
    <font>
      <sz val="10"/>
      <color theme="1"/>
      <name val="Arial2"/>
    </font>
    <font>
      <sz val="10"/>
      <name val="Sun DRACO"/>
      <family val="3"/>
    </font>
    <font>
      <sz val="11"/>
      <name val="Arial"/>
      <family val="1"/>
    </font>
    <font>
      <sz val="12"/>
      <name val="Courier"/>
      <family val="1"/>
      <charset val="238"/>
    </font>
    <font>
      <sz val="12"/>
      <color rgb="FF000000"/>
      <name val="Courier"/>
      <family val="1"/>
      <charset val="238"/>
    </font>
    <font>
      <sz val="10"/>
      <color rgb="FF000000"/>
      <name val="MS Sans Serif"/>
      <family val="2"/>
      <charset val="238"/>
    </font>
    <font>
      <sz val="10"/>
      <name val="Myriad Pro"/>
      <family val="2"/>
    </font>
    <font>
      <sz val="12"/>
      <color indexed="8"/>
      <name val="Arial"/>
      <family val="2"/>
      <charset val="238"/>
    </font>
    <font>
      <sz val="11"/>
      <color rgb="FF000000"/>
      <name val="Arial"/>
      <family val="2"/>
      <charset val="238"/>
    </font>
    <font>
      <sz val="11"/>
      <color rgb="FF000000"/>
      <name val="Arial1"/>
      <charset val="1"/>
    </font>
    <font>
      <sz val="10"/>
      <name val="Arial CE"/>
    </font>
    <font>
      <sz val="11"/>
      <name val="Tahoma"/>
      <family val="2"/>
    </font>
    <font>
      <sz val="11"/>
      <color rgb="FF000000"/>
      <name val="Tahoma"/>
      <family val="2"/>
      <charset val="238"/>
    </font>
    <font>
      <sz val="11"/>
      <color indexed="8"/>
      <name val="Arial1"/>
      <charset val="1"/>
    </font>
    <font>
      <sz val="11"/>
      <color indexed="18"/>
      <name val="Arial"/>
      <family val="2"/>
    </font>
    <font>
      <sz val="10"/>
      <name val="ElegaGarmnd BT"/>
      <family val="1"/>
    </font>
    <font>
      <sz val="10"/>
      <name val="AvantGarde Md BT"/>
      <family val="2"/>
      <charset val="238"/>
    </font>
    <font>
      <sz val="12"/>
      <name val="CRO_Swiss_Light-Normal"/>
    </font>
    <font>
      <sz val="11"/>
      <color indexed="8"/>
      <name val="Trebuchet MS"/>
      <family val="2"/>
      <charset val="238"/>
    </font>
    <font>
      <sz val="10"/>
      <name val="Helv"/>
      <family val="2"/>
    </font>
    <font>
      <sz val="11"/>
      <name val="Arial CE"/>
      <charset val="238"/>
    </font>
    <font>
      <sz val="10"/>
      <color indexed="8"/>
      <name val="Vinci Sans"/>
      <family val="2"/>
      <charset val="238"/>
    </font>
    <font>
      <b/>
      <sz val="11"/>
      <color rgb="FF333333"/>
      <name val="Calibri"/>
      <family val="2"/>
      <charset val="238"/>
    </font>
    <font>
      <b/>
      <sz val="11"/>
      <color rgb="FF333333"/>
      <name val="Calibri"/>
      <family val="2"/>
    </font>
    <font>
      <sz val="9"/>
      <name val="CRO_Avant_Garde"/>
    </font>
    <font>
      <sz val="11"/>
      <color rgb="FFFA7D00"/>
      <name val="Calibri"/>
      <family val="2"/>
      <charset val="238"/>
    </font>
    <font>
      <sz val="10"/>
      <color indexed="10"/>
      <name val="Arial"/>
      <family val="2"/>
    </font>
    <font>
      <b/>
      <sz val="10"/>
      <color indexed="9"/>
      <name val="Arial"/>
      <family val="2"/>
      <charset val="238"/>
    </font>
    <font>
      <b/>
      <sz val="14"/>
      <name val="CRO_Avant_Garde_II"/>
    </font>
    <font>
      <b/>
      <i/>
      <u/>
      <sz val="11"/>
      <color theme="1"/>
      <name val="Arial1"/>
    </font>
    <font>
      <b/>
      <i/>
      <u/>
      <sz val="11"/>
      <color rgb="FF000000"/>
      <name val="Arial1"/>
      <charset val="238"/>
    </font>
    <font>
      <b/>
      <sz val="12"/>
      <name val="Futura Bk L2"/>
      <family val="2"/>
      <charset val="238"/>
    </font>
    <font>
      <b/>
      <sz val="18"/>
      <color indexed="62"/>
      <name val="Cambria"/>
      <family val="2"/>
      <charset val="238"/>
    </font>
    <font>
      <sz val="10"/>
      <color indexed="8"/>
      <name val="Arial CE"/>
      <charset val="238"/>
    </font>
    <font>
      <sz val="10"/>
      <color indexed="8"/>
      <name val="Arial CE"/>
      <family val="2"/>
      <charset val="238"/>
    </font>
    <font>
      <sz val="10"/>
      <color indexed="8"/>
      <name val="MS Sans Serif"/>
      <family val="2"/>
      <charset val="238"/>
    </font>
    <font>
      <i/>
      <sz val="10"/>
      <name val="CRO_Avant_Garde_II"/>
    </font>
    <font>
      <sz val="10"/>
      <color rgb="FF000000"/>
      <name val="Helv"/>
      <charset val="238"/>
    </font>
    <font>
      <sz val="10"/>
      <color theme="1"/>
      <name val="Helv"/>
    </font>
    <font>
      <i/>
      <sz val="11"/>
      <color rgb="FF7F7F7F"/>
      <name val="Calibri"/>
      <family val="2"/>
      <charset val="238"/>
    </font>
    <font>
      <b/>
      <sz val="18"/>
      <color rgb="FF003366"/>
      <name val="Cambria"/>
      <family val="1"/>
      <charset val="238"/>
    </font>
    <font>
      <b/>
      <sz val="18"/>
      <color rgb="FF003366"/>
      <name val="Cambria"/>
      <family val="1"/>
    </font>
    <font>
      <b/>
      <sz val="18"/>
      <color indexed="56"/>
      <name val="Cambria"/>
      <family val="2"/>
    </font>
    <font>
      <b/>
      <sz val="18"/>
      <color indexed="56"/>
      <name val="Cambria"/>
      <family val="1"/>
      <charset val="238"/>
    </font>
    <font>
      <b/>
      <sz val="10"/>
      <color indexed="8"/>
      <name val="Arial"/>
      <family val="2"/>
      <charset val="238"/>
    </font>
    <font>
      <b/>
      <sz val="9"/>
      <color indexed="8"/>
      <name val="Arial"/>
      <family val="2"/>
      <charset val="238"/>
    </font>
    <font>
      <sz val="10"/>
      <name val="Tms Rmn"/>
      <charset val="238"/>
    </font>
    <font>
      <b/>
      <sz val="15"/>
      <color indexed="56"/>
      <name val="Calibri"/>
      <family val="2"/>
    </font>
    <font>
      <sz val="9"/>
      <name val="Geneva"/>
      <charset val="238"/>
    </font>
    <font>
      <sz val="11"/>
      <color rgb="FF3F3F76"/>
      <name val="Calibri"/>
      <family val="2"/>
      <charset val="238"/>
    </font>
    <font>
      <sz val="11"/>
      <color indexed="10"/>
      <name val="Calibri"/>
      <family val="2"/>
    </font>
    <font>
      <sz val="11"/>
      <color rgb="FFFF0000"/>
      <name val="Calibri"/>
      <family val="2"/>
      <charset val="238"/>
    </font>
    <font>
      <sz val="11"/>
      <color rgb="FFFF0000"/>
      <name val="Calibri"/>
      <family val="2"/>
    </font>
    <font>
      <sz val="12"/>
      <color indexed="8"/>
      <name val="Arial"/>
      <family val="2"/>
    </font>
    <font>
      <sz val="11"/>
      <name val="Times New Roman CE"/>
      <charset val="238"/>
    </font>
    <font>
      <sz val="10"/>
      <name val="AvantArt_PP"/>
      <charset val="238"/>
    </font>
    <font>
      <sz val="11"/>
      <color theme="0"/>
      <name val="Calibri"/>
      <family val="2"/>
      <scheme val="minor"/>
    </font>
    <font>
      <b/>
      <sz val="11"/>
      <color theme="1"/>
      <name val="Calibri"/>
      <family val="2"/>
      <scheme val="minor"/>
    </font>
    <font>
      <sz val="10"/>
      <color indexed="8"/>
      <name val="Tahoma"/>
      <family val="2"/>
      <charset val="238"/>
    </font>
    <font>
      <sz val="11"/>
      <color rgb="FF9C6500"/>
      <name val="Calibri"/>
      <family val="2"/>
      <charset val="238"/>
      <scheme val="minor"/>
    </font>
    <font>
      <b/>
      <sz val="10"/>
      <color rgb="FF000000"/>
      <name val="Arial"/>
      <family val="2"/>
      <charset val="238"/>
    </font>
    <font>
      <sz val="10"/>
      <color rgb="FF00B0F0"/>
      <name val="Arial"/>
      <family val="2"/>
      <charset val="238"/>
    </font>
    <font>
      <sz val="10"/>
      <name val="Arial"/>
      <family val="2"/>
    </font>
    <font>
      <sz val="12"/>
      <name val="Times New Roman"/>
      <family val="1"/>
      <charset val="238"/>
    </font>
    <font>
      <sz val="10"/>
      <color rgb="FF0070C0"/>
      <name val="Arial"/>
      <family val="2"/>
      <charset val="238"/>
    </font>
    <font>
      <b/>
      <i/>
      <sz val="10"/>
      <name val="Calibri"/>
      <family val="2"/>
      <charset val="238"/>
    </font>
    <font>
      <i/>
      <sz val="10"/>
      <name val="Arial"/>
      <family val="2"/>
    </font>
    <font>
      <b/>
      <i/>
      <sz val="10"/>
      <name val="Arial"/>
      <family val="2"/>
    </font>
    <font>
      <sz val="10"/>
      <name val="Yu Gothic"/>
      <family val="2"/>
      <charset val="238"/>
    </font>
    <font>
      <b/>
      <i/>
      <sz val="10"/>
      <color indexed="8"/>
      <name val="Arial"/>
      <family val="2"/>
      <charset val="238"/>
    </font>
    <font>
      <sz val="10"/>
      <color rgb="FF000000"/>
      <name val="Calibri"/>
      <family val="2"/>
      <charset val="238"/>
    </font>
    <font>
      <b/>
      <sz val="10"/>
      <color rgb="FF000000"/>
      <name val="Arial"/>
      <family val="2"/>
    </font>
    <font>
      <sz val="10"/>
      <color rgb="FF00000A"/>
      <name val="Arial"/>
      <family val="2"/>
      <charset val="238"/>
    </font>
    <font>
      <b/>
      <sz val="10"/>
      <color rgb="FF000000"/>
      <name val="Calibri"/>
      <family val="2"/>
      <charset val="238"/>
    </font>
    <font>
      <sz val="10"/>
      <color rgb="FF0070C0"/>
      <name val="Calibri"/>
      <family val="2"/>
      <charset val="238"/>
    </font>
    <font>
      <sz val="10"/>
      <name val="Calibri"/>
      <family val="2"/>
      <charset val="238"/>
      <scheme val="minor"/>
    </font>
    <font>
      <b/>
      <sz val="11"/>
      <name val="Calibri"/>
      <family val="2"/>
      <charset val="238"/>
    </font>
  </fonts>
  <fills count="15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7"/>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D966"/>
        <bgColor rgb="FFFFFF99"/>
      </patternFill>
    </fill>
    <fill>
      <patternFill patternType="solid">
        <fgColor rgb="FFC6EF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tint="0.59999389629810485"/>
        <bgColor indexed="65"/>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rgb="FFCCCCFF"/>
        <bgColor rgb="FFCCCCFF"/>
      </patternFill>
    </fill>
    <fill>
      <patternFill patternType="solid">
        <fgColor rgb="FF9999FF"/>
        <bgColor rgb="FF9999FF"/>
      </patternFill>
    </fill>
    <fill>
      <patternFill patternType="solid">
        <fgColor indexed="24"/>
        <bgColor indexed="24"/>
      </patternFill>
    </fill>
    <fill>
      <patternFill patternType="solid">
        <fgColor indexed="31"/>
        <bgColor indexed="41"/>
      </patternFill>
    </fill>
    <fill>
      <patternFill patternType="solid">
        <fgColor indexed="31"/>
        <bgColor indexed="22"/>
      </patternFill>
    </fill>
    <fill>
      <patternFill patternType="solid">
        <fgColor rgb="FFFF99CC"/>
        <bgColor rgb="FFFF99CC"/>
      </patternFill>
    </fill>
    <fill>
      <patternFill patternType="solid">
        <fgColor indexed="45"/>
        <bgColor indexed="29"/>
      </patternFill>
    </fill>
    <fill>
      <patternFill patternType="solid">
        <fgColor rgb="FFCCFFCC"/>
        <bgColor rgb="FFCCFFCC"/>
      </patternFill>
    </fill>
    <fill>
      <patternFill patternType="solid">
        <fgColor indexed="42"/>
        <bgColor indexed="27"/>
      </patternFill>
    </fill>
    <fill>
      <patternFill patternType="solid">
        <fgColor rgb="FFCC99FF"/>
        <bgColor rgb="FFCC99FF"/>
      </patternFill>
    </fill>
    <fill>
      <patternFill patternType="solid">
        <fgColor indexed="46"/>
        <bgColor indexed="45"/>
      </patternFill>
    </fill>
    <fill>
      <patternFill patternType="solid">
        <fgColor rgb="FFCCFFFF"/>
        <bgColor rgb="FFCCFFFF"/>
      </patternFill>
    </fill>
    <fill>
      <patternFill patternType="solid">
        <fgColor indexed="27"/>
        <bgColor indexed="42"/>
      </patternFill>
    </fill>
    <fill>
      <patternFill patternType="solid">
        <fgColor indexed="27"/>
        <bgColor indexed="41"/>
      </patternFill>
    </fill>
    <fill>
      <patternFill patternType="solid">
        <fgColor rgb="FFFFCC99"/>
        <bgColor rgb="FFFFCC99"/>
      </patternFill>
    </fill>
    <fill>
      <patternFill patternType="solid">
        <fgColor indexed="22"/>
      </patternFill>
    </fill>
    <fill>
      <patternFill patternType="solid">
        <fgColor indexed="41"/>
        <bgColor indexed="31"/>
      </patternFill>
    </fill>
    <fill>
      <patternFill patternType="solid">
        <fgColor indexed="47"/>
        <bgColor indexed="22"/>
      </patternFill>
    </fill>
    <fill>
      <patternFill patternType="solid">
        <fgColor indexed="44"/>
      </patternFill>
    </fill>
    <fill>
      <patternFill patternType="solid">
        <fgColor theme="4" tint="0.79989013336588644"/>
        <bgColor indexed="64"/>
      </patternFill>
    </fill>
    <fill>
      <patternFill patternType="solid">
        <fgColor indexed="29"/>
      </patternFill>
    </fill>
    <fill>
      <patternFill patternType="solid">
        <fgColor theme="5" tint="0.79989013336588644"/>
        <bgColor indexed="64"/>
      </patternFill>
    </fill>
    <fill>
      <patternFill patternType="solid">
        <fgColor indexed="26"/>
      </patternFill>
    </fill>
    <fill>
      <patternFill patternType="solid">
        <fgColor theme="6" tint="0.79989013336588644"/>
        <bgColor indexed="64"/>
      </patternFill>
    </fill>
    <fill>
      <patternFill patternType="solid">
        <fgColor indexed="46"/>
        <bgColor indexed="2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indexed="11"/>
      </patternFill>
    </fill>
    <fill>
      <patternFill patternType="solid">
        <fgColor indexed="51"/>
      </patternFill>
    </fill>
    <fill>
      <patternFill patternType="solid">
        <fgColor rgb="FF99CCFF"/>
        <bgColor rgb="FF99CCFF"/>
      </patternFill>
    </fill>
    <fill>
      <patternFill patternType="solid">
        <fgColor indexed="44"/>
        <bgColor indexed="31"/>
      </patternFill>
    </fill>
    <fill>
      <patternFill patternType="solid">
        <fgColor rgb="FFFF8080"/>
        <bgColor rgb="FFFF8080"/>
      </patternFill>
    </fill>
    <fill>
      <patternFill patternType="solid">
        <fgColor indexed="29"/>
        <bgColor indexed="45"/>
      </patternFill>
    </fill>
    <fill>
      <patternFill patternType="solid">
        <fgColor rgb="FF00FF00"/>
        <bgColor rgb="FF00FF00"/>
      </patternFill>
    </fill>
    <fill>
      <patternFill patternType="solid">
        <fgColor indexed="11"/>
        <bgColor indexed="40"/>
      </patternFill>
    </fill>
    <fill>
      <patternFill patternType="solid">
        <fgColor rgb="FFFFCC00"/>
        <bgColor rgb="FFFFCC00"/>
      </patternFill>
    </fill>
    <fill>
      <patternFill patternType="solid">
        <fgColor indexed="51"/>
        <bgColor indexed="13"/>
      </patternFill>
    </fill>
    <fill>
      <patternFill patternType="solid">
        <fgColor theme="4" tint="0.59990234076967686"/>
        <bgColor indexed="64"/>
      </patternFill>
    </fill>
    <fill>
      <patternFill patternType="solid">
        <fgColor theme="5" tint="0.59990234076967686"/>
        <bgColor indexed="64"/>
      </patternFill>
    </fill>
    <fill>
      <patternFill patternType="solid">
        <fgColor indexed="11"/>
        <bgColor indexed="49"/>
      </patternFill>
    </fill>
    <fill>
      <patternFill patternType="solid">
        <fgColor indexed="43"/>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0066CC"/>
        <bgColor rgb="FF0066CC"/>
      </patternFill>
    </fill>
    <fill>
      <patternFill patternType="solid">
        <fgColor indexed="30"/>
        <bgColor indexed="21"/>
      </patternFill>
    </fill>
    <fill>
      <patternFill patternType="solid">
        <fgColor rgb="FF800080"/>
        <bgColor rgb="FF800080"/>
      </patternFill>
    </fill>
    <fill>
      <patternFill patternType="solid">
        <fgColor indexed="20"/>
        <bgColor indexed="36"/>
      </patternFill>
    </fill>
    <fill>
      <patternFill patternType="solid">
        <fgColor rgb="FF33CCCC"/>
        <bgColor rgb="FF33CCCC"/>
      </patternFill>
    </fill>
    <fill>
      <patternFill patternType="solid">
        <fgColor indexed="49"/>
        <bgColor indexed="40"/>
      </patternFill>
    </fill>
    <fill>
      <patternFill patternType="solid">
        <fgColor rgb="FFFF9900"/>
        <bgColor rgb="FFFF9900"/>
      </patternFill>
    </fill>
    <fill>
      <patternFill patternType="solid">
        <fgColor indexed="52"/>
        <bgColor indexed="51"/>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31"/>
        <bgColor indexed="31"/>
      </patternFill>
    </fill>
    <fill>
      <patternFill patternType="solid">
        <fgColor indexed="22"/>
        <bgColor indexed="22"/>
      </patternFill>
    </fill>
    <fill>
      <patternFill patternType="solid">
        <fgColor indexed="49"/>
        <bgColor indexed="49"/>
      </patternFill>
    </fill>
    <fill>
      <patternFill patternType="solid">
        <fgColor indexed="62"/>
      </patternFill>
    </fill>
    <fill>
      <patternFill patternType="solid">
        <fgColor rgb="FF333399"/>
        <bgColor rgb="FF333399"/>
      </patternFill>
    </fill>
    <fill>
      <patternFill patternType="solid">
        <fgColor indexed="62"/>
        <bgColor indexed="56"/>
      </patternFill>
    </fill>
    <fill>
      <patternFill patternType="solid">
        <fgColor indexed="47"/>
        <bgColor indexed="47"/>
      </patternFill>
    </fill>
    <fill>
      <patternFill patternType="solid">
        <fgColor indexed="29"/>
        <bgColor indexed="29"/>
      </patternFill>
    </fill>
    <fill>
      <patternFill patternType="solid">
        <fgColor indexed="10"/>
      </patternFill>
    </fill>
    <fill>
      <patternFill patternType="solid">
        <fgColor rgb="FFFF0000"/>
        <bgColor rgb="FFFF0000"/>
      </patternFill>
    </fill>
    <fill>
      <patternFill patternType="solid">
        <fgColor indexed="10"/>
        <bgColor indexed="60"/>
      </patternFill>
    </fill>
    <fill>
      <patternFill patternType="solid">
        <fgColor indexed="26"/>
        <bgColor indexed="26"/>
      </patternFill>
    </fill>
    <fill>
      <patternFill patternType="solid">
        <fgColor indexed="43"/>
        <bgColor indexed="43"/>
      </patternFill>
    </fill>
    <fill>
      <patternFill patternType="solid">
        <fgColor indexed="57"/>
      </patternFill>
    </fill>
    <fill>
      <patternFill patternType="solid">
        <fgColor rgb="FF339966"/>
        <bgColor rgb="FF339966"/>
      </patternFill>
    </fill>
    <fill>
      <patternFill patternType="solid">
        <fgColor indexed="57"/>
        <bgColor indexed="21"/>
      </patternFill>
    </fill>
    <fill>
      <patternFill patternType="solid">
        <fgColor indexed="27"/>
        <bgColor indexed="27"/>
      </patternFill>
    </fill>
    <fill>
      <patternFill patternType="solid">
        <fgColor indexed="44"/>
        <bgColor indexed="44"/>
      </patternFill>
    </fill>
    <fill>
      <patternFill patternType="solid">
        <fgColor indexed="53"/>
      </patternFill>
    </fill>
    <fill>
      <patternFill patternType="solid">
        <fgColor rgb="FFFF6600"/>
        <bgColor rgb="FFFF6600"/>
      </patternFill>
    </fill>
    <fill>
      <patternFill patternType="solid">
        <fgColor indexed="53"/>
        <bgColor indexed="52"/>
      </patternFill>
    </fill>
    <fill>
      <patternFill patternType="solid">
        <fgColor indexed="26"/>
        <bgColor indexed="9"/>
      </patternFill>
    </fill>
    <fill>
      <patternFill patternType="solid">
        <fgColor indexed="26"/>
        <bgColor indexed="64"/>
      </patternFill>
    </fill>
    <fill>
      <patternFill patternType="solid">
        <fgColor rgb="FFC0C0C0"/>
        <bgColor rgb="FFC0C0C0"/>
      </patternFill>
    </fill>
    <fill>
      <patternFill patternType="solid">
        <fgColor indexed="22"/>
        <bgColor indexed="24"/>
      </patternFill>
    </fill>
    <fill>
      <patternFill patternType="solid">
        <fgColor indexed="55"/>
      </patternFill>
    </fill>
    <fill>
      <patternFill patternType="solid">
        <fgColor rgb="FF969696"/>
        <bgColor rgb="FF969696"/>
      </patternFill>
    </fill>
    <fill>
      <patternFill patternType="solid">
        <fgColor rgb="FF808080"/>
        <bgColor rgb="FF808080"/>
      </patternFill>
    </fill>
    <fill>
      <patternFill patternType="solid">
        <fgColor indexed="23"/>
        <bgColor indexed="23"/>
      </patternFill>
    </fill>
    <fill>
      <patternFill patternType="solid">
        <fgColor indexed="55"/>
        <bgColor indexed="23"/>
      </patternFill>
    </fill>
    <fill>
      <patternFill patternType="solid">
        <fgColor rgb="FFC6EFCE"/>
        <bgColor indexed="64"/>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22"/>
        <bgColor indexed="64"/>
      </patternFill>
    </fill>
    <fill>
      <patternFill patternType="solid">
        <fgColor indexed="43"/>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FFC7CE"/>
        <bgColor indexed="64"/>
      </patternFill>
    </fill>
    <fill>
      <patternFill patternType="solid">
        <fgColor rgb="FFFFFF99"/>
        <bgColor rgb="FFFFFF99"/>
      </patternFill>
    </fill>
    <fill>
      <patternFill patternType="solid">
        <fgColor indexed="43"/>
        <bgColor indexed="26"/>
      </patternFill>
    </fill>
    <fill>
      <patternFill patternType="solid">
        <fgColor rgb="FFFFEB9C"/>
        <bgColor indexed="64"/>
      </patternFill>
    </fill>
    <fill>
      <patternFill patternType="solid">
        <fgColor rgb="FFFFFFCC"/>
        <bgColor rgb="FFFFFFCC"/>
      </patternFill>
    </fill>
    <fill>
      <patternFill patternType="solid">
        <fgColor indexed="26"/>
        <bgColor indexed="43"/>
      </patternFill>
    </fill>
    <fill>
      <patternFill patternType="solid">
        <fgColor rgb="FFA5A5A5"/>
        <bgColor indexed="64"/>
      </patternFill>
    </fill>
    <fill>
      <patternFill patternType="solid">
        <fgColor indexed="53"/>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tint="0.39997558519241921"/>
        <bgColor theme="4" tint="0.39997558519241921"/>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tint="0.39997558519241921"/>
        <bgColor theme="5" tint="0.39997558519241921"/>
      </patternFill>
    </fill>
    <fill>
      <patternFill patternType="solid">
        <fgColor theme="6" tint="0.79998168889431442"/>
        <bgColor theme="6" tint="0.79998168889431442"/>
      </patternFill>
    </fill>
    <fill>
      <patternFill patternType="solid">
        <fgColor theme="6" tint="0.59999389629810485"/>
        <bgColor theme="6" tint="0.59999389629810485"/>
      </patternFill>
    </fill>
    <fill>
      <patternFill patternType="solid">
        <fgColor theme="6" tint="0.39997558519241921"/>
        <bgColor theme="6" tint="0.39997558519241921"/>
      </patternFill>
    </fill>
    <fill>
      <patternFill patternType="solid">
        <fgColor theme="7" tint="0.79998168889431442"/>
        <bgColor theme="7" tint="0.79998168889431442"/>
      </patternFill>
    </fill>
    <fill>
      <patternFill patternType="solid">
        <fgColor theme="7" tint="0.59999389629810485"/>
        <bgColor theme="7" tint="0.59999389629810485"/>
      </patternFill>
    </fill>
    <fill>
      <patternFill patternType="solid">
        <fgColor theme="7" tint="0.39997558519241921"/>
        <bgColor theme="7" tint="0.39997558519241921"/>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8" tint="0.39997558519241921"/>
        <bgColor theme="8" tint="0.39997558519241921"/>
      </patternFill>
    </fill>
    <fill>
      <patternFill patternType="solid">
        <fgColor theme="9" tint="0.79998168889431442"/>
        <bgColor theme="9" tint="0.79998168889431442"/>
      </patternFill>
    </fill>
    <fill>
      <patternFill patternType="solid">
        <fgColor theme="9" tint="0.59999389629810485"/>
        <bgColor theme="9" tint="0.59999389629810485"/>
      </patternFill>
    </fill>
    <fill>
      <patternFill patternType="solid">
        <fgColor theme="9" tint="0.39997558519241921"/>
        <bgColor theme="9" tint="0.39997558519241921"/>
      </patternFill>
    </fill>
    <fill>
      <patternFill patternType="lightUp">
        <fgColor theme="0"/>
        <bgColor theme="4" tint="0.19998779259620961"/>
      </patternFill>
    </fill>
    <fill>
      <patternFill patternType="lightUp">
        <fgColor theme="0"/>
        <bgColor theme="5" tint="0.19998779259620961"/>
      </patternFill>
    </fill>
    <fill>
      <patternFill patternType="lightUp">
        <fgColor theme="0"/>
        <bgColor theme="6" tint="0.19998779259620961"/>
      </patternFill>
    </fill>
    <fill>
      <patternFill patternType="solid">
        <fgColor theme="0" tint="-0.14999847407452621"/>
        <bgColor rgb="FFCCFFCC"/>
      </patternFill>
    </fill>
    <fill>
      <patternFill patternType="solid">
        <fgColor theme="0" tint="-0.14999847407452621"/>
        <bgColor indexed="31"/>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dashed">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dashed">
        <color auto="1"/>
      </top>
      <bottom style="dashed">
        <color auto="1"/>
      </bottom>
      <diagonal/>
    </border>
    <border>
      <left style="thin">
        <color auto="1"/>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bottom style="dotted">
        <color indexed="64"/>
      </bottom>
      <diagonal/>
    </border>
    <border>
      <left/>
      <right/>
      <top style="dashed">
        <color auto="1"/>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style="thin">
        <color rgb="FF00000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rgb="FF808080"/>
      </left>
      <right style="thin">
        <color rgb="FF808080"/>
      </right>
      <top style="thin">
        <color rgb="FF808080"/>
      </top>
      <bottom style="thin">
        <color rgb="FF80808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rgb="FF333333"/>
      </left>
      <right style="double">
        <color rgb="FF333333"/>
      </right>
      <top style="double">
        <color rgb="FF333333"/>
      </top>
      <bottom style="double">
        <color rgb="FF333333"/>
      </bottom>
      <diagonal/>
    </border>
    <border>
      <left/>
      <right/>
      <top style="thin">
        <color indexed="62"/>
      </top>
      <bottom style="double">
        <color indexed="62"/>
      </bottom>
      <diagonal/>
    </border>
    <border>
      <left/>
      <right/>
      <top/>
      <bottom style="thick">
        <color indexed="62"/>
      </bottom>
      <diagonal/>
    </border>
    <border>
      <left/>
      <right/>
      <top/>
      <bottom style="thick">
        <color rgb="FF333399"/>
      </bottom>
      <diagonal/>
    </border>
    <border>
      <left/>
      <right/>
      <top/>
      <bottom style="thick">
        <color indexed="22"/>
      </bottom>
      <diagonal/>
    </border>
    <border>
      <left/>
      <right/>
      <top/>
      <bottom style="thick">
        <color rgb="FFC0C0C0"/>
      </bottom>
      <diagonal/>
    </border>
    <border>
      <left/>
      <right/>
      <top/>
      <bottom style="medium">
        <color indexed="30"/>
      </bottom>
      <diagonal/>
    </border>
    <border>
      <left/>
      <right/>
      <top/>
      <bottom style="medium">
        <color rgb="FF0066CC"/>
      </bottom>
      <diagonal/>
    </border>
    <border>
      <left style="thin">
        <color indexed="64"/>
      </left>
      <right style="thin">
        <color indexed="64"/>
      </right>
      <top/>
      <bottom/>
      <diagonal/>
    </border>
    <border>
      <left/>
      <right/>
      <top/>
      <bottom style="double">
        <color rgb="FFFF9900"/>
      </bottom>
      <diagonal/>
    </border>
    <border>
      <left/>
      <right/>
      <top/>
      <bottom style="thick">
        <color theme="4" tint="0.4998931852168340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diagonal/>
    </border>
    <border>
      <left/>
      <right/>
      <top style="thin">
        <color rgb="FF333399"/>
      </top>
      <bottom style="double">
        <color rgb="FF333399"/>
      </bottom>
      <diagonal/>
    </border>
    <border>
      <left/>
      <right/>
      <top style="hair">
        <color indexed="8"/>
      </top>
      <bottom style="hair">
        <color indexed="8"/>
      </bottom>
      <diagonal/>
    </border>
    <border>
      <left/>
      <right/>
      <top style="thin">
        <color indexed="64"/>
      </top>
      <bottom style="thin">
        <color indexed="64"/>
      </bottom>
      <diagonal/>
    </border>
    <border>
      <left/>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s>
  <cellStyleXfs count="50038">
    <xf numFmtId="0" fontId="0" fillId="0" borderId="0"/>
    <xf numFmtId="0" fontId="8" fillId="0" borderId="0"/>
    <xf numFmtId="165" fontId="8" fillId="0" borderId="0" applyFont="0" applyFill="0" applyBorder="0" applyAlignment="0" applyProtection="0"/>
    <xf numFmtId="4" fontId="17" fillId="0" borderId="0"/>
    <xf numFmtId="0" fontId="18" fillId="0" borderId="0"/>
    <xf numFmtId="4" fontId="20" fillId="0" borderId="0"/>
    <xf numFmtId="44" fontId="8" fillId="0" borderId="0" applyFont="0" applyFill="0" applyBorder="0" applyAlignment="0" applyProtection="0"/>
    <xf numFmtId="43" fontId="21" fillId="0" borderId="0" applyFont="0" applyFill="0" applyBorder="0" applyAlignment="0" applyProtection="0"/>
    <xf numFmtId="166" fontId="23" fillId="0" borderId="0"/>
    <xf numFmtId="0" fontId="12" fillId="0" borderId="0"/>
    <xf numFmtId="0" fontId="12" fillId="0" borderId="0"/>
    <xf numFmtId="0" fontId="26" fillId="0" borderId="0"/>
    <xf numFmtId="0" fontId="12" fillId="0" borderId="0"/>
    <xf numFmtId="0" fontId="7" fillId="0" borderId="0"/>
    <xf numFmtId="0" fontId="34" fillId="0" borderId="0"/>
    <xf numFmtId="0" fontId="35" fillId="0" borderId="0"/>
    <xf numFmtId="167" fontId="35" fillId="0" borderId="0" applyBorder="0" applyProtection="0"/>
    <xf numFmtId="43" fontId="7" fillId="0" borderId="0" applyFont="0" applyFill="0" applyBorder="0" applyAlignment="0" applyProtection="0"/>
    <xf numFmtId="0" fontId="35" fillId="0" borderId="0"/>
    <xf numFmtId="0" fontId="7" fillId="0" borderId="0"/>
    <xf numFmtId="0" fontId="13" fillId="0" borderId="0"/>
    <xf numFmtId="0" fontId="16" fillId="0" borderId="0"/>
    <xf numFmtId="0" fontId="12" fillId="0" borderId="0"/>
    <xf numFmtId="0" fontId="37" fillId="0" borderId="0">
      <alignment horizontal="justify" vertical="top" wrapText="1"/>
    </xf>
    <xf numFmtId="0" fontId="38" fillId="0" borderId="0"/>
    <xf numFmtId="44" fontId="7" fillId="0" borderId="0" applyFont="0" applyFill="0" applyBorder="0" applyAlignment="0" applyProtection="0"/>
    <xf numFmtId="0" fontId="12" fillId="0" borderId="0"/>
    <xf numFmtId="0" fontId="12" fillId="0" borderId="0"/>
    <xf numFmtId="0" fontId="6" fillId="0" borderId="0"/>
    <xf numFmtId="0" fontId="40" fillId="0" borderId="0"/>
    <xf numFmtId="44" fontId="6" fillId="0" borderId="0" applyFont="0" applyFill="0" applyBorder="0" applyAlignment="0" applyProtection="0"/>
    <xf numFmtId="0" fontId="39" fillId="0" borderId="0"/>
    <xf numFmtId="44" fontId="6"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0" fontId="3" fillId="0" borderId="0"/>
    <xf numFmtId="0" fontId="51"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26" fillId="0" borderId="0"/>
    <xf numFmtId="0" fontId="23" fillId="0" borderId="0"/>
    <xf numFmtId="172" fontId="35" fillId="0" borderId="0" applyBorder="0" applyProtection="0"/>
    <xf numFmtId="0" fontId="12" fillId="0" borderId="0"/>
    <xf numFmtId="0" fontId="35" fillId="8" borderId="0" applyBorder="0" applyProtection="0"/>
    <xf numFmtId="0" fontId="35" fillId="0" borderId="0"/>
    <xf numFmtId="0" fontId="12" fillId="0" borderId="0"/>
    <xf numFmtId="0" fontId="59" fillId="0" borderId="0" applyBorder="0" applyProtection="0"/>
    <xf numFmtId="0" fontId="41" fillId="0" borderId="0"/>
    <xf numFmtId="0" fontId="35" fillId="0" borderId="0"/>
    <xf numFmtId="0" fontId="12" fillId="0" borderId="0"/>
    <xf numFmtId="0" fontId="60" fillId="0" borderId="0"/>
    <xf numFmtId="0" fontId="61" fillId="0" borderId="0"/>
    <xf numFmtId="0" fontId="12" fillId="0" borderId="0"/>
    <xf numFmtId="0" fontId="61" fillId="0" borderId="0"/>
    <xf numFmtId="0" fontId="35" fillId="0" borderId="0"/>
    <xf numFmtId="0" fontId="41" fillId="0" borderId="0"/>
    <xf numFmtId="0" fontId="41" fillId="0" borderId="0"/>
    <xf numFmtId="0" fontId="12" fillId="0" borderId="0"/>
    <xf numFmtId="0" fontId="12" fillId="0" borderId="0"/>
    <xf numFmtId="0" fontId="62" fillId="0" borderId="0"/>
    <xf numFmtId="0" fontId="63" fillId="0" borderId="0"/>
    <xf numFmtId="0" fontId="12" fillId="0" borderId="0"/>
    <xf numFmtId="0" fontId="12" fillId="0" borderId="0"/>
    <xf numFmtId="0" fontId="64" fillId="0" borderId="0" applyBorder="0" applyProtection="0">
      <alignment wrapText="1"/>
    </xf>
    <xf numFmtId="172" fontId="35" fillId="0" borderId="0" applyBorder="0" applyProtection="0"/>
    <xf numFmtId="0" fontId="12" fillId="0" borderId="0"/>
    <xf numFmtId="0" fontId="12" fillId="0" borderId="0"/>
    <xf numFmtId="0" fontId="12" fillId="0" borderId="0"/>
    <xf numFmtId="43" fontId="2" fillId="0" borderId="0" applyFont="0" applyFill="0" applyBorder="0" applyAlignment="0" applyProtection="0"/>
    <xf numFmtId="0" fontId="40" fillId="0" borderId="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0" fontId="58" fillId="0" borderId="0" applyNumberForma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0" fontId="65" fillId="0" borderId="0" applyNumberForma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3" fillId="0" borderId="0"/>
    <xf numFmtId="0" fontId="29" fillId="0" borderId="0"/>
    <xf numFmtId="0" fontId="12" fillId="0" borderId="0"/>
    <xf numFmtId="43" fontId="2" fillId="0" borderId="0" applyFont="0" applyFill="0" applyBorder="0" applyAlignment="0" applyProtection="0"/>
    <xf numFmtId="0" fontId="2" fillId="0" borderId="0"/>
    <xf numFmtId="165" fontId="13"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38" fillId="0" borderId="0"/>
    <xf numFmtId="0" fontId="12" fillId="0" borderId="0"/>
    <xf numFmtId="0" fontId="13" fillId="0" borderId="0"/>
    <xf numFmtId="0" fontId="65" fillId="0" borderId="0" applyNumberFormat="0" applyFill="0" applyBorder="0" applyAlignment="0" applyProtection="0"/>
    <xf numFmtId="0" fontId="13" fillId="0" borderId="0"/>
    <xf numFmtId="0" fontId="12" fillId="0" borderId="0"/>
    <xf numFmtId="0" fontId="40" fillId="0" borderId="0"/>
    <xf numFmtId="0" fontId="16" fillId="0" borderId="0"/>
    <xf numFmtId="0" fontId="1" fillId="0" borderId="0"/>
    <xf numFmtId="0" fontId="12" fillId="0" borderId="0"/>
    <xf numFmtId="0" fontId="40" fillId="0" borderId="0"/>
    <xf numFmtId="0" fontId="1" fillId="0" borderId="0"/>
    <xf numFmtId="0" fontId="40" fillId="0" borderId="0"/>
    <xf numFmtId="0" fontId="40" fillId="0" borderId="0"/>
    <xf numFmtId="0" fontId="13" fillId="0" borderId="0"/>
    <xf numFmtId="0" fontId="12" fillId="0" borderId="0"/>
    <xf numFmtId="0" fontId="29" fillId="0" borderId="0"/>
    <xf numFmtId="0" fontId="12" fillId="0" borderId="0"/>
    <xf numFmtId="0" fontId="29" fillId="0" borderId="0"/>
    <xf numFmtId="0" fontId="83" fillId="0" borderId="0"/>
    <xf numFmtId="0" fontId="13" fillId="0" borderId="0"/>
    <xf numFmtId="0" fontId="12" fillId="0" borderId="0"/>
    <xf numFmtId="0" fontId="84" fillId="0" borderId="0"/>
    <xf numFmtId="0" fontId="84" fillId="0" borderId="0"/>
    <xf numFmtId="0" fontId="29" fillId="0" borderId="0"/>
    <xf numFmtId="0" fontId="85" fillId="0" borderId="0"/>
    <xf numFmtId="0" fontId="85" fillId="0" borderId="0"/>
    <xf numFmtId="0" fontId="84" fillId="0" borderId="0"/>
    <xf numFmtId="0" fontId="85" fillId="0" borderId="0"/>
    <xf numFmtId="0" fontId="83" fillId="0" borderId="0"/>
    <xf numFmtId="0" fontId="29" fillId="0" borderId="0"/>
    <xf numFmtId="0" fontId="13" fillId="0" borderId="0"/>
    <xf numFmtId="0" fontId="12" fillId="0" borderId="0"/>
    <xf numFmtId="0" fontId="13" fillId="0" borderId="0"/>
    <xf numFmtId="0" fontId="12" fillId="0" borderId="0"/>
    <xf numFmtId="0" fontId="12" fillId="0" borderId="0"/>
    <xf numFmtId="0" fontId="29" fillId="0" borderId="0"/>
    <xf numFmtId="0" fontId="12" fillId="0" borderId="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78" fontId="35" fillId="21" borderId="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78" fontId="35" fillId="22" borderId="0"/>
    <xf numFmtId="0" fontId="38" fillId="15" borderId="0" applyNumberFormat="0" applyBorder="0" applyAlignment="0" applyProtection="0"/>
    <xf numFmtId="0" fontId="86" fillId="21" borderId="0"/>
    <xf numFmtId="0" fontId="38" fillId="15" borderId="0" applyNumberFormat="0" applyBorder="0" applyAlignment="0" applyProtection="0"/>
    <xf numFmtId="0" fontId="86" fillId="23" borderId="0"/>
    <xf numFmtId="178" fontId="35" fillId="22" borderId="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79" fontId="38" fillId="15" borderId="0" applyNumberFormat="0" applyBorder="0" applyAlignment="0" applyProtection="0"/>
    <xf numFmtId="0" fontId="87" fillId="15" borderId="0" applyNumberFormat="0" applyBorder="0" applyAlignment="0" applyProtection="0"/>
    <xf numFmtId="0" fontId="38" fillId="24" borderId="0" applyNumberFormat="0" applyBorder="0" applyAlignment="0" applyProtection="0"/>
    <xf numFmtId="179" fontId="38" fillId="15" borderId="0" applyNumberFormat="0" applyBorder="0" applyAlignment="0" applyProtection="0"/>
    <xf numFmtId="0" fontId="88" fillId="25" borderId="0" applyNumberFormat="0" applyBorder="0" applyAlignment="0" applyProtection="0"/>
    <xf numFmtId="0" fontId="38"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78" fontId="35" fillId="26" borderId="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86" fillId="26" borderId="0"/>
    <xf numFmtId="0" fontId="38" fillId="16" borderId="0" applyNumberFormat="0" applyBorder="0" applyAlignment="0" applyProtection="0"/>
    <xf numFmtId="0" fontId="86" fillId="26" borderId="0"/>
    <xf numFmtId="178" fontId="35" fillId="26" borderId="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79" fontId="38" fillId="16" borderId="0" applyNumberFormat="0" applyBorder="0" applyAlignment="0" applyProtection="0"/>
    <xf numFmtId="0" fontId="87" fillId="16" borderId="0" applyNumberFormat="0" applyBorder="0" applyAlignment="0" applyProtection="0"/>
    <xf numFmtId="179" fontId="38" fillId="16" borderId="0" applyNumberFormat="0" applyBorder="0" applyAlignment="0" applyProtection="0"/>
    <xf numFmtId="0" fontId="88" fillId="27"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78" fontId="35" fillId="28" borderId="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86" fillId="28" borderId="0"/>
    <xf numFmtId="0" fontId="38" fillId="17" borderId="0" applyNumberFormat="0" applyBorder="0" applyAlignment="0" applyProtection="0"/>
    <xf numFmtId="0" fontId="86" fillId="28" borderId="0"/>
    <xf numFmtId="178" fontId="35" fillId="28" borderId="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79" fontId="38" fillId="17" borderId="0" applyNumberFormat="0" applyBorder="0" applyAlignment="0" applyProtection="0"/>
    <xf numFmtId="0" fontId="87" fillId="17" borderId="0" applyNumberFormat="0" applyBorder="0" applyAlignment="0" applyProtection="0"/>
    <xf numFmtId="179" fontId="38" fillId="17" borderId="0" applyNumberFormat="0" applyBorder="0" applyAlignment="0" applyProtection="0"/>
    <xf numFmtId="0" fontId="88" fillId="29"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78" fontId="35" fillId="30" borderId="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86" fillId="30" borderId="0"/>
    <xf numFmtId="0" fontId="38" fillId="18" borderId="0" applyNumberFormat="0" applyBorder="0" applyAlignment="0" applyProtection="0"/>
    <xf numFmtId="0" fontId="86" fillId="30" borderId="0"/>
    <xf numFmtId="178" fontId="35" fillId="30" borderId="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79" fontId="38" fillId="18" borderId="0" applyNumberFormat="0" applyBorder="0" applyAlignment="0" applyProtection="0"/>
    <xf numFmtId="0" fontId="87" fillId="18" borderId="0" applyNumberFormat="0" applyBorder="0" applyAlignment="0" applyProtection="0"/>
    <xf numFmtId="179" fontId="38" fillId="18" borderId="0" applyNumberFormat="0" applyBorder="0" applyAlignment="0" applyProtection="0"/>
    <xf numFmtId="0" fontId="88" fillId="31"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78" fontId="35" fillId="32" borderId="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86" fillId="32" borderId="0"/>
    <xf numFmtId="0" fontId="38" fillId="19" borderId="0" applyNumberFormat="0" applyBorder="0" applyAlignment="0" applyProtection="0"/>
    <xf numFmtId="0" fontId="86" fillId="32" borderId="0"/>
    <xf numFmtId="178" fontId="35" fillId="32" borderId="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79" fontId="38" fillId="19" borderId="0" applyNumberFormat="0" applyBorder="0" applyAlignment="0" applyProtection="0"/>
    <xf numFmtId="0" fontId="87" fillId="19" borderId="0" applyNumberFormat="0" applyBorder="0" applyAlignment="0" applyProtection="0"/>
    <xf numFmtId="0" fontId="38" fillId="33" borderId="0" applyNumberFormat="0" applyBorder="0" applyAlignment="0" applyProtection="0"/>
    <xf numFmtId="179" fontId="38" fillId="19" borderId="0" applyNumberFormat="0" applyBorder="0" applyAlignment="0" applyProtection="0"/>
    <xf numFmtId="0" fontId="88" fillId="34"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178" fontId="35" fillId="35" borderId="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86" fillId="35" borderId="0"/>
    <xf numFmtId="0" fontId="38" fillId="20" borderId="0" applyNumberFormat="0" applyBorder="0" applyAlignment="0" applyProtection="0"/>
    <xf numFmtId="0" fontId="86" fillId="35" borderId="0"/>
    <xf numFmtId="178" fontId="35" fillId="35" borderId="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6" borderId="0" applyNumberFormat="0" applyBorder="0" applyAlignment="0" applyProtection="0"/>
    <xf numFmtId="0" fontId="87" fillId="20" borderId="0" applyNumberFormat="0" applyBorder="0" applyAlignment="0" applyProtection="0"/>
    <xf numFmtId="0" fontId="38" fillId="37" borderId="0" applyNumberFormat="0" applyBorder="0" applyAlignment="0" applyProtection="0"/>
    <xf numFmtId="179" fontId="38" fillId="20" borderId="0" applyNumberFormat="0" applyBorder="0" applyAlignment="0" applyProtection="0"/>
    <xf numFmtId="179" fontId="38" fillId="20" borderId="0" applyNumberFormat="0" applyBorder="0" applyAlignment="0" applyProtection="0"/>
    <xf numFmtId="0" fontId="88" fillId="38"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38" fillId="15" borderId="0" applyNumberFormat="0" applyBorder="0" applyAlignment="0" applyProtection="0"/>
    <xf numFmtId="0" fontId="87" fillId="15" borderId="0" applyNumberFormat="0" applyBorder="0" applyAlignment="0" applyProtection="0"/>
    <xf numFmtId="179" fontId="87" fillId="15" borderId="0" applyNumberFormat="0" applyBorder="0" applyAlignment="0" applyProtection="0"/>
    <xf numFmtId="0" fontId="87" fillId="15" borderId="0" applyNumberFormat="0" applyBorder="0" applyAlignment="0" applyProtection="0"/>
    <xf numFmtId="0" fontId="38" fillId="16" borderId="0" applyNumberFormat="0" applyBorder="0" applyAlignment="0" applyProtection="0"/>
    <xf numFmtId="0" fontId="87" fillId="16" borderId="0" applyNumberFormat="0" applyBorder="0" applyAlignment="0" applyProtection="0"/>
    <xf numFmtId="179" fontId="87" fillId="16" borderId="0" applyNumberFormat="0" applyBorder="0" applyAlignment="0" applyProtection="0"/>
    <xf numFmtId="0" fontId="87" fillId="16" borderId="0" applyNumberFormat="0" applyBorder="0" applyAlignment="0" applyProtection="0"/>
    <xf numFmtId="0" fontId="38" fillId="17" borderId="0" applyNumberFormat="0" applyBorder="0" applyAlignment="0" applyProtection="0"/>
    <xf numFmtId="0" fontId="87" fillId="17" borderId="0" applyNumberFormat="0" applyBorder="0" applyAlignment="0" applyProtection="0"/>
    <xf numFmtId="179" fontId="87" fillId="17" borderId="0" applyNumberFormat="0" applyBorder="0" applyAlignment="0" applyProtection="0"/>
    <xf numFmtId="0" fontId="87" fillId="17" borderId="0" applyNumberFormat="0" applyBorder="0" applyAlignment="0" applyProtection="0"/>
    <xf numFmtId="0" fontId="38" fillId="18" borderId="0" applyNumberFormat="0" applyBorder="0" applyAlignment="0" applyProtection="0"/>
    <xf numFmtId="0" fontId="87" fillId="18" borderId="0" applyNumberFormat="0" applyBorder="0" applyAlignment="0" applyProtection="0"/>
    <xf numFmtId="179" fontId="87" fillId="18" borderId="0" applyNumberFormat="0" applyBorder="0" applyAlignment="0" applyProtection="0"/>
    <xf numFmtId="0" fontId="87" fillId="18" borderId="0" applyNumberFormat="0" applyBorder="0" applyAlignment="0" applyProtection="0"/>
    <xf numFmtId="0" fontId="38" fillId="19" borderId="0" applyNumberFormat="0" applyBorder="0" applyAlignment="0" applyProtection="0"/>
    <xf numFmtId="0" fontId="87" fillId="19" borderId="0" applyNumberFormat="0" applyBorder="0" applyAlignment="0" applyProtection="0"/>
    <xf numFmtId="179" fontId="87" fillId="19" borderId="0" applyNumberFormat="0" applyBorder="0" applyAlignment="0" applyProtection="0"/>
    <xf numFmtId="0" fontId="87" fillId="19" borderId="0" applyNumberFormat="0" applyBorder="0" applyAlignment="0" applyProtection="0"/>
    <xf numFmtId="0" fontId="38" fillId="20" borderId="0" applyNumberFormat="0" applyBorder="0" applyAlignment="0" applyProtection="0"/>
    <xf numFmtId="0" fontId="87" fillId="20" borderId="0" applyNumberFormat="0" applyBorder="0" applyAlignment="0" applyProtection="0"/>
    <xf numFmtId="179" fontId="87" fillId="20" borderId="0" applyNumberFormat="0" applyBorder="0" applyAlignment="0" applyProtection="0"/>
    <xf numFmtId="0" fontId="87" fillId="20" borderId="0" applyNumberFormat="0" applyBorder="0" applyAlignment="0" applyProtection="0"/>
    <xf numFmtId="0" fontId="38"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1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15" borderId="0" applyNumberFormat="0" applyBorder="0" applyAlignment="0" applyProtection="0"/>
    <xf numFmtId="0" fontId="38" fillId="40" borderId="0" applyNumberFormat="0" applyBorder="0" applyAlignment="0" applyProtection="0"/>
    <xf numFmtId="0" fontId="38" fillId="27"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16" borderId="0" applyNumberFormat="0" applyBorder="0" applyAlignment="0" applyProtection="0"/>
    <xf numFmtId="0" fontId="38" fillId="42" borderId="0" applyNumberFormat="0" applyBorder="0" applyAlignment="0" applyProtection="0"/>
    <xf numFmtId="0" fontId="38" fillId="29"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7"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7"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18"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18" borderId="0" applyNumberFormat="0" applyBorder="0" applyAlignment="0" applyProtection="0"/>
    <xf numFmtId="0" fontId="38" fillId="46" borderId="0" applyNumberFormat="0" applyBorder="0" applyAlignment="0" applyProtection="0"/>
    <xf numFmtId="0" fontId="38" fillId="34"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47" borderId="0" applyNumberFormat="0" applyBorder="0" applyAlignment="0" applyProtection="0"/>
    <xf numFmtId="0" fontId="38" fillId="38"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20" borderId="0" applyNumberFormat="0" applyBorder="0" applyAlignment="0" applyProtection="0"/>
    <xf numFmtId="0" fontId="38" fillId="48" borderId="0" applyNumberFormat="0" applyBorder="0" applyAlignment="0" applyProtection="0"/>
    <xf numFmtId="0" fontId="77" fillId="39" borderId="0" applyNumberFormat="0" applyBorder="0" applyAlignment="0" applyProtection="0"/>
    <xf numFmtId="0" fontId="77" fillId="41" borderId="0" applyNumberFormat="0" applyBorder="0" applyAlignment="0" applyProtection="0"/>
    <xf numFmtId="0" fontId="77" fillId="49" borderId="0" applyNumberFormat="0" applyBorder="0" applyAlignment="0" applyProtection="0"/>
    <xf numFmtId="0" fontId="77" fillId="18" borderId="0" applyNumberFormat="0" applyBorder="0" applyAlignment="0" applyProtection="0"/>
    <xf numFmtId="0" fontId="77" fillId="39" borderId="0" applyNumberFormat="0" applyBorder="0" applyAlignment="0" applyProtection="0"/>
    <xf numFmtId="0" fontId="77" fillId="50" borderId="0" applyNumberFormat="0" applyBorder="0" applyAlignment="0" applyProtection="0"/>
    <xf numFmtId="0" fontId="38" fillId="39" borderId="0" applyNumberFormat="0" applyBorder="0" applyAlignment="0" applyProtection="0"/>
    <xf numFmtId="0" fontId="38" fillId="41" borderId="0" applyNumberFormat="0" applyBorder="0" applyAlignment="0" applyProtection="0"/>
    <xf numFmtId="0" fontId="38" fillId="49" borderId="0" applyNumberFormat="0" applyBorder="0" applyAlignment="0" applyProtection="0"/>
    <xf numFmtId="0" fontId="38" fillId="18" borderId="0" applyNumberFormat="0" applyBorder="0" applyAlignment="0" applyProtection="0"/>
    <xf numFmtId="0" fontId="38" fillId="39" borderId="0" applyNumberFormat="0" applyBorder="0" applyAlignment="0" applyProtection="0"/>
    <xf numFmtId="0" fontId="38" fillId="50"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178" fontId="35" fillId="51" borderId="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86" fillId="51" borderId="0"/>
    <xf numFmtId="0" fontId="38" fillId="39" borderId="0" applyNumberFormat="0" applyBorder="0" applyAlignment="0" applyProtection="0"/>
    <xf numFmtId="0" fontId="86" fillId="51" borderId="0"/>
    <xf numFmtId="178" fontId="35" fillId="51" borderId="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179" fontId="38" fillId="39" borderId="0" applyNumberFormat="0" applyBorder="0" applyAlignment="0" applyProtection="0"/>
    <xf numFmtId="0" fontId="87" fillId="39" borderId="0" applyNumberFormat="0" applyBorder="0" applyAlignment="0" applyProtection="0"/>
    <xf numFmtId="179" fontId="38" fillId="39" borderId="0" applyNumberFormat="0" applyBorder="0" applyAlignment="0" applyProtection="0"/>
    <xf numFmtId="0" fontId="88" fillId="52"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178" fontId="35" fillId="53" borderId="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86" fillId="53" borderId="0"/>
    <xf numFmtId="0" fontId="38" fillId="41" borderId="0" applyNumberFormat="0" applyBorder="0" applyAlignment="0" applyProtection="0"/>
    <xf numFmtId="0" fontId="86" fillId="53" borderId="0"/>
    <xf numFmtId="178" fontId="35" fillId="53" borderId="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179" fontId="38" fillId="41" borderId="0" applyNumberFormat="0" applyBorder="0" applyAlignment="0" applyProtection="0"/>
    <xf numFmtId="0" fontId="87" fillId="41" borderId="0" applyNumberFormat="0" applyBorder="0" applyAlignment="0" applyProtection="0"/>
    <xf numFmtId="179" fontId="38" fillId="41" borderId="0" applyNumberFormat="0" applyBorder="0" applyAlignment="0" applyProtection="0"/>
    <xf numFmtId="0" fontId="88" fillId="5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178" fontId="35" fillId="55"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86" fillId="55" borderId="0"/>
    <xf numFmtId="0" fontId="38" fillId="49" borderId="0" applyNumberFormat="0" applyBorder="0" applyAlignment="0" applyProtection="0"/>
    <xf numFmtId="0" fontId="86" fillId="55" borderId="0"/>
    <xf numFmtId="178" fontId="35" fillId="55"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179" fontId="38" fillId="49" borderId="0" applyNumberFormat="0" applyBorder="0" applyAlignment="0" applyProtection="0"/>
    <xf numFmtId="0" fontId="87" fillId="49" borderId="0" applyNumberFormat="0" applyBorder="0" applyAlignment="0" applyProtection="0"/>
    <xf numFmtId="179" fontId="38" fillId="49" borderId="0" applyNumberFormat="0" applyBorder="0" applyAlignment="0" applyProtection="0"/>
    <xf numFmtId="0" fontId="88" fillId="56"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78" fontId="35" fillId="30" borderId="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86" fillId="30" borderId="0"/>
    <xf numFmtId="0" fontId="38" fillId="18" borderId="0" applyNumberFormat="0" applyBorder="0" applyAlignment="0" applyProtection="0"/>
    <xf numFmtId="0" fontId="86" fillId="30" borderId="0"/>
    <xf numFmtId="178" fontId="35" fillId="30" borderId="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79" fontId="38" fillId="18" borderId="0" applyNumberFormat="0" applyBorder="0" applyAlignment="0" applyProtection="0"/>
    <xf numFmtId="0" fontId="87" fillId="18" borderId="0" applyNumberFormat="0" applyBorder="0" applyAlignment="0" applyProtection="0"/>
    <xf numFmtId="179" fontId="38" fillId="18" borderId="0" applyNumberFormat="0" applyBorder="0" applyAlignment="0" applyProtection="0"/>
    <xf numFmtId="0" fontId="88" fillId="31"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178" fontId="35" fillId="51" borderId="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86" fillId="51" borderId="0"/>
    <xf numFmtId="0" fontId="38" fillId="39" borderId="0" applyNumberFormat="0" applyBorder="0" applyAlignment="0" applyProtection="0"/>
    <xf numFmtId="0" fontId="86" fillId="51" borderId="0"/>
    <xf numFmtId="178" fontId="35" fillId="51" borderId="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179" fontId="38" fillId="39" borderId="0" applyNumberFormat="0" applyBorder="0" applyAlignment="0" applyProtection="0"/>
    <xf numFmtId="0" fontId="87" fillId="39" borderId="0" applyNumberFormat="0" applyBorder="0" applyAlignment="0" applyProtection="0"/>
    <xf numFmtId="179" fontId="38" fillId="39" borderId="0" applyNumberFormat="0" applyBorder="0" applyAlignment="0" applyProtection="0"/>
    <xf numFmtId="0" fontId="88" fillId="52"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178" fontId="35" fillId="57" borderId="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86" fillId="57" borderId="0"/>
    <xf numFmtId="0" fontId="38" fillId="50" borderId="0" applyNumberFormat="0" applyBorder="0" applyAlignment="0" applyProtection="0"/>
    <xf numFmtId="0" fontId="86" fillId="57" borderId="0"/>
    <xf numFmtId="178" fontId="35" fillId="57" borderId="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179" fontId="38" fillId="50" borderId="0" applyNumberFormat="0" applyBorder="0" applyAlignment="0" applyProtection="0"/>
    <xf numFmtId="0" fontId="87" fillId="50" borderId="0" applyNumberFormat="0" applyBorder="0" applyAlignment="0" applyProtection="0"/>
    <xf numFmtId="179" fontId="38" fillId="50" borderId="0" applyNumberFormat="0" applyBorder="0" applyAlignment="0" applyProtection="0"/>
    <xf numFmtId="0" fontId="88" fillId="58"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38" fillId="39" borderId="0" applyNumberFormat="0" applyBorder="0" applyAlignment="0" applyProtection="0"/>
    <xf numFmtId="0" fontId="87" fillId="39" borderId="0" applyNumberFormat="0" applyBorder="0" applyAlignment="0" applyProtection="0"/>
    <xf numFmtId="179" fontId="87" fillId="39" borderId="0" applyNumberFormat="0" applyBorder="0" applyAlignment="0" applyProtection="0"/>
    <xf numFmtId="0" fontId="87" fillId="39" borderId="0" applyNumberFormat="0" applyBorder="0" applyAlignment="0" applyProtection="0"/>
    <xf numFmtId="0" fontId="38" fillId="41" borderId="0" applyNumberFormat="0" applyBorder="0" applyAlignment="0" applyProtection="0"/>
    <xf numFmtId="0" fontId="87" fillId="41" borderId="0" applyNumberFormat="0" applyBorder="0" applyAlignment="0" applyProtection="0"/>
    <xf numFmtId="179" fontId="87" fillId="41" borderId="0" applyNumberFormat="0" applyBorder="0" applyAlignment="0" applyProtection="0"/>
    <xf numFmtId="0" fontId="87" fillId="41" borderId="0" applyNumberFormat="0" applyBorder="0" applyAlignment="0" applyProtection="0"/>
    <xf numFmtId="0" fontId="38" fillId="49" borderId="0" applyNumberFormat="0" applyBorder="0" applyAlignment="0" applyProtection="0"/>
    <xf numFmtId="0" fontId="87" fillId="49" borderId="0" applyNumberFormat="0" applyBorder="0" applyAlignment="0" applyProtection="0"/>
    <xf numFmtId="179" fontId="87" fillId="49" borderId="0" applyNumberFormat="0" applyBorder="0" applyAlignment="0" applyProtection="0"/>
    <xf numFmtId="0" fontId="87" fillId="49" borderId="0" applyNumberFormat="0" applyBorder="0" applyAlignment="0" applyProtection="0"/>
    <xf numFmtId="0" fontId="38" fillId="18" borderId="0" applyNumberFormat="0" applyBorder="0" applyAlignment="0" applyProtection="0"/>
    <xf numFmtId="0" fontId="87" fillId="18" borderId="0" applyNumberFormat="0" applyBorder="0" applyAlignment="0" applyProtection="0"/>
    <xf numFmtId="179" fontId="87" fillId="18" borderId="0" applyNumberFormat="0" applyBorder="0" applyAlignment="0" applyProtection="0"/>
    <xf numFmtId="0" fontId="87" fillId="18" borderId="0" applyNumberFormat="0" applyBorder="0" applyAlignment="0" applyProtection="0"/>
    <xf numFmtId="0" fontId="38" fillId="39" borderId="0" applyNumberFormat="0" applyBorder="0" applyAlignment="0" applyProtection="0"/>
    <xf numFmtId="0" fontId="87" fillId="39" borderId="0" applyNumberFormat="0" applyBorder="0" applyAlignment="0" applyProtection="0"/>
    <xf numFmtId="179" fontId="87" fillId="39" borderId="0" applyNumberFormat="0" applyBorder="0" applyAlignment="0" applyProtection="0"/>
    <xf numFmtId="0" fontId="87" fillId="39" borderId="0" applyNumberFormat="0" applyBorder="0" applyAlignment="0" applyProtection="0"/>
    <xf numFmtId="0" fontId="38" fillId="50" borderId="0" applyNumberFormat="0" applyBorder="0" applyAlignment="0" applyProtection="0"/>
    <xf numFmtId="0" fontId="87" fillId="50" borderId="0" applyNumberFormat="0" applyBorder="0" applyAlignment="0" applyProtection="0"/>
    <xf numFmtId="179" fontId="87" fillId="50" borderId="0" applyNumberFormat="0" applyBorder="0" applyAlignment="0" applyProtection="0"/>
    <xf numFmtId="0" fontId="87" fillId="50" borderId="0" applyNumberFormat="0" applyBorder="0" applyAlignment="0" applyProtection="0"/>
    <xf numFmtId="0" fontId="38" fillId="39" borderId="0" applyNumberFormat="0" applyBorder="0" applyAlignment="0" applyProtection="0"/>
    <xf numFmtId="0" fontId="1" fillId="13" borderId="0" applyNumberFormat="0" applyBorder="0" applyAlignment="0" applyProtection="0"/>
    <xf numFmtId="0" fontId="38" fillId="19" borderId="0" applyNumberFormat="0" applyBorder="0" applyAlignment="0" applyProtection="0"/>
    <xf numFmtId="0" fontId="38" fillId="59" borderId="0" applyNumberFormat="0" applyBorder="0" applyAlignment="0" applyProtection="0"/>
    <xf numFmtId="0" fontId="38" fillId="54"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49"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49" borderId="0" applyNumberFormat="0" applyBorder="0" applyAlignment="0" applyProtection="0"/>
    <xf numFmtId="0" fontId="38" fillId="63" borderId="0" applyNumberFormat="0" applyBorder="0" applyAlignment="0" applyProtection="0"/>
    <xf numFmtId="0" fontId="38" fillId="4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8" fillId="64" borderId="0" applyNumberFormat="0" applyBorder="0" applyAlignment="0" applyProtection="0"/>
    <xf numFmtId="0" fontId="38" fillId="52"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1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65" borderId="0" applyNumberFormat="0" applyBorder="0" applyAlignment="0" applyProtection="0"/>
    <xf numFmtId="0" fontId="38" fillId="58"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5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50" borderId="0" applyNumberFormat="0" applyBorder="0" applyAlignment="0" applyProtection="0"/>
    <xf numFmtId="0" fontId="38" fillId="66" borderId="0" applyNumberFormat="0" applyBorder="0" applyAlignment="0" applyProtection="0"/>
    <xf numFmtId="0" fontId="38" fillId="52"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39" borderId="0" applyNumberFormat="0" applyBorder="0" applyAlignment="0" applyProtection="0"/>
    <xf numFmtId="0" fontId="89" fillId="67" borderId="0" applyNumberFormat="0" applyBorder="0" applyAlignment="0" applyProtection="0"/>
    <xf numFmtId="0" fontId="89" fillId="41" borderId="0" applyNumberFormat="0" applyBorder="0" applyAlignment="0" applyProtection="0"/>
    <xf numFmtId="0" fontId="89" fillId="49" borderId="0" applyNumberFormat="0" applyBorder="0" applyAlignment="0" applyProtection="0"/>
    <xf numFmtId="0" fontId="89" fillId="68" borderId="0" applyNumberFormat="0" applyBorder="0" applyAlignment="0" applyProtection="0"/>
    <xf numFmtId="0" fontId="89" fillId="69" borderId="0" applyNumberFormat="0" applyBorder="0" applyAlignment="0" applyProtection="0"/>
    <xf numFmtId="0" fontId="89" fillId="70" borderId="0" applyNumberFormat="0" applyBorder="0" applyAlignment="0" applyProtection="0"/>
    <xf numFmtId="0" fontId="90" fillId="67" borderId="0" applyNumberFormat="0" applyBorder="0" applyAlignment="0" applyProtection="0"/>
    <xf numFmtId="0" fontId="90" fillId="41" borderId="0" applyNumberFormat="0" applyBorder="0" applyAlignment="0" applyProtection="0"/>
    <xf numFmtId="0" fontId="90" fillId="49" borderId="0" applyNumberFormat="0" applyBorder="0" applyAlignment="0" applyProtection="0"/>
    <xf numFmtId="0" fontId="90" fillId="68" borderId="0" applyNumberFormat="0" applyBorder="0" applyAlignment="0" applyProtection="0"/>
    <xf numFmtId="0" fontId="90" fillId="69" borderId="0" applyNumberFormat="0" applyBorder="0" applyAlignment="0" applyProtection="0"/>
    <xf numFmtId="0" fontId="90" fillId="70"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178" fontId="92" fillId="71" borderId="0"/>
    <xf numFmtId="0" fontId="93" fillId="71" borderId="0"/>
    <xf numFmtId="178" fontId="92" fillId="71" borderId="0"/>
    <xf numFmtId="179" fontId="90" fillId="67" borderId="0" applyNumberFormat="0" applyBorder="0" applyAlignment="0" applyProtection="0"/>
    <xf numFmtId="0" fontId="94" fillId="67" borderId="0" applyNumberFormat="0" applyBorder="0" applyAlignment="0" applyProtection="0"/>
    <xf numFmtId="179" fontId="90" fillId="67" borderId="0" applyNumberFormat="0" applyBorder="0" applyAlignment="0" applyProtection="0"/>
    <xf numFmtId="0" fontId="95" fillId="72"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178" fontId="92" fillId="53" borderId="0"/>
    <xf numFmtId="0" fontId="93" fillId="53" borderId="0"/>
    <xf numFmtId="178" fontId="92" fillId="53" borderId="0"/>
    <xf numFmtId="179" fontId="90" fillId="41" borderId="0" applyNumberFormat="0" applyBorder="0" applyAlignment="0" applyProtection="0"/>
    <xf numFmtId="0" fontId="94" fillId="41" borderId="0" applyNumberFormat="0" applyBorder="0" applyAlignment="0" applyProtection="0"/>
    <xf numFmtId="179" fontId="90" fillId="41" borderId="0" applyNumberFormat="0" applyBorder="0" applyAlignment="0" applyProtection="0"/>
    <xf numFmtId="0" fontId="95" fillId="54"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178" fontId="92" fillId="55" borderId="0"/>
    <xf numFmtId="0" fontId="93" fillId="55" borderId="0"/>
    <xf numFmtId="178" fontId="92" fillId="55" borderId="0"/>
    <xf numFmtId="179" fontId="90" fillId="49" borderId="0" applyNumberFormat="0" applyBorder="0" applyAlignment="0" applyProtection="0"/>
    <xf numFmtId="0" fontId="94" fillId="49" borderId="0" applyNumberFormat="0" applyBorder="0" applyAlignment="0" applyProtection="0"/>
    <xf numFmtId="179" fontId="90" fillId="49" borderId="0" applyNumberFormat="0" applyBorder="0" applyAlignment="0" applyProtection="0"/>
    <xf numFmtId="0" fontId="95" fillId="56"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178" fontId="92" fillId="73" borderId="0"/>
    <xf numFmtId="0" fontId="93" fillId="73" borderId="0"/>
    <xf numFmtId="178" fontId="92" fillId="73" borderId="0"/>
    <xf numFmtId="179" fontId="90" fillId="68" borderId="0" applyNumberFormat="0" applyBorder="0" applyAlignment="0" applyProtection="0"/>
    <xf numFmtId="0" fontId="94" fillId="68" borderId="0" applyNumberFormat="0" applyBorder="0" applyAlignment="0" applyProtection="0"/>
    <xf numFmtId="179" fontId="90" fillId="68" borderId="0" applyNumberFormat="0" applyBorder="0" applyAlignment="0" applyProtection="0"/>
    <xf numFmtId="0" fontId="95" fillId="74"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178" fontId="92" fillId="75" borderId="0"/>
    <xf numFmtId="0" fontId="93" fillId="75" borderId="0"/>
    <xf numFmtId="178" fontId="92" fillId="75" borderId="0"/>
    <xf numFmtId="179" fontId="90" fillId="69" borderId="0" applyNumberFormat="0" applyBorder="0" applyAlignment="0" applyProtection="0"/>
    <xf numFmtId="0" fontId="94" fillId="69" borderId="0" applyNumberFormat="0" applyBorder="0" applyAlignment="0" applyProtection="0"/>
    <xf numFmtId="179" fontId="90" fillId="69" borderId="0" applyNumberFormat="0" applyBorder="0" applyAlignment="0" applyProtection="0"/>
    <xf numFmtId="0" fontId="95" fillId="76"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0" fillId="70" borderId="0" applyNumberFormat="0" applyBorder="0" applyAlignment="0" applyProtection="0"/>
    <xf numFmtId="0" fontId="90" fillId="70" borderId="0" applyNumberFormat="0" applyBorder="0" applyAlignment="0" applyProtection="0"/>
    <xf numFmtId="178" fontId="92" fillId="77" borderId="0"/>
    <xf numFmtId="0" fontId="93" fillId="77" borderId="0"/>
    <xf numFmtId="178" fontId="92" fillId="77" borderId="0"/>
    <xf numFmtId="179" fontId="90" fillId="70" borderId="0" applyNumberFormat="0" applyBorder="0" applyAlignment="0" applyProtection="0"/>
    <xf numFmtId="0" fontId="94" fillId="70" borderId="0" applyNumberFormat="0" applyBorder="0" applyAlignment="0" applyProtection="0"/>
    <xf numFmtId="179" fontId="90" fillId="70" borderId="0" applyNumberFormat="0" applyBorder="0" applyAlignment="0" applyProtection="0"/>
    <xf numFmtId="0" fontId="95" fillId="78"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0" fillId="67" borderId="0" applyNumberFormat="0" applyBorder="0" applyAlignment="0" applyProtection="0"/>
    <xf numFmtId="0" fontId="94" fillId="67" borderId="0" applyNumberFormat="0" applyBorder="0" applyAlignment="0" applyProtection="0"/>
    <xf numFmtId="179" fontId="94" fillId="67" borderId="0" applyNumberFormat="0" applyBorder="0" applyAlignment="0" applyProtection="0"/>
    <xf numFmtId="0" fontId="94" fillId="67" borderId="0" applyNumberFormat="0" applyBorder="0" applyAlignment="0" applyProtection="0"/>
    <xf numFmtId="0" fontId="90" fillId="41" borderId="0" applyNumberFormat="0" applyBorder="0" applyAlignment="0" applyProtection="0"/>
    <xf numFmtId="0" fontId="94" fillId="41" borderId="0" applyNumberFormat="0" applyBorder="0" applyAlignment="0" applyProtection="0"/>
    <xf numFmtId="179" fontId="94" fillId="41" borderId="0" applyNumberFormat="0" applyBorder="0" applyAlignment="0" applyProtection="0"/>
    <xf numFmtId="0" fontId="94" fillId="41" borderId="0" applyNumberFormat="0" applyBorder="0" applyAlignment="0" applyProtection="0"/>
    <xf numFmtId="0" fontId="90" fillId="49" borderId="0" applyNumberFormat="0" applyBorder="0" applyAlignment="0" applyProtection="0"/>
    <xf numFmtId="0" fontId="94" fillId="49" borderId="0" applyNumberFormat="0" applyBorder="0" applyAlignment="0" applyProtection="0"/>
    <xf numFmtId="179" fontId="94" fillId="49" borderId="0" applyNumberFormat="0" applyBorder="0" applyAlignment="0" applyProtection="0"/>
    <xf numFmtId="0" fontId="94" fillId="49" borderId="0" applyNumberFormat="0" applyBorder="0" applyAlignment="0" applyProtection="0"/>
    <xf numFmtId="0" fontId="90" fillId="68" borderId="0" applyNumberFormat="0" applyBorder="0" applyAlignment="0" applyProtection="0"/>
    <xf numFmtId="0" fontId="94" fillId="68" borderId="0" applyNumberFormat="0" applyBorder="0" applyAlignment="0" applyProtection="0"/>
    <xf numFmtId="179" fontId="94" fillId="68" borderId="0" applyNumberFormat="0" applyBorder="0" applyAlignment="0" applyProtection="0"/>
    <xf numFmtId="0" fontId="94" fillId="68" borderId="0" applyNumberFormat="0" applyBorder="0" applyAlignment="0" applyProtection="0"/>
    <xf numFmtId="0" fontId="90" fillId="69" borderId="0" applyNumberFormat="0" applyBorder="0" applyAlignment="0" applyProtection="0"/>
    <xf numFmtId="0" fontId="94" fillId="69" borderId="0" applyNumberFormat="0" applyBorder="0" applyAlignment="0" applyProtection="0"/>
    <xf numFmtId="179" fontId="94" fillId="69" borderId="0" applyNumberFormat="0" applyBorder="0" applyAlignment="0" applyProtection="0"/>
    <xf numFmtId="0" fontId="94" fillId="69" borderId="0" applyNumberFormat="0" applyBorder="0" applyAlignment="0" applyProtection="0"/>
    <xf numFmtId="0" fontId="90" fillId="70" borderId="0" applyNumberFormat="0" applyBorder="0" applyAlignment="0" applyProtection="0"/>
    <xf numFmtId="0" fontId="94" fillId="70" borderId="0" applyNumberFormat="0" applyBorder="0" applyAlignment="0" applyProtection="0"/>
    <xf numFmtId="179" fontId="94" fillId="70" borderId="0" applyNumberFormat="0" applyBorder="0" applyAlignment="0" applyProtection="0"/>
    <xf numFmtId="0" fontId="94" fillId="70" borderId="0" applyNumberFormat="0" applyBorder="0" applyAlignment="0" applyProtection="0"/>
    <xf numFmtId="0" fontId="90" fillId="72" borderId="0" applyNumberFormat="0" applyBorder="0" applyAlignment="0" applyProtection="0"/>
    <xf numFmtId="0" fontId="90" fillId="67" borderId="0" applyNumberFormat="0" applyBorder="0" applyAlignment="0" applyProtection="0"/>
    <xf numFmtId="0" fontId="90" fillId="79" borderId="0" applyNumberFormat="0" applyBorder="0" applyAlignment="0" applyProtection="0"/>
    <xf numFmtId="0" fontId="90" fillId="54" borderId="0" applyNumberFormat="0" applyBorder="0" applyAlignment="0" applyProtection="0"/>
    <xf numFmtId="0" fontId="90" fillId="41" borderId="0" applyNumberFormat="0" applyBorder="0" applyAlignment="0" applyProtection="0"/>
    <xf numFmtId="0" fontId="90" fillId="80" borderId="0" applyNumberFormat="0" applyBorder="0" applyAlignment="0" applyProtection="0"/>
    <xf numFmtId="0" fontId="90" fillId="61" borderId="0" applyNumberFormat="0" applyBorder="0" applyAlignment="0" applyProtection="0"/>
    <xf numFmtId="0" fontId="90" fillId="49"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68" borderId="0" applyNumberFormat="0" applyBorder="0" applyAlignment="0" applyProtection="0"/>
    <xf numFmtId="0" fontId="90" fillId="82" borderId="0" applyNumberFormat="0" applyBorder="0" applyAlignment="0" applyProtection="0"/>
    <xf numFmtId="0" fontId="90" fillId="76" borderId="0" applyNumberFormat="0" applyBorder="0" applyAlignment="0" applyProtection="0"/>
    <xf numFmtId="0" fontId="90" fillId="69" borderId="0" applyNumberFormat="0" applyBorder="0" applyAlignment="0" applyProtection="0"/>
    <xf numFmtId="0" fontId="90" fillId="83" borderId="0" applyNumberFormat="0" applyBorder="0" applyAlignment="0" applyProtection="0"/>
    <xf numFmtId="0" fontId="90" fillId="78" borderId="0" applyNumberFormat="0" applyBorder="0" applyAlignment="0" applyProtection="0"/>
    <xf numFmtId="0" fontId="90" fillId="70" borderId="0" applyNumberFormat="0" applyBorder="0" applyAlignment="0" applyProtection="0"/>
    <xf numFmtId="0" fontId="90" fillId="5" borderId="0" applyNumberFormat="0" applyBorder="0" applyAlignment="0" applyProtection="0"/>
    <xf numFmtId="0" fontId="9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7" fillId="0" borderId="0"/>
    <xf numFmtId="0" fontId="38" fillId="84" borderId="0" applyNumberFormat="0" applyBorder="0" applyAlignment="0" applyProtection="0"/>
    <xf numFmtId="0" fontId="38" fillId="85" borderId="0" applyNumberFormat="0" applyBorder="0" applyAlignment="0" applyProtection="0"/>
    <xf numFmtId="0" fontId="90" fillId="86"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178" fontId="92" fillId="88" borderId="0"/>
    <xf numFmtId="0" fontId="93" fillId="88" borderId="0"/>
    <xf numFmtId="178" fontId="92" fillId="88" borderId="0"/>
    <xf numFmtId="179" fontId="90" fillId="87" borderId="0" applyNumberFormat="0" applyBorder="0" applyAlignment="0" applyProtection="0"/>
    <xf numFmtId="0" fontId="94" fillId="87" borderId="0" applyNumberFormat="0" applyBorder="0" applyAlignment="0" applyProtection="0"/>
    <xf numFmtId="179" fontId="90" fillId="87" borderId="0" applyNumberFormat="0" applyBorder="0" applyAlignment="0" applyProtection="0"/>
    <xf numFmtId="0" fontId="95" fillId="89"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38" fillId="90" borderId="0" applyNumberFormat="0" applyBorder="0" applyAlignment="0" applyProtection="0"/>
    <xf numFmtId="0" fontId="38" fillId="91" borderId="0" applyNumberFormat="0" applyBorder="0" applyAlignment="0" applyProtection="0"/>
    <xf numFmtId="0" fontId="90" fillId="91"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178" fontId="92" fillId="93" borderId="0"/>
    <xf numFmtId="0" fontId="93" fillId="93" borderId="0"/>
    <xf numFmtId="178" fontId="92" fillId="93" borderId="0"/>
    <xf numFmtId="179" fontId="90" fillId="92" borderId="0" applyNumberFormat="0" applyBorder="0" applyAlignment="0" applyProtection="0"/>
    <xf numFmtId="0" fontId="94" fillId="92" borderId="0" applyNumberFormat="0" applyBorder="0" applyAlignment="0" applyProtection="0"/>
    <xf numFmtId="179" fontId="90" fillId="92" borderId="0" applyNumberFormat="0" applyBorder="0" applyAlignment="0" applyProtection="0"/>
    <xf numFmtId="0" fontId="95" fillId="94"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38" fillId="95" borderId="0" applyNumberFormat="0" applyBorder="0" applyAlignment="0" applyProtection="0"/>
    <xf numFmtId="0" fontId="38" fillId="96" borderId="0" applyNumberFormat="0" applyBorder="0" applyAlignment="0" applyProtection="0"/>
    <xf numFmtId="0" fontId="90" fillId="96"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90" fillId="97" borderId="0" applyNumberFormat="0" applyBorder="0" applyAlignment="0" applyProtection="0"/>
    <xf numFmtId="0" fontId="90" fillId="97" borderId="0" applyNumberFormat="0" applyBorder="0" applyAlignment="0" applyProtection="0"/>
    <xf numFmtId="178" fontId="92" fillId="98" borderId="0"/>
    <xf numFmtId="0" fontId="93" fillId="98" borderId="0"/>
    <xf numFmtId="178" fontId="92" fillId="98" borderId="0"/>
    <xf numFmtId="179" fontId="90" fillId="97" borderId="0" applyNumberFormat="0" applyBorder="0" applyAlignment="0" applyProtection="0"/>
    <xf numFmtId="0" fontId="94" fillId="97" borderId="0" applyNumberFormat="0" applyBorder="0" applyAlignment="0" applyProtection="0"/>
    <xf numFmtId="179" fontId="90" fillId="97" borderId="0" applyNumberFormat="0" applyBorder="0" applyAlignment="0" applyProtection="0"/>
    <xf numFmtId="0" fontId="95" fillId="99"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38" fillId="84" borderId="0" applyNumberFormat="0" applyBorder="0" applyAlignment="0" applyProtection="0"/>
    <xf numFmtId="0" fontId="38" fillId="85" borderId="0" applyNumberFormat="0" applyBorder="0" applyAlignment="0" applyProtection="0"/>
    <xf numFmtId="0" fontId="90" fillId="85"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178" fontId="92" fillId="73" borderId="0"/>
    <xf numFmtId="0" fontId="93" fillId="73" borderId="0"/>
    <xf numFmtId="178" fontId="92" fillId="73" borderId="0"/>
    <xf numFmtId="179" fontId="90" fillId="68" borderId="0" applyNumberFormat="0" applyBorder="0" applyAlignment="0" applyProtection="0"/>
    <xf numFmtId="0" fontId="94" fillId="68" borderId="0" applyNumberFormat="0" applyBorder="0" applyAlignment="0" applyProtection="0"/>
    <xf numFmtId="179" fontId="90" fillId="68" borderId="0" applyNumberFormat="0" applyBorder="0" applyAlignment="0" applyProtection="0"/>
    <xf numFmtId="0" fontId="95" fillId="74"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38" fillId="100" borderId="0" applyNumberFormat="0" applyBorder="0" applyAlignment="0" applyProtection="0"/>
    <xf numFmtId="0" fontId="38" fillId="101" borderId="0" applyNumberFormat="0" applyBorder="0" applyAlignment="0" applyProtection="0"/>
    <xf numFmtId="0" fontId="90" fillId="86"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178" fontId="92" fillId="75" borderId="0"/>
    <xf numFmtId="0" fontId="93" fillId="75" borderId="0"/>
    <xf numFmtId="178" fontId="92" fillId="75" borderId="0"/>
    <xf numFmtId="179" fontId="90" fillId="69" borderId="0" applyNumberFormat="0" applyBorder="0" applyAlignment="0" applyProtection="0"/>
    <xf numFmtId="0" fontId="94" fillId="69" borderId="0" applyNumberFormat="0" applyBorder="0" applyAlignment="0" applyProtection="0"/>
    <xf numFmtId="179" fontId="90" fillId="69" borderId="0" applyNumberFormat="0" applyBorder="0" applyAlignment="0" applyProtection="0"/>
    <xf numFmtId="0" fontId="95" fillId="76"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90" fillId="90"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90" fillId="102" borderId="0" applyNumberFormat="0" applyBorder="0" applyAlignment="0" applyProtection="0"/>
    <xf numFmtId="0" fontId="90" fillId="102" borderId="0" applyNumberFormat="0" applyBorder="0" applyAlignment="0" applyProtection="0"/>
    <xf numFmtId="178" fontId="92" fillId="103" borderId="0"/>
    <xf numFmtId="0" fontId="93" fillId="103" borderId="0"/>
    <xf numFmtId="178" fontId="92" fillId="103" borderId="0"/>
    <xf numFmtId="179" fontId="90" fillId="102" borderId="0" applyNumberFormat="0" applyBorder="0" applyAlignment="0" applyProtection="0"/>
    <xf numFmtId="0" fontId="94" fillId="102" borderId="0" applyNumberFormat="0" applyBorder="0" applyAlignment="0" applyProtection="0"/>
    <xf numFmtId="179" fontId="90" fillId="102" borderId="0" applyNumberFormat="0" applyBorder="0" applyAlignment="0" applyProtection="0"/>
    <xf numFmtId="0" fontId="95" fillId="104"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90" fillId="87" borderId="0" applyNumberFormat="0" applyBorder="0" applyAlignment="0" applyProtection="0"/>
    <xf numFmtId="0" fontId="94" fillId="87" borderId="0" applyNumberFormat="0" applyBorder="0" applyAlignment="0" applyProtection="0"/>
    <xf numFmtId="179" fontId="94" fillId="87" borderId="0" applyNumberFormat="0" applyBorder="0" applyAlignment="0" applyProtection="0"/>
    <xf numFmtId="0" fontId="94" fillId="87" borderId="0" applyNumberFormat="0" applyBorder="0" applyAlignment="0" applyProtection="0"/>
    <xf numFmtId="0" fontId="90" fillId="92" borderId="0" applyNumberFormat="0" applyBorder="0" applyAlignment="0" applyProtection="0"/>
    <xf numFmtId="0" fontId="94" fillId="92" borderId="0" applyNumberFormat="0" applyBorder="0" applyAlignment="0" applyProtection="0"/>
    <xf numFmtId="179" fontId="94" fillId="92" borderId="0" applyNumberFormat="0" applyBorder="0" applyAlignment="0" applyProtection="0"/>
    <xf numFmtId="0" fontId="94" fillId="92" borderId="0" applyNumberFormat="0" applyBorder="0" applyAlignment="0" applyProtection="0"/>
    <xf numFmtId="0" fontId="90" fillId="97" borderId="0" applyNumberFormat="0" applyBorder="0" applyAlignment="0" applyProtection="0"/>
    <xf numFmtId="0" fontId="94" fillId="97" borderId="0" applyNumberFormat="0" applyBorder="0" applyAlignment="0" applyProtection="0"/>
    <xf numFmtId="179" fontId="94" fillId="97" borderId="0" applyNumberFormat="0" applyBorder="0" applyAlignment="0" applyProtection="0"/>
    <xf numFmtId="0" fontId="94" fillId="97" borderId="0" applyNumberFormat="0" applyBorder="0" applyAlignment="0" applyProtection="0"/>
    <xf numFmtId="0" fontId="90" fillId="68" borderId="0" applyNumberFormat="0" applyBorder="0" applyAlignment="0" applyProtection="0"/>
    <xf numFmtId="0" fontId="94" fillId="68" borderId="0" applyNumberFormat="0" applyBorder="0" applyAlignment="0" applyProtection="0"/>
    <xf numFmtId="179" fontId="94" fillId="68" borderId="0" applyNumberFormat="0" applyBorder="0" applyAlignment="0" applyProtection="0"/>
    <xf numFmtId="0" fontId="94" fillId="68" borderId="0" applyNumberFormat="0" applyBorder="0" applyAlignment="0" applyProtection="0"/>
    <xf numFmtId="0" fontId="90" fillId="69" borderId="0" applyNumberFormat="0" applyBorder="0" applyAlignment="0" applyProtection="0"/>
    <xf numFmtId="0" fontId="94" fillId="69" borderId="0" applyNumberFormat="0" applyBorder="0" applyAlignment="0" applyProtection="0"/>
    <xf numFmtId="179" fontId="94" fillId="69" borderId="0" applyNumberFormat="0" applyBorder="0" applyAlignment="0" applyProtection="0"/>
    <xf numFmtId="0" fontId="94" fillId="69" borderId="0" applyNumberFormat="0" applyBorder="0" applyAlignment="0" applyProtection="0"/>
    <xf numFmtId="0" fontId="90" fillId="102" borderId="0" applyNumberFormat="0" applyBorder="0" applyAlignment="0" applyProtection="0"/>
    <xf numFmtId="0" fontId="94" fillId="102" borderId="0" applyNumberFormat="0" applyBorder="0" applyAlignment="0" applyProtection="0"/>
    <xf numFmtId="179" fontId="94" fillId="102" borderId="0" applyNumberFormat="0" applyBorder="0" applyAlignment="0" applyProtection="0"/>
    <xf numFmtId="0" fontId="94" fillId="102" borderId="0" applyNumberFormat="0" applyBorder="0" applyAlignment="0" applyProtection="0"/>
    <xf numFmtId="0" fontId="98" fillId="0" borderId="29" applyNumberFormat="0" applyProtection="0">
      <alignment vertical="top" wrapText="1"/>
    </xf>
    <xf numFmtId="0" fontId="99" fillId="36" borderId="30" applyNumberFormat="0" applyAlignment="0" applyProtection="0"/>
    <xf numFmtId="0" fontId="100" fillId="36" borderId="30" applyNumberFormat="0" applyAlignment="0" applyProtection="0"/>
    <xf numFmtId="179" fontId="100" fillId="36" borderId="30" applyNumberFormat="0" applyAlignment="0" applyProtection="0"/>
    <xf numFmtId="0" fontId="100" fillId="36" borderId="30" applyNumberFormat="0" applyAlignment="0" applyProtection="0"/>
    <xf numFmtId="0" fontId="101" fillId="0" borderId="0" applyNumberFormat="0" applyFill="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3" fillId="16" borderId="0" applyNumberFormat="0" applyBorder="0" applyAlignment="0" applyProtection="0"/>
    <xf numFmtId="0" fontId="103" fillId="16" borderId="0" applyNumberFormat="0" applyBorder="0" applyAlignment="0" applyProtection="0"/>
    <xf numFmtId="178" fontId="104" fillId="26" borderId="0"/>
    <xf numFmtId="0" fontId="105" fillId="26" borderId="0"/>
    <xf numFmtId="178" fontId="104" fillId="26" borderId="0"/>
    <xf numFmtId="179" fontId="103" fillId="16" borderId="0" applyNumberFormat="0" applyBorder="0" applyAlignment="0" applyProtection="0"/>
    <xf numFmtId="0" fontId="106" fillId="16" borderId="0" applyNumberFormat="0" applyBorder="0" applyAlignment="0" applyProtection="0"/>
    <xf numFmtId="179" fontId="103" fillId="16" borderId="0" applyNumberFormat="0" applyBorder="0" applyAlignment="0" applyProtection="0"/>
    <xf numFmtId="0" fontId="107" fillId="27"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8" fillId="36" borderId="31" applyNumberFormat="0" applyAlignment="0" applyProtection="0"/>
    <xf numFmtId="0" fontId="109" fillId="36" borderId="31" applyNumberFormat="0" applyAlignment="0" applyProtection="0"/>
    <xf numFmtId="179" fontId="109" fillId="36" borderId="31" applyNumberFormat="0" applyAlignment="0" applyProtection="0"/>
    <xf numFmtId="0" fontId="109" fillId="36" borderId="31" applyNumberFormat="0" applyAlignment="0" applyProtection="0"/>
    <xf numFmtId="0" fontId="110" fillId="0" borderId="0" applyNumberFormat="0" applyFill="0" applyBorder="0" applyAlignment="0" applyProtection="0">
      <alignment vertical="top"/>
      <protection locked="0"/>
    </xf>
    <xf numFmtId="0" fontId="12" fillId="105" borderId="32" applyNumberFormat="0" applyAlignment="0" applyProtection="0"/>
    <xf numFmtId="0" fontId="12" fillId="106" borderId="27"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3" fillId="43" borderId="32" applyNumberFormat="0" applyFont="0" applyAlignment="0" applyProtection="0"/>
    <xf numFmtId="0" fontId="12" fillId="43" borderId="32" applyNumberFormat="0" applyFont="0" applyAlignment="0" applyProtection="0"/>
    <xf numFmtId="0" fontId="38" fillId="43" borderId="32" applyNumberFormat="0" applyFont="0" applyAlignment="0" applyProtection="0"/>
    <xf numFmtId="0" fontId="12" fillId="43" borderId="32" applyNumberFormat="0" applyFont="0" applyAlignment="0" applyProtection="0"/>
    <xf numFmtId="0" fontId="13" fillId="105" borderId="32" applyNumberForma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3"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38" fillId="12" borderId="27" applyNumberFormat="0" applyFont="0" applyAlignment="0" applyProtection="0"/>
    <xf numFmtId="0" fontId="12" fillId="43" borderId="32" applyNumberFormat="0" applyFont="0" applyAlignment="0" applyProtection="0"/>
    <xf numFmtId="0" fontId="38" fillId="43" borderId="32" applyNumberFormat="0" applyFont="0" applyAlignment="0" applyProtection="0"/>
    <xf numFmtId="0" fontId="12" fillId="43" borderId="32" applyNumberFormat="0" applyFont="0" applyAlignment="0" applyProtection="0"/>
    <xf numFmtId="0" fontId="38" fillId="12" borderId="27" applyNumberFormat="0" applyFont="0" applyAlignment="0" applyProtection="0"/>
    <xf numFmtId="0" fontId="12" fillId="43" borderId="32" applyNumberFormat="0" applyFont="0" applyAlignment="0" applyProtection="0"/>
    <xf numFmtId="0" fontId="38" fillId="12" borderId="27" applyNumberFormat="0" applyFont="0" applyAlignment="0" applyProtection="0"/>
    <xf numFmtId="0" fontId="12" fillId="43" borderId="32" applyNumberFormat="0" applyFont="0" applyAlignment="0" applyProtection="0"/>
    <xf numFmtId="0" fontId="13" fillId="105" borderId="32" applyNumberFormat="0" applyAlignment="0" applyProtection="0"/>
    <xf numFmtId="180" fontId="111" fillId="0" borderId="9" applyAlignment="0" applyProtection="0"/>
    <xf numFmtId="4" fontId="112" fillId="0" borderId="0">
      <alignment horizontal="right" vertical="top"/>
    </xf>
    <xf numFmtId="181" fontId="33" fillId="0" borderId="0" applyFill="0" applyBorder="0" applyAlignment="0"/>
    <xf numFmtId="182" fontId="33" fillId="0" borderId="0" applyFill="0" applyBorder="0" applyAlignment="0"/>
    <xf numFmtId="183" fontId="33" fillId="0" borderId="0" applyFill="0" applyBorder="0" applyAlignment="0"/>
    <xf numFmtId="184" fontId="33" fillId="0" borderId="0" applyFill="0" applyBorder="0" applyAlignment="0"/>
    <xf numFmtId="185" fontId="33" fillId="0" borderId="0" applyFill="0" applyBorder="0" applyAlignment="0"/>
    <xf numFmtId="181" fontId="33" fillId="0" borderId="0" applyFill="0" applyBorder="0" applyAlignment="0"/>
    <xf numFmtId="186" fontId="33" fillId="0" borderId="0" applyFill="0" applyBorder="0" applyAlignment="0"/>
    <xf numFmtId="182" fontId="33" fillId="0" borderId="0" applyFill="0" applyBorder="0" applyAlignment="0"/>
    <xf numFmtId="0" fontId="108"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178" fontId="114" fillId="107" borderId="33"/>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15" fillId="107" borderId="33"/>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178" fontId="114" fillId="107" borderId="33"/>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15" fillId="107" borderId="33"/>
    <xf numFmtId="0" fontId="108" fillId="36" borderId="31" applyNumberFormat="0" applyAlignment="0" applyProtection="0"/>
    <xf numFmtId="0" fontId="108" fillId="36" borderId="31" applyNumberFormat="0" applyAlignment="0" applyProtection="0"/>
    <xf numFmtId="179" fontId="108" fillId="36" borderId="31" applyNumberFormat="0" applyAlignment="0" applyProtection="0"/>
    <xf numFmtId="0" fontId="116" fillId="108" borderId="31" applyNumberFormat="0" applyAlignment="0" applyProtection="0"/>
    <xf numFmtId="179" fontId="108" fillId="36" borderId="31" applyNumberFormat="0" applyAlignment="0" applyProtection="0"/>
    <xf numFmtId="0" fontId="116" fillId="108"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7" fillId="0" borderId="34" applyNumberFormat="0" applyFill="0" applyAlignment="0" applyProtection="0"/>
    <xf numFmtId="0" fontId="118" fillId="109" borderId="35" applyNumberFormat="0" applyAlignment="0" applyProtection="0"/>
    <xf numFmtId="0" fontId="118" fillId="109" borderId="35" applyNumberFormat="0" applyAlignment="0" applyProtection="0"/>
    <xf numFmtId="0" fontId="118" fillId="109" borderId="35" applyNumberFormat="0" applyAlignment="0" applyProtection="0"/>
    <xf numFmtId="0" fontId="118" fillId="109" borderId="35" applyNumberFormat="0" applyAlignment="0" applyProtection="0"/>
    <xf numFmtId="0" fontId="118" fillId="109" borderId="35" applyNumberFormat="0" applyAlignment="0" applyProtection="0"/>
    <xf numFmtId="0" fontId="119" fillId="109" borderId="35" applyNumberFormat="0" applyAlignment="0" applyProtection="0"/>
    <xf numFmtId="0" fontId="119" fillId="109" borderId="35" applyNumberFormat="0" applyAlignment="0" applyProtection="0"/>
    <xf numFmtId="178" fontId="120" fillId="110" borderId="0"/>
    <xf numFmtId="0" fontId="121" fillId="110" borderId="36"/>
    <xf numFmtId="178" fontId="120" fillId="111" borderId="0"/>
    <xf numFmtId="0" fontId="121" fillId="110" borderId="36"/>
    <xf numFmtId="0" fontId="121" fillId="112" borderId="36"/>
    <xf numFmtId="178" fontId="120" fillId="111" borderId="0"/>
    <xf numFmtId="179" fontId="119" fillId="109" borderId="35" applyNumberFormat="0" applyAlignment="0" applyProtection="0"/>
    <xf numFmtId="0" fontId="122" fillId="109" borderId="35" applyNumberFormat="0" applyAlignment="0" applyProtection="0"/>
    <xf numFmtId="179" fontId="119" fillId="109" borderId="35" applyNumberFormat="0" applyAlignment="0" applyProtection="0"/>
    <xf numFmtId="0" fontId="123" fillId="113" borderId="35" applyNumberFormat="0" applyAlignment="0" applyProtection="0"/>
    <xf numFmtId="0" fontId="118" fillId="109" borderId="35" applyNumberFormat="0" applyAlignment="0" applyProtection="0"/>
    <xf numFmtId="0" fontId="118" fillId="109" borderId="35" applyNumberFormat="0" applyAlignment="0" applyProtection="0"/>
    <xf numFmtId="0" fontId="118" fillId="109" borderId="35" applyNumberFormat="0" applyAlignment="0" applyProtection="0"/>
    <xf numFmtId="0" fontId="118" fillId="109" borderId="35" applyNumberFormat="0" applyAlignment="0" applyProtection="0"/>
    <xf numFmtId="0" fontId="118" fillId="109" borderId="35" applyNumberFormat="0" applyAlignment="0" applyProtection="0"/>
    <xf numFmtId="0" fontId="118" fillId="109" borderId="35" applyNumberFormat="0" applyAlignment="0" applyProtection="0"/>
    <xf numFmtId="4" fontId="72" fillId="0" borderId="0">
      <alignment horizontal="right"/>
      <protection locked="0"/>
    </xf>
    <xf numFmtId="0" fontId="38" fillId="0" borderId="0">
      <alignment horizontal="center" vertical="center"/>
    </xf>
    <xf numFmtId="0" fontId="38" fillId="0" borderId="0">
      <alignment horizontal="center" vertical="center"/>
    </xf>
    <xf numFmtId="0" fontId="38" fillId="0" borderId="0">
      <alignment horizontal="center" vertical="center" wrapText="1"/>
    </xf>
    <xf numFmtId="0" fontId="38" fillId="0" borderId="0">
      <alignment horizontal="left" vertical="top" wrapText="1"/>
    </xf>
    <xf numFmtId="0" fontId="38" fillId="0" borderId="0">
      <alignment horizontal="center" vertical="center" wrapText="1"/>
    </xf>
    <xf numFmtId="164" fontId="12" fillId="0" borderId="0" applyFont="0" applyFill="0" applyBorder="0" applyAlignment="0" applyProtection="0"/>
    <xf numFmtId="181" fontId="13" fillId="0" borderId="0" applyFont="0" applyFill="0" applyBorder="0" applyAlignment="0" applyProtection="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65" fontId="38" fillId="0" borderId="0" applyFont="0" applyFill="0" applyBorder="0" applyAlignment="0" applyProtection="0"/>
    <xf numFmtId="188" fontId="23" fillId="0" borderId="0"/>
    <xf numFmtId="165" fontId="38" fillId="0" borderId="0" applyFont="0" applyFill="0" applyBorder="0" applyAlignment="0" applyProtection="0"/>
    <xf numFmtId="187" fontId="23" fillId="0" borderId="0"/>
    <xf numFmtId="165" fontId="13" fillId="0" borderId="0" applyFont="0" applyFill="0" applyBorder="0" applyAlignment="0" applyProtection="0"/>
    <xf numFmtId="188" fontId="23" fillId="0" borderId="0"/>
    <xf numFmtId="165" fontId="13" fillId="0" borderId="0" applyFont="0" applyFill="0" applyBorder="0" applyAlignment="0" applyProtection="0"/>
    <xf numFmtId="187" fontId="23" fillId="0" borderId="0"/>
    <xf numFmtId="189" fontId="23" fillId="0" borderId="0"/>
    <xf numFmtId="190" fontId="23" fillId="0" borderId="0"/>
    <xf numFmtId="43" fontId="13" fillId="0" borderId="0" applyFont="0" applyFill="0" applyBorder="0" applyAlignment="0" applyProtection="0"/>
    <xf numFmtId="191" fontId="23" fillId="0" borderId="0"/>
    <xf numFmtId="192" fontId="23" fillId="0" borderId="0"/>
    <xf numFmtId="43"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90" fontId="23" fillId="0" borderId="0"/>
    <xf numFmtId="43" fontId="12" fillId="0" borderId="0" applyFont="0" applyFill="0" applyBorder="0" applyAlignment="0" applyProtection="0"/>
    <xf numFmtId="165" fontId="12" fillId="0" borderId="0" applyFont="0" applyFill="0" applyBorder="0" applyAlignment="0" applyProtection="0"/>
    <xf numFmtId="189" fontId="23" fillId="0" borderId="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5" fillId="0" borderId="0" applyFont="0" applyFill="0" applyBorder="0" applyAlignment="0" applyProtection="0"/>
    <xf numFmtId="187" fontId="23" fillId="0" borderId="0"/>
    <xf numFmtId="187" fontId="124" fillId="0" borderId="0"/>
    <xf numFmtId="187" fontId="23" fillId="0" borderId="0"/>
    <xf numFmtId="165" fontId="125" fillId="0" borderId="0" applyFont="0" applyFill="0" applyBorder="0" applyAlignment="0" applyProtection="0"/>
    <xf numFmtId="187" fontId="124" fillId="0" borderId="0"/>
    <xf numFmtId="165" fontId="13" fillId="0" borderId="0" applyFont="0" applyFill="0" applyBorder="0" applyAlignment="0" applyProtection="0"/>
    <xf numFmtId="43" fontId="12" fillId="0" borderId="0" applyFont="0" applyFill="0" applyBorder="0" applyAlignment="0" applyProtection="0"/>
    <xf numFmtId="193" fontId="35" fillId="0" borderId="0" applyFont="0" applyFill="0" applyBorder="0" applyAlignment="0" applyProtection="0"/>
    <xf numFmtId="188" fontId="23" fillId="0" borderId="0"/>
    <xf numFmtId="165" fontId="12" fillId="0" borderId="0" applyFont="0" applyFill="0" applyBorder="0" applyAlignment="0" applyProtection="0"/>
    <xf numFmtId="193" fontId="35" fillId="0" borderId="0" applyFont="0" applyFill="0" applyBorder="0" applyAlignment="0" applyProtection="0"/>
    <xf numFmtId="187" fontId="23" fillId="0" borderId="0"/>
    <xf numFmtId="188" fontId="63" fillId="0" borderId="0"/>
    <xf numFmtId="0" fontId="38" fillId="0" borderId="0"/>
    <xf numFmtId="187" fontId="124" fillId="0" borderId="0"/>
    <xf numFmtId="0" fontId="13" fillId="0" borderId="0"/>
    <xf numFmtId="165" fontId="13" fillId="0" borderId="0" applyBorder="0" applyAlignment="0" applyProtection="0"/>
    <xf numFmtId="187" fontId="63" fillId="0" borderId="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6" fillId="0" borderId="0" applyFont="0" applyFill="0" applyBorder="0" applyAlignment="0" applyProtection="0"/>
    <xf numFmtId="165" fontId="12" fillId="0" borderId="0" applyFont="0" applyFill="0" applyBorder="0" applyAlignment="0" applyProtection="0"/>
    <xf numFmtId="43" fontId="16" fillId="0" borderId="0" applyFont="0" applyFill="0" applyBorder="0" applyAlignment="0" applyProtection="0"/>
    <xf numFmtId="165" fontId="12" fillId="0" borderId="0" applyFont="0" applyFill="0" applyBorder="0" applyAlignment="0" applyProtection="0"/>
    <xf numFmtId="43" fontId="1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88" fontId="23" fillId="0" borderId="0"/>
    <xf numFmtId="165" fontId="38" fillId="0" borderId="0" applyFont="0" applyFill="0" applyBorder="0" applyAlignment="0" applyProtection="0"/>
    <xf numFmtId="187" fontId="23" fillId="0" borderId="0"/>
    <xf numFmtId="187" fontId="124" fillId="0" borderId="0"/>
    <xf numFmtId="187" fontId="124" fillId="0" borderId="0"/>
    <xf numFmtId="187" fontId="23" fillId="0" borderId="0"/>
    <xf numFmtId="187" fontId="124" fillId="0" borderId="0"/>
    <xf numFmtId="187" fontId="23"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12" fillId="0" borderId="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7" fontId="23"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87" fontId="124"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7" fontId="23"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87" fontId="23" fillId="0" borderId="0"/>
    <xf numFmtId="187" fontId="124" fillId="0" borderId="0"/>
    <xf numFmtId="165" fontId="13" fillId="0" borderId="0" applyFont="0" applyFill="0" applyBorder="0" applyAlignment="0" applyProtection="0"/>
    <xf numFmtId="187" fontId="23" fillId="0" borderId="0"/>
    <xf numFmtId="165" fontId="12" fillId="0" borderId="0" applyFont="0" applyFill="0" applyBorder="0" applyAlignment="0" applyProtection="0"/>
    <xf numFmtId="165" fontId="12" fillId="0" borderId="0" applyFont="0" applyFill="0" applyBorder="0" applyAlignment="0" applyProtection="0"/>
    <xf numFmtId="165" fontId="125" fillId="0" borderId="0" applyFont="0" applyFill="0" applyBorder="0" applyAlignment="0" applyProtection="0"/>
    <xf numFmtId="187" fontId="23" fillId="0" borderId="0"/>
    <xf numFmtId="187" fontId="124" fillId="0" borderId="0"/>
    <xf numFmtId="187" fontId="23" fillId="0" borderId="0"/>
    <xf numFmtId="165" fontId="125" fillId="0" borderId="0" applyFont="0" applyFill="0" applyBorder="0" applyAlignment="0" applyProtection="0"/>
    <xf numFmtId="187" fontId="124"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187" fontId="124" fillId="0" borderId="0"/>
    <xf numFmtId="187" fontId="23" fillId="0" borderId="0"/>
    <xf numFmtId="0" fontId="127" fillId="0" borderId="0" applyNumberFormat="0" applyFill="0" applyBorder="0" applyAlignment="0" applyProtection="0"/>
    <xf numFmtId="0" fontId="12" fillId="43" borderId="32" applyNumberFormat="0" applyFont="0" applyAlignment="0" applyProtection="0"/>
    <xf numFmtId="182" fontId="13" fillId="0" borderId="0" applyFont="0" applyFill="0" applyBorder="0" applyAlignment="0" applyProtection="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3"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6" fontId="23" fillId="0" borderId="0"/>
    <xf numFmtId="195" fontId="12" fillId="0" borderId="0" applyFont="0" applyFill="0" applyBorder="0" applyAlignment="0" applyProtection="0"/>
    <xf numFmtId="194" fontId="23" fillId="0" borderId="0"/>
    <xf numFmtId="196" fontId="23" fillId="0" borderId="0"/>
    <xf numFmtId="195" fontId="13" fillId="0" borderId="0" applyFont="0" applyFill="0" applyBorder="0" applyAlignment="0" applyProtection="0"/>
    <xf numFmtId="194" fontId="23" fillId="0" borderId="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4" fontId="23" fillId="0" borderId="0"/>
    <xf numFmtId="194" fontId="124" fillId="0" borderId="0"/>
    <xf numFmtId="194" fontId="23" fillId="0" borderId="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4" fontId="124" fillId="0" borderId="0"/>
    <xf numFmtId="196" fontId="23" fillId="0" borderId="0"/>
    <xf numFmtId="195" fontId="12" fillId="0" borderId="0" applyFont="0" applyFill="0" applyBorder="0" applyAlignment="0" applyProtection="0"/>
    <xf numFmtId="194" fontId="23" fillId="0" borderId="0"/>
    <xf numFmtId="196" fontId="23" fillId="0" borderId="0"/>
    <xf numFmtId="195" fontId="13" fillId="0" borderId="0" applyFont="0" applyFill="0" applyBorder="0" applyAlignment="0" applyProtection="0"/>
    <xf numFmtId="194" fontId="124" fillId="0" borderId="0"/>
    <xf numFmtId="194" fontId="23" fillId="0" borderId="0"/>
    <xf numFmtId="195" fontId="12" fillId="0" borderId="0" applyFont="0" applyFill="0" applyBorder="0" applyAlignment="0" applyProtection="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4" fontId="23" fillId="0" borderId="0"/>
    <xf numFmtId="194" fontId="124" fillId="0" borderId="0"/>
    <xf numFmtId="194" fontId="23" fillId="0" borderId="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4" fontId="124" fillId="0" borderId="0"/>
    <xf numFmtId="196" fontId="23" fillId="0" borderId="0"/>
    <xf numFmtId="195" fontId="12" fillId="0" borderId="0" applyFont="0" applyFill="0" applyBorder="0" applyAlignment="0" applyProtection="0"/>
    <xf numFmtId="194" fontId="23" fillId="0" borderId="0"/>
    <xf numFmtId="195" fontId="13"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4" fontId="23" fillId="0" borderId="0"/>
    <xf numFmtId="196" fontId="23" fillId="0" borderId="0"/>
    <xf numFmtId="195" fontId="13" fillId="0" borderId="0" applyFont="0" applyFill="0" applyBorder="0" applyAlignment="0" applyProtection="0"/>
    <xf numFmtId="197" fontId="23" fillId="0" borderId="0"/>
    <xf numFmtId="194" fontId="124" fillId="0" borderId="0"/>
    <xf numFmtId="44" fontId="13" fillId="0" borderId="0" applyFont="0" applyFill="0" applyBorder="0" applyAlignment="0" applyProtection="0"/>
    <xf numFmtId="195" fontId="13" fillId="0" borderId="0" applyFont="0" applyFill="0" applyBorder="0" applyAlignment="0" applyProtection="0"/>
    <xf numFmtId="198"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44" fontId="38" fillId="0" borderId="0" applyFont="0" applyFill="0" applyBorder="0" applyAlignment="0" applyProtection="0"/>
    <xf numFmtId="44" fontId="38" fillId="0" borderId="0" applyFont="0" applyFill="0" applyBorder="0" applyAlignment="0" applyProtection="0"/>
    <xf numFmtId="194" fontId="23" fillId="0" borderId="0"/>
    <xf numFmtId="44" fontId="12" fillId="0" borderId="0" applyFont="0" applyFill="0" applyBorder="0" applyAlignment="0" applyProtection="0"/>
    <xf numFmtId="44" fontId="12" fillId="0" borderId="0" applyFont="0" applyFill="0" applyBorder="0" applyAlignment="0" applyProtection="0"/>
    <xf numFmtId="194" fontId="124" fillId="0" borderId="0"/>
    <xf numFmtId="195" fontId="13" fillId="0" borderId="0" applyFont="0" applyFill="0" applyBorder="0" applyAlignment="0" applyProtection="0"/>
    <xf numFmtId="194" fontId="23" fillId="0" borderId="0"/>
    <xf numFmtId="194" fontId="124" fillId="0" borderId="0"/>
    <xf numFmtId="194" fontId="23" fillId="0" borderId="0"/>
    <xf numFmtId="194" fontId="124" fillId="0" borderId="0"/>
    <xf numFmtId="194" fontId="23" fillId="0" borderId="0"/>
    <xf numFmtId="195" fontId="13" fillId="0" borderId="0" applyFont="0" applyFill="0" applyBorder="0" applyAlignment="0" applyProtection="0"/>
    <xf numFmtId="196" fontId="23" fillId="0" borderId="0"/>
    <xf numFmtId="195" fontId="13" fillId="0" borderId="0" applyFont="0" applyFill="0" applyBorder="0" applyAlignment="0" applyProtection="0"/>
    <xf numFmtId="194" fontId="23" fillId="0" borderId="0"/>
    <xf numFmtId="195" fontId="13" fillId="0" borderId="0" applyFont="0" applyFill="0" applyBorder="0" applyAlignment="0" applyProtection="0"/>
    <xf numFmtId="199" fontId="63" fillId="0" borderId="0"/>
    <xf numFmtId="200" fontId="12" fillId="0" borderId="0"/>
    <xf numFmtId="198" fontId="63" fillId="0" borderId="0"/>
    <xf numFmtId="195" fontId="13" fillId="0" borderId="0" applyFont="0" applyFill="0" applyBorder="0" applyAlignment="0" applyProtection="0"/>
    <xf numFmtId="44"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4" fontId="124" fillId="0" borderId="0"/>
    <xf numFmtId="194" fontId="23" fillId="0" borderId="0"/>
    <xf numFmtId="194" fontId="124" fillId="0" borderId="0"/>
    <xf numFmtId="194" fontId="23"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194" fontId="124" fillId="0" borderId="0"/>
    <xf numFmtId="194" fontId="23" fillId="0" borderId="0"/>
    <xf numFmtId="0" fontId="127" fillId="0" borderId="0" applyNumberFormat="0" applyFill="0" applyBorder="0" applyAlignment="0" applyProtection="0"/>
    <xf numFmtId="14" fontId="33" fillId="0" borderId="0" applyFill="0" applyBorder="0" applyAlignment="0"/>
    <xf numFmtId="201" fontId="128" fillId="0" borderId="0" applyFill="0" applyBorder="0" applyAlignment="0" applyProtection="0"/>
    <xf numFmtId="172" fontId="128" fillId="0" borderId="0" applyFill="0" applyBorder="0" applyAlignment="0" applyProtection="0"/>
    <xf numFmtId="0" fontId="129" fillId="29" borderId="0" applyNumberFormat="0" applyBorder="0" applyAlignment="0" applyProtection="0"/>
    <xf numFmtId="0" fontId="129" fillId="17" borderId="0" applyNumberFormat="0" applyBorder="0" applyAlignment="0" applyProtection="0"/>
    <xf numFmtId="0" fontId="130" fillId="114" borderId="0" applyNumberFormat="0" applyBorder="0" applyAlignment="0" applyProtection="0"/>
    <xf numFmtId="0" fontId="131" fillId="20" borderId="31" applyNumberFormat="0" applyAlignment="0" applyProtection="0"/>
    <xf numFmtId="0" fontId="132" fillId="20" borderId="31" applyNumberFormat="0" applyAlignment="0" applyProtection="0"/>
    <xf numFmtId="179" fontId="132" fillId="20" borderId="31" applyNumberFormat="0" applyAlignment="0" applyProtection="0"/>
    <xf numFmtId="0" fontId="132" fillId="20" borderId="31" applyNumberFormat="0" applyAlignment="0" applyProtection="0"/>
    <xf numFmtId="0" fontId="133" fillId="115" borderId="0" applyNumberFormat="0" applyBorder="0" applyAlignment="0" applyProtection="0"/>
    <xf numFmtId="0" fontId="133" fillId="116" borderId="0" applyNumberFormat="0" applyBorder="0" applyAlignment="0" applyProtection="0"/>
    <xf numFmtId="0" fontId="133" fillId="117" borderId="0" applyNumberFormat="0" applyBorder="0" applyAlignment="0" applyProtection="0"/>
    <xf numFmtId="181" fontId="134" fillId="0" borderId="0" applyFill="0" applyBorder="0" applyAlignment="0"/>
    <xf numFmtId="182" fontId="134" fillId="0" borderId="0" applyFill="0" applyBorder="0" applyAlignment="0"/>
    <xf numFmtId="181" fontId="134" fillId="0" borderId="0" applyFill="0" applyBorder="0" applyAlignment="0"/>
    <xf numFmtId="186" fontId="134" fillId="0" borderId="0" applyFill="0" applyBorder="0" applyAlignment="0"/>
    <xf numFmtId="182" fontId="134" fillId="0" borderId="0" applyFill="0" applyBorder="0" applyAlignment="0"/>
    <xf numFmtId="0" fontId="131" fillId="20" borderId="31" applyNumberFormat="0" applyAlignment="0" applyProtection="0"/>
    <xf numFmtId="0" fontId="133" fillId="0" borderId="37" applyNumberFormat="0" applyFill="0" applyAlignment="0" applyProtection="0"/>
    <xf numFmtId="0" fontId="135" fillId="0" borderId="37" applyNumberFormat="0" applyFill="0" applyAlignment="0" applyProtection="0"/>
    <xf numFmtId="179" fontId="135" fillId="0" borderId="37" applyNumberFormat="0" applyFill="0" applyAlignment="0" applyProtection="0"/>
    <xf numFmtId="0" fontId="135" fillId="0" borderId="37" applyNumberFormat="0" applyFill="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179" fontId="137" fillId="0" borderId="0" applyNumberFormat="0" applyFill="0" applyBorder="0" applyAlignment="0" applyProtection="0"/>
    <xf numFmtId="0" fontId="137" fillId="0" borderId="0" applyNumberFormat="0" applyFill="0" applyBorder="0" applyAlignment="0" applyProtection="0"/>
    <xf numFmtId="202" fontId="126" fillId="0" borderId="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4" fontId="13"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178" fontId="138" fillId="0" borderId="0">
      <alignment horizontal="center"/>
    </xf>
    <xf numFmtId="0" fontId="38" fillId="0" borderId="0"/>
    <xf numFmtId="0" fontId="38" fillId="0" borderId="0"/>
    <xf numFmtId="0" fontId="38" fillId="0" borderId="0"/>
    <xf numFmtId="0" fontId="13" fillId="0" borderId="0"/>
    <xf numFmtId="0" fontId="129" fillId="29" borderId="0" applyNumberFormat="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8" fontId="140" fillId="0" borderId="0"/>
    <xf numFmtId="0" fontId="141" fillId="0" borderId="0"/>
    <xf numFmtId="178" fontId="140" fillId="0" borderId="0"/>
    <xf numFmtId="179" fontId="136" fillId="0" borderId="0" applyNumberFormat="0" applyFill="0" applyBorder="0" applyAlignment="0" applyProtection="0"/>
    <xf numFmtId="0" fontId="137" fillId="0" borderId="0" applyNumberFormat="0" applyFill="0" applyBorder="0" applyAlignment="0" applyProtection="0"/>
    <xf numFmtId="179" fontId="136" fillId="0" borderId="0" applyNumberFormat="0" applyFill="0" applyBorder="0" applyAlignment="0" applyProtection="0"/>
    <xf numFmtId="0" fontId="142"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3" fillId="17" borderId="0" applyNumberFormat="0" applyBorder="0" applyAlignment="0" applyProtection="0"/>
    <xf numFmtId="0" fontId="143" fillId="17" borderId="0" applyNumberFormat="0" applyBorder="0" applyAlignment="0" applyProtection="0"/>
    <xf numFmtId="0" fontId="143" fillId="17" borderId="0" applyNumberFormat="0" applyBorder="0" applyAlignment="0" applyProtection="0"/>
    <xf numFmtId="0" fontId="143" fillId="17" borderId="0" applyNumberFormat="0" applyBorder="0" applyAlignment="0" applyProtection="0"/>
    <xf numFmtId="0" fontId="143" fillId="17" borderId="0" applyNumberFormat="0" applyBorder="0" applyAlignment="0" applyProtection="0"/>
    <xf numFmtId="0" fontId="129" fillId="17" borderId="0" applyNumberFormat="0" applyBorder="0" applyAlignment="0" applyProtection="0"/>
    <xf numFmtId="0" fontId="129" fillId="17" borderId="0" applyNumberFormat="0" applyBorder="0" applyAlignment="0" applyProtection="0"/>
    <xf numFmtId="178" fontId="144" fillId="28" borderId="0"/>
    <xf numFmtId="0" fontId="145" fillId="28" borderId="0"/>
    <xf numFmtId="178" fontId="144" fillId="28" borderId="0"/>
    <xf numFmtId="0" fontId="67" fillId="9" borderId="0" applyNumberFormat="0" applyBorder="0" applyAlignment="0" applyProtection="0"/>
    <xf numFmtId="0" fontId="129" fillId="29" borderId="0" applyNumberFormat="0" applyBorder="0" applyAlignment="0" applyProtection="0"/>
    <xf numFmtId="0" fontId="67" fillId="9" borderId="0" applyNumberFormat="0" applyBorder="0" applyAlignment="0" applyProtection="0"/>
    <xf numFmtId="0" fontId="129" fillId="29" borderId="0" applyNumberFormat="0" applyBorder="0" applyAlignment="0" applyProtection="0"/>
    <xf numFmtId="0" fontId="146" fillId="17" borderId="0" applyNumberFormat="0" applyBorder="0" applyAlignment="0" applyProtection="0"/>
    <xf numFmtId="0" fontId="147" fillId="9" borderId="0" applyNumberFormat="0" applyBorder="0" applyAlignment="0" applyProtection="0"/>
    <xf numFmtId="0" fontId="129" fillId="29" borderId="0" applyNumberFormat="0" applyBorder="0" applyAlignment="0" applyProtection="0"/>
    <xf numFmtId="0" fontId="129" fillId="29" borderId="0" applyNumberFormat="0" applyBorder="0" applyAlignment="0" applyProtection="0"/>
    <xf numFmtId="0" fontId="129" fillId="17" borderId="0" applyNumberFormat="0" applyBorder="0" applyAlignment="0" applyProtection="0"/>
    <xf numFmtId="0" fontId="146" fillId="17" borderId="0" applyNumberFormat="0" applyBorder="0" applyAlignment="0" applyProtection="0"/>
    <xf numFmtId="0" fontId="146" fillId="17" borderId="0" applyNumberFormat="0" applyBorder="0" applyAlignment="0" applyProtection="0"/>
    <xf numFmtId="0" fontId="143" fillId="17" borderId="0" applyNumberFormat="0" applyBorder="0" applyAlignment="0" applyProtection="0"/>
    <xf numFmtId="0" fontId="143" fillId="17" borderId="0" applyNumberFormat="0" applyBorder="0" applyAlignment="0" applyProtection="0"/>
    <xf numFmtId="0" fontId="143" fillId="17" borderId="0" applyNumberFormat="0" applyBorder="0" applyAlignment="0" applyProtection="0"/>
    <xf numFmtId="0" fontId="143" fillId="17" borderId="0" applyNumberFormat="0" applyBorder="0" applyAlignment="0" applyProtection="0"/>
    <xf numFmtId="38" fontId="148" fillId="118" borderId="0" applyNumberFormat="0" applyBorder="0" applyAlignment="0" applyProtection="0"/>
    <xf numFmtId="0" fontId="129" fillId="17" borderId="0" applyNumberFormat="0" applyBorder="0" applyAlignment="0" applyProtection="0"/>
    <xf numFmtId="0" fontId="146" fillId="17" borderId="0" applyNumberFormat="0" applyBorder="0" applyAlignment="0" applyProtection="0"/>
    <xf numFmtId="179" fontId="146" fillId="17" borderId="0" applyNumberFormat="0" applyBorder="0" applyAlignment="0" applyProtection="0"/>
    <xf numFmtId="0" fontId="146" fillId="17" borderId="0" applyNumberFormat="0" applyBorder="0" applyAlignment="0" applyProtection="0"/>
    <xf numFmtId="0" fontId="42" fillId="0" borderId="5" applyNumberFormat="0" applyAlignment="0" applyProtection="0">
      <alignment horizontal="left" vertical="center"/>
    </xf>
    <xf numFmtId="0" fontId="42" fillId="0" borderId="6">
      <alignment horizontal="left" vertical="center"/>
    </xf>
    <xf numFmtId="0" fontId="149" fillId="0" borderId="0">
      <alignment horizontal="center"/>
    </xf>
    <xf numFmtId="0" fontId="150"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51" fillId="0" borderId="38" applyNumberFormat="0" applyFill="0" applyAlignment="0" applyProtection="0"/>
    <xf numFmtId="0" fontId="151" fillId="0" borderId="38" applyNumberFormat="0" applyFill="0" applyAlignment="0" applyProtection="0"/>
    <xf numFmtId="178" fontId="152" fillId="0" borderId="39"/>
    <xf numFmtId="0" fontId="153" fillId="0" borderId="39"/>
    <xf numFmtId="178" fontId="152" fillId="0" borderId="39"/>
    <xf numFmtId="179" fontId="151" fillId="0" borderId="38" applyNumberFormat="0" applyFill="0" applyAlignment="0" applyProtection="0"/>
    <xf numFmtId="178" fontId="138" fillId="0" borderId="0">
      <alignment horizontal="center"/>
    </xf>
    <xf numFmtId="179" fontId="151"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5" fillId="0" borderId="40" applyNumberFormat="0" applyFill="0" applyAlignment="0" applyProtection="0"/>
    <xf numFmtId="0" fontId="155" fillId="0" borderId="40" applyNumberFormat="0" applyFill="0" applyAlignment="0" applyProtection="0"/>
    <xf numFmtId="178" fontId="156" fillId="0" borderId="41"/>
    <xf numFmtId="0" fontId="157" fillId="0" borderId="41"/>
    <xf numFmtId="178" fontId="156" fillId="0" borderId="41"/>
    <xf numFmtId="179" fontId="155" fillId="0" borderId="40" applyNumberFormat="0" applyFill="0" applyAlignment="0" applyProtection="0"/>
    <xf numFmtId="0" fontId="158" fillId="0" borderId="40" applyNumberFormat="0" applyFill="0" applyAlignment="0" applyProtection="0"/>
    <xf numFmtId="179" fontId="155" fillId="0" borderId="40"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4" fillId="0" borderId="40"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60" fillId="0" borderId="42" applyNumberFormat="0" applyFill="0" applyAlignment="0" applyProtection="0"/>
    <xf numFmtId="0" fontId="160" fillId="0" borderId="42" applyNumberFormat="0" applyFill="0" applyAlignment="0" applyProtection="0"/>
    <xf numFmtId="178" fontId="161" fillId="0" borderId="43"/>
    <xf numFmtId="0" fontId="162" fillId="0" borderId="43"/>
    <xf numFmtId="178" fontId="161" fillId="0" borderId="43"/>
    <xf numFmtId="179" fontId="160" fillId="0" borderId="42" applyNumberFormat="0" applyFill="0" applyAlignment="0" applyProtection="0"/>
    <xf numFmtId="0" fontId="163" fillId="0" borderId="42" applyNumberFormat="0" applyFill="0" applyAlignment="0" applyProtection="0"/>
    <xf numFmtId="179" fontId="160"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8" fontId="161" fillId="0" borderId="0"/>
    <xf numFmtId="0" fontId="162" fillId="0" borderId="0"/>
    <xf numFmtId="178" fontId="161" fillId="0" borderId="0"/>
    <xf numFmtId="179" fontId="160" fillId="0" borderId="0" applyNumberFormat="0" applyFill="0" applyBorder="0" applyAlignment="0" applyProtection="0"/>
    <xf numFmtId="0" fontId="163" fillId="0" borderId="0" applyNumberFormat="0" applyFill="0" applyBorder="0" applyAlignment="0" applyProtection="0"/>
    <xf numFmtId="179"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178" fontId="138" fillId="0" borderId="0">
      <alignment horizontal="center"/>
    </xf>
    <xf numFmtId="178" fontId="138" fillId="0" borderId="0">
      <alignment horizontal="center"/>
    </xf>
    <xf numFmtId="178" fontId="138" fillId="0" borderId="0">
      <alignment horizontal="center"/>
    </xf>
    <xf numFmtId="0" fontId="149" fillId="0" borderId="0">
      <alignment horizontal="center"/>
    </xf>
    <xf numFmtId="178" fontId="138" fillId="0" borderId="0">
      <alignment horizontal="center"/>
    </xf>
    <xf numFmtId="0" fontId="149" fillId="0" borderId="0">
      <alignment horizontal="center" textRotation="90"/>
    </xf>
    <xf numFmtId="178" fontId="138" fillId="0" borderId="0">
      <alignment horizontal="center" textRotation="90"/>
    </xf>
    <xf numFmtId="178" fontId="138" fillId="0" borderId="0">
      <alignment horizontal="center" textRotation="90"/>
    </xf>
    <xf numFmtId="178" fontId="138" fillId="0" borderId="0">
      <alignment horizontal="center" textRotation="90"/>
    </xf>
    <xf numFmtId="178" fontId="138" fillId="0" borderId="0">
      <alignment horizontal="center" textRotation="90"/>
    </xf>
    <xf numFmtId="178" fontId="138" fillId="0" borderId="0">
      <alignment horizontal="center" textRotation="90"/>
    </xf>
    <xf numFmtId="0" fontId="149" fillId="0" borderId="0">
      <alignment horizontal="center" textRotation="90"/>
    </xf>
    <xf numFmtId="178" fontId="138" fillId="0" borderId="0">
      <alignment horizontal="center" textRotation="9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82" fillId="0" borderId="0" applyNumberFormat="0" applyFill="0" applyBorder="0" applyAlignment="0" applyProtection="0"/>
    <xf numFmtId="0" fontId="164" fillId="0" borderId="0" applyNumberFormat="0" applyFill="0" applyBorder="0" applyAlignment="0" applyProtection="0">
      <alignment vertical="top"/>
      <protection locked="0"/>
    </xf>
    <xf numFmtId="179" fontId="164" fillId="0" borderId="0" applyNumberFormat="0" applyFill="0" applyBorder="0" applyAlignment="0" applyProtection="0">
      <alignment vertical="top"/>
      <protection locked="0"/>
    </xf>
    <xf numFmtId="10" fontId="148" fillId="106" borderId="12" applyNumberFormat="0" applyBorder="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178" fontId="166" fillId="35" borderId="33"/>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67" fillId="35" borderId="33"/>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178" fontId="166" fillId="35" borderId="33"/>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67" fillId="35" borderId="33"/>
    <xf numFmtId="0" fontId="131" fillId="20" borderId="31" applyNumberFormat="0" applyAlignment="0" applyProtection="0"/>
    <xf numFmtId="0" fontId="131" fillId="20"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179" fontId="131" fillId="20" borderId="31" applyNumberFormat="0" applyAlignment="0" applyProtection="0"/>
    <xf numFmtId="0" fontId="168" fillId="38" borderId="31" applyNumberFormat="0" applyAlignment="0" applyProtection="0"/>
    <xf numFmtId="179" fontId="131" fillId="20" borderId="31" applyNumberFormat="0" applyAlignment="0" applyProtection="0"/>
    <xf numFmtId="0" fontId="168" fillId="38"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03" fillId="16" borderId="0" applyNumberFormat="0" applyBorder="0" applyAlignment="0" applyProtection="0"/>
    <xf numFmtId="0" fontId="90" fillId="89" borderId="0" applyNumberFormat="0" applyBorder="0" applyAlignment="0" applyProtection="0"/>
    <xf numFmtId="0" fontId="90" fillId="87" borderId="0" applyNumberFormat="0" applyBorder="0" applyAlignment="0" applyProtection="0"/>
    <xf numFmtId="0" fontId="90" fillId="120" borderId="0" applyNumberFormat="0" applyBorder="0" applyAlignment="0" applyProtection="0"/>
    <xf numFmtId="0" fontId="90" fillId="94" borderId="0" applyNumberFormat="0" applyBorder="0" applyAlignment="0" applyProtection="0"/>
    <xf numFmtId="0" fontId="90" fillId="92" borderId="0" applyNumberFormat="0" applyBorder="0" applyAlignment="0" applyProtection="0"/>
    <xf numFmtId="0" fontId="90" fillId="121" borderId="0" applyNumberFormat="0" applyBorder="0" applyAlignment="0" applyProtection="0"/>
    <xf numFmtId="0" fontId="90" fillId="99" borderId="0" applyNumberFormat="0" applyBorder="0" applyAlignment="0" applyProtection="0"/>
    <xf numFmtId="0" fontId="90" fillId="97" borderId="0" applyNumberFormat="0" applyBorder="0" applyAlignment="0" applyProtection="0"/>
    <xf numFmtId="0" fontId="90" fillId="122" borderId="0" applyNumberFormat="0" applyBorder="0" applyAlignment="0" applyProtection="0"/>
    <xf numFmtId="0" fontId="90" fillId="74" borderId="0" applyNumberFormat="0" applyBorder="0" applyAlignment="0" applyProtection="0"/>
    <xf numFmtId="0" fontId="90" fillId="68" borderId="0" applyNumberFormat="0" applyBorder="0" applyAlignment="0" applyProtection="0"/>
    <xf numFmtId="0" fontId="90" fillId="123" borderId="0" applyNumberFormat="0" applyBorder="0" applyAlignment="0" applyProtection="0"/>
    <xf numFmtId="0" fontId="90" fillId="76" borderId="0" applyNumberFormat="0" applyBorder="0" applyAlignment="0" applyProtection="0"/>
    <xf numFmtId="0" fontId="90" fillId="69" borderId="0" applyNumberFormat="0" applyBorder="0" applyAlignment="0" applyProtection="0"/>
    <xf numFmtId="0" fontId="90" fillId="124" borderId="0" applyNumberFormat="0" applyBorder="0" applyAlignment="0" applyProtection="0"/>
    <xf numFmtId="0" fontId="90" fillId="104" borderId="0" applyNumberFormat="0" applyBorder="0" applyAlignment="0" applyProtection="0"/>
    <xf numFmtId="0" fontId="90" fillId="102" borderId="0" applyNumberFormat="0" applyBorder="0" applyAlignment="0" applyProtection="0"/>
    <xf numFmtId="0" fontId="90" fillId="125" borderId="0" applyNumberFormat="0" applyBorder="0" applyAlignment="0" applyProtection="0"/>
    <xf numFmtId="0" fontId="169" fillId="36" borderId="30" applyNumberFormat="0" applyAlignment="0" applyProtection="0"/>
    <xf numFmtId="0" fontId="99" fillId="14" borderId="30" applyNumberFormat="0" applyAlignment="0" applyProtection="0"/>
    <xf numFmtId="0" fontId="99" fillId="36" borderId="30" applyNumberFormat="0" applyAlignment="0" applyProtection="0"/>
    <xf numFmtId="0" fontId="170" fillId="126" borderId="24" applyNumberFormat="0" applyAlignment="0" applyProtection="0"/>
    <xf numFmtId="0" fontId="108" fillId="14" borderId="31" applyNumberFormat="0" applyAlignment="0" applyProtection="0"/>
    <xf numFmtId="0" fontId="108" fillId="36" borderId="31" applyNumberFormat="0" applyAlignment="0" applyProtection="0"/>
    <xf numFmtId="0" fontId="171" fillId="126" borderId="23" applyNumberFormat="0" applyAlignment="0" applyProtection="0"/>
    <xf numFmtId="39" fontId="13" fillId="0" borderId="44">
      <alignment horizontal="right" vertical="top" wrapText="1"/>
    </xf>
    <xf numFmtId="4" fontId="17" fillId="0" borderId="0" applyFill="0" applyBorder="0" applyAlignment="0" applyProtection="0">
      <alignment horizontal="right"/>
    </xf>
    <xf numFmtId="178" fontId="172" fillId="0" borderId="0">
      <alignment horizontal="right" vertical="top"/>
    </xf>
    <xf numFmtId="178" fontId="173" fillId="0" borderId="0">
      <alignment horizontal="right" vertical="top"/>
    </xf>
    <xf numFmtId="0" fontId="174" fillId="0" borderId="0">
      <alignment horizontal="right" vertical="top"/>
    </xf>
    <xf numFmtId="178" fontId="175" fillId="0" borderId="0">
      <alignment horizontal="justify" vertical="top" wrapText="1"/>
    </xf>
    <xf numFmtId="178" fontId="176" fillId="0" borderId="0">
      <alignment horizontal="justify" vertical="top" wrapText="1"/>
    </xf>
    <xf numFmtId="0" fontId="177" fillId="0" borderId="0">
      <alignment horizontal="justify" vertical="top" wrapText="1"/>
    </xf>
    <xf numFmtId="178" fontId="172" fillId="0" borderId="0">
      <alignment horizontal="left"/>
    </xf>
    <xf numFmtId="178" fontId="173" fillId="0" borderId="0">
      <alignment horizontal="left"/>
    </xf>
    <xf numFmtId="0" fontId="174" fillId="0" borderId="0">
      <alignment horizontal="left"/>
    </xf>
    <xf numFmtId="205" fontId="175" fillId="0" borderId="0">
      <alignment horizontal="right"/>
    </xf>
    <xf numFmtId="205" fontId="176" fillId="0" borderId="0">
      <alignment horizontal="right"/>
    </xf>
    <xf numFmtId="4" fontId="177" fillId="0" borderId="0">
      <alignment horizontal="right"/>
    </xf>
    <xf numFmtId="178" fontId="175" fillId="0" borderId="0">
      <alignment horizontal="right"/>
    </xf>
    <xf numFmtId="178" fontId="176" fillId="0" borderId="0">
      <alignment horizontal="right"/>
    </xf>
    <xf numFmtId="0" fontId="177" fillId="0" borderId="0">
      <alignment horizontal="right"/>
    </xf>
    <xf numFmtId="205" fontId="175" fillId="0" borderId="0">
      <alignment horizontal="right" wrapText="1"/>
    </xf>
    <xf numFmtId="205" fontId="176" fillId="0" borderId="0">
      <alignment horizontal="right" wrapText="1"/>
    </xf>
    <xf numFmtId="4" fontId="177" fillId="0" borderId="0">
      <alignment horizontal="right" wrapText="1"/>
    </xf>
    <xf numFmtId="178" fontId="175" fillId="0" borderId="0">
      <alignment horizontal="right"/>
    </xf>
    <xf numFmtId="178" fontId="176" fillId="0" borderId="0">
      <alignment horizontal="right"/>
    </xf>
    <xf numFmtId="0" fontId="177" fillId="0" borderId="0">
      <alignment horizontal="right"/>
    </xf>
    <xf numFmtId="205" fontId="175" fillId="0" borderId="0">
      <alignment horizontal="right"/>
    </xf>
    <xf numFmtId="205" fontId="176" fillId="0" borderId="0">
      <alignment horizontal="right"/>
    </xf>
    <xf numFmtId="4" fontId="177" fillId="0" borderId="0">
      <alignment horizontal="right"/>
    </xf>
    <xf numFmtId="1" fontId="72" fillId="0" borderId="0">
      <alignment horizontal="center" vertical="top"/>
      <protection locked="0"/>
    </xf>
    <xf numFmtId="49" fontId="72" fillId="0" borderId="0">
      <alignment horizontal="left" vertical="top" wrapText="1"/>
      <protection locked="0"/>
    </xf>
    <xf numFmtId="49" fontId="72" fillId="0" borderId="0">
      <alignment horizontal="center"/>
      <protection locked="0"/>
    </xf>
    <xf numFmtId="0" fontId="178" fillId="0" borderId="0" applyBorder="0" applyProtection="0">
      <alignment horizontal="right" vertical="top" wrapText="1"/>
    </xf>
    <xf numFmtId="49" fontId="179" fillId="0" borderId="12" applyFill="0" applyProtection="0">
      <alignment horizontal="center" vertical="center"/>
      <protection locked="0"/>
    </xf>
    <xf numFmtId="181" fontId="180" fillId="0" borderId="0" applyFill="0" applyBorder="0" applyAlignment="0"/>
    <xf numFmtId="182" fontId="180" fillId="0" borderId="0" applyFill="0" applyBorder="0" applyAlignment="0"/>
    <xf numFmtId="181" fontId="180" fillId="0" borderId="0" applyFill="0" applyBorder="0" applyAlignment="0"/>
    <xf numFmtId="186" fontId="180" fillId="0" borderId="0" applyFill="0" applyBorder="0" applyAlignment="0"/>
    <xf numFmtId="182" fontId="180" fillId="0" borderId="0" applyFill="0" applyBorder="0" applyAlignment="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17" fillId="0" borderId="34" applyNumberFormat="0" applyFill="0" applyAlignment="0" applyProtection="0"/>
    <xf numFmtId="0" fontId="117" fillId="0" borderId="34" applyNumberFormat="0" applyFill="0" applyAlignment="0" applyProtection="0"/>
    <xf numFmtId="178" fontId="182" fillId="0" borderId="0"/>
    <xf numFmtId="0" fontId="183" fillId="0" borderId="45"/>
    <xf numFmtId="178" fontId="182" fillId="0" borderId="0"/>
    <xf numFmtId="179" fontId="117" fillId="0" borderId="34" applyNumberFormat="0" applyFill="0" applyAlignment="0" applyProtection="0"/>
    <xf numFmtId="0" fontId="184" fillId="0" borderId="34" applyNumberFormat="0" applyFill="0" applyAlignment="0" applyProtection="0"/>
    <xf numFmtId="179" fontId="117" fillId="0" borderId="34" applyNumberFormat="0" applyFill="0" applyAlignment="0" applyProtection="0"/>
    <xf numFmtId="0" fontId="185"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03" fillId="27" borderId="0" applyNumberFormat="0" applyBorder="0" applyAlignment="0" applyProtection="0"/>
    <xf numFmtId="0" fontId="103" fillId="16" borderId="0" applyNumberFormat="0" applyBorder="0" applyAlignment="0" applyProtection="0"/>
    <xf numFmtId="0" fontId="186" fillId="127" borderId="0" applyNumberFormat="0" applyBorder="0" applyAlignment="0" applyProtection="0"/>
    <xf numFmtId="0" fontId="12" fillId="0" borderId="0">
      <alignment horizontal="justify" vertical="top" wrapText="1"/>
    </xf>
    <xf numFmtId="206" fontId="125" fillId="0" borderId="0" applyFont="0" applyFill="0" applyBorder="0" applyAlignment="0" applyProtection="0"/>
    <xf numFmtId="207" fontId="125" fillId="0" borderId="0" applyFont="0" applyFill="0" applyBorder="0" applyAlignment="0" applyProtection="0"/>
    <xf numFmtId="0" fontId="178" fillId="0" borderId="0" applyBorder="0">
      <alignment horizontal="justify" vertical="top" wrapText="1"/>
      <protection locked="0"/>
    </xf>
    <xf numFmtId="0" fontId="187" fillId="0" borderId="0" applyNumberFormat="0" applyFill="0" applyBorder="0" applyAlignment="0" applyProtection="0"/>
    <xf numFmtId="0" fontId="151" fillId="0" borderId="38" applyNumberFormat="0" applyFill="0" applyAlignment="0" applyProtection="0"/>
    <xf numFmtId="0" fontId="151" fillId="0" borderId="38" applyNumberFormat="0" applyFill="0" applyAlignment="0" applyProtection="0"/>
    <xf numFmtId="0" fontId="151" fillId="0" borderId="38" applyNumberFormat="0" applyFill="0" applyAlignment="0" applyProtection="0"/>
    <xf numFmtId="0" fontId="188" fillId="0" borderId="21" applyNumberFormat="0" applyFill="0" applyAlignment="0" applyProtection="0"/>
    <xf numFmtId="0" fontId="187" fillId="0" borderId="0" applyNumberFormat="0" applyFill="0" applyBorder="0" applyAlignment="0" applyProtection="0"/>
    <xf numFmtId="49" fontId="189" fillId="0" borderId="0" applyFill="0" applyBorder="0" applyProtection="0">
      <alignment horizontal="center" vertical="center"/>
      <protection locked="0"/>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49" fontId="189" fillId="0" borderId="0" applyFill="0" applyBorder="0" applyProtection="0">
      <alignment horizontal="center" vertical="center"/>
      <protection locked="0"/>
    </xf>
    <xf numFmtId="49" fontId="189" fillId="0" borderId="0" applyFill="0" applyBorder="0" applyProtection="0">
      <alignment horizontal="center" vertical="center"/>
      <protection locked="0"/>
    </xf>
    <xf numFmtId="49" fontId="189" fillId="0" borderId="0" applyFill="0" applyBorder="0" applyProtection="0">
      <alignment horizontal="center" vertical="center"/>
      <protection locked="0"/>
    </xf>
    <xf numFmtId="49" fontId="189" fillId="0" borderId="0" applyFill="0" applyBorder="0" applyProtection="0">
      <alignment horizontal="center" vertical="center"/>
      <protection locked="0"/>
    </xf>
    <xf numFmtId="49" fontId="189" fillId="0" borderId="0" applyFill="0" applyBorder="0" applyProtection="0">
      <alignment horizontal="center" vertical="center"/>
      <protection locked="0"/>
    </xf>
    <xf numFmtId="49" fontId="189" fillId="0" borderId="0" applyFill="0" applyBorder="0" applyProtection="0">
      <alignment horizontal="center" vertical="center"/>
      <protection locked="0"/>
    </xf>
    <xf numFmtId="49" fontId="189" fillId="0" borderId="0" applyFill="0" applyBorder="0" applyProtection="0">
      <alignment horizontal="center" vertical="center"/>
      <protection locked="0"/>
    </xf>
    <xf numFmtId="49" fontId="189" fillId="0" borderId="0" applyFill="0" applyBorder="0" applyProtection="0">
      <alignment horizontal="center" vertical="center"/>
    </xf>
    <xf numFmtId="49" fontId="189" fillId="0" borderId="0" applyFill="0" applyBorder="0" applyProtection="0">
      <alignment horizontal="center" vertical="center"/>
    </xf>
    <xf numFmtId="0" fontId="155" fillId="0" borderId="40" applyNumberFormat="0" applyFill="0" applyAlignment="0" applyProtection="0"/>
    <xf numFmtId="0" fontId="155" fillId="0" borderId="40" applyNumberFormat="0" applyFill="0" applyAlignment="0" applyProtection="0"/>
    <xf numFmtId="0" fontId="191" fillId="0" borderId="46"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60" fillId="0" borderId="42" applyNumberFormat="0" applyFill="0" applyAlignment="0" applyProtection="0"/>
    <xf numFmtId="0" fontId="160" fillId="0" borderId="42" applyNumberFormat="0" applyFill="0" applyAlignment="0" applyProtection="0"/>
    <xf numFmtId="0" fontId="192" fillId="0" borderId="22"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9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87" fillId="0" borderId="0" applyNumberFormat="0" applyFill="0" applyBorder="0" applyAlignment="0" applyProtection="0"/>
    <xf numFmtId="49" fontId="189" fillId="0" borderId="0" applyFill="0" applyBorder="0" applyProtection="0">
      <alignment horizontal="center" vertical="center"/>
      <protection locked="0"/>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9" fontId="189" fillId="0" borderId="0" applyFill="0" applyBorder="0" applyProtection="0">
      <alignment horizontal="center" vertical="center"/>
      <protection locked="0"/>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9" fontId="189" fillId="0" borderId="0" applyFill="0" applyBorder="0" applyProtection="0">
      <alignment horizontal="center" vertical="center"/>
      <protection locked="0"/>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9" fontId="189" fillId="0" borderId="0" applyFill="0" applyBorder="0" applyProtection="0">
      <alignment horizontal="center" vertical="center"/>
      <protection locked="0"/>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9" fontId="189" fillId="0" borderId="0" applyFill="0" applyBorder="0" applyProtection="0">
      <alignment horizontal="center" vertical="center"/>
      <protection locked="0"/>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9" fontId="25" fillId="0" borderId="5">
      <alignment horizontal="left" vertical="center" wrapText="1"/>
      <protection locked="0"/>
    </xf>
    <xf numFmtId="0" fontId="193" fillId="0" borderId="0">
      <alignment horizontal="centerContinuous" vertical="center"/>
    </xf>
    <xf numFmtId="0" fontId="194" fillId="0" borderId="0">
      <alignment horizontal="center" vertical="center"/>
    </xf>
    <xf numFmtId="0" fontId="195" fillId="0" borderId="0">
      <alignment horizontal="justify" vertical="center"/>
    </xf>
    <xf numFmtId="208" fontId="12" fillId="0" borderId="0">
      <alignment vertical="top"/>
    </xf>
    <xf numFmtId="0" fontId="15" fillId="0" borderId="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178" fontId="198" fillId="128" borderId="0"/>
    <xf numFmtId="0" fontId="199" fillId="128" borderId="0"/>
    <xf numFmtId="178" fontId="198" fillId="128" borderId="0"/>
    <xf numFmtId="179" fontId="197" fillId="62" borderId="0" applyNumberFormat="0" applyBorder="0" applyAlignment="0" applyProtection="0"/>
    <xf numFmtId="0" fontId="200" fillId="62" borderId="0" applyNumberFormat="0" applyBorder="0" applyAlignment="0" applyProtection="0"/>
    <xf numFmtId="179" fontId="197" fillId="62" borderId="0" applyNumberFormat="0" applyBorder="0" applyAlignment="0" applyProtection="0"/>
    <xf numFmtId="0" fontId="201" fillId="129"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7" fillId="129" borderId="0" applyNumberFormat="0" applyBorder="0" applyAlignment="0" applyProtection="0"/>
    <xf numFmtId="0" fontId="197" fillId="62" borderId="0" applyNumberFormat="0" applyBorder="0" applyAlignment="0" applyProtection="0"/>
    <xf numFmtId="0" fontId="202" fillId="130" borderId="0" applyNumberFormat="0" applyBorder="0" applyAlignment="0" applyProtection="0"/>
    <xf numFmtId="0" fontId="197" fillId="62" borderId="0" applyNumberFormat="0" applyBorder="0" applyAlignment="0" applyProtection="0"/>
    <xf numFmtId="0" fontId="196" fillId="62" borderId="0" applyNumberFormat="0" applyBorder="0" applyAlignment="0" applyProtection="0"/>
    <xf numFmtId="209" fontId="203" fillId="0" borderId="0"/>
    <xf numFmtId="0" fontId="12" fillId="0" borderId="0"/>
    <xf numFmtId="0" fontId="12" fillId="0" borderId="0"/>
    <xf numFmtId="0" fontId="12" fillId="0" borderId="0"/>
    <xf numFmtId="0" fontId="12" fillId="0" borderId="0"/>
    <xf numFmtId="0" fontId="63" fillId="0" borderId="0" applyNumberFormat="0" applyBorder="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8" fontId="63" fillId="0" borderId="0"/>
    <xf numFmtId="0" fontId="12"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204" fillId="0" borderId="0" applyNumberFormat="0" applyBorder="0" applyProtection="0"/>
    <xf numFmtId="178" fontId="204" fillId="0" borderId="0"/>
    <xf numFmtId="0" fontId="205" fillId="0" borderId="0"/>
    <xf numFmtId="178" fontId="204" fillId="0" borderId="0"/>
    <xf numFmtId="0" fontId="204" fillId="0" borderId="0" applyNumberFormat="0" applyBorder="0" applyProtection="0"/>
    <xf numFmtId="0" fontId="13" fillId="0" borderId="0"/>
    <xf numFmtId="178" fontId="63" fillId="0" borderId="0"/>
    <xf numFmtId="0" fontId="13" fillId="0" borderId="0"/>
    <xf numFmtId="0" fontId="205" fillId="0" borderId="0"/>
    <xf numFmtId="178" fontId="63" fillId="0" borderId="0"/>
    <xf numFmtId="0" fontId="205" fillId="0" borderId="0"/>
    <xf numFmtId="0" fontId="12" fillId="0" borderId="0"/>
    <xf numFmtId="0" fontId="1" fillId="0" borderId="0"/>
    <xf numFmtId="0" fontId="1" fillId="0" borderId="0"/>
    <xf numFmtId="0" fontId="1" fillId="0" borderId="0"/>
    <xf numFmtId="178" fontId="23" fillId="0" borderId="0"/>
    <xf numFmtId="0" fontId="1" fillId="0" borderId="0"/>
    <xf numFmtId="0" fontId="124" fillId="0" borderId="0"/>
    <xf numFmtId="0" fontId="23" fillId="0" borderId="0" applyNumberFormat="0" applyBorder="0" applyProtection="0"/>
    <xf numFmtId="0" fontId="23" fillId="0" borderId="0" applyNumberFormat="0" applyBorder="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8" fontId="204" fillId="0" borderId="0"/>
    <xf numFmtId="0" fontId="205" fillId="0" borderId="0"/>
    <xf numFmtId="178" fontId="204" fillId="0" borderId="0"/>
    <xf numFmtId="0" fontId="12" fillId="0" borderId="0"/>
    <xf numFmtId="0" fontId="12" fillId="0" borderId="0"/>
    <xf numFmtId="0" fontId="205" fillId="0" borderId="0"/>
    <xf numFmtId="178" fontId="63" fillId="0" borderId="0"/>
    <xf numFmtId="0" fontId="13" fillId="0" borderId="0"/>
    <xf numFmtId="0" fontId="12" fillId="0" borderId="0"/>
    <xf numFmtId="0" fontId="205" fillId="0" borderId="0"/>
    <xf numFmtId="178" fontId="63" fillId="0" borderId="0"/>
    <xf numFmtId="0" fontId="12" fillId="0" borderId="0"/>
    <xf numFmtId="0" fontId="12" fillId="0" borderId="0"/>
    <xf numFmtId="0" fontId="12" fillId="0" borderId="0"/>
    <xf numFmtId="0" fontId="124" fillId="0" borderId="0"/>
    <xf numFmtId="0" fontId="124" fillId="0" borderId="0"/>
    <xf numFmtId="0" fontId="124" fillId="0" borderId="0"/>
    <xf numFmtId="0" fontId="124" fillId="0" borderId="0"/>
    <xf numFmtId="0" fontId="124" fillId="0" borderId="0"/>
    <xf numFmtId="0" fontId="38" fillId="0" borderId="0"/>
    <xf numFmtId="0" fontId="38" fillId="0" borderId="0"/>
    <xf numFmtId="0" fontId="124" fillId="0" borderId="0"/>
    <xf numFmtId="0" fontId="38" fillId="0" borderId="0"/>
    <xf numFmtId="0" fontId="38" fillId="0" borderId="0"/>
    <xf numFmtId="0" fontId="124" fillId="0" borderId="0"/>
    <xf numFmtId="0" fontId="36" fillId="0" borderId="0"/>
    <xf numFmtId="0" fontId="12" fillId="0" borderId="0"/>
    <xf numFmtId="178" fontId="63" fillId="0" borderId="0"/>
    <xf numFmtId="0" fontId="13" fillId="0" borderId="0"/>
    <xf numFmtId="178" fontId="63" fillId="0" borderId="0"/>
    <xf numFmtId="0" fontId="12" fillId="0" borderId="0"/>
    <xf numFmtId="0" fontId="13" fillId="0" borderId="0"/>
    <xf numFmtId="179" fontId="12" fillId="0" borderId="0"/>
    <xf numFmtId="178" fontId="63" fillId="0" borderId="0"/>
    <xf numFmtId="178" fontId="63" fillId="0" borderId="0"/>
    <xf numFmtId="0" fontId="12" fillId="0" borderId="0"/>
    <xf numFmtId="178" fontId="204" fillId="0" borderId="0"/>
    <xf numFmtId="0" fontId="205" fillId="0" borderId="0"/>
    <xf numFmtId="178" fontId="204" fillId="0" borderId="0"/>
    <xf numFmtId="179" fontId="12" fillId="0" borderId="0"/>
    <xf numFmtId="0" fontId="36"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124" fillId="0" borderId="0"/>
    <xf numFmtId="0" fontId="124" fillId="0" borderId="0"/>
    <xf numFmtId="0" fontId="40" fillId="0" borderId="0"/>
    <xf numFmtId="0" fontId="1" fillId="0" borderId="0"/>
    <xf numFmtId="0" fontId="124" fillId="0" borderId="0"/>
    <xf numFmtId="0" fontId="36" fillId="0" borderId="0"/>
    <xf numFmtId="0" fontId="13" fillId="0" borderId="0"/>
    <xf numFmtId="178" fontId="63" fillId="0" borderId="0"/>
    <xf numFmtId="0" fontId="13" fillId="0" borderId="0"/>
    <xf numFmtId="178" fontId="63" fillId="0" borderId="0"/>
    <xf numFmtId="0" fontId="36" fillId="0" borderId="0"/>
    <xf numFmtId="178" fontId="204" fillId="0" borderId="0"/>
    <xf numFmtId="0" fontId="205"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12" fillId="0" borderId="0"/>
    <xf numFmtId="0" fontId="1" fillId="0" borderId="0"/>
    <xf numFmtId="0" fontId="1" fillId="0" borderId="0"/>
    <xf numFmtId="0" fontId="1" fillId="0" borderId="0"/>
    <xf numFmtId="0" fontId="12" fillId="0" borderId="0"/>
    <xf numFmtId="0" fontId="13" fillId="0" borderId="0"/>
    <xf numFmtId="178" fontId="63" fillId="0" borderId="0"/>
    <xf numFmtId="0" fontId="13" fillId="0" borderId="0"/>
    <xf numFmtId="178" fontId="63" fillId="0" borderId="0"/>
    <xf numFmtId="0" fontId="1" fillId="0" borderId="0"/>
    <xf numFmtId="178" fontId="204" fillId="0" borderId="0"/>
    <xf numFmtId="0" fontId="205" fillId="0" borderId="0"/>
    <xf numFmtId="178" fontId="204" fillId="0" borderId="0"/>
    <xf numFmtId="0" fontId="1" fillId="0" borderId="0"/>
    <xf numFmtId="178" fontId="63" fillId="0" borderId="0"/>
    <xf numFmtId="0" fontId="205" fillId="0" borderId="0"/>
    <xf numFmtId="0" fontId="13" fillId="0" borderId="0"/>
    <xf numFmtId="0" fontId="1" fillId="0" borderId="0"/>
    <xf numFmtId="0" fontId="205" fillId="0" borderId="0"/>
    <xf numFmtId="0" fontId="1" fillId="0" borderId="0"/>
    <xf numFmtId="178" fontId="63" fillId="0" borderId="0"/>
    <xf numFmtId="0" fontId="1" fillId="0" borderId="0"/>
    <xf numFmtId="0" fontId="1" fillId="0" borderId="0"/>
    <xf numFmtId="0" fontId="12" fillId="0" borderId="0"/>
    <xf numFmtId="0" fontId="206" fillId="0" borderId="0" applyNumberFormat="0" applyFill="0" applyBorder="0" applyAlignment="0" applyProtection="0"/>
    <xf numFmtId="0" fontId="13" fillId="0" borderId="0"/>
    <xf numFmtId="178" fontId="63" fillId="0" borderId="0"/>
    <xf numFmtId="0" fontId="13" fillId="0" borderId="0"/>
    <xf numFmtId="178" fontId="63" fillId="0" borderId="0"/>
    <xf numFmtId="0" fontId="206" fillId="0" borderId="0" applyNumberFormat="0" applyFill="0" applyBorder="0" applyAlignment="0" applyProtection="0"/>
    <xf numFmtId="178" fontId="204" fillId="0" borderId="0"/>
    <xf numFmtId="0" fontId="205"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38"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0" fontId="12" fillId="0" borderId="0"/>
    <xf numFmtId="178" fontId="204" fillId="0" borderId="0"/>
    <xf numFmtId="0" fontId="205" fillId="0" borderId="0"/>
    <xf numFmtId="178" fontId="204"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178" fontId="63" fillId="0" borderId="0"/>
    <xf numFmtId="0" fontId="13" fillId="0" borderId="0"/>
    <xf numFmtId="178" fontId="63" fillId="0" borderId="0"/>
    <xf numFmtId="0" fontId="38" fillId="0" borderId="0"/>
    <xf numFmtId="178" fontId="204" fillId="0" borderId="0"/>
    <xf numFmtId="0" fontId="205" fillId="0" borderId="0"/>
    <xf numFmtId="178" fontId="204" fillId="0" borderId="0"/>
    <xf numFmtId="0" fontId="205" fillId="0" borderId="0"/>
    <xf numFmtId="178" fontId="63" fillId="0" borderId="0"/>
    <xf numFmtId="0" fontId="16" fillId="0" borderId="0"/>
    <xf numFmtId="0" fontId="1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8" fontId="63" fillId="0" borderId="0"/>
    <xf numFmtId="0" fontId="12" fillId="0" borderId="0"/>
    <xf numFmtId="0" fontId="16" fillId="0" borderId="0"/>
    <xf numFmtId="0" fontId="12"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12"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38"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38"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178" fontId="63" fillId="0" borderId="0"/>
    <xf numFmtId="0" fontId="13" fillId="0" borderId="0"/>
    <xf numFmtId="178" fontId="63" fillId="0" borderId="0"/>
    <xf numFmtId="0" fontId="12" fillId="0" borderId="0"/>
    <xf numFmtId="178" fontId="204" fillId="0" borderId="0"/>
    <xf numFmtId="0" fontId="205" fillId="0" borderId="0"/>
    <xf numFmtId="178" fontId="204" fillId="0" borderId="0"/>
    <xf numFmtId="0" fontId="35" fillId="0" borderId="0" applyNumberFormat="0" applyBorder="0" applyProtection="0"/>
    <xf numFmtId="178" fontId="63" fillId="0" borderId="0"/>
    <xf numFmtId="0" fontId="35" fillId="0" borderId="0" applyNumberFormat="0" applyBorder="0" applyProtection="0"/>
    <xf numFmtId="0" fontId="38" fillId="0" borderId="0"/>
    <xf numFmtId="0" fontId="205" fillId="0" borderId="0"/>
    <xf numFmtId="0" fontId="1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8" fontId="63" fillId="0" borderId="0"/>
    <xf numFmtId="0" fontId="38" fillId="0" borderId="0"/>
    <xf numFmtId="0" fontId="12" fillId="0" borderId="0"/>
    <xf numFmtId="0" fontId="38"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16"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178" fontId="63" fillId="0" borderId="0"/>
    <xf numFmtId="0" fontId="13" fillId="0" borderId="0"/>
    <xf numFmtId="178" fontId="63" fillId="0" borderId="0"/>
    <xf numFmtId="0" fontId="16" fillId="0" borderId="0"/>
    <xf numFmtId="178" fontId="204" fillId="0" borderId="0"/>
    <xf numFmtId="0" fontId="205" fillId="0" borderId="0"/>
    <xf numFmtId="178" fontId="204" fillId="0" borderId="0"/>
    <xf numFmtId="178" fontId="63" fillId="0" borderId="0"/>
    <xf numFmtId="0" fontId="1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8" fontId="6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12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178" fontId="63" fillId="0" borderId="0"/>
    <xf numFmtId="0" fontId="13" fillId="0" borderId="0"/>
    <xf numFmtId="178" fontId="63" fillId="0" borderId="0"/>
    <xf numFmtId="0" fontId="12" fillId="0" borderId="0"/>
    <xf numFmtId="178" fontId="204" fillId="0" borderId="0"/>
    <xf numFmtId="0" fontId="205" fillId="0" borderId="0"/>
    <xf numFmtId="178" fontId="204" fillId="0" borderId="0"/>
    <xf numFmtId="178" fontId="63" fillId="0" borderId="0"/>
    <xf numFmtId="0" fontId="1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8" fontId="63" fillId="0" borderId="0"/>
    <xf numFmtId="0" fontId="205" fillId="0" borderId="0"/>
    <xf numFmtId="0" fontId="12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207"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204" fillId="0" borderId="0"/>
    <xf numFmtId="0" fontId="12" fillId="0" borderId="0"/>
    <xf numFmtId="178" fontId="63" fillId="0" borderId="0"/>
    <xf numFmtId="0" fontId="13" fillId="0" borderId="0"/>
    <xf numFmtId="0" fontId="205" fillId="0" borderId="0"/>
    <xf numFmtId="178" fontId="63" fillId="0" borderId="0"/>
    <xf numFmtId="0" fontId="207" fillId="0" borderId="0"/>
    <xf numFmtId="0" fontId="205" fillId="0" borderId="0"/>
    <xf numFmtId="0" fontId="12"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63" fillId="0" borderId="0" applyNumberFormat="0" applyBorder="0" applyProtection="0"/>
    <xf numFmtId="0" fontId="63" fillId="0" borderId="0" applyNumberFormat="0" applyBorder="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63" fillId="0" borderId="0" applyNumberFormat="0" applyBorder="0" applyProtection="0"/>
    <xf numFmtId="0" fontId="63" fillId="0" borderId="0" applyNumberFormat="0" applyBorder="0" applyProtection="0"/>
    <xf numFmtId="178" fontId="63" fillId="0" borderId="0"/>
    <xf numFmtId="0" fontId="12" fillId="0" borderId="0"/>
    <xf numFmtId="178" fontId="63" fillId="0" borderId="0"/>
    <xf numFmtId="178" fontId="63" fillId="0" borderId="0"/>
    <xf numFmtId="0" fontId="1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9" fontId="12" fillId="0" borderId="0"/>
    <xf numFmtId="178" fontId="204" fillId="0" borderId="0"/>
    <xf numFmtId="0" fontId="205" fillId="0" borderId="0"/>
    <xf numFmtId="178" fontId="204" fillId="0" borderId="0"/>
    <xf numFmtId="179" fontId="12" fillId="0" borderId="0"/>
    <xf numFmtId="0" fontId="12" fillId="0" borderId="0"/>
    <xf numFmtId="0" fontId="12" fillId="0" borderId="0"/>
    <xf numFmtId="0" fontId="205" fillId="0" borderId="0"/>
    <xf numFmtId="178" fontId="63" fillId="0" borderId="0"/>
    <xf numFmtId="0" fontId="12" fillId="0" borderId="0"/>
    <xf numFmtId="178" fontId="63" fillId="0" borderId="0"/>
    <xf numFmtId="178" fontId="63" fillId="0" borderId="0"/>
    <xf numFmtId="0" fontId="13" fillId="0" borderId="0"/>
    <xf numFmtId="0" fontId="205" fillId="0" borderId="0"/>
    <xf numFmtId="178" fontId="63" fillId="0" borderId="0"/>
    <xf numFmtId="0" fontId="12" fillId="0" borderId="0"/>
    <xf numFmtId="0" fontId="1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8" fontId="63" fillId="0" borderId="0"/>
    <xf numFmtId="0" fontId="13" fillId="0" borderId="0"/>
    <xf numFmtId="178" fontId="6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8" fontId="204" fillId="0" borderId="0"/>
    <xf numFmtId="0" fontId="205" fillId="0" borderId="0"/>
    <xf numFmtId="178" fontId="204" fillId="0" borderId="0"/>
    <xf numFmtId="0" fontId="12" fillId="0" borderId="0"/>
    <xf numFmtId="0" fontId="205" fillId="0" borderId="0"/>
    <xf numFmtId="178" fontId="63" fillId="0" borderId="0"/>
    <xf numFmtId="0" fontId="12" fillId="0" borderId="0"/>
    <xf numFmtId="178" fontId="63" fillId="0" borderId="0"/>
    <xf numFmtId="178" fontId="63" fillId="0" borderId="0"/>
    <xf numFmtId="0" fontId="13" fillId="0" borderId="0"/>
    <xf numFmtId="0" fontId="205" fillId="0" borderId="0"/>
    <xf numFmtId="178" fontId="63" fillId="0" borderId="0"/>
    <xf numFmtId="0" fontId="12" fillId="0" borderId="0"/>
    <xf numFmtId="0" fontId="12"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210" fontId="38" fillId="0" borderId="0"/>
    <xf numFmtId="178" fontId="63" fillId="0" borderId="0"/>
    <xf numFmtId="0" fontId="13" fillId="0" borderId="0"/>
    <xf numFmtId="178" fontId="63" fillId="0" borderId="0"/>
    <xf numFmtId="0" fontId="63" fillId="0" borderId="0" applyNumberFormat="0" applyBorder="0" applyProtection="0"/>
    <xf numFmtId="178" fontId="63" fillId="0" borderId="0"/>
    <xf numFmtId="0" fontId="12" fillId="0" borderId="0"/>
    <xf numFmtId="178" fontId="63" fillId="0" borderId="0"/>
    <xf numFmtId="0" fontId="12" fillId="0" borderId="0"/>
    <xf numFmtId="211" fontId="208" fillId="0" borderId="0"/>
    <xf numFmtId="0" fontId="13" fillId="0" borderId="0"/>
    <xf numFmtId="178" fontId="63" fillId="0" borderId="0"/>
    <xf numFmtId="0" fontId="12" fillId="0" borderId="0"/>
    <xf numFmtId="0" fontId="13" fillId="0" borderId="0"/>
    <xf numFmtId="178" fontId="63" fillId="0" borderId="0"/>
    <xf numFmtId="211" fontId="208" fillId="0" borderId="0"/>
    <xf numFmtId="178" fontId="204" fillId="0" borderId="0"/>
    <xf numFmtId="0" fontId="205"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211" fontId="208" fillId="0" borderId="0"/>
    <xf numFmtId="178" fontId="204" fillId="0" borderId="0"/>
    <xf numFmtId="0" fontId="205" fillId="0" borderId="0"/>
    <xf numFmtId="178" fontId="204" fillId="0" borderId="0"/>
    <xf numFmtId="0" fontId="205" fillId="0" borderId="0"/>
    <xf numFmtId="212" fontId="209" fillId="0" borderId="0"/>
    <xf numFmtId="211" fontId="208" fillId="0" borderId="0"/>
    <xf numFmtId="212" fontId="209" fillId="0" borderId="0"/>
    <xf numFmtId="0" fontId="38" fillId="0" borderId="0"/>
    <xf numFmtId="213" fontId="210" fillId="0" borderId="0"/>
    <xf numFmtId="2" fontId="80" fillId="0" borderId="0"/>
    <xf numFmtId="213" fontId="210" fillId="0" borderId="0"/>
    <xf numFmtId="178" fontId="63" fillId="0" borderId="0"/>
    <xf numFmtId="178" fontId="63" fillId="0" borderId="0"/>
    <xf numFmtId="0" fontId="13" fillId="0" borderId="0"/>
    <xf numFmtId="178" fontId="23" fillId="0" borderId="0"/>
    <xf numFmtId="0" fontId="13" fillId="0" borderId="0"/>
    <xf numFmtId="0" fontId="205" fillId="0" borderId="0"/>
    <xf numFmtId="178" fontId="23" fillId="0" borderId="0"/>
    <xf numFmtId="211" fontId="208" fillId="0" borderId="0"/>
    <xf numFmtId="0" fontId="36" fillId="0" borderId="0"/>
    <xf numFmtId="0" fontId="12" fillId="0" borderId="0"/>
    <xf numFmtId="0" fontId="13" fillId="0" borderId="0"/>
    <xf numFmtId="178" fontId="63" fillId="0" borderId="0"/>
    <xf numFmtId="0" fontId="13" fillId="0" borderId="0"/>
    <xf numFmtId="178" fontId="63" fillId="0" borderId="0"/>
    <xf numFmtId="0" fontId="12" fillId="0" borderId="0"/>
    <xf numFmtId="178" fontId="204" fillId="0" borderId="0"/>
    <xf numFmtId="0" fontId="205"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0" fontId="13" fillId="0" borderId="0"/>
    <xf numFmtId="0" fontId="36" fillId="0" borderId="0"/>
    <xf numFmtId="0" fontId="36" fillId="0" borderId="0"/>
    <xf numFmtId="0" fontId="1" fillId="0" borderId="0"/>
    <xf numFmtId="0" fontId="1"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 fillId="0" borderId="0"/>
    <xf numFmtId="0" fontId="205" fillId="0" borderId="0"/>
    <xf numFmtId="0" fontId="12" fillId="0" borderId="0"/>
    <xf numFmtId="179" fontId="1" fillId="0" borderId="0"/>
    <xf numFmtId="179" fontId="1"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9" fontId="1" fillId="0" borderId="0"/>
    <xf numFmtId="0" fontId="205" fillId="0" borderId="0"/>
    <xf numFmtId="0" fontId="12" fillId="0" borderId="0"/>
    <xf numFmtId="0" fontId="1" fillId="0" borderId="0"/>
    <xf numFmtId="0" fontId="1"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 fillId="0" borderId="0"/>
    <xf numFmtId="0" fontId="205" fillId="0" borderId="0"/>
    <xf numFmtId="0" fontId="12" fillId="0" borderId="0"/>
    <xf numFmtId="0" fontId="1" fillId="0" borderId="0"/>
    <xf numFmtId="0" fontId="1"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 fillId="0" borderId="0"/>
    <xf numFmtId="0" fontId="205" fillId="0" borderId="0"/>
    <xf numFmtId="0" fontId="12" fillId="0" borderId="0"/>
    <xf numFmtId="0" fontId="12" fillId="0" borderId="0"/>
    <xf numFmtId="179" fontId="12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178" fontId="63" fillId="0" borderId="0"/>
    <xf numFmtId="0" fontId="13" fillId="0" borderId="0"/>
    <xf numFmtId="178" fontId="63" fillId="0" borderId="0"/>
    <xf numFmtId="0" fontId="38" fillId="0" borderId="0"/>
    <xf numFmtId="178" fontId="204" fillId="0" borderId="0"/>
    <xf numFmtId="0" fontId="205" fillId="0" borderId="0"/>
    <xf numFmtId="178" fontId="204" fillId="0" borderId="0"/>
    <xf numFmtId="178" fontId="63" fillId="0" borderId="0"/>
    <xf numFmtId="0" fontId="1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8" fontId="63" fillId="0" borderId="0"/>
    <xf numFmtId="179" fontId="125"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12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8" fontId="63" fillId="0" borderId="0"/>
    <xf numFmtId="0" fontId="125"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xf numFmtId="0" fontId="12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8" fontId="63" fillId="0" borderId="0"/>
    <xf numFmtId="0" fontId="125"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38"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178" fontId="63" fillId="0" borderId="0"/>
    <xf numFmtId="0" fontId="13" fillId="0" borderId="0"/>
    <xf numFmtId="178" fontId="63" fillId="0" borderId="0"/>
    <xf numFmtId="0" fontId="205" fillId="0" borderId="0"/>
    <xf numFmtId="178" fontId="204" fillId="0" borderId="0"/>
    <xf numFmtId="0" fontId="205" fillId="0" borderId="0"/>
    <xf numFmtId="178" fontId="204" fillId="0" borderId="0"/>
    <xf numFmtId="178" fontId="63" fillId="0" borderId="0"/>
    <xf numFmtId="0" fontId="1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2" fillId="0" borderId="0">
      <alignment vertical="top"/>
    </xf>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178" fontId="63" fillId="0" borderId="0"/>
    <xf numFmtId="0" fontId="13" fillId="0" borderId="0"/>
    <xf numFmtId="178" fontId="63" fillId="0" borderId="0"/>
    <xf numFmtId="0" fontId="38" fillId="0" borderId="0"/>
    <xf numFmtId="178" fontId="204" fillId="0" borderId="0"/>
    <xf numFmtId="0" fontId="205" fillId="0" borderId="0"/>
    <xf numFmtId="178" fontId="204" fillId="0" borderId="0"/>
    <xf numFmtId="178" fontId="63" fillId="0" borderId="0"/>
    <xf numFmtId="0" fontId="13" fillId="0" borderId="0"/>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178" fontId="63" fillId="0" borderId="0"/>
    <xf numFmtId="0" fontId="12" fillId="0" borderId="0">
      <alignment vertical="top"/>
    </xf>
    <xf numFmtId="0" fontId="20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205" fillId="0" borderId="0"/>
    <xf numFmtId="178" fontId="204" fillId="0" borderId="0"/>
    <xf numFmtId="0" fontId="205" fillId="0" borderId="0"/>
    <xf numFmtId="178" fontId="204" fillId="0" borderId="0"/>
    <xf numFmtId="178" fontId="63" fillId="0" borderId="0"/>
    <xf numFmtId="0" fontId="13" fillId="0" borderId="0"/>
    <xf numFmtId="0" fontId="205" fillId="0" borderId="0"/>
    <xf numFmtId="178" fontId="63" fillId="0" borderId="0"/>
    <xf numFmtId="0" fontId="35"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205" fillId="0" borderId="0"/>
    <xf numFmtId="178" fontId="63" fillId="0" borderId="0"/>
    <xf numFmtId="0" fontId="205" fillId="0" borderId="0"/>
    <xf numFmtId="0" fontId="13" fillId="0" borderId="0"/>
    <xf numFmtId="178" fontId="63" fillId="0" borderId="0"/>
    <xf numFmtId="0" fontId="13" fillId="0" borderId="0"/>
    <xf numFmtId="178" fontId="63" fillId="0" borderId="0"/>
    <xf numFmtId="178" fontId="204" fillId="0" borderId="0"/>
    <xf numFmtId="178" fontId="204" fillId="0" borderId="0"/>
    <xf numFmtId="0" fontId="205"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9" fontId="3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9" fontId="35"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35"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alignment vertical="top"/>
    </xf>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12" fillId="0" borderId="0">
      <alignment vertical="top"/>
    </xf>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205" fillId="0" borderId="0"/>
    <xf numFmtId="0" fontId="1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35" fillId="0" borderId="0"/>
    <xf numFmtId="0" fontId="13" fillId="0" borderId="0"/>
    <xf numFmtId="0" fontId="1" fillId="0" borderId="0"/>
    <xf numFmtId="178" fontId="35" fillId="0" borderId="0"/>
    <xf numFmtId="0" fontId="12" fillId="0" borderId="0"/>
    <xf numFmtId="0" fontId="1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3"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205" fillId="0" borderId="0"/>
    <xf numFmtId="0" fontId="13" fillId="0" borderId="0"/>
    <xf numFmtId="178" fontId="63" fillId="0" borderId="0"/>
    <xf numFmtId="0" fontId="13" fillId="0" borderId="0"/>
    <xf numFmtId="0" fontId="12" fillId="0" borderId="0"/>
    <xf numFmtId="178" fontId="6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63" fillId="0" borderId="0"/>
    <xf numFmtId="0" fontId="1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12" fillId="0" borderId="0"/>
    <xf numFmtId="0" fontId="205" fillId="0" borderId="0"/>
    <xf numFmtId="178" fontId="63" fillId="0" borderId="0"/>
    <xf numFmtId="0" fontId="13" fillId="0" borderId="0"/>
    <xf numFmtId="0" fontId="13" fillId="0" borderId="0"/>
    <xf numFmtId="0" fontId="13" fillId="0" borderId="0"/>
    <xf numFmtId="0" fontId="205" fillId="0" borderId="0"/>
    <xf numFmtId="0" fontId="13" fillId="0" borderId="0"/>
    <xf numFmtId="0" fontId="13" fillId="0" borderId="0"/>
    <xf numFmtId="178" fontId="6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63" fillId="0" borderId="0" applyNumberFormat="0" applyBorder="0" applyProtection="0"/>
    <xf numFmtId="0" fontId="13" fillId="0" borderId="0"/>
    <xf numFmtId="0" fontId="13" fillId="0" borderId="0"/>
    <xf numFmtId="178" fontId="63" fillId="0" borderId="0"/>
    <xf numFmtId="0" fontId="13" fillId="0" borderId="0"/>
    <xf numFmtId="178" fontId="63" fillId="0" borderId="0"/>
    <xf numFmtId="0" fontId="13" fillId="0" borderId="0"/>
    <xf numFmtId="178" fontId="63" fillId="0" borderId="0"/>
    <xf numFmtId="0" fontId="13" fillId="0" borderId="0"/>
    <xf numFmtId="0" fontId="13" fillId="0" borderId="0"/>
    <xf numFmtId="0" fontId="12" fillId="0" borderId="0"/>
    <xf numFmtId="178" fontId="63" fillId="0" borderId="0"/>
    <xf numFmtId="0" fontId="63" fillId="0" borderId="0" applyNumberFormat="0" applyBorder="0" applyProtection="0"/>
    <xf numFmtId="0" fontId="1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 fillId="0" borderId="0"/>
    <xf numFmtId="0" fontId="1" fillId="0" borderId="0"/>
    <xf numFmtId="0" fontId="1" fillId="0" borderId="0"/>
    <xf numFmtId="0" fontId="1" fillId="0" borderId="0"/>
    <xf numFmtId="0" fontId="13" fillId="0" borderId="0"/>
    <xf numFmtId="0" fontId="13" fillId="0" borderId="0"/>
    <xf numFmtId="178" fontId="63" fillId="0" borderId="0"/>
    <xf numFmtId="0" fontId="13" fillId="0" borderId="0"/>
    <xf numFmtId="178" fontId="63" fillId="0" borderId="0"/>
    <xf numFmtId="0" fontId="1"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205" fillId="0" borderId="0"/>
    <xf numFmtId="178" fontId="63" fillId="0" borderId="0"/>
    <xf numFmtId="0" fontId="13" fillId="0" borderId="0"/>
    <xf numFmtId="0" fontId="13" fillId="0" borderId="0"/>
    <xf numFmtId="0" fontId="13" fillId="0" borderId="0"/>
    <xf numFmtId="0" fontId="205" fillId="0" borderId="0"/>
    <xf numFmtId="0" fontId="13" fillId="0" borderId="0"/>
    <xf numFmtId="0" fontId="13" fillId="0" borderId="0"/>
    <xf numFmtId="178" fontId="6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3" fillId="0" borderId="0"/>
    <xf numFmtId="0" fontId="1" fillId="0" borderId="0"/>
    <xf numFmtId="0" fontId="1"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204" fillId="0" borderId="0"/>
    <xf numFmtId="0" fontId="13" fillId="0" borderId="0"/>
    <xf numFmtId="0" fontId="1" fillId="0" borderId="0"/>
    <xf numFmtId="0" fontId="13" fillId="0" borderId="0"/>
    <xf numFmtId="0" fontId="205" fillId="0" borderId="0"/>
    <xf numFmtId="178" fontId="204" fillId="0" borderId="0"/>
    <xf numFmtId="0" fontId="13" fillId="0" borderId="0"/>
    <xf numFmtId="0" fontId="12" fillId="0" borderId="0"/>
    <xf numFmtId="0" fontId="13"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205" fillId="0" borderId="0"/>
    <xf numFmtId="0" fontId="13" fillId="0" borderId="0"/>
    <xf numFmtId="0" fontId="1" fillId="0" borderId="0"/>
    <xf numFmtId="178" fontId="35" fillId="0" borderId="0"/>
    <xf numFmtId="0" fontId="13" fillId="0" borderId="0"/>
    <xf numFmtId="0" fontId="16"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6" fillId="0" borderId="0"/>
    <xf numFmtId="0" fontId="205" fillId="0" borderId="0"/>
    <xf numFmtId="0" fontId="12" fillId="0" borderId="0"/>
    <xf numFmtId="0" fontId="35" fillId="0" borderId="0" applyNumberFormat="0" applyFont="0" applyBorder="0" applyProtection="0"/>
    <xf numFmtId="0" fontId="35" fillId="0" borderId="0" applyNumberFormat="0" applyFont="0" applyBorder="0" applyProtection="0"/>
    <xf numFmtId="0" fontId="1" fillId="0" borderId="0"/>
    <xf numFmtId="0" fontId="13" fillId="0" borderId="0"/>
    <xf numFmtId="0" fontId="35" fillId="0" borderId="0" applyNumberFormat="0" applyFont="0" applyBorder="0" applyProtection="0"/>
    <xf numFmtId="0" fontId="1" fillId="0" borderId="0"/>
    <xf numFmtId="178" fontId="35" fillId="0" borderId="0"/>
    <xf numFmtId="0" fontId="1" fillId="0" borderId="0"/>
    <xf numFmtId="0" fontId="13" fillId="0" borderId="0"/>
    <xf numFmtId="0" fontId="35" fillId="0" borderId="0" applyNumberFormat="0" applyFont="0" applyBorder="0" applyProtection="0"/>
    <xf numFmtId="0" fontId="1" fillId="0" borderId="0"/>
    <xf numFmtId="0" fontId="13" fillId="0" borderId="0"/>
    <xf numFmtId="0" fontId="1" fillId="0" borderId="0"/>
    <xf numFmtId="0" fontId="1"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63" fillId="0" borderId="0"/>
    <xf numFmtId="0" fontId="13" fillId="0" borderId="0"/>
    <xf numFmtId="0" fontId="13" fillId="0" borderId="0"/>
    <xf numFmtId="0" fontId="205" fillId="0" borderId="0"/>
    <xf numFmtId="0" fontId="13" fillId="0" borderId="0"/>
    <xf numFmtId="0" fontId="1" fillId="0" borderId="0"/>
    <xf numFmtId="0" fontId="13" fillId="0" borderId="0"/>
    <xf numFmtId="0" fontId="13" fillId="0" borderId="0"/>
    <xf numFmtId="179" fontId="16"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9" fontId="16" fillId="0" borderId="0"/>
    <xf numFmtId="0" fontId="205" fillId="0" borderId="0"/>
    <xf numFmtId="0" fontId="12" fillId="0" borderId="0"/>
    <xf numFmtId="178" fontId="6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80"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38" fillId="0" borderId="0"/>
    <xf numFmtId="0" fontId="13" fillId="0" borderId="0"/>
    <xf numFmtId="178" fontId="63" fillId="0" borderId="0"/>
    <xf numFmtId="0" fontId="13" fillId="0" borderId="0"/>
    <xf numFmtId="178" fontId="204" fillId="0" borderId="0"/>
    <xf numFmtId="0" fontId="13"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2"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0" fontId="13" fillId="0" borderId="0"/>
    <xf numFmtId="178" fontId="63" fillId="0" borderId="0"/>
    <xf numFmtId="0" fontId="13" fillId="0" borderId="0"/>
    <xf numFmtId="178" fontId="6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3" fillId="0" borderId="0"/>
    <xf numFmtId="0" fontId="205" fillId="0" borderId="0"/>
    <xf numFmtId="0" fontId="1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0" fontId="13" fillId="0" borderId="0"/>
    <xf numFmtId="178" fontId="63" fillId="0" borderId="0"/>
    <xf numFmtId="0" fontId="13" fillId="0" borderId="0"/>
    <xf numFmtId="178" fontId="6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3" fillId="0" borderId="0"/>
    <xf numFmtId="0" fontId="205" fillId="0" borderId="0"/>
    <xf numFmtId="0" fontId="1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178" fontId="63" fillId="0" borderId="0"/>
    <xf numFmtId="0" fontId="1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86"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205"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35" fillId="0" borderId="0"/>
    <xf numFmtId="0" fontId="13" fillId="0" borderId="0"/>
    <xf numFmtId="0" fontId="205" fillId="0" borderId="0"/>
    <xf numFmtId="0" fontId="13" fillId="0" borderId="0"/>
    <xf numFmtId="0" fontId="86"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86" fillId="0" borderId="0"/>
    <xf numFmtId="0" fontId="13" fillId="0" borderId="0"/>
    <xf numFmtId="0" fontId="1"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1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12" fillId="0" borderId="0"/>
    <xf numFmtId="0" fontId="20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63" fillId="0" borderId="0"/>
    <xf numFmtId="0" fontId="13" fillId="0" borderId="0"/>
    <xf numFmtId="0" fontId="13" fillId="0" borderId="0"/>
    <xf numFmtId="0" fontId="205" fillId="0" borderId="0"/>
    <xf numFmtId="0" fontId="13" fillId="0" borderId="0"/>
    <xf numFmtId="0" fontId="1"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 fillId="0" borderId="0"/>
    <xf numFmtId="178" fontId="63" fillId="0" borderId="0"/>
    <xf numFmtId="0" fontId="205" fillId="0" borderId="0"/>
    <xf numFmtId="0" fontId="1" fillId="0" borderId="0"/>
    <xf numFmtId="0" fontId="1"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63" fillId="0" borderId="0"/>
    <xf numFmtId="0" fontId="13" fillId="0" borderId="0"/>
    <xf numFmtId="0" fontId="13" fillId="0" borderId="0"/>
    <xf numFmtId="0" fontId="205" fillId="0" borderId="0"/>
    <xf numFmtId="0" fontId="13" fillId="0" borderId="0"/>
    <xf numFmtId="0" fontId="1"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 fillId="0" borderId="0"/>
    <xf numFmtId="178" fontId="63" fillId="0" borderId="0"/>
    <xf numFmtId="0" fontId="205" fillId="0" borderId="0"/>
    <xf numFmtId="0" fontId="1" fillId="0" borderId="0"/>
    <xf numFmtId="0" fontId="1"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63" fillId="0" borderId="0"/>
    <xf numFmtId="0" fontId="13" fillId="0" borderId="0"/>
    <xf numFmtId="0" fontId="13" fillId="0" borderId="0"/>
    <xf numFmtId="0" fontId="205" fillId="0" borderId="0"/>
    <xf numFmtId="0" fontId="13" fillId="0" borderId="0"/>
    <xf numFmtId="0" fontId="1"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20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178" fontId="63" fillId="0" borderId="0"/>
    <xf numFmtId="0" fontId="1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205" fillId="0" borderId="0"/>
    <xf numFmtId="0" fontId="13" fillId="0" borderId="0"/>
    <xf numFmtId="0" fontId="1" fillId="0" borderId="0"/>
    <xf numFmtId="0" fontId="13" fillId="0" borderId="0"/>
    <xf numFmtId="0" fontId="13" fillId="0" borderId="0"/>
    <xf numFmtId="178" fontId="63" fillId="0" borderId="0"/>
    <xf numFmtId="0" fontId="1" fillId="0" borderId="0"/>
    <xf numFmtId="0" fontId="1" fillId="0" borderId="0"/>
    <xf numFmtId="0" fontId="1" fillId="0" borderId="0"/>
    <xf numFmtId="0" fontId="1"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11"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87"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36"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8" fontId="6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212" fillId="0" borderId="0"/>
    <xf numFmtId="0" fontId="12" fillId="0" borderId="0"/>
    <xf numFmtId="4" fontId="212" fillId="0" borderId="0"/>
    <xf numFmtId="0" fontId="13" fillId="0" borderId="0"/>
    <xf numFmtId="0" fontId="12" fillId="0" borderId="0"/>
    <xf numFmtId="0" fontId="12" fillId="0" borderId="0"/>
    <xf numFmtId="0" fontId="13" fillId="0" borderId="0"/>
    <xf numFmtId="0" fontId="13" fillId="0" borderId="0"/>
    <xf numFmtId="178" fontId="63" fillId="0" borderId="0"/>
    <xf numFmtId="0" fontId="12" fillId="0" borderId="0"/>
    <xf numFmtId="0" fontId="12" fillId="0" borderId="0"/>
    <xf numFmtId="0" fontId="12" fillId="0" borderId="0"/>
    <xf numFmtId="0" fontId="1" fillId="0" borderId="0"/>
    <xf numFmtId="0" fontId="213" fillId="0" borderId="0" applyNumberFormat="0" applyBorder="0" applyProtection="0"/>
    <xf numFmtId="179" fontId="213" fillId="0" borderId="0" applyNumberFormat="0" applyBorder="0" applyProtection="0"/>
    <xf numFmtId="178" fontId="204" fillId="0" borderId="0"/>
    <xf numFmtId="179" fontId="213" fillId="0" borderId="0" applyNumberFormat="0" applyBorder="0" applyProtection="0"/>
    <xf numFmtId="0" fontId="13" fillId="0" borderId="0"/>
    <xf numFmtId="0" fontId="13" fillId="0" borderId="0"/>
    <xf numFmtId="0" fontId="205" fillId="0" borderId="0"/>
    <xf numFmtId="178" fontId="204" fillId="0" borderId="0"/>
    <xf numFmtId="0" fontId="13" fillId="0" borderId="0"/>
    <xf numFmtId="0" fontId="213" fillId="0" borderId="0" applyNumberFormat="0" applyBorder="0" applyProtection="0"/>
    <xf numFmtId="0" fontId="36" fillId="0" borderId="0"/>
    <xf numFmtId="0" fontId="205" fillId="0" borderId="0"/>
    <xf numFmtId="0" fontId="13" fillId="0" borderId="0"/>
    <xf numFmtId="178" fontId="213" fillId="0" borderId="0"/>
    <xf numFmtId="0" fontId="13" fillId="0" borderId="0"/>
    <xf numFmtId="0" fontId="36" fillId="0" borderId="0"/>
    <xf numFmtId="178" fontId="213" fillId="0" borderId="0"/>
    <xf numFmtId="0" fontId="13" fillId="0" borderId="0"/>
    <xf numFmtId="0" fontId="13" fillId="0" borderId="0"/>
    <xf numFmtId="178" fontId="63" fillId="0" borderId="0"/>
    <xf numFmtId="0" fontId="13" fillId="0" borderId="0"/>
    <xf numFmtId="0" fontId="13" fillId="0" borderId="0"/>
    <xf numFmtId="0" fontId="205" fillId="0" borderId="0"/>
    <xf numFmtId="0" fontId="1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23" fillId="0" borderId="0"/>
    <xf numFmtId="0" fontId="13" fillId="0" borderId="0"/>
    <xf numFmtId="0" fontId="205" fillId="0" borderId="0"/>
    <xf numFmtId="0" fontId="13" fillId="0" borderId="0"/>
    <xf numFmtId="0" fontId="214" fillId="0" borderId="0"/>
    <xf numFmtId="178" fontId="23" fillId="0" borderId="0"/>
    <xf numFmtId="0" fontId="1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12" fillId="0" borderId="0"/>
    <xf numFmtId="0" fontId="205" fillId="0" borderId="0"/>
    <xf numFmtId="178" fontId="63" fillId="0" borderId="0"/>
    <xf numFmtId="0" fontId="13" fillId="0" borderId="0"/>
    <xf numFmtId="0" fontId="13" fillId="0" borderId="0"/>
    <xf numFmtId="0" fontId="13" fillId="0" borderId="0"/>
    <xf numFmtId="0" fontId="205" fillId="0" borderId="0"/>
    <xf numFmtId="0" fontId="13" fillId="0" borderId="0"/>
    <xf numFmtId="0" fontId="13" fillId="0" borderId="0"/>
    <xf numFmtId="178" fontId="63" fillId="0" borderId="0"/>
    <xf numFmtId="0" fontId="38"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178" fontId="63" fillId="0" borderId="0"/>
    <xf numFmtId="0" fontId="13" fillId="0" borderId="0"/>
    <xf numFmtId="178" fontId="63" fillId="0" borderId="0"/>
    <xf numFmtId="0" fontId="21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1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205" fillId="0" borderId="0"/>
    <xf numFmtId="178" fontId="63" fillId="0" borderId="0"/>
    <xf numFmtId="0" fontId="13" fillId="0" borderId="0"/>
    <xf numFmtId="0" fontId="13" fillId="0" borderId="0"/>
    <xf numFmtId="0" fontId="13" fillId="0" borderId="0"/>
    <xf numFmtId="0" fontId="205" fillId="0" borderId="0"/>
    <xf numFmtId="0" fontId="13" fillId="0" borderId="0"/>
    <xf numFmtId="0" fontId="13" fillId="0" borderId="0"/>
    <xf numFmtId="178" fontId="63" fillId="0" borderId="0"/>
    <xf numFmtId="0" fontId="12" fillId="0" borderId="0"/>
    <xf numFmtId="0" fontId="13" fillId="0" borderId="0"/>
    <xf numFmtId="178" fontId="63" fillId="0" borderId="0"/>
    <xf numFmtId="0" fontId="13" fillId="0" borderId="0"/>
    <xf numFmtId="0" fontId="12" fillId="0" borderId="0"/>
    <xf numFmtId="178" fontId="63" fillId="0" borderId="0"/>
    <xf numFmtId="0" fontId="1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2" fillId="0" borderId="0"/>
    <xf numFmtId="0" fontId="13" fillId="0" borderId="0"/>
    <xf numFmtId="0" fontId="205" fillId="0" borderId="0"/>
    <xf numFmtId="0" fontId="13" fillId="0" borderId="0"/>
    <xf numFmtId="178" fontId="6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205" fillId="0" borderId="0"/>
    <xf numFmtId="178" fontId="63" fillId="0" borderId="0"/>
    <xf numFmtId="0" fontId="13" fillId="0" borderId="0"/>
    <xf numFmtId="0" fontId="13" fillId="0" borderId="0"/>
    <xf numFmtId="0" fontId="13" fillId="0" borderId="0"/>
    <xf numFmtId="0" fontId="205" fillId="0" borderId="0"/>
    <xf numFmtId="0" fontId="13" fillId="0" borderId="0"/>
    <xf numFmtId="0" fontId="13" fillId="0" borderId="0"/>
    <xf numFmtId="178" fontId="63" fillId="0" borderId="0"/>
    <xf numFmtId="0" fontId="12" fillId="0" borderId="0"/>
    <xf numFmtId="0" fontId="13" fillId="0" borderId="0"/>
    <xf numFmtId="178" fontId="63" fillId="0" borderId="0"/>
    <xf numFmtId="0" fontId="13" fillId="0" borderId="0"/>
    <xf numFmtId="0" fontId="12" fillId="0" borderId="0"/>
    <xf numFmtId="178" fontId="63" fillId="0" borderId="0"/>
    <xf numFmtId="0" fontId="1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2" fillId="0" borderId="0"/>
    <xf numFmtId="0" fontId="13" fillId="0" borderId="0"/>
    <xf numFmtId="0" fontId="205"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0"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12" fillId="0" borderId="0"/>
    <xf numFmtId="0" fontId="205" fillId="0" borderId="0"/>
    <xf numFmtId="178" fontId="63" fillId="0" borderId="0"/>
    <xf numFmtId="0" fontId="13" fillId="0" borderId="0"/>
    <xf numFmtId="0" fontId="13" fillId="0" borderId="0"/>
    <xf numFmtId="0" fontId="12" fillId="0" borderId="0"/>
    <xf numFmtId="0" fontId="13" fillId="0" borderId="0"/>
    <xf numFmtId="0" fontId="205" fillId="0" borderId="0"/>
    <xf numFmtId="0" fontId="13" fillId="0" borderId="0"/>
    <xf numFmtId="0" fontId="12" fillId="0" borderId="0"/>
    <xf numFmtId="0" fontId="13" fillId="0" borderId="0"/>
    <xf numFmtId="0" fontId="12" fillId="0" borderId="0"/>
    <xf numFmtId="178" fontId="6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205" fillId="0" borderId="0"/>
    <xf numFmtId="178" fontId="63" fillId="0" borderId="0"/>
    <xf numFmtId="0" fontId="13" fillId="0" borderId="0"/>
    <xf numFmtId="0" fontId="13" fillId="0" borderId="0"/>
    <xf numFmtId="0" fontId="13" fillId="0" borderId="0"/>
    <xf numFmtId="0" fontId="205" fillId="0" borderId="0"/>
    <xf numFmtId="0" fontId="13" fillId="0" borderId="0"/>
    <xf numFmtId="0" fontId="13" fillId="0" borderId="0"/>
    <xf numFmtId="178" fontId="63" fillId="0" borderId="0"/>
    <xf numFmtId="0" fontId="12" fillId="0" borderId="0"/>
    <xf numFmtId="0" fontId="13" fillId="0" borderId="0"/>
    <xf numFmtId="178" fontId="63" fillId="0" borderId="0"/>
    <xf numFmtId="0" fontId="13" fillId="0" borderId="0"/>
    <xf numFmtId="0" fontId="12" fillId="0" borderId="0"/>
    <xf numFmtId="178" fontId="63" fillId="0" borderId="0"/>
    <xf numFmtId="0" fontId="1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2" fillId="0" borderId="0"/>
    <xf numFmtId="0" fontId="13" fillId="0" borderId="0"/>
    <xf numFmtId="0" fontId="205" fillId="0" borderId="0"/>
    <xf numFmtId="0" fontId="13"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13" fillId="0" borderId="0"/>
    <xf numFmtId="178" fontId="63" fillId="0" borderId="0"/>
    <xf numFmtId="0" fontId="13" fillId="0" borderId="0"/>
    <xf numFmtId="0" fontId="12" fillId="0" borderId="0"/>
    <xf numFmtId="178" fontId="63" fillId="0" borderId="0"/>
    <xf numFmtId="0" fontId="1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2" fillId="0" borderId="0"/>
    <xf numFmtId="0" fontId="13" fillId="0" borderId="0"/>
    <xf numFmtId="0" fontId="205" fillId="0" borderId="0"/>
    <xf numFmtId="178" fontId="6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205" fillId="0" borderId="0"/>
    <xf numFmtId="178" fontId="63" fillId="0" borderId="0"/>
    <xf numFmtId="0" fontId="13" fillId="0" borderId="0"/>
    <xf numFmtId="0" fontId="13" fillId="0" borderId="0"/>
    <xf numFmtId="0" fontId="13" fillId="0" borderId="0"/>
    <xf numFmtId="0" fontId="205" fillId="0" borderId="0"/>
    <xf numFmtId="0" fontId="13" fillId="0" borderId="0"/>
    <xf numFmtId="0" fontId="13" fillId="0" borderId="0"/>
    <xf numFmtId="178" fontId="63" fillId="0" borderId="0"/>
    <xf numFmtId="0" fontId="12" fillId="0" borderId="0"/>
    <xf numFmtId="0" fontId="13" fillId="0" borderId="0"/>
    <xf numFmtId="178" fontId="63" fillId="0" borderId="0"/>
    <xf numFmtId="0" fontId="13" fillId="0" borderId="0"/>
    <xf numFmtId="0" fontId="12" fillId="0" borderId="0"/>
    <xf numFmtId="178" fontId="63" fillId="0" borderId="0"/>
    <xf numFmtId="0" fontId="1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2" fillId="0" borderId="0"/>
    <xf numFmtId="0" fontId="13" fillId="0" borderId="0"/>
    <xf numFmtId="0" fontId="205" fillId="0" borderId="0"/>
    <xf numFmtId="0" fontId="13" fillId="0" borderId="0"/>
    <xf numFmtId="178" fontId="6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178" fontId="63"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2" fillId="0" borderId="0"/>
    <xf numFmtId="0" fontId="205" fillId="0" borderId="0"/>
    <xf numFmtId="178" fontId="63" fillId="0" borderId="0"/>
    <xf numFmtId="0" fontId="13" fillId="0" borderId="0"/>
    <xf numFmtId="0" fontId="13" fillId="0" borderId="0"/>
    <xf numFmtId="0" fontId="13" fillId="0" borderId="0"/>
    <xf numFmtId="0" fontId="205" fillId="0" borderId="0"/>
    <xf numFmtId="0" fontId="13" fillId="0" borderId="0"/>
    <xf numFmtId="0" fontId="13" fillId="0" borderId="0"/>
    <xf numFmtId="178" fontId="63" fillId="0" borderId="0"/>
    <xf numFmtId="0" fontId="12" fillId="0" borderId="0"/>
    <xf numFmtId="0" fontId="13" fillId="0" borderId="0"/>
    <xf numFmtId="178" fontId="63" fillId="0" borderId="0"/>
    <xf numFmtId="0" fontId="13" fillId="0" borderId="0"/>
    <xf numFmtId="0" fontId="12" fillId="0" borderId="0"/>
    <xf numFmtId="178" fontId="63" fillId="0" borderId="0"/>
    <xf numFmtId="0" fontId="1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2" fillId="0" borderId="0"/>
    <xf numFmtId="0" fontId="13" fillId="0" borderId="0"/>
    <xf numFmtId="0" fontId="205" fillId="0" borderId="0"/>
    <xf numFmtId="0" fontId="13" fillId="0" borderId="0"/>
    <xf numFmtId="178" fontId="63" fillId="0" borderId="0"/>
    <xf numFmtId="0" fontId="205"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13" fillId="0" borderId="0"/>
    <xf numFmtId="178" fontId="63" fillId="0" borderId="0"/>
    <xf numFmtId="0" fontId="13" fillId="0" borderId="0"/>
    <xf numFmtId="0" fontId="12" fillId="0" borderId="0"/>
    <xf numFmtId="178" fontId="63" fillId="0" borderId="0"/>
    <xf numFmtId="0" fontId="1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2"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3" fillId="0" borderId="0"/>
    <xf numFmtId="0" fontId="13" fillId="0" borderId="0"/>
    <xf numFmtId="0" fontId="13" fillId="0" borderId="0"/>
    <xf numFmtId="178" fontId="63" fillId="0" borderId="0"/>
    <xf numFmtId="0" fontId="13" fillId="0" borderId="0"/>
    <xf numFmtId="178" fontId="6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3" fillId="0" borderId="0"/>
    <xf numFmtId="0" fontId="205" fillId="0" borderId="0"/>
    <xf numFmtId="0" fontId="13" fillId="0" borderId="0"/>
    <xf numFmtId="178" fontId="63" fillId="0" borderId="0"/>
    <xf numFmtId="0" fontId="13" fillId="0" borderId="0"/>
    <xf numFmtId="0" fontId="13" fillId="0" borderId="0"/>
    <xf numFmtId="0" fontId="13" fillId="0" borderId="0"/>
    <xf numFmtId="178" fontId="63" fillId="0" borderId="0"/>
    <xf numFmtId="0" fontId="13" fillId="0" borderId="0"/>
    <xf numFmtId="178" fontId="6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3" fillId="0" borderId="0"/>
    <xf numFmtId="0" fontId="205" fillId="0" borderId="0"/>
    <xf numFmtId="0" fontId="13"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205" fillId="0" borderId="0"/>
    <xf numFmtId="0" fontId="13" fillId="0" borderId="0"/>
    <xf numFmtId="0" fontId="13" fillId="0" borderId="0"/>
    <xf numFmtId="178" fontId="63" fillId="0" borderId="0"/>
    <xf numFmtId="0" fontId="13" fillId="0" borderId="0"/>
    <xf numFmtId="178" fontId="63" fillId="0" borderId="0"/>
    <xf numFmtId="0" fontId="13" fillId="0" borderId="0"/>
    <xf numFmtId="0" fontId="13" fillId="0" borderId="0"/>
    <xf numFmtId="178" fontId="204" fillId="0" borderId="0"/>
    <xf numFmtId="0" fontId="13" fillId="0" borderId="0"/>
    <xf numFmtId="0" fontId="205" fillId="0" borderId="0"/>
    <xf numFmtId="178" fontId="204" fillId="0" borderId="0"/>
    <xf numFmtId="0" fontId="13" fillId="0" borderId="0"/>
    <xf numFmtId="178" fontId="63" fillId="0" borderId="0"/>
    <xf numFmtId="0" fontId="13" fillId="0" borderId="0"/>
    <xf numFmtId="0" fontId="13" fillId="0" borderId="0"/>
    <xf numFmtId="0" fontId="205"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applyNumberFormat="0" applyFont="0" applyBorder="0" applyProtection="0"/>
    <xf numFmtId="0" fontId="1" fillId="0" borderId="0"/>
    <xf numFmtId="0" fontId="1" fillId="0" borderId="0"/>
    <xf numFmtId="0" fontId="1" fillId="0" borderId="0"/>
    <xf numFmtId="0" fontId="1" fillId="0" borderId="0"/>
    <xf numFmtId="0" fontId="1" fillId="0" borderId="0"/>
    <xf numFmtId="178" fontId="63" fillId="0" borderId="0"/>
    <xf numFmtId="0" fontId="1" fillId="0" borderId="0"/>
    <xf numFmtId="0" fontId="13" fillId="0" borderId="0"/>
    <xf numFmtId="0" fontId="13" fillId="0" borderId="0"/>
    <xf numFmtId="178" fontId="63" fillId="0" borderId="0"/>
    <xf numFmtId="0" fontId="35" fillId="0" borderId="0" applyNumberFormat="0" applyFont="0" applyBorder="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 fillId="0" borderId="0"/>
    <xf numFmtId="0" fontId="12" fillId="0" borderId="0"/>
    <xf numFmtId="0" fontId="12" fillId="0" borderId="0"/>
    <xf numFmtId="0" fontId="205" fillId="0" borderId="0"/>
    <xf numFmtId="178" fontId="63" fillId="0" borderId="0"/>
    <xf numFmtId="0" fontId="13" fillId="0" borderId="0"/>
    <xf numFmtId="0" fontId="13" fillId="0" borderId="0"/>
    <xf numFmtId="0" fontId="13" fillId="0" borderId="0"/>
    <xf numFmtId="0" fontId="205" fillId="0" borderId="0"/>
    <xf numFmtId="0" fontId="13" fillId="0" borderId="0"/>
    <xf numFmtId="0" fontId="13" fillId="0" borderId="0"/>
    <xf numFmtId="178" fontId="63" fillId="0" borderId="0"/>
    <xf numFmtId="0" fontId="12" fillId="0" borderId="0"/>
    <xf numFmtId="0" fontId="13" fillId="0" borderId="0"/>
    <xf numFmtId="0" fontId="13" fillId="0" borderId="0"/>
    <xf numFmtId="0" fontId="13" fillId="0" borderId="0"/>
    <xf numFmtId="178" fontId="63" fillId="0" borderId="0"/>
    <xf numFmtId="0" fontId="13" fillId="0" borderId="0"/>
    <xf numFmtId="178" fontId="63" fillId="0" borderId="0"/>
    <xf numFmtId="0" fontId="205" fillId="0" borderId="0"/>
    <xf numFmtId="0" fontId="13" fillId="0" borderId="0"/>
    <xf numFmtId="178" fontId="204" fillId="0" borderId="0"/>
    <xf numFmtId="0" fontId="13" fillId="0" borderId="0"/>
    <xf numFmtId="0" fontId="205" fillId="0" borderId="0"/>
    <xf numFmtId="178" fontId="204" fillId="0" borderId="0"/>
    <xf numFmtId="0" fontId="13" fillId="0" borderId="0"/>
    <xf numFmtId="0" fontId="13" fillId="0" borderId="0"/>
    <xf numFmtId="178" fontId="63" fillId="0" borderId="0"/>
    <xf numFmtId="0" fontId="13" fillId="0" borderId="0"/>
    <xf numFmtId="0" fontId="13" fillId="0" borderId="0"/>
    <xf numFmtId="0" fontId="205" fillId="0" borderId="0"/>
    <xf numFmtId="0" fontId="13" fillId="0" borderId="0"/>
    <xf numFmtId="178" fontId="63" fillId="0" borderId="0"/>
    <xf numFmtId="0" fontId="86"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 fillId="0" borderId="0"/>
    <xf numFmtId="0" fontId="1" fillId="0" borderId="0"/>
    <xf numFmtId="0" fontId="1" fillId="0" borderId="0"/>
    <xf numFmtId="0" fontId="13" fillId="0" borderId="0"/>
    <xf numFmtId="178" fontId="35" fillId="0" borderId="0"/>
    <xf numFmtId="0" fontId="1" fillId="0" borderId="0"/>
    <xf numFmtId="0" fontId="1" fillId="0" borderId="0"/>
    <xf numFmtId="0" fontId="13" fillId="0" borderId="0"/>
    <xf numFmtId="0" fontId="1"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3"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0" fontId="86"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3"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0" fontId="13" fillId="0" borderId="0"/>
    <xf numFmtId="0" fontId="13" fillId="0" borderId="0"/>
    <xf numFmtId="178" fontId="63" fillId="0" borderId="0"/>
    <xf numFmtId="0" fontId="13" fillId="0" borderId="0"/>
    <xf numFmtId="178" fontId="63" fillId="0" borderId="0"/>
    <xf numFmtId="0" fontId="86"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3"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0" fontId="86"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3"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0" fontId="13" fillId="0" borderId="0"/>
    <xf numFmtId="0" fontId="35"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0" fontId="86"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 fillId="0" borderId="0"/>
    <xf numFmtId="178" fontId="35" fillId="0" borderId="0"/>
    <xf numFmtId="0" fontId="13"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3"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0" fontId="13" fillId="0" borderId="0"/>
    <xf numFmtId="0" fontId="35" fillId="0" borderId="0"/>
    <xf numFmtId="178" fontId="35"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86" fillId="0" borderId="0"/>
    <xf numFmtId="0" fontId="38" fillId="0" borderId="0"/>
    <xf numFmtId="0" fontId="13" fillId="0" borderId="0"/>
    <xf numFmtId="178" fontId="35" fillId="0" borderId="0"/>
    <xf numFmtId="0" fontId="38" fillId="0" borderId="0"/>
    <xf numFmtId="0" fontId="38" fillId="0" borderId="0"/>
    <xf numFmtId="0" fontId="13" fillId="0" borderId="0"/>
    <xf numFmtId="178" fontId="35" fillId="0" borderId="0"/>
    <xf numFmtId="0" fontId="13" fillId="0" borderId="0"/>
    <xf numFmtId="0" fontId="216" fillId="0" borderId="0"/>
    <xf numFmtId="0" fontId="13" fillId="0" borderId="0"/>
    <xf numFmtId="178" fontId="217" fillId="0" borderId="0"/>
    <xf numFmtId="0" fontId="13" fillId="0" borderId="0"/>
    <xf numFmtId="0" fontId="216" fillId="0" borderId="0"/>
    <xf numFmtId="0" fontId="13" fillId="0" borderId="0"/>
    <xf numFmtId="0" fontId="38" fillId="0" borderId="0"/>
    <xf numFmtId="178" fontId="217" fillId="0" borderId="0"/>
    <xf numFmtId="0" fontId="13" fillId="0" borderId="0"/>
    <xf numFmtId="0" fontId="205" fillId="0" borderId="0"/>
    <xf numFmtId="0" fontId="13" fillId="0" borderId="0"/>
    <xf numFmtId="0" fontId="13" fillId="0" borderId="0"/>
    <xf numFmtId="178" fontId="63" fillId="0" borderId="0"/>
    <xf numFmtId="0" fontId="13" fillId="0" borderId="0"/>
    <xf numFmtId="0" fontId="13" fillId="0" borderId="0"/>
    <xf numFmtId="0" fontId="38" fillId="0" borderId="0"/>
    <xf numFmtId="178" fontId="63" fillId="0" borderId="0"/>
    <xf numFmtId="0" fontId="13" fillId="0" borderId="0"/>
    <xf numFmtId="0" fontId="13" fillId="0" borderId="0"/>
    <xf numFmtId="178" fontId="204" fillId="0" borderId="0"/>
    <xf numFmtId="0" fontId="13" fillId="0" borderId="0"/>
    <xf numFmtId="0" fontId="205" fillId="0" borderId="0"/>
    <xf numFmtId="0" fontId="13" fillId="0" borderId="0"/>
    <xf numFmtId="0" fontId="28" fillId="0" borderId="0"/>
    <xf numFmtId="178" fontId="204" fillId="0" borderId="0"/>
    <xf numFmtId="0" fontId="13" fillId="0" borderId="0"/>
    <xf numFmtId="178" fontId="63" fillId="0" borderId="0"/>
    <xf numFmtId="0" fontId="13" fillId="0" borderId="0"/>
    <xf numFmtId="0" fontId="13" fillId="0" borderId="0"/>
    <xf numFmtId="0" fontId="205" fillId="0" borderId="0"/>
    <xf numFmtId="0" fontId="13" fillId="0" borderId="0"/>
    <xf numFmtId="0" fontId="38" fillId="0" borderId="0"/>
    <xf numFmtId="178" fontId="63" fillId="0" borderId="0"/>
    <xf numFmtId="0" fontId="12" fillId="0" borderId="0"/>
    <xf numFmtId="0" fontId="13" fillId="0" borderId="0"/>
    <xf numFmtId="178"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63" fillId="0" borderId="0"/>
    <xf numFmtId="0" fontId="13" fillId="0" borderId="0"/>
    <xf numFmtId="0" fontId="13" fillId="0" borderId="0"/>
    <xf numFmtId="0" fontId="38" fillId="0" borderId="0"/>
    <xf numFmtId="178" fontId="6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178" fontId="204" fillId="0" borderId="0"/>
    <xf numFmtId="0" fontId="13" fillId="0" borderId="0"/>
    <xf numFmtId="0" fontId="205" fillId="0" borderId="0"/>
    <xf numFmtId="0" fontId="13" fillId="0" borderId="0"/>
    <xf numFmtId="0" fontId="28" fillId="0" borderId="0"/>
    <xf numFmtId="178" fontId="204" fillId="0" borderId="0"/>
    <xf numFmtId="0" fontId="13" fillId="0" borderId="0"/>
    <xf numFmtId="0" fontId="205" fillId="0" borderId="0"/>
    <xf numFmtId="0" fontId="13" fillId="0" borderId="0"/>
    <xf numFmtId="178" fontId="63" fillId="0" borderId="0"/>
    <xf numFmtId="0" fontId="13" fillId="0" borderId="0"/>
    <xf numFmtId="0" fontId="12" fillId="0" borderId="0"/>
    <xf numFmtId="0" fontId="13" fillId="0" borderId="0"/>
    <xf numFmtId="0" fontId="38" fillId="0" borderId="0"/>
    <xf numFmtId="178" fontId="63" fillId="0" borderId="0"/>
    <xf numFmtId="0" fontId="13" fillId="0" borderId="0"/>
    <xf numFmtId="0" fontId="13" fillId="0" borderId="0"/>
    <xf numFmtId="178" fontId="63" fillId="0" borderId="0"/>
    <xf numFmtId="0" fontId="13" fillId="0" borderId="0"/>
    <xf numFmtId="0" fontId="13" fillId="0" borderId="0"/>
    <xf numFmtId="0" fontId="205" fillId="0" borderId="0"/>
    <xf numFmtId="0" fontId="13" fillId="0" borderId="0"/>
    <xf numFmtId="0" fontId="38" fillId="0" borderId="0"/>
    <xf numFmtId="0" fontId="13" fillId="0" borderId="0"/>
    <xf numFmtId="0" fontId="12" fillId="0" borderId="0"/>
    <xf numFmtId="0" fontId="46" fillId="0" borderId="0"/>
    <xf numFmtId="0" fontId="13" fillId="0" borderId="0"/>
    <xf numFmtId="178" fontId="213" fillId="0" borderId="0"/>
    <xf numFmtId="0" fontId="13" fillId="0" borderId="0"/>
    <xf numFmtId="0" fontId="46" fillId="0" borderId="0"/>
    <xf numFmtId="0" fontId="13" fillId="0" borderId="0"/>
    <xf numFmtId="0" fontId="38" fillId="0" borderId="0"/>
    <xf numFmtId="178" fontId="213" fillId="0" borderId="0"/>
    <xf numFmtId="0" fontId="13" fillId="0" borderId="0"/>
    <xf numFmtId="0" fontId="1" fillId="0" borderId="0"/>
    <xf numFmtId="0" fontId="13" fillId="0" borderId="0"/>
    <xf numFmtId="178" fontId="35" fillId="0" borderId="0"/>
    <xf numFmtId="178" fontId="35" fillId="0" borderId="0"/>
    <xf numFmtId="0" fontId="13" fillId="0" borderId="0"/>
    <xf numFmtId="0" fontId="1" fillId="0" borderId="0"/>
    <xf numFmtId="0" fontId="13" fillId="0" borderId="0"/>
    <xf numFmtId="178" fontId="35" fillId="0" borderId="0"/>
    <xf numFmtId="0" fontId="13"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0" fontId="13" fillId="0" borderId="0"/>
    <xf numFmtId="0" fontId="1" fillId="0" borderId="0"/>
    <xf numFmtId="0" fontId="124" fillId="0" borderId="0"/>
    <xf numFmtId="0" fontId="13" fillId="0" borderId="0"/>
    <xf numFmtId="0" fontId="13" fillId="0" borderId="0"/>
    <xf numFmtId="0" fontId="124" fillId="0" borderId="0"/>
    <xf numFmtId="178" fontId="23" fillId="0" borderId="0"/>
    <xf numFmtId="0" fontId="13" fillId="0" borderId="0"/>
    <xf numFmtId="178" fontId="35" fillId="0" borderId="0"/>
    <xf numFmtId="0" fontId="13" fillId="0" borderId="0"/>
    <xf numFmtId="178" fontId="23" fillId="0" borderId="0"/>
    <xf numFmtId="0" fontId="13" fillId="0" borderId="0"/>
    <xf numFmtId="0" fontId="1" fillId="0" borderId="0"/>
    <xf numFmtId="0" fontId="13" fillId="0" borderId="0"/>
    <xf numFmtId="0" fontId="28" fillId="0" borderId="0"/>
    <xf numFmtId="178" fontId="23" fillId="0" borderId="0"/>
    <xf numFmtId="0" fontId="13" fillId="0" borderId="0"/>
    <xf numFmtId="0" fontId="12"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178" fontId="35" fillId="0" borderId="0"/>
    <xf numFmtId="0" fontId="13" fillId="0" borderId="0"/>
    <xf numFmtId="0" fontId="1" fillId="0" borderId="0"/>
    <xf numFmtId="0" fontId="13" fillId="0" borderId="0"/>
    <xf numFmtId="0" fontId="1" fillId="0" borderId="0"/>
    <xf numFmtId="178" fontId="35" fillId="0" borderId="0"/>
    <xf numFmtId="0" fontId="13" fillId="0" borderId="0"/>
    <xf numFmtId="0" fontId="13" fillId="0" borderId="0"/>
    <xf numFmtId="0" fontId="38" fillId="0" borderId="0"/>
    <xf numFmtId="178" fontId="23" fillId="0" borderId="0"/>
    <xf numFmtId="0" fontId="1" fillId="0" borderId="0"/>
    <xf numFmtId="0" fontId="1" fillId="0" borderId="0"/>
    <xf numFmtId="0" fontId="13" fillId="0" borderId="0"/>
    <xf numFmtId="0" fontId="13" fillId="0" borderId="0"/>
    <xf numFmtId="0" fontId="124" fillId="0" borderId="0"/>
    <xf numFmtId="0" fontId="218" fillId="0" borderId="0"/>
    <xf numFmtId="0" fontId="218" fillId="0" borderId="0"/>
    <xf numFmtId="0" fontId="13" fillId="0" borderId="0"/>
    <xf numFmtId="0" fontId="13" fillId="0" borderId="0"/>
    <xf numFmtId="4" fontId="219" fillId="0" borderId="0">
      <alignment horizontal="justify" vertical="justify"/>
    </xf>
    <xf numFmtId="4" fontId="36" fillId="0" borderId="0">
      <alignment horizontal="justify" vertical="justify"/>
    </xf>
    <xf numFmtId="4" fontId="219" fillId="0" borderId="0">
      <alignment horizontal="justify" vertical="justify"/>
    </xf>
    <xf numFmtId="4" fontId="12" fillId="0" borderId="0">
      <alignment horizontal="justify" vertical="top"/>
    </xf>
    <xf numFmtId="4" fontId="36" fillId="0" borderId="0">
      <alignment horizontal="justify" wrapText="1"/>
    </xf>
    <xf numFmtId="0" fontId="36" fillId="0" borderId="0">
      <alignment horizontal="justify"/>
    </xf>
    <xf numFmtId="4" fontId="46" fillId="0" borderId="0">
      <alignment horizontal="justify"/>
    </xf>
    <xf numFmtId="0" fontId="12" fillId="0" borderId="0"/>
    <xf numFmtId="0" fontId="12" fillId="0" borderId="0"/>
    <xf numFmtId="0" fontId="13" fillId="0" borderId="0"/>
    <xf numFmtId="178" fontId="63" fillId="0" borderId="0"/>
    <xf numFmtId="0" fontId="12" fillId="0" borderId="0"/>
    <xf numFmtId="0" fontId="13" fillId="0" borderId="0"/>
    <xf numFmtId="0" fontId="13" fillId="0" borderId="0"/>
    <xf numFmtId="0" fontId="12" fillId="0" borderId="0"/>
    <xf numFmtId="0" fontId="13" fillId="0" borderId="0"/>
    <xf numFmtId="0" fontId="38" fillId="0" borderId="0"/>
    <xf numFmtId="178" fontId="63" fillId="0" borderId="0"/>
    <xf numFmtId="0" fontId="13" fillId="0" borderId="0"/>
    <xf numFmtId="0" fontId="13" fillId="0" borderId="0"/>
    <xf numFmtId="0" fontId="1" fillId="0" borderId="0"/>
    <xf numFmtId="0" fontId="1" fillId="0" borderId="0"/>
    <xf numFmtId="0" fontId="12" fillId="0" borderId="0"/>
    <xf numFmtId="0" fontId="12" fillId="0" borderId="0"/>
    <xf numFmtId="0" fontId="220" fillId="0" borderId="0"/>
    <xf numFmtId="0" fontId="73" fillId="0" borderId="0"/>
    <xf numFmtId="0" fontId="16" fillId="0" borderId="0"/>
    <xf numFmtId="0" fontId="12" fillId="0" borderId="0"/>
    <xf numFmtId="0" fontId="16" fillId="0" borderId="0"/>
    <xf numFmtId="0" fontId="12" fillId="0" borderId="0"/>
    <xf numFmtId="0" fontId="221" fillId="0" borderId="0"/>
    <xf numFmtId="0" fontId="1" fillId="0" borderId="0"/>
    <xf numFmtId="0" fontId="12" fillId="0" borderId="0"/>
    <xf numFmtId="0" fontId="12" fillId="0" borderId="0"/>
    <xf numFmtId="0" fontId="12" fillId="0" borderId="0" applyNumberFormat="0" applyFont="0" applyFill="0" applyBorder="0" applyAlignment="0" applyProtection="0">
      <alignment vertical="top"/>
    </xf>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13" fillId="0" borderId="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13" fillId="0" borderId="0"/>
    <xf numFmtId="178" fontId="23" fillId="131" borderId="47"/>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124" fillId="131" borderId="47"/>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13" fillId="0" borderId="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28" fillId="0" borderId="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13" fillId="0" borderId="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13" fillId="0" borderId="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124" fillId="131" borderId="47"/>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13" fillId="0" borderId="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178" fontId="23" fillId="131" borderId="47"/>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38" fillId="43" borderId="32" applyNumberFormat="0" applyFont="0" applyAlignment="0" applyProtection="0"/>
    <xf numFmtId="0" fontId="12" fillId="43" borderId="32" applyNumberFormat="0" applyFont="0" applyAlignment="0" applyProtection="0"/>
    <xf numFmtId="0" fontId="12" fillId="105" borderId="32" applyNumberFormat="0" applyAlignment="0" applyProtection="0"/>
    <xf numFmtId="0" fontId="22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179"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8" fillId="132" borderId="32" applyNumberFormat="0" applyAlignment="0" applyProtection="0"/>
    <xf numFmtId="0" fontId="125" fillId="0" borderId="0"/>
    <xf numFmtId="0" fontId="125" fillId="0" borderId="0"/>
    <xf numFmtId="0" fontId="125" fillId="0" borderId="0"/>
    <xf numFmtId="0" fontId="125" fillId="0" borderId="0"/>
    <xf numFmtId="0" fontId="12" fillId="0" borderId="0"/>
    <xf numFmtId="0" fontId="125" fillId="0" borderId="0">
      <alignment horizontal="left"/>
    </xf>
    <xf numFmtId="0" fontId="12" fillId="0" borderId="0"/>
    <xf numFmtId="0" fontId="12" fillId="0" borderId="0"/>
    <xf numFmtId="0" fontId="125" fillId="0" borderId="0">
      <alignment horizontal="left"/>
    </xf>
    <xf numFmtId="0" fontId="12" fillId="0" borderId="0"/>
    <xf numFmtId="0" fontId="125" fillId="0" borderId="0">
      <alignment horizontal="left"/>
    </xf>
    <xf numFmtId="0" fontId="12" fillId="0" borderId="0"/>
    <xf numFmtId="0" fontId="12" fillId="0" borderId="0"/>
    <xf numFmtId="0" fontId="12" fillId="0" borderId="0"/>
    <xf numFmtId="0" fontId="125" fillId="0" borderId="0">
      <alignment horizontal="left"/>
    </xf>
    <xf numFmtId="0" fontId="12" fillId="0" borderId="0"/>
    <xf numFmtId="0" fontId="125" fillId="0" borderId="0">
      <alignment horizontal="left"/>
    </xf>
    <xf numFmtId="0" fontId="125" fillId="0" borderId="0"/>
    <xf numFmtId="0" fontId="125" fillId="0" borderId="0">
      <alignment horizontal="left"/>
    </xf>
    <xf numFmtId="0" fontId="125" fillId="0" borderId="0"/>
    <xf numFmtId="0" fontId="125" fillId="0" borderId="0"/>
    <xf numFmtId="0" fontId="12" fillId="0" borderId="0" applyProtection="0"/>
    <xf numFmtId="0" fontId="125" fillId="0" borderId="0">
      <alignment horizontal="left"/>
    </xf>
    <xf numFmtId="0" fontId="12" fillId="0" borderId="0" applyProtection="0"/>
    <xf numFmtId="0" fontId="12" fillId="0" borderId="0"/>
    <xf numFmtId="0" fontId="12" fillId="0" borderId="0"/>
    <xf numFmtId="0" fontId="12" fillId="0" borderId="0"/>
    <xf numFmtId="0" fontId="12"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78" fontId="6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5" fillId="0" borderId="0"/>
    <xf numFmtId="0" fontId="125" fillId="0" borderId="0"/>
    <xf numFmtId="0" fontId="12" fillId="0" borderId="0"/>
    <xf numFmtId="0" fontId="1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 fillId="0" borderId="0"/>
    <xf numFmtId="0" fontId="1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5" fillId="0" borderId="0"/>
    <xf numFmtId="0" fontId="125" fillId="0" borderId="0"/>
    <xf numFmtId="0" fontId="125" fillId="0" borderId="0"/>
    <xf numFmtId="0" fontId="18" fillId="0" borderId="0"/>
    <xf numFmtId="202" fontId="223" fillId="0" borderId="0"/>
    <xf numFmtId="0" fontId="1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 fillId="0" borderId="0"/>
    <xf numFmtId="0" fontId="18" fillId="0" borderId="0"/>
    <xf numFmtId="0" fontId="125" fillId="0" borderId="0">
      <alignment horizontal="left"/>
    </xf>
    <xf numFmtId="0" fontId="125" fillId="0" borderId="0">
      <alignment horizontal="left"/>
    </xf>
    <xf numFmtId="0" fontId="125" fillId="0" borderId="0">
      <alignment horizontal="left"/>
    </xf>
    <xf numFmtId="0" fontId="12" fillId="0" borderId="0"/>
    <xf numFmtId="0" fontId="224" fillId="0" borderId="0"/>
    <xf numFmtId="0" fontId="13" fillId="0" borderId="0"/>
    <xf numFmtId="0" fontId="12" fillId="0" borderId="0"/>
    <xf numFmtId="0" fontId="12" fillId="0" borderId="0"/>
    <xf numFmtId="0" fontId="13" fillId="0" borderId="0"/>
    <xf numFmtId="0" fontId="38" fillId="0" borderId="0"/>
    <xf numFmtId="178" fontId="63" fillId="0" borderId="0"/>
    <xf numFmtId="0" fontId="80" fillId="0" borderId="0"/>
    <xf numFmtId="0" fontId="13" fillId="0" borderId="0"/>
    <xf numFmtId="0" fontId="125" fillId="0" borderId="0"/>
    <xf numFmtId="0" fontId="125" fillId="0" borderId="0"/>
    <xf numFmtId="0" fontId="125" fillId="0" borderId="0"/>
    <xf numFmtId="0" fontId="18" fillId="0" borderId="0"/>
    <xf numFmtId="0" fontId="18" fillId="0" borderId="0"/>
    <xf numFmtId="0" fontId="12" fillId="0" borderId="0"/>
    <xf numFmtId="0" fontId="12" fillId="0" borderId="0">
      <alignment vertical="top"/>
    </xf>
    <xf numFmtId="0" fontId="77"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225" fillId="0" borderId="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225"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5" fillId="0" borderId="0"/>
    <xf numFmtId="0" fontId="125" fillId="0" borderId="0"/>
    <xf numFmtId="0" fontId="125" fillId="0" borderId="0"/>
    <xf numFmtId="0" fontId="226" fillId="0" borderId="0"/>
    <xf numFmtId="0" fontId="12" fillId="0" borderId="0"/>
    <xf numFmtId="0" fontId="225" fillId="0" borderId="0"/>
    <xf numFmtId="0" fontId="12" fillId="0" borderId="0" applyProtection="0"/>
    <xf numFmtId="0" fontId="12" fillId="0" borderId="0" applyProtection="0"/>
    <xf numFmtId="0" fontId="12" fillId="0" borderId="0" applyProtection="0"/>
    <xf numFmtId="0" fontId="12" fillId="0" borderId="0" applyProtection="0"/>
    <xf numFmtId="0" fontId="225" fillId="0" borderId="0"/>
    <xf numFmtId="0" fontId="77" fillId="0" borderId="0"/>
    <xf numFmtId="0" fontId="77" fillId="0" borderId="0"/>
    <xf numFmtId="0" fontId="12" fillId="0" borderId="0" applyProtection="0"/>
    <xf numFmtId="0" fontId="12" fillId="0" borderId="0" applyProtection="0"/>
    <xf numFmtId="0" fontId="125" fillId="0" borderId="0"/>
    <xf numFmtId="0" fontId="125" fillId="0" borderId="0"/>
    <xf numFmtId="0" fontId="125" fillId="0" borderId="0"/>
    <xf numFmtId="0" fontId="226" fillId="0" borderId="0"/>
    <xf numFmtId="0" fontId="12" fillId="0" borderId="0"/>
    <xf numFmtId="0" fontId="225" fillId="0" borderId="0"/>
    <xf numFmtId="0" fontId="225" fillId="0" borderId="0"/>
    <xf numFmtId="0" fontId="225" fillId="0" borderId="0"/>
    <xf numFmtId="0" fontId="225" fillId="0" borderId="0"/>
    <xf numFmtId="0" fontId="125" fillId="0" borderId="0"/>
    <xf numFmtId="0" fontId="125" fillId="0" borderId="0"/>
    <xf numFmtId="0" fontId="125" fillId="0" borderId="0"/>
    <xf numFmtId="0" fontId="125" fillId="0" borderId="0"/>
    <xf numFmtId="0" fontId="38" fillId="0" borderId="0"/>
    <xf numFmtId="0" fontId="226" fillId="0" borderId="0"/>
    <xf numFmtId="0" fontId="12" fillId="0" borderId="0"/>
    <xf numFmtId="0" fontId="125" fillId="0" borderId="0">
      <alignment horizontal="left"/>
    </xf>
    <xf numFmtId="0" fontId="12" fillId="0" borderId="0"/>
    <xf numFmtId="0" fontId="12" fillId="0" borderId="0"/>
    <xf numFmtId="0" fontId="125" fillId="0" borderId="0"/>
    <xf numFmtId="0" fontId="125" fillId="0" borderId="0"/>
    <xf numFmtId="0" fontId="125" fillId="0" borderId="0"/>
    <xf numFmtId="0" fontId="12" fillId="0" borderId="0"/>
    <xf numFmtId="0" fontId="125" fillId="0" borderId="0"/>
    <xf numFmtId="0" fontId="125" fillId="0" borderId="0"/>
    <xf numFmtId="0" fontId="125" fillId="0" borderId="0"/>
    <xf numFmtId="0" fontId="125" fillId="0" borderId="0">
      <alignment horizontal="left"/>
    </xf>
    <xf numFmtId="0" fontId="12" fillId="0" borderId="0"/>
    <xf numFmtId="0" fontId="125" fillId="0" borderId="0">
      <alignment horizontal="left"/>
    </xf>
    <xf numFmtId="0" fontId="12" fillId="0" borderId="0"/>
    <xf numFmtId="0" fontId="87" fillId="0" borderId="0"/>
    <xf numFmtId="0" fontId="12" fillId="0" borderId="0"/>
    <xf numFmtId="0" fontId="12" fillId="43" borderId="32" applyNumberFormat="0" applyFont="0" applyAlignment="0" applyProtection="0"/>
    <xf numFmtId="0" fontId="14" fillId="0" borderId="0" applyNumberFormat="0" applyFill="0" applyBorder="0" applyAlignment="0" applyProtection="0"/>
    <xf numFmtId="0" fontId="169" fillId="36" borderId="30" applyNumberFormat="0" applyAlignment="0" applyProtection="0"/>
    <xf numFmtId="0" fontId="169" fillId="36" borderId="30" applyNumberFormat="0" applyAlignment="0" applyProtection="0"/>
    <xf numFmtId="0" fontId="169" fillId="36" borderId="30" applyNumberFormat="0" applyAlignment="0" applyProtection="0"/>
    <xf numFmtId="0" fontId="169" fillId="36" borderId="30" applyNumberFormat="0" applyAlignment="0" applyProtection="0"/>
    <xf numFmtId="0" fontId="169" fillId="36" borderId="30" applyNumberFormat="0" applyAlignment="0" applyProtection="0"/>
    <xf numFmtId="0" fontId="69" fillId="11" borderId="24" applyNumberFormat="0" applyAlignment="0" applyProtection="0"/>
    <xf numFmtId="0" fontId="69" fillId="11" borderId="24" applyNumberFormat="0" applyAlignment="0" applyProtection="0"/>
    <xf numFmtId="178" fontId="227" fillId="107" borderId="48"/>
    <xf numFmtId="0" fontId="13" fillId="0" borderId="0"/>
    <xf numFmtId="0" fontId="228" fillId="107" borderId="48"/>
    <xf numFmtId="0" fontId="228" fillId="107" borderId="48"/>
    <xf numFmtId="0" fontId="13" fillId="0" borderId="0"/>
    <xf numFmtId="0" fontId="13" fillId="0" borderId="0"/>
    <xf numFmtId="0" fontId="38" fillId="0" borderId="0"/>
    <xf numFmtId="0" fontId="13" fillId="0" borderId="0"/>
    <xf numFmtId="0" fontId="13" fillId="0" borderId="0"/>
    <xf numFmtId="178" fontId="227" fillId="107" borderId="48"/>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13" fillId="0" borderId="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99" fillId="36" borderId="30" applyNumberFormat="0" applyAlignment="0" applyProtection="0"/>
    <xf numFmtId="0" fontId="169" fillId="36" borderId="30" applyNumberFormat="0" applyAlignment="0" applyProtection="0"/>
    <xf numFmtId="0" fontId="169" fillId="36" borderId="30" applyNumberFormat="0" applyAlignment="0" applyProtection="0"/>
    <xf numFmtId="0" fontId="169" fillId="36" borderId="30" applyNumberFormat="0" applyAlignment="0" applyProtection="0"/>
    <xf numFmtId="0" fontId="169" fillId="36" borderId="30" applyNumberFormat="0" applyAlignment="0" applyProtection="0"/>
    <xf numFmtId="0" fontId="169" fillId="36" borderId="30" applyNumberFormat="0" applyAlignment="0" applyProtection="0"/>
    <xf numFmtId="0" fontId="169" fillId="36" borderId="30" applyNumberFormat="0" applyAlignment="0" applyProtection="0"/>
    <xf numFmtId="185" fontId="13" fillId="0" borderId="0" applyFont="0" applyFill="0" applyBorder="0" applyAlignment="0" applyProtection="0"/>
    <xf numFmtId="214" fontId="13"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6"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6"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2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9" fontId="179" fillId="0" borderId="0">
      <alignment vertical="center"/>
      <protection locked="0"/>
    </xf>
    <xf numFmtId="49" fontId="229" fillId="0" borderId="0">
      <alignment horizontal="left" vertical="top" wrapText="1"/>
    </xf>
    <xf numFmtId="0" fontId="139" fillId="0" borderId="0" applyNumberForma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9" fillId="87" borderId="0" applyNumberFormat="0" applyBorder="0" applyAlignment="0" applyProtection="0"/>
    <xf numFmtId="0" fontId="89" fillId="92" borderId="0" applyNumberFormat="0" applyBorder="0" applyAlignment="0" applyProtection="0"/>
    <xf numFmtId="0" fontId="89" fillId="97" borderId="0" applyNumberFormat="0" applyBorder="0" applyAlignment="0" applyProtection="0"/>
    <xf numFmtId="0" fontId="89" fillId="68" borderId="0" applyNumberFormat="0" applyBorder="0" applyAlignment="0" applyProtection="0"/>
    <xf numFmtId="0" fontId="89" fillId="69" borderId="0" applyNumberFormat="0" applyBorder="0" applyAlignment="0" applyProtection="0"/>
    <xf numFmtId="0" fontId="89" fillId="102" borderId="0" applyNumberFormat="0" applyBorder="0" applyAlignment="0" applyProtection="0"/>
    <xf numFmtId="0" fontId="181" fillId="0" borderId="34" applyNumberFormat="0" applyFill="0" applyAlignment="0" applyProtection="0"/>
    <xf numFmtId="0" fontId="117" fillId="0" borderId="34" applyNumberFormat="0" applyFill="0" applyAlignment="0" applyProtection="0"/>
    <xf numFmtId="0" fontId="117" fillId="0" borderId="34" applyNumberFormat="0" applyFill="0" applyAlignment="0" applyProtection="0"/>
    <xf numFmtId="0" fontId="230" fillId="0" borderId="25" applyNumberFormat="0" applyFill="0" applyAlignment="0" applyProtection="0"/>
    <xf numFmtId="181" fontId="231" fillId="0" borderId="0" applyFill="0" applyBorder="0" applyAlignment="0"/>
    <xf numFmtId="182" fontId="231" fillId="0" borderId="0" applyFill="0" applyBorder="0" applyAlignment="0"/>
    <xf numFmtId="181" fontId="231" fillId="0" borderId="0" applyFill="0" applyBorder="0" applyAlignment="0"/>
    <xf numFmtId="186" fontId="231" fillId="0" borderId="0" applyFill="0" applyBorder="0" applyAlignment="0"/>
    <xf numFmtId="182" fontId="231" fillId="0" borderId="0" applyFill="0" applyBorder="0" applyAlignment="0"/>
    <xf numFmtId="0" fontId="232" fillId="109" borderId="35" applyNumberFormat="0" applyAlignment="0" applyProtection="0"/>
    <xf numFmtId="0" fontId="119" fillId="113" borderId="35" applyNumberFormat="0" applyAlignment="0" applyProtection="0"/>
    <xf numFmtId="0" fontId="119" fillId="109" borderId="35" applyNumberFormat="0" applyAlignment="0" applyProtection="0"/>
    <xf numFmtId="0" fontId="119" fillId="133" borderId="26" applyNumberFormat="0" applyAlignment="0" applyProtection="0"/>
    <xf numFmtId="0" fontId="113" fillId="36" borderId="31" applyNumberFormat="0" applyAlignment="0" applyProtection="0"/>
    <xf numFmtId="1" fontId="178" fillId="0" borderId="0" applyFill="0" applyBorder="0" applyProtection="0">
      <alignment horizontal="center" vertical="top" wrapText="1"/>
    </xf>
    <xf numFmtId="49" fontId="233" fillId="0" borderId="0">
      <alignment horizontal="centerContinuous" vertical="top" wrapText="1"/>
    </xf>
    <xf numFmtId="0" fontId="234" fillId="0" borderId="0"/>
    <xf numFmtId="0" fontId="13" fillId="0" borderId="0"/>
    <xf numFmtId="178" fontId="235" fillId="0" borderId="0"/>
    <xf numFmtId="0" fontId="13" fillId="0" borderId="0"/>
    <xf numFmtId="0" fontId="13" fillId="0" borderId="0"/>
    <xf numFmtId="178" fontId="235" fillId="0" borderId="0"/>
    <xf numFmtId="178" fontId="235" fillId="0" borderId="0"/>
    <xf numFmtId="0" fontId="13" fillId="0" borderId="0"/>
    <xf numFmtId="178" fontId="235" fillId="0" borderId="0"/>
    <xf numFmtId="0" fontId="13" fillId="0" borderId="0"/>
    <xf numFmtId="178" fontId="235" fillId="0" borderId="0"/>
    <xf numFmtId="0" fontId="13" fillId="0" borderId="0"/>
    <xf numFmtId="0" fontId="234" fillId="0" borderId="0"/>
    <xf numFmtId="0" fontId="13" fillId="0" borderId="0"/>
    <xf numFmtId="0" fontId="28" fillId="0" borderId="0"/>
    <xf numFmtId="178" fontId="235" fillId="0" borderId="0"/>
    <xf numFmtId="0" fontId="13" fillId="0" borderId="0"/>
    <xf numFmtId="215" fontId="234" fillId="0" borderId="0"/>
    <xf numFmtId="0" fontId="13" fillId="0" borderId="0"/>
    <xf numFmtId="178" fontId="235" fillId="0" borderId="0"/>
    <xf numFmtId="0" fontId="13" fillId="0" borderId="0"/>
    <xf numFmtId="0" fontId="13" fillId="0" borderId="0"/>
    <xf numFmtId="215" fontId="235" fillId="0" borderId="0"/>
    <xf numFmtId="215" fontId="235" fillId="0" borderId="0"/>
    <xf numFmtId="0" fontId="13" fillId="0" borderId="0"/>
    <xf numFmtId="178" fontId="235" fillId="0" borderId="0"/>
    <xf numFmtId="0" fontId="13" fillId="0" borderId="0"/>
    <xf numFmtId="178" fontId="235" fillId="0" borderId="0"/>
    <xf numFmtId="0" fontId="13" fillId="0" borderId="0"/>
    <xf numFmtId="215" fontId="234" fillId="0" borderId="0"/>
    <xf numFmtId="0" fontId="13" fillId="0" borderId="0"/>
    <xf numFmtId="0" fontId="28" fillId="0" borderId="0"/>
    <xf numFmtId="216" fontId="235" fillId="0" borderId="0"/>
    <xf numFmtId="0" fontId="13" fillId="0" borderId="0"/>
    <xf numFmtId="49" fontId="236" fillId="0" borderId="0">
      <alignment vertical="center"/>
      <protection locked="0"/>
    </xf>
    <xf numFmtId="0" fontId="129" fillId="17" borderId="0" applyNumberFormat="0" applyBorder="0" applyAlignment="0" applyProtection="0"/>
    <xf numFmtId="0" fontId="103" fillId="16" borderId="0" applyNumberFormat="0" applyBorder="0" applyAlignment="0" applyProtection="0"/>
    <xf numFmtId="0" fontId="106" fillId="16" borderId="0" applyNumberFormat="0" applyBorder="0" applyAlignment="0" applyProtection="0"/>
    <xf numFmtId="179" fontId="106" fillId="16" borderId="0" applyNumberFormat="0" applyBorder="0" applyAlignment="0" applyProtection="0"/>
    <xf numFmtId="0" fontId="106" fillId="16" borderId="0" applyNumberFormat="0" applyBorder="0" applyAlignment="0" applyProtection="0"/>
    <xf numFmtId="0" fontId="237" fillId="0" borderId="0" applyNumberFormat="0" applyFill="0" applyBorder="0" applyAlignment="0" applyProtection="0"/>
    <xf numFmtId="0" fontId="102" fillId="16" borderId="0" applyNumberFormat="0" applyBorder="0" applyAlignment="0" applyProtection="0"/>
    <xf numFmtId="0" fontId="99" fillId="36" borderId="30" applyNumberFormat="0" applyAlignment="0" applyProtection="0"/>
    <xf numFmtId="0" fontId="238" fillId="0" borderId="0"/>
    <xf numFmtId="0" fontId="239" fillId="0" borderId="0"/>
    <xf numFmtId="0" fontId="240" fillId="0" borderId="0"/>
    <xf numFmtId="0" fontId="241" fillId="0" borderId="0">
      <alignment horizontal="justify" vertical="top"/>
    </xf>
    <xf numFmtId="0" fontId="242" fillId="0" borderId="0" applyNumberFormat="0" applyBorder="0" applyProtection="0"/>
    <xf numFmtId="0" fontId="13" fillId="0" borderId="0"/>
    <xf numFmtId="178" fontId="242" fillId="0" borderId="0"/>
    <xf numFmtId="0" fontId="13" fillId="0" borderId="0"/>
    <xf numFmtId="0" fontId="29" fillId="0" borderId="0"/>
    <xf numFmtId="0" fontId="13" fillId="0" borderId="0"/>
    <xf numFmtId="0" fontId="38" fillId="0" borderId="0"/>
    <xf numFmtId="178" fontId="242" fillId="0" borderId="0"/>
    <xf numFmtId="0" fontId="13" fillId="0" borderId="0"/>
    <xf numFmtId="0" fontId="242" fillId="0" borderId="0" applyNumberFormat="0" applyBorder="0" applyProtection="0"/>
    <xf numFmtId="0" fontId="29" fillId="0" borderId="0"/>
    <xf numFmtId="0" fontId="83" fillId="0" borderId="0"/>
    <xf numFmtId="0" fontId="13" fillId="0" borderId="0"/>
    <xf numFmtId="178" fontId="242" fillId="0" borderId="0"/>
    <xf numFmtId="0" fontId="29" fillId="0" borderId="0"/>
    <xf numFmtId="0" fontId="29" fillId="0" borderId="0"/>
    <xf numFmtId="178" fontId="242" fillId="0" borderId="0"/>
    <xf numFmtId="0" fontId="13" fillId="0" borderId="0"/>
    <xf numFmtId="0" fontId="13" fillId="0" borderId="0"/>
    <xf numFmtId="0" fontId="83" fillId="0" borderId="0"/>
    <xf numFmtId="0" fontId="13" fillId="0" borderId="0"/>
    <xf numFmtId="0" fontId="38" fillId="0" borderId="0"/>
    <xf numFmtId="178" fontId="242" fillId="0" borderId="0"/>
    <xf numFmtId="0" fontId="13" fillId="0" borderId="0"/>
    <xf numFmtId="0" fontId="83" fillId="0" borderId="0"/>
    <xf numFmtId="0" fontId="243" fillId="0" borderId="0"/>
    <xf numFmtId="0" fontId="13" fillId="0" borderId="0"/>
    <xf numFmtId="178" fontId="242" fillId="0" borderId="0"/>
    <xf numFmtId="0" fontId="13" fillId="0" borderId="0"/>
    <xf numFmtId="0" fontId="243" fillId="0" borderId="0"/>
    <xf numFmtId="0" fontId="13" fillId="0" borderId="0"/>
    <xf numFmtId="0" fontId="28" fillId="0" borderId="0"/>
    <xf numFmtId="178" fontId="242" fillId="0" borderId="0"/>
    <xf numFmtId="0" fontId="13" fillId="0" borderId="0"/>
    <xf numFmtId="0" fontId="13" fillId="0" borderId="0"/>
    <xf numFmtId="0" fontId="13" fillId="0" borderId="0"/>
    <xf numFmtId="178" fontId="242" fillId="0" borderId="0"/>
    <xf numFmtId="0" fontId="13" fillId="0" borderId="0"/>
    <xf numFmtId="0" fontId="29" fillId="0" borderId="0"/>
    <xf numFmtId="0" fontId="13" fillId="0" borderId="0"/>
    <xf numFmtId="0" fontId="38" fillId="0" borderId="0"/>
    <xf numFmtId="178" fontId="242" fillId="0" borderId="0"/>
    <xf numFmtId="0" fontId="13" fillId="0" borderId="0"/>
    <xf numFmtId="178" fontId="242" fillId="0" borderId="0"/>
    <xf numFmtId="0" fontId="13" fillId="0" borderId="0"/>
    <xf numFmtId="0" fontId="83" fillId="0" borderId="0"/>
    <xf numFmtId="0" fontId="13" fillId="0" borderId="0"/>
    <xf numFmtId="0" fontId="243" fillId="0" borderId="0"/>
    <xf numFmtId="0" fontId="13" fillId="0" borderId="0"/>
    <xf numFmtId="0" fontId="38" fillId="0" borderId="0"/>
    <xf numFmtId="0" fontId="13" fillId="0" borderId="0"/>
    <xf numFmtId="0" fontId="83" fillId="0" borderId="0"/>
    <xf numFmtId="0" fontId="13" fillId="0" borderId="0"/>
    <xf numFmtId="0" fontId="13" fillId="0" borderId="0"/>
    <xf numFmtId="0" fontId="13" fillId="0" borderId="0"/>
    <xf numFmtId="188" fontId="63" fillId="0" borderId="0"/>
    <xf numFmtId="0" fontId="13" fillId="0" borderId="0"/>
    <xf numFmtId="165" fontId="13" fillId="0" borderId="0" applyBorder="0" applyAlignment="0" applyProtection="0"/>
    <xf numFmtId="0" fontId="13" fillId="0" borderId="0"/>
    <xf numFmtId="0" fontId="38" fillId="0" borderId="0"/>
    <xf numFmtId="187" fontId="63" fillId="0" borderId="0"/>
    <xf numFmtId="0" fontId="13" fillId="0" borderId="0"/>
    <xf numFmtId="178" fontId="35" fillId="0" borderId="0"/>
    <xf numFmtId="0" fontId="13" fillId="0" borderId="0"/>
    <xf numFmtId="0" fontId="35" fillId="0" borderId="0"/>
    <xf numFmtId="178" fontId="35" fillId="0" borderId="0"/>
    <xf numFmtId="0" fontId="112" fillId="0" borderId="0">
      <alignment vertical="top" wrapText="1"/>
    </xf>
    <xf numFmtId="0" fontId="136" fillId="0" borderId="0" applyNumberFormat="0" applyFill="0" applyBorder="0" applyAlignment="0" applyProtection="0"/>
    <xf numFmtId="0" fontId="136" fillId="0" borderId="0" applyNumberFormat="0" applyFill="0" applyBorder="0" applyAlignment="0" applyProtection="0"/>
    <xf numFmtId="0" fontId="244"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3" fillId="0" borderId="14">
      <alignment horizontal="left" vertical="top" wrapText="1"/>
    </xf>
    <xf numFmtId="49" fontId="33" fillId="0" borderId="0" applyFill="0" applyBorder="0" applyAlignment="0"/>
    <xf numFmtId="217" fontId="33" fillId="0" borderId="0" applyFill="0" applyBorder="0" applyAlignment="0"/>
    <xf numFmtId="218" fontId="33" fillId="0" borderId="0" applyFill="0" applyBorder="0" applyAlignment="0"/>
    <xf numFmtId="0" fontId="136"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78" fontId="245" fillId="0" borderId="0"/>
    <xf numFmtId="0" fontId="13" fillId="0" borderId="0"/>
    <xf numFmtId="0" fontId="246" fillId="0" borderId="0"/>
    <xf numFmtId="0" fontId="246" fillId="0" borderId="0"/>
    <xf numFmtId="0" fontId="13" fillId="0" borderId="0"/>
    <xf numFmtId="0" fontId="13" fillId="0" borderId="0"/>
    <xf numFmtId="0" fontId="38" fillId="0" borderId="0"/>
    <xf numFmtId="0" fontId="13" fillId="0" borderId="0"/>
    <xf numFmtId="0" fontId="13" fillId="0" borderId="0"/>
    <xf numFmtId="178" fontId="245" fillId="0" borderId="0"/>
    <xf numFmtId="0" fontId="187"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151" fillId="0" borderId="38" applyNumberFormat="0" applyFill="0" applyAlignment="0" applyProtection="0"/>
    <xf numFmtId="0" fontId="155" fillId="0" borderId="40" applyNumberFormat="0" applyFill="0" applyAlignment="0" applyProtection="0"/>
    <xf numFmtId="0" fontId="160" fillId="0" borderId="42" applyNumberFormat="0" applyFill="0" applyAlignment="0" applyProtection="0"/>
    <xf numFmtId="0" fontId="160" fillId="0" borderId="0" applyNumberFormat="0" applyFill="0" applyBorder="0" applyAlignment="0" applyProtection="0"/>
    <xf numFmtId="0" fontId="249" fillId="0" borderId="37" applyNumberFormat="0" applyFill="0" applyAlignment="0" applyProtection="0"/>
    <xf numFmtId="0" fontId="249" fillId="0" borderId="37" applyNumberFormat="0" applyFill="0" applyAlignment="0" applyProtection="0"/>
    <xf numFmtId="0" fontId="249" fillId="0" borderId="37" applyNumberFormat="0" applyFill="0" applyAlignment="0" applyProtection="0"/>
    <xf numFmtId="0" fontId="249" fillId="0" borderId="37" applyNumberFormat="0" applyFill="0" applyAlignment="0" applyProtection="0"/>
    <xf numFmtId="0" fontId="249"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178" fontId="70" fillId="0" borderId="49"/>
    <xf numFmtId="0" fontId="13" fillId="0" borderId="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71" fillId="0" borderId="50"/>
    <xf numFmtId="0" fontId="13" fillId="0" borderId="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35" fillId="0" borderId="0"/>
    <xf numFmtId="0" fontId="13" fillId="0" borderId="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71" fillId="0" borderId="50"/>
    <xf numFmtId="0" fontId="13" fillId="0" borderId="0"/>
    <xf numFmtId="0" fontId="13" fillId="0" borderId="0"/>
    <xf numFmtId="178" fontId="70" fillId="0" borderId="49"/>
    <xf numFmtId="0" fontId="133" fillId="0" borderId="37" applyNumberFormat="0" applyFill="0" applyAlignment="0" applyProtection="0"/>
    <xf numFmtId="179" fontId="133" fillId="0" borderId="37" applyNumberFormat="0" applyFill="0" applyAlignment="0" applyProtection="0"/>
    <xf numFmtId="0" fontId="250" fillId="0" borderId="37" applyNumberFormat="0" applyFill="0" applyAlignment="0" applyProtection="0"/>
    <xf numFmtId="179" fontId="133" fillId="0" borderId="37" applyNumberFormat="0" applyFill="0" applyAlignment="0" applyProtection="0"/>
    <xf numFmtId="0" fontId="250" fillId="0" borderId="37" applyNumberFormat="0" applyFill="0" applyAlignment="0" applyProtection="0"/>
    <xf numFmtId="0" fontId="249" fillId="0" borderId="37" applyNumberFormat="0" applyFill="0" applyAlignment="0" applyProtection="0"/>
    <xf numFmtId="0" fontId="249" fillId="0" borderId="37" applyNumberFormat="0" applyFill="0" applyAlignment="0" applyProtection="0"/>
    <xf numFmtId="0" fontId="249" fillId="0" borderId="37" applyNumberFormat="0" applyFill="0" applyAlignment="0" applyProtection="0"/>
    <xf numFmtId="0" fontId="249" fillId="0" borderId="37" applyNumberFormat="0" applyFill="0" applyAlignment="0" applyProtection="0"/>
    <xf numFmtId="0" fontId="249" fillId="0" borderId="37" applyNumberFormat="0" applyFill="0" applyAlignment="0" applyProtection="0"/>
    <xf numFmtId="0" fontId="249" fillId="0" borderId="37" applyNumberFormat="0" applyFill="0" applyAlignment="0" applyProtection="0"/>
    <xf numFmtId="0" fontId="251" fillId="0" borderId="0"/>
    <xf numFmtId="4" fontId="179" fillId="0" borderId="0"/>
    <xf numFmtId="4" fontId="17" fillId="0" borderId="0"/>
    <xf numFmtId="0" fontId="187" fillId="0" borderId="0" applyNumberFormat="0" applyFill="0" applyBorder="0" applyAlignment="0" applyProtection="0"/>
    <xf numFmtId="0" fontId="151" fillId="0" borderId="38" applyNumberFormat="0" applyFill="0" applyAlignment="0" applyProtection="0"/>
    <xf numFmtId="0" fontId="252" fillId="0" borderId="38" applyNumberFormat="0" applyFill="0" applyAlignment="0" applyProtection="0"/>
    <xf numFmtId="179" fontId="252" fillId="0" borderId="38" applyNumberFormat="0" applyFill="0" applyAlignment="0" applyProtection="0"/>
    <xf numFmtId="0" fontId="252" fillId="0" borderId="38" applyNumberFormat="0" applyFill="0" applyAlignment="0" applyProtection="0"/>
    <xf numFmtId="0" fontId="155" fillId="0" borderId="40" applyNumberFormat="0" applyFill="0" applyAlignment="0" applyProtection="0"/>
    <xf numFmtId="0" fontId="158" fillId="0" borderId="40" applyNumberFormat="0" applyFill="0" applyAlignment="0" applyProtection="0"/>
    <xf numFmtId="179" fontId="158" fillId="0" borderId="40" applyNumberFormat="0" applyFill="0" applyAlignment="0" applyProtection="0"/>
    <xf numFmtId="0" fontId="158" fillId="0" borderId="40" applyNumberFormat="0" applyFill="0" applyAlignment="0" applyProtection="0"/>
    <xf numFmtId="0" fontId="160" fillId="0" borderId="42" applyNumberFormat="0" applyFill="0" applyAlignment="0" applyProtection="0"/>
    <xf numFmtId="0" fontId="163" fillId="0" borderId="42" applyNumberFormat="0" applyFill="0" applyAlignment="0" applyProtection="0"/>
    <xf numFmtId="179" fontId="163" fillId="0" borderId="42" applyNumberFormat="0" applyFill="0" applyAlignment="0" applyProtection="0"/>
    <xf numFmtId="0" fontId="163" fillId="0" borderId="42" applyNumberFormat="0" applyFill="0" applyAlignment="0" applyProtection="0"/>
    <xf numFmtId="0" fontId="160" fillId="0" borderId="0" applyNumberFormat="0" applyFill="0" applyBorder="0" applyAlignment="0" applyProtection="0"/>
    <xf numFmtId="0" fontId="163" fillId="0" borderId="0" applyNumberFormat="0" applyFill="0" applyBorder="0" applyAlignment="0" applyProtection="0"/>
    <xf numFmtId="179" fontId="163" fillId="0" borderId="0" applyNumberFormat="0" applyFill="0" applyBorder="0" applyAlignment="0" applyProtection="0"/>
    <xf numFmtId="0" fontId="163" fillId="0" borderId="0" applyNumberFormat="0" applyFill="0" applyBorder="0" applyAlignment="0" applyProtection="0"/>
    <xf numFmtId="0" fontId="247" fillId="0" borderId="0" applyNumberFormat="0" applyFill="0" applyBorder="0" applyAlignment="0" applyProtection="0"/>
    <xf numFmtId="179"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187" fillId="0" borderId="0" applyNumberFormat="0" applyFill="0" applyBorder="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28" applyNumberFormat="0" applyFill="0" applyAlignment="0" applyProtection="0"/>
    <xf numFmtId="4" fontId="253" fillId="0" borderId="0"/>
    <xf numFmtId="219" fontId="11" fillId="34" borderId="51">
      <alignment vertical="center"/>
    </xf>
    <xf numFmtId="172" fontId="11" fillId="34" borderId="51">
      <alignment vertical="center"/>
    </xf>
    <xf numFmtId="0" fontId="131" fillId="38" borderId="31" applyNumberFormat="0" applyAlignment="0" applyProtection="0"/>
    <xf numFmtId="0" fontId="131" fillId="20" borderId="31" applyNumberFormat="0" applyAlignment="0" applyProtection="0"/>
    <xf numFmtId="0" fontId="254" fillId="4" borderId="23" applyNumberFormat="0" applyAlignment="0" applyProtection="0"/>
    <xf numFmtId="44" fontId="12" fillId="0" borderId="0" applyFont="0" applyFill="0" applyBorder="0" applyAlignment="0" applyProtection="0"/>
    <xf numFmtId="220" fontId="12" fillId="0" borderId="0" applyFont="0" applyFill="0" applyBorder="0" applyAlignment="0" applyProtection="0"/>
    <xf numFmtId="0" fontId="119" fillId="109" borderId="35" applyNumberFormat="0" applyAlignment="0" applyProtection="0"/>
    <xf numFmtId="0" fontId="117" fillId="0" borderId="34" applyNumberFormat="0" applyFill="0" applyAlignment="0" applyProtection="0"/>
    <xf numFmtId="0" fontId="184" fillId="0" borderId="34" applyNumberFormat="0" applyFill="0" applyAlignment="0" applyProtection="0"/>
    <xf numFmtId="179" fontId="184" fillId="0" borderId="34" applyNumberFormat="0" applyFill="0" applyAlignment="0" applyProtection="0"/>
    <xf numFmtId="0" fontId="184" fillId="0" borderId="34" applyNumberFormat="0" applyFill="0" applyAlignment="0" applyProtection="0"/>
    <xf numFmtId="0" fontId="165" fillId="20" borderId="31" applyNumberFormat="0" applyAlignment="0" applyProtection="0"/>
    <xf numFmtId="0" fontId="249" fillId="0" borderId="37" applyNumberFormat="0" applyFill="0" applyAlignment="0" applyProtection="0"/>
    <xf numFmtId="221" fontId="128" fillId="0" borderId="0" applyFill="0" applyBorder="0" applyAlignment="0" applyProtection="0"/>
    <xf numFmtId="222" fontId="128" fillId="0" borderId="0" applyFill="0" applyBorder="0" applyAlignment="0" applyProtection="0"/>
    <xf numFmtId="0" fontId="101" fillId="0" borderId="0" applyNumberFormat="0" applyFill="0" applyBorder="0" applyAlignment="0" applyProtection="0"/>
    <xf numFmtId="0" fontId="255" fillId="0" borderId="0" applyNumberFormat="0" applyFill="0" applyBorder="0" applyAlignment="0" applyProtection="0"/>
    <xf numFmtId="179" fontId="255" fillId="0" borderId="0" applyNumberFormat="0" applyFill="0" applyBorder="0" applyAlignment="0" applyProtection="0"/>
    <xf numFmtId="0" fontId="25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8" fontId="256" fillId="0" borderId="0"/>
    <xf numFmtId="0" fontId="13" fillId="0" borderId="0"/>
    <xf numFmtId="0" fontId="257" fillId="0" borderId="0"/>
    <xf numFmtId="0" fontId="257" fillId="0" borderId="0"/>
    <xf numFmtId="0" fontId="13" fillId="0" borderId="0"/>
    <xf numFmtId="0" fontId="13" fillId="0" borderId="0"/>
    <xf numFmtId="0" fontId="38" fillId="0" borderId="0"/>
    <xf numFmtId="0" fontId="13" fillId="0" borderId="0"/>
    <xf numFmtId="0" fontId="13" fillId="0" borderId="0"/>
    <xf numFmtId="178" fontId="256" fillId="0" borderId="0"/>
    <xf numFmtId="0" fontId="101" fillId="0" borderId="0" applyNumberFormat="0" applyFill="0" applyBorder="0" applyAlignment="0" applyProtection="0"/>
    <xf numFmtId="0" fontId="25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protection locked="0"/>
    </xf>
    <xf numFmtId="0" fontId="14" fillId="0" borderId="0" applyNumberFormat="0" applyFill="0" applyBorder="0" applyAlignment="0" applyProtection="0"/>
    <xf numFmtId="4" fontId="258" fillId="0" borderId="0" applyBorder="0">
      <alignment horizontal="right" wrapText="1"/>
    </xf>
    <xf numFmtId="4" fontId="258" fillId="0" borderId="3" applyBorder="0">
      <alignment horizontal="right" wrapText="1"/>
    </xf>
    <xf numFmtId="4" fontId="212" fillId="0" borderId="0" applyBorder="0">
      <alignment horizontal="right" wrapText="1"/>
    </xf>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223" fontId="12"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87"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43" fontId="259" fillId="0" borderId="0" applyFont="0" applyFill="0" applyBorder="0" applyAlignment="0" applyProtection="0"/>
    <xf numFmtId="0" fontId="13" fillId="0" borderId="0"/>
    <xf numFmtId="192" fontId="23" fillId="0" borderId="0"/>
    <xf numFmtId="165" fontId="125" fillId="0" borderId="0" applyFont="0" applyFill="0" applyBorder="0" applyAlignment="0" applyProtection="0"/>
    <xf numFmtId="43" fontId="225" fillId="0" borderId="0" applyFont="0" applyFill="0" applyBorder="0" applyAlignment="0" applyProtection="0"/>
    <xf numFmtId="40" fontId="80" fillId="0" borderId="0" applyFont="0" applyFill="0" applyBorder="0" applyAlignment="0" applyProtection="0"/>
    <xf numFmtId="0" fontId="13" fillId="0" borderId="0"/>
    <xf numFmtId="43" fontId="12" fillId="0" borderId="0" applyFont="0" applyFill="0" applyBorder="0" applyAlignment="0" applyProtection="0"/>
    <xf numFmtId="165" fontId="125" fillId="0" borderId="0" applyFont="0" applyFill="0" applyBorder="0" applyAlignment="0" applyProtection="0"/>
    <xf numFmtId="43" fontId="12" fillId="0" borderId="0" applyFont="0" applyFill="0" applyBorder="0" applyAlignment="0" applyProtection="0"/>
    <xf numFmtId="0" fontId="13" fillId="0" borderId="0"/>
    <xf numFmtId="0" fontId="38" fillId="0" borderId="0"/>
    <xf numFmtId="165" fontId="125" fillId="0" borderId="0" applyFont="0" applyFill="0" applyBorder="0" applyAlignment="0" applyProtection="0"/>
    <xf numFmtId="43" fontId="12" fillId="0" borderId="0" applyFont="0" applyFill="0" applyBorder="0" applyAlignment="0" applyProtection="0"/>
    <xf numFmtId="191" fontId="23" fillId="0" borderId="0"/>
    <xf numFmtId="165" fontId="125" fillId="0" borderId="0" applyFont="0" applyFill="0" applyBorder="0" applyAlignment="0" applyProtection="0"/>
    <xf numFmtId="165" fontId="125" fillId="0" borderId="0" applyFont="0" applyFill="0" applyBorder="0" applyAlignment="0" applyProtection="0"/>
    <xf numFmtId="165" fontId="12" fillId="0" borderId="0" applyFont="0" applyFill="0" applyBorder="0" applyAlignment="0" applyProtection="0"/>
    <xf numFmtId="0" fontId="13" fillId="0" borderId="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43" fontId="225" fillId="0" borderId="0" applyFont="0" applyFill="0" applyBorder="0" applyAlignment="0" applyProtection="0"/>
    <xf numFmtId="0" fontId="13" fillId="0" borderId="0"/>
    <xf numFmtId="0" fontId="13" fillId="0" borderId="0"/>
    <xf numFmtId="192" fontId="23" fillId="0" borderId="0"/>
    <xf numFmtId="0" fontId="13" fillId="0" borderId="0"/>
    <xf numFmtId="43" fontId="12" fillId="0" borderId="0" applyFont="0" applyFill="0" applyBorder="0" applyAlignment="0" applyProtection="0"/>
    <xf numFmtId="0" fontId="13" fillId="0" borderId="0"/>
    <xf numFmtId="0" fontId="38" fillId="0" borderId="0"/>
    <xf numFmtId="191" fontId="23" fillId="0" borderId="0"/>
    <xf numFmtId="165" fontId="38" fillId="0" borderId="0" applyFont="0" applyFill="0" applyBorder="0" applyAlignment="0" applyProtection="0"/>
    <xf numFmtId="165" fontId="38" fillId="0" borderId="0" applyFont="0" applyFill="0" applyBorder="0" applyAlignment="0" applyProtection="0"/>
    <xf numFmtId="43" fontId="225" fillId="0" borderId="0" applyFont="0" applyFill="0" applyBorder="0" applyAlignment="0" applyProtection="0"/>
    <xf numFmtId="165" fontId="1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3" fontId="12" fillId="0" borderId="0" applyFont="0" applyFill="0" applyBorder="0" applyAlignment="0" applyProtection="0"/>
    <xf numFmtId="223" fontId="12" fillId="0" borderId="0" applyFont="0" applyFill="0" applyBorder="0" applyAlignment="0" applyProtection="0"/>
    <xf numFmtId="165" fontId="38" fillId="0" borderId="0" applyFont="0" applyFill="0" applyBorder="0" applyAlignment="0" applyProtection="0"/>
    <xf numFmtId="0" fontId="119" fillId="109" borderId="35" applyNumberFormat="0" applyAlignment="0" applyProtection="0"/>
    <xf numFmtId="0" fontId="122" fillId="109" borderId="35" applyNumberFormat="0" applyAlignment="0" applyProtection="0"/>
    <xf numFmtId="179" fontId="122" fillId="109" borderId="35" applyNumberFormat="0" applyAlignment="0" applyProtection="0"/>
    <xf numFmtId="0" fontId="122" fillId="109" borderId="35" applyNumberFormat="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46" fillId="0" borderId="0">
      <alignment horizontal="left" vertical="top" wrapText="1"/>
    </xf>
    <xf numFmtId="4" fontId="12" fillId="0" borderId="0">
      <alignment vertical="top"/>
    </xf>
    <xf numFmtId="0" fontId="46" fillId="134" borderId="0" applyNumberFormat="0" applyFont="0" applyBorder="0" applyAlignment="0" applyProtection="0">
      <alignment vertical="center"/>
    </xf>
    <xf numFmtId="0" fontId="38" fillId="39" borderId="0" applyNumberFormat="0" applyBorder="0" applyAlignment="0" applyProtection="0"/>
    <xf numFmtId="0" fontId="40" fillId="135" borderId="0" applyNumberFormat="0" applyBorder="0" applyAlignment="0" applyProtection="0"/>
    <xf numFmtId="0" fontId="40" fillId="136" borderId="0" applyNumberFormat="0" applyBorder="0" applyAlignment="0" applyProtection="0"/>
    <xf numFmtId="0" fontId="261" fillId="137" borderId="0" applyNumberFormat="0" applyBorder="0" applyAlignment="0" applyProtection="0"/>
    <xf numFmtId="0" fontId="40" fillId="138" borderId="0" applyNumberFormat="0" applyBorder="0" applyAlignment="0" applyProtection="0"/>
    <xf numFmtId="0" fontId="40" fillId="139" borderId="0" applyNumberFormat="0" applyBorder="0" applyAlignment="0" applyProtection="0"/>
    <xf numFmtId="0" fontId="261" fillId="140" borderId="0" applyNumberFormat="0" applyBorder="0" applyAlignment="0" applyProtection="0"/>
    <xf numFmtId="0" fontId="40" fillId="141" borderId="0" applyNumberFormat="0" applyBorder="0" applyAlignment="0" applyProtection="0"/>
    <xf numFmtId="0" fontId="40" fillId="142" borderId="0" applyNumberFormat="0" applyBorder="0" applyAlignment="0" applyProtection="0"/>
    <xf numFmtId="0" fontId="261" fillId="143" borderId="0" applyNumberFormat="0" applyBorder="0" applyAlignment="0" applyProtection="0"/>
    <xf numFmtId="0" fontId="40" fillId="144" borderId="0" applyNumberFormat="0" applyBorder="0" applyAlignment="0" applyProtection="0"/>
    <xf numFmtId="0" fontId="40" fillId="145" borderId="0" applyNumberFormat="0" applyBorder="0" applyAlignment="0" applyProtection="0"/>
    <xf numFmtId="0" fontId="261" fillId="146" borderId="0" applyNumberFormat="0" applyBorder="0" applyAlignment="0" applyProtection="0"/>
    <xf numFmtId="0" fontId="40" fillId="147" borderId="0" applyNumberFormat="0" applyBorder="0" applyAlignment="0" applyProtection="0"/>
    <xf numFmtId="0" fontId="40" fillId="148" borderId="0" applyNumberFormat="0" applyBorder="0" applyAlignment="0" applyProtection="0"/>
    <xf numFmtId="0" fontId="261" fillId="149" borderId="0" applyNumberFormat="0" applyBorder="0" applyAlignment="0" applyProtection="0"/>
    <xf numFmtId="0" fontId="40" fillId="150" borderId="0" applyNumberFormat="0" applyBorder="0" applyAlignment="0" applyProtection="0"/>
    <xf numFmtId="0" fontId="40" fillId="151" borderId="0" applyNumberFormat="0" applyBorder="0" applyAlignment="0" applyProtection="0"/>
    <xf numFmtId="0" fontId="261" fillId="152" borderId="0" applyNumberFormat="0" applyBorder="0" applyAlignment="0" applyProtection="0"/>
    <xf numFmtId="180" fontId="111" fillId="0" borderId="53" applyAlignment="0" applyProtection="0"/>
    <xf numFmtId="18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65" fontId="12" fillId="0" borderId="0" applyFont="0" applyFill="0" applyBorder="0" applyAlignment="0" applyProtection="0"/>
    <xf numFmtId="177" fontId="260" fillId="0" borderId="0" applyFont="0" applyFill="0" applyBorder="0" applyAlignment="0" applyProtection="0"/>
    <xf numFmtId="177" fontId="260" fillId="0" borderId="0" applyFont="0" applyFill="0" applyBorder="0" applyAlignment="0" applyProtection="0"/>
    <xf numFmtId="165" fontId="12" fillId="0" borderId="0" applyFont="0" applyFill="0" applyBorder="0" applyAlignment="0" applyProtection="0"/>
    <xf numFmtId="177"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224" fontId="12" fillId="0" borderId="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260" fillId="0" borderId="0" applyFont="0" applyFill="0" applyBorder="0" applyAlignment="0" applyProtection="0"/>
    <xf numFmtId="176" fontId="260" fillId="0" borderId="0" applyFont="0" applyFill="0" applyBorder="0" applyAlignment="0" applyProtection="0"/>
    <xf numFmtId="176" fontId="1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7" fillId="0" borderId="0" applyBorder="0" applyProtection="0">
      <alignment horizontal="left" wrapText="1" indent="1"/>
    </xf>
    <xf numFmtId="0" fontId="129" fillId="17" borderId="0" applyNumberFormat="0" applyBorder="0" applyAlignment="0" applyProtection="0"/>
    <xf numFmtId="0" fontId="262" fillId="153" borderId="0" applyNumberFormat="0" applyBorder="0" applyAlignment="0" applyProtection="0"/>
    <xf numFmtId="0" fontId="262" fillId="154" borderId="0" applyNumberFormat="0" applyBorder="0" applyAlignment="0" applyProtection="0"/>
    <xf numFmtId="0" fontId="262" fillId="155" borderId="0" applyNumberFormat="0" applyBorder="0" applyAlignment="0" applyProtection="0"/>
    <xf numFmtId="0" fontId="42" fillId="0" borderId="52">
      <alignment horizontal="left" vertical="center"/>
    </xf>
    <xf numFmtId="10" fontId="148" fillId="106" borderId="12" applyNumberFormat="0" applyBorder="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99" fillId="36" borderId="30" applyNumberFormat="0" applyAlignment="0" applyProtection="0"/>
    <xf numFmtId="49" fontId="179" fillId="0" borderId="12" applyFill="0" applyProtection="0">
      <alignment horizontal="center" vertical="center"/>
      <protection locked="0"/>
    </xf>
    <xf numFmtId="0" fontId="187" fillId="0" borderId="0" applyNumberFormat="0" applyFill="0" applyBorder="0" applyAlignment="0" applyProtection="0"/>
    <xf numFmtId="0" fontId="12" fillId="0" borderId="0"/>
    <xf numFmtId="0" fontId="12" fillId="0" borderId="0"/>
    <xf numFmtId="0" fontId="12" fillId="0" borderId="0"/>
    <xf numFmtId="0" fontId="12"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5" fontId="12" fillId="0" borderId="0" applyFont="0" applyFill="0" applyBorder="0" applyAlignment="0" applyProtection="0"/>
    <xf numFmtId="178" fontId="172" fillId="0" borderId="0">
      <alignment horizontal="right" vertical="top"/>
    </xf>
    <xf numFmtId="178" fontId="175" fillId="0" borderId="0">
      <alignment horizontal="justify" vertical="top" wrapText="1"/>
    </xf>
    <xf numFmtId="178" fontId="172" fillId="0" borderId="0">
      <alignment horizontal="left"/>
    </xf>
    <xf numFmtId="205" fontId="175" fillId="0" borderId="0">
      <alignment horizontal="right"/>
    </xf>
    <xf numFmtId="205" fontId="175" fillId="0" borderId="0">
      <alignment horizontal="right" wrapText="1"/>
    </xf>
    <xf numFmtId="0" fontId="12" fillId="0" borderId="0"/>
    <xf numFmtId="0" fontId="12" fillId="0" borderId="0"/>
    <xf numFmtId="0" fontId="1" fillId="0" borderId="0"/>
    <xf numFmtId="0" fontId="205" fillId="0" borderId="0"/>
    <xf numFmtId="0" fontId="12" fillId="0" borderId="0"/>
    <xf numFmtId="0" fontId="12" fillId="0" borderId="0"/>
    <xf numFmtId="0" fontId="12" fillId="0" borderId="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39" borderId="0" applyNumberFormat="0" applyBorder="0" applyAlignment="0" applyProtection="0"/>
    <xf numFmtId="0" fontId="38" fillId="41" borderId="0" applyNumberFormat="0" applyBorder="0" applyAlignment="0" applyProtection="0"/>
    <xf numFmtId="0" fontId="38" fillId="49" borderId="0" applyNumberFormat="0" applyBorder="0" applyAlignment="0" applyProtection="0"/>
    <xf numFmtId="0" fontId="38" fillId="18" borderId="0" applyNumberFormat="0" applyBorder="0" applyAlignment="0" applyProtection="0"/>
    <xf numFmtId="0" fontId="38" fillId="39" borderId="0" applyNumberFormat="0" applyBorder="0" applyAlignment="0" applyProtection="0"/>
    <xf numFmtId="0" fontId="38" fillId="50" borderId="0" applyNumberFormat="0" applyBorder="0" applyAlignment="0" applyProtection="0"/>
    <xf numFmtId="0" fontId="38" fillId="52" borderId="0" applyNumberFormat="0" applyBorder="0" applyAlignment="0" applyProtection="0"/>
    <xf numFmtId="0" fontId="90" fillId="67" borderId="0" applyNumberFormat="0" applyBorder="0" applyAlignment="0" applyProtection="0"/>
    <xf numFmtId="0" fontId="90" fillId="41" borderId="0" applyNumberFormat="0" applyBorder="0" applyAlignment="0" applyProtection="0"/>
    <xf numFmtId="0" fontId="90" fillId="49" borderId="0" applyNumberFormat="0" applyBorder="0" applyAlignment="0" applyProtection="0"/>
    <xf numFmtId="0" fontId="90" fillId="68" borderId="0" applyNumberFormat="0" applyBorder="0" applyAlignment="0" applyProtection="0"/>
    <xf numFmtId="0" fontId="90" fillId="69" borderId="0" applyNumberFormat="0" applyBorder="0" applyAlignment="0" applyProtection="0"/>
    <xf numFmtId="0" fontId="90" fillId="70" borderId="0" applyNumberFormat="0" applyBorder="0" applyAlignment="0" applyProtection="0"/>
    <xf numFmtId="0" fontId="96" fillId="0" borderId="0"/>
    <xf numFmtId="0" fontId="96" fillId="0" borderId="0"/>
    <xf numFmtId="0" fontId="90" fillId="87" borderId="0" applyNumberFormat="0" applyBorder="0" applyAlignment="0" applyProtection="0"/>
    <xf numFmtId="0" fontId="90" fillId="92" borderId="0" applyNumberFormat="0" applyBorder="0" applyAlignment="0" applyProtection="0"/>
    <xf numFmtId="0" fontId="90" fillId="97" borderId="0" applyNumberFormat="0" applyBorder="0" applyAlignment="0" applyProtection="0"/>
    <xf numFmtId="0" fontId="90" fillId="68" borderId="0" applyNumberFormat="0" applyBorder="0" applyAlignment="0" applyProtection="0"/>
    <xf numFmtId="0" fontId="90" fillId="69" borderId="0" applyNumberFormat="0" applyBorder="0" applyAlignment="0" applyProtection="0"/>
    <xf numFmtId="0" fontId="90" fillId="102" borderId="0" applyNumberFormat="0" applyBorder="0" applyAlignment="0" applyProtection="0"/>
    <xf numFmtId="0" fontId="100" fillId="36" borderId="30" applyNumberFormat="0" applyAlignment="0" applyProtection="0"/>
    <xf numFmtId="179" fontId="100" fillId="36" borderId="30" applyNumberFormat="0" applyAlignment="0" applyProtection="0"/>
    <xf numFmtId="0" fontId="99" fillId="36" borderId="30" applyNumberFormat="0" applyAlignment="0" applyProtection="0"/>
    <xf numFmtId="0" fontId="103" fillId="16" borderId="0" applyNumberFormat="0" applyBorder="0" applyAlignment="0" applyProtection="0"/>
    <xf numFmtId="0" fontId="109" fillId="36" borderId="31" applyNumberFormat="0" applyAlignment="0" applyProtection="0"/>
    <xf numFmtId="179" fontId="109" fillId="36" borderId="31" applyNumberFormat="0" applyAlignment="0" applyProtection="0"/>
    <xf numFmtId="0" fontId="108" fillId="36" borderId="31" applyNumberForma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38" fillId="43" borderId="32" applyNumberFormat="0" applyFont="0" applyAlignment="0" applyProtection="0"/>
    <xf numFmtId="0" fontId="12" fillId="43" borderId="32" applyNumberFormat="0" applyFont="0" applyAlignment="0" applyProtection="0"/>
    <xf numFmtId="0" fontId="13" fillId="43" borderId="32" applyNumberFormat="0" applyFont="0" applyAlignment="0" applyProtection="0"/>
    <xf numFmtId="0" fontId="13"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3" fillId="43" borderId="32" applyNumberFormat="0" applyFont="0" applyAlignment="0" applyProtection="0"/>
    <xf numFmtId="0" fontId="13"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2" fillId="105" borderId="32" applyNumberFormat="0" applyAlignment="0" applyProtection="0"/>
    <xf numFmtId="0" fontId="12" fillId="43" borderId="32" applyNumberFormat="0" applyFont="0" applyAlignment="0" applyProtection="0"/>
    <xf numFmtId="0" fontId="12" fillId="43" borderId="32" applyNumberFormat="0" applyFont="0" applyAlignment="0" applyProtection="0"/>
    <xf numFmtId="0" fontId="38" fillId="43" borderId="32" applyNumberFormat="0" applyFont="0" applyAlignment="0" applyProtection="0"/>
    <xf numFmtId="0" fontId="12" fillId="43" borderId="32" applyNumberFormat="0" applyFont="0" applyAlignment="0" applyProtection="0"/>
    <xf numFmtId="0" fontId="12" fillId="43" borderId="32" applyNumberFormat="0" applyFont="0" applyAlignment="0" applyProtection="0"/>
    <xf numFmtId="0" fontId="108"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08" fillId="36" borderId="31" applyNumberFormat="0" applyAlignment="0" applyProtection="0"/>
    <xf numFmtId="0" fontId="116" fillId="108" borderId="31" applyNumberFormat="0" applyAlignment="0" applyProtection="0"/>
    <xf numFmtId="179" fontId="108" fillId="36" borderId="31" applyNumberFormat="0" applyAlignment="0" applyProtection="0"/>
    <xf numFmtId="0" fontId="116" fillId="108" borderId="31" applyNumberFormat="0" applyAlignment="0" applyProtection="0"/>
    <xf numFmtId="179" fontId="108"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3" fillId="36" borderId="31" applyNumberFormat="0" applyAlignment="0" applyProtection="0"/>
    <xf numFmtId="0" fontId="119" fillId="109" borderId="3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0" fontId="12" fillId="43" borderId="32" applyNumberFormat="0" applyFont="0" applyAlignment="0" applyProtection="0"/>
    <xf numFmtId="195" fontId="12" fillId="0" borderId="0" applyFont="0" applyFill="0" applyBorder="0" applyAlignment="0" applyProtection="0"/>
    <xf numFmtId="195" fontId="1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132" fillId="20" borderId="31" applyNumberFormat="0" applyAlignment="0" applyProtection="0"/>
    <xf numFmtId="179" fontId="132"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5" fillId="0" borderId="37" applyNumberFormat="0" applyFill="0" applyAlignment="0" applyProtection="0"/>
    <xf numFmtId="179" fontId="135" fillId="0" borderId="37" applyNumberFormat="0" applyFill="0" applyAlignment="0" applyProtection="0"/>
    <xf numFmtId="0" fontId="133" fillId="0" borderId="37" applyNumberFormat="0" applyFill="0" applyAlignment="0" applyProtection="0"/>
    <xf numFmtId="0" fontId="129" fillId="17" borderId="0" applyNumberFormat="0" applyBorder="0" applyAlignment="0" applyProtection="0"/>
    <xf numFmtId="0" fontId="151" fillId="0" borderId="38" applyNumberFormat="0" applyFill="0" applyAlignment="0" applyProtection="0"/>
    <xf numFmtId="0" fontId="155" fillId="0" borderId="40" applyNumberFormat="0" applyFill="0" applyAlignment="0" applyProtection="0"/>
    <xf numFmtId="0" fontId="160" fillId="0" borderId="42" applyNumberFormat="0" applyFill="0" applyAlignment="0" applyProtection="0"/>
    <xf numFmtId="0" fontId="160" fillId="0" borderId="0" applyNumberFormat="0" applyFill="0" applyBorder="0" applyAlignment="0" applyProtection="0"/>
    <xf numFmtId="0" fontId="82" fillId="0" borderId="0" applyNumberFormat="0" applyFill="0" applyBorder="0" applyAlignment="0" applyProtection="0"/>
    <xf numFmtId="10" fontId="148" fillId="106" borderId="12" applyNumberFormat="0" applyBorder="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20"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119"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31" fillId="36" borderId="31" applyNumberFormat="0" applyAlignment="0" applyProtection="0"/>
    <xf numFmtId="0" fontId="168" fillId="38" borderId="31" applyNumberFormat="0" applyAlignment="0" applyProtection="0"/>
    <xf numFmtId="179" fontId="131" fillId="20" borderId="31" applyNumberFormat="0" applyAlignment="0" applyProtection="0"/>
    <xf numFmtId="0" fontId="168" fillId="38" borderId="31" applyNumberFormat="0" applyAlignment="0" applyProtection="0"/>
    <xf numFmtId="179" fontId="131"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5" fillId="20" borderId="31" applyNumberFormat="0" applyAlignment="0" applyProtection="0"/>
    <xf numFmtId="0" fontId="169" fillId="36" borderId="30" applyNumberFormat="0" applyAlignment="0" applyProtection="0"/>
    <xf numFmtId="0" fontId="99" fillId="36" borderId="30" applyNumberFormat="0" applyAlignment="0" applyProtection="0"/>
    <xf numFmtId="0" fontId="99" fillId="14" borderId="30" applyNumberFormat="0" applyAlignment="0" applyProtection="0"/>
    <xf numFmtId="0" fontId="108" fillId="36" borderId="31" applyNumberFormat="0" applyAlignment="0" applyProtection="0"/>
    <xf numFmtId="0" fontId="108" fillId="14" borderId="31" applyNumberFormat="0" applyAlignment="0" applyProtection="0"/>
    <xf numFmtId="178" fontId="175" fillId="0" borderId="0">
      <alignment horizontal="right"/>
    </xf>
    <xf numFmtId="178" fontId="175" fillId="0" borderId="0">
      <alignment horizontal="right"/>
    </xf>
    <xf numFmtId="205" fontId="175" fillId="0" borderId="0">
      <alignment horizontal="right"/>
    </xf>
    <xf numFmtId="0" fontId="117" fillId="0" borderId="34" applyNumberFormat="0" applyFill="0" applyAlignment="0" applyProtection="0"/>
    <xf numFmtId="0" fontId="197" fillId="62" borderId="0" applyNumberFormat="0" applyBorder="0" applyAlignment="0" applyProtection="0"/>
    <xf numFmtId="0" fontId="13" fillId="0" borderId="0"/>
    <xf numFmtId="179" fontId="12" fillId="0" borderId="0"/>
    <xf numFmtId="0" fontId="36" fillId="0" borderId="0"/>
    <xf numFmtId="0" fontId="1" fillId="0" borderId="0"/>
    <xf numFmtId="0" fontId="36" fillId="0" borderId="0"/>
    <xf numFmtId="0" fontId="1" fillId="0" borderId="0"/>
    <xf numFmtId="0" fontId="206" fillId="0" borderId="0" applyNumberFormat="0" applyFill="0" applyBorder="0" applyAlignment="0" applyProtection="0"/>
    <xf numFmtId="0" fontId="38" fillId="0" borderId="0"/>
    <xf numFmtId="0" fontId="16" fillId="0" borderId="0"/>
    <xf numFmtId="0" fontId="125" fillId="0" borderId="0"/>
    <xf numFmtId="179" fontId="12" fillId="0" borderId="0"/>
    <xf numFmtId="0" fontId="205" fillId="0" borderId="0"/>
    <xf numFmtId="0" fontId="12" fillId="0" borderId="0"/>
    <xf numFmtId="211" fontId="208" fillId="0" borderId="0"/>
    <xf numFmtId="0" fontId="12" fillId="0" borderId="0"/>
    <xf numFmtId="0" fontId="12" fillId="0" borderId="0"/>
    <xf numFmtId="0" fontId="205" fillId="0" borderId="0"/>
    <xf numFmtId="0" fontId="36" fillId="0" borderId="0"/>
    <xf numFmtId="0" fontId="12" fillId="0" borderId="0"/>
    <xf numFmtId="0" fontId="12" fillId="0" borderId="0"/>
    <xf numFmtId="0" fontId="13" fillId="0" borderId="0"/>
    <xf numFmtId="0" fontId="13" fillId="0" borderId="0"/>
    <xf numFmtId="0" fontId="13" fillId="0" borderId="0"/>
    <xf numFmtId="0" fontId="205" fillId="0" borderId="0"/>
    <xf numFmtId="0" fontId="13" fillId="0" borderId="0"/>
    <xf numFmtId="0" fontId="13" fillId="0" borderId="0"/>
    <xf numFmtId="0" fontId="40" fillId="0" borderId="0"/>
    <xf numFmtId="0" fontId="12" fillId="0" borderId="0"/>
    <xf numFmtId="0" fontId="12" fillId="0" borderId="0"/>
    <xf numFmtId="0" fontId="12" fillId="0" borderId="0"/>
    <xf numFmtId="0" fontId="38" fillId="43" borderId="32" applyNumberFormat="0" applyFont="0" applyAlignment="0" applyProtection="0"/>
    <xf numFmtId="0" fontId="13" fillId="0" borderId="0"/>
    <xf numFmtId="0" fontId="13" fillId="0" borderId="0"/>
    <xf numFmtId="0" fontId="133" fillId="0" borderId="37" applyNumberFormat="0" applyFill="0" applyAlignment="0" applyProtection="0"/>
    <xf numFmtId="4" fontId="253" fillId="0" borderId="0"/>
    <xf numFmtId="0" fontId="12" fillId="0" borderId="0"/>
    <xf numFmtId="0" fontId="82" fillId="0" borderId="0" applyNumberFormat="0" applyFill="0" applyBorder="0" applyAlignment="0" applyProtection="0"/>
    <xf numFmtId="0" fontId="12" fillId="0" borderId="0"/>
    <xf numFmtId="0" fontId="75" fillId="0" borderId="0"/>
    <xf numFmtId="0" fontId="103" fillId="18" borderId="0" applyNumberFormat="0" applyBorder="0" applyAlignment="0" applyProtection="0"/>
    <xf numFmtId="0" fontId="19" fillId="0" borderId="0"/>
    <xf numFmtId="0" fontId="263" fillId="0" borderId="0"/>
    <xf numFmtId="0" fontId="264" fillId="10" borderId="0" applyNumberFormat="0" applyBorder="0" applyAlignment="0" applyProtection="0"/>
    <xf numFmtId="0" fontId="263" fillId="0" borderId="0"/>
    <xf numFmtId="0" fontId="68" fillId="10" borderId="0" applyNumberFormat="0" applyBorder="0" applyAlignment="0" applyProtection="0"/>
    <xf numFmtId="0" fontId="1" fillId="0" borderId="0"/>
    <xf numFmtId="0" fontId="263" fillId="0" borderId="0"/>
    <xf numFmtId="0" fontId="267" fillId="0" borderId="0"/>
    <xf numFmtId="43" fontId="12" fillId="0" borderId="0" applyFont="0" applyFill="0" applyBorder="0" applyAlignment="0" applyProtection="0"/>
    <xf numFmtId="0" fontId="268" fillId="0" borderId="0"/>
    <xf numFmtId="0" fontId="268" fillId="0" borderId="0"/>
    <xf numFmtId="0" fontId="268" fillId="0" borderId="0"/>
    <xf numFmtId="0" fontId="268" fillId="0" borderId="0"/>
    <xf numFmtId="43" fontId="12" fillId="0" borderId="0" applyFont="0" applyFill="0" applyBorder="0" applyAlignment="0" applyProtection="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cellStyleXfs>
  <cellXfs count="1421">
    <xf numFmtId="0" fontId="0" fillId="0" borderId="0" xfId="0"/>
    <xf numFmtId="0" fontId="12" fillId="0" borderId="0" xfId="0" applyFont="1" applyAlignment="1">
      <alignment horizontal="left" wrapText="1"/>
    </xf>
    <xf numFmtId="0" fontId="12" fillId="0" borderId="0" xfId="0" applyFont="1" applyAlignment="1">
      <alignment horizontal="center"/>
    </xf>
    <xf numFmtId="0" fontId="36" fillId="0" borderId="0" xfId="37" applyFont="1" applyAlignment="1">
      <alignment vertical="top" wrapText="1"/>
    </xf>
    <xf numFmtId="0" fontId="36" fillId="0" borderId="0" xfId="37" applyFont="1" applyAlignment="1">
      <alignment vertical="top"/>
    </xf>
    <xf numFmtId="0" fontId="43" fillId="0" borderId="0" xfId="37" applyFont="1" applyAlignment="1">
      <alignment horizontal="center" vertical="top"/>
    </xf>
    <xf numFmtId="0" fontId="44" fillId="0" borderId="0" xfId="37" applyFont="1" applyAlignment="1">
      <alignment horizontal="center" vertical="top"/>
    </xf>
    <xf numFmtId="0" fontId="36" fillId="0" borderId="0" xfId="37" applyFont="1" applyAlignment="1">
      <alignment horizontal="center" vertical="top"/>
    </xf>
    <xf numFmtId="0" fontId="45" fillId="0" borderId="0" xfId="37" applyFont="1" applyAlignment="1">
      <alignment horizontal="center" vertical="top"/>
    </xf>
    <xf numFmtId="0" fontId="45" fillId="7" borderId="0" xfId="37" applyFont="1" applyFill="1" applyAlignment="1">
      <alignment vertical="top" wrapText="1"/>
    </xf>
    <xf numFmtId="0" fontId="46" fillId="0" borderId="0" xfId="37" applyFont="1" applyAlignment="1">
      <alignment vertical="top"/>
    </xf>
    <xf numFmtId="0" fontId="30" fillId="0" borderId="0" xfId="37" applyFont="1" applyAlignment="1">
      <alignment horizontal="center"/>
    </xf>
    <xf numFmtId="0" fontId="30" fillId="0" borderId="0" xfId="37" applyFont="1" applyAlignment="1">
      <alignment vertical="top" wrapText="1"/>
    </xf>
    <xf numFmtId="0" fontId="30" fillId="0" borderId="0" xfId="37" applyFont="1" applyAlignment="1">
      <alignment horizontal="right"/>
    </xf>
    <xf numFmtId="0" fontId="13" fillId="0" borderId="0" xfId="37" applyFont="1" applyAlignment="1">
      <alignment vertical="top" wrapText="1"/>
    </xf>
    <xf numFmtId="0" fontId="25" fillId="0" borderId="0" xfId="37" applyFont="1" applyAlignment="1">
      <alignment vertical="top" wrapText="1"/>
    </xf>
    <xf numFmtId="0" fontId="13" fillId="0" borderId="0" xfId="37" applyFont="1" applyAlignment="1">
      <alignment horizontal="right" vertical="top"/>
    </xf>
    <xf numFmtId="0" fontId="25" fillId="0" borderId="0" xfId="37" applyFont="1" applyAlignment="1">
      <alignment horizontal="justify" wrapText="1"/>
    </xf>
    <xf numFmtId="0" fontId="13" fillId="0" borderId="0" xfId="37" applyFont="1" applyAlignment="1">
      <alignment horizontal="justify" wrapText="1"/>
    </xf>
    <xf numFmtId="0" fontId="13" fillId="0" borderId="0" xfId="37" applyFont="1" applyAlignment="1">
      <alignment wrapText="1"/>
    </xf>
    <xf numFmtId="0" fontId="13" fillId="0" borderId="0" xfId="37" applyFont="1" applyAlignment="1">
      <alignment horizontal="right" vertical="top" wrapText="1"/>
    </xf>
    <xf numFmtId="169" fontId="48" fillId="0" borderId="0" xfId="40" applyNumberFormat="1" applyFont="1" applyFill="1" applyBorder="1" applyAlignment="1">
      <alignment horizontal="right"/>
    </xf>
    <xf numFmtId="4" fontId="49" fillId="0" borderId="0" xfId="41" applyNumberFormat="1" applyFont="1" applyFill="1" applyBorder="1" applyAlignment="1" applyProtection="1">
      <alignment horizontal="right" vertical="top" shrinkToFit="1"/>
      <protection locked="0"/>
    </xf>
    <xf numFmtId="0" fontId="12" fillId="0" borderId="0" xfId="1" applyFont="1" applyAlignment="1">
      <alignment horizontal="center" wrapText="1"/>
    </xf>
    <xf numFmtId="2" fontId="12" fillId="0" borderId="0" xfId="0" applyNumberFormat="1" applyFont="1" applyAlignment="1">
      <alignment horizontal="justify" vertical="top" wrapText="1"/>
    </xf>
    <xf numFmtId="0" fontId="57" fillId="0" borderId="0" xfId="0" applyFont="1" applyAlignment="1">
      <alignment horizontal="justify" vertical="top" wrapText="1"/>
    </xf>
    <xf numFmtId="0" fontId="11" fillId="0" borderId="7" xfId="0" applyFont="1" applyBorder="1" applyAlignment="1">
      <alignment horizontal="justify" vertical="top" wrapText="1"/>
    </xf>
    <xf numFmtId="0" fontId="56" fillId="0" borderId="0" xfId="0" applyFont="1" applyAlignment="1">
      <alignment horizontal="justify" vertical="top" wrapText="1"/>
    </xf>
    <xf numFmtId="0" fontId="57" fillId="0" borderId="0" xfId="0" applyFont="1" applyAlignment="1">
      <alignment horizontal="center" wrapText="1"/>
    </xf>
    <xf numFmtId="0" fontId="11" fillId="0" borderId="0" xfId="0" applyFont="1" applyAlignment="1">
      <alignment horizontal="justify" vertical="top" wrapText="1"/>
    </xf>
    <xf numFmtId="0" fontId="32" fillId="0" borderId="0" xfId="0" applyFont="1" applyAlignment="1">
      <alignment horizontal="justify" vertical="top" wrapText="1"/>
    </xf>
    <xf numFmtId="2" fontId="11" fillId="0" borderId="7" xfId="0" applyNumberFormat="1" applyFont="1" applyBorder="1" applyAlignment="1">
      <alignment horizontal="justify" vertical="top" wrapText="1"/>
    </xf>
    <xf numFmtId="0" fontId="12" fillId="0" borderId="0" xfId="0" applyFont="1" applyAlignment="1">
      <alignment horizontal="left" vertical="top" wrapText="1"/>
    </xf>
    <xf numFmtId="0" fontId="11" fillId="0" borderId="0" xfId="0" quotePrefix="1" applyFont="1" applyAlignment="1">
      <alignment horizontal="justify" vertical="top" wrapText="1"/>
    </xf>
    <xf numFmtId="0" fontId="12" fillId="0" borderId="0" xfId="0" applyFont="1"/>
    <xf numFmtId="0" fontId="11" fillId="0" borderId="13" xfId="0" applyFont="1" applyBorder="1" applyAlignment="1">
      <alignment horizontal="justify" vertical="top" wrapText="1"/>
    </xf>
    <xf numFmtId="0" fontId="11" fillId="0" borderId="0" xfId="0" applyFont="1" applyAlignment="1">
      <alignment vertical="top" wrapText="1"/>
    </xf>
    <xf numFmtId="4" fontId="12" fillId="0" borderId="0" xfId="0" applyNumberFormat="1" applyFont="1" applyAlignment="1" applyProtection="1">
      <alignment horizontal="left" wrapText="1"/>
      <protection locked="0"/>
    </xf>
    <xf numFmtId="0" fontId="12" fillId="0" borderId="0" xfId="0" applyFont="1" applyAlignment="1">
      <alignment horizontal="center" vertical="top" wrapText="1"/>
    </xf>
    <xf numFmtId="2" fontId="11" fillId="0" borderId="0" xfId="0" applyNumberFormat="1" applyFont="1" applyAlignment="1" applyProtection="1">
      <alignment horizontal="center" vertical="top" wrapText="1"/>
      <protection locked="0"/>
    </xf>
    <xf numFmtId="0" fontId="11" fillId="0" borderId="0" xfId="0" applyFont="1" applyAlignment="1">
      <alignment horizontal="left" wrapText="1"/>
    </xf>
    <xf numFmtId="0" fontId="11" fillId="0" borderId="7" xfId="0" quotePrefix="1" applyFont="1" applyBorder="1" applyAlignment="1">
      <alignment horizontal="justify" vertical="top" wrapText="1"/>
    </xf>
    <xf numFmtId="0" fontId="12" fillId="0" borderId="0" xfId="0" applyFont="1" applyAlignment="1" applyProtection="1">
      <alignment horizontal="left" wrapText="1"/>
      <protection locked="0"/>
    </xf>
    <xf numFmtId="0" fontId="12" fillId="0" borderId="0" xfId="0" applyFont="1" applyAlignment="1">
      <alignment horizontal="center" vertical="top"/>
    </xf>
    <xf numFmtId="4" fontId="11" fillId="0" borderId="0" xfId="5" applyFont="1" applyAlignment="1" applyProtection="1">
      <alignment horizontal="left" wrapText="1"/>
      <protection locked="0"/>
    </xf>
    <xf numFmtId="0" fontId="12" fillId="0" borderId="0" xfId="0" applyFont="1" applyAlignment="1">
      <alignment vertical="top" wrapText="1"/>
    </xf>
    <xf numFmtId="0" fontId="11" fillId="0" borderId="0" xfId="0" applyFont="1" applyAlignment="1">
      <alignment horizontal="center" vertical="top" wrapText="1"/>
    </xf>
    <xf numFmtId="0" fontId="11" fillId="0" borderId="0" xfId="0" applyFont="1" applyAlignment="1">
      <alignment horizontal="left" vertical="top" wrapText="1"/>
    </xf>
    <xf numFmtId="49" fontId="11" fillId="0" borderId="0" xfId="0" applyNumberFormat="1" applyFont="1" applyAlignment="1">
      <alignment horizontal="left" vertical="top"/>
    </xf>
    <xf numFmtId="0" fontId="57" fillId="0" borderId="0" xfId="0" applyFont="1" applyAlignment="1">
      <alignment horizontal="left" wrapText="1"/>
    </xf>
    <xf numFmtId="2" fontId="57" fillId="0" borderId="0" xfId="0" applyNumberFormat="1" applyFont="1" applyAlignment="1">
      <alignment horizontal="justify" vertical="top" wrapText="1"/>
    </xf>
    <xf numFmtId="2" fontId="56" fillId="0" borderId="0" xfId="0" applyNumberFormat="1" applyFont="1" applyAlignment="1">
      <alignment horizontal="justify" vertical="top" wrapText="1"/>
    </xf>
    <xf numFmtId="0" fontId="12" fillId="0" borderId="0" xfId="0" applyFont="1" applyAlignment="1">
      <alignment horizontal="justify" vertical="top"/>
    </xf>
    <xf numFmtId="0" fontId="12" fillId="0" borderId="0" xfId="0" applyFont="1" applyAlignment="1">
      <alignment horizontal="left" vertical="top"/>
    </xf>
    <xf numFmtId="49" fontId="12" fillId="0" borderId="0" xfId="0" applyNumberFormat="1" applyFont="1" applyAlignment="1">
      <alignment horizontal="left" vertical="top" wrapText="1"/>
    </xf>
    <xf numFmtId="0" fontId="12" fillId="0" borderId="0" xfId="47" applyFont="1" applyAlignment="1">
      <alignment horizontal="justify" vertical="top" wrapText="1"/>
    </xf>
    <xf numFmtId="0" fontId="11" fillId="0" borderId="7" xfId="47" applyFont="1" applyBorder="1" applyAlignment="1">
      <alignment horizontal="justify" vertical="top" wrapText="1"/>
    </xf>
    <xf numFmtId="0" fontId="12" fillId="0" borderId="0" xfId="51" applyFont="1"/>
    <xf numFmtId="0" fontId="12" fillId="0" borderId="0" xfId="51" applyFont="1" applyAlignment="1">
      <alignment horizontal="left" wrapText="1"/>
    </xf>
    <xf numFmtId="0" fontId="12" fillId="0" borderId="0" xfId="51" applyFont="1" applyAlignment="1">
      <alignment horizontal="justify" vertical="top" wrapText="1"/>
    </xf>
    <xf numFmtId="0" fontId="13" fillId="0" borderId="0" xfId="51" applyFont="1" applyAlignment="1">
      <alignment horizontal="left"/>
    </xf>
    <xf numFmtId="0" fontId="12" fillId="0" borderId="0" xfId="0" applyFont="1" applyAlignment="1">
      <alignment horizontal="justify" vertical="top" wrapText="1"/>
    </xf>
    <xf numFmtId="14" fontId="11" fillId="0" borderId="0" xfId="0" applyNumberFormat="1" applyFont="1" applyAlignment="1">
      <alignment horizontal="center" vertical="top" wrapText="1"/>
    </xf>
    <xf numFmtId="0" fontId="11" fillId="0" borderId="0" xfId="51" applyFont="1" applyAlignment="1">
      <alignment horizontal="justify" vertical="top" wrapText="1"/>
    </xf>
    <xf numFmtId="0" fontId="11" fillId="0" borderId="7" xfId="51" applyFont="1" applyBorder="1" applyAlignment="1">
      <alignment horizontal="justify" vertical="top" wrapText="1"/>
    </xf>
    <xf numFmtId="0" fontId="12" fillId="0" borderId="0" xfId="0" quotePrefix="1" applyFont="1" applyAlignment="1">
      <alignment horizontal="justify" vertical="top" wrapText="1"/>
    </xf>
    <xf numFmtId="2" fontId="11" fillId="0" borderId="0" xfId="0" applyNumberFormat="1" applyFont="1" applyAlignment="1">
      <alignment horizontal="justify" vertical="top" wrapText="1"/>
    </xf>
    <xf numFmtId="2" fontId="11" fillId="0" borderId="0" xfId="0" applyNumberFormat="1" applyFont="1" applyAlignment="1">
      <alignment horizontal="center" vertical="top" wrapText="1"/>
    </xf>
    <xf numFmtId="0" fontId="11" fillId="0" borderId="1" xfId="1" applyFont="1" applyBorder="1" applyAlignment="1">
      <alignment horizontal="center" vertical="center" wrapText="1" shrinkToFit="1"/>
    </xf>
    <xf numFmtId="0" fontId="36" fillId="0" borderId="3" xfId="107" applyFont="1" applyBorder="1" applyAlignment="1">
      <alignment horizontal="center"/>
    </xf>
    <xf numFmtId="0" fontId="12" fillId="0" borderId="3" xfId="96" applyBorder="1" applyAlignment="1">
      <alignment wrapText="1"/>
    </xf>
    <xf numFmtId="1" fontId="11" fillId="14" borderId="6" xfId="0" applyNumberFormat="1" applyFont="1" applyFill="1" applyBorder="1" applyAlignment="1">
      <alignment horizontal="center" vertical="top" wrapText="1"/>
    </xf>
    <xf numFmtId="0" fontId="11" fillId="14" borderId="6" xfId="0" applyFont="1" applyFill="1" applyBorder="1" applyAlignment="1">
      <alignment horizontal="left" vertical="center" wrapText="1"/>
    </xf>
    <xf numFmtId="49" fontId="22" fillId="0" borderId="0" xfId="0" applyNumberFormat="1" applyFont="1" applyAlignment="1">
      <alignment horizontal="center"/>
    </xf>
    <xf numFmtId="0" fontId="0" fillId="0" borderId="0" xfId="0" applyProtection="1">
      <protection locked="0"/>
    </xf>
    <xf numFmtId="1" fontId="12" fillId="0" borderId="0" xfId="0" applyNumberFormat="1" applyFont="1" applyAlignment="1" applyProtection="1">
      <alignment horizontal="center" vertical="top" wrapText="1"/>
      <protection locked="0"/>
    </xf>
    <xf numFmtId="49" fontId="12" fillId="0" borderId="0" xfId="0" applyNumberFormat="1" applyFont="1" applyAlignment="1" applyProtection="1">
      <alignment vertical="center" wrapText="1"/>
      <protection locked="0"/>
    </xf>
    <xf numFmtId="0" fontId="12"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top"/>
      <protection locked="0"/>
    </xf>
    <xf numFmtId="0" fontId="13" fillId="0" borderId="0" xfId="0" applyFont="1" applyAlignment="1" applyProtection="1">
      <alignment wrapText="1"/>
      <protection locked="0"/>
    </xf>
    <xf numFmtId="0" fontId="25" fillId="0" borderId="0" xfId="0" applyFont="1" applyAlignment="1" applyProtection="1">
      <alignment horizontal="center" wrapText="1"/>
      <protection locked="0"/>
    </xf>
    <xf numFmtId="49" fontId="12" fillId="0" borderId="0" xfId="0" applyNumberFormat="1" applyFont="1" applyAlignment="1" applyProtection="1">
      <alignment horizontal="center" vertical="top"/>
      <protection locked="0"/>
    </xf>
    <xf numFmtId="0" fontId="12" fillId="0" borderId="0" xfId="0" applyFont="1" applyAlignment="1" applyProtection="1">
      <alignment vertical="top" wrapText="1"/>
      <protection locked="0"/>
    </xf>
    <xf numFmtId="0" fontId="12" fillId="0" borderId="0" xfId="0" applyFont="1" applyAlignment="1" applyProtection="1">
      <alignment horizontal="center" wrapText="1"/>
      <protection locked="0"/>
    </xf>
    <xf numFmtId="0" fontId="12" fillId="0" borderId="0" xfId="0" quotePrefix="1" applyFont="1" applyAlignment="1" applyProtection="1">
      <alignment vertical="top" wrapText="1"/>
      <protection locked="0"/>
    </xf>
    <xf numFmtId="0" fontId="12" fillId="0" borderId="0" xfId="0" applyFont="1" applyAlignment="1" applyProtection="1">
      <alignment wrapText="1"/>
      <protection locked="0"/>
    </xf>
    <xf numFmtId="0" fontId="12" fillId="0" borderId="0" xfId="48" applyAlignment="1" applyProtection="1">
      <alignment vertical="top" wrapText="1"/>
      <protection locked="0"/>
    </xf>
    <xf numFmtId="0" fontId="12" fillId="0" borderId="0" xfId="0" applyFont="1" applyAlignment="1">
      <alignment horizontal="center" wrapText="1"/>
    </xf>
    <xf numFmtId="0" fontId="24" fillId="0" borderId="0" xfId="0" applyFont="1" applyAlignment="1">
      <alignment vertical="top"/>
    </xf>
    <xf numFmtId="0" fontId="24" fillId="0" borderId="0" xfId="0" applyFont="1" applyAlignment="1">
      <alignment horizontal="center" vertical="top"/>
    </xf>
    <xf numFmtId="4" fontId="12" fillId="0" borderId="0" xfId="0" applyNumberFormat="1" applyFont="1" applyAlignment="1">
      <alignment horizontal="center" vertical="top"/>
    </xf>
    <xf numFmtId="0" fontId="12" fillId="0" borderId="0" xfId="0" applyFont="1" applyAlignment="1" applyProtection="1">
      <alignment horizontal="center" vertical="top" wrapText="1"/>
      <protection locked="0"/>
    </xf>
    <xf numFmtId="49" fontId="12" fillId="0" borderId="0" xfId="48" quotePrefix="1" applyNumberFormat="1" applyAlignment="1" applyProtection="1">
      <alignment vertical="top" wrapText="1"/>
      <protection locked="0"/>
    </xf>
    <xf numFmtId="49" fontId="12" fillId="0" borderId="0" xfId="0" applyNumberFormat="1" applyFont="1" applyAlignment="1" applyProtection="1">
      <alignment horizontal="center"/>
      <protection locked="0"/>
    </xf>
    <xf numFmtId="49" fontId="12" fillId="0" borderId="0" xfId="0" applyNumberFormat="1" applyFont="1" applyAlignment="1">
      <alignment vertical="top" wrapText="1"/>
    </xf>
    <xf numFmtId="0" fontId="75" fillId="0" borderId="0" xfId="0" applyFont="1" applyAlignment="1">
      <alignment horizontal="center" vertical="top"/>
    </xf>
    <xf numFmtId="0" fontId="75" fillId="0" borderId="0" xfId="0" applyFont="1" applyAlignment="1" applyProtection="1">
      <alignment wrapText="1"/>
      <protection locked="0"/>
    </xf>
    <xf numFmtId="0" fontId="75" fillId="0" borderId="0" xfId="0" applyFont="1" applyAlignment="1" applyProtection="1">
      <alignment horizontal="center" vertical="top"/>
      <protection locked="0"/>
    </xf>
    <xf numFmtId="0" fontId="75" fillId="0" borderId="0" xfId="0" applyFont="1"/>
    <xf numFmtId="49" fontId="12" fillId="0" borderId="0" xfId="0" applyNumberFormat="1" applyFont="1" applyAlignment="1" applyProtection="1">
      <alignment horizontal="left"/>
      <protection locked="0"/>
    </xf>
    <xf numFmtId="0" fontId="75" fillId="0" borderId="0" xfId="0" applyFont="1" applyProtection="1">
      <protection locked="0"/>
    </xf>
    <xf numFmtId="0" fontId="75" fillId="0" borderId="0" xfId="0" applyFont="1" applyAlignment="1">
      <alignment wrapText="1"/>
    </xf>
    <xf numFmtId="0" fontId="75" fillId="0" borderId="0" xfId="0" applyFont="1" applyAlignment="1">
      <alignment horizontal="center"/>
    </xf>
    <xf numFmtId="0" fontId="75" fillId="0" borderId="0" xfId="0" applyFont="1" applyAlignment="1">
      <alignment vertical="top" wrapText="1"/>
    </xf>
    <xf numFmtId="49" fontId="12" fillId="0" borderId="0" xfId="0" quotePrefix="1" applyNumberFormat="1" applyFont="1" applyAlignment="1" applyProtection="1">
      <alignment vertical="top" wrapText="1"/>
      <protection locked="0"/>
    </xf>
    <xf numFmtId="0" fontId="12" fillId="0" borderId="0" xfId="0" applyFont="1" applyAlignment="1">
      <alignment wrapText="1"/>
    </xf>
    <xf numFmtId="0" fontId="11" fillId="0" borderId="0" xfId="0" applyFont="1" applyAlignment="1" applyProtection="1">
      <alignment horizontal="center" wrapText="1"/>
      <protection locked="0"/>
    </xf>
    <xf numFmtId="0" fontId="12" fillId="0" borderId="0" xfId="0" applyFont="1" applyAlignment="1" applyProtection="1">
      <alignment horizontal="center" vertical="top"/>
      <protection locked="0"/>
    </xf>
    <xf numFmtId="1" fontId="12" fillId="0" borderId="0" xfId="23" applyNumberFormat="1" applyFont="1" applyAlignment="1" applyProtection="1">
      <alignment horizontal="center"/>
      <protection locked="0"/>
    </xf>
    <xf numFmtId="0" fontId="12" fillId="0" borderId="3" xfId="0" applyFont="1" applyBorder="1" applyAlignment="1" applyProtection="1">
      <alignment horizontal="center" wrapText="1"/>
      <protection locked="0"/>
    </xf>
    <xf numFmtId="0" fontId="12" fillId="0" borderId="0" xfId="23" applyFont="1" applyProtection="1">
      <alignment horizontal="justify" vertical="top" wrapText="1"/>
      <protection locked="0"/>
    </xf>
    <xf numFmtId="0" fontId="11" fillId="0" borderId="0" xfId="23" applyFont="1" applyProtection="1">
      <alignment horizontal="justify" vertical="top" wrapText="1"/>
      <protection locked="0"/>
    </xf>
    <xf numFmtId="0" fontId="12" fillId="0" borderId="0" xfId="0" quotePrefix="1" applyFont="1" applyAlignment="1">
      <alignment wrapText="1"/>
    </xf>
    <xf numFmtId="49" fontId="12" fillId="0" borderId="0" xfId="48" quotePrefix="1" applyNumberFormat="1" applyAlignment="1" applyProtection="1">
      <alignment vertical="top"/>
      <protection locked="0"/>
    </xf>
    <xf numFmtId="4" fontId="79" fillId="0" borderId="0" xfId="111" applyNumberFormat="1" applyFont="1" applyAlignment="1">
      <alignment horizontal="left" vertical="top" wrapText="1" readingOrder="1"/>
    </xf>
    <xf numFmtId="0" fontId="75" fillId="0" borderId="0" xfId="0" applyFont="1" applyAlignment="1" applyProtection="1">
      <alignment horizontal="left" wrapText="1"/>
      <protection locked="0"/>
    </xf>
    <xf numFmtId="49" fontId="12" fillId="0" borderId="0" xfId="48" quotePrefix="1" applyNumberFormat="1" applyAlignment="1" applyProtection="1">
      <alignment horizontal="left" vertical="top" wrapText="1"/>
      <protection locked="0"/>
    </xf>
    <xf numFmtId="0" fontId="75" fillId="0" borderId="0" xfId="0" quotePrefix="1" applyFont="1" applyAlignment="1" applyProtection="1">
      <alignment wrapText="1"/>
      <protection locked="0"/>
    </xf>
    <xf numFmtId="0" fontId="0" fillId="0" borderId="0" xfId="0" applyAlignment="1" applyProtection="1">
      <alignment horizontal="center"/>
      <protection locked="0"/>
    </xf>
    <xf numFmtId="0" fontId="75" fillId="0" borderId="0" xfId="0" quotePrefix="1" applyFont="1" applyAlignment="1" applyProtection="1">
      <alignment vertical="top" wrapText="1"/>
      <protection locked="0"/>
    </xf>
    <xf numFmtId="0" fontId="12" fillId="0" borderId="0" xfId="96" quotePrefix="1" applyAlignment="1">
      <alignment horizontal="left" vertical="center" wrapText="1"/>
    </xf>
    <xf numFmtId="0" fontId="12" fillId="0" borderId="0" xfId="96" quotePrefix="1" applyAlignment="1">
      <alignment horizontal="left" vertical="top" wrapText="1"/>
    </xf>
    <xf numFmtId="0" fontId="12" fillId="0" borderId="0" xfId="96" applyAlignment="1">
      <alignment horizontal="left" vertical="top" wrapText="1"/>
    </xf>
    <xf numFmtId="0" fontId="11" fillId="0" borderId="0" xfId="112" applyFont="1" applyAlignment="1">
      <alignment horizontal="left" vertical="top" wrapText="1"/>
    </xf>
    <xf numFmtId="0" fontId="12" fillId="0" borderId="0" xfId="114" applyFont="1" applyAlignment="1">
      <alignment horizontal="justify" vertical="top" wrapText="1"/>
    </xf>
    <xf numFmtId="0" fontId="11" fillId="0" borderId="0" xfId="112" applyFont="1" applyAlignment="1">
      <alignment horizontal="center" vertical="top"/>
    </xf>
    <xf numFmtId="0" fontId="12" fillId="0" borderId="0" xfId="0" quotePrefix="1" applyFont="1" applyAlignment="1">
      <alignment horizontal="left" vertical="top" wrapText="1"/>
    </xf>
    <xf numFmtId="0" fontId="12" fillId="0" borderId="0" xfId="0" quotePrefix="1" applyFont="1" applyAlignment="1">
      <alignment vertical="top" wrapText="1"/>
    </xf>
    <xf numFmtId="0" fontId="12" fillId="0" borderId="0" xfId="95" quotePrefix="1" applyFont="1" applyAlignment="1">
      <alignment horizontal="left" vertical="top" wrapText="1"/>
    </xf>
    <xf numFmtId="0" fontId="11" fillId="0" borderId="0" xfId="26" applyFont="1" applyAlignment="1">
      <alignment horizontal="center" vertical="top"/>
    </xf>
    <xf numFmtId="0" fontId="12" fillId="0" borderId="0" xfId="95" applyFont="1" applyAlignment="1">
      <alignment horizontal="left" vertical="top" wrapText="1"/>
    </xf>
    <xf numFmtId="0" fontId="12" fillId="0" borderId="0" xfId="0" quotePrefix="1" applyFont="1" applyAlignment="1">
      <alignment horizontal="justify" vertical="top"/>
    </xf>
    <xf numFmtId="0" fontId="12" fillId="0" borderId="0" xfId="107" applyFont="1" applyAlignment="1">
      <alignment horizontal="justify" vertical="top" wrapText="1"/>
    </xf>
    <xf numFmtId="0" fontId="11" fillId="0" borderId="0" xfId="0" applyFont="1" applyAlignment="1">
      <alignment vertical="center" wrapText="1"/>
    </xf>
    <xf numFmtId="0" fontId="12" fillId="0" borderId="0" xfId="0" applyFont="1" applyAlignment="1">
      <alignment vertical="center" wrapText="1"/>
    </xf>
    <xf numFmtId="0" fontId="12" fillId="0" borderId="0" xfId="0" quotePrefix="1" applyFont="1" applyAlignment="1">
      <alignment horizontal="left" vertical="top"/>
    </xf>
    <xf numFmtId="0" fontId="11" fillId="0" borderId="0" xfId="0" applyFont="1" applyAlignment="1" applyProtection="1">
      <alignment horizontal="left" vertical="top" wrapText="1"/>
      <protection hidden="1"/>
    </xf>
    <xf numFmtId="0" fontId="12" fillId="0" borderId="0" xfId="0" applyFont="1" applyAlignment="1" applyProtection="1">
      <alignment horizontal="left" vertical="top" wrapText="1"/>
      <protection hidden="1"/>
    </xf>
    <xf numFmtId="0" fontId="11" fillId="0" borderId="0" xfId="0" applyFont="1" applyAlignment="1" applyProtection="1">
      <alignment horizontal="justify" vertical="top" wrapText="1"/>
      <protection hidden="1"/>
    </xf>
    <xf numFmtId="0" fontId="0" fillId="0" borderId="0" xfId="0" applyAlignment="1">
      <alignment horizontal="center"/>
    </xf>
    <xf numFmtId="1" fontId="12" fillId="0" borderId="0" xfId="0" quotePrefix="1" applyNumberFormat="1" applyFont="1" applyAlignment="1" applyProtection="1">
      <alignment horizontal="center" vertical="top" wrapText="1"/>
      <protection locked="0"/>
    </xf>
    <xf numFmtId="0" fontId="63" fillId="0" borderId="0" xfId="0" applyFont="1" applyAlignment="1">
      <alignment horizontal="left" vertical="top" wrapText="1"/>
    </xf>
    <xf numFmtId="0" fontId="10" fillId="0" borderId="0" xfId="0" applyFont="1" applyProtection="1">
      <protection locked="0"/>
    </xf>
    <xf numFmtId="0" fontId="13" fillId="0" borderId="0" xfId="0" quotePrefix="1" applyFont="1" applyAlignment="1" applyProtection="1">
      <alignment vertical="top" wrapText="1"/>
      <protection locked="0"/>
    </xf>
    <xf numFmtId="0" fontId="12" fillId="0" borderId="0" xfId="95" applyFont="1" applyAlignment="1">
      <alignment vertical="top" wrapText="1"/>
    </xf>
    <xf numFmtId="49" fontId="12" fillId="0" borderId="0" xfId="0" quotePrefix="1" applyNumberFormat="1" applyFont="1" applyAlignment="1">
      <alignment horizontal="left" vertical="top" wrapText="1"/>
    </xf>
    <xf numFmtId="0" fontId="12" fillId="0" borderId="0" xfId="103" applyFont="1" applyAlignment="1">
      <alignment vertical="top" wrapText="1"/>
    </xf>
    <xf numFmtId="0" fontId="12" fillId="0" borderId="0" xfId="103" applyFont="1" applyAlignment="1">
      <alignment horizontal="center"/>
    </xf>
    <xf numFmtId="0" fontId="12" fillId="0" borderId="0" xfId="119" applyFont="1" applyAlignment="1">
      <alignment horizontal="left" vertical="top" wrapText="1"/>
    </xf>
    <xf numFmtId="0" fontId="12" fillId="0" borderId="0" xfId="119" applyFont="1" applyAlignment="1">
      <alignment horizontal="center" wrapText="1"/>
    </xf>
    <xf numFmtId="0" fontId="75" fillId="0" borderId="0" xfId="0" applyFont="1" applyAlignment="1">
      <alignment horizontal="left" vertical="top" wrapText="1"/>
    </xf>
    <xf numFmtId="4" fontId="75" fillId="0" borderId="0" xfId="0" applyNumberFormat="1" applyFont="1" applyAlignment="1">
      <alignment horizontal="left" vertical="top" wrapText="1"/>
    </xf>
    <xf numFmtId="4" fontId="12" fillId="0" borderId="0" xfId="51" applyNumberFormat="1" applyFont="1"/>
    <xf numFmtId="49" fontId="12" fillId="0" borderId="0" xfId="51" applyNumberFormat="1" applyFont="1"/>
    <xf numFmtId="0" fontId="12" fillId="0" borderId="0" xfId="51" applyFont="1" applyAlignment="1">
      <alignment vertical="top" wrapText="1"/>
    </xf>
    <xf numFmtId="0" fontId="63" fillId="0" borderId="0" xfId="51" applyFont="1"/>
    <xf numFmtId="0" fontId="265" fillId="0" borderId="0" xfId="51" applyFont="1" applyAlignment="1">
      <alignment vertical="top"/>
    </xf>
    <xf numFmtId="0" fontId="63" fillId="0" borderId="0" xfId="51" applyFont="1" applyAlignment="1">
      <alignment vertical="top" wrapText="1"/>
    </xf>
    <xf numFmtId="0" fontId="11" fillId="0" borderId="0" xfId="51" applyFont="1" applyAlignment="1">
      <alignment vertical="top" wrapText="1"/>
    </xf>
    <xf numFmtId="0" fontId="265" fillId="0" borderId="0" xfId="51" applyFont="1" applyAlignment="1">
      <alignment vertical="top" wrapText="1"/>
    </xf>
    <xf numFmtId="0" fontId="11" fillId="0" borderId="53" xfId="51" applyFont="1" applyBorder="1" applyAlignment="1">
      <alignment horizontal="center" vertical="center" wrapText="1"/>
    </xf>
    <xf numFmtId="0" fontId="11" fillId="0" borderId="3" xfId="51" applyFont="1" applyBorder="1" applyAlignment="1">
      <alignment horizontal="center" vertical="center" wrapText="1"/>
    </xf>
    <xf numFmtId="0" fontId="265" fillId="0" borderId="0" xfId="51" applyFont="1" applyAlignment="1">
      <alignment horizontal="left"/>
    </xf>
    <xf numFmtId="0" fontId="265" fillId="0" borderId="52" xfId="51" applyFont="1" applyBorder="1" applyAlignment="1">
      <alignment horizontal="left"/>
    </xf>
    <xf numFmtId="0" fontId="265" fillId="0" borderId="54" xfId="51" applyFont="1" applyBorder="1" applyAlignment="1">
      <alignment horizontal="right"/>
    </xf>
    <xf numFmtId="0" fontId="11" fillId="0" borderId="52" xfId="51" applyFont="1" applyBorder="1" applyAlignment="1">
      <alignment horizontal="left"/>
    </xf>
    <xf numFmtId="0" fontId="11" fillId="0" borderId="54" xfId="51" applyFont="1" applyBorder="1" applyAlignment="1">
      <alignment horizontal="right"/>
    </xf>
    <xf numFmtId="0" fontId="12" fillId="0" borderId="0" xfId="51" applyFont="1" applyAlignment="1">
      <alignment horizontal="left" vertical="center"/>
    </xf>
    <xf numFmtId="0" fontId="12" fillId="0" borderId="0" xfId="51" applyFont="1" applyAlignment="1">
      <alignment horizontal="left" vertical="top"/>
    </xf>
    <xf numFmtId="167" fontId="12" fillId="0" borderId="0" xfId="16" applyFont="1" applyBorder="1" applyAlignment="1" applyProtection="1">
      <alignment horizontal="right" vertical="top"/>
    </xf>
    <xf numFmtId="0" fontId="13" fillId="0" borderId="0" xfId="51" applyFont="1" applyAlignment="1">
      <alignment horizontal="left" vertical="top"/>
    </xf>
    <xf numFmtId="49" fontId="12" fillId="0" borderId="0" xfId="0" applyNumberFormat="1" applyFont="1" applyAlignment="1">
      <alignment horizontal="center" vertical="top" wrapText="1"/>
    </xf>
    <xf numFmtId="0" fontId="12" fillId="0" borderId="0" xfId="1" applyFont="1" applyAlignment="1">
      <alignment wrapText="1"/>
    </xf>
    <xf numFmtId="49" fontId="11" fillId="0" borderId="0" xfId="1" applyNumberFormat="1" applyFont="1" applyAlignment="1">
      <alignment horizontal="center" vertical="top" wrapText="1"/>
    </xf>
    <xf numFmtId="0" fontId="11" fillId="0" borderId="0" xfId="1" applyFont="1" applyAlignment="1">
      <alignment horizontal="center" wrapText="1"/>
    </xf>
    <xf numFmtId="49" fontId="11" fillId="0" borderId="0" xfId="0" applyNumberFormat="1" applyFont="1" applyAlignment="1">
      <alignment horizontal="center" vertical="top" wrapText="1"/>
    </xf>
    <xf numFmtId="0" fontId="11" fillId="0" borderId="7" xfId="0" applyFont="1" applyBorder="1" applyAlignment="1">
      <alignment horizontal="center" wrapText="1"/>
    </xf>
    <xf numFmtId="0" fontId="12" fillId="0" borderId="0" xfId="1" applyFont="1" applyAlignment="1">
      <alignment horizontal="left" wrapText="1"/>
    </xf>
    <xf numFmtId="49" fontId="12" fillId="0" borderId="0" xfId="1" applyNumberFormat="1" applyFont="1" applyAlignment="1">
      <alignment horizontal="center" vertical="top" wrapText="1"/>
    </xf>
    <xf numFmtId="0" fontId="11" fillId="0" borderId="7" xfId="1" applyFont="1" applyBorder="1" applyAlignment="1">
      <alignment horizontal="center" wrapText="1"/>
    </xf>
    <xf numFmtId="0" fontId="11" fillId="0" borderId="0" xfId="1" applyFont="1" applyAlignment="1">
      <alignment horizontal="left" wrapText="1"/>
    </xf>
    <xf numFmtId="49" fontId="11" fillId="0" borderId="0" xfId="0" applyNumberFormat="1" applyFont="1" applyAlignment="1">
      <alignment horizontal="center" wrapText="1"/>
    </xf>
    <xf numFmtId="0" fontId="32" fillId="0" borderId="0" xfId="0" applyFont="1" applyAlignment="1">
      <alignment horizontal="left" wrapText="1"/>
    </xf>
    <xf numFmtId="2" fontId="11" fillId="0" borderId="0" xfId="0" applyNumberFormat="1" applyFont="1" applyAlignment="1">
      <alignment horizontal="center" wrapText="1"/>
    </xf>
    <xf numFmtId="0" fontId="12" fillId="0" borderId="0" xfId="0" quotePrefix="1" applyFont="1" applyAlignment="1">
      <alignment horizontal="left" wrapText="1"/>
    </xf>
    <xf numFmtId="0" fontId="11" fillId="0" borderId="0" xfId="0" applyFont="1" applyAlignment="1">
      <alignment horizontal="center" wrapText="1"/>
    </xf>
    <xf numFmtId="49" fontId="12" fillId="0" borderId="0" xfId="0" applyNumberFormat="1" applyFont="1" applyAlignment="1">
      <alignment horizontal="right" vertical="top" wrapText="1"/>
    </xf>
    <xf numFmtId="2" fontId="12" fillId="0" borderId="0" xfId="0" applyNumberFormat="1" applyFont="1" applyAlignment="1">
      <alignment horizontal="right" vertical="top" wrapText="1"/>
    </xf>
    <xf numFmtId="2" fontId="12" fillId="0" borderId="0" xfId="0" applyNumberFormat="1" applyFont="1" applyAlignment="1">
      <alignment horizontal="center" vertical="top" wrapText="1"/>
    </xf>
    <xf numFmtId="49" fontId="11" fillId="0" borderId="0" xfId="0" applyNumberFormat="1" applyFont="1" applyAlignment="1">
      <alignment horizontal="right" vertical="top" wrapText="1"/>
    </xf>
    <xf numFmtId="2" fontId="12" fillId="0" borderId="0" xfId="0" applyNumberFormat="1" applyFont="1" applyAlignment="1">
      <alignment horizontal="right" wrapText="1"/>
    </xf>
    <xf numFmtId="2" fontId="55" fillId="0" borderId="0" xfId="0" applyNumberFormat="1" applyFont="1" applyAlignment="1">
      <alignment horizontal="right" vertical="top" wrapText="1"/>
    </xf>
    <xf numFmtId="0" fontId="32" fillId="0" borderId="0" xfId="0" applyFont="1" applyAlignment="1">
      <alignment horizontal="center" wrapText="1"/>
    </xf>
    <xf numFmtId="0" fontId="55" fillId="0" borderId="0" xfId="0" applyFont="1" applyAlignment="1">
      <alignment horizontal="left" wrapText="1"/>
    </xf>
    <xf numFmtId="0" fontId="55" fillId="0" borderId="0" xfId="0" applyFont="1" applyAlignment="1">
      <alignment horizontal="center" wrapText="1"/>
    </xf>
    <xf numFmtId="0" fontId="55" fillId="0" borderId="0" xfId="0" quotePrefix="1" applyFont="1" applyAlignment="1">
      <alignment horizontal="left" wrapText="1"/>
    </xf>
    <xf numFmtId="49" fontId="12" fillId="0" borderId="0" xfId="1" applyNumberFormat="1" applyFont="1" applyAlignment="1">
      <alignment horizontal="right" vertical="top" wrapText="1"/>
    </xf>
    <xf numFmtId="49" fontId="55" fillId="0" borderId="0" xfId="0" applyNumberFormat="1" applyFont="1" applyAlignment="1">
      <alignment horizontal="right" vertical="top" wrapText="1"/>
    </xf>
    <xf numFmtId="167" fontId="12" fillId="0" borderId="0" xfId="0" applyNumberFormat="1" applyFont="1" applyAlignment="1">
      <alignment horizontal="left" wrapText="1"/>
    </xf>
    <xf numFmtId="2" fontId="12" fillId="0" borderId="0" xfId="0" applyNumberFormat="1" applyFont="1" applyAlignment="1">
      <alignment horizontal="left" wrapText="1"/>
    </xf>
    <xf numFmtId="173" fontId="11" fillId="0" borderId="0" xfId="27" applyNumberFormat="1" applyFont="1" applyAlignment="1">
      <alignment horizontal="center" vertical="top" wrapText="1"/>
    </xf>
    <xf numFmtId="0" fontId="11" fillId="0" borderId="0" xfId="27" applyFont="1" applyAlignment="1">
      <alignment horizontal="center" vertical="top" wrapText="1"/>
    </xf>
    <xf numFmtId="0" fontId="11" fillId="0" borderId="0" xfId="27" applyFont="1" applyAlignment="1">
      <alignment horizontal="center" wrapText="1"/>
    </xf>
    <xf numFmtId="0" fontId="11" fillId="0" borderId="7" xfId="27" applyFont="1" applyBorder="1" applyAlignment="1">
      <alignment horizontal="center" wrapText="1"/>
    </xf>
    <xf numFmtId="0" fontId="11" fillId="0" borderId="0" xfId="27" applyFont="1" applyAlignment="1">
      <alignment wrapText="1"/>
    </xf>
    <xf numFmtId="0" fontId="11" fillId="0" borderId="0" xfId="0" applyFont="1" applyAlignment="1">
      <alignment horizontal="right" vertical="top" wrapText="1"/>
    </xf>
    <xf numFmtId="1" fontId="11" fillId="0" borderId="0" xfId="0" applyNumberFormat="1" applyFont="1" applyAlignment="1">
      <alignment horizontal="right" vertical="top" wrapText="1"/>
    </xf>
    <xf numFmtId="0" fontId="11" fillId="0" borderId="0" xfId="0" applyFont="1" applyAlignment="1">
      <alignment wrapText="1"/>
    </xf>
    <xf numFmtId="0" fontId="11" fillId="0" borderId="0" xfId="27" applyFont="1" applyAlignment="1">
      <alignment horizontal="right" vertical="top" wrapText="1"/>
    </xf>
    <xf numFmtId="4" fontId="12" fillId="0" borderId="0" xfId="0" applyNumberFormat="1" applyFont="1" applyAlignment="1">
      <alignment horizontal="center" wrapText="1"/>
    </xf>
    <xf numFmtId="4" fontId="12" fillId="0" borderId="0" xfId="0" applyNumberFormat="1" applyFont="1" applyAlignment="1">
      <alignment horizontal="left" wrapText="1"/>
    </xf>
    <xf numFmtId="0" fontId="11" fillId="0" borderId="0" xfId="0" applyFont="1" applyAlignment="1">
      <alignment horizontal="center" vertical="center" wrapText="1"/>
    </xf>
    <xf numFmtId="4" fontId="11" fillId="0" borderId="7" xfId="0" applyNumberFormat="1" applyFont="1" applyBorder="1" applyAlignment="1">
      <alignment horizontal="right" wrapText="1"/>
    </xf>
    <xf numFmtId="2" fontId="11" fillId="0" borderId="0" xfId="0" applyNumberFormat="1" applyFont="1" applyAlignment="1">
      <alignment horizontal="right" vertical="top" wrapText="1"/>
    </xf>
    <xf numFmtId="4" fontId="11" fillId="0" borderId="7" xfId="0" applyNumberFormat="1" applyFont="1" applyBorder="1" applyAlignment="1">
      <alignment horizontal="center" wrapText="1"/>
    </xf>
    <xf numFmtId="2" fontId="57" fillId="0" borderId="0" xfId="0" applyNumberFormat="1" applyFont="1" applyAlignment="1">
      <alignment horizontal="left" wrapText="1"/>
    </xf>
    <xf numFmtId="2" fontId="56" fillId="0" borderId="0" xfId="0" applyNumberFormat="1" applyFont="1" applyAlignment="1">
      <alignment horizontal="left" wrapText="1"/>
    </xf>
    <xf numFmtId="4" fontId="11" fillId="0" borderId="0" xfId="0" applyNumberFormat="1" applyFont="1" applyAlignment="1">
      <alignment horizontal="right" wrapText="1"/>
    </xf>
    <xf numFmtId="4" fontId="11" fillId="0" borderId="0" xfId="4" applyNumberFormat="1" applyFont="1" applyAlignment="1" applyProtection="1">
      <alignment wrapText="1"/>
      <protection locked="0"/>
    </xf>
    <xf numFmtId="4" fontId="11" fillId="0" borderId="0" xfId="4" applyNumberFormat="1" applyFont="1" applyAlignment="1">
      <alignment horizontal="right" wrapText="1"/>
    </xf>
    <xf numFmtId="4" fontId="12" fillId="0" borderId="0" xfId="0" applyNumberFormat="1" applyFont="1" applyAlignment="1">
      <alignment wrapText="1"/>
    </xf>
    <xf numFmtId="4" fontId="12" fillId="0" borderId="0" xfId="0" applyNumberFormat="1" applyFont="1" applyAlignment="1" applyProtection="1">
      <alignment wrapText="1"/>
      <protection locked="0"/>
    </xf>
    <xf numFmtId="2" fontId="11" fillId="0" borderId="0" xfId="51" applyNumberFormat="1" applyFont="1" applyAlignment="1">
      <alignment horizontal="center" vertical="top" wrapText="1"/>
    </xf>
    <xf numFmtId="0" fontId="12" fillId="0" borderId="0" xfId="51" applyFont="1" applyAlignment="1">
      <alignment horizontal="center" wrapText="1"/>
    </xf>
    <xf numFmtId="0" fontId="12" fillId="0" borderId="0" xfId="51" applyFont="1" applyAlignment="1">
      <alignment wrapText="1"/>
    </xf>
    <xf numFmtId="2" fontId="56" fillId="0" borderId="0" xfId="51" applyNumberFormat="1" applyFont="1" applyAlignment="1">
      <alignment horizontal="left" wrapText="1"/>
    </xf>
    <xf numFmtId="2" fontId="12" fillId="0" borderId="0" xfId="51" applyNumberFormat="1" applyFont="1" applyAlignment="1">
      <alignment horizontal="center" vertical="top" wrapText="1"/>
    </xf>
    <xf numFmtId="0" fontId="12" fillId="0" borderId="0" xfId="51" quotePrefix="1" applyFont="1" applyAlignment="1">
      <alignment horizontal="left" wrapText="1"/>
    </xf>
    <xf numFmtId="2" fontId="11" fillId="0" borderId="0" xfId="51" applyNumberFormat="1" applyFont="1" applyAlignment="1">
      <alignment horizontal="center" wrapText="1"/>
    </xf>
    <xf numFmtId="0" fontId="11" fillId="0" borderId="7" xfId="51" applyFont="1" applyBorder="1" applyAlignment="1">
      <alignment horizontal="center" wrapText="1"/>
    </xf>
    <xf numFmtId="0" fontId="11" fillId="0" borderId="0" xfId="51" applyFont="1" applyAlignment="1">
      <alignment horizontal="center" wrapText="1"/>
    </xf>
    <xf numFmtId="175" fontId="12" fillId="0" borderId="0" xfId="44" applyNumberFormat="1" applyFont="1" applyBorder="1" applyAlignment="1" applyProtection="1">
      <alignment horizontal="center" wrapText="1"/>
    </xf>
    <xf numFmtId="16" fontId="11" fillId="0" borderId="0" xfId="0" applyNumberFormat="1" applyFont="1" applyAlignment="1">
      <alignment horizontal="center" vertical="top" wrapText="1"/>
    </xf>
    <xf numFmtId="2" fontId="12" fillId="0" borderId="0" xfId="0" applyNumberFormat="1" applyFont="1" applyAlignment="1">
      <alignment horizontal="center" wrapText="1"/>
    </xf>
    <xf numFmtId="49" fontId="11" fillId="0" borderId="0" xfId="0" applyNumberFormat="1" applyFont="1" applyAlignment="1">
      <alignment horizontal="left" vertical="top" wrapText="1"/>
    </xf>
    <xf numFmtId="4" fontId="11" fillId="0" borderId="0" xfId="0" applyNumberFormat="1" applyFont="1" applyAlignment="1">
      <alignment horizontal="center" wrapText="1"/>
    </xf>
    <xf numFmtId="49" fontId="11" fillId="0" borderId="0" xfId="0" applyNumberFormat="1" applyFont="1" applyAlignment="1">
      <alignment horizontal="left" wrapText="1"/>
    </xf>
    <xf numFmtId="49" fontId="12" fillId="0" borderId="0" xfId="0" applyNumberFormat="1" applyFont="1" applyAlignment="1">
      <alignment horizontal="left" wrapText="1"/>
    </xf>
    <xf numFmtId="49" fontId="12" fillId="0" borderId="0" xfId="0" applyNumberFormat="1" applyFont="1" applyAlignment="1">
      <alignment horizontal="justify" vertical="top" wrapText="1"/>
    </xf>
    <xf numFmtId="49" fontId="11" fillId="0" borderId="0" xfId="47" applyNumberFormat="1" applyFont="1" applyAlignment="1">
      <alignment horizontal="center" vertical="top" wrapText="1"/>
    </xf>
    <xf numFmtId="0" fontId="12" fillId="0" borderId="0" xfId="47" applyFont="1" applyAlignment="1">
      <alignment horizontal="center" wrapText="1"/>
    </xf>
    <xf numFmtId="0" fontId="12" fillId="0" borderId="0" xfId="47" applyFont="1" applyAlignment="1">
      <alignment horizontal="left" wrapText="1"/>
    </xf>
    <xf numFmtId="0" fontId="12" fillId="0" borderId="0" xfId="47" quotePrefix="1" applyFont="1" applyAlignment="1">
      <alignment horizontal="left" wrapText="1"/>
    </xf>
    <xf numFmtId="0" fontId="11" fillId="0" borderId="7" xfId="47" applyFont="1" applyBorder="1" applyAlignment="1">
      <alignment horizontal="center" wrapText="1"/>
    </xf>
    <xf numFmtId="49" fontId="11" fillId="0" borderId="0" xfId="51" applyNumberFormat="1" applyFont="1" applyAlignment="1">
      <alignment horizontal="right" vertical="top" wrapText="1"/>
    </xf>
    <xf numFmtId="0" fontId="11" fillId="0" borderId="0" xfId="51" applyFont="1" applyAlignment="1">
      <alignment horizontal="left" wrapText="1"/>
    </xf>
    <xf numFmtId="2" fontId="11" fillId="0" borderId="0" xfId="51" applyNumberFormat="1" applyFont="1" applyAlignment="1">
      <alignment horizontal="right" vertical="top" wrapText="1"/>
    </xf>
    <xf numFmtId="0" fontId="11" fillId="0" borderId="0" xfId="0" applyFont="1" applyAlignment="1">
      <alignment horizontal="center" vertical="top"/>
    </xf>
    <xf numFmtId="0" fontId="57" fillId="0" borderId="0" xfId="0" applyFont="1" applyAlignment="1">
      <alignment horizontal="center"/>
    </xf>
    <xf numFmtId="49" fontId="11" fillId="0" borderId="0" xfId="0" applyNumberFormat="1" applyFont="1" applyAlignment="1">
      <alignment horizontal="center" vertical="top"/>
    </xf>
    <xf numFmtId="0" fontId="11" fillId="0" borderId="7" xfId="0" applyFont="1" applyBorder="1" applyAlignment="1">
      <alignment horizontal="center"/>
    </xf>
    <xf numFmtId="0" fontId="11" fillId="0" borderId="0" xfId="10" applyFont="1" applyAlignment="1">
      <alignment horizontal="center" wrapText="1"/>
    </xf>
    <xf numFmtId="0" fontId="11" fillId="0" borderId="0" xfId="0" applyFont="1" applyAlignment="1">
      <alignment horizontal="center"/>
    </xf>
    <xf numFmtId="0" fontId="11" fillId="0" borderId="7" xfId="10" applyFont="1" applyBorder="1" applyAlignment="1">
      <alignment horizontal="center" wrapText="1"/>
    </xf>
    <xf numFmtId="0" fontId="11" fillId="0" borderId="0" xfId="9" applyFont="1" applyAlignment="1">
      <alignment horizontal="center" wrapText="1"/>
    </xf>
    <xf numFmtId="0" fontId="12" fillId="0" borderId="0" xfId="104"/>
    <xf numFmtId="2" fontId="11" fillId="0" borderId="14" xfId="104" applyNumberFormat="1" applyFont="1" applyBorder="1" applyAlignment="1">
      <alignment horizontal="center" vertical="top" wrapText="1"/>
    </xf>
    <xf numFmtId="49" fontId="11" fillId="0" borderId="0" xfId="104" applyNumberFormat="1" applyFont="1" applyAlignment="1">
      <alignment horizontal="left" vertical="top" wrapText="1"/>
    </xf>
    <xf numFmtId="0" fontId="12" fillId="0" borderId="0" xfId="104" applyAlignment="1">
      <alignment horizontal="center" vertical="center"/>
    </xf>
    <xf numFmtId="4" fontId="12" fillId="0" borderId="0" xfId="104" applyNumberFormat="1" applyAlignment="1">
      <alignment horizontal="right" vertical="center" wrapText="1"/>
    </xf>
    <xf numFmtId="0" fontId="12" fillId="0" borderId="0" xfId="103" applyFont="1" applyAlignment="1">
      <alignment horizontal="center" vertical="top" wrapText="1"/>
    </xf>
    <xf numFmtId="0" fontId="249" fillId="0" borderId="0" xfId="103" applyFont="1" applyAlignment="1">
      <alignment vertical="center"/>
    </xf>
    <xf numFmtId="0" fontId="12" fillId="0" borderId="0" xfId="50022" applyFont="1" applyAlignment="1">
      <alignment horizontal="left" vertical="top" wrapText="1"/>
    </xf>
    <xf numFmtId="0" fontId="12" fillId="0" borderId="0" xfId="103" applyFont="1" applyAlignment="1" applyProtection="1">
      <alignment vertical="top" wrapText="1"/>
      <protection locked="0"/>
    </xf>
    <xf numFmtId="0" fontId="12" fillId="3" borderId="0" xfId="104" applyFill="1"/>
    <xf numFmtId="0" fontId="12" fillId="0" borderId="0" xfId="49660" applyAlignment="1">
      <alignment horizontal="left" vertical="top" wrapText="1"/>
    </xf>
    <xf numFmtId="0" fontId="12" fillId="0" borderId="0" xfId="49660" applyAlignment="1" applyProtection="1">
      <alignment vertical="top" wrapText="1"/>
      <protection locked="0"/>
    </xf>
    <xf numFmtId="0" fontId="75" fillId="0" borderId="0" xfId="103" applyFont="1" applyAlignment="1">
      <alignment horizontal="center" vertical="top" wrapText="1"/>
    </xf>
    <xf numFmtId="2" fontId="12" fillId="6" borderId="0" xfId="104" applyNumberFormat="1" applyFill="1" applyAlignment="1">
      <alignment horizontal="center"/>
    </xf>
    <xf numFmtId="0" fontId="12" fillId="6" borderId="0" xfId="104" applyFill="1" applyAlignment="1">
      <alignment horizontal="center"/>
    </xf>
    <xf numFmtId="2" fontId="11" fillId="0" borderId="0" xfId="104" applyNumberFormat="1" applyFont="1" applyAlignment="1">
      <alignment horizontal="center" vertical="top" wrapText="1"/>
    </xf>
    <xf numFmtId="0" fontId="266" fillId="0" borderId="0" xfId="103" applyFont="1" applyAlignment="1">
      <alignment horizontal="center"/>
    </xf>
    <xf numFmtId="0" fontId="12" fillId="0" borderId="0" xfId="49660" applyAlignment="1">
      <alignment vertical="top" wrapText="1"/>
    </xf>
    <xf numFmtId="0" fontId="12" fillId="0" borderId="0" xfId="103" applyFont="1" applyAlignment="1">
      <alignment horizontal="left" vertical="top" wrapText="1"/>
    </xf>
    <xf numFmtId="0" fontId="12" fillId="0" borderId="0" xfId="104" applyAlignment="1">
      <alignment vertical="center"/>
    </xf>
    <xf numFmtId="0" fontId="27" fillId="0" borderId="0" xfId="49660" applyFont="1" applyAlignment="1">
      <alignment horizontal="left" vertical="top" wrapText="1"/>
    </xf>
    <xf numFmtId="0" fontId="27" fillId="0" borderId="0" xfId="49660" quotePrefix="1" applyFont="1" applyAlignment="1">
      <alignment horizontal="left" vertical="top" wrapText="1"/>
    </xf>
    <xf numFmtId="0" fontId="12" fillId="0" borderId="0" xfId="0" applyFont="1" applyAlignment="1" applyProtection="1">
      <alignment horizontal="center"/>
      <protection locked="0"/>
    </xf>
    <xf numFmtId="0" fontId="77" fillId="0" borderId="0" xfId="0" applyFont="1" applyAlignment="1" applyProtection="1">
      <alignment horizontal="center"/>
      <protection locked="0"/>
    </xf>
    <xf numFmtId="2" fontId="12" fillId="0" borderId="0" xfId="104" applyNumberFormat="1" applyAlignment="1">
      <alignment horizontal="center"/>
    </xf>
    <xf numFmtId="0" fontId="12" fillId="0" borderId="0" xfId="104" applyAlignment="1">
      <alignment wrapText="1"/>
    </xf>
    <xf numFmtId="0" fontId="12" fillId="0" borderId="0" xfId="104" applyAlignment="1">
      <alignment horizontal="center"/>
    </xf>
    <xf numFmtId="4" fontId="12" fillId="0" borderId="0" xfId="104" applyNumberFormat="1" applyAlignment="1">
      <alignment horizontal="right"/>
    </xf>
    <xf numFmtId="0" fontId="12" fillId="0" borderId="14" xfId="104" applyBorder="1" applyAlignment="1">
      <alignment horizontal="center"/>
    </xf>
    <xf numFmtId="2" fontId="11" fillId="0" borderId="0" xfId="104" applyNumberFormat="1" applyFont="1"/>
    <xf numFmtId="2" fontId="12" fillId="0" borderId="14" xfId="104" applyNumberFormat="1" applyBorder="1" applyAlignment="1">
      <alignment horizontal="center"/>
    </xf>
    <xf numFmtId="2" fontId="11" fillId="0" borderId="14" xfId="104" applyNumberFormat="1" applyFont="1" applyBorder="1" applyAlignment="1">
      <alignment horizontal="center"/>
    </xf>
    <xf numFmtId="0" fontId="11" fillId="0" borderId="0" xfId="104" applyFont="1" applyAlignment="1">
      <alignment wrapText="1"/>
    </xf>
    <xf numFmtId="4" fontId="12" fillId="0" borderId="0" xfId="104" applyNumberFormat="1" applyAlignment="1">
      <alignment horizontal="right" vertical="center"/>
    </xf>
    <xf numFmtId="0" fontId="11" fillId="0" borderId="0" xfId="115" applyFont="1" applyAlignment="1">
      <alignment horizontal="right"/>
    </xf>
    <xf numFmtId="4" fontId="11" fillId="0" borderId="0" xfId="104" applyNumberFormat="1" applyFont="1" applyAlignment="1">
      <alignment horizontal="right" vertical="center"/>
    </xf>
    <xf numFmtId="2" fontId="55" fillId="0" borderId="0" xfId="104" applyNumberFormat="1" applyFont="1" applyAlignment="1">
      <alignment horizontal="center"/>
    </xf>
    <xf numFmtId="0" fontId="32" fillId="0" borderId="0" xfId="115" applyFont="1" applyAlignment="1">
      <alignment horizontal="right"/>
    </xf>
    <xf numFmtId="4" fontId="32" fillId="0" borderId="0" xfId="104" applyNumberFormat="1" applyFont="1" applyAlignment="1">
      <alignment horizontal="right" vertical="center"/>
    </xf>
    <xf numFmtId="0" fontId="11" fillId="0" borderId="0" xfId="104" applyFont="1" applyAlignment="1">
      <alignment horizontal="center" vertical="center"/>
    </xf>
    <xf numFmtId="49" fontId="11" fillId="0" borderId="0" xfId="104" applyNumberFormat="1" applyFont="1" applyAlignment="1">
      <alignment horizontal="justify" vertical="top" wrapText="1"/>
    </xf>
    <xf numFmtId="0" fontId="12" fillId="0" borderId="0" xfId="104" applyAlignment="1">
      <alignment horizontal="center" vertical="center" wrapText="1"/>
    </xf>
    <xf numFmtId="4" fontId="12" fillId="0" borderId="0" xfId="104" applyNumberFormat="1" applyAlignment="1">
      <alignment horizontal="center" vertical="center" wrapText="1"/>
    </xf>
    <xf numFmtId="2" fontId="12" fillId="0" borderId="0" xfId="104" applyNumberFormat="1" applyAlignment="1">
      <alignment horizontal="center" vertical="top" wrapText="1"/>
    </xf>
    <xf numFmtId="49" fontId="12" fillId="0" borderId="0" xfId="104" applyNumberFormat="1" applyAlignment="1">
      <alignment horizontal="left" vertical="top" wrapText="1"/>
    </xf>
    <xf numFmtId="0" fontId="12" fillId="0" borderId="0" xfId="104" applyAlignment="1">
      <alignment horizontal="justify" vertical="top" wrapText="1"/>
    </xf>
    <xf numFmtId="49" fontId="12" fillId="0" borderId="0" xfId="104" applyNumberFormat="1" applyAlignment="1">
      <alignment horizontal="justify" vertical="top" wrapText="1"/>
    </xf>
    <xf numFmtId="2" fontId="12" fillId="0" borderId="0" xfId="104" applyNumberFormat="1" applyAlignment="1">
      <alignment horizontal="center" vertical="top"/>
    </xf>
    <xf numFmtId="49" fontId="12" fillId="0" borderId="0" xfId="104" applyNumberFormat="1" applyAlignment="1">
      <alignment vertical="top" wrapText="1"/>
    </xf>
    <xf numFmtId="225" fontId="265" fillId="0" borderId="2" xfId="16" applyNumberFormat="1" applyFont="1" applyBorder="1" applyProtection="1"/>
    <xf numFmtId="225" fontId="265" fillId="0" borderId="56" xfId="16" applyNumberFormat="1" applyFont="1" applyBorder="1" applyProtection="1"/>
    <xf numFmtId="225" fontId="265" fillId="0" borderId="57" xfId="16" applyNumberFormat="1" applyFont="1" applyBorder="1" applyAlignment="1" applyProtection="1">
      <alignment horizontal="center"/>
    </xf>
    <xf numFmtId="225" fontId="265" fillId="0" borderId="0" xfId="16" applyNumberFormat="1" applyFont="1" applyBorder="1" applyProtection="1"/>
    <xf numFmtId="225" fontId="63" fillId="0" borderId="0" xfId="51" applyNumberFormat="1" applyFont="1"/>
    <xf numFmtId="225" fontId="265" fillId="0" borderId="56" xfId="51" applyNumberFormat="1" applyFont="1" applyBorder="1"/>
    <xf numFmtId="225" fontId="11" fillId="0" borderId="56" xfId="51" applyNumberFormat="1" applyFont="1" applyBorder="1"/>
    <xf numFmtId="169" fontId="48" fillId="0" borderId="59" xfId="40" applyNumberFormat="1" applyFont="1" applyFill="1" applyBorder="1" applyAlignment="1">
      <alignment horizontal="right"/>
    </xf>
    <xf numFmtId="0" fontId="55" fillId="0" borderId="0" xfId="0" applyFont="1" applyAlignment="1">
      <alignment wrapText="1"/>
    </xf>
    <xf numFmtId="0" fontId="55" fillId="0" borderId="0" xfId="1" applyFont="1" applyAlignment="1">
      <alignment horizontal="left" wrapText="1"/>
    </xf>
    <xf numFmtId="165" fontId="11" fillId="0" borderId="0" xfId="1" applyNumberFormat="1" applyFont="1" applyAlignment="1">
      <alignment horizontal="left" wrapText="1"/>
    </xf>
    <xf numFmtId="0" fontId="55" fillId="0" borderId="0" xfId="0" applyFont="1" applyAlignment="1">
      <alignment horizontal="justify" vertical="top" wrapText="1"/>
    </xf>
    <xf numFmtId="0" fontId="55" fillId="0" borderId="0" xfId="0" applyFont="1" applyAlignment="1">
      <alignment horizontal="center"/>
    </xf>
    <xf numFmtId="0" fontId="55" fillId="0" borderId="0" xfId="0" applyFont="1" applyAlignment="1">
      <alignment vertical="top" wrapText="1"/>
    </xf>
    <xf numFmtId="0" fontId="265" fillId="0" borderId="54" xfId="51" applyFont="1" applyBorder="1" applyAlignment="1">
      <alignment horizontal="left"/>
    </xf>
    <xf numFmtId="0" fontId="265" fillId="0" borderId="0" xfId="0" applyFont="1" applyAlignment="1">
      <alignment horizontal="center" vertical="top" wrapText="1"/>
    </xf>
    <xf numFmtId="0" fontId="63" fillId="0" borderId="0" xfId="0" applyFont="1" applyAlignment="1">
      <alignment horizontal="justify" vertical="top" wrapText="1"/>
    </xf>
    <xf numFmtId="0" fontId="265" fillId="6" borderId="52" xfId="0" applyFont="1" applyFill="1" applyBorder="1" applyAlignment="1">
      <alignment horizontal="center" vertical="top" wrapText="1"/>
    </xf>
    <xf numFmtId="0" fontId="11" fillId="6" borderId="52" xfId="0" applyFont="1" applyFill="1" applyBorder="1" applyAlignment="1">
      <alignment horizontal="justify" vertical="top" wrapText="1"/>
    </xf>
    <xf numFmtId="49" fontId="11" fillId="0" borderId="0" xfId="0" applyNumberFormat="1" applyFont="1" applyAlignment="1">
      <alignment horizontal="center" vertical="center"/>
    </xf>
    <xf numFmtId="179" fontId="12" fillId="0" borderId="0" xfId="16" applyNumberFormat="1" applyFont="1" applyBorder="1" applyAlignment="1" applyProtection="1">
      <alignment horizontal="right" vertical="top"/>
    </xf>
    <xf numFmtId="0" fontId="12" fillId="0" borderId="0" xfId="0" applyFont="1" applyAlignment="1">
      <alignment horizontal="right" vertical="top"/>
    </xf>
    <xf numFmtId="0" fontId="63" fillId="0" borderId="0" xfId="0" applyFont="1"/>
    <xf numFmtId="4" fontId="57" fillId="0" borderId="0" xfId="44" applyNumberFormat="1" applyFont="1" applyBorder="1" applyAlignment="1" applyProtection="1">
      <alignment horizontal="right" vertical="top" wrapText="1"/>
    </xf>
    <xf numFmtId="0" fontId="57" fillId="0" borderId="0" xfId="0" applyFont="1" applyAlignment="1">
      <alignment horizontal="left" vertical="top" wrapText="1"/>
    </xf>
    <xf numFmtId="49" fontId="11" fillId="0" borderId="0" xfId="27" applyNumberFormat="1" applyFont="1" applyAlignment="1">
      <alignment horizontal="center" vertical="top" wrapText="1"/>
    </xf>
    <xf numFmtId="0" fontId="265" fillId="0" borderId="52" xfId="0" applyFont="1" applyBorder="1" applyAlignment="1">
      <alignment horizontal="center" vertical="top"/>
    </xf>
    <xf numFmtId="0" fontId="11" fillId="0" borderId="52" xfId="0" applyFont="1" applyBorder="1" applyAlignment="1">
      <alignment horizontal="justify" vertical="top" wrapText="1"/>
    </xf>
    <xf numFmtId="16" fontId="265" fillId="6" borderId="52" xfId="0" applyNumberFormat="1" applyFont="1" applyFill="1" applyBorder="1" applyAlignment="1">
      <alignment horizontal="center" vertical="top" wrapText="1"/>
    </xf>
    <xf numFmtId="0" fontId="265" fillId="0" borderId="0" xfId="0" applyFont="1" applyAlignment="1">
      <alignment horizontal="center" vertical="top"/>
    </xf>
    <xf numFmtId="0" fontId="32" fillId="0" borderId="0" xfId="0" applyFont="1" applyAlignment="1">
      <alignment horizontal="center" vertical="top" wrapText="1"/>
    </xf>
    <xf numFmtId="0" fontId="63" fillId="0" borderId="0" xfId="0" applyFont="1" applyAlignment="1">
      <alignment horizontal="right" vertical="top" wrapText="1"/>
    </xf>
    <xf numFmtId="179" fontId="63" fillId="0" borderId="0" xfId="0" applyNumberFormat="1" applyFont="1" applyAlignment="1" applyProtection="1">
      <alignment horizontal="justify" vertical="top" wrapText="1"/>
      <protection locked="0"/>
    </xf>
    <xf numFmtId="179" fontId="63" fillId="0" borderId="0" xfId="0" applyNumberFormat="1" applyFont="1" applyAlignment="1">
      <alignment horizontal="justify" vertical="top" wrapText="1"/>
    </xf>
    <xf numFmtId="0" fontId="11" fillId="6" borderId="0" xfId="0" applyFont="1" applyFill="1" applyAlignment="1">
      <alignment horizontal="justify" vertical="top" wrapText="1"/>
    </xf>
    <xf numFmtId="0" fontId="11" fillId="6" borderId="0" xfId="0" applyFont="1" applyFill="1" applyAlignment="1">
      <alignment horizontal="right" vertical="top" wrapText="1"/>
    </xf>
    <xf numFmtId="179" fontId="11" fillId="6" borderId="0" xfId="0" applyNumberFormat="1" applyFont="1" applyFill="1" applyAlignment="1" applyProtection="1">
      <alignment horizontal="justify" vertical="top" wrapText="1"/>
      <protection locked="0"/>
    </xf>
    <xf numFmtId="179" fontId="11" fillId="6" borderId="0" xfId="0" applyNumberFormat="1" applyFont="1" applyFill="1" applyAlignment="1">
      <alignment horizontal="justify" vertical="top" wrapText="1"/>
    </xf>
    <xf numFmtId="0" fontId="12" fillId="0" borderId="0" xfId="0" applyFont="1" applyAlignment="1">
      <alignment horizontal="right" vertical="top" wrapText="1"/>
    </xf>
    <xf numFmtId="179" fontId="12" fillId="0" borderId="0" xfId="0" applyNumberFormat="1" applyFont="1" applyAlignment="1" applyProtection="1">
      <alignment horizontal="justify" vertical="top" wrapText="1"/>
      <protection locked="0"/>
    </xf>
    <xf numFmtId="179" fontId="12" fillId="0" borderId="0" xfId="0" applyNumberFormat="1" applyFont="1" applyAlignment="1">
      <alignment horizontal="justify" vertical="top" wrapText="1"/>
    </xf>
    <xf numFmtId="0" fontId="12" fillId="6" borderId="0" xfId="0" applyFont="1" applyFill="1" applyAlignment="1">
      <alignment horizontal="justify" vertical="top" wrapText="1"/>
    </xf>
    <xf numFmtId="0" fontId="12" fillId="6" borderId="0" xfId="0" applyFont="1" applyFill="1" applyAlignment="1">
      <alignment horizontal="right" vertical="top" wrapText="1"/>
    </xf>
    <xf numFmtId="179" fontId="12" fillId="6" borderId="0" xfId="0" applyNumberFormat="1" applyFont="1" applyFill="1" applyAlignment="1" applyProtection="1">
      <alignment horizontal="justify" vertical="top" wrapText="1"/>
      <protection locked="0"/>
    </xf>
    <xf numFmtId="179" fontId="12" fillId="6" borderId="0" xfId="0" applyNumberFormat="1" applyFont="1" applyFill="1" applyAlignment="1">
      <alignment horizontal="justify" vertical="top" wrapText="1"/>
    </xf>
    <xf numFmtId="0" fontId="57" fillId="0" borderId="0" xfId="0" applyFont="1" applyAlignment="1">
      <alignment horizontal="right" vertical="top" wrapText="1"/>
    </xf>
    <xf numFmtId="179" fontId="57" fillId="0" borderId="0" xfId="0" applyNumberFormat="1" applyFont="1" applyAlignment="1" applyProtection="1">
      <alignment horizontal="justify" vertical="top" wrapText="1"/>
      <protection locked="0"/>
    </xf>
    <xf numFmtId="179" fontId="11" fillId="0" borderId="0" xfId="0" applyNumberFormat="1" applyFont="1" applyAlignment="1" applyProtection="1">
      <alignment horizontal="justify" vertical="top" wrapText="1"/>
      <protection locked="0"/>
    </xf>
    <xf numFmtId="179" fontId="11" fillId="0" borderId="0" xfId="0" applyNumberFormat="1" applyFont="1" applyAlignment="1">
      <alignment horizontal="justify" vertical="top" wrapText="1"/>
    </xf>
    <xf numFmtId="0" fontId="57" fillId="0" borderId="0" xfId="0" applyFont="1" applyAlignment="1">
      <alignment horizontal="center" vertical="top" wrapText="1"/>
    </xf>
    <xf numFmtId="179" fontId="57" fillId="0" borderId="0" xfId="0" applyNumberFormat="1" applyFont="1" applyAlignment="1" applyProtection="1">
      <alignment horizontal="left" wrapText="1"/>
      <protection locked="0"/>
    </xf>
    <xf numFmtId="179" fontId="57" fillId="0" borderId="0" xfId="0" applyNumberFormat="1" applyFont="1" applyAlignment="1">
      <alignment horizontal="left" wrapText="1"/>
    </xf>
    <xf numFmtId="179" fontId="12" fillId="0" borderId="0" xfId="0" applyNumberFormat="1" applyFont="1" applyAlignment="1" applyProtection="1">
      <alignment horizontal="left" vertical="top" wrapText="1"/>
      <protection locked="0"/>
    </xf>
    <xf numFmtId="179" fontId="12" fillId="0" borderId="0" xfId="0" applyNumberFormat="1" applyFont="1" applyAlignment="1">
      <alignment horizontal="left" vertical="top" wrapText="1"/>
    </xf>
    <xf numFmtId="0" fontId="55" fillId="0" borderId="0" xfId="0" applyFont="1" applyAlignment="1">
      <alignment horizontal="right" vertical="top" wrapText="1"/>
    </xf>
    <xf numFmtId="179" fontId="55" fillId="0" borderId="0" xfId="0" applyNumberFormat="1" applyFont="1" applyAlignment="1" applyProtection="1">
      <alignment horizontal="justify" vertical="top" wrapText="1"/>
      <protection locked="0"/>
    </xf>
    <xf numFmtId="179" fontId="55" fillId="0" borderId="0" xfId="0" applyNumberFormat="1" applyFont="1" applyAlignment="1">
      <alignment horizontal="justify" vertical="top" wrapText="1"/>
    </xf>
    <xf numFmtId="0" fontId="11" fillId="0" borderId="0" xfId="27" applyFont="1" applyAlignment="1" applyProtection="1">
      <alignment horizontal="justify" vertical="top" wrapText="1"/>
      <protection locked="0"/>
    </xf>
    <xf numFmtId="49" fontId="11" fillId="0" borderId="0" xfId="27" applyNumberFormat="1" applyFont="1" applyAlignment="1" applyProtection="1">
      <alignment horizontal="justify" vertical="top" wrapText="1"/>
      <protection locked="0"/>
    </xf>
    <xf numFmtId="4" fontId="11" fillId="0" borderId="0" xfId="27" applyNumberFormat="1" applyFont="1" applyAlignment="1" applyProtection="1">
      <alignment horizontal="justify" vertical="top" wrapText="1"/>
      <protection locked="0"/>
    </xf>
    <xf numFmtId="226" fontId="11" fillId="0" borderId="0" xfId="27" applyNumberFormat="1" applyFont="1" applyAlignment="1" applyProtection="1">
      <alignment horizontal="justify" vertical="top" wrapText="1"/>
      <protection locked="0"/>
    </xf>
    <xf numFmtId="49" fontId="11" fillId="6" borderId="52" xfId="27" applyNumberFormat="1" applyFont="1" applyFill="1" applyBorder="1" applyAlignment="1">
      <alignment horizontal="justify" vertical="top" wrapText="1"/>
    </xf>
    <xf numFmtId="0" fontId="11" fillId="0" borderId="0" xfId="27" applyFont="1" applyAlignment="1">
      <alignment horizontal="justify" vertical="top" wrapText="1"/>
    </xf>
    <xf numFmtId="4" fontId="11" fillId="0" borderId="0" xfId="27" applyNumberFormat="1" applyFont="1" applyAlignment="1">
      <alignment horizontal="justify" vertical="top" wrapText="1"/>
    </xf>
    <xf numFmtId="0" fontId="63" fillId="0" borderId="0" xfId="51" applyFont="1" applyAlignment="1">
      <alignment horizontal="justify" vertical="top" wrapText="1"/>
    </xf>
    <xf numFmtId="0" fontId="63" fillId="0" borderId="0" xfId="51" applyFont="1" applyAlignment="1">
      <alignment horizontal="left" vertical="top" wrapText="1"/>
    </xf>
    <xf numFmtId="4" fontId="11" fillId="0" borderId="0" xfId="27" applyNumberFormat="1" applyFont="1" applyAlignment="1" applyProtection="1">
      <alignment horizontal="left" vertical="top" wrapText="1"/>
      <protection locked="0"/>
    </xf>
    <xf numFmtId="0" fontId="11" fillId="0" borderId="0" xfId="27" applyFont="1" applyAlignment="1" applyProtection="1">
      <alignment horizontal="left" vertical="top" wrapText="1"/>
      <protection locked="0"/>
    </xf>
    <xf numFmtId="49" fontId="11" fillId="0" borderId="0" xfId="27" applyNumberFormat="1" applyFont="1" applyAlignment="1">
      <alignment horizontal="justify" vertical="top" wrapText="1"/>
    </xf>
    <xf numFmtId="226" fontId="11" fillId="0" borderId="0" xfId="27" applyNumberFormat="1" applyFont="1" applyAlignment="1">
      <alignment horizontal="justify" vertical="top" wrapText="1"/>
    </xf>
    <xf numFmtId="0" fontId="11" fillId="6" borderId="52" xfId="27" applyFont="1" applyFill="1" applyBorder="1" applyAlignment="1">
      <alignment horizontal="justify" vertical="top" wrapText="1"/>
    </xf>
    <xf numFmtId="0" fontId="12" fillId="0" borderId="0" xfId="27" applyAlignment="1">
      <alignment horizontal="justify" vertical="top" wrapText="1"/>
    </xf>
    <xf numFmtId="226" fontId="12" fillId="0" borderId="0" xfId="27" applyNumberFormat="1" applyAlignment="1">
      <alignment horizontal="justify" vertical="top" wrapText="1"/>
    </xf>
    <xf numFmtId="49" fontId="12" fillId="0" borderId="0" xfId="27" applyNumberFormat="1" applyAlignment="1">
      <alignment horizontal="justify" vertical="top" wrapText="1"/>
    </xf>
    <xf numFmtId="4" fontId="12" fillId="0" borderId="0" xfId="27" applyNumberFormat="1" applyAlignment="1">
      <alignment horizontal="justify" vertical="top" wrapText="1"/>
    </xf>
    <xf numFmtId="49" fontId="12" fillId="0" borderId="0" xfId="27" applyNumberFormat="1" applyAlignment="1" applyProtection="1">
      <alignment horizontal="justify" vertical="top" wrapText="1"/>
      <protection locked="0"/>
    </xf>
    <xf numFmtId="2" fontId="12" fillId="0" borderId="0" xfId="27" applyNumberFormat="1" applyAlignment="1" applyProtection="1">
      <alignment horizontal="justify" vertical="top" wrapText="1" shrinkToFit="1" readingOrder="1"/>
      <protection locked="0"/>
    </xf>
    <xf numFmtId="0" fontId="12" fillId="0" borderId="0" xfId="27" applyAlignment="1" applyProtection="1">
      <alignment horizontal="justify" vertical="top" wrapText="1"/>
      <protection locked="0"/>
    </xf>
    <xf numFmtId="226" fontId="12" fillId="0" borderId="0" xfId="27" applyNumberFormat="1" applyAlignment="1" applyProtection="1">
      <alignment horizontal="justify" vertical="top" wrapText="1"/>
      <protection locked="0"/>
    </xf>
    <xf numFmtId="49" fontId="12" fillId="0" borderId="0" xfId="27" applyNumberFormat="1" applyAlignment="1" applyProtection="1">
      <alignment horizontal="left" vertical="top" wrapText="1"/>
      <protection locked="0"/>
    </xf>
    <xf numFmtId="2" fontId="12" fillId="0" borderId="0" xfId="27" applyNumberFormat="1" applyAlignment="1" applyProtection="1">
      <alignment horizontal="left" vertical="top" wrapText="1" shrinkToFit="1" readingOrder="1"/>
      <protection locked="0"/>
    </xf>
    <xf numFmtId="0" fontId="12" fillId="0" borderId="0" xfId="27" applyAlignment="1" applyProtection="1">
      <alignment horizontal="left" vertical="top" wrapText="1"/>
      <protection locked="0"/>
    </xf>
    <xf numFmtId="49" fontId="12" fillId="0" borderId="0" xfId="27" applyNumberFormat="1" applyAlignment="1">
      <alignment horizontal="left" vertical="top" wrapText="1"/>
    </xf>
    <xf numFmtId="0" fontId="12" fillId="0" borderId="0" xfId="27" applyAlignment="1">
      <alignment horizontal="left" vertical="top" wrapText="1"/>
    </xf>
    <xf numFmtId="4" fontId="12" fillId="0" borderId="0" xfId="27" applyNumberFormat="1" applyAlignment="1">
      <alignment horizontal="left" vertical="top" wrapText="1"/>
    </xf>
    <xf numFmtId="226" fontId="12" fillId="0" borderId="0" xfId="27" applyNumberFormat="1" applyAlignment="1">
      <alignment horizontal="left" vertical="top" wrapText="1"/>
    </xf>
    <xf numFmtId="226" fontId="12" fillId="0" borderId="0" xfId="27" applyNumberFormat="1" applyAlignment="1" applyProtection="1">
      <alignment horizontal="left" vertical="top" wrapText="1"/>
      <protection locked="0"/>
    </xf>
    <xf numFmtId="2" fontId="12" fillId="0" borderId="0" xfId="27" applyNumberFormat="1" applyAlignment="1">
      <alignment horizontal="left" vertical="top" wrapText="1" shrinkToFit="1" readingOrder="1"/>
    </xf>
    <xf numFmtId="2" fontId="12" fillId="0" borderId="0" xfId="27" applyNumberFormat="1" applyAlignment="1">
      <alignment horizontal="right" vertical="top" wrapText="1" shrinkToFit="1" readingOrder="1"/>
    </xf>
    <xf numFmtId="179" fontId="12" fillId="0" borderId="0" xfId="27" applyNumberFormat="1" applyAlignment="1" applyProtection="1">
      <alignment horizontal="left" vertical="top" wrapText="1" shrinkToFit="1" readingOrder="1"/>
      <protection locked="0"/>
    </xf>
    <xf numFmtId="179" fontId="12" fillId="0" borderId="0" xfId="27" applyNumberFormat="1" applyAlignment="1">
      <alignment horizontal="left" vertical="top" wrapText="1" shrinkToFit="1" readingOrder="1"/>
    </xf>
    <xf numFmtId="0" fontId="63" fillId="0" borderId="0" xfId="0" applyFont="1" applyAlignment="1">
      <alignment horizontal="center" vertical="top"/>
    </xf>
    <xf numFmtId="0" fontId="63" fillId="0" borderId="0" xfId="0" applyFont="1" applyAlignment="1">
      <alignment vertical="top" wrapText="1"/>
    </xf>
    <xf numFmtId="0" fontId="12" fillId="0" borderId="0" xfId="0" applyFont="1" applyAlignment="1" applyProtection="1">
      <alignment horizontal="right"/>
      <protection locked="0"/>
    </xf>
    <xf numFmtId="0" fontId="11" fillId="0" borderId="0" xfId="0" applyFont="1" applyAlignment="1" applyProtection="1">
      <alignment vertical="top" wrapText="1"/>
      <protection locked="0"/>
    </xf>
    <xf numFmtId="0" fontId="11" fillId="0" borderId="0" xfId="0" applyFont="1" applyAlignment="1" applyProtection="1">
      <alignment vertical="top"/>
      <protection locked="0"/>
    </xf>
    <xf numFmtId="0" fontId="11" fillId="0" borderId="0" xfId="0" applyFont="1" applyAlignment="1" applyProtection="1">
      <alignment wrapText="1"/>
      <protection locked="0"/>
    </xf>
    <xf numFmtId="0" fontId="12" fillId="0" borderId="0" xfId="0" applyFont="1" applyAlignment="1" applyProtection="1">
      <alignment vertical="top"/>
      <protection locked="0"/>
    </xf>
    <xf numFmtId="0" fontId="12" fillId="0" borderId="0" xfId="0" applyFont="1" applyAlignment="1" applyProtection="1">
      <alignment horizontal="right" vertical="top"/>
      <protection locked="0"/>
    </xf>
    <xf numFmtId="0" fontId="63" fillId="0" borderId="0" xfId="0" applyFont="1" applyAlignment="1" applyProtection="1">
      <alignment horizontal="right" vertical="top"/>
      <protection locked="0"/>
    </xf>
    <xf numFmtId="0" fontId="63" fillId="0" borderId="0" xfId="0" applyFont="1" applyAlignment="1">
      <alignment wrapText="1"/>
    </xf>
    <xf numFmtId="49" fontId="11" fillId="0" borderId="1" xfId="1" applyNumberFormat="1" applyFont="1" applyBorder="1" applyAlignment="1">
      <alignment horizontal="center" vertical="center" wrapText="1"/>
    </xf>
    <xf numFmtId="4" fontId="11" fillId="0" borderId="1" xfId="1" applyNumberFormat="1" applyFont="1" applyBorder="1" applyAlignment="1">
      <alignment horizontal="center" vertical="center" wrapText="1"/>
    </xf>
    <xf numFmtId="4" fontId="11" fillId="0" borderId="0" xfId="1" applyNumberFormat="1" applyFont="1" applyAlignment="1">
      <alignment horizontal="center" wrapText="1"/>
    </xf>
    <xf numFmtId="49" fontId="11" fillId="6" borderId="52" xfId="1" applyNumberFormat="1" applyFont="1" applyFill="1" applyBorder="1" applyAlignment="1">
      <alignment horizontal="center" vertical="top" wrapText="1"/>
    </xf>
    <xf numFmtId="0" fontId="12" fillId="6" borderId="52" xfId="1" applyFont="1" applyFill="1" applyBorder="1" applyAlignment="1">
      <alignment horizontal="center" wrapText="1"/>
    </xf>
    <xf numFmtId="0" fontId="12" fillId="0" borderId="0" xfId="27" applyAlignment="1">
      <alignment horizontal="left" wrapText="1"/>
    </xf>
    <xf numFmtId="0" fontId="12" fillId="0" borderId="0" xfId="27" applyAlignment="1">
      <alignment wrapText="1"/>
    </xf>
    <xf numFmtId="0" fontId="12" fillId="0" borderId="0" xfId="27" applyAlignment="1">
      <alignment horizontal="center" wrapText="1"/>
    </xf>
    <xf numFmtId="0" fontId="12" fillId="0" borderId="0" xfId="27" quotePrefix="1" applyAlignment="1">
      <alignment horizontal="left" wrapText="1"/>
    </xf>
    <xf numFmtId="16" fontId="11" fillId="0" borderId="0" xfId="27" applyNumberFormat="1" applyFont="1" applyAlignment="1">
      <alignment horizontal="right" vertical="top" wrapText="1"/>
    </xf>
    <xf numFmtId="49" fontId="56" fillId="0" borderId="0" xfId="1" applyNumberFormat="1" applyFont="1" applyAlignment="1">
      <alignment horizontal="center" vertical="top" wrapText="1"/>
    </xf>
    <xf numFmtId="0" fontId="57" fillId="0" borderId="0" xfId="43" applyFont="1" applyAlignment="1">
      <alignment horizontal="justify" vertical="top" wrapText="1"/>
    </xf>
    <xf numFmtId="0" fontId="12" fillId="3" borderId="0" xfId="0" applyFont="1" applyFill="1" applyAlignment="1">
      <alignment horizontal="left" wrapText="1"/>
    </xf>
    <xf numFmtId="4" fontId="12" fillId="3" borderId="0" xfId="0" applyNumberFormat="1" applyFont="1" applyFill="1" applyAlignment="1">
      <alignment horizontal="left" wrapText="1"/>
    </xf>
    <xf numFmtId="4" fontId="12" fillId="3" borderId="0" xfId="0" applyNumberFormat="1" applyFont="1" applyFill="1" applyAlignment="1" applyProtection="1">
      <alignment horizontal="left" wrapText="1"/>
      <protection locked="0"/>
    </xf>
    <xf numFmtId="3" fontId="12" fillId="3" borderId="0" xfId="0" applyNumberFormat="1" applyFont="1" applyFill="1" applyAlignment="1" applyProtection="1">
      <alignment horizontal="left" wrapText="1"/>
      <protection locked="0"/>
    </xf>
    <xf numFmtId="174" fontId="11" fillId="0" borderId="0" xfId="0" applyNumberFormat="1" applyFont="1" applyAlignment="1">
      <alignment horizontal="center" vertical="top" wrapText="1"/>
    </xf>
    <xf numFmtId="172" fontId="12" fillId="0" borderId="0" xfId="0" applyNumberFormat="1" applyFont="1" applyAlignment="1">
      <alignment horizontal="left" wrapText="1"/>
    </xf>
    <xf numFmtId="49" fontId="12" fillId="0" borderId="0" xfId="1" applyNumberFormat="1" applyFont="1" applyAlignment="1">
      <alignment horizontal="center" vertical="top"/>
    </xf>
    <xf numFmtId="0" fontId="12" fillId="0" borderId="0" xfId="1" applyFont="1" applyAlignment="1">
      <alignment horizontal="center"/>
    </xf>
    <xf numFmtId="0" fontId="12" fillId="0" borderId="0" xfId="9" applyAlignment="1">
      <alignment horizontal="center" wrapText="1"/>
    </xf>
    <xf numFmtId="4" fontId="12" fillId="0" borderId="0" xfId="0" applyNumberFormat="1" applyFont="1" applyAlignment="1">
      <alignment horizontal="right" wrapText="1"/>
    </xf>
    <xf numFmtId="0" fontId="12" fillId="0" borderId="0" xfId="0" applyFont="1" applyAlignment="1">
      <alignment horizontal="left"/>
    </xf>
    <xf numFmtId="2" fontId="11" fillId="0" borderId="0" xfId="0" applyNumberFormat="1" applyFont="1" applyAlignment="1">
      <alignment horizontal="right" vertical="top"/>
    </xf>
    <xf numFmtId="49" fontId="11" fillId="0" borderId="0" xfId="0" applyNumberFormat="1" applyFont="1" applyAlignment="1">
      <alignment horizontal="right" vertical="top"/>
    </xf>
    <xf numFmtId="165" fontId="12" fillId="0" borderId="0" xfId="0" applyNumberFormat="1" applyFont="1" applyAlignment="1">
      <alignment horizontal="left" wrapText="1"/>
    </xf>
    <xf numFmtId="0" fontId="12" fillId="0" borderId="7" xfId="0" quotePrefix="1" applyFont="1" applyBorder="1" applyAlignment="1">
      <alignment horizontal="justify" vertical="top"/>
    </xf>
    <xf numFmtId="49" fontId="11" fillId="0" borderId="0" xfId="51" applyNumberFormat="1" applyFont="1" applyAlignment="1">
      <alignment horizontal="center" vertical="top" wrapText="1"/>
    </xf>
    <xf numFmtId="2" fontId="12" fillId="0" borderId="0" xfId="51" applyNumberFormat="1" applyFont="1" applyAlignment="1">
      <alignment horizontal="right" vertical="top" wrapText="1"/>
    </xf>
    <xf numFmtId="49" fontId="12" fillId="0" borderId="0" xfId="51" applyNumberFormat="1" applyFont="1" applyAlignment="1">
      <alignment horizontal="center" vertical="top" wrapText="1"/>
    </xf>
    <xf numFmtId="2" fontId="12" fillId="0" borderId="0" xfId="51" applyNumberFormat="1" applyFont="1" applyAlignment="1">
      <alignment horizontal="justify" vertical="top" wrapText="1"/>
    </xf>
    <xf numFmtId="49" fontId="12" fillId="0" borderId="0" xfId="51" applyNumberFormat="1" applyFont="1" applyAlignment="1">
      <alignment horizontal="right" vertical="top" wrapText="1"/>
    </xf>
    <xf numFmtId="2" fontId="11" fillId="0" borderId="0" xfId="51" applyNumberFormat="1" applyFont="1" applyAlignment="1">
      <alignment horizontal="left" vertical="top" wrapText="1"/>
    </xf>
    <xf numFmtId="2" fontId="56" fillId="0" borderId="0" xfId="1" applyNumberFormat="1" applyFont="1" applyAlignment="1">
      <alignment horizontal="left" wrapText="1"/>
    </xf>
    <xf numFmtId="49" fontId="11" fillId="0" borderId="0" xfId="11" applyNumberFormat="1" applyFont="1" applyAlignment="1">
      <alignment horizontal="center" vertical="top" wrapText="1"/>
    </xf>
    <xf numFmtId="49" fontId="12" fillId="0" borderId="0" xfId="11" applyNumberFormat="1" applyFont="1" applyAlignment="1">
      <alignment horizontal="center" vertical="top" wrapText="1"/>
    </xf>
    <xf numFmtId="2" fontId="11" fillId="0" borderId="10" xfId="0" applyNumberFormat="1" applyFont="1" applyBorder="1" applyAlignment="1">
      <alignment horizontal="justify" vertical="top" wrapText="1"/>
    </xf>
    <xf numFmtId="2" fontId="11" fillId="0" borderId="6" xfId="0" applyNumberFormat="1" applyFont="1" applyBorder="1" applyAlignment="1">
      <alignment horizontal="justify" vertical="top" wrapText="1"/>
    </xf>
    <xf numFmtId="0" fontId="12" fillId="0" borderId="0" xfId="1" applyFont="1" applyAlignment="1">
      <alignment horizontal="justify" vertical="top" wrapText="1"/>
    </xf>
    <xf numFmtId="0" fontId="11" fillId="0" borderId="0" xfId="1" applyFont="1" applyAlignment="1">
      <alignment horizontal="justify" vertical="top" wrapText="1" shrinkToFit="1"/>
    </xf>
    <xf numFmtId="4" fontId="11" fillId="6" borderId="52" xfId="1" applyNumberFormat="1" applyFont="1" applyFill="1" applyBorder="1" applyAlignment="1">
      <alignment horizontal="justify" vertical="top" wrapText="1"/>
    </xf>
    <xf numFmtId="0" fontId="11" fillId="0" borderId="0" xfId="1" applyFont="1" applyAlignment="1">
      <alignment horizontal="justify" vertical="top" wrapText="1"/>
    </xf>
    <xf numFmtId="0" fontId="11" fillId="0" borderId="7" xfId="1" applyFont="1" applyBorder="1" applyAlignment="1">
      <alignment horizontal="justify" vertical="top" wrapText="1"/>
    </xf>
    <xf numFmtId="0" fontId="11" fillId="0" borderId="7" xfId="51" quotePrefix="1" applyFont="1" applyBorder="1" applyAlignment="1">
      <alignment horizontal="justify" vertical="top" wrapText="1"/>
    </xf>
    <xf numFmtId="0" fontId="11" fillId="0" borderId="0" xfId="51" quotePrefix="1" applyFont="1" applyAlignment="1">
      <alignment horizontal="justify" vertical="top" wrapText="1"/>
    </xf>
    <xf numFmtId="0" fontId="12" fillId="0" borderId="0" xfId="27534" applyAlignment="1">
      <alignment horizontal="justify" vertical="top" wrapText="1"/>
    </xf>
    <xf numFmtId="0" fontId="12" fillId="0" borderId="0" xfId="11" applyFont="1" applyAlignment="1">
      <alignment horizontal="justify" vertical="top" wrapText="1"/>
    </xf>
    <xf numFmtId="0" fontId="11" fillId="0" borderId="7" xfId="45" applyFont="1" applyBorder="1" applyAlignment="1">
      <alignment horizontal="justify" vertical="top" wrapText="1"/>
    </xf>
    <xf numFmtId="0" fontId="11" fillId="0" borderId="0" xfId="45" applyFont="1" applyAlignment="1">
      <alignment horizontal="justify" vertical="top" wrapText="1"/>
    </xf>
    <xf numFmtId="0" fontId="12" fillId="0" borderId="0" xfId="45" applyAlignment="1">
      <alignment horizontal="justify" vertical="top" wrapText="1"/>
    </xf>
    <xf numFmtId="0" fontId="32" fillId="0" borderId="0" xfId="1" applyFont="1" applyAlignment="1">
      <alignment horizontal="justify" vertical="top" wrapText="1"/>
    </xf>
    <xf numFmtId="0" fontId="56" fillId="0" borderId="0" xfId="0" applyFont="1" applyAlignment="1">
      <alignment horizontal="justify" vertical="top" wrapText="1" shrinkToFit="1"/>
    </xf>
    <xf numFmtId="0" fontId="57" fillId="0" borderId="0" xfId="0" applyFont="1" applyAlignment="1">
      <alignment horizontal="justify" vertical="top" wrapText="1" shrinkToFit="1"/>
    </xf>
    <xf numFmtId="0" fontId="11" fillId="0" borderId="0" xfId="0" applyFont="1" applyAlignment="1">
      <alignment horizontal="justify" vertical="top" wrapText="1" shrinkToFit="1"/>
    </xf>
    <xf numFmtId="2" fontId="11" fillId="0" borderId="7" xfId="51" applyNumberFormat="1" applyFont="1" applyBorder="1" applyAlignment="1">
      <alignment horizontal="justify" vertical="top" wrapText="1"/>
    </xf>
    <xf numFmtId="2" fontId="11" fillId="0" borderId="0" xfId="51" applyNumberFormat="1" applyFont="1" applyAlignment="1">
      <alignment horizontal="justify" vertical="top" wrapText="1"/>
    </xf>
    <xf numFmtId="2" fontId="11" fillId="0" borderId="6" xfId="0" applyNumberFormat="1" applyFont="1" applyBorder="1" applyAlignment="1">
      <alignment horizontal="center" wrapText="1"/>
    </xf>
    <xf numFmtId="4" fontId="11" fillId="0" borderId="7" xfId="0" applyNumberFormat="1" applyFont="1" applyBorder="1" applyAlignment="1">
      <alignment horizontal="right" vertical="center" wrapText="1"/>
    </xf>
    <xf numFmtId="4" fontId="12" fillId="0" borderId="0" xfId="0" applyNumberFormat="1" applyFont="1" applyAlignment="1">
      <alignment horizontal="right" vertical="center" wrapText="1"/>
    </xf>
    <xf numFmtId="4" fontId="12" fillId="0" borderId="0" xfId="7" applyNumberFormat="1" applyFont="1" applyAlignment="1">
      <alignment horizontal="right" wrapText="1"/>
    </xf>
    <xf numFmtId="4" fontId="11" fillId="0" borderId="0" xfId="7" applyNumberFormat="1" applyFont="1" applyAlignment="1">
      <alignment horizontal="right" wrapText="1"/>
    </xf>
    <xf numFmtId="4" fontId="11" fillId="6" borderId="52" xfId="7" applyNumberFormat="1" applyFont="1" applyFill="1" applyBorder="1" applyAlignment="1">
      <alignment horizontal="right" wrapText="1"/>
    </xf>
    <xf numFmtId="4" fontId="12" fillId="0" borderId="0" xfId="7" applyNumberFormat="1" applyFont="1" applyBorder="1" applyAlignment="1" applyProtection="1">
      <alignment horizontal="right" wrapText="1"/>
    </xf>
    <xf numFmtId="4" fontId="11" fillId="0" borderId="7" xfId="7" applyNumberFormat="1" applyFont="1" applyBorder="1" applyAlignment="1" applyProtection="1">
      <alignment horizontal="right" wrapText="1"/>
    </xf>
    <xf numFmtId="4" fontId="12" fillId="0" borderId="0" xfId="7" applyNumberFormat="1" applyFont="1" applyBorder="1" applyAlignment="1">
      <alignment horizontal="right" wrapText="1"/>
    </xf>
    <xf numFmtId="4" fontId="11" fillId="0" borderId="0" xfId="7" applyNumberFormat="1" applyFont="1" applyBorder="1" applyAlignment="1">
      <alignment horizontal="right" wrapText="1"/>
    </xf>
    <xf numFmtId="4" fontId="57" fillId="0" borderId="0" xfId="7" applyNumberFormat="1" applyFont="1" applyBorder="1" applyAlignment="1" applyProtection="1">
      <alignment horizontal="right" wrapText="1"/>
    </xf>
    <xf numFmtId="4" fontId="12" fillId="0" borderId="0" xfId="1" applyNumberFormat="1" applyFont="1" applyAlignment="1">
      <alignment horizontal="right" wrapText="1"/>
    </xf>
    <xf numFmtId="4" fontId="11" fillId="0" borderId="7" xfId="7" applyNumberFormat="1" applyFont="1" applyBorder="1" applyAlignment="1">
      <alignment horizontal="right" wrapText="1"/>
    </xf>
    <xf numFmtId="4" fontId="11" fillId="0" borderId="7" xfId="7" applyNumberFormat="1" applyFont="1" applyBorder="1" applyAlignment="1" applyProtection="1">
      <alignment horizontal="right" vertical="top" wrapText="1"/>
    </xf>
    <xf numFmtId="4" fontId="11" fillId="0" borderId="0" xfId="7" applyNumberFormat="1" applyFont="1" applyBorder="1" applyAlignment="1" applyProtection="1">
      <alignment horizontal="right" wrapText="1"/>
    </xf>
    <xf numFmtId="4" fontId="12" fillId="0" borderId="0" xfId="67" applyNumberFormat="1" applyFont="1" applyBorder="1" applyAlignment="1" applyProtection="1">
      <alignment horizontal="right" wrapText="1"/>
    </xf>
    <xf numFmtId="4" fontId="12" fillId="0" borderId="0" xfId="7" applyNumberFormat="1" applyFont="1" applyBorder="1" applyAlignment="1" applyProtection="1">
      <alignment horizontal="right" vertical="top" wrapText="1"/>
    </xf>
    <xf numFmtId="4" fontId="12" fillId="0" borderId="0" xfId="44" applyNumberFormat="1" applyFont="1" applyBorder="1" applyAlignment="1" applyProtection="1">
      <alignment horizontal="right" wrapText="1"/>
    </xf>
    <xf numFmtId="4" fontId="11" fillId="0" borderId="0" xfId="7" applyNumberFormat="1" applyFont="1" applyBorder="1" applyAlignment="1" applyProtection="1">
      <alignment horizontal="right" vertical="top" wrapText="1"/>
    </xf>
    <xf numFmtId="4" fontId="12" fillId="0" borderId="0" xfId="0" applyNumberFormat="1" applyFont="1" applyAlignment="1">
      <alignment horizontal="right" vertical="top" wrapText="1"/>
    </xf>
    <xf numFmtId="4" fontId="11" fillId="0" borderId="7" xfId="44" applyNumberFormat="1" applyFont="1" applyBorder="1" applyAlignment="1" applyProtection="1">
      <alignment horizontal="right" wrapText="1"/>
    </xf>
    <xf numFmtId="4" fontId="11" fillId="0" borderId="0" xfId="44" applyNumberFormat="1" applyFont="1" applyBorder="1" applyAlignment="1" applyProtection="1">
      <alignment horizontal="right" wrapText="1"/>
    </xf>
    <xf numFmtId="4" fontId="11" fillId="0" borderId="7" xfId="67" applyNumberFormat="1" applyFont="1" applyBorder="1" applyAlignment="1" applyProtection="1">
      <alignment horizontal="right" wrapText="1"/>
    </xf>
    <xf numFmtId="4" fontId="57" fillId="0" borderId="0" xfId="7" applyNumberFormat="1" applyFont="1" applyBorder="1" applyAlignment="1" applyProtection="1">
      <alignment horizontal="right"/>
    </xf>
    <xf numFmtId="4" fontId="12" fillId="0" borderId="0" xfId="7" applyNumberFormat="1" applyFont="1" applyAlignment="1">
      <alignment horizontal="right"/>
    </xf>
    <xf numFmtId="4" fontId="12" fillId="0" borderId="0" xfId="7" applyNumberFormat="1" applyFont="1" applyBorder="1" applyAlignment="1" applyProtection="1">
      <alignment horizontal="right"/>
    </xf>
    <xf numFmtId="4" fontId="11" fillId="0" borderId="7" xfId="7" applyNumberFormat="1" applyFont="1" applyBorder="1" applyAlignment="1" applyProtection="1">
      <alignment horizontal="right"/>
    </xf>
    <xf numFmtId="4" fontId="11" fillId="0" borderId="0" xfId="7" applyNumberFormat="1" applyFont="1" applyBorder="1" applyAlignment="1" applyProtection="1">
      <alignment horizontal="right"/>
    </xf>
    <xf numFmtId="4" fontId="11" fillId="0" borderId="0" xfId="0" applyNumberFormat="1" applyFont="1" applyAlignment="1">
      <alignment horizontal="right" vertical="top" wrapText="1"/>
    </xf>
    <xf numFmtId="4" fontId="11" fillId="0" borderId="6" xfId="0" applyNumberFormat="1" applyFont="1" applyBorder="1" applyAlignment="1">
      <alignment horizontal="right" vertical="top" wrapText="1"/>
    </xf>
    <xf numFmtId="179" fontId="11" fillId="0" borderId="1" xfId="7" applyNumberFormat="1" applyFont="1" applyFill="1" applyBorder="1" applyAlignment="1">
      <alignment horizontal="center" vertical="center" wrapText="1"/>
    </xf>
    <xf numFmtId="179" fontId="12" fillId="0" borderId="19" xfId="1" applyNumberFormat="1" applyFont="1" applyBorder="1" applyAlignment="1">
      <alignment horizontal="right" wrapText="1"/>
    </xf>
    <xf numFmtId="179" fontId="12" fillId="0" borderId="0" xfId="7" applyNumberFormat="1" applyFont="1" applyFill="1" applyBorder="1" applyAlignment="1" applyProtection="1">
      <alignment horizontal="right" wrapText="1"/>
    </xf>
    <xf numFmtId="179" fontId="12" fillId="0" borderId="0" xfId="7" applyNumberFormat="1" applyFont="1" applyBorder="1" applyAlignment="1" applyProtection="1">
      <alignment horizontal="right" wrapText="1"/>
      <protection locked="0"/>
    </xf>
    <xf numFmtId="179" fontId="11" fillId="0" borderId="0" xfId="7" applyNumberFormat="1" applyFont="1" applyBorder="1" applyAlignment="1" applyProtection="1">
      <alignment horizontal="right" wrapText="1"/>
      <protection locked="0"/>
    </xf>
    <xf numFmtId="179" fontId="12" fillId="0" borderId="0" xfId="7" applyNumberFormat="1" applyFont="1" applyBorder="1" applyAlignment="1" applyProtection="1">
      <alignment horizontal="right" wrapText="1"/>
    </xf>
    <xf numFmtId="179" fontId="11" fillId="0" borderId="0" xfId="7" applyNumberFormat="1" applyFont="1" applyBorder="1" applyAlignment="1" applyProtection="1">
      <alignment horizontal="right" wrapText="1"/>
    </xf>
    <xf numFmtId="179" fontId="57" fillId="0" borderId="0" xfId="7" applyNumberFormat="1" applyFont="1" applyBorder="1" applyAlignment="1" applyProtection="1">
      <alignment horizontal="right" wrapText="1"/>
      <protection locked="0"/>
    </xf>
    <xf numFmtId="179" fontId="12" fillId="0" borderId="0" xfId="67" applyNumberFormat="1" applyFont="1" applyBorder="1" applyAlignment="1" applyProtection="1">
      <alignment horizontal="right" wrapText="1"/>
    </xf>
    <xf numFmtId="179" fontId="11" fillId="0" borderId="0" xfId="67" applyNumberFormat="1" applyFont="1" applyBorder="1" applyAlignment="1" applyProtection="1">
      <alignment horizontal="right" wrapText="1"/>
    </xf>
    <xf numFmtId="179" fontId="12" fillId="0" borderId="0" xfId="7" applyNumberFormat="1" applyFont="1" applyAlignment="1">
      <alignment horizontal="right" wrapText="1"/>
    </xf>
    <xf numFmtId="179" fontId="12" fillId="0" borderId="0" xfId="7" applyNumberFormat="1" applyFont="1" applyFill="1" applyAlignment="1">
      <alignment horizontal="right" wrapText="1"/>
    </xf>
    <xf numFmtId="179" fontId="11" fillId="0" borderId="0" xfId="7" applyNumberFormat="1" applyFont="1" applyFill="1" applyBorder="1" applyAlignment="1">
      <alignment horizontal="right" wrapText="1"/>
    </xf>
    <xf numFmtId="179" fontId="12" fillId="0" borderId="0" xfId="7" applyNumberFormat="1" applyFont="1" applyFill="1" applyBorder="1" applyAlignment="1">
      <alignment horizontal="right" wrapText="1"/>
    </xf>
    <xf numFmtId="179" fontId="11" fillId="0" borderId="0" xfId="44" applyNumberFormat="1" applyFont="1" applyBorder="1" applyAlignment="1" applyProtection="1">
      <alignment horizontal="right" wrapText="1"/>
    </xf>
    <xf numFmtId="179" fontId="12" fillId="0" borderId="0" xfId="1" applyNumberFormat="1" applyFont="1" applyAlignment="1">
      <alignment horizontal="right" wrapText="1"/>
    </xf>
    <xf numFmtId="179" fontId="57" fillId="0" borderId="0" xfId="0" applyNumberFormat="1" applyFont="1" applyAlignment="1" applyProtection="1">
      <alignment horizontal="right" wrapText="1"/>
      <protection locked="0"/>
    </xf>
    <xf numFmtId="179" fontId="57" fillId="0" borderId="0" xfId="7" applyNumberFormat="1" applyFont="1" applyBorder="1" applyAlignment="1" applyProtection="1">
      <alignment horizontal="right" wrapText="1"/>
    </xf>
    <xf numFmtId="179" fontId="12" fillId="0" borderId="0" xfId="7" applyNumberFormat="1" applyFont="1" applyAlignment="1" applyProtection="1">
      <alignment horizontal="right" wrapText="1"/>
      <protection locked="0"/>
    </xf>
    <xf numFmtId="179" fontId="11" fillId="0" borderId="0" xfId="7" applyNumberFormat="1" applyFont="1" applyBorder="1" applyAlignment="1">
      <alignment horizontal="right" wrapText="1"/>
    </xf>
    <xf numFmtId="179" fontId="12" fillId="0" borderId="0" xfId="44" applyNumberFormat="1" applyFont="1" applyBorder="1" applyAlignment="1" applyProtection="1">
      <alignment horizontal="right" wrapText="1"/>
    </xf>
    <xf numFmtId="179" fontId="12" fillId="0" borderId="0" xfId="44" applyNumberFormat="1" applyFont="1" applyBorder="1" applyAlignment="1" applyProtection="1">
      <alignment horizontal="right" wrapText="1"/>
      <protection locked="0"/>
    </xf>
    <xf numFmtId="179" fontId="57" fillId="0" borderId="0" xfId="7" applyNumberFormat="1" applyFont="1" applyBorder="1" applyAlignment="1" applyProtection="1">
      <alignment horizontal="right"/>
      <protection locked="0"/>
    </xf>
    <xf numFmtId="179" fontId="12" fillId="0" borderId="0" xfId="7" applyNumberFormat="1" applyFont="1" applyBorder="1" applyAlignment="1" applyProtection="1">
      <alignment horizontal="right"/>
    </xf>
    <xf numFmtId="179" fontId="12" fillId="0" borderId="0" xfId="9" applyNumberFormat="1" applyAlignment="1">
      <alignment horizontal="right" wrapText="1"/>
    </xf>
    <xf numFmtId="179" fontId="11" fillId="0" borderId="0" xfId="7" applyNumberFormat="1" applyFont="1" applyBorder="1" applyAlignment="1" applyProtection="1">
      <alignment horizontal="right"/>
    </xf>
    <xf numFmtId="179" fontId="56" fillId="0" borderId="0" xfId="7" applyNumberFormat="1" applyFont="1" applyBorder="1" applyAlignment="1" applyProtection="1">
      <alignment horizontal="right" wrapText="1"/>
      <protection locked="0"/>
    </xf>
    <xf numFmtId="179" fontId="56" fillId="0" borderId="0" xfId="67" applyNumberFormat="1" applyFont="1" applyBorder="1" applyAlignment="1" applyProtection="1">
      <alignment horizontal="right" wrapText="1"/>
      <protection locked="0"/>
    </xf>
    <xf numFmtId="179" fontId="57" fillId="0" borderId="0" xfId="67" applyNumberFormat="1" applyFont="1" applyBorder="1" applyAlignment="1" applyProtection="1">
      <alignment horizontal="right" wrapText="1"/>
      <protection locked="0"/>
    </xf>
    <xf numFmtId="179" fontId="11" fillId="0" borderId="0" xfId="0" applyNumberFormat="1" applyFont="1" applyAlignment="1">
      <alignment horizontal="right" wrapText="1"/>
    </xf>
    <xf numFmtId="179" fontId="11" fillId="0" borderId="0" xfId="4" applyNumberFormat="1" applyFont="1" applyAlignment="1" applyProtection="1">
      <alignment horizontal="right" wrapText="1"/>
      <protection locked="0"/>
    </xf>
    <xf numFmtId="179" fontId="11" fillId="0" borderId="0" xfId="0" applyNumberFormat="1" applyFont="1" applyAlignment="1" applyProtection="1">
      <alignment horizontal="right" wrapText="1"/>
      <protection locked="0"/>
    </xf>
    <xf numFmtId="179" fontId="12" fillId="0" borderId="0" xfId="0" applyNumberFormat="1" applyFont="1" applyAlignment="1" applyProtection="1">
      <alignment horizontal="right" wrapText="1"/>
      <protection locked="0"/>
    </xf>
    <xf numFmtId="179" fontId="12" fillId="0" borderId="0" xfId="4" applyNumberFormat="1" applyFont="1" applyAlignment="1" applyProtection="1">
      <alignment horizontal="right" wrapText="1"/>
      <protection locked="0"/>
    </xf>
    <xf numFmtId="179" fontId="12" fillId="0" borderId="0" xfId="46" applyNumberFormat="1" applyFont="1" applyFill="1" applyBorder="1" applyAlignment="1" applyProtection="1">
      <alignment horizontal="right" wrapText="1"/>
      <protection locked="0"/>
    </xf>
    <xf numFmtId="179" fontId="11" fillId="0" borderId="0" xfId="44" applyNumberFormat="1" applyFont="1" applyBorder="1" applyAlignment="1" applyProtection="1">
      <alignment horizontal="right" wrapText="1"/>
      <protection locked="0"/>
    </xf>
    <xf numFmtId="179" fontId="12" fillId="0" borderId="0" xfId="7" applyNumberFormat="1" applyFont="1" applyBorder="1" applyAlignment="1">
      <alignment horizontal="right" wrapText="1"/>
    </xf>
    <xf numFmtId="179" fontId="11" fillId="0" borderId="0" xfId="7" applyNumberFormat="1" applyFont="1" applyFill="1" applyAlignment="1">
      <alignment horizontal="right" wrapText="1"/>
    </xf>
    <xf numFmtId="179" fontId="11" fillId="6" borderId="52" xfId="7" applyNumberFormat="1" applyFont="1" applyFill="1" applyBorder="1" applyAlignment="1">
      <alignment horizontal="right" wrapText="1"/>
    </xf>
    <xf numFmtId="179" fontId="57" fillId="0" borderId="0" xfId="7" applyNumberFormat="1" applyFont="1" applyFill="1" applyBorder="1" applyAlignment="1" applyProtection="1">
      <alignment horizontal="right" vertical="top" wrapText="1"/>
    </xf>
    <xf numFmtId="179" fontId="12" fillId="0" borderId="0" xfId="7" applyNumberFormat="1" applyFont="1" applyFill="1" applyAlignment="1" applyProtection="1">
      <alignment horizontal="right" wrapText="1"/>
      <protection locked="0"/>
    </xf>
    <xf numFmtId="179" fontId="11" fillId="0" borderId="0" xfId="7" applyNumberFormat="1" applyFont="1" applyFill="1" applyAlignment="1" applyProtection="1">
      <alignment horizontal="right" wrapText="1"/>
      <protection locked="0"/>
    </xf>
    <xf numFmtId="179" fontId="12" fillId="0" borderId="0" xfId="0" applyNumberFormat="1" applyFont="1" applyAlignment="1">
      <alignment horizontal="right" wrapText="1"/>
    </xf>
    <xf numFmtId="179" fontId="12" fillId="0" borderId="0" xfId="7" applyNumberFormat="1" applyFont="1" applyBorder="1" applyAlignment="1" applyProtection="1">
      <alignment horizontal="right" vertical="top" wrapText="1"/>
    </xf>
    <xf numFmtId="179" fontId="11" fillId="0" borderId="0" xfId="7" applyNumberFormat="1" applyFont="1" applyBorder="1" applyAlignment="1" applyProtection="1">
      <alignment horizontal="right" vertical="top" wrapText="1"/>
    </xf>
    <xf numFmtId="179" fontId="57" fillId="0" borderId="0" xfId="7" applyNumberFormat="1" applyFont="1" applyBorder="1" applyAlignment="1" applyProtection="1">
      <alignment horizontal="right" vertical="top" wrapText="1"/>
    </xf>
    <xf numFmtId="179" fontId="12" fillId="0" borderId="0" xfId="7" applyNumberFormat="1" applyFont="1" applyFill="1" applyAlignment="1">
      <alignment horizontal="right"/>
    </xf>
    <xf numFmtId="179" fontId="12" fillId="0" borderId="0" xfId="0" applyNumberFormat="1" applyFont="1" applyAlignment="1">
      <alignment horizontal="right" vertical="top" wrapText="1"/>
    </xf>
    <xf numFmtId="179" fontId="11" fillId="0" borderId="0" xfId="0" applyNumberFormat="1" applyFont="1" applyAlignment="1">
      <alignment horizontal="right" vertical="top" wrapText="1"/>
    </xf>
    <xf numFmtId="179" fontId="12" fillId="0" borderId="0" xfId="0" applyNumberFormat="1" applyFont="1" applyAlignment="1" applyProtection="1">
      <alignment horizontal="right" vertical="top" wrapText="1"/>
      <protection locked="0"/>
    </xf>
    <xf numFmtId="179" fontId="11" fillId="0" borderId="0" xfId="7" applyNumberFormat="1" applyFont="1" applyFill="1" applyBorder="1" applyAlignment="1" applyProtection="1">
      <alignment horizontal="right" wrapText="1"/>
    </xf>
    <xf numFmtId="179" fontId="56" fillId="0" borderId="0" xfId="7" applyNumberFormat="1" applyFont="1" applyFill="1" applyBorder="1" applyAlignment="1" applyProtection="1">
      <alignment horizontal="right" wrapText="1"/>
    </xf>
    <xf numFmtId="179" fontId="56" fillId="0" borderId="0" xfId="7" applyNumberFormat="1" applyFont="1" applyBorder="1" applyAlignment="1" applyProtection="1">
      <alignment horizontal="right" wrapText="1"/>
    </xf>
    <xf numFmtId="179" fontId="32" fillId="0" borderId="20" xfId="7" applyNumberFormat="1" applyFont="1" applyBorder="1" applyAlignment="1" applyProtection="1">
      <alignment horizontal="right" wrapText="1"/>
    </xf>
    <xf numFmtId="179" fontId="32" fillId="0" borderId="0" xfId="7" applyNumberFormat="1" applyFont="1" applyBorder="1" applyAlignment="1" applyProtection="1">
      <alignment horizontal="right" wrapText="1"/>
    </xf>
    <xf numFmtId="179" fontId="11" fillId="0" borderId="0" xfId="7" applyNumberFormat="1" applyFont="1" applyAlignment="1">
      <alignment horizontal="right" wrapText="1"/>
    </xf>
    <xf numFmtId="179" fontId="56" fillId="0" borderId="0" xfId="7" applyNumberFormat="1" applyFont="1" applyBorder="1" applyAlignment="1" applyProtection="1">
      <alignment horizontal="right"/>
    </xf>
    <xf numFmtId="179" fontId="12" fillId="0" borderId="0" xfId="10" applyNumberFormat="1" applyAlignment="1">
      <alignment horizontal="right" wrapText="1"/>
    </xf>
    <xf numFmtId="179" fontId="11" fillId="0" borderId="0" xfId="2" applyNumberFormat="1" applyFont="1" applyFill="1" applyAlignment="1">
      <alignment horizontal="right" wrapText="1"/>
    </xf>
    <xf numFmtId="179" fontId="11" fillId="0" borderId="0" xfId="16" applyNumberFormat="1" applyFont="1" applyBorder="1" applyAlignment="1" applyProtection="1">
      <alignment horizontal="right" wrapText="1"/>
    </xf>
    <xf numFmtId="179" fontId="11" fillId="0" borderId="7" xfId="7" applyNumberFormat="1" applyFont="1" applyFill="1" applyBorder="1" applyAlignment="1">
      <alignment horizontal="right" wrapText="1"/>
    </xf>
    <xf numFmtId="179" fontId="11" fillId="0" borderId="0" xfId="7" applyNumberFormat="1" applyFont="1" applyFill="1" applyBorder="1" applyAlignment="1">
      <alignment horizontal="right"/>
    </xf>
    <xf numFmtId="179" fontId="11" fillId="0" borderId="7" xfId="7" applyNumberFormat="1" applyFont="1" applyFill="1" applyBorder="1" applyAlignment="1">
      <alignment horizontal="right"/>
    </xf>
    <xf numFmtId="179" fontId="11" fillId="0" borderId="11" xfId="7" applyNumberFormat="1" applyFont="1" applyFill="1" applyBorder="1" applyAlignment="1">
      <alignment horizontal="right" wrapText="1"/>
    </xf>
    <xf numFmtId="179" fontId="12" fillId="0" borderId="0" xfId="16" applyNumberFormat="1" applyFont="1" applyBorder="1" applyAlignment="1" applyProtection="1">
      <alignment horizontal="right" wrapText="1"/>
    </xf>
    <xf numFmtId="4" fontId="11" fillId="0" borderId="1" xfId="7" applyNumberFormat="1" applyFont="1" applyBorder="1" applyAlignment="1">
      <alignment horizontal="center" vertical="center" wrapText="1"/>
    </xf>
    <xf numFmtId="0" fontId="12" fillId="0" borderId="0" xfId="1" applyFont="1" applyAlignment="1">
      <alignment horizontal="center" vertical="center" wrapText="1"/>
    </xf>
    <xf numFmtId="0" fontId="11" fillId="6" borderId="52" xfId="1" applyFont="1" applyFill="1" applyBorder="1" applyAlignment="1">
      <alignment horizontal="left" vertical="top"/>
    </xf>
    <xf numFmtId="0" fontId="11" fillId="6" borderId="52" xfId="1" applyFont="1" applyFill="1" applyBorder="1" applyAlignment="1">
      <alignment horizontal="center" wrapText="1"/>
    </xf>
    <xf numFmtId="49" fontId="12" fillId="6" borderId="52" xfId="1" applyNumberFormat="1" applyFont="1" applyFill="1" applyBorder="1" applyAlignment="1">
      <alignment horizontal="center" vertical="top" wrapText="1"/>
    </xf>
    <xf numFmtId="4" fontId="12" fillId="6" borderId="52" xfId="7" applyNumberFormat="1" applyFont="1" applyFill="1" applyBorder="1" applyAlignment="1">
      <alignment horizontal="right" wrapText="1"/>
    </xf>
    <xf numFmtId="179" fontId="12" fillId="6" borderId="52" xfId="7" applyNumberFormat="1" applyFont="1" applyFill="1" applyBorder="1" applyAlignment="1">
      <alignment horizontal="right" wrapText="1"/>
    </xf>
    <xf numFmtId="49" fontId="12" fillId="6" borderId="52" xfId="1" applyNumberFormat="1" applyFont="1" applyFill="1" applyBorder="1" applyAlignment="1">
      <alignment horizontal="center" vertical="top"/>
    </xf>
    <xf numFmtId="0" fontId="11" fillId="6" borderId="52" xfId="1" applyFont="1" applyFill="1" applyBorder="1" applyAlignment="1">
      <alignment horizontal="justify" vertical="top"/>
    </xf>
    <xf numFmtId="0" fontId="12" fillId="6" borderId="52" xfId="1" applyFont="1" applyFill="1" applyBorder="1" applyAlignment="1">
      <alignment horizontal="center"/>
    </xf>
    <xf numFmtId="4" fontId="12" fillId="6" borderId="52" xfId="7" applyNumberFormat="1" applyFont="1" applyFill="1" applyBorder="1" applyAlignment="1">
      <alignment horizontal="right"/>
    </xf>
    <xf numFmtId="179" fontId="12" fillId="6" borderId="52" xfId="7" applyNumberFormat="1" applyFont="1" applyFill="1" applyBorder="1" applyAlignment="1">
      <alignment horizontal="right"/>
    </xf>
    <xf numFmtId="179" fontId="11" fillId="6" borderId="52" xfId="7" applyNumberFormat="1" applyFont="1" applyFill="1" applyBorder="1" applyAlignment="1">
      <alignment horizontal="right"/>
    </xf>
    <xf numFmtId="49" fontId="11" fillId="0" borderId="7" xfId="1" applyNumberFormat="1" applyFont="1" applyBorder="1" applyAlignment="1">
      <alignment horizontal="center" vertical="top" wrapText="1"/>
    </xf>
    <xf numFmtId="179" fontId="12" fillId="0" borderId="7" xfId="1" applyNumberFormat="1" applyFont="1" applyBorder="1" applyAlignment="1">
      <alignment horizontal="right" wrapText="1"/>
    </xf>
    <xf numFmtId="49" fontId="12" fillId="0" borderId="7" xfId="0" applyNumberFormat="1" applyFont="1" applyBorder="1" applyAlignment="1">
      <alignment horizontal="center" wrapText="1"/>
    </xf>
    <xf numFmtId="49" fontId="11" fillId="0" borderId="7" xfId="0" applyNumberFormat="1" applyFont="1" applyBorder="1" applyAlignment="1">
      <alignment horizontal="center" vertical="top" wrapText="1"/>
    </xf>
    <xf numFmtId="49" fontId="11" fillId="0" borderId="7" xfId="0" applyNumberFormat="1" applyFont="1" applyBorder="1" applyAlignment="1">
      <alignment horizontal="center" wrapText="1"/>
    </xf>
    <xf numFmtId="2" fontId="11" fillId="0" borderId="7" xfId="0" applyNumberFormat="1" applyFont="1" applyBorder="1" applyAlignment="1">
      <alignment horizontal="center" vertical="top" wrapText="1"/>
    </xf>
    <xf numFmtId="2" fontId="11" fillId="0" borderId="7" xfId="0" applyNumberFormat="1" applyFont="1" applyBorder="1" applyAlignment="1">
      <alignment horizontal="center" wrapText="1"/>
    </xf>
    <xf numFmtId="49" fontId="11" fillId="0" borderId="7" xfId="0" applyNumberFormat="1" applyFont="1" applyBorder="1" applyAlignment="1">
      <alignment horizontal="right" wrapText="1"/>
    </xf>
    <xf numFmtId="2" fontId="12" fillId="0" borderId="7" xfId="0" applyNumberFormat="1" applyFont="1" applyBorder="1" applyAlignment="1">
      <alignment horizontal="right" wrapText="1"/>
    </xf>
    <xf numFmtId="49" fontId="12" fillId="0" borderId="7" xfId="0" applyNumberFormat="1" applyFont="1" applyBorder="1" applyAlignment="1">
      <alignment horizontal="right" wrapText="1"/>
    </xf>
    <xf numFmtId="49" fontId="12" fillId="0" borderId="7" xfId="0" applyNumberFormat="1" applyFont="1" applyBorder="1" applyAlignment="1">
      <alignment horizontal="center" vertical="top" wrapText="1"/>
    </xf>
    <xf numFmtId="0" fontId="11" fillId="6" borderId="52" xfId="1" applyFont="1" applyFill="1" applyBorder="1" applyAlignment="1">
      <alignment horizontal="justify" vertical="top" wrapText="1"/>
    </xf>
    <xf numFmtId="0" fontId="11" fillId="0" borderId="7" xfId="0" applyFont="1" applyBorder="1" applyAlignment="1">
      <alignment horizontal="center" vertical="top" wrapText="1"/>
    </xf>
    <xf numFmtId="0" fontId="11" fillId="0" borderId="7" xfId="27" applyFont="1" applyBorder="1" applyAlignment="1">
      <alignment horizontal="center" vertical="top" wrapText="1"/>
    </xf>
    <xf numFmtId="0" fontId="11" fillId="0" borderId="7" xfId="0" applyFont="1" applyBorder="1" applyAlignment="1">
      <alignment horizontal="right" vertical="top" wrapText="1"/>
    </xf>
    <xf numFmtId="1" fontId="11" fillId="0" borderId="7" xfId="0" applyNumberFormat="1" applyFont="1" applyBorder="1" applyAlignment="1">
      <alignment horizontal="right" vertical="top" wrapText="1"/>
    </xf>
    <xf numFmtId="0" fontId="11" fillId="0" borderId="7" xfId="27" applyFont="1" applyBorder="1" applyAlignment="1">
      <alignment horizontal="right" vertical="top" wrapText="1"/>
    </xf>
    <xf numFmtId="0" fontId="270" fillId="0" borderId="0" xfId="0" applyFont="1" applyAlignment="1">
      <alignment horizontal="justify" vertical="top" wrapText="1"/>
    </xf>
    <xf numFmtId="4" fontId="11" fillId="0" borderId="0" xfId="44" applyNumberFormat="1" applyFont="1" applyBorder="1" applyAlignment="1" applyProtection="1">
      <alignment horizontal="right" vertical="top" wrapText="1"/>
    </xf>
    <xf numFmtId="179" fontId="12" fillId="0" borderId="0" xfId="0" applyNumberFormat="1" applyFont="1" applyAlignment="1">
      <alignment horizontal="left" wrapText="1"/>
    </xf>
    <xf numFmtId="4" fontId="12" fillId="0" borderId="0" xfId="44" applyNumberFormat="1" applyFont="1" applyBorder="1" applyAlignment="1" applyProtection="1">
      <alignment horizontal="left" vertical="top" wrapText="1"/>
    </xf>
    <xf numFmtId="0" fontId="57" fillId="0" borderId="0" xfId="27" applyFont="1" applyAlignment="1">
      <alignment horizontal="left" vertical="top" wrapText="1"/>
    </xf>
    <xf numFmtId="0" fontId="12" fillId="0" borderId="0" xfId="27" applyAlignment="1">
      <alignment horizontal="center" vertical="top" wrapText="1"/>
    </xf>
    <xf numFmtId="4" fontId="12" fillId="0" borderId="0" xfId="44" applyNumberFormat="1" applyFont="1" applyBorder="1" applyAlignment="1" applyProtection="1">
      <alignment horizontal="right" vertical="top" wrapText="1"/>
    </xf>
    <xf numFmtId="179" fontId="12" fillId="0" borderId="0" xfId="27" applyNumberFormat="1" applyAlignment="1">
      <alignment horizontal="left" wrapText="1"/>
    </xf>
    <xf numFmtId="0" fontId="12" fillId="0" borderId="0" xfId="27" applyAlignment="1">
      <alignment vertical="top" wrapText="1"/>
    </xf>
    <xf numFmtId="2" fontId="11" fillId="0" borderId="7" xfId="0" applyNumberFormat="1" applyFont="1" applyBorder="1" applyAlignment="1">
      <alignment horizontal="right" vertical="top" wrapText="1"/>
    </xf>
    <xf numFmtId="2" fontId="11" fillId="0" borderId="7" xfId="0" applyNumberFormat="1" applyFont="1" applyBorder="1" applyAlignment="1" applyProtection="1">
      <alignment horizontal="center" vertical="top" wrapText="1"/>
      <protection locked="0"/>
    </xf>
    <xf numFmtId="2" fontId="11" fillId="0" borderId="7" xfId="51" applyNumberFormat="1" applyFont="1" applyBorder="1" applyAlignment="1">
      <alignment horizontal="center" wrapText="1"/>
    </xf>
    <xf numFmtId="0" fontId="11" fillId="0" borderId="7" xfId="0" applyFont="1" applyBorder="1" applyAlignment="1">
      <alignment horizontal="center" vertical="top"/>
    </xf>
    <xf numFmtId="49" fontId="11" fillId="0" borderId="7" xfId="11" applyNumberFormat="1" applyFont="1" applyBorder="1" applyAlignment="1">
      <alignment horizontal="center" vertical="top" wrapText="1"/>
    </xf>
    <xf numFmtId="49" fontId="12" fillId="0" borderId="7" xfId="11" applyNumberFormat="1" applyFont="1" applyBorder="1" applyAlignment="1">
      <alignment horizontal="center" vertical="top" wrapText="1"/>
    </xf>
    <xf numFmtId="0" fontId="12" fillId="0" borderId="7" xfId="11" applyFont="1" applyBorder="1" applyAlignment="1">
      <alignment horizontal="justify" vertical="top" wrapText="1"/>
    </xf>
    <xf numFmtId="49" fontId="11" fillId="0" borderId="7" xfId="0" applyNumberFormat="1" applyFont="1" applyBorder="1" applyAlignment="1">
      <alignment horizontal="center" vertical="top"/>
    </xf>
    <xf numFmtId="0" fontId="12" fillId="0" borderId="7" xfId="0" applyFont="1" applyBorder="1" applyAlignment="1">
      <alignment horizontal="justify" vertical="top" wrapText="1"/>
    </xf>
    <xf numFmtId="49" fontId="11" fillId="0" borderId="7" xfId="0" applyNumberFormat="1" applyFont="1" applyBorder="1" applyAlignment="1">
      <alignment horizontal="right" vertical="top"/>
    </xf>
    <xf numFmtId="49" fontId="12" fillId="0" borderId="7" xfId="1" applyNumberFormat="1" applyFont="1" applyBorder="1" applyAlignment="1">
      <alignment horizontal="center" vertical="top" wrapText="1"/>
    </xf>
    <xf numFmtId="4" fontId="12" fillId="0" borderId="0" xfId="7" applyNumberFormat="1" applyFont="1" applyFill="1" applyAlignment="1">
      <alignment horizontal="right" wrapText="1"/>
    </xf>
    <xf numFmtId="179" fontId="11" fillId="0" borderId="0" xfId="7" applyNumberFormat="1" applyFont="1" applyFill="1" applyBorder="1" applyAlignment="1" applyProtection="1">
      <alignment horizontal="right"/>
    </xf>
    <xf numFmtId="172" fontId="12" fillId="0" borderId="0" xfId="44" applyFont="1" applyBorder="1" applyAlignment="1" applyProtection="1">
      <alignment horizontal="right"/>
    </xf>
    <xf numFmtId="179" fontId="11" fillId="0" borderId="0" xfId="44" applyNumberFormat="1" applyFont="1" applyBorder="1" applyAlignment="1" applyProtection="1">
      <alignment horizontal="right"/>
    </xf>
    <xf numFmtId="165" fontId="12" fillId="0" borderId="0" xfId="0" quotePrefix="1" applyNumberFormat="1" applyFont="1" applyAlignment="1">
      <alignment horizontal="left"/>
    </xf>
    <xf numFmtId="49" fontId="56" fillId="0" borderId="0" xfId="0" applyNumberFormat="1" applyFont="1" applyAlignment="1">
      <alignment horizontal="center" vertical="top" wrapText="1"/>
    </xf>
    <xf numFmtId="0" fontId="57" fillId="0" borderId="0" xfId="0" quotePrefix="1" applyFont="1" applyAlignment="1">
      <alignment horizontal="justify" vertical="top" wrapText="1"/>
    </xf>
    <xf numFmtId="49" fontId="32" fillId="0" borderId="0" xfId="0" applyNumberFormat="1" applyFont="1" applyAlignment="1">
      <alignment horizontal="center" vertical="top"/>
    </xf>
    <xf numFmtId="0" fontId="271" fillId="0" borderId="0" xfId="0" applyFont="1" applyAlignment="1">
      <alignment horizontal="justify" vertical="top" wrapText="1"/>
    </xf>
    <xf numFmtId="172" fontId="55" fillId="0" borderId="0" xfId="44" applyFont="1" applyBorder="1" applyAlignment="1" applyProtection="1">
      <alignment horizontal="right"/>
    </xf>
    <xf numFmtId="179" fontId="32" fillId="0" borderId="0" xfId="44" applyNumberFormat="1" applyFont="1" applyBorder="1" applyAlignment="1" applyProtection="1">
      <alignment horizontal="right"/>
    </xf>
    <xf numFmtId="0" fontId="55" fillId="0" borderId="0" xfId="0" applyFont="1" applyAlignment="1">
      <alignment horizontal="left"/>
    </xf>
    <xf numFmtId="0" fontId="57" fillId="0" borderId="0" xfId="0" applyFont="1" applyAlignment="1">
      <alignment vertical="top" wrapText="1"/>
    </xf>
    <xf numFmtId="0" fontId="57" fillId="0" borderId="0" xfId="0" quotePrefix="1" applyFont="1" applyAlignment="1">
      <alignment horizontal="left" vertical="top" wrapText="1"/>
    </xf>
    <xf numFmtId="0" fontId="56" fillId="0" borderId="0" xfId="0" applyFont="1" applyAlignment="1">
      <alignment horizontal="left" vertical="top" wrapText="1"/>
    </xf>
    <xf numFmtId="179" fontId="12" fillId="0" borderId="0" xfId="44" applyNumberFormat="1" applyFont="1" applyBorder="1" applyAlignment="1" applyProtection="1">
      <alignment horizontal="right"/>
      <protection locked="0"/>
    </xf>
    <xf numFmtId="179" fontId="55" fillId="0" borderId="0" xfId="44" applyNumberFormat="1" applyFont="1" applyBorder="1" applyAlignment="1" applyProtection="1">
      <alignment horizontal="right"/>
      <protection locked="0"/>
    </xf>
    <xf numFmtId="49" fontId="11" fillId="0" borderId="7" xfId="0" applyNumberFormat="1" applyFont="1" applyBorder="1" applyAlignment="1">
      <alignment horizontal="right" vertical="top" wrapText="1"/>
    </xf>
    <xf numFmtId="49" fontId="11" fillId="0" borderId="7" xfId="47" applyNumberFormat="1" applyFont="1" applyBorder="1" applyAlignment="1">
      <alignment horizontal="center" vertical="top" wrapText="1"/>
    </xf>
    <xf numFmtId="2" fontId="11" fillId="0" borderId="7" xfId="51" applyNumberFormat="1" applyFont="1" applyBorder="1" applyAlignment="1">
      <alignment horizontal="right" vertical="top" wrapText="1"/>
    </xf>
    <xf numFmtId="2" fontId="11" fillId="0" borderId="7" xfId="51" applyNumberFormat="1" applyFont="1" applyBorder="1" applyAlignment="1">
      <alignment horizontal="center" vertical="top" wrapText="1"/>
    </xf>
    <xf numFmtId="49" fontId="11" fillId="0" borderId="7" xfId="51" applyNumberFormat="1" applyFont="1" applyBorder="1" applyAlignment="1">
      <alignment horizontal="center" vertical="top" wrapText="1"/>
    </xf>
    <xf numFmtId="2" fontId="11" fillId="0" borderId="7" xfId="51" applyNumberFormat="1" applyFont="1" applyBorder="1" applyAlignment="1">
      <alignment horizontal="left" vertical="top" wrapText="1"/>
    </xf>
    <xf numFmtId="0" fontId="12" fillId="0" borderId="7" xfId="1" applyFont="1" applyBorder="1" applyAlignment="1">
      <alignment horizontal="center" wrapText="1"/>
    </xf>
    <xf numFmtId="2" fontId="11" fillId="6" borderId="52" xfId="0" applyNumberFormat="1" applyFont="1" applyFill="1" applyBorder="1" applyAlignment="1">
      <alignment vertical="top"/>
    </xf>
    <xf numFmtId="2" fontId="11" fillId="6" borderId="52" xfId="0" applyNumberFormat="1" applyFont="1" applyFill="1" applyBorder="1" applyAlignment="1">
      <alignment horizontal="center" wrapText="1"/>
    </xf>
    <xf numFmtId="4" fontId="11" fillId="6" borderId="52" xfId="0" applyNumberFormat="1" applyFont="1" applyFill="1" applyBorder="1" applyAlignment="1">
      <alignment horizontal="right" vertical="top" wrapText="1"/>
    </xf>
    <xf numFmtId="179" fontId="11" fillId="6" borderId="52" xfId="0" applyNumberFormat="1" applyFont="1" applyFill="1" applyBorder="1" applyAlignment="1">
      <alignment horizontal="right" vertical="top" wrapText="1"/>
    </xf>
    <xf numFmtId="179" fontId="11" fillId="6" borderId="52" xfId="0" applyNumberFormat="1" applyFont="1" applyFill="1" applyBorder="1" applyAlignment="1">
      <alignment horizontal="right" wrapText="1"/>
    </xf>
    <xf numFmtId="0" fontId="11" fillId="0" borderId="52" xfId="0" applyFont="1" applyBorder="1" applyAlignment="1">
      <alignment horizontal="center" vertical="top" wrapText="1"/>
    </xf>
    <xf numFmtId="2" fontId="11" fillId="0" borderId="52" xfId="0" applyNumberFormat="1" applyFont="1" applyBorder="1" applyAlignment="1">
      <alignment horizontal="justify" vertical="top" wrapText="1"/>
    </xf>
    <xf numFmtId="2" fontId="12" fillId="0" borderId="52" xfId="0" applyNumberFormat="1" applyFont="1" applyBorder="1" applyAlignment="1">
      <alignment horizontal="center" wrapText="1"/>
    </xf>
    <xf numFmtId="4" fontId="12" fillId="0" borderId="52" xfId="0" applyNumberFormat="1" applyFont="1" applyBorder="1" applyAlignment="1">
      <alignment horizontal="right" vertical="top" wrapText="1"/>
    </xf>
    <xf numFmtId="179" fontId="11" fillId="0" borderId="52" xfId="7" applyNumberFormat="1" applyFont="1" applyFill="1" applyBorder="1" applyAlignment="1">
      <alignment horizontal="right" wrapText="1"/>
    </xf>
    <xf numFmtId="179" fontId="12" fillId="0" borderId="54" xfId="0" applyNumberFormat="1" applyFont="1" applyBorder="1" applyAlignment="1">
      <alignment horizontal="right" vertical="top" wrapText="1"/>
    </xf>
    <xf numFmtId="179" fontId="11" fillId="0" borderId="54" xfId="0" applyNumberFormat="1" applyFont="1" applyBorder="1" applyAlignment="1">
      <alignment horizontal="right" vertical="top" wrapText="1"/>
    </xf>
    <xf numFmtId="0" fontId="12" fillId="0" borderId="0" xfId="51" applyFont="1" applyAlignment="1">
      <alignment horizontal="left" vertical="top" wrapText="1"/>
    </xf>
    <xf numFmtId="0" fontId="12" fillId="0" borderId="0" xfId="51" applyFont="1" applyAlignment="1">
      <alignment horizontal="center"/>
    </xf>
    <xf numFmtId="172" fontId="11" fillId="0" borderId="0" xfId="44" applyFont="1" applyBorder="1" applyAlignment="1" applyProtection="1">
      <alignment horizontal="right"/>
    </xf>
    <xf numFmtId="0" fontId="12" fillId="0" borderId="0" xfId="51" applyFont="1" applyAlignment="1">
      <alignment horizontal="left"/>
    </xf>
    <xf numFmtId="49" fontId="11" fillId="156" borderId="52" xfId="0" applyNumberFormat="1" applyFont="1" applyFill="1" applyBorder="1" applyAlignment="1">
      <alignment horizontal="center" vertical="top"/>
    </xf>
    <xf numFmtId="0" fontId="11" fillId="156" borderId="52" xfId="0" applyFont="1" applyFill="1" applyBorder="1" applyAlignment="1">
      <alignment horizontal="left" vertical="top" wrapText="1"/>
    </xf>
    <xf numFmtId="0" fontId="11" fillId="156" borderId="52" xfId="0" applyFont="1" applyFill="1" applyBorder="1" applyAlignment="1">
      <alignment horizontal="center" vertical="top"/>
    </xf>
    <xf numFmtId="0" fontId="11" fillId="0" borderId="0" xfId="0" applyFont="1" applyAlignment="1">
      <alignment horizontal="center" vertical="top" wrapText="1" shrinkToFit="1"/>
    </xf>
    <xf numFmtId="4" fontId="11" fillId="0" borderId="0" xfId="0" applyNumberFormat="1" applyFont="1" applyAlignment="1">
      <alignment horizontal="center" vertical="top"/>
    </xf>
    <xf numFmtId="4" fontId="11" fillId="0" borderId="0" xfId="0" applyNumberFormat="1" applyFont="1" applyAlignment="1">
      <alignment horizontal="right" vertical="top"/>
    </xf>
    <xf numFmtId="179" fontId="11" fillId="0" borderId="0" xfId="0" applyNumberFormat="1" applyFont="1" applyAlignment="1" applyProtection="1">
      <alignment horizontal="center" vertical="top"/>
      <protection locked="0"/>
    </xf>
    <xf numFmtId="179" fontId="11" fillId="0" borderId="0" xfId="16" applyNumberFormat="1" applyFont="1" applyBorder="1" applyAlignment="1" applyProtection="1">
      <alignment horizontal="center" vertical="top"/>
    </xf>
    <xf numFmtId="4" fontId="12" fillId="0" borderId="0" xfId="0" applyNumberFormat="1" applyFont="1" applyAlignment="1">
      <alignment horizontal="right" vertical="top"/>
    </xf>
    <xf numFmtId="179" fontId="12" fillId="0" borderId="0" xfId="16" applyNumberFormat="1" applyFont="1" applyBorder="1" applyAlignment="1" applyProtection="1">
      <alignment horizontal="center" vertical="top"/>
    </xf>
    <xf numFmtId="49" fontId="11" fillId="156" borderId="52" xfId="0" applyNumberFormat="1" applyFont="1" applyFill="1" applyBorder="1" applyAlignment="1">
      <alignment horizontal="center" vertical="center"/>
    </xf>
    <xf numFmtId="0" fontId="11" fillId="156" borderId="52" xfId="0" applyFont="1" applyFill="1" applyBorder="1" applyAlignment="1">
      <alignment horizontal="justify" vertical="top" wrapText="1"/>
    </xf>
    <xf numFmtId="0" fontId="12" fillId="6" borderId="52" xfId="0" applyFont="1" applyFill="1" applyBorder="1" applyAlignment="1">
      <alignment horizontal="center" vertical="top"/>
    </xf>
    <xf numFmtId="179" fontId="12" fillId="0" borderId="0" xfId="16" applyNumberFormat="1" applyFont="1" applyBorder="1" applyAlignment="1" applyProtection="1">
      <alignment horizontal="left" vertical="top"/>
    </xf>
    <xf numFmtId="49" fontId="11" fillId="6" borderId="52" xfId="0" applyNumberFormat="1" applyFont="1" applyFill="1" applyBorder="1" applyAlignment="1">
      <alignment horizontal="center" vertical="center"/>
    </xf>
    <xf numFmtId="4" fontId="11" fillId="156" borderId="0" xfId="0" applyNumberFormat="1" applyFont="1" applyFill="1" applyAlignment="1">
      <alignment horizontal="right" vertical="top"/>
    </xf>
    <xf numFmtId="179" fontId="11" fillId="156" borderId="0" xfId="0" applyNumberFormat="1" applyFont="1" applyFill="1" applyAlignment="1" applyProtection="1">
      <alignment horizontal="center" vertical="top"/>
      <protection locked="0"/>
    </xf>
    <xf numFmtId="179" fontId="11" fillId="156" borderId="0" xfId="16" applyNumberFormat="1" applyFont="1" applyFill="1" applyBorder="1" applyAlignment="1" applyProtection="1">
      <alignment horizontal="center" vertical="top"/>
    </xf>
    <xf numFmtId="179" fontId="12" fillId="0" borderId="0" xfId="0" applyNumberFormat="1" applyFont="1" applyAlignment="1" applyProtection="1">
      <alignment horizontal="center" vertical="top"/>
      <protection locked="0"/>
    </xf>
    <xf numFmtId="4" fontId="12" fillId="6" borderId="0" xfId="0" applyNumberFormat="1" applyFont="1" applyFill="1" applyAlignment="1">
      <alignment horizontal="right" vertical="top"/>
    </xf>
    <xf numFmtId="179" fontId="12" fillId="6" borderId="0" xfId="0" applyNumberFormat="1" applyFont="1" applyFill="1" applyAlignment="1" applyProtection="1">
      <alignment horizontal="center" vertical="top"/>
      <protection locked="0"/>
    </xf>
    <xf numFmtId="179" fontId="12" fillId="6" borderId="0" xfId="16" applyNumberFormat="1" applyFont="1" applyFill="1" applyBorder="1" applyAlignment="1" applyProtection="1">
      <alignment horizontal="center" vertical="top"/>
    </xf>
    <xf numFmtId="179" fontId="57" fillId="0" borderId="0" xfId="0" applyNumberFormat="1" applyFont="1" applyAlignment="1" applyProtection="1">
      <alignment vertical="top" wrapText="1"/>
      <protection locked="0"/>
    </xf>
    <xf numFmtId="0" fontId="63" fillId="0" borderId="0" xfId="0" applyFont="1" applyAlignment="1">
      <alignment horizontal="left" vertical="top"/>
    </xf>
    <xf numFmtId="0" fontId="13" fillId="0" borderId="52" xfId="51" applyFont="1" applyBorder="1"/>
    <xf numFmtId="49" fontId="13" fillId="0" borderId="52" xfId="51" applyNumberFormat="1" applyFont="1" applyBorder="1" applyAlignment="1">
      <alignment wrapText="1"/>
    </xf>
    <xf numFmtId="0" fontId="13" fillId="0" borderId="0" xfId="51" applyFont="1"/>
    <xf numFmtId="4" fontId="13" fillId="0" borderId="0" xfId="51" applyNumberFormat="1" applyFont="1"/>
    <xf numFmtId="49" fontId="13" fillId="0" borderId="0" xfId="51" applyNumberFormat="1" applyFont="1"/>
    <xf numFmtId="0" fontId="13" fillId="0" borderId="0" xfId="51" applyFont="1" applyAlignment="1">
      <alignment vertical="top" wrapText="1"/>
    </xf>
    <xf numFmtId="0" fontId="79" fillId="0" borderId="0" xfId="51" applyFont="1"/>
    <xf numFmtId="0" fontId="276" fillId="0" borderId="0" xfId="51" applyFont="1" applyAlignment="1">
      <alignment vertical="top"/>
    </xf>
    <xf numFmtId="0" fontId="79" fillId="0" borderId="0" xfId="51" applyFont="1" applyAlignment="1">
      <alignment vertical="top" wrapText="1"/>
    </xf>
    <xf numFmtId="0" fontId="25" fillId="0" borderId="0" xfId="51" applyFont="1" applyAlignment="1">
      <alignment vertical="top" wrapText="1"/>
    </xf>
    <xf numFmtId="0" fontId="276" fillId="0" borderId="0" xfId="51" applyFont="1" applyAlignment="1">
      <alignment vertical="top" wrapText="1"/>
    </xf>
    <xf numFmtId="0" fontId="25" fillId="0" borderId="53" xfId="51" applyFont="1" applyBorder="1" applyAlignment="1">
      <alignment horizontal="center" vertical="center" wrapText="1"/>
    </xf>
    <xf numFmtId="0" fontId="25" fillId="0" borderId="0" xfId="51" applyFont="1" applyAlignment="1">
      <alignment horizontal="center" vertical="center" wrapText="1"/>
    </xf>
    <xf numFmtId="0" fontId="25" fillId="0" borderId="3" xfId="51" applyFont="1" applyBorder="1" applyAlignment="1">
      <alignment horizontal="center" vertical="center" wrapText="1"/>
    </xf>
    <xf numFmtId="0" fontId="276" fillId="0" borderId="3" xfId="51" applyFont="1" applyBorder="1"/>
    <xf numFmtId="227" fontId="276" fillId="0" borderId="2" xfId="16" applyNumberFormat="1" applyFont="1" applyBorder="1" applyAlignment="1" applyProtection="1">
      <alignment horizontal="right"/>
    </xf>
    <xf numFmtId="0" fontId="276" fillId="0" borderId="52" xfId="51" applyFont="1" applyBorder="1"/>
    <xf numFmtId="227" fontId="276" fillId="0" borderId="56" xfId="16" applyNumberFormat="1" applyFont="1" applyBorder="1" applyAlignment="1" applyProtection="1">
      <alignment horizontal="right"/>
    </xf>
    <xf numFmtId="0" fontId="276" fillId="0" borderId="53" xfId="51" applyFont="1" applyBorder="1"/>
    <xf numFmtId="0" fontId="276" fillId="0" borderId="52" xfId="51" applyFont="1" applyBorder="1" applyAlignment="1">
      <alignment horizontal="left"/>
    </xf>
    <xf numFmtId="227" fontId="276" fillId="0" borderId="57" xfId="16" applyNumberFormat="1" applyFont="1" applyBorder="1" applyAlignment="1" applyProtection="1">
      <alignment horizontal="right"/>
    </xf>
    <xf numFmtId="0" fontId="25" fillId="0" borderId="52" xfId="51" applyFont="1" applyBorder="1"/>
    <xf numFmtId="227" fontId="25" fillId="0" borderId="56" xfId="16" applyNumberFormat="1" applyFont="1" applyBorder="1" applyAlignment="1" applyProtection="1">
      <alignment horizontal="right"/>
    </xf>
    <xf numFmtId="0" fontId="276" fillId="0" borderId="0" xfId="51" applyFont="1" applyAlignment="1">
      <alignment horizontal="left"/>
    </xf>
    <xf numFmtId="228" fontId="276" fillId="0" borderId="0" xfId="16" applyNumberFormat="1" applyFont="1" applyBorder="1" applyProtection="1"/>
    <xf numFmtId="0" fontId="276" fillId="0" borderId="54" xfId="51" applyFont="1" applyBorder="1" applyAlignment="1">
      <alignment horizontal="right"/>
    </xf>
    <xf numFmtId="227" fontId="276" fillId="0" borderId="56" xfId="51" applyNumberFormat="1" applyFont="1" applyBorder="1" applyAlignment="1">
      <alignment horizontal="right"/>
    </xf>
    <xf numFmtId="0" fontId="13" fillId="0" borderId="0" xfId="51" applyFont="1" applyAlignment="1">
      <alignment horizontal="left" vertical="center"/>
    </xf>
    <xf numFmtId="167" fontId="13" fillId="0" borderId="0" xfId="16" applyFont="1" applyBorder="1" applyAlignment="1" applyProtection="1">
      <alignment horizontal="right" vertical="top"/>
    </xf>
    <xf numFmtId="0" fontId="13" fillId="0" borderId="0" xfId="51" applyFont="1" applyAlignment="1">
      <alignment horizontal="justify" vertical="top" wrapText="1"/>
    </xf>
    <xf numFmtId="0" fontId="13" fillId="0" borderId="0" xfId="51" applyFont="1" applyAlignment="1">
      <alignment horizontal="center"/>
    </xf>
    <xf numFmtId="172" fontId="13" fillId="0" borderId="0" xfId="44" applyFont="1" applyBorder="1" applyAlignment="1" applyProtection="1">
      <alignment horizontal="right"/>
    </xf>
    <xf numFmtId="172" fontId="25" fillId="0" borderId="0" xfId="44" applyFont="1" applyBorder="1" applyAlignment="1" applyProtection="1">
      <alignment horizontal="right"/>
    </xf>
    <xf numFmtId="0" fontId="12" fillId="0" borderId="52" xfId="51" applyFont="1" applyBorder="1"/>
    <xf numFmtId="49" fontId="12" fillId="0" borderId="52" xfId="51" applyNumberFormat="1" applyFont="1" applyBorder="1"/>
    <xf numFmtId="49" fontId="12" fillId="0" borderId="52" xfId="51" applyNumberFormat="1" applyFont="1" applyBorder="1" applyAlignment="1">
      <alignment wrapText="1"/>
    </xf>
    <xf numFmtId="0" fontId="275" fillId="0" borderId="0" xfId="51" applyFont="1"/>
    <xf numFmtId="0" fontId="277" fillId="0" borderId="0" xfId="51" applyFont="1" applyAlignment="1">
      <alignment vertical="top" wrapText="1"/>
    </xf>
    <xf numFmtId="0" fontId="277" fillId="0" borderId="0" xfId="51" applyFont="1" applyAlignment="1">
      <alignment horizontal="left" wrapText="1"/>
    </xf>
    <xf numFmtId="0" fontId="278" fillId="0" borderId="52" xfId="51" applyFont="1" applyBorder="1"/>
    <xf numFmtId="4" fontId="12" fillId="0" borderId="0" xfId="18" applyNumberFormat="1" applyFont="1" applyAlignment="1">
      <alignment horizontal="right" vertical="top"/>
    </xf>
    <xf numFmtId="225" fontId="11" fillId="0" borderId="0" xfId="16" applyNumberFormat="1" applyFont="1" applyBorder="1" applyAlignment="1" applyProtection="1">
      <alignment horizontal="center" vertical="center" wrapText="1"/>
    </xf>
    <xf numFmtId="0" fontId="269" fillId="0" borderId="0" xfId="51" applyFont="1" applyAlignment="1">
      <alignment horizontal="center" vertical="top"/>
    </xf>
    <xf numFmtId="0" fontId="269" fillId="0" borderId="0" xfId="51" applyFont="1" applyAlignment="1">
      <alignment horizontal="right" vertical="top"/>
    </xf>
    <xf numFmtId="0" fontId="269" fillId="0" borderId="0" xfId="51" applyFont="1"/>
    <xf numFmtId="49" fontId="11" fillId="0" borderId="54" xfId="51" applyNumberFormat="1" applyFont="1" applyBorder="1" applyAlignment="1">
      <alignment horizontal="center" vertical="center"/>
    </xf>
    <xf numFmtId="0" fontId="11" fillId="0" borderId="55" xfId="51" applyFont="1" applyBorder="1" applyAlignment="1">
      <alignment horizontal="justify" vertical="center" wrapText="1" shrinkToFit="1"/>
    </xf>
    <xf numFmtId="4" fontId="11" fillId="0" borderId="55" xfId="51" applyNumberFormat="1" applyFont="1" applyBorder="1" applyAlignment="1">
      <alignment horizontal="center" vertical="center"/>
    </xf>
    <xf numFmtId="167" fontId="11" fillId="0" borderId="55" xfId="16" applyFont="1" applyBorder="1" applyAlignment="1" applyProtection="1">
      <alignment horizontal="center" vertical="center" wrapText="1"/>
    </xf>
    <xf numFmtId="225" fontId="11" fillId="0" borderId="56" xfId="16" applyNumberFormat="1" applyFont="1" applyBorder="1" applyAlignment="1" applyProtection="1">
      <alignment horizontal="center" vertical="center" wrapText="1"/>
    </xf>
    <xf numFmtId="49" fontId="11" fillId="0" borderId="0" xfId="51" applyNumberFormat="1" applyFont="1" applyAlignment="1">
      <alignment horizontal="center" vertical="center"/>
    </xf>
    <xf numFmtId="0" fontId="11" fillId="0" borderId="0" xfId="51" applyFont="1" applyAlignment="1">
      <alignment horizontal="center" vertical="top" wrapText="1" shrinkToFit="1"/>
    </xf>
    <xf numFmtId="4" fontId="11" fillId="0" borderId="0" xfId="51" applyNumberFormat="1" applyFont="1" applyAlignment="1">
      <alignment horizontal="center" vertical="top"/>
    </xf>
    <xf numFmtId="225" fontId="11" fillId="0" borderId="0" xfId="16" applyNumberFormat="1" applyFont="1" applyBorder="1" applyAlignment="1" applyProtection="1">
      <alignment horizontal="center" vertical="top"/>
    </xf>
    <xf numFmtId="49" fontId="11" fillId="6" borderId="52" xfId="51" applyNumberFormat="1" applyFont="1" applyFill="1" applyBorder="1" applyAlignment="1">
      <alignment horizontal="center" vertical="top"/>
    </xf>
    <xf numFmtId="0" fontId="12" fillId="0" borderId="0" xfId="51" applyFont="1" applyAlignment="1">
      <alignment horizontal="center" vertical="top"/>
    </xf>
    <xf numFmtId="0" fontId="12" fillId="0" borderId="0" xfId="51" applyFont="1" applyAlignment="1">
      <alignment horizontal="right" vertical="top"/>
    </xf>
    <xf numFmtId="49" fontId="12" fillId="0" borderId="0" xfId="51" applyNumberFormat="1" applyFont="1" applyAlignment="1">
      <alignment horizontal="center" vertical="top"/>
    </xf>
    <xf numFmtId="225" fontId="11" fillId="0" borderId="0" xfId="16" applyNumberFormat="1" applyFont="1" applyBorder="1" applyAlignment="1" applyProtection="1">
      <alignment horizontal="right" vertical="top"/>
    </xf>
    <xf numFmtId="49" fontId="11" fillId="156" borderId="52" xfId="51" applyNumberFormat="1" applyFont="1" applyFill="1" applyBorder="1" applyAlignment="1">
      <alignment horizontal="center" vertical="top"/>
    </xf>
    <xf numFmtId="49" fontId="11" fillId="0" borderId="52" xfId="51" applyNumberFormat="1" applyFont="1" applyBorder="1" applyAlignment="1">
      <alignment horizontal="center" vertical="top"/>
    </xf>
    <xf numFmtId="0" fontId="11" fillId="0" borderId="52" xfId="51" applyFont="1" applyBorder="1" applyAlignment="1">
      <alignment horizontal="justify" vertical="top" wrapText="1"/>
    </xf>
    <xf numFmtId="0" fontId="11" fillId="0" borderId="52" xfId="51" applyFont="1" applyBorder="1" applyAlignment="1">
      <alignment horizontal="center" vertical="top"/>
    </xf>
    <xf numFmtId="4" fontId="11" fillId="0" borderId="52" xfId="51" applyNumberFormat="1" applyFont="1" applyBorder="1" applyAlignment="1">
      <alignment horizontal="right" vertical="top"/>
    </xf>
    <xf numFmtId="167" fontId="11" fillId="0" borderId="52" xfId="16" applyFont="1" applyBorder="1" applyAlignment="1" applyProtection="1">
      <alignment horizontal="right" vertical="top"/>
    </xf>
    <xf numFmtId="225" fontId="11" fillId="0" borderId="52" xfId="16" applyNumberFormat="1" applyFont="1" applyBorder="1" applyAlignment="1" applyProtection="1">
      <alignment horizontal="right" vertical="top"/>
    </xf>
    <xf numFmtId="49" fontId="11" fillId="0" borderId="0" xfId="51" applyNumberFormat="1" applyFont="1" applyAlignment="1">
      <alignment horizontal="center" vertical="top"/>
    </xf>
    <xf numFmtId="0" fontId="11" fillId="0" borderId="0" xfId="51" applyFont="1" applyAlignment="1">
      <alignment horizontal="justify" vertical="top" wrapText="1" shrinkToFit="1"/>
    </xf>
    <xf numFmtId="4" fontId="11" fillId="0" borderId="0" xfId="51" applyNumberFormat="1" applyFont="1" applyAlignment="1">
      <alignment horizontal="right" vertical="top"/>
    </xf>
    <xf numFmtId="167" fontId="11" fillId="0" borderId="0" xfId="16" applyFont="1" applyBorder="1" applyAlignment="1" applyProtection="1">
      <alignment horizontal="right" vertical="top"/>
    </xf>
    <xf numFmtId="0" fontId="12" fillId="0" borderId="0" xfId="51" applyFont="1" applyAlignment="1">
      <alignment horizontal="justify" vertical="top" wrapText="1" shrinkToFit="1"/>
    </xf>
    <xf numFmtId="49" fontId="12" fillId="0" borderId="0" xfId="51" applyNumberFormat="1" applyFont="1" applyAlignment="1">
      <alignment horizontal="center"/>
    </xf>
    <xf numFmtId="0" fontId="11" fillId="0" borderId="7" xfId="51" applyFont="1" applyBorder="1" applyAlignment="1">
      <alignment horizontal="left" wrapText="1"/>
    </xf>
    <xf numFmtId="0" fontId="11" fillId="0" borderId="7" xfId="51" applyFont="1" applyBorder="1" applyAlignment="1">
      <alignment horizontal="center"/>
    </xf>
    <xf numFmtId="4" fontId="11" fillId="0" borderId="7" xfId="51" applyNumberFormat="1" applyFont="1" applyBorder="1" applyAlignment="1">
      <alignment horizontal="right"/>
    </xf>
    <xf numFmtId="1" fontId="12" fillId="0" borderId="7" xfId="51" applyNumberFormat="1" applyFont="1" applyBorder="1" applyAlignment="1">
      <alignment horizontal="right"/>
    </xf>
    <xf numFmtId="225" fontId="11" fillId="0" borderId="7" xfId="16" applyNumberFormat="1" applyFont="1" applyBorder="1" applyAlignment="1" applyProtection="1">
      <alignment horizontal="right"/>
    </xf>
    <xf numFmtId="0" fontId="12" fillId="0" borderId="0" xfId="51" applyFont="1" applyAlignment="1">
      <alignment horizontal="right"/>
    </xf>
    <xf numFmtId="0" fontId="12" fillId="0" borderId="0" xfId="51" applyFont="1" applyAlignment="1">
      <alignment horizontal="right" vertical="top" wrapText="1"/>
    </xf>
    <xf numFmtId="4" fontId="12" fillId="0" borderId="0" xfId="51" applyNumberFormat="1" applyFont="1" applyAlignment="1">
      <alignment horizontal="right" vertical="top"/>
    </xf>
    <xf numFmtId="49" fontId="12" fillId="156" borderId="52" xfId="51" applyNumberFormat="1" applyFont="1" applyFill="1" applyBorder="1" applyAlignment="1">
      <alignment horizontal="center" vertical="top"/>
    </xf>
    <xf numFmtId="225" fontId="11" fillId="156" borderId="52" xfId="16" applyNumberFormat="1" applyFont="1" applyFill="1" applyBorder="1" applyAlignment="1" applyProtection="1">
      <alignment horizontal="right" vertical="top"/>
    </xf>
    <xf numFmtId="0" fontId="12" fillId="0" borderId="0" xfId="62" applyFont="1" applyAlignment="1">
      <alignment horizontal="justify" vertical="top" wrapText="1"/>
    </xf>
    <xf numFmtId="0" fontId="11" fillId="0" borderId="0" xfId="51" applyFont="1" applyAlignment="1">
      <alignment horizontal="center"/>
    </xf>
    <xf numFmtId="4" fontId="11" fillId="0" borderId="0" xfId="51" applyNumberFormat="1" applyFont="1" applyAlignment="1">
      <alignment horizontal="right"/>
    </xf>
    <xf numFmtId="167" fontId="11" fillId="0" borderId="0" xfId="16" applyFont="1" applyBorder="1" applyAlignment="1" applyProtection="1">
      <alignment horizontal="right"/>
    </xf>
    <xf numFmtId="225" fontId="11" fillId="0" borderId="0" xfId="16" applyNumberFormat="1" applyFont="1" applyBorder="1" applyAlignment="1" applyProtection="1">
      <alignment horizontal="right"/>
    </xf>
    <xf numFmtId="0" fontId="11" fillId="0" borderId="7" xfId="51" quotePrefix="1" applyFont="1" applyBorder="1" applyAlignment="1">
      <alignment horizontal="right" wrapText="1"/>
    </xf>
    <xf numFmtId="0" fontId="11" fillId="0" borderId="0" xfId="51" applyFont="1" applyAlignment="1">
      <alignment horizontal="center" vertical="top"/>
    </xf>
    <xf numFmtId="225" fontId="11" fillId="156" borderId="59" xfId="16" applyNumberFormat="1" applyFont="1" applyFill="1" applyBorder="1" applyAlignment="1" applyProtection="1">
      <alignment horizontal="right" vertical="top"/>
    </xf>
    <xf numFmtId="4" fontId="12" fillId="0" borderId="0" xfId="51" applyNumberFormat="1" applyFont="1" applyAlignment="1">
      <alignment horizontal="center" vertical="top"/>
    </xf>
    <xf numFmtId="225" fontId="12" fillId="0" borderId="0" xfId="16" applyNumberFormat="1" applyFont="1" applyBorder="1" applyAlignment="1" applyProtection="1">
      <alignment horizontal="right" vertical="top"/>
    </xf>
    <xf numFmtId="0" fontId="12" fillId="0" borderId="0" xfId="51" quotePrefix="1" applyFont="1" applyAlignment="1">
      <alignment horizontal="justify" vertical="top" wrapText="1"/>
    </xf>
    <xf numFmtId="1" fontId="12" fillId="0" borderId="0" xfId="51" applyNumberFormat="1" applyFont="1" applyAlignment="1">
      <alignment horizontal="right"/>
    </xf>
    <xf numFmtId="1" fontId="12" fillId="0" borderId="13" xfId="51" applyNumberFormat="1" applyFont="1" applyBorder="1" applyAlignment="1">
      <alignment horizontal="right"/>
    </xf>
    <xf numFmtId="0" fontId="11" fillId="0" borderId="0" xfId="51" applyFont="1" applyAlignment="1">
      <alignment horizontal="left" vertical="top" wrapText="1"/>
    </xf>
    <xf numFmtId="0" fontId="12" fillId="0" borderId="0" xfId="51" applyFont="1" applyAlignment="1">
      <alignment vertical="top"/>
    </xf>
    <xf numFmtId="0" fontId="11" fillId="0" borderId="7" xfId="51" quotePrefix="1" applyFont="1" applyBorder="1" applyAlignment="1">
      <alignment horizontal="left" wrapText="1"/>
    </xf>
    <xf numFmtId="225" fontId="11" fillId="0" borderId="0" xfId="44" applyNumberFormat="1" applyFont="1" applyBorder="1" applyAlignment="1" applyProtection="1">
      <alignment horizontal="right"/>
    </xf>
    <xf numFmtId="0" fontId="12" fillId="0" borderId="0" xfId="27" applyAlignment="1">
      <alignment horizontal="left"/>
    </xf>
    <xf numFmtId="2" fontId="12" fillId="0" borderId="0" xfId="51" applyNumberFormat="1" applyFont="1" applyAlignment="1">
      <alignment horizontal="center" vertical="top"/>
    </xf>
    <xf numFmtId="2" fontId="12" fillId="0" borderId="0" xfId="51" applyNumberFormat="1" applyFont="1" applyAlignment="1">
      <alignment horizontal="left" vertical="top" wrapText="1"/>
    </xf>
    <xf numFmtId="172" fontId="12" fillId="0" borderId="0" xfId="44" applyFont="1" applyAlignment="1">
      <alignment horizontal="right"/>
    </xf>
    <xf numFmtId="225" fontId="11" fillId="0" borderId="0" xfId="44" applyNumberFormat="1" applyFont="1" applyAlignment="1">
      <alignment horizontal="right"/>
    </xf>
    <xf numFmtId="2" fontId="11" fillId="0" borderId="0" xfId="51" applyNumberFormat="1" applyFont="1" applyAlignment="1">
      <alignment horizontal="right" vertical="top"/>
    </xf>
    <xf numFmtId="172" fontId="11" fillId="0" borderId="7" xfId="44" applyFont="1" applyBorder="1" applyAlignment="1">
      <alignment horizontal="right"/>
    </xf>
    <xf numFmtId="0" fontId="11" fillId="0" borderId="0" xfId="51" applyFont="1" applyAlignment="1">
      <alignment horizontal="left"/>
    </xf>
    <xf numFmtId="172" fontId="12" fillId="0" borderId="0" xfId="44" applyFont="1" applyBorder="1" applyAlignment="1">
      <alignment horizontal="right"/>
    </xf>
    <xf numFmtId="172" fontId="11" fillId="0" borderId="0" xfId="44" applyFont="1" applyBorder="1" applyAlignment="1">
      <alignment horizontal="right"/>
    </xf>
    <xf numFmtId="225" fontId="11" fillId="0" borderId="0" xfId="44" applyNumberFormat="1" applyFont="1" applyBorder="1" applyAlignment="1">
      <alignment horizontal="right"/>
    </xf>
    <xf numFmtId="0" fontId="11" fillId="156" borderId="52" xfId="51" applyFont="1" applyFill="1" applyBorder="1" applyAlignment="1">
      <alignment horizontal="justify" vertical="top" wrapText="1"/>
    </xf>
    <xf numFmtId="0" fontId="11" fillId="156" borderId="52" xfId="51" applyFont="1" applyFill="1" applyBorder="1" applyAlignment="1">
      <alignment horizontal="center" vertical="top"/>
    </xf>
    <xf numFmtId="4" fontId="11" fillId="156" borderId="52" xfId="51" applyNumberFormat="1" applyFont="1" applyFill="1" applyBorder="1" applyAlignment="1">
      <alignment horizontal="right" vertical="top"/>
    </xf>
    <xf numFmtId="167" fontId="11" fillId="156" borderId="52" xfId="16" applyFont="1" applyFill="1" applyBorder="1" applyAlignment="1" applyProtection="1">
      <alignment horizontal="right" vertical="top"/>
    </xf>
    <xf numFmtId="0" fontId="12" fillId="0" borderId="0" xfId="62" applyFont="1" applyAlignment="1">
      <alignment horizontal="center" vertical="top"/>
    </xf>
    <xf numFmtId="0" fontId="11" fillId="0" borderId="0" xfId="62" applyFont="1" applyAlignment="1">
      <alignment horizontal="center" vertical="top"/>
    </xf>
    <xf numFmtId="4" fontId="11" fillId="0" borderId="0" xfId="62" applyNumberFormat="1" applyFont="1" applyAlignment="1">
      <alignment horizontal="right" vertical="top"/>
    </xf>
    <xf numFmtId="165" fontId="11" fillId="0" borderId="0" xfId="92" applyFont="1" applyBorder="1" applyAlignment="1" applyProtection="1">
      <alignment horizontal="right" vertical="top"/>
      <protection locked="0"/>
    </xf>
    <xf numFmtId="225" fontId="11" fillId="0" borderId="0" xfId="92" applyNumberFormat="1" applyFont="1" applyBorder="1" applyAlignment="1" applyProtection="1">
      <alignment horizontal="right" vertical="top"/>
    </xf>
    <xf numFmtId="2" fontId="12" fillId="0" borderId="0" xfId="62" applyNumberFormat="1" applyFont="1" applyAlignment="1">
      <alignment horizontal="right" vertical="top"/>
    </xf>
    <xf numFmtId="0" fontId="12" fillId="0" borderId="0" xfId="62" applyFont="1" applyAlignment="1">
      <alignment horizontal="right" vertical="top"/>
    </xf>
    <xf numFmtId="0" fontId="12" fillId="0" borderId="0" xfId="62" applyFont="1" applyAlignment="1">
      <alignment horizontal="left"/>
    </xf>
    <xf numFmtId="0" fontId="11" fillId="0" borderId="7" xfId="62" applyFont="1" applyBorder="1" applyAlignment="1">
      <alignment horizontal="right" vertical="top" wrapText="1"/>
    </xf>
    <xf numFmtId="0" fontId="11" fillId="0" borderId="7" xfId="62" applyFont="1" applyBorder="1" applyAlignment="1">
      <alignment horizontal="center" vertical="top"/>
    </xf>
    <xf numFmtId="4" fontId="11" fillId="0" borderId="7" xfId="62" applyNumberFormat="1" applyFont="1" applyBorder="1" applyAlignment="1">
      <alignment horizontal="right" vertical="top"/>
    </xf>
    <xf numFmtId="225" fontId="11" fillId="0" borderId="7" xfId="92" applyNumberFormat="1" applyFont="1" applyBorder="1" applyAlignment="1" applyProtection="1">
      <alignment horizontal="right" vertical="top"/>
    </xf>
    <xf numFmtId="0" fontId="11" fillId="0" borderId="0" xfId="62" applyFont="1" applyAlignment="1">
      <alignment horizontal="right" vertical="top" wrapText="1"/>
    </xf>
    <xf numFmtId="165" fontId="11" fillId="0" borderId="0" xfId="92" applyFont="1" applyBorder="1" applyAlignment="1" applyProtection="1">
      <alignment horizontal="right" vertical="top"/>
    </xf>
    <xf numFmtId="2" fontId="11" fillId="0" borderId="0" xfId="51" applyNumberFormat="1" applyFont="1" applyAlignment="1">
      <alignment horizontal="center" vertical="top"/>
    </xf>
    <xf numFmtId="225" fontId="11" fillId="0" borderId="0" xfId="51" applyNumberFormat="1" applyFont="1" applyAlignment="1">
      <alignment horizontal="right" vertical="top"/>
    </xf>
    <xf numFmtId="2" fontId="11" fillId="0" borderId="0" xfId="51" applyNumberFormat="1" applyFont="1" applyAlignment="1">
      <alignment horizontal="center"/>
    </xf>
    <xf numFmtId="4" fontId="11" fillId="0" borderId="0" xfId="51" applyNumberFormat="1" applyFont="1" applyAlignment="1">
      <alignment horizontal="center"/>
    </xf>
    <xf numFmtId="225" fontId="11" fillId="0" borderId="0" xfId="51" applyNumberFormat="1" applyFont="1" applyAlignment="1">
      <alignment horizontal="right"/>
    </xf>
    <xf numFmtId="2" fontId="11" fillId="0" borderId="7" xfId="51" applyNumberFormat="1" applyFont="1" applyBorder="1" applyAlignment="1">
      <alignment horizontal="center"/>
    </xf>
    <xf numFmtId="165" fontId="11" fillId="0" borderId="0" xfId="92" applyFont="1" applyFill="1" applyBorder="1" applyAlignment="1" applyProtection="1">
      <alignment horizontal="right" vertical="top"/>
      <protection locked="0"/>
    </xf>
    <xf numFmtId="0" fontId="12" fillId="0" borderId="0" xfId="62" applyFont="1" applyAlignment="1">
      <alignment horizontal="right" vertical="top" wrapText="1"/>
    </xf>
    <xf numFmtId="165" fontId="11" fillId="0" borderId="0" xfId="92" applyFont="1" applyFill="1" applyBorder="1" applyAlignment="1" applyProtection="1">
      <alignment horizontal="right" vertical="top"/>
    </xf>
    <xf numFmtId="4" fontId="12" fillId="0" borderId="0" xfId="62" applyNumberFormat="1" applyFont="1" applyAlignment="1">
      <alignment horizontal="right" vertical="top"/>
    </xf>
    <xf numFmtId="165" fontId="12" fillId="0" borderId="0" xfId="92" applyFont="1" applyFill="1" applyBorder="1" applyAlignment="1" applyProtection="1">
      <alignment horizontal="right" vertical="top"/>
      <protection locked="0"/>
    </xf>
    <xf numFmtId="165" fontId="12" fillId="0" borderId="0" xfId="92" applyFont="1" applyFill="1" applyBorder="1" applyAlignment="1" applyProtection="1">
      <alignment horizontal="right" vertical="top"/>
    </xf>
    <xf numFmtId="0" fontId="11" fillId="0" borderId="0" xfId="51" applyFont="1" applyAlignment="1">
      <alignment horizontal="right" vertical="top" wrapText="1"/>
    </xf>
    <xf numFmtId="167" fontId="12" fillId="0" borderId="0" xfId="16" applyFont="1" applyBorder="1" applyAlignment="1" applyProtection="1">
      <alignment horizontal="right" vertical="top"/>
      <protection locked="0"/>
    </xf>
    <xf numFmtId="49" fontId="11" fillId="0" borderId="53" xfId="51" applyNumberFormat="1" applyFont="1" applyBorder="1" applyAlignment="1">
      <alignment horizontal="center" vertical="top"/>
    </xf>
    <xf numFmtId="0" fontId="11" fillId="0" borderId="53" xfId="51" applyFont="1" applyBorder="1" applyAlignment="1">
      <alignment horizontal="justify" vertical="top" wrapText="1"/>
    </xf>
    <xf numFmtId="0" fontId="11" fillId="0" borderId="53" xfId="51" applyFont="1" applyBorder="1" applyAlignment="1">
      <alignment horizontal="center" vertical="top"/>
    </xf>
    <xf numFmtId="4" fontId="11" fillId="0" borderId="53" xfId="51" applyNumberFormat="1" applyFont="1" applyBorder="1" applyAlignment="1">
      <alignment horizontal="right" vertical="top"/>
    </xf>
    <xf numFmtId="167" fontId="11" fillId="0" borderId="53" xfId="16" applyFont="1" applyBorder="1" applyAlignment="1" applyProtection="1">
      <alignment horizontal="right" vertical="top"/>
    </xf>
    <xf numFmtId="225" fontId="11" fillId="0" borderId="53" xfId="16" applyNumberFormat="1" applyFont="1" applyBorder="1" applyAlignment="1" applyProtection="1">
      <alignment horizontal="right" vertical="top"/>
    </xf>
    <xf numFmtId="0" fontId="11" fillId="0" borderId="20" xfId="51" quotePrefix="1" applyFont="1" applyBorder="1" applyAlignment="1">
      <alignment horizontal="right" wrapText="1"/>
    </xf>
    <xf numFmtId="0" fontId="11" fillId="0" borderId="20" xfId="51" applyFont="1" applyBorder="1" applyAlignment="1">
      <alignment horizontal="center"/>
    </xf>
    <xf numFmtId="4" fontId="11" fillId="0" borderId="20" xfId="51" applyNumberFormat="1" applyFont="1" applyBorder="1" applyAlignment="1">
      <alignment horizontal="right"/>
    </xf>
    <xf numFmtId="225" fontId="11" fillId="0" borderId="20" xfId="16" applyNumberFormat="1" applyFont="1" applyBorder="1" applyAlignment="1" applyProtection="1">
      <alignment horizontal="right"/>
    </xf>
    <xf numFmtId="49" fontId="12" fillId="156" borderId="52" xfId="51" applyNumberFormat="1" applyFont="1" applyFill="1" applyBorder="1" applyAlignment="1">
      <alignment horizontal="center" vertical="center"/>
    </xf>
    <xf numFmtId="167" fontId="12" fillId="0" borderId="0" xfId="51" applyNumberFormat="1" applyFont="1" applyAlignment="1">
      <alignment horizontal="right" vertical="top"/>
    </xf>
    <xf numFmtId="4" fontId="12" fillId="0" borderId="0" xfId="51" applyNumberFormat="1" applyFont="1" applyAlignment="1">
      <alignment horizontal="left" vertical="center"/>
    </xf>
    <xf numFmtId="49" fontId="12" fillId="0" borderId="0" xfId="51" applyNumberFormat="1" applyFont="1" applyAlignment="1">
      <alignment horizontal="center" vertical="center"/>
    </xf>
    <xf numFmtId="0" fontId="11" fillId="0" borderId="0" xfId="51" applyFont="1" applyAlignment="1">
      <alignment horizontal="left" vertical="top"/>
    </xf>
    <xf numFmtId="225" fontId="11" fillId="0" borderId="0" xfId="51" applyNumberFormat="1" applyFont="1" applyAlignment="1">
      <alignment horizontal="left" vertical="top"/>
    </xf>
    <xf numFmtId="49" fontId="11" fillId="0" borderId="52" xfId="51" applyNumberFormat="1" applyFont="1" applyBorder="1" applyAlignment="1">
      <alignment horizontal="center" vertical="center"/>
    </xf>
    <xf numFmtId="225" fontId="11" fillId="0" borderId="56" xfId="16" applyNumberFormat="1" applyFont="1" applyBorder="1" applyAlignment="1" applyProtection="1">
      <alignment horizontal="right" vertical="top"/>
    </xf>
    <xf numFmtId="225" fontId="11" fillId="0" borderId="3" xfId="16" applyNumberFormat="1" applyFont="1" applyBorder="1" applyAlignment="1" applyProtection="1">
      <alignment horizontal="right" vertical="top"/>
    </xf>
    <xf numFmtId="49" fontId="12" fillId="0" borderId="52" xfId="51" applyNumberFormat="1" applyFont="1" applyBorder="1" applyAlignment="1">
      <alignment horizontal="center" vertical="center"/>
    </xf>
    <xf numFmtId="0" fontId="56" fillId="0" borderId="0" xfId="0" applyFont="1" applyAlignment="1">
      <alignment horizontal="center" vertical="top" wrapText="1"/>
    </xf>
    <xf numFmtId="4" fontId="57" fillId="0" borderId="0" xfId="44" applyNumberFormat="1" applyFont="1" applyBorder="1" applyAlignment="1" applyProtection="1">
      <alignment horizontal="right" wrapText="1"/>
    </xf>
    <xf numFmtId="0" fontId="279" fillId="0" borderId="0" xfId="51" applyFont="1"/>
    <xf numFmtId="0" fontId="269" fillId="0" borderId="0" xfId="51" applyFont="1" applyAlignment="1">
      <alignment horizontal="left" vertical="top"/>
    </xf>
    <xf numFmtId="0" fontId="19" fillId="0" borderId="0" xfId="51" applyFont="1"/>
    <xf numFmtId="0" fontId="12" fillId="156" borderId="52" xfId="51" applyFont="1" applyFill="1" applyBorder="1" applyAlignment="1">
      <alignment horizontal="center" vertical="top"/>
    </xf>
    <xf numFmtId="4" fontId="12" fillId="156" borderId="52" xfId="51" applyNumberFormat="1" applyFont="1" applyFill="1" applyBorder="1" applyAlignment="1">
      <alignment horizontal="right" vertical="top"/>
    </xf>
    <xf numFmtId="167" fontId="12" fillId="156" borderId="52" xfId="16" applyFont="1" applyFill="1" applyBorder="1" applyAlignment="1" applyProtection="1">
      <alignment horizontal="right" vertical="top"/>
    </xf>
    <xf numFmtId="167" fontId="11" fillId="0" borderId="0" xfId="16" applyFont="1" applyBorder="1" applyAlignment="1" applyProtection="1">
      <alignment horizontal="right" vertical="top"/>
      <protection locked="0"/>
    </xf>
    <xf numFmtId="0" fontId="12" fillId="0" borderId="0" xfId="51" applyFont="1" applyAlignment="1">
      <alignment horizontal="justify" vertical="top"/>
    </xf>
    <xf numFmtId="0" fontId="11" fillId="0" borderId="0" xfId="51" applyFont="1" applyAlignment="1">
      <alignment horizontal="justify" vertical="top"/>
    </xf>
    <xf numFmtId="4" fontId="11" fillId="0" borderId="0" xfId="51" applyNumberFormat="1" applyFont="1" applyAlignment="1">
      <alignment horizontal="justify" vertical="top"/>
    </xf>
    <xf numFmtId="167" fontId="11" fillId="0" borderId="0" xfId="16" applyFont="1" applyBorder="1" applyAlignment="1" applyProtection="1">
      <alignment horizontal="justify" vertical="top"/>
    </xf>
    <xf numFmtId="225" fontId="11" fillId="0" borderId="0" xfId="16" applyNumberFormat="1" applyFont="1" applyBorder="1" applyAlignment="1" applyProtection="1">
      <alignment horizontal="justify" vertical="top"/>
    </xf>
    <xf numFmtId="4" fontId="12" fillId="0" borderId="0" xfId="51" applyNumberFormat="1" applyFont="1" applyAlignment="1">
      <alignment horizontal="justify" vertical="top"/>
    </xf>
    <xf numFmtId="167" fontId="12" fillId="0" borderId="0" xfId="16" applyFont="1" applyBorder="1" applyAlignment="1" applyProtection="1">
      <alignment horizontal="justify" vertical="top"/>
    </xf>
    <xf numFmtId="0" fontId="11" fillId="0" borderId="7" xfId="51" applyFont="1" applyBorder="1" applyAlignment="1">
      <alignment horizontal="right" wrapText="1"/>
    </xf>
    <xf numFmtId="17" fontId="12" fillId="0" borderId="0" xfId="51" applyNumberFormat="1" applyFont="1" applyAlignment="1">
      <alignment horizontal="center" vertical="top"/>
    </xf>
    <xf numFmtId="7" fontId="11" fillId="0" borderId="0" xfId="44" applyNumberFormat="1" applyFont="1" applyBorder="1" applyAlignment="1" applyProtection="1">
      <alignment horizontal="right"/>
    </xf>
    <xf numFmtId="0" fontId="11" fillId="0" borderId="0" xfId="51" quotePrefix="1" applyFont="1" applyAlignment="1">
      <alignment horizontal="left" wrapText="1"/>
    </xf>
    <xf numFmtId="172" fontId="11" fillId="0" borderId="7" xfId="44" applyFont="1" applyBorder="1" applyAlignment="1" applyProtection="1">
      <alignment horizontal="right"/>
    </xf>
    <xf numFmtId="225" fontId="11" fillId="0" borderId="7" xfId="44" applyNumberFormat="1" applyFont="1" applyBorder="1" applyAlignment="1" applyProtection="1">
      <alignment horizontal="right"/>
    </xf>
    <xf numFmtId="0" fontId="11" fillId="0" borderId="0" xfId="51" applyFont="1" applyAlignment="1">
      <alignment horizontal="justify" wrapText="1"/>
    </xf>
    <xf numFmtId="2" fontId="12" fillId="0" borderId="0" xfId="62" applyNumberFormat="1" applyFont="1" applyAlignment="1">
      <alignment horizontal="center" vertical="top"/>
    </xf>
    <xf numFmtId="0" fontId="12" fillId="0" borderId="0" xfId="62" applyFont="1" applyAlignment="1">
      <alignment horizontal="left" vertical="top"/>
    </xf>
    <xf numFmtId="0" fontId="11" fillId="0" borderId="7" xfId="62" applyFont="1" applyBorder="1" applyAlignment="1">
      <alignment horizontal="left" vertical="top" wrapText="1"/>
    </xf>
    <xf numFmtId="165" fontId="12" fillId="0" borderId="0" xfId="92" applyFont="1" applyBorder="1" applyAlignment="1" applyProtection="1">
      <alignment horizontal="right" vertical="top"/>
    </xf>
    <xf numFmtId="172" fontId="12" fillId="0" borderId="0" xfId="44" applyFont="1" applyBorder="1" applyAlignment="1" applyProtection="1">
      <alignment horizontal="left"/>
    </xf>
    <xf numFmtId="0" fontId="12" fillId="0" borderId="0" xfId="51" quotePrefix="1" applyFont="1" applyAlignment="1">
      <alignment horizontal="left"/>
    </xf>
    <xf numFmtId="49" fontId="11" fillId="0" borderId="0" xfId="51" applyNumberFormat="1" applyFont="1" applyAlignment="1">
      <alignment horizontal="center"/>
    </xf>
    <xf numFmtId="165" fontId="12" fillId="0" borderId="0" xfId="92" applyFont="1" applyBorder="1" applyAlignment="1" applyProtection="1">
      <alignment horizontal="right" vertical="top"/>
      <protection locked="0"/>
    </xf>
    <xf numFmtId="14" fontId="12" fillId="0" borderId="0" xfId="51" applyNumberFormat="1" applyFont="1" applyAlignment="1">
      <alignment horizontal="center" vertical="top"/>
    </xf>
    <xf numFmtId="4" fontId="12" fillId="0" borderId="0" xfId="51" applyNumberFormat="1" applyFont="1" applyAlignment="1">
      <alignment horizontal="center"/>
    </xf>
    <xf numFmtId="0" fontId="19" fillId="0" borderId="0" xfId="27" applyFont="1" applyAlignment="1">
      <alignment horizontal="left"/>
    </xf>
    <xf numFmtId="4" fontId="12" fillId="0" borderId="0" xfId="51" applyNumberFormat="1" applyFont="1" applyAlignment="1">
      <alignment horizontal="right"/>
    </xf>
    <xf numFmtId="167" fontId="12" fillId="0" borderId="0" xfId="16" applyFont="1" applyBorder="1" applyAlignment="1" applyProtection="1">
      <alignment horizontal="right"/>
    </xf>
    <xf numFmtId="0" fontId="12" fillId="0" borderId="3" xfId="51" applyFont="1" applyBorder="1" applyAlignment="1">
      <alignment horizontal="center" vertical="top"/>
    </xf>
    <xf numFmtId="0" fontId="12" fillId="0" borderId="3" xfId="51" applyFont="1" applyBorder="1" applyAlignment="1">
      <alignment horizontal="right" vertical="top" wrapText="1"/>
    </xf>
    <xf numFmtId="4" fontId="12" fillId="0" borderId="3" xfId="51" applyNumberFormat="1" applyFont="1" applyBorder="1" applyAlignment="1">
      <alignment horizontal="right" vertical="top"/>
    </xf>
    <xf numFmtId="167" fontId="12" fillId="0" borderId="3" xfId="16" applyFont="1" applyBorder="1" applyAlignment="1" applyProtection="1">
      <alignment horizontal="right" vertical="top"/>
      <protection locked="0"/>
    </xf>
    <xf numFmtId="49" fontId="11" fillId="156" borderId="3" xfId="51" applyNumberFormat="1" applyFont="1" applyFill="1" applyBorder="1" applyAlignment="1">
      <alignment horizontal="center" vertical="top"/>
    </xf>
    <xf numFmtId="0" fontId="11" fillId="156" borderId="3" xfId="51" applyFont="1" applyFill="1" applyBorder="1" applyAlignment="1">
      <alignment horizontal="justify" vertical="top" wrapText="1"/>
    </xf>
    <xf numFmtId="0" fontId="11" fillId="156" borderId="3" xfId="51" applyFont="1" applyFill="1" applyBorder="1" applyAlignment="1">
      <alignment horizontal="center" vertical="top"/>
    </xf>
    <xf numFmtId="4" fontId="11" fillId="156" borderId="3" xfId="51" applyNumberFormat="1" applyFont="1" applyFill="1" applyBorder="1" applyAlignment="1">
      <alignment horizontal="right" vertical="top"/>
    </xf>
    <xf numFmtId="167" fontId="11" fillId="156" borderId="3" xfId="16" applyFont="1" applyFill="1" applyBorder="1" applyAlignment="1" applyProtection="1">
      <alignment horizontal="right" vertical="top"/>
    </xf>
    <xf numFmtId="225" fontId="11" fillId="156" borderId="3" xfId="16" applyNumberFormat="1" applyFont="1" applyFill="1" applyBorder="1" applyAlignment="1" applyProtection="1">
      <alignment horizontal="right" vertical="top"/>
    </xf>
    <xf numFmtId="0" fontId="11" fillId="0" borderId="0" xfId="62" applyFont="1" applyAlignment="1">
      <alignment horizontal="left" vertical="top" wrapText="1"/>
    </xf>
    <xf numFmtId="0" fontId="11" fillId="0" borderId="7" xfId="62" quotePrefix="1" applyFont="1" applyBorder="1" applyAlignment="1">
      <alignment horizontal="right" vertical="top" wrapText="1"/>
    </xf>
    <xf numFmtId="0" fontId="11" fillId="0" borderId="7" xfId="62" quotePrefix="1" applyFont="1" applyBorder="1" applyAlignment="1">
      <alignment horizontal="left" vertical="top" wrapText="1"/>
    </xf>
    <xf numFmtId="0" fontId="11" fillId="0" borderId="7" xfId="62" applyFont="1" applyBorder="1" applyAlignment="1">
      <alignment horizontal="center"/>
    </xf>
    <xf numFmtId="4" fontId="11" fillId="0" borderId="7" xfId="62" applyNumberFormat="1" applyFont="1" applyBorder="1" applyAlignment="1">
      <alignment horizontal="right"/>
    </xf>
    <xf numFmtId="225" fontId="11" fillId="0" borderId="7" xfId="92" applyNumberFormat="1" applyFont="1" applyBorder="1" applyAlignment="1" applyProtection="1">
      <alignment horizontal="right"/>
    </xf>
    <xf numFmtId="0" fontId="269" fillId="0" borderId="0" xfId="51" applyFont="1" applyAlignment="1">
      <alignment horizontal="left"/>
    </xf>
    <xf numFmtId="167" fontId="269" fillId="0" borderId="0" xfId="51" applyNumberFormat="1" applyFont="1" applyAlignment="1">
      <alignment horizontal="right" vertical="top"/>
    </xf>
    <xf numFmtId="4" fontId="269" fillId="0" borderId="0" xfId="51" applyNumberFormat="1" applyFont="1" applyAlignment="1">
      <alignment horizontal="right" vertical="top"/>
    </xf>
    <xf numFmtId="4" fontId="269" fillId="0" borderId="0" xfId="51" applyNumberFormat="1" applyFont="1" applyAlignment="1">
      <alignment horizontal="left" vertical="center"/>
    </xf>
    <xf numFmtId="0" fontId="269" fillId="0" borderId="0" xfId="51" applyFont="1" applyAlignment="1">
      <alignment horizontal="left" vertical="center"/>
    </xf>
    <xf numFmtId="0" fontId="12" fillId="0" borderId="3" xfId="18" applyFont="1" applyBorder="1" applyAlignment="1">
      <alignment vertical="center" wrapText="1"/>
    </xf>
    <xf numFmtId="225" fontId="11" fillId="0" borderId="0" xfId="51" applyNumberFormat="1" applyFont="1" applyAlignment="1">
      <alignment horizontal="left" vertical="top" wrapText="1"/>
    </xf>
    <xf numFmtId="0" fontId="269" fillId="0" borderId="0" xfId="51" applyFont="1" applyAlignment="1">
      <alignment horizontal="center"/>
    </xf>
    <xf numFmtId="225" fontId="11" fillId="0" borderId="0" xfId="51" applyNumberFormat="1" applyFont="1" applyAlignment="1">
      <alignment horizontal="left" wrapText="1"/>
    </xf>
    <xf numFmtId="165" fontId="11" fillId="0" borderId="0" xfId="92" applyFont="1" applyFill="1" applyBorder="1" applyAlignment="1" applyProtection="1">
      <alignment horizontal="right"/>
    </xf>
    <xf numFmtId="0" fontId="12" fillId="0" borderId="0" xfId="62" applyFont="1" applyAlignment="1">
      <alignment horizontal="center"/>
    </xf>
    <xf numFmtId="4" fontId="12" fillId="0" borderId="0" xfId="62" applyNumberFormat="1" applyFont="1" applyAlignment="1">
      <alignment horizontal="right"/>
    </xf>
    <xf numFmtId="165" fontId="12" fillId="0" borderId="0" xfId="92" applyFont="1" applyFill="1" applyBorder="1" applyAlignment="1" applyProtection="1">
      <alignment horizontal="right"/>
      <protection locked="0"/>
    </xf>
    <xf numFmtId="0" fontId="11" fillId="0" borderId="0" xfId="62" applyFont="1" applyAlignment="1">
      <alignment horizontal="center"/>
    </xf>
    <xf numFmtId="4" fontId="11" fillId="0" borderId="0" xfId="62" applyNumberFormat="1" applyFont="1" applyAlignment="1">
      <alignment horizontal="right"/>
    </xf>
    <xf numFmtId="225" fontId="11" fillId="0" borderId="0" xfId="92" applyNumberFormat="1" applyFont="1" applyBorder="1" applyAlignment="1" applyProtection="1">
      <alignment horizontal="right"/>
    </xf>
    <xf numFmtId="179" fontId="11" fillId="0" borderId="0" xfId="16" applyNumberFormat="1" applyFont="1" applyBorder="1" applyAlignment="1" applyProtection="1">
      <alignment horizontal="right" vertical="top"/>
    </xf>
    <xf numFmtId="0" fontId="12" fillId="0" borderId="0" xfId="0" applyFont="1" applyAlignment="1">
      <alignment vertical="top"/>
    </xf>
    <xf numFmtId="49" fontId="12" fillId="0" borderId="0" xfId="0" applyNumberFormat="1" applyFont="1" applyAlignment="1">
      <alignment horizontal="center" vertical="top"/>
    </xf>
    <xf numFmtId="179" fontId="12" fillId="0" borderId="0" xfId="0" applyNumberFormat="1" applyFont="1" applyAlignment="1">
      <alignment horizontal="center" vertical="center"/>
    </xf>
    <xf numFmtId="0" fontId="12" fillId="0" borderId="0" xfId="0" applyFont="1" applyAlignment="1">
      <alignment horizontal="center" vertical="center"/>
    </xf>
    <xf numFmtId="179" fontId="11" fillId="0" borderId="0" xfId="0" applyNumberFormat="1" applyFont="1" applyAlignment="1" applyProtection="1">
      <alignment horizontal="center" wrapText="1"/>
      <protection locked="0"/>
    </xf>
    <xf numFmtId="0" fontId="11" fillId="0" borderId="7" xfId="0" applyFont="1" applyBorder="1" applyAlignment="1">
      <alignment horizontal="left" wrapText="1"/>
    </xf>
    <xf numFmtId="0" fontId="11" fillId="0" borderId="0" xfId="51" quotePrefix="1" applyFont="1" applyAlignment="1">
      <alignment horizontal="right" vertical="top" wrapText="1"/>
    </xf>
    <xf numFmtId="2" fontId="12" fillId="0" borderId="0" xfId="51" applyNumberFormat="1" applyFont="1" applyAlignment="1">
      <alignment horizontal="right"/>
    </xf>
    <xf numFmtId="169" fontId="12" fillId="0" borderId="0" xfId="4" applyNumberFormat="1" applyFont="1" applyAlignment="1" applyProtection="1">
      <alignment horizontal="right"/>
      <protection locked="0"/>
    </xf>
    <xf numFmtId="2" fontId="56" fillId="0" borderId="0" xfId="51" applyNumberFormat="1" applyFont="1" applyAlignment="1">
      <alignment horizontal="left"/>
    </xf>
    <xf numFmtId="0" fontId="11" fillId="0" borderId="7" xfId="51" applyFont="1" applyBorder="1" applyAlignment="1">
      <alignment horizontal="left" vertical="top" wrapText="1"/>
    </xf>
    <xf numFmtId="49" fontId="12" fillId="0" borderId="0" xfId="51" applyNumberFormat="1" applyFont="1" applyAlignment="1">
      <alignment horizontal="left" vertical="top" wrapText="1"/>
    </xf>
    <xf numFmtId="0" fontId="278" fillId="0" borderId="52" xfId="51" applyFont="1" applyBorder="1" applyAlignment="1">
      <alignment horizontal="left"/>
    </xf>
    <xf numFmtId="168" fontId="47" fillId="0" borderId="15" xfId="20" applyNumberFormat="1" applyFont="1" applyBorder="1" applyAlignment="1">
      <alignment vertical="top"/>
    </xf>
    <xf numFmtId="0" fontId="48" fillId="0" borderId="16" xfId="20" applyFont="1" applyBorder="1" applyAlignment="1">
      <alignment horizontal="justify" vertical="top" wrapText="1"/>
    </xf>
    <xf numFmtId="0" fontId="48" fillId="0" borderId="16" xfId="20" applyFont="1" applyBorder="1" applyAlignment="1">
      <alignment horizontal="right"/>
    </xf>
    <xf numFmtId="1" fontId="48" fillId="0" borderId="16" xfId="20" applyNumberFormat="1" applyFont="1" applyBorder="1" applyAlignment="1">
      <alignment horizontal="right"/>
    </xf>
    <xf numFmtId="169" fontId="48" fillId="0" borderId="16" xfId="20" applyNumberFormat="1" applyFont="1" applyBorder="1" applyAlignment="1" applyProtection="1">
      <alignment horizontal="right"/>
      <protection locked="0"/>
    </xf>
    <xf numFmtId="169" fontId="48" fillId="0" borderId="17" xfId="20" applyNumberFormat="1" applyFont="1" applyBorder="1" applyAlignment="1">
      <alignment horizontal="right"/>
    </xf>
    <xf numFmtId="0" fontId="10" fillId="0" borderId="0" xfId="37" applyFont="1" applyProtection="1">
      <protection locked="0"/>
    </xf>
    <xf numFmtId="0" fontId="10" fillId="0" borderId="0" xfId="37" applyFont="1"/>
    <xf numFmtId="0" fontId="27" fillId="0" borderId="0" xfId="20" applyFont="1"/>
    <xf numFmtId="168" fontId="47" fillId="0" borderId="0" xfId="20" applyNumberFormat="1" applyFont="1" applyAlignment="1">
      <alignment vertical="top"/>
    </xf>
    <xf numFmtId="0" fontId="48" fillId="0" borderId="0" xfId="20" applyFont="1" applyAlignment="1">
      <alignment horizontal="justify" vertical="top" wrapText="1"/>
    </xf>
    <xf numFmtId="0" fontId="48" fillId="0" borderId="0" xfId="20" applyFont="1" applyAlignment="1">
      <alignment horizontal="right"/>
    </xf>
    <xf numFmtId="1" fontId="48" fillId="0" borderId="0" xfId="20" applyNumberFormat="1" applyFont="1" applyAlignment="1">
      <alignment horizontal="right"/>
    </xf>
    <xf numFmtId="169" fontId="48" fillId="0" borderId="0" xfId="20" applyNumberFormat="1" applyFont="1" applyAlignment="1" applyProtection="1">
      <alignment horizontal="right"/>
      <protection locked="0"/>
    </xf>
    <xf numFmtId="169" fontId="48" fillId="0" borderId="0" xfId="20" applyNumberFormat="1" applyFont="1" applyAlignment="1">
      <alignment horizontal="right"/>
    </xf>
    <xf numFmtId="168" fontId="49" fillId="0" borderId="0" xfId="20" applyNumberFormat="1" applyFont="1" applyAlignment="1">
      <alignment horizontal="right" vertical="top"/>
    </xf>
    <xf numFmtId="49" fontId="48" fillId="0" borderId="0" xfId="20" applyNumberFormat="1" applyFont="1" applyAlignment="1">
      <alignment horizontal="justify" vertical="top" wrapText="1"/>
    </xf>
    <xf numFmtId="0" fontId="49" fillId="0" borderId="0" xfId="20" applyFont="1" applyAlignment="1">
      <alignment horizontal="right"/>
    </xf>
    <xf numFmtId="1" fontId="49" fillId="0" borderId="0" xfId="20" applyNumberFormat="1" applyFont="1" applyAlignment="1">
      <alignment horizontal="right"/>
    </xf>
    <xf numFmtId="169" fontId="49" fillId="0" borderId="0" xfId="20" applyNumberFormat="1" applyFont="1" applyAlignment="1" applyProtection="1">
      <alignment horizontal="right"/>
      <protection locked="0"/>
    </xf>
    <xf numFmtId="169" fontId="49" fillId="0" borderId="0" xfId="20" applyNumberFormat="1" applyFont="1"/>
    <xf numFmtId="49" fontId="49" fillId="0" borderId="0" xfId="37" applyNumberFormat="1" applyFont="1" applyAlignment="1">
      <alignment horizontal="justify" vertical="top" wrapText="1"/>
    </xf>
    <xf numFmtId="49" fontId="49" fillId="0" borderId="0" xfId="20" applyNumberFormat="1" applyFont="1" applyAlignment="1">
      <alignment horizontal="justify" vertical="top" wrapText="1"/>
    </xf>
    <xf numFmtId="1" fontId="10" fillId="0" borderId="0" xfId="37" applyNumberFormat="1" applyFont="1" applyAlignment="1">
      <alignment horizontal="right"/>
    </xf>
    <xf numFmtId="4" fontId="49" fillId="0" borderId="3" xfId="38" applyNumberFormat="1" applyFont="1" applyBorder="1"/>
    <xf numFmtId="4" fontId="49" fillId="0" borderId="0" xfId="37" applyNumberFormat="1" applyFont="1" applyAlignment="1" applyProtection="1">
      <alignment horizontal="right"/>
      <protection locked="0"/>
    </xf>
    <xf numFmtId="4" fontId="49" fillId="0" borderId="0" xfId="37" applyNumberFormat="1" applyFont="1"/>
    <xf numFmtId="0" fontId="49" fillId="0" borderId="0" xfId="20" applyFont="1"/>
    <xf numFmtId="0" fontId="27" fillId="0" borderId="0" xfId="39" applyFont="1" applyAlignment="1">
      <alignment vertical="top" wrapText="1"/>
    </xf>
    <xf numFmtId="49" fontId="48" fillId="0" borderId="0" xfId="37" applyNumberFormat="1" applyFont="1" applyAlignment="1">
      <alignment horizontal="justify" vertical="top" wrapText="1"/>
    </xf>
    <xf numFmtId="168" fontId="49" fillId="0" borderId="0" xfId="27" applyNumberFormat="1" applyFont="1" applyAlignment="1">
      <alignment horizontal="right" vertical="top"/>
    </xf>
    <xf numFmtId="0" fontId="49" fillId="0" borderId="0" xfId="27" applyFont="1" applyAlignment="1">
      <alignment horizontal="justify" vertical="top" wrapText="1"/>
    </xf>
    <xf numFmtId="0" fontId="49" fillId="0" borderId="0" xfId="27" applyFont="1" applyAlignment="1">
      <alignment horizontal="right"/>
    </xf>
    <xf numFmtId="1" fontId="49" fillId="0" borderId="0" xfId="27" applyNumberFormat="1" applyFont="1" applyAlignment="1">
      <alignment horizontal="right"/>
    </xf>
    <xf numFmtId="4" fontId="49" fillId="0" borderId="0" xfId="27" applyNumberFormat="1" applyFont="1" applyAlignment="1" applyProtection="1">
      <alignment horizontal="right"/>
      <protection locked="0"/>
    </xf>
    <xf numFmtId="4" fontId="49" fillId="0" borderId="0" xfId="27" applyNumberFormat="1" applyFont="1"/>
    <xf numFmtId="0" fontId="27" fillId="0" borderId="18" xfId="27" applyFont="1" applyBorder="1" applyProtection="1">
      <protection locked="0"/>
    </xf>
    <xf numFmtId="0" fontId="49" fillId="0" borderId="0" xfId="20" applyFont="1" applyAlignment="1">
      <alignment horizontal="justify" vertical="top" wrapText="1"/>
    </xf>
    <xf numFmtId="169" fontId="49" fillId="0" borderId="0" xfId="20" applyNumberFormat="1" applyFont="1" applyAlignment="1" applyProtection="1">
      <alignment horizontal="left"/>
      <protection locked="0"/>
    </xf>
    <xf numFmtId="0" fontId="27" fillId="0" borderId="18" xfId="20" applyFont="1" applyBorder="1" applyProtection="1">
      <protection locked="0"/>
    </xf>
    <xf numFmtId="0" fontId="27" fillId="0" borderId="0" xfId="22" applyFont="1"/>
    <xf numFmtId="0" fontId="27" fillId="0" borderId="18" xfId="20" applyFont="1" applyBorder="1"/>
    <xf numFmtId="49" fontId="48" fillId="0" borderId="0" xfId="26" applyNumberFormat="1" applyFont="1" applyAlignment="1">
      <alignment vertical="top" readingOrder="1"/>
    </xf>
    <xf numFmtId="49" fontId="48" fillId="0" borderId="0" xfId="26" applyNumberFormat="1" applyFont="1" applyAlignment="1" applyProtection="1">
      <alignment vertical="top" readingOrder="1"/>
      <protection locked="0"/>
    </xf>
    <xf numFmtId="49" fontId="48" fillId="0" borderId="0" xfId="26" applyNumberFormat="1" applyFont="1" applyAlignment="1">
      <alignment horizontal="left" vertical="top" readingOrder="1"/>
    </xf>
    <xf numFmtId="49" fontId="48" fillId="0" borderId="0" xfId="26" applyNumberFormat="1" applyFont="1" applyAlignment="1" applyProtection="1">
      <alignment horizontal="left" vertical="top" readingOrder="1"/>
      <protection locked="0"/>
    </xf>
    <xf numFmtId="168" fontId="52" fillId="0" borderId="0" xfId="20" applyNumberFormat="1" applyFont="1" applyAlignment="1">
      <alignment vertical="top"/>
    </xf>
    <xf numFmtId="0" fontId="12" fillId="0" borderId="0" xfId="20" applyFont="1"/>
    <xf numFmtId="168" fontId="53" fillId="0" borderId="0" xfId="20" applyNumberFormat="1" applyFont="1" applyAlignment="1">
      <alignment horizontal="right" vertical="top"/>
    </xf>
    <xf numFmtId="169" fontId="49" fillId="0" borderId="0" xfId="20" applyNumberFormat="1" applyFont="1" applyAlignment="1">
      <alignment horizontal="right"/>
    </xf>
    <xf numFmtId="4" fontId="49" fillId="0" borderId="0" xfId="37" applyNumberFormat="1" applyFont="1" applyAlignment="1">
      <alignment horizontal="right"/>
    </xf>
    <xf numFmtId="49" fontId="49" fillId="0" borderId="0" xfId="20" applyNumberFormat="1" applyFont="1" applyAlignment="1">
      <alignment horizontal="right"/>
    </xf>
    <xf numFmtId="0" fontId="48" fillId="0" borderId="0" xfId="37" applyFont="1" applyAlignment="1">
      <alignment horizontal="justify" vertical="top" wrapText="1"/>
    </xf>
    <xf numFmtId="0" fontId="49" fillId="0" borderId="0" xfId="20" quotePrefix="1" applyFont="1" applyAlignment="1">
      <alignment horizontal="justify" vertical="top"/>
    </xf>
    <xf numFmtId="16" fontId="53" fillId="0" borderId="0" xfId="20" applyNumberFormat="1" applyFont="1" applyAlignment="1">
      <alignment horizontal="right" vertical="top"/>
    </xf>
    <xf numFmtId="168" fontId="53" fillId="0" borderId="0" xfId="20" applyNumberFormat="1" applyFont="1" applyAlignment="1">
      <alignment vertical="top"/>
    </xf>
    <xf numFmtId="0" fontId="49" fillId="0" borderId="0" xfId="20" quotePrefix="1" applyFont="1" applyAlignment="1">
      <alignment horizontal="justify" vertical="top" wrapText="1"/>
    </xf>
    <xf numFmtId="0" fontId="48" fillId="0" borderId="0" xfId="37" quotePrefix="1" applyFont="1" applyAlignment="1">
      <alignment horizontal="justify" vertical="top" wrapText="1"/>
    </xf>
    <xf numFmtId="1" fontId="49" fillId="0" borderId="0" xfId="20" applyNumberFormat="1" applyFont="1" applyAlignment="1">
      <alignment horizontal="right" wrapText="1"/>
    </xf>
    <xf numFmtId="168" fontId="52" fillId="0" borderId="0" xfId="20" applyNumberFormat="1" applyFont="1" applyAlignment="1">
      <alignment horizontal="right" vertical="top"/>
    </xf>
    <xf numFmtId="49" fontId="49" fillId="0" borderId="0" xfId="20" applyNumberFormat="1" applyFont="1" applyAlignment="1">
      <alignment vertical="top" wrapText="1"/>
    </xf>
    <xf numFmtId="0" fontId="10" fillId="0" borderId="0" xfId="37" applyFont="1" applyAlignment="1">
      <alignment horizontal="left"/>
    </xf>
    <xf numFmtId="4" fontId="49" fillId="0" borderId="3" xfId="38" applyNumberFormat="1" applyFont="1" applyBorder="1" applyProtection="1">
      <protection locked="0"/>
    </xf>
    <xf numFmtId="0" fontId="49" fillId="0" borderId="0" xfId="20" applyFont="1" applyAlignment="1">
      <alignment horizontal="justify" vertical="top"/>
    </xf>
    <xf numFmtId="1" fontId="49" fillId="0" borderId="0" xfId="20" applyNumberFormat="1" applyFont="1" applyAlignment="1">
      <alignment horizontal="right" vertical="top" wrapText="1"/>
    </xf>
    <xf numFmtId="0" fontId="53" fillId="0" borderId="0" xfId="20" applyFont="1"/>
    <xf numFmtId="169" fontId="49" fillId="0" borderId="0" xfId="38" applyNumberFormat="1" applyFont="1" applyAlignment="1">
      <alignment horizontal="right"/>
    </xf>
    <xf numFmtId="4" fontId="49" fillId="0" borderId="0" xfId="38" applyNumberFormat="1" applyFont="1"/>
    <xf numFmtId="169" fontId="48" fillId="0" borderId="59" xfId="20" applyNumberFormat="1" applyFont="1" applyBorder="1" applyAlignment="1">
      <alignment horizontal="right"/>
    </xf>
    <xf numFmtId="169" fontId="48" fillId="0" borderId="0" xfId="20" applyNumberFormat="1" applyFont="1"/>
    <xf numFmtId="0" fontId="50" fillId="0" borderId="0" xfId="20" applyFont="1" applyAlignment="1">
      <alignment horizontal="justify" vertical="top" wrapText="1"/>
    </xf>
    <xf numFmtId="0" fontId="49" fillId="0" borderId="0" xfId="24" applyFont="1" applyAlignment="1">
      <alignment horizontal="justify" vertical="top" wrapText="1"/>
    </xf>
    <xf numFmtId="4" fontId="49" fillId="0" borderId="0" xfId="38" applyNumberFormat="1" applyFont="1" applyProtection="1">
      <protection locked="0"/>
    </xf>
    <xf numFmtId="0" fontId="49" fillId="0" borderId="0" xfId="23" applyFont="1">
      <alignment horizontal="justify" vertical="top" wrapText="1"/>
    </xf>
    <xf numFmtId="170" fontId="53" fillId="0" borderId="0" xfId="22" applyNumberFormat="1" applyFont="1" applyAlignment="1">
      <alignment horizontal="right" vertical="top" wrapText="1"/>
    </xf>
    <xf numFmtId="0" fontId="49" fillId="0" borderId="0" xfId="22" applyFont="1" applyAlignment="1">
      <alignment horizontal="center" shrinkToFit="1"/>
    </xf>
    <xf numFmtId="0" fontId="12" fillId="0" borderId="0" xfId="22"/>
    <xf numFmtId="0" fontId="49" fillId="0" borderId="0" xfId="22" applyFont="1" applyAlignment="1">
      <alignment horizontal="justify" vertical="top" wrapText="1"/>
    </xf>
    <xf numFmtId="0" fontId="49" fillId="0" borderId="0" xfId="22" applyFont="1"/>
    <xf numFmtId="0" fontId="49" fillId="0" borderId="0" xfId="22" applyFont="1" applyProtection="1">
      <protection locked="0"/>
    </xf>
    <xf numFmtId="0" fontId="49" fillId="0" borderId="0" xfId="20" applyFont="1" applyAlignment="1">
      <alignment vertical="top" wrapText="1"/>
    </xf>
    <xf numFmtId="0" fontId="49" fillId="0" borderId="0" xfId="20" applyFont="1" applyAlignment="1">
      <alignment wrapText="1"/>
    </xf>
    <xf numFmtId="169" fontId="49" fillId="0" borderId="0" xfId="20" applyNumberFormat="1" applyFont="1" applyProtection="1">
      <protection locked="0"/>
    </xf>
    <xf numFmtId="0" fontId="49" fillId="0" borderId="0" xfId="21" applyFont="1" applyAlignment="1">
      <alignment horizontal="justify" vertical="top" wrapText="1"/>
    </xf>
    <xf numFmtId="1" fontId="53" fillId="0" borderId="0" xfId="20" applyNumberFormat="1" applyFont="1" applyAlignment="1">
      <alignment horizontal="right" vertical="top"/>
    </xf>
    <xf numFmtId="0" fontId="12" fillId="0" borderId="18" xfId="20" applyFont="1" applyBorder="1"/>
    <xf numFmtId="0" fontId="49" fillId="0" borderId="0" xfId="20" applyFont="1" applyAlignment="1">
      <alignment horizontal="justify"/>
    </xf>
    <xf numFmtId="0" fontId="12" fillId="0" borderId="18" xfId="20" applyFont="1" applyBorder="1" applyProtection="1">
      <protection locked="0"/>
    </xf>
    <xf numFmtId="169" fontId="48" fillId="0" borderId="59" xfId="20" applyNumberFormat="1" applyFont="1" applyBorder="1"/>
    <xf numFmtId="0" fontId="49" fillId="0" borderId="0" xfId="42" applyFont="1" applyAlignment="1">
      <alignment horizontal="right"/>
    </xf>
    <xf numFmtId="169" fontId="49" fillId="0" borderId="0" xfId="42" applyNumberFormat="1" applyFont="1" applyAlignment="1" applyProtection="1">
      <alignment vertical="top"/>
      <protection locked="0"/>
    </xf>
    <xf numFmtId="4" fontId="12" fillId="0" borderId="0" xfId="42" applyNumberFormat="1" applyFont="1"/>
    <xf numFmtId="49" fontId="53" fillId="0" borderId="0" xfId="42" applyNumberFormat="1" applyFont="1" applyAlignment="1">
      <alignment horizontal="right" vertical="top"/>
    </xf>
    <xf numFmtId="4" fontId="53" fillId="0" borderId="0" xfId="42" applyNumberFormat="1" applyFont="1"/>
    <xf numFmtId="0" fontId="49" fillId="0" borderId="0" xfId="20" applyFont="1" applyAlignment="1">
      <alignment horizontal="center"/>
    </xf>
    <xf numFmtId="171" fontId="49" fillId="0" borderId="0" xfId="37" applyNumberFormat="1" applyFont="1" applyAlignment="1" applyProtection="1">
      <alignment horizontal="right"/>
      <protection locked="0"/>
    </xf>
    <xf numFmtId="0" fontId="48" fillId="0" borderId="0" xfId="20" applyFont="1" applyAlignment="1">
      <alignment horizontal="justify" vertical="top"/>
    </xf>
    <xf numFmtId="168" fontId="11" fillId="0" borderId="0" xfId="20" applyNumberFormat="1" applyFont="1" applyAlignment="1">
      <alignment vertical="top"/>
    </xf>
    <xf numFmtId="0" fontId="31" fillId="0" borderId="0" xfId="20" applyFont="1" applyAlignment="1">
      <alignment horizontal="justify" vertical="top"/>
    </xf>
    <xf numFmtId="0" fontId="31" fillId="0" borderId="0" xfId="20" applyFont="1" applyAlignment="1">
      <alignment horizontal="right"/>
    </xf>
    <xf numFmtId="1" fontId="31" fillId="0" borderId="0" xfId="20" applyNumberFormat="1" applyFont="1" applyAlignment="1">
      <alignment horizontal="right"/>
    </xf>
    <xf numFmtId="169" fontId="31" fillId="0" borderId="0" xfId="20" applyNumberFormat="1" applyFont="1" applyAlignment="1" applyProtection="1">
      <alignment horizontal="right"/>
      <protection locked="0"/>
    </xf>
    <xf numFmtId="169" fontId="31" fillId="0" borderId="0" xfId="20" applyNumberFormat="1" applyFont="1" applyAlignment="1">
      <alignment horizontal="right"/>
    </xf>
    <xf numFmtId="0" fontId="31" fillId="0" borderId="0" xfId="20" applyFont="1" applyAlignment="1">
      <alignment horizontal="justify" vertical="top" wrapText="1"/>
    </xf>
    <xf numFmtId="49" fontId="31" fillId="0" borderId="0" xfId="20" applyNumberFormat="1" applyFont="1" applyAlignment="1">
      <alignment horizontal="right"/>
    </xf>
    <xf numFmtId="169" fontId="31" fillId="0" borderId="59" xfId="20" applyNumberFormat="1" applyFont="1" applyBorder="1" applyAlignment="1">
      <alignment horizontal="right"/>
    </xf>
    <xf numFmtId="0" fontId="27" fillId="0" borderId="0" xfId="20" applyFont="1" applyAlignment="1">
      <alignment horizontal="justify" vertical="top"/>
    </xf>
    <xf numFmtId="49" fontId="27" fillId="0" borderId="0" xfId="20" applyNumberFormat="1" applyFont="1" applyAlignment="1">
      <alignment horizontal="right"/>
    </xf>
    <xf numFmtId="169" fontId="27" fillId="0" borderId="0" xfId="20" applyNumberFormat="1" applyFont="1" applyAlignment="1" applyProtection="1">
      <alignment horizontal="right"/>
      <protection locked="0"/>
    </xf>
    <xf numFmtId="169" fontId="27" fillId="0" borderId="0" xfId="20" applyNumberFormat="1" applyFont="1" applyAlignment="1">
      <alignment horizontal="right"/>
    </xf>
    <xf numFmtId="168" fontId="11" fillId="0" borderId="0" xfId="20" applyNumberFormat="1" applyFont="1"/>
    <xf numFmtId="0" fontId="11" fillId="0" borderId="0" xfId="20" applyFont="1"/>
    <xf numFmtId="168" fontId="11" fillId="0" borderId="15" xfId="20" applyNumberFormat="1" applyFont="1" applyBorder="1" applyAlignment="1">
      <alignment vertical="top"/>
    </xf>
    <xf numFmtId="0" fontId="31" fillId="0" borderId="16" xfId="20" applyFont="1" applyBorder="1" applyAlignment="1">
      <alignment horizontal="justify" vertical="top" wrapText="1"/>
    </xf>
    <xf numFmtId="0" fontId="31" fillId="0" borderId="16" xfId="20" applyFont="1" applyBorder="1" applyAlignment="1">
      <alignment horizontal="right"/>
    </xf>
    <xf numFmtId="1" fontId="31" fillId="0" borderId="16" xfId="20" applyNumberFormat="1" applyFont="1" applyBorder="1" applyAlignment="1">
      <alignment horizontal="right"/>
    </xf>
    <xf numFmtId="169" fontId="31" fillId="0" borderId="16" xfId="20" applyNumberFormat="1" applyFont="1" applyBorder="1" applyAlignment="1" applyProtection="1">
      <alignment horizontal="right"/>
      <protection locked="0"/>
    </xf>
    <xf numFmtId="225" fontId="31" fillId="0" borderId="59" xfId="20" applyNumberFormat="1" applyFont="1" applyBorder="1" applyAlignment="1">
      <alignment horizontal="right"/>
    </xf>
    <xf numFmtId="0" fontId="12" fillId="0" borderId="0" xfId="39" applyFont="1" applyAlignment="1">
      <alignment vertical="top" wrapText="1"/>
    </xf>
    <xf numFmtId="169" fontId="31" fillId="0" borderId="17" xfId="20" applyNumberFormat="1" applyFont="1" applyBorder="1" applyAlignment="1">
      <alignment horizontal="right"/>
    </xf>
    <xf numFmtId="0" fontId="27" fillId="0" borderId="0" xfId="39" applyFont="1" applyAlignment="1">
      <alignment horizontal="right" vertical="top" wrapText="1"/>
    </xf>
    <xf numFmtId="0" fontId="27" fillId="0" borderId="0" xfId="39" applyFont="1" applyAlignment="1">
      <alignment horizontal="justify" vertical="top" wrapText="1"/>
    </xf>
    <xf numFmtId="169" fontId="27" fillId="0" borderId="0" xfId="39" applyNumberFormat="1" applyFont="1" applyAlignment="1" applyProtection="1">
      <alignment horizontal="right" vertical="top" wrapText="1"/>
      <protection locked="0"/>
    </xf>
    <xf numFmtId="169" fontId="27" fillId="0" borderId="0" xfId="39" applyNumberFormat="1" applyFont="1" applyAlignment="1">
      <alignment horizontal="right" vertical="top" wrapText="1"/>
    </xf>
    <xf numFmtId="0" fontId="74" fillId="0" borderId="0" xfId="107" applyFont="1" applyAlignment="1">
      <alignment vertical="top" wrapText="1"/>
    </xf>
    <xf numFmtId="179" fontId="75" fillId="0" borderId="0" xfId="0" applyNumberFormat="1" applyFont="1" applyAlignment="1">
      <alignment horizontal="right" wrapText="1"/>
    </xf>
    <xf numFmtId="0" fontId="75" fillId="0" borderId="0" xfId="0" applyFont="1" applyAlignment="1">
      <alignment horizontal="left" vertical="top"/>
    </xf>
    <xf numFmtId="0" fontId="11" fillId="5" borderId="0" xfId="22" applyFont="1" applyFill="1" applyAlignment="1">
      <alignment horizontal="left" vertical="top" wrapText="1"/>
    </xf>
    <xf numFmtId="4" fontId="12" fillId="5" borderId="0" xfId="22" applyNumberFormat="1" applyFill="1" applyAlignment="1">
      <alignment horizontal="right"/>
    </xf>
    <xf numFmtId="0" fontId="12" fillId="0" borderId="0" xfId="22" applyAlignment="1">
      <alignment horizontal="left"/>
    </xf>
    <xf numFmtId="0" fontId="12" fillId="0" borderId="0" xfId="22" applyAlignment="1">
      <alignment horizontal="left" vertical="top"/>
    </xf>
    <xf numFmtId="0" fontId="12" fillId="0" borderId="12" xfId="22" applyBorder="1" applyAlignment="1">
      <alignment horizontal="left" vertical="top" wrapText="1"/>
    </xf>
    <xf numFmtId="0" fontId="12" fillId="0" borderId="12" xfId="14" applyFont="1" applyBorder="1" applyAlignment="1">
      <alignment horizontal="left" vertical="top" wrapText="1"/>
    </xf>
    <xf numFmtId="0" fontId="12" fillId="0" borderId="12" xfId="22" applyBorder="1" applyAlignment="1">
      <alignment horizontal="left" wrapText="1"/>
    </xf>
    <xf numFmtId="0" fontId="11" fillId="5" borderId="2" xfId="22" applyFont="1" applyFill="1" applyBorder="1" applyAlignment="1">
      <alignment horizontal="left" vertical="top"/>
    </xf>
    <xf numFmtId="0" fontId="11" fillId="5" borderId="3" xfId="22" applyFont="1" applyFill="1" applyBorder="1" applyAlignment="1">
      <alignment horizontal="left" vertical="top"/>
    </xf>
    <xf numFmtId="0" fontId="12" fillId="0" borderId="0" xfId="22" applyAlignment="1">
      <alignment horizontal="left" vertical="top" wrapText="1"/>
    </xf>
    <xf numFmtId="4" fontId="12" fillId="5" borderId="0" xfId="22" applyNumberFormat="1" applyFill="1" applyAlignment="1" applyProtection="1">
      <alignment horizontal="center"/>
      <protection locked="0"/>
    </xf>
    <xf numFmtId="179" fontId="12" fillId="5" borderId="0" xfId="22" applyNumberFormat="1" applyFill="1" applyAlignment="1">
      <alignment horizontal="right"/>
    </xf>
    <xf numFmtId="0" fontId="12" fillId="0" borderId="12" xfId="22" applyBorder="1" applyAlignment="1">
      <alignment horizontal="center" wrapText="1"/>
    </xf>
    <xf numFmtId="179" fontId="12" fillId="0" borderId="55" xfId="22" applyNumberFormat="1" applyBorder="1" applyAlignment="1">
      <alignment horizontal="right"/>
    </xf>
    <xf numFmtId="179" fontId="12" fillId="0" borderId="12" xfId="28" applyNumberFormat="1" applyFont="1" applyBorder="1" applyAlignment="1">
      <alignment horizontal="right" wrapText="1"/>
    </xf>
    <xf numFmtId="0" fontId="11" fillId="5" borderId="3" xfId="22" applyFont="1" applyFill="1" applyBorder="1" applyAlignment="1">
      <alignment horizontal="center"/>
    </xf>
    <xf numFmtId="179" fontId="11" fillId="5" borderId="3" xfId="22" applyNumberFormat="1" applyFont="1" applyFill="1" applyBorder="1" applyAlignment="1">
      <alignment horizontal="right"/>
    </xf>
    <xf numFmtId="179" fontId="11" fillId="5" borderId="4" xfId="22" applyNumberFormat="1" applyFont="1" applyFill="1" applyBorder="1" applyAlignment="1">
      <alignment horizontal="right" wrapText="1"/>
    </xf>
    <xf numFmtId="0" fontId="12" fillId="0" borderId="0" xfId="22" applyAlignment="1">
      <alignment horizontal="center"/>
    </xf>
    <xf numFmtId="179" fontId="12" fillId="0" borderId="0" xfId="22" applyNumberFormat="1" applyAlignment="1">
      <alignment horizontal="right"/>
    </xf>
    <xf numFmtId="0" fontId="11" fillId="0" borderId="12" xfId="22" applyFont="1" applyBorder="1" applyAlignment="1">
      <alignment horizontal="center" vertical="center" wrapText="1"/>
    </xf>
    <xf numFmtId="179" fontId="11" fillId="0" borderId="12" xfId="22" applyNumberFormat="1" applyFont="1" applyBorder="1" applyAlignment="1">
      <alignment horizontal="center" vertical="center" wrapText="1"/>
    </xf>
    <xf numFmtId="0" fontId="11" fillId="5" borderId="0" xfId="22" applyFont="1" applyFill="1" applyAlignment="1">
      <alignment horizontal="left" vertical="top"/>
    </xf>
    <xf numFmtId="0" fontId="11" fillId="0" borderId="0" xfId="22" applyFont="1" applyAlignment="1">
      <alignment horizontal="left" vertical="top" wrapText="1"/>
    </xf>
    <xf numFmtId="0" fontId="11" fillId="0" borderId="0" xfId="22" applyFont="1" applyAlignment="1">
      <alignment horizontal="left" vertical="top"/>
    </xf>
    <xf numFmtId="4" fontId="12" fillId="0" borderId="0" xfId="22" applyNumberFormat="1" applyAlignment="1" applyProtection="1">
      <alignment horizontal="center"/>
      <protection locked="0"/>
    </xf>
    <xf numFmtId="4" fontId="12" fillId="0" borderId="0" xfId="22" applyNumberFormat="1" applyAlignment="1">
      <alignment horizontal="right"/>
    </xf>
    <xf numFmtId="49" fontId="12" fillId="0" borderId="0" xfId="12" applyNumberFormat="1" applyAlignment="1">
      <alignment horizontal="left" vertical="top"/>
    </xf>
    <xf numFmtId="0" fontId="78" fillId="0" borderId="0" xfId="28" applyFont="1" applyAlignment="1">
      <alignment horizontal="left" vertical="top"/>
    </xf>
    <xf numFmtId="49" fontId="11" fillId="0" borderId="12" xfId="12" applyNumberFormat="1" applyFont="1" applyBorder="1" applyAlignment="1">
      <alignment horizontal="left" vertical="top"/>
    </xf>
    <xf numFmtId="0" fontId="11" fillId="0" borderId="12" xfId="12" applyFont="1" applyBorder="1" applyAlignment="1">
      <alignment horizontal="left" vertical="top" wrapText="1"/>
    </xf>
    <xf numFmtId="0" fontId="11" fillId="0" borderId="12" xfId="28" applyFont="1" applyBorder="1" applyAlignment="1">
      <alignment horizontal="left" vertical="top" wrapText="1"/>
    </xf>
    <xf numFmtId="0" fontId="12" fillId="0" borderId="12" xfId="28" applyFont="1" applyBorder="1" applyAlignment="1">
      <alignment horizontal="center"/>
    </xf>
    <xf numFmtId="4" fontId="12" fillId="0" borderId="12" xfId="28" applyNumberFormat="1" applyFont="1" applyBorder="1" applyAlignment="1">
      <alignment horizontal="right"/>
    </xf>
    <xf numFmtId="0" fontId="11" fillId="3" borderId="0" xfId="28" applyFont="1" applyFill="1" applyAlignment="1">
      <alignment horizontal="left" vertical="top" wrapText="1"/>
    </xf>
    <xf numFmtId="0" fontId="12" fillId="3" borderId="12" xfId="12" applyFill="1" applyBorder="1" applyAlignment="1">
      <alignment horizontal="left" vertical="top" wrapText="1"/>
    </xf>
    <xf numFmtId="0" fontId="12" fillId="0" borderId="12" xfId="12" applyBorder="1" applyAlignment="1">
      <alignment horizontal="left" vertical="top" wrapText="1"/>
    </xf>
    <xf numFmtId="4" fontId="12" fillId="3" borderId="12" xfId="12" applyNumberFormat="1" applyFill="1" applyBorder="1" applyAlignment="1">
      <alignment horizontal="right"/>
    </xf>
    <xf numFmtId="0" fontId="75" fillId="0" borderId="12" xfId="28" applyFont="1" applyBorder="1" applyAlignment="1">
      <alignment horizontal="center"/>
    </xf>
    <xf numFmtId="0" fontId="12" fillId="3" borderId="12" xfId="28" applyFont="1" applyFill="1" applyBorder="1" applyAlignment="1">
      <alignment horizontal="left" vertical="top" wrapText="1"/>
    </xf>
    <xf numFmtId="0" fontId="12" fillId="0" borderId="12" xfId="28" applyFont="1" applyBorder="1" applyAlignment="1">
      <alignment horizontal="left" vertical="top" wrapText="1"/>
    </xf>
    <xf numFmtId="0" fontId="11" fillId="0" borderId="8" xfId="12" applyFont="1" applyBorder="1" applyAlignment="1">
      <alignment horizontal="left" vertical="top" wrapText="1"/>
    </xf>
    <xf numFmtId="0" fontId="11" fillId="0" borderId="55" xfId="12" applyFont="1" applyBorder="1" applyAlignment="1">
      <alignment horizontal="left" vertical="top" wrapText="1"/>
    </xf>
    <xf numFmtId="0" fontId="11" fillId="0" borderId="0" xfId="12" applyFont="1" applyAlignment="1">
      <alignment horizontal="left" vertical="top" wrapText="1"/>
    </xf>
    <xf numFmtId="0" fontId="12" fillId="0" borderId="0" xfId="12" applyAlignment="1">
      <alignment horizontal="left" vertical="top"/>
    </xf>
    <xf numFmtId="0" fontId="75" fillId="0" borderId="0" xfId="28" applyFont="1" applyAlignment="1">
      <alignment horizontal="left" vertical="top" wrapText="1"/>
    </xf>
    <xf numFmtId="0" fontId="12" fillId="0" borderId="0" xfId="12" applyAlignment="1">
      <alignment horizontal="left" vertical="top" wrapText="1"/>
    </xf>
    <xf numFmtId="0" fontId="12" fillId="0" borderId="12" xfId="12" applyBorder="1" applyAlignment="1">
      <alignment horizontal="left" vertical="top"/>
    </xf>
    <xf numFmtId="49" fontId="12" fillId="3" borderId="12" xfId="12" applyNumberFormat="1" applyFill="1" applyBorder="1" applyAlignment="1">
      <alignment horizontal="left" vertical="top"/>
    </xf>
    <xf numFmtId="0" fontId="12" fillId="3" borderId="12" xfId="12" applyFill="1" applyBorder="1" applyAlignment="1">
      <alignment horizontal="left" vertical="top"/>
    </xf>
    <xf numFmtId="0" fontId="12" fillId="3" borderId="12" xfId="12" applyFill="1" applyBorder="1" applyAlignment="1" applyProtection="1">
      <alignment horizontal="left" vertical="top" wrapText="1"/>
      <protection locked="0"/>
    </xf>
    <xf numFmtId="0" fontId="11" fillId="3" borderId="12" xfId="12" applyFont="1" applyFill="1" applyBorder="1" applyAlignment="1">
      <alignment horizontal="left" vertical="top" wrapText="1"/>
    </xf>
    <xf numFmtId="0" fontId="12" fillId="0" borderId="12" xfId="12" applyBorder="1" applyAlignment="1" applyProtection="1">
      <alignment horizontal="left" vertical="top" wrapText="1"/>
      <protection locked="0"/>
    </xf>
    <xf numFmtId="0" fontId="12" fillId="0" borderId="12" xfId="28" applyFont="1" applyBorder="1" applyAlignment="1" applyProtection="1">
      <alignment horizontal="left" vertical="top" wrapText="1"/>
      <protection locked="0"/>
    </xf>
    <xf numFmtId="0" fontId="12" fillId="3" borderId="12" xfId="28" applyFont="1" applyFill="1" applyBorder="1" applyAlignment="1" applyProtection="1">
      <alignment horizontal="left" vertical="top" wrapText="1"/>
      <protection locked="0"/>
    </xf>
    <xf numFmtId="0" fontId="32" fillId="3" borderId="12" xfId="28" applyFont="1" applyFill="1" applyBorder="1" applyAlignment="1">
      <alignment horizontal="left" vertical="top" wrapText="1"/>
    </xf>
    <xf numFmtId="49" fontId="12" fillId="3" borderId="8" xfId="12" applyNumberFormat="1" applyFill="1" applyBorder="1" applyAlignment="1">
      <alignment horizontal="left" vertical="top"/>
    </xf>
    <xf numFmtId="0" fontId="12" fillId="0" borderId="8" xfId="28" applyFont="1" applyBorder="1" applyAlignment="1" applyProtection="1">
      <alignment horizontal="left" vertical="top" wrapText="1"/>
      <protection locked="0"/>
    </xf>
    <xf numFmtId="0" fontId="12" fillId="0" borderId="8" xfId="12" applyBorder="1" applyAlignment="1" applyProtection="1">
      <alignment horizontal="left" vertical="top" wrapText="1"/>
      <protection locked="0"/>
    </xf>
    <xf numFmtId="0" fontId="32" fillId="0" borderId="12" xfId="12" applyFont="1" applyBorder="1" applyAlignment="1">
      <alignment horizontal="left" vertical="top"/>
    </xf>
    <xf numFmtId="0" fontId="12" fillId="2" borderId="0" xfId="12" applyFill="1" applyAlignment="1">
      <alignment horizontal="left" vertical="top"/>
    </xf>
    <xf numFmtId="0" fontId="32" fillId="0" borderId="0" xfId="12" applyFont="1" applyAlignment="1">
      <alignment horizontal="left" vertical="top"/>
    </xf>
    <xf numFmtId="0" fontId="12" fillId="0" borderId="12" xfId="28" applyFont="1" applyBorder="1" applyAlignment="1">
      <alignment horizontal="left" vertical="top"/>
    </xf>
    <xf numFmtId="0" fontId="12" fillId="0" borderId="9" xfId="22" applyBorder="1" applyAlignment="1">
      <alignment horizontal="left" vertical="top" wrapText="1"/>
    </xf>
    <xf numFmtId="0" fontId="12" fillId="0" borderId="55" xfId="12" applyBorder="1" applyAlignment="1">
      <alignment horizontal="left" vertical="top"/>
    </xf>
    <xf numFmtId="0" fontId="12" fillId="0" borderId="55" xfId="12" applyBorder="1" applyAlignment="1">
      <alignment horizontal="left" vertical="top" wrapText="1"/>
    </xf>
    <xf numFmtId="0" fontId="12" fillId="0" borderId="55" xfId="28" applyFont="1" applyBorder="1" applyAlignment="1">
      <alignment horizontal="left" vertical="top" wrapText="1"/>
    </xf>
    <xf numFmtId="0" fontId="12" fillId="0" borderId="55" xfId="22" applyBorder="1" applyAlignment="1">
      <alignment horizontal="left" vertical="top" wrapText="1"/>
    </xf>
    <xf numFmtId="0" fontId="12" fillId="0" borderId="0" xfId="28" applyFont="1" applyAlignment="1">
      <alignment horizontal="left" vertical="top" wrapText="1"/>
    </xf>
    <xf numFmtId="0" fontId="11" fillId="0" borderId="0" xfId="12" applyFont="1" applyAlignment="1">
      <alignment horizontal="left" vertical="top"/>
    </xf>
    <xf numFmtId="49" fontId="75" fillId="0" borderId="0" xfId="28" applyNumberFormat="1" applyFont="1" applyAlignment="1">
      <alignment horizontal="left" vertical="top"/>
    </xf>
    <xf numFmtId="0" fontId="78" fillId="0" borderId="0" xfId="28" applyFont="1" applyAlignment="1">
      <alignment horizontal="left" vertical="top" wrapText="1"/>
    </xf>
    <xf numFmtId="0" fontId="12" fillId="0" borderId="0" xfId="28" applyFont="1" applyAlignment="1">
      <alignment horizontal="left" vertical="top"/>
    </xf>
    <xf numFmtId="0" fontId="32" fillId="0" borderId="0" xfId="28" applyFont="1" applyAlignment="1">
      <alignment horizontal="left" vertical="top"/>
    </xf>
    <xf numFmtId="0" fontId="78" fillId="0" borderId="0" xfId="28" applyFont="1" applyAlignment="1">
      <alignment horizontal="center" wrapText="1"/>
    </xf>
    <xf numFmtId="0" fontId="75" fillId="0" borderId="0" xfId="28" applyFont="1" applyAlignment="1">
      <alignment horizontal="center" wrapText="1"/>
    </xf>
    <xf numFmtId="0" fontId="12" fillId="0" borderId="0" xfId="12" applyAlignment="1">
      <alignment horizontal="center"/>
    </xf>
    <xf numFmtId="0" fontId="12" fillId="0" borderId="12" xfId="12" applyBorder="1" applyAlignment="1">
      <alignment horizontal="center"/>
    </xf>
    <xf numFmtId="0" fontId="12" fillId="0" borderId="12" xfId="28" applyFont="1" applyBorder="1" applyAlignment="1" applyProtection="1">
      <alignment horizontal="center" wrapText="1"/>
      <protection locked="0"/>
    </xf>
    <xf numFmtId="0" fontId="12" fillId="0" borderId="8" xfId="12" applyBorder="1" applyAlignment="1">
      <alignment horizontal="center"/>
    </xf>
    <xf numFmtId="0" fontId="12" fillId="0" borderId="55" xfId="12" applyBorder="1" applyAlignment="1">
      <alignment horizontal="center"/>
    </xf>
    <xf numFmtId="4" fontId="12" fillId="0" borderId="12" xfId="12" applyNumberFormat="1" applyBorder="1" applyAlignment="1">
      <alignment horizontal="right"/>
    </xf>
    <xf numFmtId="4" fontId="12" fillId="3" borderId="55" xfId="12" applyNumberFormat="1" applyFill="1" applyBorder="1" applyAlignment="1">
      <alignment horizontal="right"/>
    </xf>
    <xf numFmtId="179" fontId="78" fillId="0" borderId="0" xfId="28" applyNumberFormat="1" applyFont="1" applyAlignment="1">
      <alignment horizontal="right" wrapText="1"/>
    </xf>
    <xf numFmtId="179" fontId="75" fillId="0" borderId="0" xfId="28" applyNumberFormat="1" applyFont="1" applyAlignment="1">
      <alignment horizontal="right" wrapText="1"/>
    </xf>
    <xf numFmtId="179" fontId="89" fillId="0" borderId="0" xfId="12" applyNumberFormat="1" applyFont="1" applyAlignment="1">
      <alignment horizontal="right"/>
    </xf>
    <xf numFmtId="179" fontId="12" fillId="3" borderId="12" xfId="12" applyNumberFormat="1" applyFill="1" applyBorder="1" applyAlignment="1" applyProtection="1">
      <alignment horizontal="right"/>
      <protection locked="0"/>
    </xf>
    <xf numFmtId="179" fontId="12" fillId="0" borderId="0" xfId="12" applyNumberFormat="1" applyAlignment="1">
      <alignment horizontal="right"/>
    </xf>
    <xf numFmtId="179" fontId="12" fillId="0" borderId="12" xfId="12" applyNumberFormat="1" applyBorder="1" applyAlignment="1" applyProtection="1">
      <alignment horizontal="right"/>
      <protection locked="0"/>
    </xf>
    <xf numFmtId="179" fontId="12" fillId="0" borderId="12" xfId="28" applyNumberFormat="1" applyFont="1" applyBorder="1" applyAlignment="1" applyProtection="1">
      <alignment horizontal="right"/>
      <protection locked="0"/>
    </xf>
    <xf numFmtId="179" fontId="12" fillId="3" borderId="8" xfId="12" applyNumberFormat="1" applyFill="1" applyBorder="1" applyAlignment="1" applyProtection="1">
      <alignment horizontal="right"/>
      <protection locked="0"/>
    </xf>
    <xf numFmtId="179" fontId="12" fillId="0" borderId="55" xfId="12" applyNumberFormat="1" applyBorder="1" applyAlignment="1">
      <alignment horizontal="right"/>
    </xf>
    <xf numFmtId="179" fontId="12" fillId="3" borderId="55" xfId="12" applyNumberFormat="1" applyFill="1" applyBorder="1" applyAlignment="1" applyProtection="1">
      <alignment horizontal="right"/>
      <protection locked="0"/>
    </xf>
    <xf numFmtId="179" fontId="12" fillId="3" borderId="0" xfId="12" applyNumberFormat="1" applyFill="1" applyAlignment="1" applyProtection="1">
      <alignment horizontal="right"/>
      <protection locked="0"/>
    </xf>
    <xf numFmtId="179" fontId="89" fillId="3" borderId="0" xfId="12" applyNumberFormat="1" applyFont="1" applyFill="1" applyAlignment="1">
      <alignment horizontal="right"/>
    </xf>
    <xf numFmtId="179" fontId="12" fillId="3" borderId="12" xfId="12" applyNumberFormat="1" applyFill="1" applyBorder="1" applyAlignment="1">
      <alignment horizontal="right"/>
    </xf>
    <xf numFmtId="179" fontId="12" fillId="0" borderId="12" xfId="28" applyNumberFormat="1" applyFont="1" applyBorder="1" applyAlignment="1">
      <alignment horizontal="right"/>
    </xf>
    <xf numFmtId="179" fontId="12" fillId="0" borderId="12" xfId="12" applyNumberFormat="1" applyBorder="1" applyAlignment="1">
      <alignment horizontal="right"/>
    </xf>
    <xf numFmtId="179" fontId="12" fillId="3" borderId="55" xfId="12" applyNumberFormat="1" applyFill="1" applyBorder="1" applyAlignment="1">
      <alignment horizontal="right"/>
    </xf>
    <xf numFmtId="179" fontId="11" fillId="3" borderId="0" xfId="12" applyNumberFormat="1" applyFont="1" applyFill="1" applyAlignment="1">
      <alignment horizontal="right"/>
    </xf>
    <xf numFmtId="4" fontId="78" fillId="0" borderId="0" xfId="28" applyNumberFormat="1" applyFont="1" applyAlignment="1">
      <alignment horizontal="right" wrapText="1"/>
    </xf>
    <xf numFmtId="4" fontId="75" fillId="0" borderId="0" xfId="28" applyNumberFormat="1" applyFont="1" applyAlignment="1">
      <alignment horizontal="right" wrapText="1"/>
    </xf>
    <xf numFmtId="4" fontId="12" fillId="0" borderId="0" xfId="12" applyNumberFormat="1" applyAlignment="1">
      <alignment horizontal="right"/>
    </xf>
    <xf numFmtId="4" fontId="12" fillId="0" borderId="12" xfId="28" applyNumberFormat="1" applyFont="1" applyBorder="1" applyAlignment="1" applyProtection="1">
      <alignment horizontal="right" wrapText="1"/>
      <protection locked="0"/>
    </xf>
    <xf numFmtId="4" fontId="75" fillId="0" borderId="12" xfId="28" applyNumberFormat="1" applyFont="1" applyBorder="1" applyAlignment="1">
      <alignment horizontal="right"/>
    </xf>
    <xf numFmtId="4" fontId="12" fillId="3" borderId="12" xfId="28" applyNumberFormat="1" applyFont="1" applyFill="1" applyBorder="1" applyAlignment="1">
      <alignment horizontal="right"/>
    </xf>
    <xf numFmtId="4" fontId="12" fillId="0" borderId="0" xfId="28" applyNumberFormat="1" applyFont="1" applyAlignment="1">
      <alignment horizontal="right"/>
    </xf>
    <xf numFmtId="4" fontId="12" fillId="3" borderId="8" xfId="12" applyNumberFormat="1" applyFill="1" applyBorder="1" applyAlignment="1">
      <alignment horizontal="right"/>
    </xf>
    <xf numFmtId="4" fontId="12" fillId="0" borderId="55" xfId="12" applyNumberFormat="1" applyBorder="1" applyAlignment="1">
      <alignment horizontal="right"/>
    </xf>
    <xf numFmtId="4" fontId="11" fillId="5" borderId="3" xfId="22" applyNumberFormat="1" applyFont="1" applyFill="1" applyBorder="1" applyAlignment="1">
      <alignment horizontal="right"/>
    </xf>
    <xf numFmtId="4" fontId="11" fillId="0" borderId="12" xfId="22" applyNumberFormat="1" applyFont="1" applyBorder="1" applyAlignment="1">
      <alignment horizontal="center" vertical="center" wrapText="1"/>
    </xf>
    <xf numFmtId="4" fontId="12" fillId="0" borderId="12" xfId="22" applyNumberFormat="1" applyBorder="1" applyAlignment="1">
      <alignment horizontal="right"/>
    </xf>
    <xf numFmtId="4" fontId="12" fillId="0" borderId="12" xfId="22" applyNumberFormat="1" applyBorder="1" applyAlignment="1">
      <alignment horizontal="right" wrapText="1"/>
    </xf>
    <xf numFmtId="0" fontId="12" fillId="0" borderId="0" xfId="49660" applyAlignment="1">
      <alignment horizontal="justify" vertical="top" wrapText="1"/>
    </xf>
    <xf numFmtId="0" fontId="11" fillId="0" borderId="0" xfId="104" applyFont="1" applyAlignment="1">
      <alignment horizontal="right" wrapText="1"/>
    </xf>
    <xf numFmtId="49" fontId="11" fillId="0" borderId="55" xfId="0" applyNumberFormat="1" applyFont="1" applyBorder="1" applyAlignment="1" applyProtection="1">
      <alignment horizontal="center" vertical="center"/>
      <protection locked="0"/>
    </xf>
    <xf numFmtId="0" fontId="11" fillId="0" borderId="55" xfId="0" applyFont="1" applyBorder="1" applyAlignment="1" applyProtection="1">
      <alignment horizontal="center" vertical="center" wrapText="1"/>
      <protection locked="0"/>
    </xf>
    <xf numFmtId="0" fontId="25" fillId="0" borderId="55" xfId="0" applyFont="1" applyBorder="1" applyAlignment="1" applyProtection="1">
      <alignment horizontal="center" vertical="center" wrapText="1"/>
      <protection locked="0"/>
    </xf>
    <xf numFmtId="4" fontId="25" fillId="0" borderId="55" xfId="0" applyNumberFormat="1" applyFont="1" applyBorder="1" applyAlignment="1" applyProtection="1">
      <alignment horizontal="center" vertical="center" wrapText="1"/>
      <protection locked="0"/>
    </xf>
    <xf numFmtId="4" fontId="12" fillId="0" borderId="0" xfId="0" applyNumberFormat="1" applyFont="1" applyAlignment="1">
      <alignment horizontal="center"/>
    </xf>
    <xf numFmtId="4" fontId="0" fillId="0" borderId="0" xfId="0" applyNumberFormat="1" applyAlignment="1">
      <alignment horizontal="right"/>
    </xf>
    <xf numFmtId="4" fontId="12" fillId="0" borderId="0" xfId="49660" applyNumberFormat="1" applyAlignment="1">
      <alignment horizontal="right" vertical="top" wrapText="1"/>
    </xf>
    <xf numFmtId="4" fontId="12" fillId="0" borderId="0" xfId="103" applyNumberFormat="1" applyFont="1" applyAlignment="1">
      <alignment horizontal="right"/>
    </xf>
    <xf numFmtId="4" fontId="12" fillId="0" borderId="0" xfId="0" applyNumberFormat="1" applyFont="1" applyAlignment="1">
      <alignment horizontal="right"/>
    </xf>
    <xf numFmtId="4" fontId="12" fillId="6" borderId="0" xfId="104" applyNumberFormat="1" applyFill="1" applyAlignment="1">
      <alignment horizontal="right"/>
    </xf>
    <xf numFmtId="4" fontId="266" fillId="0" borderId="0" xfId="103" applyNumberFormat="1" applyFont="1" applyAlignment="1">
      <alignment horizontal="right"/>
    </xf>
    <xf numFmtId="4" fontId="12" fillId="0" borderId="0" xfId="0" applyNumberFormat="1" applyFont="1" applyAlignment="1" applyProtection="1">
      <alignment horizontal="right"/>
      <protection locked="0"/>
    </xf>
    <xf numFmtId="4" fontId="77" fillId="0" borderId="0" xfId="0" applyNumberFormat="1" applyFont="1" applyAlignment="1" applyProtection="1">
      <alignment horizontal="right"/>
      <protection locked="0"/>
    </xf>
    <xf numFmtId="4" fontId="11" fillId="0" borderId="0" xfId="104" applyNumberFormat="1" applyFont="1" applyAlignment="1">
      <alignment horizontal="right"/>
    </xf>
    <xf numFmtId="179" fontId="12" fillId="0" borderId="0" xfId="104" applyNumberFormat="1" applyAlignment="1">
      <alignment horizontal="right" vertical="center" wrapText="1"/>
    </xf>
    <xf numFmtId="179" fontId="12" fillId="0" borderId="58" xfId="104" applyNumberFormat="1" applyBorder="1" applyAlignment="1">
      <alignment horizontal="right" vertical="center"/>
    </xf>
    <xf numFmtId="179" fontId="25" fillId="0" borderId="55" xfId="0" applyNumberFormat="1" applyFont="1" applyBorder="1" applyAlignment="1" applyProtection="1">
      <alignment horizontal="center" vertical="center" wrapText="1"/>
      <protection locked="0"/>
    </xf>
    <xf numFmtId="179" fontId="12" fillId="0" borderId="0" xfId="104" applyNumberFormat="1" applyAlignment="1">
      <alignment horizontal="right"/>
    </xf>
    <xf numFmtId="179" fontId="12" fillId="0" borderId="0" xfId="50022" applyNumberFormat="1" applyFont="1" applyAlignment="1">
      <alignment horizontal="right"/>
    </xf>
    <xf numFmtId="179" fontId="266" fillId="0" borderId="0" xfId="50022" applyNumberFormat="1" applyFont="1" applyAlignment="1">
      <alignment horizontal="right"/>
    </xf>
    <xf numFmtId="179" fontId="266" fillId="0" borderId="0" xfId="104" applyNumberFormat="1" applyFont="1" applyAlignment="1">
      <alignment horizontal="right"/>
    </xf>
    <xf numFmtId="179" fontId="12" fillId="6" borderId="0" xfId="104" applyNumberFormat="1" applyFill="1" applyAlignment="1">
      <alignment horizontal="right" wrapText="1"/>
    </xf>
    <xf numFmtId="179" fontId="11" fillId="6" borderId="0" xfId="104" applyNumberFormat="1" applyFont="1" applyFill="1" applyAlignment="1">
      <alignment horizontal="right"/>
    </xf>
    <xf numFmtId="179" fontId="12" fillId="0" borderId="0" xfId="104" applyNumberFormat="1" applyAlignment="1">
      <alignment horizontal="right" wrapText="1"/>
    </xf>
    <xf numFmtId="179" fontId="11" fillId="0" borderId="0" xfId="104" applyNumberFormat="1" applyFont="1" applyAlignment="1">
      <alignment horizontal="right"/>
    </xf>
    <xf numFmtId="179" fontId="12" fillId="0" borderId="0" xfId="104" applyNumberFormat="1" applyAlignment="1">
      <alignment horizontal="right" vertical="center"/>
    </xf>
    <xf numFmtId="179" fontId="11" fillId="0" borderId="0" xfId="104" applyNumberFormat="1" applyFont="1" applyAlignment="1">
      <alignment horizontal="right" vertical="center" wrapText="1"/>
    </xf>
    <xf numFmtId="179" fontId="11" fillId="0" borderId="0" xfId="104" applyNumberFormat="1" applyFont="1" applyAlignment="1">
      <alignment horizontal="right" vertical="center"/>
    </xf>
    <xf numFmtId="179" fontId="32" fillId="0" borderId="0" xfId="104" applyNumberFormat="1" applyFont="1" applyAlignment="1">
      <alignment horizontal="right" vertical="center" wrapText="1"/>
    </xf>
    <xf numFmtId="179" fontId="32" fillId="0" borderId="0" xfId="104" applyNumberFormat="1" applyFont="1" applyAlignment="1">
      <alignment horizontal="right" vertical="center"/>
    </xf>
    <xf numFmtId="179" fontId="0" fillId="0" borderId="0" xfId="0" applyNumberFormat="1" applyAlignment="1">
      <alignment horizontal="right"/>
    </xf>
    <xf numFmtId="179" fontId="12" fillId="0" borderId="0" xfId="49660" applyNumberFormat="1" applyAlignment="1">
      <alignment horizontal="right" vertical="top" wrapText="1"/>
    </xf>
    <xf numFmtId="179" fontId="11" fillId="0" borderId="58" xfId="104" applyNumberFormat="1" applyFont="1" applyBorder="1" applyAlignment="1">
      <alignment horizontal="right"/>
    </xf>
    <xf numFmtId="0" fontId="12" fillId="0" borderId="0" xfId="49660" applyAlignment="1">
      <alignment horizontal="center" vertical="top" wrapText="1"/>
    </xf>
    <xf numFmtId="2" fontId="11" fillId="0" borderId="0" xfId="104" applyNumberFormat="1" applyFont="1" applyAlignment="1">
      <alignment horizontal="center"/>
    </xf>
    <xf numFmtId="0" fontId="11" fillId="0" borderId="0" xfId="115" applyFont="1" applyAlignment="1">
      <alignment horizontal="center"/>
    </xf>
    <xf numFmtId="0" fontId="32" fillId="0" borderId="0" xfId="115" applyFont="1" applyAlignment="1">
      <alignment horizontal="center"/>
    </xf>
    <xf numFmtId="0" fontId="11" fillId="6" borderId="0" xfId="104" applyFont="1" applyFill="1" applyAlignment="1">
      <alignment horizontal="left" wrapText="1"/>
    </xf>
    <xf numFmtId="0" fontId="11" fillId="0" borderId="0" xfId="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4" fontId="25" fillId="0" borderId="0" xfId="0" applyNumberFormat="1" applyFont="1" applyAlignment="1" applyProtection="1">
      <alignment horizontal="center" vertical="center" wrapText="1"/>
      <protection locked="0"/>
    </xf>
    <xf numFmtId="179" fontId="25" fillId="0" borderId="0" xfId="0" applyNumberFormat="1" applyFont="1" applyAlignment="1" applyProtection="1">
      <alignment horizontal="center" vertical="center" wrapText="1"/>
      <protection locked="0"/>
    </xf>
    <xf numFmtId="49" fontId="11" fillId="0" borderId="14" xfId="0" applyNumberFormat="1" applyFont="1" applyBorder="1" applyAlignment="1" applyProtection="1">
      <alignment horizontal="center" vertical="center"/>
      <protection locked="0"/>
    </xf>
    <xf numFmtId="179" fontId="25" fillId="0" borderId="58" xfId="0" applyNumberFormat="1" applyFont="1" applyBorder="1" applyAlignment="1" applyProtection="1">
      <alignment horizontal="center" vertical="center" wrapText="1"/>
      <protection locked="0"/>
    </xf>
    <xf numFmtId="2" fontId="11" fillId="6" borderId="14" xfId="104" applyNumberFormat="1" applyFont="1" applyFill="1" applyBorder="1" applyAlignment="1">
      <alignment horizontal="center"/>
    </xf>
    <xf numFmtId="0" fontId="11" fillId="6" borderId="0" xfId="104" applyFont="1" applyFill="1" applyAlignment="1">
      <alignment wrapText="1"/>
    </xf>
    <xf numFmtId="0" fontId="12" fillId="6" borderId="0" xfId="104" applyFill="1" applyAlignment="1">
      <alignment horizontal="center" vertical="center"/>
    </xf>
    <xf numFmtId="4" fontId="12" fillId="6" borderId="0" xfId="104" applyNumberFormat="1" applyFill="1" applyAlignment="1">
      <alignment horizontal="right" vertical="center"/>
    </xf>
    <xf numFmtId="179" fontId="12" fillId="6" borderId="0" xfId="104" applyNumberFormat="1" applyFill="1" applyAlignment="1">
      <alignment horizontal="right" vertical="center" wrapText="1"/>
    </xf>
    <xf numFmtId="179" fontId="11" fillId="6" borderId="0" xfId="104" applyNumberFormat="1" applyFont="1" applyFill="1" applyAlignment="1">
      <alignment horizontal="right" vertical="center"/>
    </xf>
    <xf numFmtId="4" fontId="11" fillId="6" borderId="0" xfId="104" applyNumberFormat="1" applyFont="1" applyFill="1" applyAlignment="1">
      <alignment horizontal="right" vertical="center"/>
    </xf>
    <xf numFmtId="179" fontId="11" fillId="6" borderId="0" xfId="104" applyNumberFormat="1" applyFont="1" applyFill="1" applyAlignment="1">
      <alignment horizontal="right" vertical="center" wrapText="1"/>
    </xf>
    <xf numFmtId="0" fontId="274" fillId="0" borderId="56" xfId="0" applyFont="1" applyBorder="1" applyAlignment="1">
      <alignment horizontal="left" wrapText="1"/>
    </xf>
    <xf numFmtId="0" fontId="12" fillId="0" borderId="55" xfId="0" applyFont="1" applyBorder="1" applyAlignment="1">
      <alignment horizontal="justify" vertical="top" wrapText="1"/>
    </xf>
    <xf numFmtId="0" fontId="78" fillId="0" borderId="55" xfId="0" applyFont="1" applyBorder="1" applyAlignment="1">
      <alignment horizontal="center" vertical="center"/>
    </xf>
    <xf numFmtId="0" fontId="78" fillId="0" borderId="0" xfId="0" applyFont="1" applyAlignment="1">
      <alignment horizontal="center" vertical="center"/>
    </xf>
    <xf numFmtId="0" fontId="78" fillId="0" borderId="0" xfId="0" applyFont="1" applyAlignment="1">
      <alignment horizontal="center" vertical="top"/>
    </xf>
    <xf numFmtId="0" fontId="78" fillId="0" borderId="0" xfId="0" applyFont="1" applyAlignment="1">
      <alignment vertical="center"/>
    </xf>
    <xf numFmtId="0" fontId="78" fillId="0" borderId="55" xfId="0" applyFont="1" applyBorder="1" applyAlignment="1">
      <alignment horizontal="center" vertical="center" wrapText="1"/>
    </xf>
    <xf numFmtId="4" fontId="78" fillId="0" borderId="55" xfId="0" applyNumberFormat="1" applyFont="1" applyBorder="1" applyAlignment="1">
      <alignment horizontal="center" vertical="center" wrapText="1"/>
    </xf>
    <xf numFmtId="4" fontId="12" fillId="0" borderId="55" xfId="58" applyNumberFormat="1" applyFont="1" applyBorder="1" applyAlignment="1">
      <alignment horizontal="right" wrapText="1"/>
    </xf>
    <xf numFmtId="179" fontId="78" fillId="0" borderId="55" xfId="0" applyNumberFormat="1" applyFont="1" applyBorder="1" applyAlignment="1">
      <alignment horizontal="center" vertical="center" wrapText="1"/>
    </xf>
    <xf numFmtId="179" fontId="274" fillId="0" borderId="52" xfId="0" applyNumberFormat="1" applyFont="1" applyBorder="1" applyAlignment="1">
      <alignment horizontal="right" wrapText="1"/>
    </xf>
    <xf numFmtId="179" fontId="78" fillId="0" borderId="0" xfId="0" applyNumberFormat="1" applyFont="1" applyAlignment="1">
      <alignment horizontal="right"/>
    </xf>
    <xf numFmtId="4" fontId="78" fillId="0" borderId="0" xfId="0" applyNumberFormat="1" applyFont="1" applyAlignment="1">
      <alignment horizontal="right"/>
    </xf>
    <xf numFmtId="4" fontId="274" fillId="0" borderId="52" xfId="0" applyNumberFormat="1" applyFont="1" applyBorder="1" applyAlignment="1">
      <alignment horizontal="right" wrapText="1"/>
    </xf>
    <xf numFmtId="4" fontId="78" fillId="0" borderId="0" xfId="0" applyNumberFormat="1" applyFont="1" applyAlignment="1">
      <alignment horizontal="center"/>
    </xf>
    <xf numFmtId="4" fontId="274" fillId="0" borderId="52" xfId="0" applyNumberFormat="1" applyFont="1" applyBorder="1" applyAlignment="1">
      <alignment horizontal="center" wrapText="1"/>
    </xf>
    <xf numFmtId="0" fontId="78" fillId="0" borderId="0" xfId="0" applyFont="1" applyAlignment="1">
      <alignment horizontal="center" vertical="center" wrapText="1"/>
    </xf>
    <xf numFmtId="4" fontId="75" fillId="0" borderId="0" xfId="0" applyNumberFormat="1" applyFont="1" applyAlignment="1">
      <alignment horizontal="center"/>
    </xf>
    <xf numFmtId="4" fontId="12" fillId="0" borderId="0" xfId="58" applyNumberFormat="1" applyFont="1" applyAlignment="1">
      <alignment horizontal="right" wrapText="1"/>
    </xf>
    <xf numFmtId="179" fontId="75" fillId="0" borderId="0" xfId="0" applyNumberFormat="1" applyFont="1" applyAlignment="1">
      <alignment horizontal="right"/>
    </xf>
    <xf numFmtId="4" fontId="75" fillId="0" borderId="0" xfId="0" applyNumberFormat="1" applyFont="1" applyAlignment="1">
      <alignment horizontal="right"/>
    </xf>
    <xf numFmtId="0" fontId="77" fillId="0" borderId="0" xfId="0" applyFont="1"/>
    <xf numFmtId="0" fontId="78" fillId="0" borderId="55" xfId="0" applyFont="1" applyBorder="1" applyAlignment="1">
      <alignment horizontal="center" vertical="top"/>
    </xf>
    <xf numFmtId="4" fontId="75" fillId="0" borderId="55" xfId="0" applyNumberFormat="1" applyFont="1" applyBorder="1" applyAlignment="1">
      <alignment horizontal="center"/>
    </xf>
    <xf numFmtId="179" fontId="75" fillId="0" borderId="55" xfId="0" applyNumberFormat="1" applyFont="1" applyBorder="1" applyAlignment="1">
      <alignment horizontal="right"/>
    </xf>
    <xf numFmtId="179" fontId="274" fillId="0" borderId="54" xfId="0" applyNumberFormat="1" applyFont="1" applyBorder="1" applyAlignment="1">
      <alignment horizontal="right" wrapText="1"/>
    </xf>
    <xf numFmtId="0" fontId="75" fillId="0" borderId="55" xfId="0" applyFont="1" applyBorder="1"/>
    <xf numFmtId="179" fontId="78" fillId="0" borderId="55" xfId="0" applyNumberFormat="1" applyFont="1" applyBorder="1" applyAlignment="1">
      <alignment horizontal="right"/>
    </xf>
    <xf numFmtId="0" fontId="78" fillId="0" borderId="56" xfId="0" applyFont="1" applyBorder="1"/>
    <xf numFmtId="0" fontId="78" fillId="0" borderId="52" xfId="0" applyFont="1" applyBorder="1"/>
    <xf numFmtId="0" fontId="78" fillId="0" borderId="54" xfId="0" applyFont="1" applyBorder="1"/>
    <xf numFmtId="0" fontId="12" fillId="0" borderId="0" xfId="107" applyFont="1" applyAlignment="1">
      <alignment horizontal="left" vertical="top"/>
    </xf>
    <xf numFmtId="0" fontId="12" fillId="0" borderId="0" xfId="0" applyFont="1" applyAlignment="1">
      <alignment horizontal="center" vertical="center" wrapText="1"/>
    </xf>
    <xf numFmtId="0" fontId="12" fillId="0" borderId="0" xfId="0" applyFont="1" applyAlignment="1">
      <alignment horizontal="right" vertical="center" wrapText="1"/>
    </xf>
    <xf numFmtId="169" fontId="12" fillId="0" borderId="0" xfId="7" applyNumberFormat="1" applyFont="1" applyFill="1" applyBorder="1" applyAlignment="1" applyProtection="1">
      <alignment horizontal="right" vertical="center" wrapText="1"/>
    </xf>
    <xf numFmtId="0" fontId="13" fillId="0" borderId="0" xfId="0" applyFont="1" applyAlignment="1">
      <alignment vertical="top" wrapText="1"/>
    </xf>
    <xf numFmtId="0" fontId="13" fillId="0" borderId="0" xfId="0" applyFont="1" applyAlignment="1">
      <alignment horizontal="justify" vertical="top" wrapText="1"/>
    </xf>
    <xf numFmtId="0" fontId="12" fillId="0" borderId="3" xfId="0" applyFont="1" applyBorder="1" applyAlignment="1" applyProtection="1">
      <alignment horizontal="center" vertical="top" wrapText="1"/>
      <protection locked="0"/>
    </xf>
    <xf numFmtId="0" fontId="12" fillId="0" borderId="3" xfId="0" applyFont="1" applyBorder="1" applyAlignment="1" applyProtection="1">
      <alignment vertical="top" wrapText="1"/>
      <protection locked="0"/>
    </xf>
    <xf numFmtId="0" fontId="11" fillId="157" borderId="6" xfId="0" applyFont="1" applyFill="1" applyBorder="1" applyAlignment="1" applyProtection="1">
      <alignment horizontal="center" vertical="top" wrapText="1"/>
      <protection locked="0"/>
    </xf>
    <xf numFmtId="0" fontId="11" fillId="157" borderId="6" xfId="0" applyFont="1" applyFill="1" applyBorder="1" applyAlignment="1" applyProtection="1">
      <alignment horizontal="left" vertical="center"/>
      <protection locked="0"/>
    </xf>
    <xf numFmtId="0" fontId="12" fillId="157" borderId="6" xfId="0" applyFont="1" applyFill="1" applyBorder="1" applyAlignment="1" applyProtection="1">
      <alignment horizontal="center" vertical="center" wrapText="1"/>
      <protection locked="0"/>
    </xf>
    <xf numFmtId="179" fontId="12" fillId="157" borderId="6" xfId="7" applyNumberFormat="1" applyFont="1" applyFill="1" applyBorder="1" applyAlignment="1" applyProtection="1">
      <alignment horizontal="right" vertical="center" wrapText="1"/>
      <protection locked="0"/>
    </xf>
    <xf numFmtId="179" fontId="12" fillId="0" borderId="0" xfId="7" applyNumberFormat="1" applyFont="1" applyBorder="1" applyAlignment="1" applyProtection="1">
      <alignment horizontal="center" vertical="center" wrapText="1"/>
      <protection locked="0"/>
    </xf>
    <xf numFmtId="179" fontId="25" fillId="0" borderId="0" xfId="0" applyNumberFormat="1" applyFont="1" applyAlignment="1" applyProtection="1">
      <alignment horizontal="right" wrapText="1"/>
      <protection locked="0"/>
    </xf>
    <xf numFmtId="179" fontId="77" fillId="0" borderId="0" xfId="7" applyNumberFormat="1" applyFont="1" applyBorder="1" applyAlignment="1" applyProtection="1">
      <alignment horizontal="right" wrapText="1"/>
      <protection locked="0"/>
    </xf>
    <xf numFmtId="179" fontId="77" fillId="0" borderId="3" xfId="7" applyNumberFormat="1" applyFont="1" applyBorder="1" applyAlignment="1" applyProtection="1">
      <alignment horizontal="right" wrapText="1"/>
      <protection locked="0"/>
    </xf>
    <xf numFmtId="179" fontId="12" fillId="0" borderId="0" xfId="7" applyNumberFormat="1" applyFont="1" applyBorder="1" applyAlignment="1" applyProtection="1">
      <alignment horizontal="right" vertical="center" wrapText="1"/>
      <protection locked="0"/>
    </xf>
    <xf numFmtId="179" fontId="76" fillId="0" borderId="0" xfId="0" applyNumberFormat="1" applyFont="1" applyAlignment="1">
      <alignment horizontal="right"/>
    </xf>
    <xf numFmtId="179" fontId="75" fillId="0" borderId="3" xfId="0" applyNumberFormat="1" applyFont="1" applyBorder="1" applyAlignment="1" applyProtection="1">
      <alignment horizontal="right"/>
      <protection locked="0"/>
    </xf>
    <xf numFmtId="179" fontId="0" fillId="0" borderId="0" xfId="0" applyNumberFormat="1" applyAlignment="1" applyProtection="1">
      <alignment horizontal="right"/>
      <protection locked="0"/>
    </xf>
    <xf numFmtId="4" fontId="12" fillId="157" borderId="6" xfId="0" applyNumberFormat="1" applyFont="1" applyFill="1" applyBorder="1" applyAlignment="1" applyProtection="1">
      <alignment horizontal="right" vertical="center" wrapText="1"/>
      <protection locked="0"/>
    </xf>
    <xf numFmtId="4" fontId="12" fillId="0" borderId="0" xfId="0" applyNumberFormat="1" applyFont="1" applyAlignment="1" applyProtection="1">
      <alignment horizontal="right" vertical="center" wrapText="1"/>
      <protection locked="0"/>
    </xf>
    <xf numFmtId="4" fontId="12" fillId="0" borderId="0" xfId="0" applyNumberFormat="1" applyFont="1" applyAlignment="1" applyProtection="1">
      <alignment horizontal="center" wrapText="1"/>
      <protection locked="0"/>
    </xf>
    <xf numFmtId="4" fontId="25" fillId="0" borderId="0" xfId="0" applyNumberFormat="1" applyFont="1" applyAlignment="1" applyProtection="1">
      <alignment horizontal="right" wrapText="1"/>
      <protection locked="0"/>
    </xf>
    <xf numFmtId="4" fontId="12" fillId="0" borderId="0" xfId="0" applyNumberFormat="1" applyFont="1" applyAlignment="1" applyProtection="1">
      <alignment horizontal="right" wrapText="1"/>
      <protection locked="0"/>
    </xf>
    <xf numFmtId="4" fontId="12" fillId="0" borderId="3" xfId="0" applyNumberFormat="1" applyFont="1" applyBorder="1" applyAlignment="1" applyProtection="1">
      <alignment horizontal="right" wrapText="1"/>
      <protection locked="0"/>
    </xf>
    <xf numFmtId="4" fontId="0" fillId="0" borderId="0" xfId="0" applyNumberFormat="1" applyAlignment="1" applyProtection="1">
      <alignment horizontal="right"/>
      <protection locked="0"/>
    </xf>
    <xf numFmtId="0" fontId="11" fillId="157" borderId="6" xfId="0" quotePrefix="1" applyFont="1" applyFill="1" applyBorder="1" applyAlignment="1" applyProtection="1">
      <alignment horizontal="left" vertical="center" wrapText="1"/>
      <protection locked="0"/>
    </xf>
    <xf numFmtId="179" fontId="75" fillId="0" borderId="0" xfId="0" applyNumberFormat="1" applyFont="1" applyAlignment="1" applyProtection="1">
      <alignment horizontal="right"/>
      <protection locked="0"/>
    </xf>
    <xf numFmtId="4" fontId="11" fillId="0" borderId="55" xfId="0" applyNumberFormat="1" applyFont="1" applyBorder="1" applyAlignment="1" applyProtection="1">
      <alignment horizontal="center" vertical="center" wrapText="1"/>
      <protection locked="0"/>
    </xf>
    <xf numFmtId="179" fontId="11" fillId="0" borderId="55" xfId="0" applyNumberFormat="1" applyFont="1" applyBorder="1" applyAlignment="1" applyProtection="1">
      <alignment horizontal="center" vertical="center" wrapText="1"/>
      <protection locked="0"/>
    </xf>
    <xf numFmtId="0" fontId="12" fillId="0" borderId="0" xfId="108" applyAlignment="1">
      <alignment horizontal="center"/>
    </xf>
    <xf numFmtId="4" fontId="12" fillId="0" borderId="0" xfId="108" applyNumberFormat="1" applyAlignment="1">
      <alignment horizontal="right"/>
    </xf>
    <xf numFmtId="179" fontId="12" fillId="0" borderId="0" xfId="108" applyNumberFormat="1" applyAlignment="1" applyProtection="1">
      <alignment horizontal="right"/>
      <protection locked="0"/>
    </xf>
    <xf numFmtId="179" fontId="12" fillId="0" borderId="0" xfId="108" applyNumberFormat="1" applyAlignment="1">
      <alignment horizontal="right"/>
    </xf>
    <xf numFmtId="49" fontId="12" fillId="0" borderId="0" xfId="108" applyNumberFormat="1" applyAlignment="1">
      <alignment vertical="top" wrapText="1"/>
    </xf>
    <xf numFmtId="49" fontId="12" fillId="0" borderId="0" xfId="108" quotePrefix="1" applyNumberFormat="1" applyAlignment="1">
      <alignment vertical="top" wrapText="1"/>
    </xf>
    <xf numFmtId="49" fontId="12" fillId="0" borderId="0" xfId="48" applyNumberFormat="1" applyAlignment="1" applyProtection="1">
      <alignment wrapText="1"/>
      <protection locked="0"/>
    </xf>
    <xf numFmtId="179" fontId="12" fillId="0" borderId="0" xfId="0" applyNumberFormat="1" applyFont="1" applyAlignment="1">
      <alignment horizontal="right"/>
    </xf>
    <xf numFmtId="0" fontId="12" fillId="0" borderId="0" xfId="0" applyFont="1" applyProtection="1">
      <protection locked="0"/>
    </xf>
    <xf numFmtId="179" fontId="12" fillId="0" borderId="0" xfId="0" applyNumberFormat="1" applyFont="1" applyAlignment="1" applyProtection="1">
      <alignment horizontal="right"/>
      <protection locked="0"/>
    </xf>
    <xf numFmtId="0" fontId="11" fillId="0" borderId="0" xfId="52" applyFont="1" applyAlignment="1">
      <alignment horizontal="left" vertical="top" wrapText="1"/>
    </xf>
    <xf numFmtId="0" fontId="12" fillId="0" borderId="53" xfId="0" applyFont="1" applyBorder="1" applyAlignment="1" applyProtection="1">
      <alignment horizontal="center" vertical="top" wrapText="1"/>
      <protection locked="0"/>
    </xf>
    <xf numFmtId="49" fontId="11" fillId="0" borderId="53" xfId="48" quotePrefix="1" applyNumberFormat="1" applyFont="1" applyBorder="1" applyAlignment="1" applyProtection="1">
      <alignment vertical="top" wrapText="1"/>
      <protection locked="0"/>
    </xf>
    <xf numFmtId="0" fontId="11" fillId="0" borderId="53" xfId="0" applyFont="1" applyBorder="1" applyAlignment="1" applyProtection="1">
      <alignment horizontal="center" wrapText="1"/>
      <protection locked="0"/>
    </xf>
    <xf numFmtId="4" fontId="78" fillId="0" borderId="53" xfId="0" applyNumberFormat="1" applyFont="1" applyBorder="1" applyAlignment="1" applyProtection="1">
      <alignment horizontal="right"/>
      <protection locked="0"/>
    </xf>
    <xf numFmtId="179" fontId="11" fillId="0" borderId="53" xfId="108" applyNumberFormat="1" applyFont="1" applyBorder="1" applyAlignment="1" applyProtection="1">
      <alignment horizontal="right"/>
      <protection locked="0"/>
    </xf>
    <xf numFmtId="179" fontId="11" fillId="0" borderId="53" xfId="108" applyNumberFormat="1" applyFont="1" applyBorder="1" applyAlignment="1">
      <alignment horizontal="right"/>
    </xf>
    <xf numFmtId="0" fontId="12" fillId="0" borderId="0" xfId="109" applyFont="1" applyAlignment="1">
      <alignment horizontal="left" vertical="top" wrapText="1" readingOrder="1"/>
    </xf>
    <xf numFmtId="0" fontId="11" fillId="6" borderId="6" xfId="0" applyFont="1" applyFill="1" applyBorder="1" applyAlignment="1" applyProtection="1">
      <alignment horizontal="center" vertical="top" wrapText="1"/>
      <protection locked="0"/>
    </xf>
    <xf numFmtId="0" fontId="11" fillId="6" borderId="6" xfId="0" applyFont="1" applyFill="1" applyBorder="1" applyAlignment="1" applyProtection="1">
      <alignment vertical="top" wrapText="1"/>
      <protection locked="0"/>
    </xf>
    <xf numFmtId="179" fontId="78" fillId="6" borderId="6" xfId="0" applyNumberFormat="1" applyFont="1" applyFill="1" applyBorder="1" applyAlignment="1" applyProtection="1">
      <alignment horizontal="right" vertical="top"/>
      <protection locked="0"/>
    </xf>
    <xf numFmtId="0" fontId="11" fillId="6" borderId="6" xfId="0" applyFont="1" applyFill="1" applyBorder="1" applyAlignment="1" applyProtection="1">
      <alignment horizontal="left" vertical="top"/>
      <protection locked="0"/>
    </xf>
    <xf numFmtId="0" fontId="11" fillId="6" borderId="3" xfId="0" applyFont="1" applyFill="1" applyBorder="1" applyAlignment="1" applyProtection="1">
      <alignment horizontal="center" vertical="top" wrapText="1"/>
      <protection locked="0"/>
    </xf>
    <xf numFmtId="0" fontId="11" fillId="6" borderId="3" xfId="0" applyFont="1" applyFill="1" applyBorder="1" applyAlignment="1" applyProtection="1">
      <alignment horizontal="left" vertical="top"/>
      <protection locked="0"/>
    </xf>
    <xf numFmtId="49" fontId="11" fillId="6" borderId="3" xfId="7" applyNumberFormat="1" applyFont="1" applyFill="1" applyBorder="1" applyAlignment="1" applyProtection="1">
      <alignment vertical="top" wrapText="1"/>
      <protection locked="0"/>
    </xf>
    <xf numFmtId="4" fontId="11" fillId="6" borderId="3" xfId="7" applyNumberFormat="1" applyFont="1" applyFill="1" applyBorder="1" applyAlignment="1" applyProtection="1">
      <alignment horizontal="right" vertical="top" wrapText="1"/>
      <protection locked="0"/>
    </xf>
    <xf numFmtId="179" fontId="11" fillId="6" borderId="3" xfId="7" applyNumberFormat="1" applyFont="1" applyFill="1" applyBorder="1" applyAlignment="1" applyProtection="1">
      <alignment horizontal="right" vertical="top" wrapText="1"/>
      <protection locked="0"/>
    </xf>
    <xf numFmtId="179" fontId="78" fillId="6" borderId="0" xfId="0" applyNumberFormat="1" applyFont="1" applyFill="1" applyAlignment="1" applyProtection="1">
      <alignment horizontal="right" vertical="top"/>
      <protection locked="0"/>
    </xf>
    <xf numFmtId="0" fontId="11" fillId="157" borderId="6" xfId="0" applyFont="1" applyFill="1" applyBorder="1" applyAlignment="1" applyProtection="1">
      <alignment horizontal="left" vertical="center" wrapText="1"/>
      <protection locked="0"/>
    </xf>
    <xf numFmtId="0" fontId="12" fillId="0" borderId="0" xfId="23" quotePrefix="1" applyFont="1" applyProtection="1">
      <alignment horizontal="justify" vertical="top" wrapText="1"/>
      <protection locked="0"/>
    </xf>
    <xf numFmtId="0" fontId="11" fillId="0" borderId="0" xfId="52" applyFont="1" applyAlignment="1">
      <alignment vertical="top" wrapText="1"/>
    </xf>
    <xf numFmtId="0" fontId="12" fillId="0" borderId="0" xfId="52" applyAlignment="1">
      <alignment horizontal="center" vertical="top"/>
    </xf>
    <xf numFmtId="0" fontId="12" fillId="0" borderId="0" xfId="52" applyAlignment="1">
      <alignment horizontal="left" vertical="top" wrapText="1"/>
    </xf>
    <xf numFmtId="0" fontId="12" fillId="0" borderId="0" xfId="52" applyAlignment="1">
      <alignment horizontal="center"/>
    </xf>
    <xf numFmtId="4" fontId="12" fillId="0" borderId="0" xfId="52" applyNumberFormat="1" applyAlignment="1">
      <alignment horizontal="right"/>
    </xf>
    <xf numFmtId="179" fontId="12" fillId="0" borderId="0" xfId="52" applyNumberFormat="1" applyAlignment="1" applyProtection="1">
      <alignment horizontal="right"/>
      <protection locked="0"/>
    </xf>
    <xf numFmtId="179" fontId="12" fillId="0" borderId="0" xfId="92" applyNumberFormat="1" applyFont="1" applyBorder="1" applyAlignment="1" applyProtection="1">
      <alignment horizontal="right" wrapText="1"/>
    </xf>
    <xf numFmtId="0" fontId="12" fillId="0" borderId="0" xfId="52" applyAlignment="1">
      <alignment vertical="top"/>
    </xf>
    <xf numFmtId="0" fontId="11" fillId="0" borderId="53" xfId="0" applyFont="1" applyBorder="1" applyAlignment="1" applyProtection="1">
      <alignment horizontal="center" vertical="top"/>
      <protection locked="0"/>
    </xf>
    <xf numFmtId="0" fontId="11" fillId="0" borderId="53" xfId="23" applyFont="1" applyBorder="1" applyProtection="1">
      <alignment horizontal="justify" vertical="top" wrapText="1"/>
      <protection locked="0"/>
    </xf>
    <xf numFmtId="0" fontId="11" fillId="0" borderId="53" xfId="0" applyFont="1" applyBorder="1" applyAlignment="1" applyProtection="1">
      <alignment horizontal="center" vertical="center" wrapText="1"/>
      <protection locked="0"/>
    </xf>
    <xf numFmtId="0" fontId="12" fillId="0" borderId="0" xfId="110" applyFont="1" applyAlignment="1" applyProtection="1">
      <alignment horizontal="left" vertical="top" wrapText="1"/>
      <protection locked="0"/>
    </xf>
    <xf numFmtId="0" fontId="11" fillId="0" borderId="53" xfId="0" applyFont="1" applyBorder="1" applyAlignment="1">
      <alignment wrapText="1"/>
    </xf>
    <xf numFmtId="179" fontId="12" fillId="0" borderId="0" xfId="0" applyNumberFormat="1" applyFont="1" applyProtection="1">
      <protection locked="0"/>
    </xf>
    <xf numFmtId="179" fontId="11" fillId="6" borderId="6" xfId="0" applyNumberFormat="1" applyFont="1" applyFill="1" applyBorder="1" applyAlignment="1" applyProtection="1">
      <alignment vertical="top"/>
      <protection locked="0"/>
    </xf>
    <xf numFmtId="179" fontId="78" fillId="0" borderId="53" xfId="0" applyNumberFormat="1" applyFont="1" applyBorder="1" applyAlignment="1" applyProtection="1">
      <alignment horizontal="right"/>
      <protection locked="0"/>
    </xf>
    <xf numFmtId="179" fontId="11" fillId="0" borderId="53" xfId="0" applyNumberFormat="1" applyFont="1" applyBorder="1" applyAlignment="1" applyProtection="1">
      <alignment horizontal="right"/>
      <protection locked="0"/>
    </xf>
    <xf numFmtId="179" fontId="11" fillId="6" borderId="6" xfId="0" applyNumberFormat="1" applyFont="1" applyFill="1" applyBorder="1" applyAlignment="1" applyProtection="1">
      <alignment horizontal="right" vertical="top"/>
      <protection locked="0"/>
    </xf>
    <xf numFmtId="4" fontId="12" fillId="0" borderId="0" xfId="0" applyNumberFormat="1" applyFont="1"/>
    <xf numFmtId="4" fontId="11" fillId="0" borderId="0" xfId="0" applyNumberFormat="1" applyFont="1" applyAlignment="1" applyProtection="1">
      <alignment horizontal="center" wrapText="1"/>
      <protection locked="0"/>
    </xf>
    <xf numFmtId="4" fontId="11" fillId="0" borderId="0" xfId="0" applyNumberFormat="1" applyFont="1" applyAlignment="1" applyProtection="1">
      <alignment horizontal="right" wrapText="1"/>
      <protection locked="0"/>
    </xf>
    <xf numFmtId="4" fontId="12" fillId="0" borderId="0" xfId="23" applyNumberFormat="1" applyFont="1" applyAlignment="1" applyProtection="1">
      <alignment horizontal="right"/>
      <protection locked="0"/>
    </xf>
    <xf numFmtId="4" fontId="11" fillId="0" borderId="53" xfId="0" applyNumberFormat="1" applyFont="1" applyBorder="1" applyAlignment="1" applyProtection="1">
      <alignment horizontal="right" vertical="center" wrapText="1"/>
      <protection locked="0"/>
    </xf>
    <xf numFmtId="4" fontId="12" fillId="0" borderId="0" xfId="110" applyNumberFormat="1" applyFont="1" applyAlignment="1" applyProtection="1">
      <alignment horizontal="right" wrapText="1"/>
      <protection locked="0"/>
    </xf>
    <xf numFmtId="4" fontId="12" fillId="0" borderId="0" xfId="110" applyNumberFormat="1" applyFont="1" applyAlignment="1" applyProtection="1">
      <alignment horizontal="right" vertical="center" wrapText="1"/>
      <protection locked="0"/>
    </xf>
    <xf numFmtId="0" fontId="12" fillId="157" borderId="6" xfId="0" applyFont="1" applyFill="1" applyBorder="1" applyAlignment="1" applyProtection="1">
      <alignment horizontal="center" wrapText="1"/>
      <protection locked="0"/>
    </xf>
    <xf numFmtId="0" fontId="11" fillId="157" borderId="6" xfId="0" quotePrefix="1" applyFont="1" applyFill="1" applyBorder="1" applyAlignment="1" applyProtection="1">
      <alignment horizontal="left" vertical="center"/>
      <protection locked="0"/>
    </xf>
    <xf numFmtId="179" fontId="12" fillId="0" borderId="0" xfId="113" applyNumberFormat="1" applyFont="1" applyAlignment="1">
      <alignment horizontal="right" wrapText="1"/>
    </xf>
    <xf numFmtId="0" fontId="12" fillId="0" borderId="0" xfId="113" applyFont="1" applyAlignment="1">
      <alignment horizontal="justify" vertical="top" wrapText="1"/>
    </xf>
    <xf numFmtId="0" fontId="12" fillId="0" borderId="0" xfId="113" applyFont="1" applyAlignment="1">
      <alignment horizontal="center"/>
    </xf>
    <xf numFmtId="4" fontId="12" fillId="0" borderId="0" xfId="113" applyNumberFormat="1" applyFont="1" applyAlignment="1">
      <alignment horizontal="right"/>
    </xf>
    <xf numFmtId="0" fontId="21" fillId="0" borderId="0" xfId="0" applyFont="1" applyAlignment="1">
      <alignment horizontal="center" vertical="top"/>
    </xf>
    <xf numFmtId="0" fontId="21" fillId="0" borderId="0" xfId="0" applyFont="1"/>
    <xf numFmtId="0" fontId="21" fillId="0" borderId="0" xfId="0" applyFont="1" applyAlignment="1">
      <alignment horizontal="center"/>
    </xf>
    <xf numFmtId="4" fontId="21" fillId="0" borderId="0" xfId="0" applyNumberFormat="1" applyFont="1" applyAlignment="1">
      <alignment horizontal="right"/>
    </xf>
    <xf numFmtId="179" fontId="21" fillId="0" borderId="0" xfId="0" applyNumberFormat="1" applyFont="1" applyAlignment="1">
      <alignment horizontal="right"/>
    </xf>
    <xf numFmtId="0" fontId="21" fillId="0" borderId="0" xfId="0" applyFont="1" applyProtection="1">
      <protection locked="0"/>
    </xf>
    <xf numFmtId="0" fontId="12" fillId="0" borderId="0" xfId="112" applyAlignment="1">
      <alignment horizontal="left" vertical="top" wrapText="1"/>
    </xf>
    <xf numFmtId="4" fontId="12" fillId="0" borderId="0" xfId="111" applyNumberFormat="1" applyFont="1" applyAlignment="1">
      <alignment horizontal="left" vertical="top" wrapText="1" readingOrder="1"/>
    </xf>
    <xf numFmtId="0" fontId="12" fillId="0" borderId="0" xfId="115" quotePrefix="1" applyFont="1" applyAlignment="1">
      <alignment horizontal="justify" vertical="top" wrapText="1"/>
    </xf>
    <xf numFmtId="0" fontId="12" fillId="0" borderId="0" xfId="115" quotePrefix="1" applyFont="1" applyAlignment="1">
      <alignment vertical="top" wrapText="1"/>
    </xf>
    <xf numFmtId="49" fontId="12" fillId="0" borderId="0" xfId="116" applyNumberFormat="1" applyFont="1" applyAlignment="1">
      <alignment horizontal="left" vertical="top" wrapText="1" readingOrder="1"/>
    </xf>
    <xf numFmtId="0" fontId="12" fillId="0" borderId="0" xfId="26" applyAlignment="1">
      <alignment horizontal="center" vertical="top"/>
    </xf>
    <xf numFmtId="4" fontId="12" fillId="0" borderId="0" xfId="26" applyNumberFormat="1" applyAlignment="1">
      <alignment horizontal="right" vertical="top"/>
    </xf>
    <xf numFmtId="0" fontId="12" fillId="0" borderId="0" xfId="0" quotePrefix="1" applyFont="1" applyAlignment="1" applyProtection="1">
      <alignment wrapText="1"/>
      <protection locked="0"/>
    </xf>
    <xf numFmtId="4" fontId="12" fillId="0" borderId="0" xfId="71" quotePrefix="1" applyNumberFormat="1" applyFont="1" applyFill="1" applyBorder="1" applyAlignment="1" applyProtection="1">
      <alignment horizontal="left" vertical="top" wrapText="1"/>
      <protection locked="0"/>
    </xf>
    <xf numFmtId="4" fontId="12" fillId="0" borderId="0" xfId="71" applyNumberFormat="1" applyFont="1" applyFill="1" applyBorder="1" applyAlignment="1" applyProtection="1">
      <alignment horizontal="left" vertical="top" wrapText="1"/>
      <protection locked="0"/>
    </xf>
    <xf numFmtId="0" fontId="21" fillId="0" borderId="0" xfId="0" applyFont="1" applyAlignment="1">
      <alignment horizontal="center" wrapText="1"/>
    </xf>
    <xf numFmtId="0" fontId="12" fillId="0" borderId="0" xfId="26" applyAlignment="1">
      <alignment horizontal="justify" vertical="top"/>
    </xf>
    <xf numFmtId="0" fontId="12" fillId="0" borderId="0" xfId="26" quotePrefix="1" applyAlignment="1">
      <alignment horizontal="left" vertical="top" wrapText="1"/>
    </xf>
    <xf numFmtId="0" fontId="12" fillId="0" borderId="0" xfId="112" applyAlignment="1">
      <alignment horizontal="center" vertical="top"/>
    </xf>
    <xf numFmtId="0" fontId="12" fillId="0" borderId="0" xfId="26" quotePrefix="1" applyAlignment="1">
      <alignment horizontal="justify" vertical="top"/>
    </xf>
    <xf numFmtId="0" fontId="12" fillId="0" borderId="0" xfId="26" applyAlignment="1">
      <alignment horizontal="left" vertical="top"/>
    </xf>
    <xf numFmtId="49" fontId="12" fillId="0" borderId="0" xfId="117" applyNumberFormat="1" applyFont="1" applyAlignment="1">
      <alignment horizontal="left" vertical="top" wrapText="1" readingOrder="1"/>
    </xf>
    <xf numFmtId="0" fontId="21" fillId="0" borderId="0" xfId="0" applyFont="1" applyAlignment="1" applyProtection="1">
      <alignment horizontal="center" vertical="top"/>
      <protection locked="0"/>
    </xf>
    <xf numFmtId="0" fontId="21" fillId="0" borderId="0" xfId="0" applyFont="1" applyAlignment="1" applyProtection="1">
      <alignment horizontal="center"/>
      <protection locked="0"/>
    </xf>
    <xf numFmtId="4" fontId="21" fillId="0" borderId="0" xfId="0" applyNumberFormat="1" applyFont="1" applyAlignment="1" applyProtection="1">
      <alignment horizontal="right"/>
      <protection locked="0"/>
    </xf>
    <xf numFmtId="179" fontId="21" fillId="0" borderId="0" xfId="0" applyNumberFormat="1" applyFont="1" applyAlignment="1" applyProtection="1">
      <alignment horizontal="right"/>
      <protection locked="0"/>
    </xf>
    <xf numFmtId="1" fontId="11" fillId="0" borderId="53" xfId="0" applyNumberFormat="1" applyFont="1" applyBorder="1" applyAlignment="1" applyProtection="1">
      <alignment horizontal="center" vertical="top" wrapText="1"/>
      <protection locked="0"/>
    </xf>
    <xf numFmtId="49" fontId="11" fillId="0" borderId="53" xfId="48" applyNumberFormat="1" applyFont="1" applyBorder="1" applyAlignment="1" applyProtection="1">
      <alignment wrapText="1"/>
      <protection locked="0"/>
    </xf>
    <xf numFmtId="49" fontId="12" fillId="0" borderId="0" xfId="48" quotePrefix="1" applyNumberFormat="1" applyAlignment="1" applyProtection="1">
      <alignment wrapText="1"/>
      <protection locked="0"/>
    </xf>
    <xf numFmtId="0" fontId="280" fillId="0" borderId="0" xfId="0" applyFont="1" applyProtection="1">
      <protection locked="0"/>
    </xf>
    <xf numFmtId="49" fontId="11" fillId="6" borderId="6" xfId="7" applyNumberFormat="1" applyFont="1" applyFill="1" applyBorder="1" applyAlignment="1" applyProtection="1">
      <alignment vertical="top" wrapText="1"/>
      <protection locked="0"/>
    </xf>
    <xf numFmtId="0" fontId="11" fillId="157" borderId="6" xfId="0" applyFont="1" applyFill="1" applyBorder="1" applyAlignment="1" applyProtection="1">
      <alignment horizontal="left" vertical="top" wrapText="1"/>
      <protection locked="0"/>
    </xf>
    <xf numFmtId="0" fontId="12" fillId="0" borderId="0" xfId="118" applyAlignment="1">
      <alignment horizontal="left" vertical="top" wrapText="1"/>
    </xf>
    <xf numFmtId="49" fontId="12" fillId="0" borderId="0" xfId="118" applyNumberFormat="1" applyAlignment="1">
      <alignment horizontal="justify" vertical="top" wrapText="1"/>
    </xf>
    <xf numFmtId="49" fontId="12" fillId="0" borderId="0" xfId="102" quotePrefix="1" applyNumberFormat="1" applyAlignment="1">
      <alignment horizontal="left" vertical="top" wrapText="1"/>
    </xf>
    <xf numFmtId="0" fontId="12" fillId="0" borderId="0" xfId="95" quotePrefix="1" applyFont="1" applyAlignment="1">
      <alignment vertical="top" wrapText="1"/>
    </xf>
    <xf numFmtId="0" fontId="12" fillId="0" borderId="0" xfId="102" applyAlignment="1">
      <alignment horizontal="center" wrapText="1"/>
    </xf>
    <xf numFmtId="4" fontId="12" fillId="0" borderId="0" xfId="102" applyNumberFormat="1" applyAlignment="1">
      <alignment horizontal="right" wrapText="1"/>
    </xf>
    <xf numFmtId="0" fontId="12" fillId="0" borderId="0" xfId="102" applyAlignment="1">
      <alignment horizontal="left" vertical="top" wrapText="1"/>
    </xf>
    <xf numFmtId="0" fontId="12" fillId="0" borderId="0" xfId="102" applyAlignment="1">
      <alignment horizontal="center" vertical="top" wrapText="1"/>
    </xf>
    <xf numFmtId="2" fontId="12" fillId="0" borderId="0" xfId="102" applyNumberFormat="1" applyAlignment="1">
      <alignment horizontal="center" vertical="top" wrapText="1"/>
    </xf>
    <xf numFmtId="49" fontId="12" fillId="0" borderId="0" xfId="102" applyNumberFormat="1" applyAlignment="1">
      <alignment horizontal="left" vertical="top" wrapText="1"/>
    </xf>
    <xf numFmtId="49" fontId="12" fillId="0" borderId="0" xfId="102" applyNumberFormat="1" applyAlignment="1">
      <alignment horizontal="center" vertical="top" wrapText="1"/>
    </xf>
    <xf numFmtId="4" fontId="12" fillId="0" borderId="0" xfId="119" applyNumberFormat="1" applyFont="1" applyAlignment="1">
      <alignment horizontal="center" wrapText="1"/>
    </xf>
    <xf numFmtId="4" fontId="21" fillId="0" borderId="0" xfId="0" applyNumberFormat="1" applyFont="1"/>
    <xf numFmtId="179" fontId="21" fillId="0" borderId="0" xfId="0" applyNumberFormat="1" applyFont="1"/>
    <xf numFmtId="0" fontId="12" fillId="0" borderId="0" xfId="113" applyFont="1" applyAlignment="1">
      <alignment horizontal="justify" vertical="center" wrapText="1"/>
    </xf>
    <xf numFmtId="0" fontId="12" fillId="0" borderId="0" xfId="107" applyFont="1" applyAlignment="1">
      <alignment vertical="top" wrapText="1"/>
    </xf>
    <xf numFmtId="4" fontId="12" fillId="3" borderId="0" xfId="111" applyNumberFormat="1" applyFont="1" applyFill="1" applyAlignment="1">
      <alignment horizontal="left" vertical="top" wrapText="1" readingOrder="1"/>
    </xf>
    <xf numFmtId="4" fontId="21" fillId="0" borderId="0" xfId="0" applyNumberFormat="1" applyFont="1" applyProtection="1">
      <protection locked="0"/>
    </xf>
    <xf numFmtId="179" fontId="21" fillId="0" borderId="0" xfId="0" applyNumberFormat="1" applyFont="1" applyProtection="1">
      <protection locked="0"/>
    </xf>
    <xf numFmtId="0" fontId="281" fillId="0" borderId="53" xfId="0" applyFont="1" applyBorder="1" applyProtection="1">
      <protection locked="0"/>
    </xf>
    <xf numFmtId="49" fontId="12" fillId="0" borderId="0" xfId="48" applyNumberFormat="1" applyAlignment="1" applyProtection="1">
      <alignment vertical="top" wrapText="1"/>
      <protection locked="0"/>
    </xf>
    <xf numFmtId="169" fontId="12" fillId="0" borderId="0" xfId="7" applyNumberFormat="1" applyFont="1" applyFill="1" applyBorder="1" applyAlignment="1" applyProtection="1">
      <alignment horizontal="left" vertical="top" wrapText="1"/>
      <protection locked="0"/>
    </xf>
    <xf numFmtId="179" fontId="75" fillId="0" borderId="0" xfId="0" applyNumberFormat="1" applyFont="1" applyAlignment="1">
      <alignment horizontal="left" vertical="top"/>
    </xf>
    <xf numFmtId="169" fontId="75" fillId="0" borderId="0" xfId="0" applyNumberFormat="1" applyFont="1" applyAlignment="1">
      <alignment horizontal="left" vertical="top"/>
    </xf>
    <xf numFmtId="179" fontId="12" fillId="0" borderId="0" xfId="0" applyNumberFormat="1" applyFont="1" applyAlignment="1">
      <alignment horizontal="left" vertical="top"/>
    </xf>
    <xf numFmtId="0" fontId="11" fillId="0" borderId="0" xfId="0" applyFont="1" applyAlignment="1">
      <alignment horizontal="left" vertical="top"/>
    </xf>
    <xf numFmtId="0" fontId="78" fillId="0" borderId="0" xfId="0" applyFont="1" applyAlignment="1">
      <alignment horizontal="left" vertical="top" wrapText="1"/>
    </xf>
    <xf numFmtId="179" fontId="78" fillId="0" borderId="0" xfId="0" applyNumberFormat="1" applyFont="1" applyAlignment="1">
      <alignment horizontal="right" wrapText="1"/>
    </xf>
    <xf numFmtId="0" fontId="11" fillId="157" borderId="52" xfId="0" applyFont="1" applyFill="1" applyBorder="1" applyAlignment="1" applyProtection="1">
      <alignment horizontal="left" vertical="top" wrapText="1"/>
      <protection locked="0"/>
    </xf>
    <xf numFmtId="0" fontId="12" fillId="157" borderId="52" xfId="0" applyFont="1" applyFill="1" applyBorder="1" applyAlignment="1" applyProtection="1">
      <alignment horizontal="left" vertical="top" wrapText="1"/>
      <protection locked="0"/>
    </xf>
    <xf numFmtId="179" fontId="12" fillId="157" borderId="52" xfId="7" applyNumberFormat="1" applyFont="1" applyFill="1" applyBorder="1" applyAlignment="1" applyProtection="1">
      <alignment horizontal="left" vertical="top" wrapText="1"/>
      <protection locked="0"/>
    </xf>
    <xf numFmtId="0" fontId="11" fillId="0" borderId="0" xfId="51" applyFont="1" applyAlignment="1">
      <alignment horizontal="center" vertical="top" wrapText="1"/>
    </xf>
    <xf numFmtId="0" fontId="11" fillId="0" borderId="52" xfId="51" applyFont="1" applyBorder="1" applyAlignment="1">
      <alignment horizontal="center" vertical="center" wrapText="1"/>
    </xf>
    <xf numFmtId="0" fontId="276" fillId="0" borderId="52" xfId="51" applyFont="1" applyBorder="1" applyAlignment="1">
      <alignment horizontal="left"/>
    </xf>
    <xf numFmtId="0" fontId="276" fillId="0" borderId="54" xfId="51" applyFont="1" applyBorder="1" applyAlignment="1">
      <alignment horizontal="left"/>
    </xf>
    <xf numFmtId="0" fontId="25" fillId="0" borderId="52" xfId="51" applyFont="1" applyBorder="1" applyAlignment="1">
      <alignment horizontal="left"/>
    </xf>
    <xf numFmtId="0" fontId="25" fillId="0" borderId="54" xfId="51" applyFont="1" applyBorder="1" applyAlignment="1">
      <alignment horizontal="left"/>
    </xf>
    <xf numFmtId="0" fontId="25" fillId="0" borderId="53" xfId="51" applyFont="1" applyBorder="1" applyAlignment="1">
      <alignment horizontal="center" vertical="center" wrapText="1"/>
    </xf>
    <xf numFmtId="0" fontId="25" fillId="0" borderId="0" xfId="51" applyFont="1" applyAlignment="1">
      <alignment horizontal="center" vertical="center" wrapText="1"/>
    </xf>
    <xf numFmtId="0" fontId="25" fillId="0" borderId="3" xfId="51" applyFont="1" applyBorder="1" applyAlignment="1">
      <alignment horizontal="center" vertical="center" wrapText="1"/>
    </xf>
    <xf numFmtId="0" fontId="25" fillId="0" borderId="52" xfId="51" applyFont="1" applyBorder="1" applyAlignment="1">
      <alignment horizontal="center" vertical="center" wrapText="1"/>
    </xf>
    <xf numFmtId="0" fontId="276" fillId="0" borderId="4" xfId="51" applyFont="1" applyBorder="1" applyAlignment="1">
      <alignment horizontal="left"/>
    </xf>
    <xf numFmtId="4" fontId="276" fillId="0" borderId="54" xfId="51" applyNumberFormat="1" applyFont="1" applyBorder="1" applyAlignment="1">
      <alignment horizontal="left"/>
    </xf>
    <xf numFmtId="0" fontId="276" fillId="0" borderId="52" xfId="51" applyFont="1" applyBorder="1" applyAlignment="1">
      <alignment horizontal="left" wrapText="1"/>
    </xf>
    <xf numFmtId="0" fontId="276" fillId="0" borderId="54" xfId="51" applyFont="1" applyBorder="1" applyAlignment="1">
      <alignment horizontal="left" wrapText="1"/>
    </xf>
    <xf numFmtId="0" fontId="11" fillId="0" borderId="54" xfId="51" applyFont="1" applyBorder="1" applyAlignment="1">
      <alignment horizontal="left" vertical="top"/>
    </xf>
    <xf numFmtId="0" fontId="11" fillId="156" borderId="52" xfId="51" applyFont="1" applyFill="1" applyBorder="1" applyAlignment="1">
      <alignment horizontal="left" vertical="top" wrapText="1"/>
    </xf>
    <xf numFmtId="0" fontId="11" fillId="156" borderId="52" xfId="51" applyFont="1" applyFill="1" applyBorder="1" applyAlignment="1">
      <alignment horizontal="left" vertical="top"/>
    </xf>
    <xf numFmtId="0" fontId="11" fillId="0" borderId="55" xfId="51" applyFont="1" applyBorder="1" applyAlignment="1">
      <alignment horizontal="left" vertical="top"/>
    </xf>
    <xf numFmtId="0" fontId="12" fillId="0" borderId="3" xfId="18" applyFont="1" applyBorder="1" applyAlignment="1">
      <alignment horizontal="right" vertical="center" wrapText="1"/>
    </xf>
    <xf numFmtId="4" fontId="11" fillId="6" borderId="52" xfId="51" applyNumberFormat="1" applyFont="1" applyFill="1" applyBorder="1" applyAlignment="1">
      <alignment horizontal="left" vertical="top"/>
    </xf>
    <xf numFmtId="0" fontId="36" fillId="0" borderId="0" xfId="37" applyFont="1" applyAlignment="1">
      <alignment vertical="top"/>
    </xf>
    <xf numFmtId="0" fontId="30" fillId="0" borderId="0" xfId="37" applyFont="1" applyAlignment="1">
      <alignment horizontal="right"/>
    </xf>
    <xf numFmtId="0" fontId="13" fillId="0" borderId="0" xfId="37" applyFont="1" applyAlignment="1">
      <alignment horizontal="right" vertical="top"/>
    </xf>
    <xf numFmtId="49" fontId="11" fillId="6" borderId="6" xfId="7" applyNumberFormat="1" applyFont="1" applyFill="1" applyBorder="1" applyAlignment="1" applyProtection="1">
      <alignment horizontal="right" vertical="top" wrapText="1"/>
      <protection locked="0"/>
    </xf>
    <xf numFmtId="0" fontId="11" fillId="6" borderId="0" xfId="104" applyFont="1" applyFill="1" applyAlignment="1">
      <alignment horizontal="left"/>
    </xf>
    <xf numFmtId="0" fontId="75" fillId="0" borderId="0" xfId="28" applyFont="1" applyAlignment="1">
      <alignment horizontal="left" vertical="top" wrapText="1"/>
    </xf>
  </cellXfs>
  <cellStyles count="50038">
    <cellStyle name=" 1" xfId="121" xr:uid="{00000000-0005-0000-0000-000000000000}"/>
    <cellStyle name="_ANTENE" xfId="122" xr:uid="{00000000-0005-0000-0000-000001000000}"/>
    <cellStyle name="_DGC-UDOB-025-08  ELLABO - HOTEL MARIJAN" xfId="123" xr:uid="{00000000-0005-0000-0000-000002000000}"/>
    <cellStyle name="_dvorana sisak novo-PONUDA ELEKTRO " xfId="27107" xr:uid="{00000000-0005-0000-0000-000003000000}"/>
    <cellStyle name="_HOTEL LONE" xfId="27108" xr:uid="{00000000-0005-0000-0000-000004000000}"/>
    <cellStyle name="_Hotel Marjan - TROŠKOVNIK" xfId="124" xr:uid="{00000000-0005-0000-0000-000005000000}"/>
    <cellStyle name="_Procjena opremanja Busevec - Lekenik" xfId="125" xr:uid="{00000000-0005-0000-0000-000006000000}"/>
    <cellStyle name="_STAMBENI DIO" xfId="126" xr:uid="{00000000-0005-0000-0000-000007000000}"/>
    <cellStyle name="_STAMBENI DIO_02_FPZ_borongaj_69 -TENDER_TROŠKOVNIK_ELEKTRO_FAZA_1U_L" xfId="127" xr:uid="{00000000-0005-0000-0000-000008000000}"/>
    <cellStyle name="_STAMBENI DIO_2009_06_03_tender_politin_PARCELACIJA - S formom" xfId="128" xr:uid="{00000000-0005-0000-0000-000009000000}"/>
    <cellStyle name="_STAMBENI DIO_B - Radovi" xfId="129" xr:uid="{00000000-0005-0000-0000-00000A000000}"/>
    <cellStyle name="_STAMBENI DIO_D Strojarski radovi - Parentino Residence" xfId="130" xr:uid="{00000000-0005-0000-0000-00000B000000}"/>
    <cellStyle name="_STAMBENI DIO_D Strojarski radovi - Parentino Residence_B - Radovi" xfId="131" xr:uid="{00000000-0005-0000-0000-00000C000000}"/>
    <cellStyle name="_TROSKOVNIK" xfId="132" xr:uid="{00000000-0005-0000-0000-00000D000000}"/>
    <cellStyle name="_troškovnik" xfId="133" xr:uid="{00000000-0005-0000-0000-00000E000000}"/>
    <cellStyle name="_troškovnik_2009_06_02_tender_jezevac_PARCELACIJA  -s formom" xfId="134" xr:uid="{00000000-0005-0000-0000-00000F000000}"/>
    <cellStyle name="_troškovnik_2009_06_02_tender_jezevac_PARCELACIJA  -s formom_B - Radovi" xfId="135" xr:uid="{00000000-0005-0000-0000-000010000000}"/>
    <cellStyle name="_troškovnik_2009_06_03_tender_politin_PARCELACIJA - S formom" xfId="136" xr:uid="{00000000-0005-0000-0000-000011000000}"/>
    <cellStyle name="_troškovnik_2009_06_03_tender_politin_PARCELACIJA - S formom_B - Radovi" xfId="137" xr:uid="{00000000-0005-0000-0000-000012000000}"/>
    <cellStyle name="_troškovnik_B - Radovi" xfId="138" xr:uid="{00000000-0005-0000-0000-000013000000}"/>
    <cellStyle name="_troškovnik_D Strojarski radovi - Parentino Residence" xfId="139" xr:uid="{00000000-0005-0000-0000-000014000000}"/>
    <cellStyle name="_troškovnik_D Strojarski radovi - Parentino Residence_B - Radovi" xfId="140" xr:uid="{00000000-0005-0000-0000-000015000000}"/>
    <cellStyle name="00000" xfId="27109" xr:uid="{00000000-0005-0000-0000-000016000000}"/>
    <cellStyle name="20 % – Poudarek1" xfId="141" xr:uid="{00000000-0005-0000-0000-000017000000}"/>
    <cellStyle name="20 % – Poudarek2" xfId="142" xr:uid="{00000000-0005-0000-0000-000018000000}"/>
    <cellStyle name="20 % – Poudarek3" xfId="143" xr:uid="{00000000-0005-0000-0000-000019000000}"/>
    <cellStyle name="20 % – Poudarek4" xfId="144" xr:uid="{00000000-0005-0000-0000-00001A000000}"/>
    <cellStyle name="20 % – Poudarek5" xfId="145" xr:uid="{00000000-0005-0000-0000-00001B000000}"/>
    <cellStyle name="20 % – Poudarek6" xfId="146" xr:uid="{00000000-0005-0000-0000-00001C000000}"/>
    <cellStyle name="20 % - Accent1" xfId="147" xr:uid="{00000000-0005-0000-0000-00001D000000}"/>
    <cellStyle name="20 % - Accent2" xfId="148" xr:uid="{00000000-0005-0000-0000-00001E000000}"/>
    <cellStyle name="20 % - Accent3" xfId="149" xr:uid="{00000000-0005-0000-0000-00001F000000}"/>
    <cellStyle name="20 % - Accent4" xfId="150" xr:uid="{00000000-0005-0000-0000-000020000000}"/>
    <cellStyle name="20 % - Accent5" xfId="151" xr:uid="{00000000-0005-0000-0000-000021000000}"/>
    <cellStyle name="20 % - Accent6" xfId="152" xr:uid="{00000000-0005-0000-0000-000022000000}"/>
    <cellStyle name="20% - Accent1 10" xfId="153" xr:uid="{00000000-0005-0000-0000-000023000000}"/>
    <cellStyle name="20% - Accent1 11" xfId="154" xr:uid="{00000000-0005-0000-0000-000024000000}"/>
    <cellStyle name="20% - Accent1 12" xfId="155" xr:uid="{00000000-0005-0000-0000-000025000000}"/>
    <cellStyle name="20% - Accent1 13" xfId="156" xr:uid="{00000000-0005-0000-0000-000026000000}"/>
    <cellStyle name="20% - Accent1 14" xfId="157" xr:uid="{00000000-0005-0000-0000-000027000000}"/>
    <cellStyle name="20% - Accent1 15" xfId="158" xr:uid="{00000000-0005-0000-0000-000028000000}"/>
    <cellStyle name="20% - Accent1 16" xfId="159" xr:uid="{00000000-0005-0000-0000-000029000000}"/>
    <cellStyle name="20% - Accent1 2" xfId="160" xr:uid="{00000000-0005-0000-0000-00002A000000}"/>
    <cellStyle name="20% - Accent1 2 10" xfId="161" xr:uid="{00000000-0005-0000-0000-00002B000000}"/>
    <cellStyle name="20% - Accent1 2 11" xfId="162" xr:uid="{00000000-0005-0000-0000-00002C000000}"/>
    <cellStyle name="20% - Accent1 2 12" xfId="163" xr:uid="{00000000-0005-0000-0000-00002D000000}"/>
    <cellStyle name="20% - Accent1 2 13" xfId="164" xr:uid="{00000000-0005-0000-0000-00002E000000}"/>
    <cellStyle name="20% - Accent1 2 14" xfId="165" xr:uid="{00000000-0005-0000-0000-00002F000000}"/>
    <cellStyle name="20% - Accent1 2 15" xfId="166" xr:uid="{00000000-0005-0000-0000-000030000000}"/>
    <cellStyle name="20% - Accent1 2 16" xfId="167" xr:uid="{00000000-0005-0000-0000-000031000000}"/>
    <cellStyle name="20% - Accent1 2 17" xfId="168" xr:uid="{00000000-0005-0000-0000-000032000000}"/>
    <cellStyle name="20% - Accent1 2 18" xfId="169" xr:uid="{00000000-0005-0000-0000-000033000000}"/>
    <cellStyle name="20% - Accent1 2 19" xfId="170" xr:uid="{00000000-0005-0000-0000-000034000000}"/>
    <cellStyle name="20% - Accent1 2 2" xfId="171" xr:uid="{00000000-0005-0000-0000-000035000000}"/>
    <cellStyle name="20% - Accent1 2 2 2" xfId="172" xr:uid="{00000000-0005-0000-0000-000036000000}"/>
    <cellStyle name="20% - Accent1 2 20" xfId="173" xr:uid="{00000000-0005-0000-0000-000037000000}"/>
    <cellStyle name="20% - Accent1 2 21" xfId="174" xr:uid="{00000000-0005-0000-0000-000038000000}"/>
    <cellStyle name="20% - Accent1 2 22" xfId="175" xr:uid="{00000000-0005-0000-0000-000039000000}"/>
    <cellStyle name="20% - Accent1 2 23" xfId="176" xr:uid="{00000000-0005-0000-0000-00003A000000}"/>
    <cellStyle name="20% - Accent1 2 24" xfId="177" xr:uid="{00000000-0005-0000-0000-00003B000000}"/>
    <cellStyle name="20% - Accent1 2 25" xfId="178" xr:uid="{00000000-0005-0000-0000-00003C000000}"/>
    <cellStyle name="20% - Accent1 2 26" xfId="179" xr:uid="{00000000-0005-0000-0000-00003D000000}"/>
    <cellStyle name="20% - Accent1 2 27" xfId="180" xr:uid="{00000000-0005-0000-0000-00003E000000}"/>
    <cellStyle name="20% - Accent1 2 28" xfId="181" xr:uid="{00000000-0005-0000-0000-00003F000000}"/>
    <cellStyle name="20% - Accent1 2 29" xfId="182" xr:uid="{00000000-0005-0000-0000-000040000000}"/>
    <cellStyle name="20% - Accent1 2 3" xfId="183" xr:uid="{00000000-0005-0000-0000-000041000000}"/>
    <cellStyle name="20% - Accent1 2 3 2" xfId="184" xr:uid="{00000000-0005-0000-0000-000042000000}"/>
    <cellStyle name="20% - Accent1 2 30" xfId="185" xr:uid="{00000000-0005-0000-0000-000043000000}"/>
    <cellStyle name="20% - Accent1 2 31" xfId="49674" xr:uid="{00000000-0005-0000-0000-000044000000}"/>
    <cellStyle name="20% - Accent1 2 4" xfId="186" xr:uid="{00000000-0005-0000-0000-000045000000}"/>
    <cellStyle name="20% - Accent1 2 4 2" xfId="187" xr:uid="{00000000-0005-0000-0000-000046000000}"/>
    <cellStyle name="20% - Accent1 2 5" xfId="188" xr:uid="{00000000-0005-0000-0000-000047000000}"/>
    <cellStyle name="20% - Accent1 2 6" xfId="189" xr:uid="{00000000-0005-0000-0000-000048000000}"/>
    <cellStyle name="20% - Accent1 2 7" xfId="190" xr:uid="{00000000-0005-0000-0000-000049000000}"/>
    <cellStyle name="20% - Accent1 2 8" xfId="191" xr:uid="{00000000-0005-0000-0000-00004A000000}"/>
    <cellStyle name="20% - Accent1 2 9" xfId="192" xr:uid="{00000000-0005-0000-0000-00004B000000}"/>
    <cellStyle name="20% - Accent1 3" xfId="193" xr:uid="{00000000-0005-0000-0000-00004C000000}"/>
    <cellStyle name="20% - Accent1 3 2" xfId="194" xr:uid="{00000000-0005-0000-0000-00004D000000}"/>
    <cellStyle name="20% - Accent1 3 3" xfId="195" xr:uid="{00000000-0005-0000-0000-00004E000000}"/>
    <cellStyle name="20% - Accent1 3 4" xfId="196" xr:uid="{00000000-0005-0000-0000-00004F000000}"/>
    <cellStyle name="20% - Accent1 3 5" xfId="197" xr:uid="{00000000-0005-0000-0000-000050000000}"/>
    <cellStyle name="20% - Accent1 4" xfId="198" xr:uid="{00000000-0005-0000-0000-000051000000}"/>
    <cellStyle name="20% - Accent1 5" xfId="199" xr:uid="{00000000-0005-0000-0000-000052000000}"/>
    <cellStyle name="20% - Accent1 6" xfId="200" xr:uid="{00000000-0005-0000-0000-000053000000}"/>
    <cellStyle name="20% - Accent1 7" xfId="201" xr:uid="{00000000-0005-0000-0000-000054000000}"/>
    <cellStyle name="20% - Accent1 8" xfId="202" xr:uid="{00000000-0005-0000-0000-000055000000}"/>
    <cellStyle name="20% - Accent1 9" xfId="203" xr:uid="{00000000-0005-0000-0000-000056000000}"/>
    <cellStyle name="20% - Accent2 10" xfId="204" xr:uid="{00000000-0005-0000-0000-000057000000}"/>
    <cellStyle name="20% - Accent2 11" xfId="205" xr:uid="{00000000-0005-0000-0000-000058000000}"/>
    <cellStyle name="20% - Accent2 12" xfId="206" xr:uid="{00000000-0005-0000-0000-000059000000}"/>
    <cellStyle name="20% - Accent2 13" xfId="207" xr:uid="{00000000-0005-0000-0000-00005A000000}"/>
    <cellStyle name="20% - Accent2 14" xfId="208" xr:uid="{00000000-0005-0000-0000-00005B000000}"/>
    <cellStyle name="20% - Accent2 15" xfId="209" xr:uid="{00000000-0005-0000-0000-00005C000000}"/>
    <cellStyle name="20% - Accent2 16" xfId="210" xr:uid="{00000000-0005-0000-0000-00005D000000}"/>
    <cellStyle name="20% - Accent2 2" xfId="211" xr:uid="{00000000-0005-0000-0000-00005E000000}"/>
    <cellStyle name="20% - Accent2 2 10" xfId="212" xr:uid="{00000000-0005-0000-0000-00005F000000}"/>
    <cellStyle name="20% - Accent2 2 11" xfId="213" xr:uid="{00000000-0005-0000-0000-000060000000}"/>
    <cellStyle name="20% - Accent2 2 12" xfId="214" xr:uid="{00000000-0005-0000-0000-000061000000}"/>
    <cellStyle name="20% - Accent2 2 13" xfId="215" xr:uid="{00000000-0005-0000-0000-000062000000}"/>
    <cellStyle name="20% - Accent2 2 14" xfId="216" xr:uid="{00000000-0005-0000-0000-000063000000}"/>
    <cellStyle name="20% - Accent2 2 15" xfId="217" xr:uid="{00000000-0005-0000-0000-000064000000}"/>
    <cellStyle name="20% - Accent2 2 16" xfId="218" xr:uid="{00000000-0005-0000-0000-000065000000}"/>
    <cellStyle name="20% - Accent2 2 17" xfId="219" xr:uid="{00000000-0005-0000-0000-000066000000}"/>
    <cellStyle name="20% - Accent2 2 18" xfId="220" xr:uid="{00000000-0005-0000-0000-000067000000}"/>
    <cellStyle name="20% - Accent2 2 19" xfId="221" xr:uid="{00000000-0005-0000-0000-000068000000}"/>
    <cellStyle name="20% - Accent2 2 2" xfId="222" xr:uid="{00000000-0005-0000-0000-000069000000}"/>
    <cellStyle name="20% - Accent2 2 2 2" xfId="223" xr:uid="{00000000-0005-0000-0000-00006A000000}"/>
    <cellStyle name="20% - Accent2 2 20" xfId="224" xr:uid="{00000000-0005-0000-0000-00006B000000}"/>
    <cellStyle name="20% - Accent2 2 21" xfId="225" xr:uid="{00000000-0005-0000-0000-00006C000000}"/>
    <cellStyle name="20% - Accent2 2 22" xfId="226" xr:uid="{00000000-0005-0000-0000-00006D000000}"/>
    <cellStyle name="20% - Accent2 2 23" xfId="227" xr:uid="{00000000-0005-0000-0000-00006E000000}"/>
    <cellStyle name="20% - Accent2 2 24" xfId="228" xr:uid="{00000000-0005-0000-0000-00006F000000}"/>
    <cellStyle name="20% - Accent2 2 25" xfId="229" xr:uid="{00000000-0005-0000-0000-000070000000}"/>
    <cellStyle name="20% - Accent2 2 26" xfId="230" xr:uid="{00000000-0005-0000-0000-000071000000}"/>
    <cellStyle name="20% - Accent2 2 27" xfId="231" xr:uid="{00000000-0005-0000-0000-000072000000}"/>
    <cellStyle name="20% - Accent2 2 28" xfId="232" xr:uid="{00000000-0005-0000-0000-000073000000}"/>
    <cellStyle name="20% - Accent2 2 29" xfId="233" xr:uid="{00000000-0005-0000-0000-000074000000}"/>
    <cellStyle name="20% - Accent2 2 3" xfId="234" xr:uid="{00000000-0005-0000-0000-000075000000}"/>
    <cellStyle name="20% - Accent2 2 3 2" xfId="235" xr:uid="{00000000-0005-0000-0000-000076000000}"/>
    <cellStyle name="20% - Accent2 2 30" xfId="236" xr:uid="{00000000-0005-0000-0000-000077000000}"/>
    <cellStyle name="20% - Accent2 2 31" xfId="49675" xr:uid="{00000000-0005-0000-0000-000078000000}"/>
    <cellStyle name="20% - Accent2 2 4" xfId="237" xr:uid="{00000000-0005-0000-0000-000079000000}"/>
    <cellStyle name="20% - Accent2 2 4 2" xfId="238" xr:uid="{00000000-0005-0000-0000-00007A000000}"/>
    <cellStyle name="20% - Accent2 2 5" xfId="239" xr:uid="{00000000-0005-0000-0000-00007B000000}"/>
    <cellStyle name="20% - Accent2 2 6" xfId="240" xr:uid="{00000000-0005-0000-0000-00007C000000}"/>
    <cellStyle name="20% - Accent2 2 7" xfId="241" xr:uid="{00000000-0005-0000-0000-00007D000000}"/>
    <cellStyle name="20% - Accent2 2 8" xfId="242" xr:uid="{00000000-0005-0000-0000-00007E000000}"/>
    <cellStyle name="20% - Accent2 2 9" xfId="243" xr:uid="{00000000-0005-0000-0000-00007F000000}"/>
    <cellStyle name="20% - Accent2 3" xfId="244" xr:uid="{00000000-0005-0000-0000-000080000000}"/>
    <cellStyle name="20% - Accent2 3 2" xfId="245" xr:uid="{00000000-0005-0000-0000-000081000000}"/>
    <cellStyle name="20% - Accent2 3 3" xfId="246" xr:uid="{00000000-0005-0000-0000-000082000000}"/>
    <cellStyle name="20% - Accent2 3 4" xfId="247" xr:uid="{00000000-0005-0000-0000-000083000000}"/>
    <cellStyle name="20% - Accent2 4" xfId="248" xr:uid="{00000000-0005-0000-0000-000084000000}"/>
    <cellStyle name="20% - Accent2 5" xfId="249" xr:uid="{00000000-0005-0000-0000-000085000000}"/>
    <cellStyle name="20% - Accent2 6" xfId="250" xr:uid="{00000000-0005-0000-0000-000086000000}"/>
    <cellStyle name="20% - Accent2 7" xfId="251" xr:uid="{00000000-0005-0000-0000-000087000000}"/>
    <cellStyle name="20% - Accent2 8" xfId="252" xr:uid="{00000000-0005-0000-0000-000088000000}"/>
    <cellStyle name="20% - Accent2 9" xfId="253" xr:uid="{00000000-0005-0000-0000-000089000000}"/>
    <cellStyle name="20% - Accent3 10" xfId="254" xr:uid="{00000000-0005-0000-0000-00008A000000}"/>
    <cellStyle name="20% - Accent3 11" xfId="255" xr:uid="{00000000-0005-0000-0000-00008B000000}"/>
    <cellStyle name="20% - Accent3 12" xfId="256" xr:uid="{00000000-0005-0000-0000-00008C000000}"/>
    <cellStyle name="20% - Accent3 13" xfId="257" xr:uid="{00000000-0005-0000-0000-00008D000000}"/>
    <cellStyle name="20% - Accent3 14" xfId="258" xr:uid="{00000000-0005-0000-0000-00008E000000}"/>
    <cellStyle name="20% - Accent3 15" xfId="259" xr:uid="{00000000-0005-0000-0000-00008F000000}"/>
    <cellStyle name="20% - Accent3 16" xfId="260" xr:uid="{00000000-0005-0000-0000-000090000000}"/>
    <cellStyle name="20% - Accent3 2" xfId="261" xr:uid="{00000000-0005-0000-0000-000091000000}"/>
    <cellStyle name="20% - Accent3 2 10" xfId="262" xr:uid="{00000000-0005-0000-0000-000092000000}"/>
    <cellStyle name="20% - Accent3 2 11" xfId="263" xr:uid="{00000000-0005-0000-0000-000093000000}"/>
    <cellStyle name="20% - Accent3 2 12" xfId="264" xr:uid="{00000000-0005-0000-0000-000094000000}"/>
    <cellStyle name="20% - Accent3 2 13" xfId="265" xr:uid="{00000000-0005-0000-0000-000095000000}"/>
    <cellStyle name="20% - Accent3 2 14" xfId="266" xr:uid="{00000000-0005-0000-0000-000096000000}"/>
    <cellStyle name="20% - Accent3 2 15" xfId="267" xr:uid="{00000000-0005-0000-0000-000097000000}"/>
    <cellStyle name="20% - Accent3 2 16" xfId="268" xr:uid="{00000000-0005-0000-0000-000098000000}"/>
    <cellStyle name="20% - Accent3 2 17" xfId="269" xr:uid="{00000000-0005-0000-0000-000099000000}"/>
    <cellStyle name="20% - Accent3 2 18" xfId="270" xr:uid="{00000000-0005-0000-0000-00009A000000}"/>
    <cellStyle name="20% - Accent3 2 19" xfId="271" xr:uid="{00000000-0005-0000-0000-00009B000000}"/>
    <cellStyle name="20% - Accent3 2 2" xfId="272" xr:uid="{00000000-0005-0000-0000-00009C000000}"/>
    <cellStyle name="20% - Accent3 2 2 2" xfId="273" xr:uid="{00000000-0005-0000-0000-00009D000000}"/>
    <cellStyle name="20% - Accent3 2 20" xfId="274" xr:uid="{00000000-0005-0000-0000-00009E000000}"/>
    <cellStyle name="20% - Accent3 2 21" xfId="275" xr:uid="{00000000-0005-0000-0000-00009F000000}"/>
    <cellStyle name="20% - Accent3 2 22" xfId="276" xr:uid="{00000000-0005-0000-0000-0000A0000000}"/>
    <cellStyle name="20% - Accent3 2 23" xfId="277" xr:uid="{00000000-0005-0000-0000-0000A1000000}"/>
    <cellStyle name="20% - Accent3 2 24" xfId="278" xr:uid="{00000000-0005-0000-0000-0000A2000000}"/>
    <cellStyle name="20% - Accent3 2 25" xfId="279" xr:uid="{00000000-0005-0000-0000-0000A3000000}"/>
    <cellStyle name="20% - Accent3 2 26" xfId="280" xr:uid="{00000000-0005-0000-0000-0000A4000000}"/>
    <cellStyle name="20% - Accent3 2 27" xfId="281" xr:uid="{00000000-0005-0000-0000-0000A5000000}"/>
    <cellStyle name="20% - Accent3 2 28" xfId="282" xr:uid="{00000000-0005-0000-0000-0000A6000000}"/>
    <cellStyle name="20% - Accent3 2 29" xfId="283" xr:uid="{00000000-0005-0000-0000-0000A7000000}"/>
    <cellStyle name="20% - Accent3 2 3" xfId="284" xr:uid="{00000000-0005-0000-0000-0000A8000000}"/>
    <cellStyle name="20% - Accent3 2 3 2" xfId="285" xr:uid="{00000000-0005-0000-0000-0000A9000000}"/>
    <cellStyle name="20% - Accent3 2 30" xfId="286" xr:uid="{00000000-0005-0000-0000-0000AA000000}"/>
    <cellStyle name="20% - Accent3 2 31" xfId="49676" xr:uid="{00000000-0005-0000-0000-0000AB000000}"/>
    <cellStyle name="20% - Accent3 2 4" xfId="287" xr:uid="{00000000-0005-0000-0000-0000AC000000}"/>
    <cellStyle name="20% - Accent3 2 4 2" xfId="288" xr:uid="{00000000-0005-0000-0000-0000AD000000}"/>
    <cellStyle name="20% - Accent3 2 5" xfId="289" xr:uid="{00000000-0005-0000-0000-0000AE000000}"/>
    <cellStyle name="20% - Accent3 2 6" xfId="290" xr:uid="{00000000-0005-0000-0000-0000AF000000}"/>
    <cellStyle name="20% - Accent3 2 7" xfId="291" xr:uid="{00000000-0005-0000-0000-0000B0000000}"/>
    <cellStyle name="20% - Accent3 2 8" xfId="292" xr:uid="{00000000-0005-0000-0000-0000B1000000}"/>
    <cellStyle name="20% - Accent3 2 9" xfId="293" xr:uid="{00000000-0005-0000-0000-0000B2000000}"/>
    <cellStyle name="20% - Accent3 3" xfId="294" xr:uid="{00000000-0005-0000-0000-0000B3000000}"/>
    <cellStyle name="20% - Accent3 3 2" xfId="295" xr:uid="{00000000-0005-0000-0000-0000B4000000}"/>
    <cellStyle name="20% - Accent3 3 3" xfId="296" xr:uid="{00000000-0005-0000-0000-0000B5000000}"/>
    <cellStyle name="20% - Accent3 3 4" xfId="297" xr:uid="{00000000-0005-0000-0000-0000B6000000}"/>
    <cellStyle name="20% - Accent3 4" xfId="298" xr:uid="{00000000-0005-0000-0000-0000B7000000}"/>
    <cellStyle name="20% - Accent3 5" xfId="299" xr:uid="{00000000-0005-0000-0000-0000B8000000}"/>
    <cellStyle name="20% - Accent3 6" xfId="300" xr:uid="{00000000-0005-0000-0000-0000B9000000}"/>
    <cellStyle name="20% - Accent3 7" xfId="301" xr:uid="{00000000-0005-0000-0000-0000BA000000}"/>
    <cellStyle name="20% - Accent3 8" xfId="302" xr:uid="{00000000-0005-0000-0000-0000BB000000}"/>
    <cellStyle name="20% - Accent3 9" xfId="303" xr:uid="{00000000-0005-0000-0000-0000BC000000}"/>
    <cellStyle name="20% - Accent4 10" xfId="304" xr:uid="{00000000-0005-0000-0000-0000BD000000}"/>
    <cellStyle name="20% - Accent4 11" xfId="305" xr:uid="{00000000-0005-0000-0000-0000BE000000}"/>
    <cellStyle name="20% - Accent4 12" xfId="306" xr:uid="{00000000-0005-0000-0000-0000BF000000}"/>
    <cellStyle name="20% - Accent4 13" xfId="307" xr:uid="{00000000-0005-0000-0000-0000C0000000}"/>
    <cellStyle name="20% - Accent4 14" xfId="308" xr:uid="{00000000-0005-0000-0000-0000C1000000}"/>
    <cellStyle name="20% - Accent4 15" xfId="309" xr:uid="{00000000-0005-0000-0000-0000C2000000}"/>
    <cellStyle name="20% - Accent4 16" xfId="310" xr:uid="{00000000-0005-0000-0000-0000C3000000}"/>
    <cellStyle name="20% - Accent4 2" xfId="311" xr:uid="{00000000-0005-0000-0000-0000C4000000}"/>
    <cellStyle name="20% - Accent4 2 10" xfId="312" xr:uid="{00000000-0005-0000-0000-0000C5000000}"/>
    <cellStyle name="20% - Accent4 2 11" xfId="313" xr:uid="{00000000-0005-0000-0000-0000C6000000}"/>
    <cellStyle name="20% - Accent4 2 12" xfId="314" xr:uid="{00000000-0005-0000-0000-0000C7000000}"/>
    <cellStyle name="20% - Accent4 2 13" xfId="315" xr:uid="{00000000-0005-0000-0000-0000C8000000}"/>
    <cellStyle name="20% - Accent4 2 14" xfId="316" xr:uid="{00000000-0005-0000-0000-0000C9000000}"/>
    <cellStyle name="20% - Accent4 2 15" xfId="317" xr:uid="{00000000-0005-0000-0000-0000CA000000}"/>
    <cellStyle name="20% - Accent4 2 16" xfId="318" xr:uid="{00000000-0005-0000-0000-0000CB000000}"/>
    <cellStyle name="20% - Accent4 2 17" xfId="319" xr:uid="{00000000-0005-0000-0000-0000CC000000}"/>
    <cellStyle name="20% - Accent4 2 18" xfId="320" xr:uid="{00000000-0005-0000-0000-0000CD000000}"/>
    <cellStyle name="20% - Accent4 2 19" xfId="321" xr:uid="{00000000-0005-0000-0000-0000CE000000}"/>
    <cellStyle name="20% - Accent4 2 2" xfId="322" xr:uid="{00000000-0005-0000-0000-0000CF000000}"/>
    <cellStyle name="20% - Accent4 2 2 2" xfId="323" xr:uid="{00000000-0005-0000-0000-0000D0000000}"/>
    <cellStyle name="20% - Accent4 2 20" xfId="324" xr:uid="{00000000-0005-0000-0000-0000D1000000}"/>
    <cellStyle name="20% - Accent4 2 21" xfId="325" xr:uid="{00000000-0005-0000-0000-0000D2000000}"/>
    <cellStyle name="20% - Accent4 2 22" xfId="326" xr:uid="{00000000-0005-0000-0000-0000D3000000}"/>
    <cellStyle name="20% - Accent4 2 23" xfId="327" xr:uid="{00000000-0005-0000-0000-0000D4000000}"/>
    <cellStyle name="20% - Accent4 2 24" xfId="328" xr:uid="{00000000-0005-0000-0000-0000D5000000}"/>
    <cellStyle name="20% - Accent4 2 25" xfId="329" xr:uid="{00000000-0005-0000-0000-0000D6000000}"/>
    <cellStyle name="20% - Accent4 2 26" xfId="330" xr:uid="{00000000-0005-0000-0000-0000D7000000}"/>
    <cellStyle name="20% - Accent4 2 27" xfId="331" xr:uid="{00000000-0005-0000-0000-0000D8000000}"/>
    <cellStyle name="20% - Accent4 2 28" xfId="332" xr:uid="{00000000-0005-0000-0000-0000D9000000}"/>
    <cellStyle name="20% - Accent4 2 29" xfId="333" xr:uid="{00000000-0005-0000-0000-0000DA000000}"/>
    <cellStyle name="20% - Accent4 2 3" xfId="334" xr:uid="{00000000-0005-0000-0000-0000DB000000}"/>
    <cellStyle name="20% - Accent4 2 3 2" xfId="335" xr:uid="{00000000-0005-0000-0000-0000DC000000}"/>
    <cellStyle name="20% - Accent4 2 30" xfId="336" xr:uid="{00000000-0005-0000-0000-0000DD000000}"/>
    <cellStyle name="20% - Accent4 2 31" xfId="49677" xr:uid="{00000000-0005-0000-0000-0000DE000000}"/>
    <cellStyle name="20% - Accent4 2 4" xfId="337" xr:uid="{00000000-0005-0000-0000-0000DF000000}"/>
    <cellStyle name="20% - Accent4 2 4 2" xfId="338" xr:uid="{00000000-0005-0000-0000-0000E0000000}"/>
    <cellStyle name="20% - Accent4 2 5" xfId="339" xr:uid="{00000000-0005-0000-0000-0000E1000000}"/>
    <cellStyle name="20% - Accent4 2 6" xfId="340" xr:uid="{00000000-0005-0000-0000-0000E2000000}"/>
    <cellStyle name="20% - Accent4 2 7" xfId="341" xr:uid="{00000000-0005-0000-0000-0000E3000000}"/>
    <cellStyle name="20% - Accent4 2 8" xfId="342" xr:uid="{00000000-0005-0000-0000-0000E4000000}"/>
    <cellStyle name="20% - Accent4 2 9" xfId="343" xr:uid="{00000000-0005-0000-0000-0000E5000000}"/>
    <cellStyle name="20% - Accent4 3" xfId="344" xr:uid="{00000000-0005-0000-0000-0000E6000000}"/>
    <cellStyle name="20% - Accent4 3 2" xfId="345" xr:uid="{00000000-0005-0000-0000-0000E7000000}"/>
    <cellStyle name="20% - Accent4 3 3" xfId="346" xr:uid="{00000000-0005-0000-0000-0000E8000000}"/>
    <cellStyle name="20% - Accent4 3 4" xfId="347" xr:uid="{00000000-0005-0000-0000-0000E9000000}"/>
    <cellStyle name="20% - Accent4 4" xfId="348" xr:uid="{00000000-0005-0000-0000-0000EA000000}"/>
    <cellStyle name="20% - Accent4 5" xfId="349" xr:uid="{00000000-0005-0000-0000-0000EB000000}"/>
    <cellStyle name="20% - Accent4 6" xfId="350" xr:uid="{00000000-0005-0000-0000-0000EC000000}"/>
    <cellStyle name="20% - Accent4 7" xfId="351" xr:uid="{00000000-0005-0000-0000-0000ED000000}"/>
    <cellStyle name="20% - Accent4 8" xfId="352" xr:uid="{00000000-0005-0000-0000-0000EE000000}"/>
    <cellStyle name="20% - Accent4 9" xfId="353" xr:uid="{00000000-0005-0000-0000-0000EF000000}"/>
    <cellStyle name="20% - Accent5 10" xfId="354" xr:uid="{00000000-0005-0000-0000-0000F0000000}"/>
    <cellStyle name="20% - Accent5 11" xfId="355" xr:uid="{00000000-0005-0000-0000-0000F1000000}"/>
    <cellStyle name="20% - Accent5 12" xfId="356" xr:uid="{00000000-0005-0000-0000-0000F2000000}"/>
    <cellStyle name="20% - Accent5 13" xfId="357" xr:uid="{00000000-0005-0000-0000-0000F3000000}"/>
    <cellStyle name="20% - Accent5 14" xfId="358" xr:uid="{00000000-0005-0000-0000-0000F4000000}"/>
    <cellStyle name="20% - Accent5 15" xfId="359" xr:uid="{00000000-0005-0000-0000-0000F5000000}"/>
    <cellStyle name="20% - Accent5 16" xfId="360" xr:uid="{00000000-0005-0000-0000-0000F6000000}"/>
    <cellStyle name="20% - Accent5 2" xfId="361" xr:uid="{00000000-0005-0000-0000-0000F7000000}"/>
    <cellStyle name="20% - Accent5 2 10" xfId="362" xr:uid="{00000000-0005-0000-0000-0000F8000000}"/>
    <cellStyle name="20% - Accent5 2 11" xfId="363" xr:uid="{00000000-0005-0000-0000-0000F9000000}"/>
    <cellStyle name="20% - Accent5 2 12" xfId="364" xr:uid="{00000000-0005-0000-0000-0000FA000000}"/>
    <cellStyle name="20% - Accent5 2 13" xfId="365" xr:uid="{00000000-0005-0000-0000-0000FB000000}"/>
    <cellStyle name="20% - Accent5 2 14" xfId="366" xr:uid="{00000000-0005-0000-0000-0000FC000000}"/>
    <cellStyle name="20% - Accent5 2 15" xfId="367" xr:uid="{00000000-0005-0000-0000-0000FD000000}"/>
    <cellStyle name="20% - Accent5 2 16" xfId="368" xr:uid="{00000000-0005-0000-0000-0000FE000000}"/>
    <cellStyle name="20% - Accent5 2 17" xfId="369" xr:uid="{00000000-0005-0000-0000-0000FF000000}"/>
    <cellStyle name="20% - Accent5 2 18" xfId="370" xr:uid="{00000000-0005-0000-0000-000000010000}"/>
    <cellStyle name="20% - Accent5 2 19" xfId="371" xr:uid="{00000000-0005-0000-0000-000001010000}"/>
    <cellStyle name="20% - Accent5 2 2" xfId="372" xr:uid="{00000000-0005-0000-0000-000002010000}"/>
    <cellStyle name="20% - Accent5 2 2 2" xfId="373" xr:uid="{00000000-0005-0000-0000-000003010000}"/>
    <cellStyle name="20% - Accent5 2 20" xfId="374" xr:uid="{00000000-0005-0000-0000-000004010000}"/>
    <cellStyle name="20% - Accent5 2 21" xfId="375" xr:uid="{00000000-0005-0000-0000-000005010000}"/>
    <cellStyle name="20% - Accent5 2 22" xfId="376" xr:uid="{00000000-0005-0000-0000-000006010000}"/>
    <cellStyle name="20% - Accent5 2 23" xfId="377" xr:uid="{00000000-0005-0000-0000-000007010000}"/>
    <cellStyle name="20% - Accent5 2 24" xfId="378" xr:uid="{00000000-0005-0000-0000-000008010000}"/>
    <cellStyle name="20% - Accent5 2 25" xfId="379" xr:uid="{00000000-0005-0000-0000-000009010000}"/>
    <cellStyle name="20% - Accent5 2 26" xfId="380" xr:uid="{00000000-0005-0000-0000-00000A010000}"/>
    <cellStyle name="20% - Accent5 2 27" xfId="381" xr:uid="{00000000-0005-0000-0000-00000B010000}"/>
    <cellStyle name="20% - Accent5 2 28" xfId="382" xr:uid="{00000000-0005-0000-0000-00000C010000}"/>
    <cellStyle name="20% - Accent5 2 29" xfId="383" xr:uid="{00000000-0005-0000-0000-00000D010000}"/>
    <cellStyle name="20% - Accent5 2 3" xfId="384" xr:uid="{00000000-0005-0000-0000-00000E010000}"/>
    <cellStyle name="20% - Accent5 2 3 2" xfId="385" xr:uid="{00000000-0005-0000-0000-00000F010000}"/>
    <cellStyle name="20% - Accent5 2 30" xfId="386" xr:uid="{00000000-0005-0000-0000-000010010000}"/>
    <cellStyle name="20% - Accent5 2 31" xfId="49678" xr:uid="{00000000-0005-0000-0000-000011010000}"/>
    <cellStyle name="20% - Accent5 2 4" xfId="387" xr:uid="{00000000-0005-0000-0000-000012010000}"/>
    <cellStyle name="20% - Accent5 2 4 2" xfId="388" xr:uid="{00000000-0005-0000-0000-000013010000}"/>
    <cellStyle name="20% - Accent5 2 5" xfId="389" xr:uid="{00000000-0005-0000-0000-000014010000}"/>
    <cellStyle name="20% - Accent5 2 6" xfId="390" xr:uid="{00000000-0005-0000-0000-000015010000}"/>
    <cellStyle name="20% - Accent5 2 7" xfId="391" xr:uid="{00000000-0005-0000-0000-000016010000}"/>
    <cellStyle name="20% - Accent5 2 8" xfId="392" xr:uid="{00000000-0005-0000-0000-000017010000}"/>
    <cellStyle name="20% - Accent5 2 9" xfId="393" xr:uid="{00000000-0005-0000-0000-000018010000}"/>
    <cellStyle name="20% - Accent5 3" xfId="394" xr:uid="{00000000-0005-0000-0000-000019010000}"/>
    <cellStyle name="20% - Accent5 3 2" xfId="395" xr:uid="{00000000-0005-0000-0000-00001A010000}"/>
    <cellStyle name="20% - Accent5 3 3" xfId="396" xr:uid="{00000000-0005-0000-0000-00001B010000}"/>
    <cellStyle name="20% - Accent5 3 4" xfId="397" xr:uid="{00000000-0005-0000-0000-00001C010000}"/>
    <cellStyle name="20% - Accent5 3 5" xfId="398" xr:uid="{00000000-0005-0000-0000-00001D010000}"/>
    <cellStyle name="20% - Accent5 4" xfId="399" xr:uid="{00000000-0005-0000-0000-00001E010000}"/>
    <cellStyle name="20% - Accent5 5" xfId="400" xr:uid="{00000000-0005-0000-0000-00001F010000}"/>
    <cellStyle name="20% - Accent5 6" xfId="401" xr:uid="{00000000-0005-0000-0000-000020010000}"/>
    <cellStyle name="20% - Accent5 7" xfId="402" xr:uid="{00000000-0005-0000-0000-000021010000}"/>
    <cellStyle name="20% - Accent5 8" xfId="403" xr:uid="{00000000-0005-0000-0000-000022010000}"/>
    <cellStyle name="20% - Accent5 9" xfId="404" xr:uid="{00000000-0005-0000-0000-000023010000}"/>
    <cellStyle name="20% - Accent6 10" xfId="405" xr:uid="{00000000-0005-0000-0000-000024010000}"/>
    <cellStyle name="20% - Accent6 11" xfId="406" xr:uid="{00000000-0005-0000-0000-000025010000}"/>
    <cellStyle name="20% - Accent6 12" xfId="407" xr:uid="{00000000-0005-0000-0000-000026010000}"/>
    <cellStyle name="20% - Accent6 13" xfId="408" xr:uid="{00000000-0005-0000-0000-000027010000}"/>
    <cellStyle name="20% - Accent6 14" xfId="409" xr:uid="{00000000-0005-0000-0000-000028010000}"/>
    <cellStyle name="20% - Accent6 15" xfId="410" xr:uid="{00000000-0005-0000-0000-000029010000}"/>
    <cellStyle name="20% - Accent6 16" xfId="411" xr:uid="{00000000-0005-0000-0000-00002A010000}"/>
    <cellStyle name="20% - Accent6 2" xfId="412" xr:uid="{00000000-0005-0000-0000-00002B010000}"/>
    <cellStyle name="20% - Accent6 2 10" xfId="413" xr:uid="{00000000-0005-0000-0000-00002C010000}"/>
    <cellStyle name="20% - Accent6 2 11" xfId="414" xr:uid="{00000000-0005-0000-0000-00002D010000}"/>
    <cellStyle name="20% - Accent6 2 12" xfId="415" xr:uid="{00000000-0005-0000-0000-00002E010000}"/>
    <cellStyle name="20% - Accent6 2 13" xfId="416" xr:uid="{00000000-0005-0000-0000-00002F010000}"/>
    <cellStyle name="20% - Accent6 2 14" xfId="417" xr:uid="{00000000-0005-0000-0000-000030010000}"/>
    <cellStyle name="20% - Accent6 2 15" xfId="418" xr:uid="{00000000-0005-0000-0000-000031010000}"/>
    <cellStyle name="20% - Accent6 2 16" xfId="419" xr:uid="{00000000-0005-0000-0000-000032010000}"/>
    <cellStyle name="20% - Accent6 2 17" xfId="420" xr:uid="{00000000-0005-0000-0000-000033010000}"/>
    <cellStyle name="20% - Accent6 2 18" xfId="421" xr:uid="{00000000-0005-0000-0000-000034010000}"/>
    <cellStyle name="20% - Accent6 2 19" xfId="422" xr:uid="{00000000-0005-0000-0000-000035010000}"/>
    <cellStyle name="20% - Accent6 2 2" xfId="423" xr:uid="{00000000-0005-0000-0000-000036010000}"/>
    <cellStyle name="20% - Accent6 2 2 2" xfId="424" xr:uid="{00000000-0005-0000-0000-000037010000}"/>
    <cellStyle name="20% - Accent6 2 20" xfId="425" xr:uid="{00000000-0005-0000-0000-000038010000}"/>
    <cellStyle name="20% - Accent6 2 21" xfId="426" xr:uid="{00000000-0005-0000-0000-000039010000}"/>
    <cellStyle name="20% - Accent6 2 22" xfId="427" xr:uid="{00000000-0005-0000-0000-00003A010000}"/>
    <cellStyle name="20% - Accent6 2 23" xfId="428" xr:uid="{00000000-0005-0000-0000-00003B010000}"/>
    <cellStyle name="20% - Accent6 2 24" xfId="429" xr:uid="{00000000-0005-0000-0000-00003C010000}"/>
    <cellStyle name="20% - Accent6 2 25" xfId="430" xr:uid="{00000000-0005-0000-0000-00003D010000}"/>
    <cellStyle name="20% - Accent6 2 26" xfId="431" xr:uid="{00000000-0005-0000-0000-00003E010000}"/>
    <cellStyle name="20% - Accent6 2 27" xfId="432" xr:uid="{00000000-0005-0000-0000-00003F010000}"/>
    <cellStyle name="20% - Accent6 2 28" xfId="433" xr:uid="{00000000-0005-0000-0000-000040010000}"/>
    <cellStyle name="20% - Accent6 2 29" xfId="434" xr:uid="{00000000-0005-0000-0000-000041010000}"/>
    <cellStyle name="20% - Accent6 2 3" xfId="435" xr:uid="{00000000-0005-0000-0000-000042010000}"/>
    <cellStyle name="20% - Accent6 2 3 2" xfId="436" xr:uid="{00000000-0005-0000-0000-000043010000}"/>
    <cellStyle name="20% - Accent6 2 30" xfId="437" xr:uid="{00000000-0005-0000-0000-000044010000}"/>
    <cellStyle name="20% - Accent6 2 31" xfId="49679" xr:uid="{00000000-0005-0000-0000-000045010000}"/>
    <cellStyle name="20% - Accent6 2 4" xfId="438" xr:uid="{00000000-0005-0000-0000-000046010000}"/>
    <cellStyle name="20% - Accent6 2 4 2" xfId="439" xr:uid="{00000000-0005-0000-0000-000047010000}"/>
    <cellStyle name="20% - Accent6 2 5" xfId="440" xr:uid="{00000000-0005-0000-0000-000048010000}"/>
    <cellStyle name="20% - Accent6 2 6" xfId="441" xr:uid="{00000000-0005-0000-0000-000049010000}"/>
    <cellStyle name="20% - Accent6 2 7" xfId="442" xr:uid="{00000000-0005-0000-0000-00004A010000}"/>
    <cellStyle name="20% - Accent6 2 8" xfId="443" xr:uid="{00000000-0005-0000-0000-00004B010000}"/>
    <cellStyle name="20% - Accent6 2 9" xfId="444" xr:uid="{00000000-0005-0000-0000-00004C010000}"/>
    <cellStyle name="20% - Accent6 3" xfId="445" xr:uid="{00000000-0005-0000-0000-00004D010000}"/>
    <cellStyle name="20% - Accent6 3 2" xfId="446" xr:uid="{00000000-0005-0000-0000-00004E010000}"/>
    <cellStyle name="20% - Accent6 3 3" xfId="447" xr:uid="{00000000-0005-0000-0000-00004F010000}"/>
    <cellStyle name="20% - Accent6 4" xfId="448" xr:uid="{00000000-0005-0000-0000-000050010000}"/>
    <cellStyle name="20% - Accent6 4 2" xfId="449" xr:uid="{00000000-0005-0000-0000-000051010000}"/>
    <cellStyle name="20% - Accent6 4 3" xfId="450" xr:uid="{00000000-0005-0000-0000-000052010000}"/>
    <cellStyle name="20% - Accent6 5" xfId="451" xr:uid="{00000000-0005-0000-0000-000053010000}"/>
    <cellStyle name="20% - Accent6 6" xfId="452" xr:uid="{00000000-0005-0000-0000-000054010000}"/>
    <cellStyle name="20% - Accent6 7" xfId="453" xr:uid="{00000000-0005-0000-0000-000055010000}"/>
    <cellStyle name="20% - Accent6 8" xfId="454" xr:uid="{00000000-0005-0000-0000-000056010000}"/>
    <cellStyle name="20% - Accent6 9" xfId="455" xr:uid="{00000000-0005-0000-0000-000057010000}"/>
    <cellStyle name="20% - Akzent1" xfId="456" xr:uid="{00000000-0005-0000-0000-000058010000}"/>
    <cellStyle name="20% - Akzent1 2" xfId="457" xr:uid="{00000000-0005-0000-0000-000059010000}"/>
    <cellStyle name="20% - Akzent1 3" xfId="458" xr:uid="{00000000-0005-0000-0000-00005A010000}"/>
    <cellStyle name="20% - Akzent1_obrtnicki" xfId="459" xr:uid="{00000000-0005-0000-0000-00005B010000}"/>
    <cellStyle name="20% - Akzent2" xfId="460" xr:uid="{00000000-0005-0000-0000-00005C010000}"/>
    <cellStyle name="20% - Akzent2 2" xfId="461" xr:uid="{00000000-0005-0000-0000-00005D010000}"/>
    <cellStyle name="20% - Akzent2 3" xfId="462" xr:uid="{00000000-0005-0000-0000-00005E010000}"/>
    <cellStyle name="20% - Akzent2_obrtnicki" xfId="463" xr:uid="{00000000-0005-0000-0000-00005F010000}"/>
    <cellStyle name="20% - Akzent3" xfId="464" xr:uid="{00000000-0005-0000-0000-000060010000}"/>
    <cellStyle name="20% - Akzent3 2" xfId="465" xr:uid="{00000000-0005-0000-0000-000061010000}"/>
    <cellStyle name="20% - Akzent3 3" xfId="466" xr:uid="{00000000-0005-0000-0000-000062010000}"/>
    <cellStyle name="20% - Akzent3_obrtnicki" xfId="467" xr:uid="{00000000-0005-0000-0000-000063010000}"/>
    <cellStyle name="20% - Akzent4" xfId="468" xr:uid="{00000000-0005-0000-0000-000064010000}"/>
    <cellStyle name="20% - Akzent4 2" xfId="469" xr:uid="{00000000-0005-0000-0000-000065010000}"/>
    <cellStyle name="20% - Akzent4 3" xfId="470" xr:uid="{00000000-0005-0000-0000-000066010000}"/>
    <cellStyle name="20% - Akzent4_obrtnicki" xfId="471" xr:uid="{00000000-0005-0000-0000-000067010000}"/>
    <cellStyle name="20% - Akzent5" xfId="472" xr:uid="{00000000-0005-0000-0000-000068010000}"/>
    <cellStyle name="20% - Akzent5 2" xfId="473" xr:uid="{00000000-0005-0000-0000-000069010000}"/>
    <cellStyle name="20% - Akzent5 3" xfId="474" xr:uid="{00000000-0005-0000-0000-00006A010000}"/>
    <cellStyle name="20% - Akzent5_obrtnicki" xfId="475" xr:uid="{00000000-0005-0000-0000-00006B010000}"/>
    <cellStyle name="20% - Akzent6" xfId="476" xr:uid="{00000000-0005-0000-0000-00006C010000}"/>
    <cellStyle name="20% - Akzent6 2" xfId="477" xr:uid="{00000000-0005-0000-0000-00006D010000}"/>
    <cellStyle name="20% - Akzent6 3" xfId="478" xr:uid="{00000000-0005-0000-0000-00006E010000}"/>
    <cellStyle name="20% - Akzent6_obrtnicki" xfId="479" xr:uid="{00000000-0005-0000-0000-00006F010000}"/>
    <cellStyle name="20% - Isticanje1" xfId="480" xr:uid="{00000000-0005-0000-0000-000070010000}"/>
    <cellStyle name="20% - Isticanje1 2" xfId="481" xr:uid="{00000000-0005-0000-0000-000071010000}"/>
    <cellStyle name="20% - Isticanje1 2 2" xfId="482" xr:uid="{00000000-0005-0000-0000-000072010000}"/>
    <cellStyle name="20% - Isticanje1 2 3" xfId="483" xr:uid="{00000000-0005-0000-0000-000073010000}"/>
    <cellStyle name="20% - Isticanje1 3" xfId="484" xr:uid="{00000000-0005-0000-0000-000074010000}"/>
    <cellStyle name="20% - Isticanje1 4" xfId="485" xr:uid="{00000000-0005-0000-0000-000075010000}"/>
    <cellStyle name="20% - Isticanje1 5" xfId="486" xr:uid="{00000000-0005-0000-0000-000076010000}"/>
    <cellStyle name="20% - Isticanje1 6" xfId="487" xr:uid="{00000000-0005-0000-0000-000077010000}"/>
    <cellStyle name="20% - Isticanje2" xfId="488" xr:uid="{00000000-0005-0000-0000-000078010000}"/>
    <cellStyle name="20% - Isticanje2 2" xfId="489" xr:uid="{00000000-0005-0000-0000-000079010000}"/>
    <cellStyle name="20% - Isticanje2 2 2" xfId="490" xr:uid="{00000000-0005-0000-0000-00007A010000}"/>
    <cellStyle name="20% - Isticanje2 2 3" xfId="491" xr:uid="{00000000-0005-0000-0000-00007B010000}"/>
    <cellStyle name="20% - Isticanje2 3" xfId="492" xr:uid="{00000000-0005-0000-0000-00007C010000}"/>
    <cellStyle name="20% - Isticanje2 4" xfId="493" xr:uid="{00000000-0005-0000-0000-00007D010000}"/>
    <cellStyle name="20% - Isticanje2 5" xfId="494" xr:uid="{00000000-0005-0000-0000-00007E010000}"/>
    <cellStyle name="20% - Isticanje2 6" xfId="495" xr:uid="{00000000-0005-0000-0000-00007F010000}"/>
    <cellStyle name="20% - Isticanje3" xfId="496" xr:uid="{00000000-0005-0000-0000-000080010000}"/>
    <cellStyle name="20% - Isticanje3 2" xfId="497" xr:uid="{00000000-0005-0000-0000-000081010000}"/>
    <cellStyle name="20% - Isticanje3 2 2" xfId="498" xr:uid="{00000000-0005-0000-0000-000082010000}"/>
    <cellStyle name="20% - Isticanje3 2 3" xfId="499" xr:uid="{00000000-0005-0000-0000-000083010000}"/>
    <cellStyle name="20% - Isticanje3 3" xfId="500" xr:uid="{00000000-0005-0000-0000-000084010000}"/>
    <cellStyle name="20% - Isticanje3 4" xfId="501" xr:uid="{00000000-0005-0000-0000-000085010000}"/>
    <cellStyle name="20% - Isticanje3 5" xfId="502" xr:uid="{00000000-0005-0000-0000-000086010000}"/>
    <cellStyle name="20% - Isticanje3 6" xfId="503" xr:uid="{00000000-0005-0000-0000-000087010000}"/>
    <cellStyle name="20% - Isticanje4" xfId="504" xr:uid="{00000000-0005-0000-0000-000088010000}"/>
    <cellStyle name="20% - Isticanje4 2" xfId="505" xr:uid="{00000000-0005-0000-0000-000089010000}"/>
    <cellStyle name="20% - Isticanje4 2 2" xfId="506" xr:uid="{00000000-0005-0000-0000-00008A010000}"/>
    <cellStyle name="20% - Isticanje4 2 3" xfId="507" xr:uid="{00000000-0005-0000-0000-00008B010000}"/>
    <cellStyle name="20% - Isticanje4 3" xfId="508" xr:uid="{00000000-0005-0000-0000-00008C010000}"/>
    <cellStyle name="20% - Isticanje4 4" xfId="509" xr:uid="{00000000-0005-0000-0000-00008D010000}"/>
    <cellStyle name="20% - Isticanje4 5" xfId="510" xr:uid="{00000000-0005-0000-0000-00008E010000}"/>
    <cellStyle name="20% - Isticanje4 6" xfId="511" xr:uid="{00000000-0005-0000-0000-00008F010000}"/>
    <cellStyle name="20% - Isticanje5" xfId="512" xr:uid="{00000000-0005-0000-0000-000090010000}"/>
    <cellStyle name="20% - Isticanje5 2" xfId="513" xr:uid="{00000000-0005-0000-0000-000091010000}"/>
    <cellStyle name="20% - Isticanje5 2 2" xfId="514" xr:uid="{00000000-0005-0000-0000-000092010000}"/>
    <cellStyle name="20% - Isticanje5 3" xfId="515" xr:uid="{00000000-0005-0000-0000-000093010000}"/>
    <cellStyle name="20% - Isticanje5 4" xfId="516" xr:uid="{00000000-0005-0000-0000-000094010000}"/>
    <cellStyle name="20% - Isticanje5 5" xfId="517" xr:uid="{00000000-0005-0000-0000-000095010000}"/>
    <cellStyle name="20% - Isticanje5 6" xfId="518" xr:uid="{00000000-0005-0000-0000-000096010000}"/>
    <cellStyle name="20% - Isticanje6" xfId="519" xr:uid="{00000000-0005-0000-0000-000097010000}"/>
    <cellStyle name="20% - Isticanje6 2" xfId="520" xr:uid="{00000000-0005-0000-0000-000098010000}"/>
    <cellStyle name="20% - Isticanje6 2 2" xfId="521" xr:uid="{00000000-0005-0000-0000-000099010000}"/>
    <cellStyle name="20% - Isticanje6 2 3" xfId="522" xr:uid="{00000000-0005-0000-0000-00009A010000}"/>
    <cellStyle name="20% - Isticanje6 3" xfId="523" xr:uid="{00000000-0005-0000-0000-00009B010000}"/>
    <cellStyle name="20% - Isticanje6 4" xfId="524" xr:uid="{00000000-0005-0000-0000-00009C010000}"/>
    <cellStyle name="20% - Isticanje6 5" xfId="525" xr:uid="{00000000-0005-0000-0000-00009D010000}"/>
    <cellStyle name="20% - Isticanje6 6" xfId="526" xr:uid="{00000000-0005-0000-0000-00009E010000}"/>
    <cellStyle name="3-pitanje" xfId="27110" xr:uid="{00000000-0005-0000-0000-00009F010000}"/>
    <cellStyle name="40 % – Poudarek1" xfId="527" xr:uid="{00000000-0005-0000-0000-0000A0010000}"/>
    <cellStyle name="40 % – Poudarek2" xfId="528" xr:uid="{00000000-0005-0000-0000-0000A1010000}"/>
    <cellStyle name="40 % – Poudarek3" xfId="529" xr:uid="{00000000-0005-0000-0000-0000A2010000}"/>
    <cellStyle name="40 % – Poudarek4" xfId="530" xr:uid="{00000000-0005-0000-0000-0000A3010000}"/>
    <cellStyle name="40 % – Poudarek5" xfId="531" xr:uid="{00000000-0005-0000-0000-0000A4010000}"/>
    <cellStyle name="40 % – Poudarek6" xfId="532" xr:uid="{00000000-0005-0000-0000-0000A5010000}"/>
    <cellStyle name="40 % - Accent1" xfId="533" xr:uid="{00000000-0005-0000-0000-0000A6010000}"/>
    <cellStyle name="40 % - Accent2" xfId="534" xr:uid="{00000000-0005-0000-0000-0000A7010000}"/>
    <cellStyle name="40 % - Accent3" xfId="535" xr:uid="{00000000-0005-0000-0000-0000A8010000}"/>
    <cellStyle name="40 % - Accent4" xfId="536" xr:uid="{00000000-0005-0000-0000-0000A9010000}"/>
    <cellStyle name="40 % - Accent5" xfId="537" xr:uid="{00000000-0005-0000-0000-0000AA010000}"/>
    <cellStyle name="40 % - Accent6" xfId="538" xr:uid="{00000000-0005-0000-0000-0000AB010000}"/>
    <cellStyle name="40% - Accent1 10" xfId="539" xr:uid="{00000000-0005-0000-0000-0000AC010000}"/>
    <cellStyle name="40% - Accent1 11" xfId="540" xr:uid="{00000000-0005-0000-0000-0000AD010000}"/>
    <cellStyle name="40% - Accent1 12" xfId="541" xr:uid="{00000000-0005-0000-0000-0000AE010000}"/>
    <cellStyle name="40% - Accent1 13" xfId="542" xr:uid="{00000000-0005-0000-0000-0000AF010000}"/>
    <cellStyle name="40% - Accent1 14" xfId="543" xr:uid="{00000000-0005-0000-0000-0000B0010000}"/>
    <cellStyle name="40% - Accent1 15" xfId="544" xr:uid="{00000000-0005-0000-0000-0000B1010000}"/>
    <cellStyle name="40% - Accent1 16" xfId="545" xr:uid="{00000000-0005-0000-0000-0000B2010000}"/>
    <cellStyle name="40% - Accent1 2" xfId="546" xr:uid="{00000000-0005-0000-0000-0000B3010000}"/>
    <cellStyle name="40% - Accent1 2 10" xfId="547" xr:uid="{00000000-0005-0000-0000-0000B4010000}"/>
    <cellStyle name="40% - Accent1 2 11" xfId="548" xr:uid="{00000000-0005-0000-0000-0000B5010000}"/>
    <cellStyle name="40% - Accent1 2 12" xfId="549" xr:uid="{00000000-0005-0000-0000-0000B6010000}"/>
    <cellStyle name="40% - Accent1 2 13" xfId="550" xr:uid="{00000000-0005-0000-0000-0000B7010000}"/>
    <cellStyle name="40% - Accent1 2 14" xfId="551" xr:uid="{00000000-0005-0000-0000-0000B8010000}"/>
    <cellStyle name="40% - Accent1 2 15" xfId="552" xr:uid="{00000000-0005-0000-0000-0000B9010000}"/>
    <cellStyle name="40% - Accent1 2 16" xfId="553" xr:uid="{00000000-0005-0000-0000-0000BA010000}"/>
    <cellStyle name="40% - Accent1 2 17" xfId="554" xr:uid="{00000000-0005-0000-0000-0000BB010000}"/>
    <cellStyle name="40% - Accent1 2 18" xfId="555" xr:uid="{00000000-0005-0000-0000-0000BC010000}"/>
    <cellStyle name="40% - Accent1 2 19" xfId="556" xr:uid="{00000000-0005-0000-0000-0000BD010000}"/>
    <cellStyle name="40% - Accent1 2 2" xfId="557" xr:uid="{00000000-0005-0000-0000-0000BE010000}"/>
    <cellStyle name="40% - Accent1 2 2 2" xfId="558" xr:uid="{00000000-0005-0000-0000-0000BF010000}"/>
    <cellStyle name="40% - Accent1 2 20" xfId="559" xr:uid="{00000000-0005-0000-0000-0000C0010000}"/>
    <cellStyle name="40% - Accent1 2 21" xfId="560" xr:uid="{00000000-0005-0000-0000-0000C1010000}"/>
    <cellStyle name="40% - Accent1 2 22" xfId="561" xr:uid="{00000000-0005-0000-0000-0000C2010000}"/>
    <cellStyle name="40% - Accent1 2 23" xfId="562" xr:uid="{00000000-0005-0000-0000-0000C3010000}"/>
    <cellStyle name="40% - Accent1 2 24" xfId="563" xr:uid="{00000000-0005-0000-0000-0000C4010000}"/>
    <cellStyle name="40% - Accent1 2 25" xfId="564" xr:uid="{00000000-0005-0000-0000-0000C5010000}"/>
    <cellStyle name="40% - Accent1 2 26" xfId="565" xr:uid="{00000000-0005-0000-0000-0000C6010000}"/>
    <cellStyle name="40% - Accent1 2 27" xfId="566" xr:uid="{00000000-0005-0000-0000-0000C7010000}"/>
    <cellStyle name="40% - Accent1 2 28" xfId="567" xr:uid="{00000000-0005-0000-0000-0000C8010000}"/>
    <cellStyle name="40% - Accent1 2 29" xfId="568" xr:uid="{00000000-0005-0000-0000-0000C9010000}"/>
    <cellStyle name="40% - Accent1 2 3" xfId="569" xr:uid="{00000000-0005-0000-0000-0000CA010000}"/>
    <cellStyle name="40% - Accent1 2 3 2" xfId="570" xr:uid="{00000000-0005-0000-0000-0000CB010000}"/>
    <cellStyle name="40% - Accent1 2 30" xfId="571" xr:uid="{00000000-0005-0000-0000-0000CC010000}"/>
    <cellStyle name="40% - Accent1 2 31" xfId="49680" xr:uid="{00000000-0005-0000-0000-0000CD010000}"/>
    <cellStyle name="40% - Accent1 2 4" xfId="572" xr:uid="{00000000-0005-0000-0000-0000CE010000}"/>
    <cellStyle name="40% - Accent1 2 4 2" xfId="573" xr:uid="{00000000-0005-0000-0000-0000CF010000}"/>
    <cellStyle name="40% - Accent1 2 5" xfId="574" xr:uid="{00000000-0005-0000-0000-0000D0010000}"/>
    <cellStyle name="40% - Accent1 2 6" xfId="575" xr:uid="{00000000-0005-0000-0000-0000D1010000}"/>
    <cellStyle name="40% - Accent1 2 7" xfId="576" xr:uid="{00000000-0005-0000-0000-0000D2010000}"/>
    <cellStyle name="40% - Accent1 2 8" xfId="577" xr:uid="{00000000-0005-0000-0000-0000D3010000}"/>
    <cellStyle name="40% - Accent1 2 9" xfId="578" xr:uid="{00000000-0005-0000-0000-0000D4010000}"/>
    <cellStyle name="40% - Accent1 3" xfId="579" xr:uid="{00000000-0005-0000-0000-0000D5010000}"/>
    <cellStyle name="40% - Accent1 3 2" xfId="580" xr:uid="{00000000-0005-0000-0000-0000D6010000}"/>
    <cellStyle name="40% - Accent1 3 3" xfId="581" xr:uid="{00000000-0005-0000-0000-0000D7010000}"/>
    <cellStyle name="40% - Accent1 3 4" xfId="582" xr:uid="{00000000-0005-0000-0000-0000D8010000}"/>
    <cellStyle name="40% - Accent1 4" xfId="583" xr:uid="{00000000-0005-0000-0000-0000D9010000}"/>
    <cellStyle name="40% - Accent1 5" xfId="584" xr:uid="{00000000-0005-0000-0000-0000DA010000}"/>
    <cellStyle name="40% - Accent1 6" xfId="585" xr:uid="{00000000-0005-0000-0000-0000DB010000}"/>
    <cellStyle name="40% - Accent1 7" xfId="586" xr:uid="{00000000-0005-0000-0000-0000DC010000}"/>
    <cellStyle name="40% - Accent1 8" xfId="587" xr:uid="{00000000-0005-0000-0000-0000DD010000}"/>
    <cellStyle name="40% - Accent1 9" xfId="588" xr:uid="{00000000-0005-0000-0000-0000DE010000}"/>
    <cellStyle name="40% - Accent2 10" xfId="589" xr:uid="{00000000-0005-0000-0000-0000DF010000}"/>
    <cellStyle name="40% - Accent2 11" xfId="590" xr:uid="{00000000-0005-0000-0000-0000E0010000}"/>
    <cellStyle name="40% - Accent2 12" xfId="591" xr:uid="{00000000-0005-0000-0000-0000E1010000}"/>
    <cellStyle name="40% - Accent2 13" xfId="592" xr:uid="{00000000-0005-0000-0000-0000E2010000}"/>
    <cellStyle name="40% - Accent2 14" xfId="593" xr:uid="{00000000-0005-0000-0000-0000E3010000}"/>
    <cellStyle name="40% - Accent2 15" xfId="594" xr:uid="{00000000-0005-0000-0000-0000E4010000}"/>
    <cellStyle name="40% - Accent2 16" xfId="595" xr:uid="{00000000-0005-0000-0000-0000E5010000}"/>
    <cellStyle name="40% - Accent2 2" xfId="596" xr:uid="{00000000-0005-0000-0000-0000E6010000}"/>
    <cellStyle name="40% - Accent2 2 10" xfId="597" xr:uid="{00000000-0005-0000-0000-0000E7010000}"/>
    <cellStyle name="40% - Accent2 2 11" xfId="598" xr:uid="{00000000-0005-0000-0000-0000E8010000}"/>
    <cellStyle name="40% - Accent2 2 12" xfId="599" xr:uid="{00000000-0005-0000-0000-0000E9010000}"/>
    <cellStyle name="40% - Accent2 2 13" xfId="600" xr:uid="{00000000-0005-0000-0000-0000EA010000}"/>
    <cellStyle name="40% - Accent2 2 14" xfId="601" xr:uid="{00000000-0005-0000-0000-0000EB010000}"/>
    <cellStyle name="40% - Accent2 2 15" xfId="602" xr:uid="{00000000-0005-0000-0000-0000EC010000}"/>
    <cellStyle name="40% - Accent2 2 16" xfId="603" xr:uid="{00000000-0005-0000-0000-0000ED010000}"/>
    <cellStyle name="40% - Accent2 2 17" xfId="604" xr:uid="{00000000-0005-0000-0000-0000EE010000}"/>
    <cellStyle name="40% - Accent2 2 18" xfId="605" xr:uid="{00000000-0005-0000-0000-0000EF010000}"/>
    <cellStyle name="40% - Accent2 2 19" xfId="606" xr:uid="{00000000-0005-0000-0000-0000F0010000}"/>
    <cellStyle name="40% - Accent2 2 2" xfId="607" xr:uid="{00000000-0005-0000-0000-0000F1010000}"/>
    <cellStyle name="40% - Accent2 2 2 2" xfId="608" xr:uid="{00000000-0005-0000-0000-0000F2010000}"/>
    <cellStyle name="40% - Accent2 2 20" xfId="609" xr:uid="{00000000-0005-0000-0000-0000F3010000}"/>
    <cellStyle name="40% - Accent2 2 21" xfId="610" xr:uid="{00000000-0005-0000-0000-0000F4010000}"/>
    <cellStyle name="40% - Accent2 2 22" xfId="611" xr:uid="{00000000-0005-0000-0000-0000F5010000}"/>
    <cellStyle name="40% - Accent2 2 23" xfId="612" xr:uid="{00000000-0005-0000-0000-0000F6010000}"/>
    <cellStyle name="40% - Accent2 2 24" xfId="613" xr:uid="{00000000-0005-0000-0000-0000F7010000}"/>
    <cellStyle name="40% - Accent2 2 25" xfId="614" xr:uid="{00000000-0005-0000-0000-0000F8010000}"/>
    <cellStyle name="40% - Accent2 2 26" xfId="615" xr:uid="{00000000-0005-0000-0000-0000F9010000}"/>
    <cellStyle name="40% - Accent2 2 27" xfId="616" xr:uid="{00000000-0005-0000-0000-0000FA010000}"/>
    <cellStyle name="40% - Accent2 2 28" xfId="617" xr:uid="{00000000-0005-0000-0000-0000FB010000}"/>
    <cellStyle name="40% - Accent2 2 29" xfId="618" xr:uid="{00000000-0005-0000-0000-0000FC010000}"/>
    <cellStyle name="40% - Accent2 2 3" xfId="619" xr:uid="{00000000-0005-0000-0000-0000FD010000}"/>
    <cellStyle name="40% - Accent2 2 3 2" xfId="620" xr:uid="{00000000-0005-0000-0000-0000FE010000}"/>
    <cellStyle name="40% - Accent2 2 30" xfId="621" xr:uid="{00000000-0005-0000-0000-0000FF010000}"/>
    <cellStyle name="40% - Accent2 2 31" xfId="49681" xr:uid="{00000000-0005-0000-0000-000000020000}"/>
    <cellStyle name="40% - Accent2 2 4" xfId="622" xr:uid="{00000000-0005-0000-0000-000001020000}"/>
    <cellStyle name="40% - Accent2 2 4 2" xfId="623" xr:uid="{00000000-0005-0000-0000-000002020000}"/>
    <cellStyle name="40% - Accent2 2 5" xfId="624" xr:uid="{00000000-0005-0000-0000-000003020000}"/>
    <cellStyle name="40% - Accent2 2 6" xfId="625" xr:uid="{00000000-0005-0000-0000-000004020000}"/>
    <cellStyle name="40% - Accent2 2 7" xfId="626" xr:uid="{00000000-0005-0000-0000-000005020000}"/>
    <cellStyle name="40% - Accent2 2 8" xfId="627" xr:uid="{00000000-0005-0000-0000-000006020000}"/>
    <cellStyle name="40% - Accent2 2 9" xfId="628" xr:uid="{00000000-0005-0000-0000-000007020000}"/>
    <cellStyle name="40% - Accent2 3" xfId="629" xr:uid="{00000000-0005-0000-0000-000008020000}"/>
    <cellStyle name="40% - Accent2 3 2" xfId="630" xr:uid="{00000000-0005-0000-0000-000009020000}"/>
    <cellStyle name="40% - Accent2 3 3" xfId="631" xr:uid="{00000000-0005-0000-0000-00000A020000}"/>
    <cellStyle name="40% - Accent2 3 4" xfId="632" xr:uid="{00000000-0005-0000-0000-00000B020000}"/>
    <cellStyle name="40% - Accent2 4" xfId="633" xr:uid="{00000000-0005-0000-0000-00000C020000}"/>
    <cellStyle name="40% - Accent2 5" xfId="634" xr:uid="{00000000-0005-0000-0000-00000D020000}"/>
    <cellStyle name="40% - Accent2 6" xfId="635" xr:uid="{00000000-0005-0000-0000-00000E020000}"/>
    <cellStyle name="40% - Accent2 7" xfId="636" xr:uid="{00000000-0005-0000-0000-00000F020000}"/>
    <cellStyle name="40% - Accent2 8" xfId="637" xr:uid="{00000000-0005-0000-0000-000010020000}"/>
    <cellStyle name="40% - Accent2 9" xfId="638" xr:uid="{00000000-0005-0000-0000-000011020000}"/>
    <cellStyle name="40% - Accent3 10" xfId="639" xr:uid="{00000000-0005-0000-0000-000012020000}"/>
    <cellStyle name="40% - Accent3 11" xfId="640" xr:uid="{00000000-0005-0000-0000-000013020000}"/>
    <cellStyle name="40% - Accent3 12" xfId="641" xr:uid="{00000000-0005-0000-0000-000014020000}"/>
    <cellStyle name="40% - Accent3 13" xfId="642" xr:uid="{00000000-0005-0000-0000-000015020000}"/>
    <cellStyle name="40% - Accent3 14" xfId="643" xr:uid="{00000000-0005-0000-0000-000016020000}"/>
    <cellStyle name="40% - Accent3 15" xfId="644" xr:uid="{00000000-0005-0000-0000-000017020000}"/>
    <cellStyle name="40% - Accent3 16" xfId="645" xr:uid="{00000000-0005-0000-0000-000018020000}"/>
    <cellStyle name="40% - Accent3 2" xfId="646" xr:uid="{00000000-0005-0000-0000-000019020000}"/>
    <cellStyle name="40% - Accent3 2 10" xfId="647" xr:uid="{00000000-0005-0000-0000-00001A020000}"/>
    <cellStyle name="40% - Accent3 2 11" xfId="648" xr:uid="{00000000-0005-0000-0000-00001B020000}"/>
    <cellStyle name="40% - Accent3 2 12" xfId="649" xr:uid="{00000000-0005-0000-0000-00001C020000}"/>
    <cellStyle name="40% - Accent3 2 13" xfId="650" xr:uid="{00000000-0005-0000-0000-00001D020000}"/>
    <cellStyle name="40% - Accent3 2 14" xfId="651" xr:uid="{00000000-0005-0000-0000-00001E020000}"/>
    <cellStyle name="40% - Accent3 2 15" xfId="652" xr:uid="{00000000-0005-0000-0000-00001F020000}"/>
    <cellStyle name="40% - Accent3 2 16" xfId="653" xr:uid="{00000000-0005-0000-0000-000020020000}"/>
    <cellStyle name="40% - Accent3 2 17" xfId="654" xr:uid="{00000000-0005-0000-0000-000021020000}"/>
    <cellStyle name="40% - Accent3 2 18" xfId="655" xr:uid="{00000000-0005-0000-0000-000022020000}"/>
    <cellStyle name="40% - Accent3 2 19" xfId="656" xr:uid="{00000000-0005-0000-0000-000023020000}"/>
    <cellStyle name="40% - Accent3 2 2" xfId="657" xr:uid="{00000000-0005-0000-0000-000024020000}"/>
    <cellStyle name="40% - Accent3 2 2 2" xfId="658" xr:uid="{00000000-0005-0000-0000-000025020000}"/>
    <cellStyle name="40% - Accent3 2 20" xfId="659" xr:uid="{00000000-0005-0000-0000-000026020000}"/>
    <cellStyle name="40% - Accent3 2 21" xfId="660" xr:uid="{00000000-0005-0000-0000-000027020000}"/>
    <cellStyle name="40% - Accent3 2 22" xfId="661" xr:uid="{00000000-0005-0000-0000-000028020000}"/>
    <cellStyle name="40% - Accent3 2 23" xfId="662" xr:uid="{00000000-0005-0000-0000-000029020000}"/>
    <cellStyle name="40% - Accent3 2 24" xfId="663" xr:uid="{00000000-0005-0000-0000-00002A020000}"/>
    <cellStyle name="40% - Accent3 2 25" xfId="664" xr:uid="{00000000-0005-0000-0000-00002B020000}"/>
    <cellStyle name="40% - Accent3 2 26" xfId="665" xr:uid="{00000000-0005-0000-0000-00002C020000}"/>
    <cellStyle name="40% - Accent3 2 27" xfId="666" xr:uid="{00000000-0005-0000-0000-00002D020000}"/>
    <cellStyle name="40% - Accent3 2 28" xfId="667" xr:uid="{00000000-0005-0000-0000-00002E020000}"/>
    <cellStyle name="40% - Accent3 2 29" xfId="668" xr:uid="{00000000-0005-0000-0000-00002F020000}"/>
    <cellStyle name="40% - Accent3 2 3" xfId="669" xr:uid="{00000000-0005-0000-0000-000030020000}"/>
    <cellStyle name="40% - Accent3 2 3 2" xfId="670" xr:uid="{00000000-0005-0000-0000-000031020000}"/>
    <cellStyle name="40% - Accent3 2 30" xfId="671" xr:uid="{00000000-0005-0000-0000-000032020000}"/>
    <cellStyle name="40% - Accent3 2 31" xfId="49682" xr:uid="{00000000-0005-0000-0000-000033020000}"/>
    <cellStyle name="40% - Accent3 2 4" xfId="672" xr:uid="{00000000-0005-0000-0000-000034020000}"/>
    <cellStyle name="40% - Accent3 2 4 2" xfId="673" xr:uid="{00000000-0005-0000-0000-000035020000}"/>
    <cellStyle name="40% - Accent3 2 5" xfId="674" xr:uid="{00000000-0005-0000-0000-000036020000}"/>
    <cellStyle name="40% - Accent3 2 6" xfId="675" xr:uid="{00000000-0005-0000-0000-000037020000}"/>
    <cellStyle name="40% - Accent3 2 7" xfId="676" xr:uid="{00000000-0005-0000-0000-000038020000}"/>
    <cellStyle name="40% - Accent3 2 8" xfId="677" xr:uid="{00000000-0005-0000-0000-000039020000}"/>
    <cellStyle name="40% - Accent3 2 9" xfId="678" xr:uid="{00000000-0005-0000-0000-00003A020000}"/>
    <cellStyle name="40% - Accent3 3" xfId="679" xr:uid="{00000000-0005-0000-0000-00003B020000}"/>
    <cellStyle name="40% - Accent3 3 2" xfId="680" xr:uid="{00000000-0005-0000-0000-00003C020000}"/>
    <cellStyle name="40% - Accent3 3 3" xfId="681" xr:uid="{00000000-0005-0000-0000-00003D020000}"/>
    <cellStyle name="40% - Accent3 3 4" xfId="682" xr:uid="{00000000-0005-0000-0000-00003E020000}"/>
    <cellStyle name="40% - Accent3 4" xfId="683" xr:uid="{00000000-0005-0000-0000-00003F020000}"/>
    <cellStyle name="40% - Accent3 5" xfId="684" xr:uid="{00000000-0005-0000-0000-000040020000}"/>
    <cellStyle name="40% - Accent3 6" xfId="685" xr:uid="{00000000-0005-0000-0000-000041020000}"/>
    <cellStyle name="40% - Accent3 7" xfId="686" xr:uid="{00000000-0005-0000-0000-000042020000}"/>
    <cellStyle name="40% - Accent3 8" xfId="687" xr:uid="{00000000-0005-0000-0000-000043020000}"/>
    <cellStyle name="40% - Accent3 9" xfId="688" xr:uid="{00000000-0005-0000-0000-000044020000}"/>
    <cellStyle name="40% - Accent4 10" xfId="689" xr:uid="{00000000-0005-0000-0000-000045020000}"/>
    <cellStyle name="40% - Accent4 11" xfId="690" xr:uid="{00000000-0005-0000-0000-000046020000}"/>
    <cellStyle name="40% - Accent4 12" xfId="691" xr:uid="{00000000-0005-0000-0000-000047020000}"/>
    <cellStyle name="40% - Accent4 13" xfId="692" xr:uid="{00000000-0005-0000-0000-000048020000}"/>
    <cellStyle name="40% - Accent4 14" xfId="693" xr:uid="{00000000-0005-0000-0000-000049020000}"/>
    <cellStyle name="40% - Accent4 15" xfId="694" xr:uid="{00000000-0005-0000-0000-00004A020000}"/>
    <cellStyle name="40% - Accent4 16" xfId="695" xr:uid="{00000000-0005-0000-0000-00004B020000}"/>
    <cellStyle name="40% - Accent4 2" xfId="696" xr:uid="{00000000-0005-0000-0000-00004C020000}"/>
    <cellStyle name="40% - Accent4 2 10" xfId="697" xr:uid="{00000000-0005-0000-0000-00004D020000}"/>
    <cellStyle name="40% - Accent4 2 11" xfId="698" xr:uid="{00000000-0005-0000-0000-00004E020000}"/>
    <cellStyle name="40% - Accent4 2 12" xfId="699" xr:uid="{00000000-0005-0000-0000-00004F020000}"/>
    <cellStyle name="40% - Accent4 2 13" xfId="700" xr:uid="{00000000-0005-0000-0000-000050020000}"/>
    <cellStyle name="40% - Accent4 2 14" xfId="701" xr:uid="{00000000-0005-0000-0000-000051020000}"/>
    <cellStyle name="40% - Accent4 2 15" xfId="702" xr:uid="{00000000-0005-0000-0000-000052020000}"/>
    <cellStyle name="40% - Accent4 2 16" xfId="703" xr:uid="{00000000-0005-0000-0000-000053020000}"/>
    <cellStyle name="40% - Accent4 2 17" xfId="704" xr:uid="{00000000-0005-0000-0000-000054020000}"/>
    <cellStyle name="40% - Accent4 2 18" xfId="705" xr:uid="{00000000-0005-0000-0000-000055020000}"/>
    <cellStyle name="40% - Accent4 2 19" xfId="706" xr:uid="{00000000-0005-0000-0000-000056020000}"/>
    <cellStyle name="40% - Accent4 2 2" xfId="707" xr:uid="{00000000-0005-0000-0000-000057020000}"/>
    <cellStyle name="40% - Accent4 2 2 2" xfId="708" xr:uid="{00000000-0005-0000-0000-000058020000}"/>
    <cellStyle name="40% - Accent4 2 20" xfId="709" xr:uid="{00000000-0005-0000-0000-000059020000}"/>
    <cellStyle name="40% - Accent4 2 21" xfId="710" xr:uid="{00000000-0005-0000-0000-00005A020000}"/>
    <cellStyle name="40% - Accent4 2 22" xfId="711" xr:uid="{00000000-0005-0000-0000-00005B020000}"/>
    <cellStyle name="40% - Accent4 2 23" xfId="712" xr:uid="{00000000-0005-0000-0000-00005C020000}"/>
    <cellStyle name="40% - Accent4 2 24" xfId="713" xr:uid="{00000000-0005-0000-0000-00005D020000}"/>
    <cellStyle name="40% - Accent4 2 25" xfId="714" xr:uid="{00000000-0005-0000-0000-00005E020000}"/>
    <cellStyle name="40% - Accent4 2 26" xfId="715" xr:uid="{00000000-0005-0000-0000-00005F020000}"/>
    <cellStyle name="40% - Accent4 2 27" xfId="716" xr:uid="{00000000-0005-0000-0000-000060020000}"/>
    <cellStyle name="40% - Accent4 2 28" xfId="717" xr:uid="{00000000-0005-0000-0000-000061020000}"/>
    <cellStyle name="40% - Accent4 2 29" xfId="718" xr:uid="{00000000-0005-0000-0000-000062020000}"/>
    <cellStyle name="40% - Accent4 2 3" xfId="719" xr:uid="{00000000-0005-0000-0000-000063020000}"/>
    <cellStyle name="40% - Accent4 2 3 2" xfId="720" xr:uid="{00000000-0005-0000-0000-000064020000}"/>
    <cellStyle name="40% - Accent4 2 30" xfId="721" xr:uid="{00000000-0005-0000-0000-000065020000}"/>
    <cellStyle name="40% - Accent4 2 31" xfId="49683" xr:uid="{00000000-0005-0000-0000-000066020000}"/>
    <cellStyle name="40% - Accent4 2 4" xfId="722" xr:uid="{00000000-0005-0000-0000-000067020000}"/>
    <cellStyle name="40% - Accent4 2 4 2" xfId="723" xr:uid="{00000000-0005-0000-0000-000068020000}"/>
    <cellStyle name="40% - Accent4 2 5" xfId="724" xr:uid="{00000000-0005-0000-0000-000069020000}"/>
    <cellStyle name="40% - Accent4 2 6" xfId="725" xr:uid="{00000000-0005-0000-0000-00006A020000}"/>
    <cellStyle name="40% - Accent4 2 7" xfId="726" xr:uid="{00000000-0005-0000-0000-00006B020000}"/>
    <cellStyle name="40% - Accent4 2 8" xfId="727" xr:uid="{00000000-0005-0000-0000-00006C020000}"/>
    <cellStyle name="40% - Accent4 2 9" xfId="728" xr:uid="{00000000-0005-0000-0000-00006D020000}"/>
    <cellStyle name="40% - Accent4 3" xfId="729" xr:uid="{00000000-0005-0000-0000-00006E020000}"/>
    <cellStyle name="40% - Accent4 3 2" xfId="730" xr:uid="{00000000-0005-0000-0000-00006F020000}"/>
    <cellStyle name="40% - Accent4 3 3" xfId="731" xr:uid="{00000000-0005-0000-0000-000070020000}"/>
    <cellStyle name="40% - Accent4 3 4" xfId="732" xr:uid="{00000000-0005-0000-0000-000071020000}"/>
    <cellStyle name="40% - Accent4 4" xfId="733" xr:uid="{00000000-0005-0000-0000-000072020000}"/>
    <cellStyle name="40% - Accent4 5" xfId="734" xr:uid="{00000000-0005-0000-0000-000073020000}"/>
    <cellStyle name="40% - Accent4 6" xfId="735" xr:uid="{00000000-0005-0000-0000-000074020000}"/>
    <cellStyle name="40% - Accent4 7" xfId="736" xr:uid="{00000000-0005-0000-0000-000075020000}"/>
    <cellStyle name="40% - Accent4 8" xfId="737" xr:uid="{00000000-0005-0000-0000-000076020000}"/>
    <cellStyle name="40% - Accent4 9" xfId="738" xr:uid="{00000000-0005-0000-0000-000077020000}"/>
    <cellStyle name="40% - Accent5 10" xfId="739" xr:uid="{00000000-0005-0000-0000-000078020000}"/>
    <cellStyle name="40% - Accent5 11" xfId="740" xr:uid="{00000000-0005-0000-0000-000079020000}"/>
    <cellStyle name="40% - Accent5 12" xfId="741" xr:uid="{00000000-0005-0000-0000-00007A020000}"/>
    <cellStyle name="40% - Accent5 13" xfId="742" xr:uid="{00000000-0005-0000-0000-00007B020000}"/>
    <cellStyle name="40% - Accent5 14" xfId="743" xr:uid="{00000000-0005-0000-0000-00007C020000}"/>
    <cellStyle name="40% - Accent5 15" xfId="744" xr:uid="{00000000-0005-0000-0000-00007D020000}"/>
    <cellStyle name="40% - Accent5 16" xfId="745" xr:uid="{00000000-0005-0000-0000-00007E020000}"/>
    <cellStyle name="40% - Accent5 2" xfId="746" xr:uid="{00000000-0005-0000-0000-00007F020000}"/>
    <cellStyle name="40% - Accent5 2 10" xfId="747" xr:uid="{00000000-0005-0000-0000-000080020000}"/>
    <cellStyle name="40% - Accent5 2 11" xfId="748" xr:uid="{00000000-0005-0000-0000-000081020000}"/>
    <cellStyle name="40% - Accent5 2 12" xfId="749" xr:uid="{00000000-0005-0000-0000-000082020000}"/>
    <cellStyle name="40% - Accent5 2 13" xfId="750" xr:uid="{00000000-0005-0000-0000-000083020000}"/>
    <cellStyle name="40% - Accent5 2 14" xfId="751" xr:uid="{00000000-0005-0000-0000-000084020000}"/>
    <cellStyle name="40% - Accent5 2 15" xfId="752" xr:uid="{00000000-0005-0000-0000-000085020000}"/>
    <cellStyle name="40% - Accent5 2 16" xfId="753" xr:uid="{00000000-0005-0000-0000-000086020000}"/>
    <cellStyle name="40% - Accent5 2 17" xfId="754" xr:uid="{00000000-0005-0000-0000-000087020000}"/>
    <cellStyle name="40% - Accent5 2 18" xfId="755" xr:uid="{00000000-0005-0000-0000-000088020000}"/>
    <cellStyle name="40% - Accent5 2 19" xfId="756" xr:uid="{00000000-0005-0000-0000-000089020000}"/>
    <cellStyle name="40% - Accent5 2 2" xfId="757" xr:uid="{00000000-0005-0000-0000-00008A020000}"/>
    <cellStyle name="40% - Accent5 2 2 2" xfId="758" xr:uid="{00000000-0005-0000-0000-00008B020000}"/>
    <cellStyle name="40% - Accent5 2 20" xfId="759" xr:uid="{00000000-0005-0000-0000-00008C020000}"/>
    <cellStyle name="40% - Accent5 2 21" xfId="760" xr:uid="{00000000-0005-0000-0000-00008D020000}"/>
    <cellStyle name="40% - Accent5 2 22" xfId="761" xr:uid="{00000000-0005-0000-0000-00008E020000}"/>
    <cellStyle name="40% - Accent5 2 23" xfId="762" xr:uid="{00000000-0005-0000-0000-00008F020000}"/>
    <cellStyle name="40% - Accent5 2 24" xfId="763" xr:uid="{00000000-0005-0000-0000-000090020000}"/>
    <cellStyle name="40% - Accent5 2 25" xfId="764" xr:uid="{00000000-0005-0000-0000-000091020000}"/>
    <cellStyle name="40% - Accent5 2 26" xfId="765" xr:uid="{00000000-0005-0000-0000-000092020000}"/>
    <cellStyle name="40% - Accent5 2 27" xfId="766" xr:uid="{00000000-0005-0000-0000-000093020000}"/>
    <cellStyle name="40% - Accent5 2 28" xfId="767" xr:uid="{00000000-0005-0000-0000-000094020000}"/>
    <cellStyle name="40% - Accent5 2 29" xfId="768" xr:uid="{00000000-0005-0000-0000-000095020000}"/>
    <cellStyle name="40% - Accent5 2 3" xfId="769" xr:uid="{00000000-0005-0000-0000-000096020000}"/>
    <cellStyle name="40% - Accent5 2 3 2" xfId="770" xr:uid="{00000000-0005-0000-0000-000097020000}"/>
    <cellStyle name="40% - Accent5 2 30" xfId="771" xr:uid="{00000000-0005-0000-0000-000098020000}"/>
    <cellStyle name="40% - Accent5 2 31" xfId="49684" xr:uid="{00000000-0005-0000-0000-000099020000}"/>
    <cellStyle name="40% - Accent5 2 4" xfId="772" xr:uid="{00000000-0005-0000-0000-00009A020000}"/>
    <cellStyle name="40% - Accent5 2 4 2" xfId="773" xr:uid="{00000000-0005-0000-0000-00009B020000}"/>
    <cellStyle name="40% - Accent5 2 5" xfId="774" xr:uid="{00000000-0005-0000-0000-00009C020000}"/>
    <cellStyle name="40% - Accent5 2 6" xfId="775" xr:uid="{00000000-0005-0000-0000-00009D020000}"/>
    <cellStyle name="40% - Accent5 2 7" xfId="776" xr:uid="{00000000-0005-0000-0000-00009E020000}"/>
    <cellStyle name="40% - Accent5 2 8" xfId="777" xr:uid="{00000000-0005-0000-0000-00009F020000}"/>
    <cellStyle name="40% - Accent5 2 9" xfId="778" xr:uid="{00000000-0005-0000-0000-0000A0020000}"/>
    <cellStyle name="40% - Accent5 3" xfId="779" xr:uid="{00000000-0005-0000-0000-0000A1020000}"/>
    <cellStyle name="40% - Accent5 3 2" xfId="780" xr:uid="{00000000-0005-0000-0000-0000A2020000}"/>
    <cellStyle name="40% - Accent5 3 3" xfId="781" xr:uid="{00000000-0005-0000-0000-0000A3020000}"/>
    <cellStyle name="40% - Accent5 3 4" xfId="782" xr:uid="{00000000-0005-0000-0000-0000A4020000}"/>
    <cellStyle name="40% - Accent5 4" xfId="783" xr:uid="{00000000-0005-0000-0000-0000A5020000}"/>
    <cellStyle name="40% - Accent5 5" xfId="784" xr:uid="{00000000-0005-0000-0000-0000A6020000}"/>
    <cellStyle name="40% - Accent5 6" xfId="785" xr:uid="{00000000-0005-0000-0000-0000A7020000}"/>
    <cellStyle name="40% - Accent5 7" xfId="786" xr:uid="{00000000-0005-0000-0000-0000A8020000}"/>
    <cellStyle name="40% - Accent5 8" xfId="787" xr:uid="{00000000-0005-0000-0000-0000A9020000}"/>
    <cellStyle name="40% - Accent5 9" xfId="788" xr:uid="{00000000-0005-0000-0000-0000AA020000}"/>
    <cellStyle name="40% - Accent6 10" xfId="789" xr:uid="{00000000-0005-0000-0000-0000AB020000}"/>
    <cellStyle name="40% - Accent6 11" xfId="790" xr:uid="{00000000-0005-0000-0000-0000AC020000}"/>
    <cellStyle name="40% - Accent6 12" xfId="791" xr:uid="{00000000-0005-0000-0000-0000AD020000}"/>
    <cellStyle name="40% - Accent6 13" xfId="792" xr:uid="{00000000-0005-0000-0000-0000AE020000}"/>
    <cellStyle name="40% - Accent6 14" xfId="793" xr:uid="{00000000-0005-0000-0000-0000AF020000}"/>
    <cellStyle name="40% - Accent6 15" xfId="794" xr:uid="{00000000-0005-0000-0000-0000B0020000}"/>
    <cellStyle name="40% - Accent6 16" xfId="795" xr:uid="{00000000-0005-0000-0000-0000B1020000}"/>
    <cellStyle name="40% - Accent6 2" xfId="796" xr:uid="{00000000-0005-0000-0000-0000B2020000}"/>
    <cellStyle name="40% - Accent6 2 10" xfId="797" xr:uid="{00000000-0005-0000-0000-0000B3020000}"/>
    <cellStyle name="40% - Accent6 2 11" xfId="798" xr:uid="{00000000-0005-0000-0000-0000B4020000}"/>
    <cellStyle name="40% - Accent6 2 12" xfId="799" xr:uid="{00000000-0005-0000-0000-0000B5020000}"/>
    <cellStyle name="40% - Accent6 2 13" xfId="800" xr:uid="{00000000-0005-0000-0000-0000B6020000}"/>
    <cellStyle name="40% - Accent6 2 14" xfId="801" xr:uid="{00000000-0005-0000-0000-0000B7020000}"/>
    <cellStyle name="40% - Accent6 2 15" xfId="802" xr:uid="{00000000-0005-0000-0000-0000B8020000}"/>
    <cellStyle name="40% - Accent6 2 16" xfId="803" xr:uid="{00000000-0005-0000-0000-0000B9020000}"/>
    <cellStyle name="40% - Accent6 2 17" xfId="804" xr:uid="{00000000-0005-0000-0000-0000BA020000}"/>
    <cellStyle name="40% - Accent6 2 18" xfId="805" xr:uid="{00000000-0005-0000-0000-0000BB020000}"/>
    <cellStyle name="40% - Accent6 2 19" xfId="806" xr:uid="{00000000-0005-0000-0000-0000BC020000}"/>
    <cellStyle name="40% - Accent6 2 2" xfId="807" xr:uid="{00000000-0005-0000-0000-0000BD020000}"/>
    <cellStyle name="40% - Accent6 2 2 2" xfId="808" xr:uid="{00000000-0005-0000-0000-0000BE020000}"/>
    <cellStyle name="40% - Accent6 2 20" xfId="809" xr:uid="{00000000-0005-0000-0000-0000BF020000}"/>
    <cellStyle name="40% - Accent6 2 21" xfId="810" xr:uid="{00000000-0005-0000-0000-0000C0020000}"/>
    <cellStyle name="40% - Accent6 2 22" xfId="811" xr:uid="{00000000-0005-0000-0000-0000C1020000}"/>
    <cellStyle name="40% - Accent6 2 23" xfId="812" xr:uid="{00000000-0005-0000-0000-0000C2020000}"/>
    <cellStyle name="40% - Accent6 2 24" xfId="813" xr:uid="{00000000-0005-0000-0000-0000C3020000}"/>
    <cellStyle name="40% - Accent6 2 25" xfId="814" xr:uid="{00000000-0005-0000-0000-0000C4020000}"/>
    <cellStyle name="40% - Accent6 2 26" xfId="815" xr:uid="{00000000-0005-0000-0000-0000C5020000}"/>
    <cellStyle name="40% - Accent6 2 27" xfId="816" xr:uid="{00000000-0005-0000-0000-0000C6020000}"/>
    <cellStyle name="40% - Accent6 2 28" xfId="817" xr:uid="{00000000-0005-0000-0000-0000C7020000}"/>
    <cellStyle name="40% - Accent6 2 29" xfId="818" xr:uid="{00000000-0005-0000-0000-0000C8020000}"/>
    <cellStyle name="40% - Accent6 2 3" xfId="819" xr:uid="{00000000-0005-0000-0000-0000C9020000}"/>
    <cellStyle name="40% - Accent6 2 3 2" xfId="820" xr:uid="{00000000-0005-0000-0000-0000CA020000}"/>
    <cellStyle name="40% - Accent6 2 30" xfId="821" xr:uid="{00000000-0005-0000-0000-0000CB020000}"/>
    <cellStyle name="40% - Accent6 2 31" xfId="49685" xr:uid="{00000000-0005-0000-0000-0000CC020000}"/>
    <cellStyle name="40% - Accent6 2 4" xfId="822" xr:uid="{00000000-0005-0000-0000-0000CD020000}"/>
    <cellStyle name="40% - Accent6 2 4 2" xfId="823" xr:uid="{00000000-0005-0000-0000-0000CE020000}"/>
    <cellStyle name="40% - Accent6 2 5" xfId="824" xr:uid="{00000000-0005-0000-0000-0000CF020000}"/>
    <cellStyle name="40% - Accent6 2 6" xfId="825" xr:uid="{00000000-0005-0000-0000-0000D0020000}"/>
    <cellStyle name="40% - Accent6 2 7" xfId="826" xr:uid="{00000000-0005-0000-0000-0000D1020000}"/>
    <cellStyle name="40% - Accent6 2 8" xfId="827" xr:uid="{00000000-0005-0000-0000-0000D2020000}"/>
    <cellStyle name="40% - Accent6 2 9" xfId="828" xr:uid="{00000000-0005-0000-0000-0000D3020000}"/>
    <cellStyle name="40% - Accent6 3" xfId="829" xr:uid="{00000000-0005-0000-0000-0000D4020000}"/>
    <cellStyle name="40% - Accent6 3 2" xfId="830" xr:uid="{00000000-0005-0000-0000-0000D5020000}"/>
    <cellStyle name="40% - Accent6 3 3" xfId="831" xr:uid="{00000000-0005-0000-0000-0000D6020000}"/>
    <cellStyle name="40% - Accent6 3 4" xfId="832" xr:uid="{00000000-0005-0000-0000-0000D7020000}"/>
    <cellStyle name="40% - Accent6 4" xfId="833" xr:uid="{00000000-0005-0000-0000-0000D8020000}"/>
    <cellStyle name="40% - Accent6 5" xfId="834" xr:uid="{00000000-0005-0000-0000-0000D9020000}"/>
    <cellStyle name="40% - Accent6 6" xfId="835" xr:uid="{00000000-0005-0000-0000-0000DA020000}"/>
    <cellStyle name="40% - Accent6 7" xfId="836" xr:uid="{00000000-0005-0000-0000-0000DB020000}"/>
    <cellStyle name="40% - Accent6 8" xfId="837" xr:uid="{00000000-0005-0000-0000-0000DC020000}"/>
    <cellStyle name="40% - Accent6 9" xfId="838" xr:uid="{00000000-0005-0000-0000-0000DD020000}"/>
    <cellStyle name="40% - Akzent1" xfId="839" xr:uid="{00000000-0005-0000-0000-0000DE020000}"/>
    <cellStyle name="40% - Akzent1 2" xfId="840" xr:uid="{00000000-0005-0000-0000-0000DF020000}"/>
    <cellStyle name="40% - Akzent1 3" xfId="841" xr:uid="{00000000-0005-0000-0000-0000E0020000}"/>
    <cellStyle name="40% - Akzent1_obrtnicki" xfId="842" xr:uid="{00000000-0005-0000-0000-0000E1020000}"/>
    <cellStyle name="40% - Akzent2" xfId="843" xr:uid="{00000000-0005-0000-0000-0000E2020000}"/>
    <cellStyle name="40% - Akzent2 2" xfId="844" xr:uid="{00000000-0005-0000-0000-0000E3020000}"/>
    <cellStyle name="40% - Akzent2 3" xfId="845" xr:uid="{00000000-0005-0000-0000-0000E4020000}"/>
    <cellStyle name="40% - Akzent2_obrtnicki" xfId="846" xr:uid="{00000000-0005-0000-0000-0000E5020000}"/>
    <cellStyle name="40% - Akzent3" xfId="847" xr:uid="{00000000-0005-0000-0000-0000E6020000}"/>
    <cellStyle name="40% - Akzent3 2" xfId="848" xr:uid="{00000000-0005-0000-0000-0000E7020000}"/>
    <cellStyle name="40% - Akzent3 3" xfId="849" xr:uid="{00000000-0005-0000-0000-0000E8020000}"/>
    <cellStyle name="40% - Akzent3_obrtnicki" xfId="850" xr:uid="{00000000-0005-0000-0000-0000E9020000}"/>
    <cellStyle name="40% - Akzent4" xfId="851" xr:uid="{00000000-0005-0000-0000-0000EA020000}"/>
    <cellStyle name="40% - Akzent4 2" xfId="852" xr:uid="{00000000-0005-0000-0000-0000EB020000}"/>
    <cellStyle name="40% - Akzent4 3" xfId="853" xr:uid="{00000000-0005-0000-0000-0000EC020000}"/>
    <cellStyle name="40% - Akzent4_obrtnicki" xfId="854" xr:uid="{00000000-0005-0000-0000-0000ED020000}"/>
    <cellStyle name="40% - Akzent5" xfId="855" xr:uid="{00000000-0005-0000-0000-0000EE020000}"/>
    <cellStyle name="40% - Akzent5 2" xfId="856" xr:uid="{00000000-0005-0000-0000-0000EF020000}"/>
    <cellStyle name="40% - Akzent5 3" xfId="857" xr:uid="{00000000-0005-0000-0000-0000F0020000}"/>
    <cellStyle name="40% - Akzent5_obrtnicki" xfId="858" xr:uid="{00000000-0005-0000-0000-0000F1020000}"/>
    <cellStyle name="40% - Akzent6" xfId="859" xr:uid="{00000000-0005-0000-0000-0000F2020000}"/>
    <cellStyle name="40% - Akzent6 2" xfId="860" xr:uid="{00000000-0005-0000-0000-0000F3020000}"/>
    <cellStyle name="40% - Akzent6 3" xfId="861" xr:uid="{00000000-0005-0000-0000-0000F4020000}"/>
    <cellStyle name="40% - Akzent6_obrtnicki" xfId="862" xr:uid="{00000000-0005-0000-0000-0000F5020000}"/>
    <cellStyle name="40% - Isticanje1" xfId="863" xr:uid="{00000000-0005-0000-0000-0000F6020000}"/>
    <cellStyle name="40% - Isticanje1 2" xfId="864" xr:uid="{00000000-0005-0000-0000-0000F7020000}"/>
    <cellStyle name="40% - Isticanje1 2 2" xfId="27111" xr:uid="{00000000-0005-0000-0000-0000F8020000}"/>
    <cellStyle name="40% - Isticanje1 3" xfId="865" xr:uid="{00000000-0005-0000-0000-0000F9020000}"/>
    <cellStyle name="40% - Isticanje1 4" xfId="866" xr:uid="{00000000-0005-0000-0000-0000FA020000}"/>
    <cellStyle name="40% - Isticanje2" xfId="867" xr:uid="{00000000-0005-0000-0000-0000FB020000}"/>
    <cellStyle name="40% - Isticanje2 2" xfId="868" xr:uid="{00000000-0005-0000-0000-0000FC020000}"/>
    <cellStyle name="40% - Isticanje2 2 2" xfId="869" xr:uid="{00000000-0005-0000-0000-0000FD020000}"/>
    <cellStyle name="40% - Isticanje2 3" xfId="870" xr:uid="{00000000-0005-0000-0000-0000FE020000}"/>
    <cellStyle name="40% - Isticanje2 4" xfId="871" xr:uid="{00000000-0005-0000-0000-0000FF020000}"/>
    <cellStyle name="40% - Isticanje2 5" xfId="872" xr:uid="{00000000-0005-0000-0000-000000030000}"/>
    <cellStyle name="40% - Isticanje2 6" xfId="873" xr:uid="{00000000-0005-0000-0000-000001030000}"/>
    <cellStyle name="40% - Isticanje3" xfId="874" xr:uid="{00000000-0005-0000-0000-000002030000}"/>
    <cellStyle name="40% - Isticanje3 2" xfId="875" xr:uid="{00000000-0005-0000-0000-000003030000}"/>
    <cellStyle name="40% - Isticanje3 2 2" xfId="876" xr:uid="{00000000-0005-0000-0000-000004030000}"/>
    <cellStyle name="40% - Isticanje3 2 3" xfId="877" xr:uid="{00000000-0005-0000-0000-000005030000}"/>
    <cellStyle name="40% - Isticanje3 3" xfId="878" xr:uid="{00000000-0005-0000-0000-000006030000}"/>
    <cellStyle name="40% - Isticanje3 4" xfId="879" xr:uid="{00000000-0005-0000-0000-000007030000}"/>
    <cellStyle name="40% - Isticanje3 5" xfId="880" xr:uid="{00000000-0005-0000-0000-000008030000}"/>
    <cellStyle name="40% - Isticanje3 6" xfId="881" xr:uid="{00000000-0005-0000-0000-000009030000}"/>
    <cellStyle name="40% - Isticanje4" xfId="882" xr:uid="{00000000-0005-0000-0000-00000A030000}"/>
    <cellStyle name="40% - Isticanje4 2" xfId="883" xr:uid="{00000000-0005-0000-0000-00000B030000}"/>
    <cellStyle name="40% - Isticanje4 2 2" xfId="884" xr:uid="{00000000-0005-0000-0000-00000C030000}"/>
    <cellStyle name="40% - Isticanje4 2 3" xfId="885" xr:uid="{00000000-0005-0000-0000-00000D030000}"/>
    <cellStyle name="40% - Isticanje4 3" xfId="886" xr:uid="{00000000-0005-0000-0000-00000E030000}"/>
    <cellStyle name="40% - Isticanje4 4" xfId="887" xr:uid="{00000000-0005-0000-0000-00000F030000}"/>
    <cellStyle name="40% - Isticanje4 5" xfId="888" xr:uid="{00000000-0005-0000-0000-000010030000}"/>
    <cellStyle name="40% - Isticanje4 6" xfId="889" xr:uid="{00000000-0005-0000-0000-000011030000}"/>
    <cellStyle name="40% - Isticanje5" xfId="890" xr:uid="{00000000-0005-0000-0000-000012030000}"/>
    <cellStyle name="40% - Isticanje5 2" xfId="891" xr:uid="{00000000-0005-0000-0000-000013030000}"/>
    <cellStyle name="40% - Isticanje5 2 2" xfId="892" xr:uid="{00000000-0005-0000-0000-000014030000}"/>
    <cellStyle name="40% - Isticanje5 2 3" xfId="893" xr:uid="{00000000-0005-0000-0000-000015030000}"/>
    <cellStyle name="40% - Isticanje5 3" xfId="894" xr:uid="{00000000-0005-0000-0000-000016030000}"/>
    <cellStyle name="40% - Isticanje5 4" xfId="895" xr:uid="{00000000-0005-0000-0000-000017030000}"/>
    <cellStyle name="40% - Isticanje5 5" xfId="896" xr:uid="{00000000-0005-0000-0000-000018030000}"/>
    <cellStyle name="40% - Isticanje5 6" xfId="897" xr:uid="{00000000-0005-0000-0000-000019030000}"/>
    <cellStyle name="40% - Isticanje5 7" xfId="898" xr:uid="{00000000-0005-0000-0000-00001A030000}"/>
    <cellStyle name="40% - Isticanje6" xfId="899" xr:uid="{00000000-0005-0000-0000-00001B030000}"/>
    <cellStyle name="40% - Isticanje6 2" xfId="900" xr:uid="{00000000-0005-0000-0000-00001C030000}"/>
    <cellStyle name="40% - Isticanje6 2 2" xfId="901" xr:uid="{00000000-0005-0000-0000-00001D030000}"/>
    <cellStyle name="40% - Isticanje6 2 3" xfId="902" xr:uid="{00000000-0005-0000-0000-00001E030000}"/>
    <cellStyle name="40% - Isticanje6 3" xfId="903" xr:uid="{00000000-0005-0000-0000-00001F030000}"/>
    <cellStyle name="40% - Isticanje6 4" xfId="904" xr:uid="{00000000-0005-0000-0000-000020030000}"/>
    <cellStyle name="40% - Isticanje6 5" xfId="905" xr:uid="{00000000-0005-0000-0000-000021030000}"/>
    <cellStyle name="40% - Isticanje6 6" xfId="906" xr:uid="{00000000-0005-0000-0000-000022030000}"/>
    <cellStyle name="40% - Naglasak1" xfId="907" xr:uid="{00000000-0005-0000-0000-000023030000}"/>
    <cellStyle name="40% - Naglasak1 2" xfId="908" xr:uid="{00000000-0005-0000-0000-000024030000}"/>
    <cellStyle name="40% - Naglasak1 2 2" xfId="909" xr:uid="{00000000-0005-0000-0000-000025030000}"/>
    <cellStyle name="40% - Naglasak1 3" xfId="910" xr:uid="{00000000-0005-0000-0000-000026030000}"/>
    <cellStyle name="40% - Naglasak1 4" xfId="911" xr:uid="{00000000-0005-0000-0000-000027030000}"/>
    <cellStyle name="40% - Naglasak1 5" xfId="912" xr:uid="{00000000-0005-0000-0000-000028030000}"/>
    <cellStyle name="40% - Naglasak1 6" xfId="49686" xr:uid="{00000000-0005-0000-0000-000029030000}"/>
    <cellStyle name="60 % – Poudarek1" xfId="913" xr:uid="{00000000-0005-0000-0000-00002A030000}"/>
    <cellStyle name="60 % – Poudarek2" xfId="914" xr:uid="{00000000-0005-0000-0000-00002B030000}"/>
    <cellStyle name="60 % – Poudarek3" xfId="915" xr:uid="{00000000-0005-0000-0000-00002C030000}"/>
    <cellStyle name="60 % – Poudarek4" xfId="916" xr:uid="{00000000-0005-0000-0000-00002D030000}"/>
    <cellStyle name="60 % – Poudarek5" xfId="917" xr:uid="{00000000-0005-0000-0000-00002E030000}"/>
    <cellStyle name="60 % – Poudarek6" xfId="918" xr:uid="{00000000-0005-0000-0000-00002F030000}"/>
    <cellStyle name="60 % - Accent1" xfId="919" xr:uid="{00000000-0005-0000-0000-000030030000}"/>
    <cellStyle name="60 % - Accent2" xfId="920" xr:uid="{00000000-0005-0000-0000-000031030000}"/>
    <cellStyle name="60 % - Accent3" xfId="921" xr:uid="{00000000-0005-0000-0000-000032030000}"/>
    <cellStyle name="60 % - Accent4" xfId="922" xr:uid="{00000000-0005-0000-0000-000033030000}"/>
    <cellStyle name="60 % - Accent5" xfId="923" xr:uid="{00000000-0005-0000-0000-000034030000}"/>
    <cellStyle name="60 % - Accent6" xfId="924" xr:uid="{00000000-0005-0000-0000-000035030000}"/>
    <cellStyle name="60% - Accent1 10" xfId="925" xr:uid="{00000000-0005-0000-0000-000036030000}"/>
    <cellStyle name="60% - Accent1 11" xfId="926" xr:uid="{00000000-0005-0000-0000-000037030000}"/>
    <cellStyle name="60% - Accent1 12" xfId="927" xr:uid="{00000000-0005-0000-0000-000038030000}"/>
    <cellStyle name="60% - Accent1 13" xfId="928" xr:uid="{00000000-0005-0000-0000-000039030000}"/>
    <cellStyle name="60% - Accent1 14" xfId="929" xr:uid="{00000000-0005-0000-0000-00003A030000}"/>
    <cellStyle name="60% - Accent1 2" xfId="930" xr:uid="{00000000-0005-0000-0000-00003B030000}"/>
    <cellStyle name="60% - Accent1 2 2" xfId="931" xr:uid="{00000000-0005-0000-0000-00003C030000}"/>
    <cellStyle name="60% - Accent1 2 2 2" xfId="932" xr:uid="{00000000-0005-0000-0000-00003D030000}"/>
    <cellStyle name="60% - Accent1 2 3" xfId="933" xr:uid="{00000000-0005-0000-0000-00003E030000}"/>
    <cellStyle name="60% - Accent1 2 4" xfId="934" xr:uid="{00000000-0005-0000-0000-00003F030000}"/>
    <cellStyle name="60% - Accent1 2 5" xfId="49687" xr:uid="{00000000-0005-0000-0000-000040030000}"/>
    <cellStyle name="60% - Accent1 3" xfId="935" xr:uid="{00000000-0005-0000-0000-000041030000}"/>
    <cellStyle name="60% - Accent1 3 2" xfId="936" xr:uid="{00000000-0005-0000-0000-000042030000}"/>
    <cellStyle name="60% - Accent1 3 3" xfId="937" xr:uid="{00000000-0005-0000-0000-000043030000}"/>
    <cellStyle name="60% - Accent1 3 4" xfId="938" xr:uid="{00000000-0005-0000-0000-000044030000}"/>
    <cellStyle name="60% - Accent1 4" xfId="939" xr:uid="{00000000-0005-0000-0000-000045030000}"/>
    <cellStyle name="60% - Accent1 5" xfId="940" xr:uid="{00000000-0005-0000-0000-000046030000}"/>
    <cellStyle name="60% - Accent1 6" xfId="941" xr:uid="{00000000-0005-0000-0000-000047030000}"/>
    <cellStyle name="60% - Accent1 7" xfId="942" xr:uid="{00000000-0005-0000-0000-000048030000}"/>
    <cellStyle name="60% - Accent1 8" xfId="943" xr:uid="{00000000-0005-0000-0000-000049030000}"/>
    <cellStyle name="60% - Accent1 9" xfId="944" xr:uid="{00000000-0005-0000-0000-00004A030000}"/>
    <cellStyle name="60% - Accent2 10" xfId="945" xr:uid="{00000000-0005-0000-0000-00004B030000}"/>
    <cellStyle name="60% - Accent2 11" xfId="946" xr:uid="{00000000-0005-0000-0000-00004C030000}"/>
    <cellStyle name="60% - Accent2 12" xfId="947" xr:uid="{00000000-0005-0000-0000-00004D030000}"/>
    <cellStyle name="60% - Accent2 13" xfId="948" xr:uid="{00000000-0005-0000-0000-00004E030000}"/>
    <cellStyle name="60% - Accent2 14" xfId="949" xr:uid="{00000000-0005-0000-0000-00004F030000}"/>
    <cellStyle name="60% - Accent2 2" xfId="950" xr:uid="{00000000-0005-0000-0000-000050030000}"/>
    <cellStyle name="60% - Accent2 2 2" xfId="951" xr:uid="{00000000-0005-0000-0000-000051030000}"/>
    <cellStyle name="60% - Accent2 2 2 2" xfId="952" xr:uid="{00000000-0005-0000-0000-000052030000}"/>
    <cellStyle name="60% - Accent2 2 3" xfId="953" xr:uid="{00000000-0005-0000-0000-000053030000}"/>
    <cellStyle name="60% - Accent2 2 4" xfId="954" xr:uid="{00000000-0005-0000-0000-000054030000}"/>
    <cellStyle name="60% - Accent2 2 5" xfId="49688" xr:uid="{00000000-0005-0000-0000-000055030000}"/>
    <cellStyle name="60% - Accent2 3" xfId="955" xr:uid="{00000000-0005-0000-0000-000056030000}"/>
    <cellStyle name="60% - Accent2 3 2" xfId="956" xr:uid="{00000000-0005-0000-0000-000057030000}"/>
    <cellStyle name="60% - Accent2 3 3" xfId="957" xr:uid="{00000000-0005-0000-0000-000058030000}"/>
    <cellStyle name="60% - Accent2 3 4" xfId="958" xr:uid="{00000000-0005-0000-0000-000059030000}"/>
    <cellStyle name="60% - Accent2 4" xfId="959" xr:uid="{00000000-0005-0000-0000-00005A030000}"/>
    <cellStyle name="60% - Accent2 5" xfId="960" xr:uid="{00000000-0005-0000-0000-00005B030000}"/>
    <cellStyle name="60% - Accent2 6" xfId="961" xr:uid="{00000000-0005-0000-0000-00005C030000}"/>
    <cellStyle name="60% - Accent2 7" xfId="962" xr:uid="{00000000-0005-0000-0000-00005D030000}"/>
    <cellStyle name="60% - Accent2 8" xfId="963" xr:uid="{00000000-0005-0000-0000-00005E030000}"/>
    <cellStyle name="60% - Accent2 9" xfId="964" xr:uid="{00000000-0005-0000-0000-00005F030000}"/>
    <cellStyle name="60% - Accent3 10" xfId="965" xr:uid="{00000000-0005-0000-0000-000060030000}"/>
    <cellStyle name="60% - Accent3 11" xfId="966" xr:uid="{00000000-0005-0000-0000-000061030000}"/>
    <cellStyle name="60% - Accent3 12" xfId="967" xr:uid="{00000000-0005-0000-0000-000062030000}"/>
    <cellStyle name="60% - Accent3 13" xfId="968" xr:uid="{00000000-0005-0000-0000-000063030000}"/>
    <cellStyle name="60% - Accent3 14" xfId="969" xr:uid="{00000000-0005-0000-0000-000064030000}"/>
    <cellStyle name="60% - Accent3 2" xfId="970" xr:uid="{00000000-0005-0000-0000-000065030000}"/>
    <cellStyle name="60% - Accent3 2 2" xfId="971" xr:uid="{00000000-0005-0000-0000-000066030000}"/>
    <cellStyle name="60% - Accent3 2 2 2" xfId="972" xr:uid="{00000000-0005-0000-0000-000067030000}"/>
    <cellStyle name="60% - Accent3 2 3" xfId="973" xr:uid="{00000000-0005-0000-0000-000068030000}"/>
    <cellStyle name="60% - Accent3 2 4" xfId="974" xr:uid="{00000000-0005-0000-0000-000069030000}"/>
    <cellStyle name="60% - Accent3 2 5" xfId="49689" xr:uid="{00000000-0005-0000-0000-00006A030000}"/>
    <cellStyle name="60% - Accent3 3" xfId="975" xr:uid="{00000000-0005-0000-0000-00006B030000}"/>
    <cellStyle name="60% - Accent3 3 2" xfId="976" xr:uid="{00000000-0005-0000-0000-00006C030000}"/>
    <cellStyle name="60% - Accent3 3 3" xfId="977" xr:uid="{00000000-0005-0000-0000-00006D030000}"/>
    <cellStyle name="60% - Accent3 3 4" xfId="978" xr:uid="{00000000-0005-0000-0000-00006E030000}"/>
    <cellStyle name="60% - Accent3 4" xfId="979" xr:uid="{00000000-0005-0000-0000-00006F030000}"/>
    <cellStyle name="60% - Accent3 5" xfId="980" xr:uid="{00000000-0005-0000-0000-000070030000}"/>
    <cellStyle name="60% - Accent3 6" xfId="981" xr:uid="{00000000-0005-0000-0000-000071030000}"/>
    <cellStyle name="60% - Accent3 7" xfId="982" xr:uid="{00000000-0005-0000-0000-000072030000}"/>
    <cellStyle name="60% - Accent3 8" xfId="983" xr:uid="{00000000-0005-0000-0000-000073030000}"/>
    <cellStyle name="60% - Accent3 9" xfId="984" xr:uid="{00000000-0005-0000-0000-000074030000}"/>
    <cellStyle name="60% - Accent4 10" xfId="985" xr:uid="{00000000-0005-0000-0000-000075030000}"/>
    <cellStyle name="60% - Accent4 11" xfId="986" xr:uid="{00000000-0005-0000-0000-000076030000}"/>
    <cellStyle name="60% - Accent4 12" xfId="987" xr:uid="{00000000-0005-0000-0000-000077030000}"/>
    <cellStyle name="60% - Accent4 13" xfId="988" xr:uid="{00000000-0005-0000-0000-000078030000}"/>
    <cellStyle name="60% - Accent4 14" xfId="989" xr:uid="{00000000-0005-0000-0000-000079030000}"/>
    <cellStyle name="60% - Accent4 2" xfId="990" xr:uid="{00000000-0005-0000-0000-00007A030000}"/>
    <cellStyle name="60% - Accent4 2 2" xfId="991" xr:uid="{00000000-0005-0000-0000-00007B030000}"/>
    <cellStyle name="60% - Accent4 2 2 2" xfId="992" xr:uid="{00000000-0005-0000-0000-00007C030000}"/>
    <cellStyle name="60% - Accent4 2 3" xfId="993" xr:uid="{00000000-0005-0000-0000-00007D030000}"/>
    <cellStyle name="60% - Accent4 2 4" xfId="994" xr:uid="{00000000-0005-0000-0000-00007E030000}"/>
    <cellStyle name="60% - Accent4 2 5" xfId="49690" xr:uid="{00000000-0005-0000-0000-00007F030000}"/>
    <cellStyle name="60% - Accent4 3" xfId="995" xr:uid="{00000000-0005-0000-0000-000080030000}"/>
    <cellStyle name="60% - Accent4 3 2" xfId="996" xr:uid="{00000000-0005-0000-0000-000081030000}"/>
    <cellStyle name="60% - Accent4 3 3" xfId="997" xr:uid="{00000000-0005-0000-0000-000082030000}"/>
    <cellStyle name="60% - Accent4 3 4" xfId="998" xr:uid="{00000000-0005-0000-0000-000083030000}"/>
    <cellStyle name="60% - Accent4 4" xfId="999" xr:uid="{00000000-0005-0000-0000-000084030000}"/>
    <cellStyle name="60% - Accent4 5" xfId="1000" xr:uid="{00000000-0005-0000-0000-000085030000}"/>
    <cellStyle name="60% - Accent4 6" xfId="1001" xr:uid="{00000000-0005-0000-0000-000086030000}"/>
    <cellStyle name="60% - Accent4 7" xfId="1002" xr:uid="{00000000-0005-0000-0000-000087030000}"/>
    <cellStyle name="60% - Accent4 8" xfId="1003" xr:uid="{00000000-0005-0000-0000-000088030000}"/>
    <cellStyle name="60% - Accent4 9" xfId="1004" xr:uid="{00000000-0005-0000-0000-000089030000}"/>
    <cellStyle name="60% - Accent5 10" xfId="1005" xr:uid="{00000000-0005-0000-0000-00008A030000}"/>
    <cellStyle name="60% - Accent5 11" xfId="1006" xr:uid="{00000000-0005-0000-0000-00008B030000}"/>
    <cellStyle name="60% - Accent5 12" xfId="1007" xr:uid="{00000000-0005-0000-0000-00008C030000}"/>
    <cellStyle name="60% - Accent5 13" xfId="1008" xr:uid="{00000000-0005-0000-0000-00008D030000}"/>
    <cellStyle name="60% - Accent5 14" xfId="1009" xr:uid="{00000000-0005-0000-0000-00008E030000}"/>
    <cellStyle name="60% - Accent5 2" xfId="1010" xr:uid="{00000000-0005-0000-0000-00008F030000}"/>
    <cellStyle name="60% - Accent5 2 2" xfId="1011" xr:uid="{00000000-0005-0000-0000-000090030000}"/>
    <cellStyle name="60% - Accent5 2 2 2" xfId="1012" xr:uid="{00000000-0005-0000-0000-000091030000}"/>
    <cellStyle name="60% - Accent5 2 3" xfId="1013" xr:uid="{00000000-0005-0000-0000-000092030000}"/>
    <cellStyle name="60% - Accent5 2 4" xfId="1014" xr:uid="{00000000-0005-0000-0000-000093030000}"/>
    <cellStyle name="60% - Accent5 2 5" xfId="49691" xr:uid="{00000000-0005-0000-0000-000094030000}"/>
    <cellStyle name="60% - Accent5 3" xfId="1015" xr:uid="{00000000-0005-0000-0000-000095030000}"/>
    <cellStyle name="60% - Accent5 3 2" xfId="1016" xr:uid="{00000000-0005-0000-0000-000096030000}"/>
    <cellStyle name="60% - Accent5 3 3" xfId="1017" xr:uid="{00000000-0005-0000-0000-000097030000}"/>
    <cellStyle name="60% - Accent5 3 4" xfId="1018" xr:uid="{00000000-0005-0000-0000-000098030000}"/>
    <cellStyle name="60% - Accent5 4" xfId="1019" xr:uid="{00000000-0005-0000-0000-000099030000}"/>
    <cellStyle name="60% - Accent5 5" xfId="1020" xr:uid="{00000000-0005-0000-0000-00009A030000}"/>
    <cellStyle name="60% - Accent5 6" xfId="1021" xr:uid="{00000000-0005-0000-0000-00009B030000}"/>
    <cellStyle name="60% - Accent5 7" xfId="1022" xr:uid="{00000000-0005-0000-0000-00009C030000}"/>
    <cellStyle name="60% - Accent5 8" xfId="1023" xr:uid="{00000000-0005-0000-0000-00009D030000}"/>
    <cellStyle name="60% - Accent5 9" xfId="1024" xr:uid="{00000000-0005-0000-0000-00009E030000}"/>
    <cellStyle name="60% - Accent6 10" xfId="1025" xr:uid="{00000000-0005-0000-0000-00009F030000}"/>
    <cellStyle name="60% - Accent6 11" xfId="1026" xr:uid="{00000000-0005-0000-0000-0000A0030000}"/>
    <cellStyle name="60% - Accent6 12" xfId="1027" xr:uid="{00000000-0005-0000-0000-0000A1030000}"/>
    <cellStyle name="60% - Accent6 13" xfId="1028" xr:uid="{00000000-0005-0000-0000-0000A2030000}"/>
    <cellStyle name="60% - Accent6 14" xfId="1029" xr:uid="{00000000-0005-0000-0000-0000A3030000}"/>
    <cellStyle name="60% - Accent6 2" xfId="1030" xr:uid="{00000000-0005-0000-0000-0000A4030000}"/>
    <cellStyle name="60% - Accent6 2 2" xfId="1031" xr:uid="{00000000-0005-0000-0000-0000A5030000}"/>
    <cellStyle name="60% - Accent6 2 2 2" xfId="1032" xr:uid="{00000000-0005-0000-0000-0000A6030000}"/>
    <cellStyle name="60% - Accent6 2 3" xfId="1033" xr:uid="{00000000-0005-0000-0000-0000A7030000}"/>
    <cellStyle name="60% - Accent6 2 4" xfId="1034" xr:uid="{00000000-0005-0000-0000-0000A8030000}"/>
    <cellStyle name="60% - Accent6 2 5" xfId="49692" xr:uid="{00000000-0005-0000-0000-0000A9030000}"/>
    <cellStyle name="60% - Accent6 3" xfId="1035" xr:uid="{00000000-0005-0000-0000-0000AA030000}"/>
    <cellStyle name="60% - Accent6 3 2" xfId="1036" xr:uid="{00000000-0005-0000-0000-0000AB030000}"/>
    <cellStyle name="60% - Accent6 3 3" xfId="1037" xr:uid="{00000000-0005-0000-0000-0000AC030000}"/>
    <cellStyle name="60% - Accent6 3 4" xfId="1038" xr:uid="{00000000-0005-0000-0000-0000AD030000}"/>
    <cellStyle name="60% - Accent6 4" xfId="1039" xr:uid="{00000000-0005-0000-0000-0000AE030000}"/>
    <cellStyle name="60% - Accent6 5" xfId="1040" xr:uid="{00000000-0005-0000-0000-0000AF030000}"/>
    <cellStyle name="60% - Accent6 6" xfId="1041" xr:uid="{00000000-0005-0000-0000-0000B0030000}"/>
    <cellStyle name="60% - Accent6 7" xfId="1042" xr:uid="{00000000-0005-0000-0000-0000B1030000}"/>
    <cellStyle name="60% - Accent6 8" xfId="1043" xr:uid="{00000000-0005-0000-0000-0000B2030000}"/>
    <cellStyle name="60% - Accent6 9" xfId="1044" xr:uid="{00000000-0005-0000-0000-0000B3030000}"/>
    <cellStyle name="60% - Akzent1" xfId="1045" xr:uid="{00000000-0005-0000-0000-0000B4030000}"/>
    <cellStyle name="60% - Akzent1 2" xfId="1046" xr:uid="{00000000-0005-0000-0000-0000B5030000}"/>
    <cellStyle name="60% - Akzent1 3" xfId="1047" xr:uid="{00000000-0005-0000-0000-0000B6030000}"/>
    <cellStyle name="60% - Akzent1_obrtnicki" xfId="1048" xr:uid="{00000000-0005-0000-0000-0000B7030000}"/>
    <cellStyle name="60% - Akzent2" xfId="1049" xr:uid="{00000000-0005-0000-0000-0000B8030000}"/>
    <cellStyle name="60% - Akzent2 2" xfId="1050" xr:uid="{00000000-0005-0000-0000-0000B9030000}"/>
    <cellStyle name="60% - Akzent2 3" xfId="1051" xr:uid="{00000000-0005-0000-0000-0000BA030000}"/>
    <cellStyle name="60% - Akzent2_obrtnicki" xfId="1052" xr:uid="{00000000-0005-0000-0000-0000BB030000}"/>
    <cellStyle name="60% - Akzent3" xfId="1053" xr:uid="{00000000-0005-0000-0000-0000BC030000}"/>
    <cellStyle name="60% - Akzent3 2" xfId="1054" xr:uid="{00000000-0005-0000-0000-0000BD030000}"/>
    <cellStyle name="60% - Akzent3 3" xfId="1055" xr:uid="{00000000-0005-0000-0000-0000BE030000}"/>
    <cellStyle name="60% - Akzent3_obrtnicki" xfId="1056" xr:uid="{00000000-0005-0000-0000-0000BF030000}"/>
    <cellStyle name="60% - Akzent4" xfId="1057" xr:uid="{00000000-0005-0000-0000-0000C0030000}"/>
    <cellStyle name="60% - Akzent4 2" xfId="1058" xr:uid="{00000000-0005-0000-0000-0000C1030000}"/>
    <cellStyle name="60% - Akzent4 3" xfId="1059" xr:uid="{00000000-0005-0000-0000-0000C2030000}"/>
    <cellStyle name="60% - Akzent4_obrtnicki" xfId="1060" xr:uid="{00000000-0005-0000-0000-0000C3030000}"/>
    <cellStyle name="60% - Akzent5" xfId="1061" xr:uid="{00000000-0005-0000-0000-0000C4030000}"/>
    <cellStyle name="60% - Akzent5 2" xfId="1062" xr:uid="{00000000-0005-0000-0000-0000C5030000}"/>
    <cellStyle name="60% - Akzent5 3" xfId="1063" xr:uid="{00000000-0005-0000-0000-0000C6030000}"/>
    <cellStyle name="60% - Akzent5_obrtnicki" xfId="1064" xr:uid="{00000000-0005-0000-0000-0000C7030000}"/>
    <cellStyle name="60% - Akzent6" xfId="1065" xr:uid="{00000000-0005-0000-0000-0000C8030000}"/>
    <cellStyle name="60% - Akzent6 2" xfId="1066" xr:uid="{00000000-0005-0000-0000-0000C9030000}"/>
    <cellStyle name="60% - Akzent6 3" xfId="1067" xr:uid="{00000000-0005-0000-0000-0000CA030000}"/>
    <cellStyle name="60% - Akzent6_obrtnicki" xfId="1068" xr:uid="{00000000-0005-0000-0000-0000CB030000}"/>
    <cellStyle name="60% - Isticanje1" xfId="1069" xr:uid="{00000000-0005-0000-0000-0000CC030000}"/>
    <cellStyle name="60% - Isticanje1 2" xfId="1070" xr:uid="{00000000-0005-0000-0000-0000CD030000}"/>
    <cellStyle name="60% - Isticanje1 3" xfId="1071" xr:uid="{00000000-0005-0000-0000-0000CE030000}"/>
    <cellStyle name="60% - Isticanje2" xfId="1072" xr:uid="{00000000-0005-0000-0000-0000CF030000}"/>
    <cellStyle name="60% - Isticanje2 2" xfId="1073" xr:uid="{00000000-0005-0000-0000-0000D0030000}"/>
    <cellStyle name="60% - Isticanje2 3" xfId="1074" xr:uid="{00000000-0005-0000-0000-0000D1030000}"/>
    <cellStyle name="60% - Isticanje3" xfId="1075" xr:uid="{00000000-0005-0000-0000-0000D2030000}"/>
    <cellStyle name="60% - Isticanje3 2" xfId="1076" xr:uid="{00000000-0005-0000-0000-0000D3030000}"/>
    <cellStyle name="60% - Isticanje3 3" xfId="1077" xr:uid="{00000000-0005-0000-0000-0000D4030000}"/>
    <cellStyle name="60% - Isticanje4" xfId="1078" xr:uid="{00000000-0005-0000-0000-0000D5030000}"/>
    <cellStyle name="60% - Isticanje4 2" xfId="1079" xr:uid="{00000000-0005-0000-0000-0000D6030000}"/>
    <cellStyle name="60% - Isticanje4 3" xfId="1080" xr:uid="{00000000-0005-0000-0000-0000D7030000}"/>
    <cellStyle name="60% - Isticanje5" xfId="1081" xr:uid="{00000000-0005-0000-0000-0000D8030000}"/>
    <cellStyle name="60% - Isticanje5 2" xfId="1082" xr:uid="{00000000-0005-0000-0000-0000D9030000}"/>
    <cellStyle name="60% - Isticanje5 3" xfId="1083" xr:uid="{00000000-0005-0000-0000-0000DA030000}"/>
    <cellStyle name="60% - Isticanje6" xfId="1084" xr:uid="{00000000-0005-0000-0000-0000DB030000}"/>
    <cellStyle name="60% - Isticanje6 2" xfId="1085" xr:uid="{00000000-0005-0000-0000-0000DC030000}"/>
    <cellStyle name="60% - Isticanje6 3" xfId="1086" xr:uid="{00000000-0005-0000-0000-0000DD030000}"/>
    <cellStyle name="A4 Small 210 x 297 mm" xfId="48" xr:uid="{00000000-0005-0000-0000-0000DE030000}"/>
    <cellStyle name="A4 Small 210 x 297 mm 10" xfId="1088" xr:uid="{00000000-0005-0000-0000-0000DF030000}"/>
    <cellStyle name="A4 Small 210 x 297 mm 10 2" xfId="1089" xr:uid="{00000000-0005-0000-0000-0000E0030000}"/>
    <cellStyle name="A4 Small 210 x 297 mm 10 3" xfId="1090" xr:uid="{00000000-0005-0000-0000-0000E1030000}"/>
    <cellStyle name="A4 Small 210 x 297 mm 10_BURE COMMERCE" xfId="1091" xr:uid="{00000000-0005-0000-0000-0000E2030000}"/>
    <cellStyle name="A4 Small 210 x 297 mm 11" xfId="1092" xr:uid="{00000000-0005-0000-0000-0000E3030000}"/>
    <cellStyle name="A4 Small 210 x 297 mm 11 2" xfId="1093" xr:uid="{00000000-0005-0000-0000-0000E4030000}"/>
    <cellStyle name="A4 Small 210 x 297 mm 11 3" xfId="1094" xr:uid="{00000000-0005-0000-0000-0000E5030000}"/>
    <cellStyle name="A4 Small 210 x 297 mm 11_BURE COMMERCE" xfId="1095" xr:uid="{00000000-0005-0000-0000-0000E6030000}"/>
    <cellStyle name="A4 Small 210 x 297 mm 12" xfId="1096" xr:uid="{00000000-0005-0000-0000-0000E7030000}"/>
    <cellStyle name="A4 Small 210 x 297 mm 12 2" xfId="1097" xr:uid="{00000000-0005-0000-0000-0000E8030000}"/>
    <cellStyle name="A4 Small 210 x 297 mm 12 3" xfId="1098" xr:uid="{00000000-0005-0000-0000-0000E9030000}"/>
    <cellStyle name="A4 Small 210 x 297 mm 12_BURE COMMERCE" xfId="1099" xr:uid="{00000000-0005-0000-0000-0000EA030000}"/>
    <cellStyle name="A4 Small 210 x 297 mm 13" xfId="1100" xr:uid="{00000000-0005-0000-0000-0000EB030000}"/>
    <cellStyle name="A4 Small 210 x 297 mm 13 2" xfId="1101" xr:uid="{00000000-0005-0000-0000-0000EC030000}"/>
    <cellStyle name="A4 Small 210 x 297 mm 13 3" xfId="1102" xr:uid="{00000000-0005-0000-0000-0000ED030000}"/>
    <cellStyle name="A4 Small 210 x 297 mm 13_BURE COMMERCE" xfId="1103" xr:uid="{00000000-0005-0000-0000-0000EE030000}"/>
    <cellStyle name="A4 Small 210 x 297 mm 14" xfId="1104" xr:uid="{00000000-0005-0000-0000-0000EF030000}"/>
    <cellStyle name="A4 Small 210 x 297 mm 15" xfId="1105" xr:uid="{00000000-0005-0000-0000-0000F0030000}"/>
    <cellStyle name="A4 Small 210 x 297 mm 16" xfId="49693" xr:uid="{00000000-0005-0000-0000-0000F1030000}"/>
    <cellStyle name="A4 Small 210 x 297 mm 17" xfId="49694" xr:uid="{00000000-0005-0000-0000-0000F2030000}"/>
    <cellStyle name="A4 Small 210 x 297 mm 18" xfId="1087" xr:uid="{00000000-0005-0000-0000-0000F3030000}"/>
    <cellStyle name="A4 Small 210 x 297 mm 2" xfId="1106" xr:uid="{00000000-0005-0000-0000-0000F4030000}"/>
    <cellStyle name="A4 Small 210 x 297 mm 2 2" xfId="1107" xr:uid="{00000000-0005-0000-0000-0000F5030000}"/>
    <cellStyle name="A4 Small 210 x 297 mm 2 3" xfId="1108" xr:uid="{00000000-0005-0000-0000-0000F6030000}"/>
    <cellStyle name="A4 Small 210 x 297 mm 2_BURE COMMERCE" xfId="1109" xr:uid="{00000000-0005-0000-0000-0000F7030000}"/>
    <cellStyle name="A4 Small 210 x 297 mm 3" xfId="1110" xr:uid="{00000000-0005-0000-0000-0000F8030000}"/>
    <cellStyle name="A4 Small 210 x 297 mm 3 2" xfId="1111" xr:uid="{00000000-0005-0000-0000-0000F9030000}"/>
    <cellStyle name="A4 Small 210 x 297 mm 3 3" xfId="1112" xr:uid="{00000000-0005-0000-0000-0000FA030000}"/>
    <cellStyle name="A4 Small 210 x 297 mm 3_BURE COMMERCE" xfId="1113" xr:uid="{00000000-0005-0000-0000-0000FB030000}"/>
    <cellStyle name="A4 Small 210 x 297 mm 4" xfId="1114" xr:uid="{00000000-0005-0000-0000-0000FC030000}"/>
    <cellStyle name="A4 Small 210 x 297 mm 4 2" xfId="1115" xr:uid="{00000000-0005-0000-0000-0000FD030000}"/>
    <cellStyle name="A4 Small 210 x 297 mm 4 3" xfId="1116" xr:uid="{00000000-0005-0000-0000-0000FE030000}"/>
    <cellStyle name="A4 Small 210 x 297 mm 4_BURE COMMERCE" xfId="1117" xr:uid="{00000000-0005-0000-0000-0000FF030000}"/>
    <cellStyle name="A4 Small 210 x 297 mm 5" xfId="1118" xr:uid="{00000000-0005-0000-0000-000000040000}"/>
    <cellStyle name="A4 Small 210 x 297 mm 5 2" xfId="1119" xr:uid="{00000000-0005-0000-0000-000001040000}"/>
    <cellStyle name="A4 Small 210 x 297 mm 5 3" xfId="1120" xr:uid="{00000000-0005-0000-0000-000002040000}"/>
    <cellStyle name="A4 Small 210 x 297 mm 5_BURE COMMERCE" xfId="1121" xr:uid="{00000000-0005-0000-0000-000003040000}"/>
    <cellStyle name="A4 Small 210 x 297 mm 6" xfId="1122" xr:uid="{00000000-0005-0000-0000-000004040000}"/>
    <cellStyle name="A4 Small 210 x 297 mm 6 2" xfId="1123" xr:uid="{00000000-0005-0000-0000-000005040000}"/>
    <cellStyle name="A4 Small 210 x 297 mm 6 3" xfId="1124" xr:uid="{00000000-0005-0000-0000-000006040000}"/>
    <cellStyle name="A4 Small 210 x 297 mm 6_BURE COMMERCE" xfId="1125" xr:uid="{00000000-0005-0000-0000-000007040000}"/>
    <cellStyle name="A4 Small 210 x 297 mm 7" xfId="1126" xr:uid="{00000000-0005-0000-0000-000008040000}"/>
    <cellStyle name="A4 Small 210 x 297 mm 7 2" xfId="1127" xr:uid="{00000000-0005-0000-0000-000009040000}"/>
    <cellStyle name="A4 Small 210 x 297 mm 7 3" xfId="1128" xr:uid="{00000000-0005-0000-0000-00000A040000}"/>
    <cellStyle name="A4 Small 210 x 297 mm 7_BURE COMMERCE" xfId="1129" xr:uid="{00000000-0005-0000-0000-00000B040000}"/>
    <cellStyle name="A4 Small 210 x 297 mm 8" xfId="1130" xr:uid="{00000000-0005-0000-0000-00000C040000}"/>
    <cellStyle name="A4 Small 210 x 297 mm 8 2" xfId="1131" xr:uid="{00000000-0005-0000-0000-00000D040000}"/>
    <cellStyle name="A4 Small 210 x 297 mm 8 3" xfId="1132" xr:uid="{00000000-0005-0000-0000-00000E040000}"/>
    <cellStyle name="A4 Small 210 x 297 mm 8_BURE COMMERCE" xfId="1133" xr:uid="{00000000-0005-0000-0000-00000F040000}"/>
    <cellStyle name="A4 Small 210 x 297 mm 9" xfId="1134" xr:uid="{00000000-0005-0000-0000-000010040000}"/>
    <cellStyle name="A4 Small 210 x 297 mm 9 2" xfId="1135" xr:uid="{00000000-0005-0000-0000-000011040000}"/>
    <cellStyle name="A4 Small 210 x 297 mm 9 3" xfId="1136" xr:uid="{00000000-0005-0000-0000-000012040000}"/>
    <cellStyle name="A4 Small 210 x 297 mm 9_BURE COMMERCE" xfId="1137" xr:uid="{00000000-0005-0000-0000-000013040000}"/>
    <cellStyle name="A4 Small 210 x 297 mm_8-PODNO GRIJANJE" xfId="1138" xr:uid="{00000000-0005-0000-0000-000014040000}"/>
    <cellStyle name="Accent1 - 20%" xfId="1139" xr:uid="{00000000-0005-0000-0000-000015040000}"/>
    <cellStyle name="Accent1 - 20% 2" xfId="27112" xr:uid="{00000000-0005-0000-0000-000016040000}"/>
    <cellStyle name="Accent1 - 40%" xfId="1140" xr:uid="{00000000-0005-0000-0000-000017040000}"/>
    <cellStyle name="Accent1 - 40% 2" xfId="27113" xr:uid="{00000000-0005-0000-0000-000018040000}"/>
    <cellStyle name="Accent1 - 60%" xfId="1141" xr:uid="{00000000-0005-0000-0000-000019040000}"/>
    <cellStyle name="Accent1 - 60% 2" xfId="27114" xr:uid="{00000000-0005-0000-0000-00001A040000}"/>
    <cellStyle name="Accent1 10" xfId="1142" xr:uid="{00000000-0005-0000-0000-00001B040000}"/>
    <cellStyle name="Accent1 11" xfId="1143" xr:uid="{00000000-0005-0000-0000-00001C040000}"/>
    <cellStyle name="Accent1 12" xfId="1144" xr:uid="{00000000-0005-0000-0000-00001D040000}"/>
    <cellStyle name="Accent1 13" xfId="1145" xr:uid="{00000000-0005-0000-0000-00001E040000}"/>
    <cellStyle name="Accent1 14" xfId="1146" xr:uid="{00000000-0005-0000-0000-00001F040000}"/>
    <cellStyle name="Accent1 2" xfId="1147" xr:uid="{00000000-0005-0000-0000-000020040000}"/>
    <cellStyle name="Accent1 2 2" xfId="1148" xr:uid="{00000000-0005-0000-0000-000021040000}"/>
    <cellStyle name="Accent1 2 2 2" xfId="1149" xr:uid="{00000000-0005-0000-0000-000022040000}"/>
    <cellStyle name="Accent1 2 3" xfId="1150" xr:uid="{00000000-0005-0000-0000-000023040000}"/>
    <cellStyle name="Accent1 2 4" xfId="1151" xr:uid="{00000000-0005-0000-0000-000024040000}"/>
    <cellStyle name="Accent1 2 5" xfId="49695" xr:uid="{00000000-0005-0000-0000-000025040000}"/>
    <cellStyle name="Accent1 3" xfId="1152" xr:uid="{00000000-0005-0000-0000-000026040000}"/>
    <cellStyle name="Accent1 3 2" xfId="1153" xr:uid="{00000000-0005-0000-0000-000027040000}"/>
    <cellStyle name="Accent1 3 3" xfId="1154" xr:uid="{00000000-0005-0000-0000-000028040000}"/>
    <cellStyle name="Accent1 3 4" xfId="1155" xr:uid="{00000000-0005-0000-0000-000029040000}"/>
    <cellStyle name="Accent1 4" xfId="1156" xr:uid="{00000000-0005-0000-0000-00002A040000}"/>
    <cellStyle name="Accent1 5" xfId="1157" xr:uid="{00000000-0005-0000-0000-00002B040000}"/>
    <cellStyle name="Accent1 6" xfId="1158" xr:uid="{00000000-0005-0000-0000-00002C040000}"/>
    <cellStyle name="Accent1 7" xfId="1159" xr:uid="{00000000-0005-0000-0000-00002D040000}"/>
    <cellStyle name="Accent1 8" xfId="1160" xr:uid="{00000000-0005-0000-0000-00002E040000}"/>
    <cellStyle name="Accent1 9" xfId="1161" xr:uid="{00000000-0005-0000-0000-00002F040000}"/>
    <cellStyle name="Accent2 - 20%" xfId="1162" xr:uid="{00000000-0005-0000-0000-000030040000}"/>
    <cellStyle name="Accent2 - 20% 2" xfId="27115" xr:uid="{00000000-0005-0000-0000-000031040000}"/>
    <cellStyle name="Accent2 - 40%" xfId="1163" xr:uid="{00000000-0005-0000-0000-000032040000}"/>
    <cellStyle name="Accent2 - 40% 2" xfId="27116" xr:uid="{00000000-0005-0000-0000-000033040000}"/>
    <cellStyle name="Accent2 - 60%" xfId="1164" xr:uid="{00000000-0005-0000-0000-000034040000}"/>
    <cellStyle name="Accent2 - 60% 2" xfId="27117" xr:uid="{00000000-0005-0000-0000-000035040000}"/>
    <cellStyle name="Accent2 10" xfId="1165" xr:uid="{00000000-0005-0000-0000-000036040000}"/>
    <cellStyle name="Accent2 11" xfId="1166" xr:uid="{00000000-0005-0000-0000-000037040000}"/>
    <cellStyle name="Accent2 12" xfId="1167" xr:uid="{00000000-0005-0000-0000-000038040000}"/>
    <cellStyle name="Accent2 13" xfId="1168" xr:uid="{00000000-0005-0000-0000-000039040000}"/>
    <cellStyle name="Accent2 14" xfId="1169" xr:uid="{00000000-0005-0000-0000-00003A040000}"/>
    <cellStyle name="Accent2 2" xfId="1170" xr:uid="{00000000-0005-0000-0000-00003B040000}"/>
    <cellStyle name="Accent2 2 2" xfId="1171" xr:uid="{00000000-0005-0000-0000-00003C040000}"/>
    <cellStyle name="Accent2 2 2 2" xfId="1172" xr:uid="{00000000-0005-0000-0000-00003D040000}"/>
    <cellStyle name="Accent2 2 3" xfId="1173" xr:uid="{00000000-0005-0000-0000-00003E040000}"/>
    <cellStyle name="Accent2 2 4" xfId="1174" xr:uid="{00000000-0005-0000-0000-00003F040000}"/>
    <cellStyle name="Accent2 2 5" xfId="49696" xr:uid="{00000000-0005-0000-0000-000040040000}"/>
    <cellStyle name="Accent2 3" xfId="1175" xr:uid="{00000000-0005-0000-0000-000041040000}"/>
    <cellStyle name="Accent2 3 2" xfId="1176" xr:uid="{00000000-0005-0000-0000-000042040000}"/>
    <cellStyle name="Accent2 3 3" xfId="1177" xr:uid="{00000000-0005-0000-0000-000043040000}"/>
    <cellStyle name="Accent2 3 4" xfId="1178" xr:uid="{00000000-0005-0000-0000-000044040000}"/>
    <cellStyle name="Accent2 4" xfId="1179" xr:uid="{00000000-0005-0000-0000-000045040000}"/>
    <cellStyle name="Accent2 5" xfId="1180" xr:uid="{00000000-0005-0000-0000-000046040000}"/>
    <cellStyle name="Accent2 6" xfId="1181" xr:uid="{00000000-0005-0000-0000-000047040000}"/>
    <cellStyle name="Accent2 7" xfId="1182" xr:uid="{00000000-0005-0000-0000-000048040000}"/>
    <cellStyle name="Accent2 8" xfId="1183" xr:uid="{00000000-0005-0000-0000-000049040000}"/>
    <cellStyle name="Accent2 9" xfId="1184" xr:uid="{00000000-0005-0000-0000-00004A040000}"/>
    <cellStyle name="Accent3 - 20%" xfId="1185" xr:uid="{00000000-0005-0000-0000-00004B040000}"/>
    <cellStyle name="Accent3 - 20% 2" xfId="27118" xr:uid="{00000000-0005-0000-0000-00004C040000}"/>
    <cellStyle name="Accent3 - 40%" xfId="1186" xr:uid="{00000000-0005-0000-0000-00004D040000}"/>
    <cellStyle name="Accent3 - 40% 2" xfId="27119" xr:uid="{00000000-0005-0000-0000-00004E040000}"/>
    <cellStyle name="Accent3 - 60%" xfId="1187" xr:uid="{00000000-0005-0000-0000-00004F040000}"/>
    <cellStyle name="Accent3 - 60% 2" xfId="27120" xr:uid="{00000000-0005-0000-0000-000050040000}"/>
    <cellStyle name="Accent3 10" xfId="1188" xr:uid="{00000000-0005-0000-0000-000051040000}"/>
    <cellStyle name="Accent3 11" xfId="1189" xr:uid="{00000000-0005-0000-0000-000052040000}"/>
    <cellStyle name="Accent3 12" xfId="1190" xr:uid="{00000000-0005-0000-0000-000053040000}"/>
    <cellStyle name="Accent3 13" xfId="1191" xr:uid="{00000000-0005-0000-0000-000054040000}"/>
    <cellStyle name="Accent3 14" xfId="1192" xr:uid="{00000000-0005-0000-0000-000055040000}"/>
    <cellStyle name="Accent3 2" xfId="1193" xr:uid="{00000000-0005-0000-0000-000056040000}"/>
    <cellStyle name="Accent3 2 2" xfId="1194" xr:uid="{00000000-0005-0000-0000-000057040000}"/>
    <cellStyle name="Accent3 2 2 2" xfId="1195" xr:uid="{00000000-0005-0000-0000-000058040000}"/>
    <cellStyle name="Accent3 2 3" xfId="1196" xr:uid="{00000000-0005-0000-0000-000059040000}"/>
    <cellStyle name="Accent3 2 4" xfId="1197" xr:uid="{00000000-0005-0000-0000-00005A040000}"/>
    <cellStyle name="Accent3 2 5" xfId="49697" xr:uid="{00000000-0005-0000-0000-00005B040000}"/>
    <cellStyle name="Accent3 3" xfId="1198" xr:uid="{00000000-0005-0000-0000-00005C040000}"/>
    <cellStyle name="Accent3 3 2" xfId="1199" xr:uid="{00000000-0005-0000-0000-00005D040000}"/>
    <cellStyle name="Accent3 3 3" xfId="1200" xr:uid="{00000000-0005-0000-0000-00005E040000}"/>
    <cellStyle name="Accent3 3 4" xfId="1201" xr:uid="{00000000-0005-0000-0000-00005F040000}"/>
    <cellStyle name="Accent3 4" xfId="1202" xr:uid="{00000000-0005-0000-0000-000060040000}"/>
    <cellStyle name="Accent3 5" xfId="1203" xr:uid="{00000000-0005-0000-0000-000061040000}"/>
    <cellStyle name="Accent3 6" xfId="1204" xr:uid="{00000000-0005-0000-0000-000062040000}"/>
    <cellStyle name="Accent3 7" xfId="1205" xr:uid="{00000000-0005-0000-0000-000063040000}"/>
    <cellStyle name="Accent3 8" xfId="1206" xr:uid="{00000000-0005-0000-0000-000064040000}"/>
    <cellStyle name="Accent3 9" xfId="1207" xr:uid="{00000000-0005-0000-0000-000065040000}"/>
    <cellStyle name="Accent4 - 20%" xfId="1208" xr:uid="{00000000-0005-0000-0000-000066040000}"/>
    <cellStyle name="Accent4 - 20% 2" xfId="27121" xr:uid="{00000000-0005-0000-0000-000067040000}"/>
    <cellStyle name="Accent4 - 40%" xfId="1209" xr:uid="{00000000-0005-0000-0000-000068040000}"/>
    <cellStyle name="Accent4 - 40% 2" xfId="27122" xr:uid="{00000000-0005-0000-0000-000069040000}"/>
    <cellStyle name="Accent4 - 60%" xfId="1210" xr:uid="{00000000-0005-0000-0000-00006A040000}"/>
    <cellStyle name="Accent4 - 60% 2" xfId="27123" xr:uid="{00000000-0005-0000-0000-00006B040000}"/>
    <cellStyle name="Accent4 10" xfId="1211" xr:uid="{00000000-0005-0000-0000-00006C040000}"/>
    <cellStyle name="Accent4 11" xfId="1212" xr:uid="{00000000-0005-0000-0000-00006D040000}"/>
    <cellStyle name="Accent4 12" xfId="1213" xr:uid="{00000000-0005-0000-0000-00006E040000}"/>
    <cellStyle name="Accent4 13" xfId="1214" xr:uid="{00000000-0005-0000-0000-00006F040000}"/>
    <cellStyle name="Accent4 14" xfId="1215" xr:uid="{00000000-0005-0000-0000-000070040000}"/>
    <cellStyle name="Accent4 2" xfId="1216" xr:uid="{00000000-0005-0000-0000-000071040000}"/>
    <cellStyle name="Accent4 2 2" xfId="1217" xr:uid="{00000000-0005-0000-0000-000072040000}"/>
    <cellStyle name="Accent4 2 2 2" xfId="1218" xr:uid="{00000000-0005-0000-0000-000073040000}"/>
    <cellStyle name="Accent4 2 3" xfId="1219" xr:uid="{00000000-0005-0000-0000-000074040000}"/>
    <cellStyle name="Accent4 2 4" xfId="1220" xr:uid="{00000000-0005-0000-0000-000075040000}"/>
    <cellStyle name="Accent4 2 5" xfId="49698" xr:uid="{00000000-0005-0000-0000-000076040000}"/>
    <cellStyle name="Accent4 3" xfId="1221" xr:uid="{00000000-0005-0000-0000-000077040000}"/>
    <cellStyle name="Accent4 3 2" xfId="1222" xr:uid="{00000000-0005-0000-0000-000078040000}"/>
    <cellStyle name="Accent4 3 3" xfId="1223" xr:uid="{00000000-0005-0000-0000-000079040000}"/>
    <cellStyle name="Accent4 3 4" xfId="1224" xr:uid="{00000000-0005-0000-0000-00007A040000}"/>
    <cellStyle name="Accent4 4" xfId="1225" xr:uid="{00000000-0005-0000-0000-00007B040000}"/>
    <cellStyle name="Accent4 5" xfId="1226" xr:uid="{00000000-0005-0000-0000-00007C040000}"/>
    <cellStyle name="Accent4 6" xfId="1227" xr:uid="{00000000-0005-0000-0000-00007D040000}"/>
    <cellStyle name="Accent4 7" xfId="1228" xr:uid="{00000000-0005-0000-0000-00007E040000}"/>
    <cellStyle name="Accent4 8" xfId="1229" xr:uid="{00000000-0005-0000-0000-00007F040000}"/>
    <cellStyle name="Accent4 9" xfId="1230" xr:uid="{00000000-0005-0000-0000-000080040000}"/>
    <cellStyle name="Accent5 - 20%" xfId="1231" xr:uid="{00000000-0005-0000-0000-000081040000}"/>
    <cellStyle name="Accent5 - 20% 2" xfId="27124" xr:uid="{00000000-0005-0000-0000-000082040000}"/>
    <cellStyle name="Accent5 - 40%" xfId="1232" xr:uid="{00000000-0005-0000-0000-000083040000}"/>
    <cellStyle name="Accent5 - 40% 2" xfId="27125" xr:uid="{00000000-0005-0000-0000-000084040000}"/>
    <cellStyle name="Accent5 - 60%" xfId="1233" xr:uid="{00000000-0005-0000-0000-000085040000}"/>
    <cellStyle name="Accent5 - 60% 2" xfId="27126" xr:uid="{00000000-0005-0000-0000-000086040000}"/>
    <cellStyle name="Accent5 10" xfId="1234" xr:uid="{00000000-0005-0000-0000-000087040000}"/>
    <cellStyle name="Accent5 11" xfId="1235" xr:uid="{00000000-0005-0000-0000-000088040000}"/>
    <cellStyle name="Accent5 12" xfId="1236" xr:uid="{00000000-0005-0000-0000-000089040000}"/>
    <cellStyle name="Accent5 13" xfId="1237" xr:uid="{00000000-0005-0000-0000-00008A040000}"/>
    <cellStyle name="Accent5 14" xfId="1238" xr:uid="{00000000-0005-0000-0000-00008B040000}"/>
    <cellStyle name="Accent5 2" xfId="1239" xr:uid="{00000000-0005-0000-0000-00008C040000}"/>
    <cellStyle name="Accent5 2 2" xfId="1240" xr:uid="{00000000-0005-0000-0000-00008D040000}"/>
    <cellStyle name="Accent5 2 2 2" xfId="1241" xr:uid="{00000000-0005-0000-0000-00008E040000}"/>
    <cellStyle name="Accent5 2 3" xfId="1242" xr:uid="{00000000-0005-0000-0000-00008F040000}"/>
    <cellStyle name="Accent5 2 4" xfId="1243" xr:uid="{00000000-0005-0000-0000-000090040000}"/>
    <cellStyle name="Accent5 2 5" xfId="49699" xr:uid="{00000000-0005-0000-0000-000091040000}"/>
    <cellStyle name="Accent5 3" xfId="1244" xr:uid="{00000000-0005-0000-0000-000092040000}"/>
    <cellStyle name="Accent5 3 2" xfId="1245" xr:uid="{00000000-0005-0000-0000-000093040000}"/>
    <cellStyle name="Accent5 3 3" xfId="1246" xr:uid="{00000000-0005-0000-0000-000094040000}"/>
    <cellStyle name="Accent5 3 4" xfId="1247" xr:uid="{00000000-0005-0000-0000-000095040000}"/>
    <cellStyle name="Accent5 4" xfId="1248" xr:uid="{00000000-0005-0000-0000-000096040000}"/>
    <cellStyle name="Accent5 5" xfId="1249" xr:uid="{00000000-0005-0000-0000-000097040000}"/>
    <cellStyle name="Accent5 6" xfId="1250" xr:uid="{00000000-0005-0000-0000-000098040000}"/>
    <cellStyle name="Accent5 7" xfId="1251" xr:uid="{00000000-0005-0000-0000-000099040000}"/>
    <cellStyle name="Accent5 8" xfId="1252" xr:uid="{00000000-0005-0000-0000-00009A040000}"/>
    <cellStyle name="Accent5 9" xfId="1253" xr:uid="{00000000-0005-0000-0000-00009B040000}"/>
    <cellStyle name="Accent6 - 20%" xfId="1254" xr:uid="{00000000-0005-0000-0000-00009C040000}"/>
    <cellStyle name="Accent6 - 20% 2" xfId="27127" xr:uid="{00000000-0005-0000-0000-00009D040000}"/>
    <cellStyle name="Accent6 - 40%" xfId="1255" xr:uid="{00000000-0005-0000-0000-00009E040000}"/>
    <cellStyle name="Accent6 - 40% 2" xfId="27128" xr:uid="{00000000-0005-0000-0000-00009F040000}"/>
    <cellStyle name="Accent6 - 60%" xfId="1256" xr:uid="{00000000-0005-0000-0000-0000A0040000}"/>
    <cellStyle name="Accent6 - 60% 2" xfId="27129" xr:uid="{00000000-0005-0000-0000-0000A1040000}"/>
    <cellStyle name="Accent6 10" xfId="1257" xr:uid="{00000000-0005-0000-0000-0000A2040000}"/>
    <cellStyle name="Accent6 11" xfId="1258" xr:uid="{00000000-0005-0000-0000-0000A3040000}"/>
    <cellStyle name="Accent6 12" xfId="1259" xr:uid="{00000000-0005-0000-0000-0000A4040000}"/>
    <cellStyle name="Accent6 13" xfId="1260" xr:uid="{00000000-0005-0000-0000-0000A5040000}"/>
    <cellStyle name="Accent6 14" xfId="1261" xr:uid="{00000000-0005-0000-0000-0000A6040000}"/>
    <cellStyle name="Accent6 2" xfId="1262" xr:uid="{00000000-0005-0000-0000-0000A7040000}"/>
    <cellStyle name="Accent6 2 2" xfId="1263" xr:uid="{00000000-0005-0000-0000-0000A8040000}"/>
    <cellStyle name="Accent6 2 2 2" xfId="1264" xr:uid="{00000000-0005-0000-0000-0000A9040000}"/>
    <cellStyle name="Accent6 2 3" xfId="1265" xr:uid="{00000000-0005-0000-0000-0000AA040000}"/>
    <cellStyle name="Accent6 2 4" xfId="1266" xr:uid="{00000000-0005-0000-0000-0000AB040000}"/>
    <cellStyle name="Accent6 2 5" xfId="49700" xr:uid="{00000000-0005-0000-0000-0000AC040000}"/>
    <cellStyle name="Accent6 3" xfId="1267" xr:uid="{00000000-0005-0000-0000-0000AD040000}"/>
    <cellStyle name="Accent6 3 2" xfId="1268" xr:uid="{00000000-0005-0000-0000-0000AE040000}"/>
    <cellStyle name="Accent6 3 3" xfId="1269" xr:uid="{00000000-0005-0000-0000-0000AF040000}"/>
    <cellStyle name="Accent6 3 4" xfId="1270" xr:uid="{00000000-0005-0000-0000-0000B0040000}"/>
    <cellStyle name="Accent6 4" xfId="1271" xr:uid="{00000000-0005-0000-0000-0000B1040000}"/>
    <cellStyle name="Accent6 5" xfId="1272" xr:uid="{00000000-0005-0000-0000-0000B2040000}"/>
    <cellStyle name="Accent6 6" xfId="1273" xr:uid="{00000000-0005-0000-0000-0000B3040000}"/>
    <cellStyle name="Accent6 7" xfId="1274" xr:uid="{00000000-0005-0000-0000-0000B4040000}"/>
    <cellStyle name="Accent6 8" xfId="1275" xr:uid="{00000000-0005-0000-0000-0000B5040000}"/>
    <cellStyle name="Accent6 9" xfId="1276" xr:uid="{00000000-0005-0000-0000-0000B6040000}"/>
    <cellStyle name="Akzent1" xfId="1277" xr:uid="{00000000-0005-0000-0000-0000B7040000}"/>
    <cellStyle name="Akzent1 2" xfId="1278" xr:uid="{00000000-0005-0000-0000-0000B8040000}"/>
    <cellStyle name="Akzent1 3" xfId="1279" xr:uid="{00000000-0005-0000-0000-0000B9040000}"/>
    <cellStyle name="Akzent1_obrtnicki" xfId="1280" xr:uid="{00000000-0005-0000-0000-0000BA040000}"/>
    <cellStyle name="Akzent2" xfId="1281" xr:uid="{00000000-0005-0000-0000-0000BB040000}"/>
    <cellStyle name="Akzent2 2" xfId="1282" xr:uid="{00000000-0005-0000-0000-0000BC040000}"/>
    <cellStyle name="Akzent2 3" xfId="1283" xr:uid="{00000000-0005-0000-0000-0000BD040000}"/>
    <cellStyle name="Akzent2_obrtnicki" xfId="1284" xr:uid="{00000000-0005-0000-0000-0000BE040000}"/>
    <cellStyle name="Akzent3" xfId="1285" xr:uid="{00000000-0005-0000-0000-0000BF040000}"/>
    <cellStyle name="Akzent3 2" xfId="1286" xr:uid="{00000000-0005-0000-0000-0000C0040000}"/>
    <cellStyle name="Akzent3 3" xfId="1287" xr:uid="{00000000-0005-0000-0000-0000C1040000}"/>
    <cellStyle name="Akzent3_obrtnicki" xfId="1288" xr:uid="{00000000-0005-0000-0000-0000C2040000}"/>
    <cellStyle name="Akzent4" xfId="1289" xr:uid="{00000000-0005-0000-0000-0000C3040000}"/>
    <cellStyle name="Akzent4 2" xfId="1290" xr:uid="{00000000-0005-0000-0000-0000C4040000}"/>
    <cellStyle name="Akzent4 3" xfId="1291" xr:uid="{00000000-0005-0000-0000-0000C5040000}"/>
    <cellStyle name="Akzent4_obrtnicki" xfId="1292" xr:uid="{00000000-0005-0000-0000-0000C6040000}"/>
    <cellStyle name="Akzent5" xfId="1293" xr:uid="{00000000-0005-0000-0000-0000C7040000}"/>
    <cellStyle name="Akzent5 2" xfId="1294" xr:uid="{00000000-0005-0000-0000-0000C8040000}"/>
    <cellStyle name="Akzent5 3" xfId="1295" xr:uid="{00000000-0005-0000-0000-0000C9040000}"/>
    <cellStyle name="Akzent5_obrtnicki" xfId="1296" xr:uid="{00000000-0005-0000-0000-0000CA040000}"/>
    <cellStyle name="Akzent6" xfId="1297" xr:uid="{00000000-0005-0000-0000-0000CB040000}"/>
    <cellStyle name="Akzent6 2" xfId="1298" xr:uid="{00000000-0005-0000-0000-0000CC040000}"/>
    <cellStyle name="Akzent6 3" xfId="1299" xr:uid="{00000000-0005-0000-0000-0000CD040000}"/>
    <cellStyle name="Akzent6_obrtnicki" xfId="1300" xr:uid="{00000000-0005-0000-0000-0000CE040000}"/>
    <cellStyle name="ALMNormal" xfId="1301" xr:uid="{00000000-0005-0000-0000-0000CF040000}"/>
    <cellStyle name="Ausgabe" xfId="1302" xr:uid="{00000000-0005-0000-0000-0000D0040000}"/>
    <cellStyle name="Ausgabe 2" xfId="1303" xr:uid="{00000000-0005-0000-0000-0000D1040000}"/>
    <cellStyle name="Ausgabe 2 2" xfId="49701" xr:uid="{00000000-0005-0000-0000-0000D2040000}"/>
    <cellStyle name="Ausgabe 3" xfId="1304" xr:uid="{00000000-0005-0000-0000-0000D3040000}"/>
    <cellStyle name="Ausgabe 3 2" xfId="49702" xr:uid="{00000000-0005-0000-0000-0000D4040000}"/>
    <cellStyle name="Ausgabe 4" xfId="49703" xr:uid="{00000000-0005-0000-0000-0000D5040000}"/>
    <cellStyle name="Ausgabe_obrtnicki" xfId="1305" xr:uid="{00000000-0005-0000-0000-0000D6040000}"/>
    <cellStyle name="Avertissement" xfId="1306" xr:uid="{00000000-0005-0000-0000-0000D7040000}"/>
    <cellStyle name="Bad 10" xfId="1307" xr:uid="{00000000-0005-0000-0000-0000D8040000}"/>
    <cellStyle name="Bad 11" xfId="1308" xr:uid="{00000000-0005-0000-0000-0000D9040000}"/>
    <cellStyle name="Bad 12" xfId="1309" xr:uid="{00000000-0005-0000-0000-0000DA040000}"/>
    <cellStyle name="Bad 13" xfId="1310" xr:uid="{00000000-0005-0000-0000-0000DB040000}"/>
    <cellStyle name="Bad 14" xfId="1311" xr:uid="{00000000-0005-0000-0000-0000DC040000}"/>
    <cellStyle name="Bad 15" xfId="50016" xr:uid="{00000000-0005-0000-0000-0000DD040000}"/>
    <cellStyle name="Bad 2" xfId="1312" xr:uid="{00000000-0005-0000-0000-0000DE040000}"/>
    <cellStyle name="Bad 2 2" xfId="1313" xr:uid="{00000000-0005-0000-0000-0000DF040000}"/>
    <cellStyle name="Bad 2 2 2" xfId="1314" xr:uid="{00000000-0005-0000-0000-0000E0040000}"/>
    <cellStyle name="Bad 2 3" xfId="1315" xr:uid="{00000000-0005-0000-0000-0000E1040000}"/>
    <cellStyle name="Bad 2 4" xfId="1316" xr:uid="{00000000-0005-0000-0000-0000E2040000}"/>
    <cellStyle name="Bad 2 5" xfId="49704" xr:uid="{00000000-0005-0000-0000-0000E3040000}"/>
    <cellStyle name="Bad 3" xfId="1317" xr:uid="{00000000-0005-0000-0000-0000E4040000}"/>
    <cellStyle name="Bad 3 2" xfId="1318" xr:uid="{00000000-0005-0000-0000-0000E5040000}"/>
    <cellStyle name="Bad 3 3" xfId="1319" xr:uid="{00000000-0005-0000-0000-0000E6040000}"/>
    <cellStyle name="Bad 3 4" xfId="1320" xr:uid="{00000000-0005-0000-0000-0000E7040000}"/>
    <cellStyle name="Bad 4" xfId="1321" xr:uid="{00000000-0005-0000-0000-0000E8040000}"/>
    <cellStyle name="Bad 5" xfId="1322" xr:uid="{00000000-0005-0000-0000-0000E9040000}"/>
    <cellStyle name="Bad 6" xfId="1323" xr:uid="{00000000-0005-0000-0000-0000EA040000}"/>
    <cellStyle name="Bad 7" xfId="1324" xr:uid="{00000000-0005-0000-0000-0000EB040000}"/>
    <cellStyle name="Bad 8" xfId="1325" xr:uid="{00000000-0005-0000-0000-0000EC040000}"/>
    <cellStyle name="Bad 9" xfId="1326" xr:uid="{00000000-0005-0000-0000-0000ED040000}"/>
    <cellStyle name="Berechnung" xfId="1327" xr:uid="{00000000-0005-0000-0000-0000EE040000}"/>
    <cellStyle name="Berechnung 2" xfId="1328" xr:uid="{00000000-0005-0000-0000-0000EF040000}"/>
    <cellStyle name="Berechnung 2 2" xfId="49705" xr:uid="{00000000-0005-0000-0000-0000F0040000}"/>
    <cellStyle name="Berechnung 3" xfId="1329" xr:uid="{00000000-0005-0000-0000-0000F1040000}"/>
    <cellStyle name="Berechnung 3 2" xfId="49706" xr:uid="{00000000-0005-0000-0000-0000F2040000}"/>
    <cellStyle name="Berechnung 4" xfId="49707" xr:uid="{00000000-0005-0000-0000-0000F3040000}"/>
    <cellStyle name="Berechnung_obrtnicki" xfId="1330" xr:uid="{00000000-0005-0000-0000-0000F4040000}"/>
    <cellStyle name="Besuchter Hyperlink" xfId="1331" xr:uid="{00000000-0005-0000-0000-0000F5040000}"/>
    <cellStyle name="Bilješka" xfId="1332" xr:uid="{00000000-0005-0000-0000-0000F6040000}"/>
    <cellStyle name="Bilješka 10" xfId="1333" xr:uid="{00000000-0005-0000-0000-0000F7040000}"/>
    <cellStyle name="Bilješka 10 2" xfId="1334" xr:uid="{00000000-0005-0000-0000-0000F8040000}"/>
    <cellStyle name="Bilješka 10 2 2" xfId="49708" xr:uid="{00000000-0005-0000-0000-0000F9040000}"/>
    <cellStyle name="Bilješka 11" xfId="1335" xr:uid="{00000000-0005-0000-0000-0000FA040000}"/>
    <cellStyle name="Bilješka 11 2" xfId="1336" xr:uid="{00000000-0005-0000-0000-0000FB040000}"/>
    <cellStyle name="Bilješka 11 2 2" xfId="49709" xr:uid="{00000000-0005-0000-0000-0000FC040000}"/>
    <cellStyle name="Bilješka 11 3" xfId="49710" xr:uid="{00000000-0005-0000-0000-0000FD040000}"/>
    <cellStyle name="Bilješka 12" xfId="1337" xr:uid="{00000000-0005-0000-0000-0000FE040000}"/>
    <cellStyle name="Bilješka 12 2" xfId="1338" xr:uid="{00000000-0005-0000-0000-0000FF040000}"/>
    <cellStyle name="Bilješka 12 2 2" xfId="49711" xr:uid="{00000000-0005-0000-0000-000000050000}"/>
    <cellStyle name="Bilješka 12 3" xfId="49712" xr:uid="{00000000-0005-0000-0000-000001050000}"/>
    <cellStyle name="Bilješka 13" xfId="1339" xr:uid="{00000000-0005-0000-0000-000002050000}"/>
    <cellStyle name="Bilješka 13 2" xfId="1340" xr:uid="{00000000-0005-0000-0000-000003050000}"/>
    <cellStyle name="Bilješka 13 2 2" xfId="49713" xr:uid="{00000000-0005-0000-0000-000004050000}"/>
    <cellStyle name="Bilješka 13 3" xfId="49714" xr:uid="{00000000-0005-0000-0000-000005050000}"/>
    <cellStyle name="Bilješka 14" xfId="1341" xr:uid="{00000000-0005-0000-0000-000006050000}"/>
    <cellStyle name="Bilješka 14 2" xfId="1342" xr:uid="{00000000-0005-0000-0000-000007050000}"/>
    <cellStyle name="Bilješka 14 2 2" xfId="49715" xr:uid="{00000000-0005-0000-0000-000008050000}"/>
    <cellStyle name="Bilješka 14 3" xfId="49716" xr:uid="{00000000-0005-0000-0000-000009050000}"/>
    <cellStyle name="Bilješka 15" xfId="1343" xr:uid="{00000000-0005-0000-0000-00000A050000}"/>
    <cellStyle name="Bilješka 15 2" xfId="1344" xr:uid="{00000000-0005-0000-0000-00000B050000}"/>
    <cellStyle name="Bilješka 15 2 2" xfId="49717" xr:uid="{00000000-0005-0000-0000-00000C050000}"/>
    <cellStyle name="Bilješka 15 3" xfId="49718" xr:uid="{00000000-0005-0000-0000-00000D050000}"/>
    <cellStyle name="Bilješka 16" xfId="1345" xr:uid="{00000000-0005-0000-0000-00000E050000}"/>
    <cellStyle name="Bilješka 16 2" xfId="1346" xr:uid="{00000000-0005-0000-0000-00000F050000}"/>
    <cellStyle name="Bilješka 16 2 2" xfId="49719" xr:uid="{00000000-0005-0000-0000-000010050000}"/>
    <cellStyle name="Bilješka 16 3" xfId="49720" xr:uid="{00000000-0005-0000-0000-000011050000}"/>
    <cellStyle name="Bilješka 17" xfId="1347" xr:uid="{00000000-0005-0000-0000-000012050000}"/>
    <cellStyle name="Bilješka 17 2" xfId="49721" xr:uid="{00000000-0005-0000-0000-000013050000}"/>
    <cellStyle name="Bilješka 18" xfId="1348" xr:uid="{00000000-0005-0000-0000-000014050000}"/>
    <cellStyle name="Bilješka 18 2" xfId="49722" xr:uid="{00000000-0005-0000-0000-000015050000}"/>
    <cellStyle name="Bilješka 19" xfId="1349" xr:uid="{00000000-0005-0000-0000-000016050000}"/>
    <cellStyle name="Bilješka 19 2" xfId="49723" xr:uid="{00000000-0005-0000-0000-000017050000}"/>
    <cellStyle name="Bilješka 2" xfId="1350" xr:uid="{00000000-0005-0000-0000-000018050000}"/>
    <cellStyle name="Bilješka 2 2" xfId="1351" xr:uid="{00000000-0005-0000-0000-000019050000}"/>
    <cellStyle name="Bilješka 2 2 2" xfId="49724" xr:uid="{00000000-0005-0000-0000-00001A050000}"/>
    <cellStyle name="Bilješka 2 3" xfId="1352" xr:uid="{00000000-0005-0000-0000-00001B050000}"/>
    <cellStyle name="Bilješka 2 3 2" xfId="49725" xr:uid="{00000000-0005-0000-0000-00001C050000}"/>
    <cellStyle name="Bilješka 2 4" xfId="1353" xr:uid="{00000000-0005-0000-0000-00001D050000}"/>
    <cellStyle name="Bilješka 2 4 2" xfId="49726" xr:uid="{00000000-0005-0000-0000-00001E050000}"/>
    <cellStyle name="Bilješka 2 5" xfId="49727" xr:uid="{00000000-0005-0000-0000-00001F050000}"/>
    <cellStyle name="Bilješka 2 6" xfId="49728" xr:uid="{00000000-0005-0000-0000-000020050000}"/>
    <cellStyle name="Bilješka 2_2009_06_02_tender_jezevac_PARCELACIJA  -s formom" xfId="1354" xr:uid="{00000000-0005-0000-0000-000021050000}"/>
    <cellStyle name="Bilješka 20" xfId="1355" xr:uid="{00000000-0005-0000-0000-000022050000}"/>
    <cellStyle name="Bilješka 20 2" xfId="49729" xr:uid="{00000000-0005-0000-0000-000023050000}"/>
    <cellStyle name="Bilješka 21" xfId="1356" xr:uid="{00000000-0005-0000-0000-000024050000}"/>
    <cellStyle name="Bilješka 21 2" xfId="49730" xr:uid="{00000000-0005-0000-0000-000025050000}"/>
    <cellStyle name="Bilješka 22" xfId="1357" xr:uid="{00000000-0005-0000-0000-000026050000}"/>
    <cellStyle name="Bilješka 22 2" xfId="49731" xr:uid="{00000000-0005-0000-0000-000027050000}"/>
    <cellStyle name="Bilješka 23" xfId="1358" xr:uid="{00000000-0005-0000-0000-000028050000}"/>
    <cellStyle name="Bilješka 23 2" xfId="49732" xr:uid="{00000000-0005-0000-0000-000029050000}"/>
    <cellStyle name="Bilješka 24" xfId="1359" xr:uid="{00000000-0005-0000-0000-00002A050000}"/>
    <cellStyle name="Bilješka 24 2" xfId="49733" xr:uid="{00000000-0005-0000-0000-00002B050000}"/>
    <cellStyle name="Bilješka 25" xfId="1360" xr:uid="{00000000-0005-0000-0000-00002C050000}"/>
    <cellStyle name="Bilješka 25 2" xfId="49734" xr:uid="{00000000-0005-0000-0000-00002D050000}"/>
    <cellStyle name="Bilješka 26" xfId="1361" xr:uid="{00000000-0005-0000-0000-00002E050000}"/>
    <cellStyle name="Bilješka 26 2" xfId="49735" xr:uid="{00000000-0005-0000-0000-00002F050000}"/>
    <cellStyle name="Bilješka 27" xfId="1362" xr:uid="{00000000-0005-0000-0000-000030050000}"/>
    <cellStyle name="Bilješka 27 2" xfId="49736" xr:uid="{00000000-0005-0000-0000-000031050000}"/>
    <cellStyle name="Bilješka 28" xfId="1363" xr:uid="{00000000-0005-0000-0000-000032050000}"/>
    <cellStyle name="Bilješka 28 2" xfId="49737" xr:uid="{00000000-0005-0000-0000-000033050000}"/>
    <cellStyle name="Bilješka 29" xfId="1364" xr:uid="{00000000-0005-0000-0000-000034050000}"/>
    <cellStyle name="Bilješka 29 2" xfId="49738" xr:uid="{00000000-0005-0000-0000-000035050000}"/>
    <cellStyle name="Bilješka 3" xfId="1365" xr:uid="{00000000-0005-0000-0000-000036050000}"/>
    <cellStyle name="Bilješka 3 2" xfId="1366" xr:uid="{00000000-0005-0000-0000-000037050000}"/>
    <cellStyle name="Bilješka 3 2 2" xfId="49739" xr:uid="{00000000-0005-0000-0000-000038050000}"/>
    <cellStyle name="Bilješka 3 3" xfId="49740" xr:uid="{00000000-0005-0000-0000-000039050000}"/>
    <cellStyle name="Bilješka 3 4" xfId="49741" xr:uid="{00000000-0005-0000-0000-00003A050000}"/>
    <cellStyle name="Bilješka 30" xfId="1367" xr:uid="{00000000-0005-0000-0000-00003B050000}"/>
    <cellStyle name="Bilješka 30 2" xfId="49742" xr:uid="{00000000-0005-0000-0000-00003C050000}"/>
    <cellStyle name="Bilješka 31" xfId="1368" xr:uid="{00000000-0005-0000-0000-00003D050000}"/>
    <cellStyle name="Bilješka 31 2" xfId="49743" xr:uid="{00000000-0005-0000-0000-00003E050000}"/>
    <cellStyle name="Bilješka 32" xfId="1369" xr:uid="{00000000-0005-0000-0000-00003F050000}"/>
    <cellStyle name="Bilješka 32 2" xfId="49744" xr:uid="{00000000-0005-0000-0000-000040050000}"/>
    <cellStyle name="Bilješka 33" xfId="1370" xr:uid="{00000000-0005-0000-0000-000041050000}"/>
    <cellStyle name="Bilješka 33 2" xfId="49745" xr:uid="{00000000-0005-0000-0000-000042050000}"/>
    <cellStyle name="Bilješka 34" xfId="1371" xr:uid="{00000000-0005-0000-0000-000043050000}"/>
    <cellStyle name="Bilješka 34 2" xfId="49746" xr:uid="{00000000-0005-0000-0000-000044050000}"/>
    <cellStyle name="Bilješka 35" xfId="1372" xr:uid="{00000000-0005-0000-0000-000045050000}"/>
    <cellStyle name="Bilješka 35 2" xfId="49747" xr:uid="{00000000-0005-0000-0000-000046050000}"/>
    <cellStyle name="Bilješka 36" xfId="1373" xr:uid="{00000000-0005-0000-0000-000047050000}"/>
    <cellStyle name="Bilješka 36 2" xfId="49748" xr:uid="{00000000-0005-0000-0000-000048050000}"/>
    <cellStyle name="Bilješka 37" xfId="1374" xr:uid="{00000000-0005-0000-0000-000049050000}"/>
    <cellStyle name="Bilješka 37 2" xfId="49749" xr:uid="{00000000-0005-0000-0000-00004A050000}"/>
    <cellStyle name="Bilješka 38" xfId="1375" xr:uid="{00000000-0005-0000-0000-00004B050000}"/>
    <cellStyle name="Bilješka 38 2" xfId="49750" xr:uid="{00000000-0005-0000-0000-00004C050000}"/>
    <cellStyle name="Bilješka 39" xfId="1376" xr:uid="{00000000-0005-0000-0000-00004D050000}"/>
    <cellStyle name="Bilješka 39 2" xfId="49751" xr:uid="{00000000-0005-0000-0000-00004E050000}"/>
    <cellStyle name="Bilješka 4" xfId="1377" xr:uid="{00000000-0005-0000-0000-00004F050000}"/>
    <cellStyle name="Bilješka 4 2" xfId="1378" xr:uid="{00000000-0005-0000-0000-000050050000}"/>
    <cellStyle name="Bilješka 4 2 2" xfId="49752" xr:uid="{00000000-0005-0000-0000-000051050000}"/>
    <cellStyle name="Bilješka 4 3" xfId="49753" xr:uid="{00000000-0005-0000-0000-000052050000}"/>
    <cellStyle name="Bilješka 40" xfId="1379" xr:uid="{00000000-0005-0000-0000-000053050000}"/>
    <cellStyle name="Bilješka 40 2" xfId="49754" xr:uid="{00000000-0005-0000-0000-000054050000}"/>
    <cellStyle name="Bilješka 41" xfId="1380" xr:uid="{00000000-0005-0000-0000-000055050000}"/>
    <cellStyle name="Bilješka 41 2" xfId="49755" xr:uid="{00000000-0005-0000-0000-000056050000}"/>
    <cellStyle name="Bilješka 42" xfId="1381" xr:uid="{00000000-0005-0000-0000-000057050000}"/>
    <cellStyle name="Bilješka 42 2" xfId="1382" xr:uid="{00000000-0005-0000-0000-000058050000}"/>
    <cellStyle name="Bilješka 42 2 2" xfId="49756" xr:uid="{00000000-0005-0000-0000-000059050000}"/>
    <cellStyle name="Bilješka 42 3" xfId="49757" xr:uid="{00000000-0005-0000-0000-00005A050000}"/>
    <cellStyle name="Bilješka 43" xfId="1383" xr:uid="{00000000-0005-0000-0000-00005B050000}"/>
    <cellStyle name="Bilješka 43 2" xfId="1384" xr:uid="{00000000-0005-0000-0000-00005C050000}"/>
    <cellStyle name="Bilješka 43 2 2" xfId="49758" xr:uid="{00000000-0005-0000-0000-00005D050000}"/>
    <cellStyle name="Bilješka 43 3" xfId="49759" xr:uid="{00000000-0005-0000-0000-00005E050000}"/>
    <cellStyle name="Bilješka 44" xfId="1385" xr:uid="{00000000-0005-0000-0000-00005F050000}"/>
    <cellStyle name="Bilješka 44 2" xfId="1386" xr:uid="{00000000-0005-0000-0000-000060050000}"/>
    <cellStyle name="Bilješka 44 2 2" xfId="49760" xr:uid="{00000000-0005-0000-0000-000061050000}"/>
    <cellStyle name="Bilješka 44 3" xfId="49761" xr:uid="{00000000-0005-0000-0000-000062050000}"/>
    <cellStyle name="Bilješka 45" xfId="1387" xr:uid="{00000000-0005-0000-0000-000063050000}"/>
    <cellStyle name="Bilješka 45 2" xfId="1388" xr:uid="{00000000-0005-0000-0000-000064050000}"/>
    <cellStyle name="Bilješka 45 2 2" xfId="49762" xr:uid="{00000000-0005-0000-0000-000065050000}"/>
    <cellStyle name="Bilješka 45 3" xfId="49763" xr:uid="{00000000-0005-0000-0000-000066050000}"/>
    <cellStyle name="Bilješka 46" xfId="1389" xr:uid="{00000000-0005-0000-0000-000067050000}"/>
    <cellStyle name="Bilješka 46 2" xfId="1390" xr:uid="{00000000-0005-0000-0000-000068050000}"/>
    <cellStyle name="Bilješka 46 2 2" xfId="49764" xr:uid="{00000000-0005-0000-0000-000069050000}"/>
    <cellStyle name="Bilješka 46 3" xfId="49765" xr:uid="{00000000-0005-0000-0000-00006A050000}"/>
    <cellStyle name="Bilješka 47" xfId="1391" xr:uid="{00000000-0005-0000-0000-00006B050000}"/>
    <cellStyle name="Bilješka 47 2" xfId="1392" xr:uid="{00000000-0005-0000-0000-00006C050000}"/>
    <cellStyle name="Bilješka 47 2 2" xfId="49766" xr:uid="{00000000-0005-0000-0000-00006D050000}"/>
    <cellStyle name="Bilješka 47 3" xfId="49767" xr:uid="{00000000-0005-0000-0000-00006E050000}"/>
    <cellStyle name="Bilješka 48" xfId="1393" xr:uid="{00000000-0005-0000-0000-00006F050000}"/>
    <cellStyle name="Bilješka 48 2" xfId="1394" xr:uid="{00000000-0005-0000-0000-000070050000}"/>
    <cellStyle name="Bilješka 48 2 2" xfId="49768" xr:uid="{00000000-0005-0000-0000-000071050000}"/>
    <cellStyle name="Bilješka 48 3" xfId="49769" xr:uid="{00000000-0005-0000-0000-000072050000}"/>
    <cellStyle name="Bilješka 49" xfId="1395" xr:uid="{00000000-0005-0000-0000-000073050000}"/>
    <cellStyle name="Bilješka 49 2" xfId="1396" xr:uid="{00000000-0005-0000-0000-000074050000}"/>
    <cellStyle name="Bilješka 49 2 2" xfId="49770" xr:uid="{00000000-0005-0000-0000-000075050000}"/>
    <cellStyle name="Bilješka 49 3" xfId="49771" xr:uid="{00000000-0005-0000-0000-000076050000}"/>
    <cellStyle name="Bilješka 5" xfId="1397" xr:uid="{00000000-0005-0000-0000-000077050000}"/>
    <cellStyle name="Bilješka 5 2" xfId="1398" xr:uid="{00000000-0005-0000-0000-000078050000}"/>
    <cellStyle name="Bilješka 5 2 2" xfId="49772" xr:uid="{00000000-0005-0000-0000-000079050000}"/>
    <cellStyle name="Bilješka 5 3" xfId="49773" xr:uid="{00000000-0005-0000-0000-00007A050000}"/>
    <cellStyle name="Bilješka 50" xfId="1399" xr:uid="{00000000-0005-0000-0000-00007B050000}"/>
    <cellStyle name="Bilješka 50 2" xfId="1400" xr:uid="{00000000-0005-0000-0000-00007C050000}"/>
    <cellStyle name="Bilješka 50 2 2" xfId="49774" xr:uid="{00000000-0005-0000-0000-00007D050000}"/>
    <cellStyle name="Bilješka 50 3" xfId="49775" xr:uid="{00000000-0005-0000-0000-00007E050000}"/>
    <cellStyle name="Bilješka 51" xfId="1401" xr:uid="{00000000-0005-0000-0000-00007F050000}"/>
    <cellStyle name="Bilješka 51 2" xfId="1402" xr:uid="{00000000-0005-0000-0000-000080050000}"/>
    <cellStyle name="Bilješka 51 2 2" xfId="49776" xr:uid="{00000000-0005-0000-0000-000081050000}"/>
    <cellStyle name="Bilješka 51 3" xfId="49777" xr:uid="{00000000-0005-0000-0000-000082050000}"/>
    <cellStyle name="Bilješka 52" xfId="49778" xr:uid="{00000000-0005-0000-0000-000083050000}"/>
    <cellStyle name="Bilješka 6" xfId="1403" xr:uid="{00000000-0005-0000-0000-000084050000}"/>
    <cellStyle name="Bilješka 6 2" xfId="1404" xr:uid="{00000000-0005-0000-0000-000085050000}"/>
    <cellStyle name="Bilješka 6 2 2" xfId="49779" xr:uid="{00000000-0005-0000-0000-000086050000}"/>
    <cellStyle name="Bilješka 7" xfId="1405" xr:uid="{00000000-0005-0000-0000-000087050000}"/>
    <cellStyle name="Bilješka 7 2" xfId="1406" xr:uid="{00000000-0005-0000-0000-000088050000}"/>
    <cellStyle name="Bilješka 7 2 2" xfId="49780" xr:uid="{00000000-0005-0000-0000-000089050000}"/>
    <cellStyle name="Bilješka 7 3" xfId="49781" xr:uid="{00000000-0005-0000-0000-00008A050000}"/>
    <cellStyle name="Bilješka 8" xfId="1407" xr:uid="{00000000-0005-0000-0000-00008B050000}"/>
    <cellStyle name="Bilješka 8 2" xfId="1408" xr:uid="{00000000-0005-0000-0000-00008C050000}"/>
    <cellStyle name="Bilješka 8 2 2" xfId="49782" xr:uid="{00000000-0005-0000-0000-00008D050000}"/>
    <cellStyle name="Bilješka 9" xfId="1409" xr:uid="{00000000-0005-0000-0000-00008E050000}"/>
    <cellStyle name="Bilješka 9 2" xfId="1410" xr:uid="{00000000-0005-0000-0000-00008F050000}"/>
    <cellStyle name="Bilješka 9 2 2" xfId="49783" xr:uid="{00000000-0005-0000-0000-000090050000}"/>
    <cellStyle name="Bilješka_2009_06_02_tender_jezevac_PARCELACIJA  -s formom" xfId="1411" xr:uid="{00000000-0005-0000-0000-000091050000}"/>
    <cellStyle name="Border" xfId="1412" xr:uid="{00000000-0005-0000-0000-000092050000}"/>
    <cellStyle name="Border 2" xfId="27130" xr:uid="{00000000-0005-0000-0000-000093050000}"/>
    <cellStyle name="BROJ" xfId="1413" xr:uid="{00000000-0005-0000-0000-000094050000}"/>
    <cellStyle name="Calc Currency (0)" xfId="1414" xr:uid="{00000000-0005-0000-0000-000095050000}"/>
    <cellStyle name="Calc Currency (2)" xfId="1415" xr:uid="{00000000-0005-0000-0000-000096050000}"/>
    <cellStyle name="Calc Percent (0)" xfId="1416" xr:uid="{00000000-0005-0000-0000-000097050000}"/>
    <cellStyle name="Calc Percent (1)" xfId="1417" xr:uid="{00000000-0005-0000-0000-000098050000}"/>
    <cellStyle name="Calc Percent (2)" xfId="1418" xr:uid="{00000000-0005-0000-0000-000099050000}"/>
    <cellStyle name="Calc Units (0)" xfId="1419" xr:uid="{00000000-0005-0000-0000-00009A050000}"/>
    <cellStyle name="Calc Units (1)" xfId="1420" xr:uid="{00000000-0005-0000-0000-00009B050000}"/>
    <cellStyle name="Calc Units (2)" xfId="1421" xr:uid="{00000000-0005-0000-0000-00009C050000}"/>
    <cellStyle name="Calcul" xfId="1422" xr:uid="{00000000-0005-0000-0000-00009D050000}"/>
    <cellStyle name="Calcul 2" xfId="49784" xr:uid="{00000000-0005-0000-0000-00009E050000}"/>
    <cellStyle name="Calculation 10" xfId="1423" xr:uid="{00000000-0005-0000-0000-00009F050000}"/>
    <cellStyle name="Calculation 10 2" xfId="49785" xr:uid="{00000000-0005-0000-0000-0000A0050000}"/>
    <cellStyle name="Calculation 11" xfId="1424" xr:uid="{00000000-0005-0000-0000-0000A1050000}"/>
    <cellStyle name="Calculation 11 2" xfId="49786" xr:uid="{00000000-0005-0000-0000-0000A2050000}"/>
    <cellStyle name="Calculation 12" xfId="1425" xr:uid="{00000000-0005-0000-0000-0000A3050000}"/>
    <cellStyle name="Calculation 12 2" xfId="49787" xr:uid="{00000000-0005-0000-0000-0000A4050000}"/>
    <cellStyle name="Calculation 13" xfId="1426" xr:uid="{00000000-0005-0000-0000-0000A5050000}"/>
    <cellStyle name="Calculation 13 2" xfId="49788" xr:uid="{00000000-0005-0000-0000-0000A6050000}"/>
    <cellStyle name="Calculation 14" xfId="1427" xr:uid="{00000000-0005-0000-0000-0000A7050000}"/>
    <cellStyle name="Calculation 14 2" xfId="49789" xr:uid="{00000000-0005-0000-0000-0000A8050000}"/>
    <cellStyle name="Calculation 2" xfId="1428" xr:uid="{00000000-0005-0000-0000-0000A9050000}"/>
    <cellStyle name="Calculation 2 2" xfId="1429" xr:uid="{00000000-0005-0000-0000-0000AA050000}"/>
    <cellStyle name="Calculation 2 2 10" xfId="1430" xr:uid="{00000000-0005-0000-0000-0000AB050000}"/>
    <cellStyle name="Calculation 2 2 10 2" xfId="49790" xr:uid="{00000000-0005-0000-0000-0000AC050000}"/>
    <cellStyle name="Calculation 2 2 11" xfId="1431" xr:uid="{00000000-0005-0000-0000-0000AD050000}"/>
    <cellStyle name="Calculation 2 2 11 2" xfId="49791" xr:uid="{00000000-0005-0000-0000-0000AE050000}"/>
    <cellStyle name="Calculation 2 2 12" xfId="1432" xr:uid="{00000000-0005-0000-0000-0000AF050000}"/>
    <cellStyle name="Calculation 2 2 12 2" xfId="49792" xr:uid="{00000000-0005-0000-0000-0000B0050000}"/>
    <cellStyle name="Calculation 2 2 13" xfId="1433" xr:uid="{00000000-0005-0000-0000-0000B1050000}"/>
    <cellStyle name="Calculation 2 2 13 2" xfId="49793" xr:uid="{00000000-0005-0000-0000-0000B2050000}"/>
    <cellStyle name="Calculation 2 2 14" xfId="49794" xr:uid="{00000000-0005-0000-0000-0000B3050000}"/>
    <cellStyle name="Calculation 2 2 2" xfId="1434" xr:uid="{00000000-0005-0000-0000-0000B4050000}"/>
    <cellStyle name="Calculation 2 2 2 2" xfId="1435" xr:uid="{00000000-0005-0000-0000-0000B5050000}"/>
    <cellStyle name="Calculation 2 2 2 2 2" xfId="49795" xr:uid="{00000000-0005-0000-0000-0000B6050000}"/>
    <cellStyle name="Calculation 2 2 2 3" xfId="49796" xr:uid="{00000000-0005-0000-0000-0000B7050000}"/>
    <cellStyle name="Calculation 2 2 3" xfId="1436" xr:uid="{00000000-0005-0000-0000-0000B8050000}"/>
    <cellStyle name="Calculation 2 2 4" xfId="1437" xr:uid="{00000000-0005-0000-0000-0000B9050000}"/>
    <cellStyle name="Calculation 2 2 4 2" xfId="49797" xr:uid="{00000000-0005-0000-0000-0000BA050000}"/>
    <cellStyle name="Calculation 2 2 5" xfId="1438" xr:uid="{00000000-0005-0000-0000-0000BB050000}"/>
    <cellStyle name="Calculation 2 2 5 2" xfId="49798" xr:uid="{00000000-0005-0000-0000-0000BC050000}"/>
    <cellStyle name="Calculation 2 2 6" xfId="1439" xr:uid="{00000000-0005-0000-0000-0000BD050000}"/>
    <cellStyle name="Calculation 2 2 6 2" xfId="49799" xr:uid="{00000000-0005-0000-0000-0000BE050000}"/>
    <cellStyle name="Calculation 2 2 7" xfId="1440" xr:uid="{00000000-0005-0000-0000-0000BF050000}"/>
    <cellStyle name="Calculation 2 2 7 2" xfId="49800" xr:uid="{00000000-0005-0000-0000-0000C0050000}"/>
    <cellStyle name="Calculation 2 2 8" xfId="1441" xr:uid="{00000000-0005-0000-0000-0000C1050000}"/>
    <cellStyle name="Calculation 2 2 8 2" xfId="49801" xr:uid="{00000000-0005-0000-0000-0000C2050000}"/>
    <cellStyle name="Calculation 2 2 9" xfId="1442" xr:uid="{00000000-0005-0000-0000-0000C3050000}"/>
    <cellStyle name="Calculation 2 2 9 2" xfId="49802" xr:uid="{00000000-0005-0000-0000-0000C4050000}"/>
    <cellStyle name="Calculation 2 3" xfId="1443" xr:uid="{00000000-0005-0000-0000-0000C5050000}"/>
    <cellStyle name="Calculation 2 3 10" xfId="1444" xr:uid="{00000000-0005-0000-0000-0000C6050000}"/>
    <cellStyle name="Calculation 2 3 10 2" xfId="49803" xr:uid="{00000000-0005-0000-0000-0000C7050000}"/>
    <cellStyle name="Calculation 2 3 11" xfId="1445" xr:uid="{00000000-0005-0000-0000-0000C8050000}"/>
    <cellStyle name="Calculation 2 3 11 2" xfId="49804" xr:uid="{00000000-0005-0000-0000-0000C9050000}"/>
    <cellStyle name="Calculation 2 3 12" xfId="1446" xr:uid="{00000000-0005-0000-0000-0000CA050000}"/>
    <cellStyle name="Calculation 2 3 12 2" xfId="49805" xr:uid="{00000000-0005-0000-0000-0000CB050000}"/>
    <cellStyle name="Calculation 2 3 13" xfId="49806" xr:uid="{00000000-0005-0000-0000-0000CC050000}"/>
    <cellStyle name="Calculation 2 3 2" xfId="1447" xr:uid="{00000000-0005-0000-0000-0000CD050000}"/>
    <cellStyle name="Calculation 2 3 3" xfId="1448" xr:uid="{00000000-0005-0000-0000-0000CE050000}"/>
    <cellStyle name="Calculation 2 3 3 2" xfId="49807" xr:uid="{00000000-0005-0000-0000-0000CF050000}"/>
    <cellStyle name="Calculation 2 3 4" xfId="1449" xr:uid="{00000000-0005-0000-0000-0000D0050000}"/>
    <cellStyle name="Calculation 2 3 4 2" xfId="49808" xr:uid="{00000000-0005-0000-0000-0000D1050000}"/>
    <cellStyle name="Calculation 2 3 5" xfId="1450" xr:uid="{00000000-0005-0000-0000-0000D2050000}"/>
    <cellStyle name="Calculation 2 3 5 2" xfId="49809" xr:uid="{00000000-0005-0000-0000-0000D3050000}"/>
    <cellStyle name="Calculation 2 3 6" xfId="1451" xr:uid="{00000000-0005-0000-0000-0000D4050000}"/>
    <cellStyle name="Calculation 2 3 6 2" xfId="49810" xr:uid="{00000000-0005-0000-0000-0000D5050000}"/>
    <cellStyle name="Calculation 2 3 7" xfId="1452" xr:uid="{00000000-0005-0000-0000-0000D6050000}"/>
    <cellStyle name="Calculation 2 3 7 2" xfId="49811" xr:uid="{00000000-0005-0000-0000-0000D7050000}"/>
    <cellStyle name="Calculation 2 3 8" xfId="1453" xr:uid="{00000000-0005-0000-0000-0000D8050000}"/>
    <cellStyle name="Calculation 2 3 8 2" xfId="49812" xr:uid="{00000000-0005-0000-0000-0000D9050000}"/>
    <cellStyle name="Calculation 2 3 9" xfId="1454" xr:uid="{00000000-0005-0000-0000-0000DA050000}"/>
    <cellStyle name="Calculation 2 3 9 2" xfId="49813" xr:uid="{00000000-0005-0000-0000-0000DB050000}"/>
    <cellStyle name="Calculation 2 4" xfId="1455" xr:uid="{00000000-0005-0000-0000-0000DC050000}"/>
    <cellStyle name="Calculation 2 4 10" xfId="1456" xr:uid="{00000000-0005-0000-0000-0000DD050000}"/>
    <cellStyle name="Calculation 2 4 10 2" xfId="49814" xr:uid="{00000000-0005-0000-0000-0000DE050000}"/>
    <cellStyle name="Calculation 2 4 11" xfId="1457" xr:uid="{00000000-0005-0000-0000-0000DF050000}"/>
    <cellStyle name="Calculation 2 4 11 2" xfId="49815" xr:uid="{00000000-0005-0000-0000-0000E0050000}"/>
    <cellStyle name="Calculation 2 4 12" xfId="1458" xr:uid="{00000000-0005-0000-0000-0000E1050000}"/>
    <cellStyle name="Calculation 2 4 12 2" xfId="49816" xr:uid="{00000000-0005-0000-0000-0000E2050000}"/>
    <cellStyle name="Calculation 2 4 13" xfId="49817" xr:uid="{00000000-0005-0000-0000-0000E3050000}"/>
    <cellStyle name="Calculation 2 4 2" xfId="1459" xr:uid="{00000000-0005-0000-0000-0000E4050000}"/>
    <cellStyle name="Calculation 2 4 3" xfId="1460" xr:uid="{00000000-0005-0000-0000-0000E5050000}"/>
    <cellStyle name="Calculation 2 4 3 2" xfId="49818" xr:uid="{00000000-0005-0000-0000-0000E6050000}"/>
    <cellStyle name="Calculation 2 4 4" xfId="1461" xr:uid="{00000000-0005-0000-0000-0000E7050000}"/>
    <cellStyle name="Calculation 2 4 4 2" xfId="49819" xr:uid="{00000000-0005-0000-0000-0000E8050000}"/>
    <cellStyle name="Calculation 2 4 5" xfId="1462" xr:uid="{00000000-0005-0000-0000-0000E9050000}"/>
    <cellStyle name="Calculation 2 4 5 2" xfId="49820" xr:uid="{00000000-0005-0000-0000-0000EA050000}"/>
    <cellStyle name="Calculation 2 4 6" xfId="1463" xr:uid="{00000000-0005-0000-0000-0000EB050000}"/>
    <cellStyle name="Calculation 2 4 6 2" xfId="49821" xr:uid="{00000000-0005-0000-0000-0000EC050000}"/>
    <cellStyle name="Calculation 2 4 7" xfId="1464" xr:uid="{00000000-0005-0000-0000-0000ED050000}"/>
    <cellStyle name="Calculation 2 4 7 2" xfId="49822" xr:uid="{00000000-0005-0000-0000-0000EE050000}"/>
    <cellStyle name="Calculation 2 4 8" xfId="1465" xr:uid="{00000000-0005-0000-0000-0000EF050000}"/>
    <cellStyle name="Calculation 2 4 8 2" xfId="49823" xr:uid="{00000000-0005-0000-0000-0000F0050000}"/>
    <cellStyle name="Calculation 2 4 9" xfId="1466" xr:uid="{00000000-0005-0000-0000-0000F1050000}"/>
    <cellStyle name="Calculation 2 4 9 2" xfId="49824" xr:uid="{00000000-0005-0000-0000-0000F2050000}"/>
    <cellStyle name="Calculation 2 5" xfId="1467" xr:uid="{00000000-0005-0000-0000-0000F3050000}"/>
    <cellStyle name="Calculation 2 6" xfId="1468" xr:uid="{00000000-0005-0000-0000-0000F4050000}"/>
    <cellStyle name="Calculation 2 6 2" xfId="49825" xr:uid="{00000000-0005-0000-0000-0000F5050000}"/>
    <cellStyle name="Calculation 2 7" xfId="1469" xr:uid="{00000000-0005-0000-0000-0000F6050000}"/>
    <cellStyle name="Calculation 2 7 2" xfId="49826" xr:uid="{00000000-0005-0000-0000-0000F7050000}"/>
    <cellStyle name="Calculation 2 8" xfId="49827" xr:uid="{00000000-0005-0000-0000-0000F8050000}"/>
    <cellStyle name="Calculation 2 9" xfId="49828" xr:uid="{00000000-0005-0000-0000-0000F9050000}"/>
    <cellStyle name="Calculation 3" xfId="1470" xr:uid="{00000000-0005-0000-0000-0000FA050000}"/>
    <cellStyle name="Calculation 3 2" xfId="1471" xr:uid="{00000000-0005-0000-0000-0000FB050000}"/>
    <cellStyle name="Calculation 3 2 2" xfId="49829" xr:uid="{00000000-0005-0000-0000-0000FC050000}"/>
    <cellStyle name="Calculation 3 3" xfId="1472" xr:uid="{00000000-0005-0000-0000-0000FD050000}"/>
    <cellStyle name="Calculation 3 3 2" xfId="49830" xr:uid="{00000000-0005-0000-0000-0000FE050000}"/>
    <cellStyle name="Calculation 3 4" xfId="1473" xr:uid="{00000000-0005-0000-0000-0000FF050000}"/>
    <cellStyle name="Calculation 3 4 2" xfId="49831" xr:uid="{00000000-0005-0000-0000-000000060000}"/>
    <cellStyle name="Calculation 3 5" xfId="49832" xr:uid="{00000000-0005-0000-0000-000001060000}"/>
    <cellStyle name="Calculation 4" xfId="1474" xr:uid="{00000000-0005-0000-0000-000002060000}"/>
    <cellStyle name="Calculation 4 2" xfId="49833" xr:uid="{00000000-0005-0000-0000-000003060000}"/>
    <cellStyle name="Calculation 5" xfId="1475" xr:uid="{00000000-0005-0000-0000-000004060000}"/>
    <cellStyle name="Calculation 5 2" xfId="49834" xr:uid="{00000000-0005-0000-0000-000005060000}"/>
    <cellStyle name="Calculation 6" xfId="1476" xr:uid="{00000000-0005-0000-0000-000006060000}"/>
    <cellStyle name="Calculation 6 2" xfId="49835" xr:uid="{00000000-0005-0000-0000-000007060000}"/>
    <cellStyle name="Calculation 7" xfId="1477" xr:uid="{00000000-0005-0000-0000-000008060000}"/>
    <cellStyle name="Calculation 7 2" xfId="49836" xr:uid="{00000000-0005-0000-0000-000009060000}"/>
    <cellStyle name="Calculation 8" xfId="1478" xr:uid="{00000000-0005-0000-0000-00000A060000}"/>
    <cellStyle name="Calculation 8 2" xfId="49837" xr:uid="{00000000-0005-0000-0000-00000B060000}"/>
    <cellStyle name="Calculation 9" xfId="1479" xr:uid="{00000000-0005-0000-0000-00000C060000}"/>
    <cellStyle name="Calculation 9 2" xfId="49838" xr:uid="{00000000-0005-0000-0000-00000D060000}"/>
    <cellStyle name="Cellule liée" xfId="1480" xr:uid="{00000000-0005-0000-0000-00000E060000}"/>
    <cellStyle name="Check Cell 10" xfId="1481" xr:uid="{00000000-0005-0000-0000-00000F060000}"/>
    <cellStyle name="Check Cell 11" xfId="1482" xr:uid="{00000000-0005-0000-0000-000010060000}"/>
    <cellStyle name="Check Cell 12" xfId="1483" xr:uid="{00000000-0005-0000-0000-000011060000}"/>
    <cellStyle name="Check Cell 13" xfId="1484" xr:uid="{00000000-0005-0000-0000-000012060000}"/>
    <cellStyle name="Check Cell 14" xfId="1485" xr:uid="{00000000-0005-0000-0000-000013060000}"/>
    <cellStyle name="Check Cell 2" xfId="1486" xr:uid="{00000000-0005-0000-0000-000014060000}"/>
    <cellStyle name="Check Cell 2 2" xfId="1487" xr:uid="{00000000-0005-0000-0000-000015060000}"/>
    <cellStyle name="Check Cell 2 2 2" xfId="1488" xr:uid="{00000000-0005-0000-0000-000016060000}"/>
    <cellStyle name="Check Cell 2 3" xfId="1489" xr:uid="{00000000-0005-0000-0000-000017060000}"/>
    <cellStyle name="Check Cell 2 3 2" xfId="1490" xr:uid="{00000000-0005-0000-0000-000018060000}"/>
    <cellStyle name="Check Cell 2 4" xfId="1491" xr:uid="{00000000-0005-0000-0000-000019060000}"/>
    <cellStyle name="Check Cell 2 5" xfId="1492" xr:uid="{00000000-0005-0000-0000-00001A060000}"/>
    <cellStyle name="Check Cell 2 6" xfId="1493" xr:uid="{00000000-0005-0000-0000-00001B060000}"/>
    <cellStyle name="Check Cell 2 7" xfId="49839" xr:uid="{00000000-0005-0000-0000-00001C060000}"/>
    <cellStyle name="Check Cell 3" xfId="1494" xr:uid="{00000000-0005-0000-0000-00001D060000}"/>
    <cellStyle name="Check Cell 3 2" xfId="1495" xr:uid="{00000000-0005-0000-0000-00001E060000}"/>
    <cellStyle name="Check Cell 3 3" xfId="1496" xr:uid="{00000000-0005-0000-0000-00001F060000}"/>
    <cellStyle name="Check Cell 3 4" xfId="1497" xr:uid="{00000000-0005-0000-0000-000020060000}"/>
    <cellStyle name="Check Cell 4" xfId="1498" xr:uid="{00000000-0005-0000-0000-000021060000}"/>
    <cellStyle name="Check Cell 5" xfId="1499" xr:uid="{00000000-0005-0000-0000-000022060000}"/>
    <cellStyle name="Check Cell 6" xfId="1500" xr:uid="{00000000-0005-0000-0000-000023060000}"/>
    <cellStyle name="Check Cell 7" xfId="1501" xr:uid="{00000000-0005-0000-0000-000024060000}"/>
    <cellStyle name="Check Cell 8" xfId="1502" xr:uid="{00000000-0005-0000-0000-000025060000}"/>
    <cellStyle name="Check Cell 9" xfId="1503" xr:uid="{00000000-0005-0000-0000-000026060000}"/>
    <cellStyle name="cijene" xfId="1504" xr:uid="{00000000-0005-0000-0000-000027060000}"/>
    <cellStyle name="ColStyle1" xfId="1505" xr:uid="{00000000-0005-0000-0000-000028060000}"/>
    <cellStyle name="ColStyle2" xfId="1506" xr:uid="{00000000-0005-0000-0000-000029060000}"/>
    <cellStyle name="ColStyle3" xfId="1507" xr:uid="{00000000-0005-0000-0000-00002A060000}"/>
    <cellStyle name="ColStyle4" xfId="1508" xr:uid="{00000000-0005-0000-0000-00002B060000}"/>
    <cellStyle name="ColStyle5" xfId="1509" xr:uid="{00000000-0005-0000-0000-00002C060000}"/>
    <cellStyle name="Comma [0] 2" xfId="1510" xr:uid="{00000000-0005-0000-0000-00002D060000}"/>
    <cellStyle name="Comma [00]" xfId="1511" xr:uid="{00000000-0005-0000-0000-00002E060000}"/>
    <cellStyle name="Comma [00] 2" xfId="27131" xr:uid="{00000000-0005-0000-0000-00002F060000}"/>
    <cellStyle name="Comma 10" xfId="1512" xr:uid="{00000000-0005-0000-0000-000030060000}"/>
    <cellStyle name="Comma 10 2" xfId="1513" xr:uid="{00000000-0005-0000-0000-000031060000}"/>
    <cellStyle name="Comma 10 2 2" xfId="27133" xr:uid="{00000000-0005-0000-0000-000032060000}"/>
    <cellStyle name="Comma 10 3" xfId="1514" xr:uid="{00000000-0005-0000-0000-000033060000}"/>
    <cellStyle name="Comma 10 4" xfId="1515" xr:uid="{00000000-0005-0000-0000-000034060000}"/>
    <cellStyle name="Comma 10 5" xfId="27132" xr:uid="{00000000-0005-0000-0000-000035060000}"/>
    <cellStyle name="Comma 11" xfId="1516" xr:uid="{00000000-0005-0000-0000-000036060000}"/>
    <cellStyle name="Comma 11 2" xfId="1517" xr:uid="{00000000-0005-0000-0000-000037060000}"/>
    <cellStyle name="Comma 11 2 2" xfId="27135" xr:uid="{00000000-0005-0000-0000-000038060000}"/>
    <cellStyle name="Comma 11 3" xfId="1518" xr:uid="{00000000-0005-0000-0000-000039060000}"/>
    <cellStyle name="Comma 11 4" xfId="1519" xr:uid="{00000000-0005-0000-0000-00003A060000}"/>
    <cellStyle name="Comma 11 5" xfId="27134" xr:uid="{00000000-0005-0000-0000-00003B060000}"/>
    <cellStyle name="Comma 12" xfId="1520" xr:uid="{00000000-0005-0000-0000-00003C060000}"/>
    <cellStyle name="Comma 12 2" xfId="1521" xr:uid="{00000000-0005-0000-0000-00003D060000}"/>
    <cellStyle name="Comma 12 2 2" xfId="27137" xr:uid="{00000000-0005-0000-0000-00003E060000}"/>
    <cellStyle name="Comma 12 3" xfId="1522" xr:uid="{00000000-0005-0000-0000-00003F060000}"/>
    <cellStyle name="Comma 12 4" xfId="1523" xr:uid="{00000000-0005-0000-0000-000040060000}"/>
    <cellStyle name="Comma 12 5" xfId="27136" xr:uid="{00000000-0005-0000-0000-000041060000}"/>
    <cellStyle name="Comma 13" xfId="1524" xr:uid="{00000000-0005-0000-0000-000042060000}"/>
    <cellStyle name="Comma 13 2" xfId="1525" xr:uid="{00000000-0005-0000-0000-000043060000}"/>
    <cellStyle name="Comma 13 2 2" xfId="27139" xr:uid="{00000000-0005-0000-0000-000044060000}"/>
    <cellStyle name="Comma 13 3" xfId="1526" xr:uid="{00000000-0005-0000-0000-000045060000}"/>
    <cellStyle name="Comma 13 4" xfId="1527" xr:uid="{00000000-0005-0000-0000-000046060000}"/>
    <cellStyle name="Comma 13 5" xfId="27138" xr:uid="{00000000-0005-0000-0000-000047060000}"/>
    <cellStyle name="Comma 14" xfId="1528" xr:uid="{00000000-0005-0000-0000-000048060000}"/>
    <cellStyle name="Comma 14 2" xfId="1529" xr:uid="{00000000-0005-0000-0000-000049060000}"/>
    <cellStyle name="Comma 14 2 2" xfId="27141" xr:uid="{00000000-0005-0000-0000-00004A060000}"/>
    <cellStyle name="Comma 14 3" xfId="1530" xr:uid="{00000000-0005-0000-0000-00004B060000}"/>
    <cellStyle name="Comma 14 4" xfId="1531" xr:uid="{00000000-0005-0000-0000-00004C060000}"/>
    <cellStyle name="Comma 14 5" xfId="27140" xr:uid="{00000000-0005-0000-0000-00004D060000}"/>
    <cellStyle name="Comma 15" xfId="1532" xr:uid="{00000000-0005-0000-0000-00004E060000}"/>
    <cellStyle name="Comma 15 2" xfId="1533" xr:uid="{00000000-0005-0000-0000-00004F060000}"/>
    <cellStyle name="Comma 15 2 2" xfId="27143" xr:uid="{00000000-0005-0000-0000-000050060000}"/>
    <cellStyle name="Comma 15 3" xfId="1534" xr:uid="{00000000-0005-0000-0000-000051060000}"/>
    <cellStyle name="Comma 15 4" xfId="1535" xr:uid="{00000000-0005-0000-0000-000052060000}"/>
    <cellStyle name="Comma 15 5" xfId="27142" xr:uid="{00000000-0005-0000-0000-000053060000}"/>
    <cellStyle name="Comma 16" xfId="1536" xr:uid="{00000000-0005-0000-0000-000054060000}"/>
    <cellStyle name="Comma 16 2" xfId="1537" xr:uid="{00000000-0005-0000-0000-000055060000}"/>
    <cellStyle name="Comma 16 2 2" xfId="27145" xr:uid="{00000000-0005-0000-0000-000056060000}"/>
    <cellStyle name="Comma 16 3" xfId="1538" xr:uid="{00000000-0005-0000-0000-000057060000}"/>
    <cellStyle name="Comma 16 4" xfId="1539" xr:uid="{00000000-0005-0000-0000-000058060000}"/>
    <cellStyle name="Comma 16 5" xfId="27144" xr:uid="{00000000-0005-0000-0000-000059060000}"/>
    <cellStyle name="Comma 17" xfId="1540" xr:uid="{00000000-0005-0000-0000-00005A060000}"/>
    <cellStyle name="Comma 17 2" xfId="1541" xr:uid="{00000000-0005-0000-0000-00005B060000}"/>
    <cellStyle name="Comma 17 2 2" xfId="27147" xr:uid="{00000000-0005-0000-0000-00005C060000}"/>
    <cellStyle name="Comma 17 3" xfId="1542" xr:uid="{00000000-0005-0000-0000-00005D060000}"/>
    <cellStyle name="Comma 17 4" xfId="27146" xr:uid="{00000000-0005-0000-0000-00005E060000}"/>
    <cellStyle name="Comma 18" xfId="1543" xr:uid="{00000000-0005-0000-0000-00005F060000}"/>
    <cellStyle name="Comma 18 2" xfId="1544" xr:uid="{00000000-0005-0000-0000-000060060000}"/>
    <cellStyle name="Comma 18 2 2" xfId="27149" xr:uid="{00000000-0005-0000-0000-000061060000}"/>
    <cellStyle name="Comma 18 3" xfId="1545" xr:uid="{00000000-0005-0000-0000-000062060000}"/>
    <cellStyle name="Comma 18 4" xfId="27148" xr:uid="{00000000-0005-0000-0000-000063060000}"/>
    <cellStyle name="Comma 19" xfId="1546" xr:uid="{00000000-0005-0000-0000-000064060000}"/>
    <cellStyle name="Comma 19 2" xfId="1547" xr:uid="{00000000-0005-0000-0000-000065060000}"/>
    <cellStyle name="Comma 2" xfId="44" xr:uid="{00000000-0005-0000-0000-000066060000}"/>
    <cellStyle name="Comma 2 10" xfId="1549" xr:uid="{00000000-0005-0000-0000-000067060000}"/>
    <cellStyle name="Comma 2 11" xfId="1550" xr:uid="{00000000-0005-0000-0000-000068060000}"/>
    <cellStyle name="Comma 2 12" xfId="1551" xr:uid="{00000000-0005-0000-0000-000069060000}"/>
    <cellStyle name="Comma 2 13" xfId="1552" xr:uid="{00000000-0005-0000-0000-00006A060000}"/>
    <cellStyle name="Comma 2 14" xfId="1553" xr:uid="{00000000-0005-0000-0000-00006B060000}"/>
    <cellStyle name="Comma 2 15" xfId="1554" xr:uid="{00000000-0005-0000-0000-00006C060000}"/>
    <cellStyle name="Comma 2 16" xfId="1555" xr:uid="{00000000-0005-0000-0000-00006D060000}"/>
    <cellStyle name="Comma 2 17" xfId="1556" xr:uid="{00000000-0005-0000-0000-00006E060000}"/>
    <cellStyle name="Comma 2 18" xfId="1557" xr:uid="{00000000-0005-0000-0000-00006F060000}"/>
    <cellStyle name="Comma 2 19" xfId="1558" xr:uid="{00000000-0005-0000-0000-000070060000}"/>
    <cellStyle name="Comma 2 2" xfId="1559" xr:uid="{00000000-0005-0000-0000-000071060000}"/>
    <cellStyle name="Comma 2 2 2" xfId="1560" xr:uid="{00000000-0005-0000-0000-000072060000}"/>
    <cellStyle name="Comma 2 2 3" xfId="1561" xr:uid="{00000000-0005-0000-0000-000073060000}"/>
    <cellStyle name="Comma 2 2 3 2" xfId="1562" xr:uid="{00000000-0005-0000-0000-000074060000}"/>
    <cellStyle name="Comma 2 2 4" xfId="1563" xr:uid="{00000000-0005-0000-0000-000075060000}"/>
    <cellStyle name="Comma 2 2 4 2" xfId="1564" xr:uid="{00000000-0005-0000-0000-000076060000}"/>
    <cellStyle name="Comma 2 2 5" xfId="1565" xr:uid="{00000000-0005-0000-0000-000077060000}"/>
    <cellStyle name="Comma 2 2 6" xfId="49840" xr:uid="{00000000-0005-0000-0000-000078060000}"/>
    <cellStyle name="Comma 2 2 7" xfId="50030" xr:uid="{00000000-0005-0000-0000-000079060000}"/>
    <cellStyle name="Comma 2 20" xfId="1566" xr:uid="{00000000-0005-0000-0000-00007A060000}"/>
    <cellStyle name="Comma 2 21" xfId="1567" xr:uid="{00000000-0005-0000-0000-00007B060000}"/>
    <cellStyle name="Comma 2 22" xfId="1568" xr:uid="{00000000-0005-0000-0000-00007C060000}"/>
    <cellStyle name="Comma 2 23" xfId="1569" xr:uid="{00000000-0005-0000-0000-00007D060000}"/>
    <cellStyle name="Comma 2 24" xfId="1570" xr:uid="{00000000-0005-0000-0000-00007E060000}"/>
    <cellStyle name="Comma 2 25" xfId="1571" xr:uid="{00000000-0005-0000-0000-00007F060000}"/>
    <cellStyle name="Comma 2 26" xfId="1572" xr:uid="{00000000-0005-0000-0000-000080060000}"/>
    <cellStyle name="Comma 2 27" xfId="1573" xr:uid="{00000000-0005-0000-0000-000081060000}"/>
    <cellStyle name="Comma 2 28" xfId="1574" xr:uid="{00000000-0005-0000-0000-000082060000}"/>
    <cellStyle name="Comma 2 29" xfId="1575" xr:uid="{00000000-0005-0000-0000-000083060000}"/>
    <cellStyle name="Comma 2 3" xfId="1576" xr:uid="{00000000-0005-0000-0000-000084060000}"/>
    <cellStyle name="Comma 2 3 2" xfId="1577" xr:uid="{00000000-0005-0000-0000-000085060000}"/>
    <cellStyle name="Comma 2 3 3" xfId="1578" xr:uid="{00000000-0005-0000-0000-000086060000}"/>
    <cellStyle name="Comma 2 3 4" xfId="1579" xr:uid="{00000000-0005-0000-0000-000087060000}"/>
    <cellStyle name="Comma 2 3 5" xfId="1580" xr:uid="{00000000-0005-0000-0000-000088060000}"/>
    <cellStyle name="Comma 2 3 6" xfId="1581" xr:uid="{00000000-0005-0000-0000-000089060000}"/>
    <cellStyle name="Comma 2 3 7" xfId="27150" xr:uid="{00000000-0005-0000-0000-00008A060000}"/>
    <cellStyle name="Comma 2 30" xfId="1582" xr:uid="{00000000-0005-0000-0000-00008B060000}"/>
    <cellStyle name="Comma 2 31" xfId="1583" xr:uid="{00000000-0005-0000-0000-00008C060000}"/>
    <cellStyle name="Comma 2 32" xfId="49841" xr:uid="{00000000-0005-0000-0000-00008D060000}"/>
    <cellStyle name="Comma 2 33" xfId="1548" xr:uid="{00000000-0005-0000-0000-00008E060000}"/>
    <cellStyle name="Comma 2 4" xfId="1584" xr:uid="{00000000-0005-0000-0000-00008F060000}"/>
    <cellStyle name="Comma 2 4 2" xfId="1585" xr:uid="{00000000-0005-0000-0000-000090060000}"/>
    <cellStyle name="Comma 2 4 3" xfId="1586" xr:uid="{00000000-0005-0000-0000-000091060000}"/>
    <cellStyle name="Comma 2 4 4" xfId="1587" xr:uid="{00000000-0005-0000-0000-000092060000}"/>
    <cellStyle name="Comma 2 4 4 2" xfId="27152" xr:uid="{00000000-0005-0000-0000-000093060000}"/>
    <cellStyle name="Comma 2 4 5" xfId="1588" xr:uid="{00000000-0005-0000-0000-000094060000}"/>
    <cellStyle name="Comma 2 4 6" xfId="27151" xr:uid="{00000000-0005-0000-0000-000095060000}"/>
    <cellStyle name="Comma 2 5" xfId="1589" xr:uid="{00000000-0005-0000-0000-000096060000}"/>
    <cellStyle name="Comma 2 5 2" xfId="1590" xr:uid="{00000000-0005-0000-0000-000097060000}"/>
    <cellStyle name="Comma 2 6" xfId="1591" xr:uid="{00000000-0005-0000-0000-000098060000}"/>
    <cellStyle name="Comma 2 7" xfId="1592" xr:uid="{00000000-0005-0000-0000-000099060000}"/>
    <cellStyle name="Comma 2 7 2" xfId="1593" xr:uid="{00000000-0005-0000-0000-00009A060000}"/>
    <cellStyle name="Comma 2 8" xfId="1594" xr:uid="{00000000-0005-0000-0000-00009B060000}"/>
    <cellStyle name="Comma 2 9" xfId="1595" xr:uid="{00000000-0005-0000-0000-00009C060000}"/>
    <cellStyle name="Comma 2_201_GL_Eden wellness_troskovnik_11-11-14" xfId="27153" xr:uid="{00000000-0005-0000-0000-00009D060000}"/>
    <cellStyle name="Comma 20" xfId="1596" xr:uid="{00000000-0005-0000-0000-00009E060000}"/>
    <cellStyle name="Comma 20 2" xfId="1597" xr:uid="{00000000-0005-0000-0000-00009F060000}"/>
    <cellStyle name="Comma 21" xfId="1598" xr:uid="{00000000-0005-0000-0000-0000A0060000}"/>
    <cellStyle name="Comma 21 2" xfId="1599" xr:uid="{00000000-0005-0000-0000-0000A1060000}"/>
    <cellStyle name="Comma 22" xfId="1600" xr:uid="{00000000-0005-0000-0000-0000A2060000}"/>
    <cellStyle name="Comma 22 2" xfId="1601" xr:uid="{00000000-0005-0000-0000-0000A3060000}"/>
    <cellStyle name="Comma 23" xfId="1602" xr:uid="{00000000-0005-0000-0000-0000A4060000}"/>
    <cellStyle name="Comma 23 2" xfId="1603" xr:uid="{00000000-0005-0000-0000-0000A5060000}"/>
    <cellStyle name="Comma 24" xfId="1604" xr:uid="{00000000-0005-0000-0000-0000A6060000}"/>
    <cellStyle name="Comma 24 2" xfId="1605" xr:uid="{00000000-0005-0000-0000-0000A7060000}"/>
    <cellStyle name="Comma 25" xfId="1606" xr:uid="{00000000-0005-0000-0000-0000A8060000}"/>
    <cellStyle name="Comma 25 2" xfId="1607" xr:uid="{00000000-0005-0000-0000-0000A9060000}"/>
    <cellStyle name="Comma 26" xfId="1608" xr:uid="{00000000-0005-0000-0000-0000AA060000}"/>
    <cellStyle name="Comma 26 2" xfId="1609" xr:uid="{00000000-0005-0000-0000-0000AB060000}"/>
    <cellStyle name="Comma 27" xfId="1610" xr:uid="{00000000-0005-0000-0000-0000AC060000}"/>
    <cellStyle name="Comma 27 2" xfId="1611" xr:uid="{00000000-0005-0000-0000-0000AD060000}"/>
    <cellStyle name="Comma 28" xfId="1612" xr:uid="{00000000-0005-0000-0000-0000AE060000}"/>
    <cellStyle name="Comma 28 2" xfId="27154" xr:uid="{00000000-0005-0000-0000-0000AF060000}"/>
    <cellStyle name="Comma 29" xfId="1613" xr:uid="{00000000-0005-0000-0000-0000B0060000}"/>
    <cellStyle name="Comma 29 2" xfId="1614" xr:uid="{00000000-0005-0000-0000-0000B1060000}"/>
    <cellStyle name="Comma 29 3" xfId="27155" xr:uid="{00000000-0005-0000-0000-0000B2060000}"/>
    <cellStyle name="Comma 3" xfId="73" xr:uid="{00000000-0005-0000-0000-0000B3060000}"/>
    <cellStyle name="Comma 3 2" xfId="76" xr:uid="{00000000-0005-0000-0000-0000B4060000}"/>
    <cellStyle name="Comma 3 2 2" xfId="82" xr:uid="{00000000-0005-0000-0000-0000B5060000}"/>
    <cellStyle name="Comma 3 2 2 2" xfId="1617" xr:uid="{00000000-0005-0000-0000-0000B6060000}"/>
    <cellStyle name="Comma 3 2 3" xfId="89" xr:uid="{00000000-0005-0000-0000-0000B7060000}"/>
    <cellStyle name="Comma 3 2 3 2" xfId="1618" xr:uid="{00000000-0005-0000-0000-0000B8060000}"/>
    <cellStyle name="Comma 3 2 4" xfId="1619" xr:uid="{00000000-0005-0000-0000-0000B9060000}"/>
    <cellStyle name="Comma 3 2 5" xfId="1616" xr:uid="{00000000-0005-0000-0000-0000BA060000}"/>
    <cellStyle name="Comma 3 3" xfId="79" xr:uid="{00000000-0005-0000-0000-0000BB060000}"/>
    <cellStyle name="Comma 3 3 2" xfId="1621" xr:uid="{00000000-0005-0000-0000-0000BC060000}"/>
    <cellStyle name="Comma 3 3 3" xfId="1622" xr:uid="{00000000-0005-0000-0000-0000BD060000}"/>
    <cellStyle name="Comma 3 3 4" xfId="1620" xr:uid="{00000000-0005-0000-0000-0000BE060000}"/>
    <cellStyle name="Comma 3 4" xfId="86" xr:uid="{00000000-0005-0000-0000-0000BF060000}"/>
    <cellStyle name="Comma 3 4 2" xfId="1623" xr:uid="{00000000-0005-0000-0000-0000C0060000}"/>
    <cellStyle name="Comma 3 5" xfId="1624" xr:uid="{00000000-0005-0000-0000-0000C1060000}"/>
    <cellStyle name="Comma 3 6" xfId="49842" xr:uid="{00000000-0005-0000-0000-0000C2060000}"/>
    <cellStyle name="Comma 3 7" xfId="1615" xr:uid="{00000000-0005-0000-0000-0000C3060000}"/>
    <cellStyle name="Comma 3_elektroinstalacije" xfId="1625" xr:uid="{00000000-0005-0000-0000-0000C4060000}"/>
    <cellStyle name="Comma 30" xfId="1626" xr:uid="{00000000-0005-0000-0000-0000C5060000}"/>
    <cellStyle name="Comma 31" xfId="1627" xr:uid="{00000000-0005-0000-0000-0000C6060000}"/>
    <cellStyle name="Comma 31 2" xfId="1628" xr:uid="{00000000-0005-0000-0000-0000C7060000}"/>
    <cellStyle name="Comma 32" xfId="1629" xr:uid="{00000000-0005-0000-0000-0000C8060000}"/>
    <cellStyle name="Comma 33" xfId="1630" xr:uid="{00000000-0005-0000-0000-0000C9060000}"/>
    <cellStyle name="Comma 33 2" xfId="1631" xr:uid="{00000000-0005-0000-0000-0000CA060000}"/>
    <cellStyle name="Comma 34" xfId="1632" xr:uid="{00000000-0005-0000-0000-0000CB060000}"/>
    <cellStyle name="Comma 34 2" xfId="1633" xr:uid="{00000000-0005-0000-0000-0000CC060000}"/>
    <cellStyle name="Comma 35" xfId="1634" xr:uid="{00000000-0005-0000-0000-0000CD060000}"/>
    <cellStyle name="Comma 36" xfId="1635" xr:uid="{00000000-0005-0000-0000-0000CE060000}"/>
    <cellStyle name="Comma 36 2" xfId="27156" xr:uid="{00000000-0005-0000-0000-0000CF060000}"/>
    <cellStyle name="Comma 37" xfId="1636" xr:uid="{00000000-0005-0000-0000-0000D0060000}"/>
    <cellStyle name="Comma 38" xfId="1637" xr:uid="{00000000-0005-0000-0000-0000D1060000}"/>
    <cellStyle name="Comma 39" xfId="1638" xr:uid="{00000000-0005-0000-0000-0000D2060000}"/>
    <cellStyle name="Comma 39 2" xfId="27157" xr:uid="{00000000-0005-0000-0000-0000D3060000}"/>
    <cellStyle name="Comma 4" xfId="93" xr:uid="{00000000-0005-0000-0000-0000D4060000}"/>
    <cellStyle name="Comma 4 10" xfId="1639" xr:uid="{00000000-0005-0000-0000-0000D5060000}"/>
    <cellStyle name="Comma 4 11" xfId="1640" xr:uid="{00000000-0005-0000-0000-0000D6060000}"/>
    <cellStyle name="Comma 4 12" xfId="1641" xr:uid="{00000000-0005-0000-0000-0000D7060000}"/>
    <cellStyle name="Comma 4 13" xfId="1642" xr:uid="{00000000-0005-0000-0000-0000D8060000}"/>
    <cellStyle name="Comma 4 14" xfId="1643" xr:uid="{00000000-0005-0000-0000-0000D9060000}"/>
    <cellStyle name="Comma 4 15" xfId="1644" xr:uid="{00000000-0005-0000-0000-0000DA060000}"/>
    <cellStyle name="Comma 4 16" xfId="1645" xr:uid="{00000000-0005-0000-0000-0000DB060000}"/>
    <cellStyle name="Comma 4 17" xfId="1646" xr:uid="{00000000-0005-0000-0000-0000DC060000}"/>
    <cellStyle name="Comma 4 18" xfId="1647" xr:uid="{00000000-0005-0000-0000-0000DD060000}"/>
    <cellStyle name="Comma 4 19" xfId="1648" xr:uid="{00000000-0005-0000-0000-0000DE060000}"/>
    <cellStyle name="Comma 4 2" xfId="1649" xr:uid="{00000000-0005-0000-0000-0000DF060000}"/>
    <cellStyle name="Comma 4 2 2" xfId="1650" xr:uid="{00000000-0005-0000-0000-0000E0060000}"/>
    <cellStyle name="Comma 4 20" xfId="1651" xr:uid="{00000000-0005-0000-0000-0000E1060000}"/>
    <cellStyle name="Comma 4 21" xfId="1652" xr:uid="{00000000-0005-0000-0000-0000E2060000}"/>
    <cellStyle name="Comma 4 22" xfId="1653" xr:uid="{00000000-0005-0000-0000-0000E3060000}"/>
    <cellStyle name="Comma 4 23" xfId="1654" xr:uid="{00000000-0005-0000-0000-0000E4060000}"/>
    <cellStyle name="Comma 4 24" xfId="1655" xr:uid="{00000000-0005-0000-0000-0000E5060000}"/>
    <cellStyle name="Comma 4 25" xfId="1656" xr:uid="{00000000-0005-0000-0000-0000E6060000}"/>
    <cellStyle name="Comma 4 26" xfId="1657" xr:uid="{00000000-0005-0000-0000-0000E7060000}"/>
    <cellStyle name="Comma 4 27" xfId="1658" xr:uid="{00000000-0005-0000-0000-0000E8060000}"/>
    <cellStyle name="Comma 4 28" xfId="1659" xr:uid="{00000000-0005-0000-0000-0000E9060000}"/>
    <cellStyle name="Comma 4 29" xfId="1660" xr:uid="{00000000-0005-0000-0000-0000EA060000}"/>
    <cellStyle name="Comma 4 3" xfId="1661" xr:uid="{00000000-0005-0000-0000-0000EB060000}"/>
    <cellStyle name="Comma 4 3 2" xfId="1662" xr:uid="{00000000-0005-0000-0000-0000EC060000}"/>
    <cellStyle name="Comma 4 30" xfId="1663" xr:uid="{00000000-0005-0000-0000-0000ED060000}"/>
    <cellStyle name="Comma 4 31" xfId="1664" xr:uid="{00000000-0005-0000-0000-0000EE060000}"/>
    <cellStyle name="Comma 4 32" xfId="49843" xr:uid="{00000000-0005-0000-0000-0000EF060000}"/>
    <cellStyle name="Comma 4 4" xfId="1665" xr:uid="{00000000-0005-0000-0000-0000F0060000}"/>
    <cellStyle name="Comma 4 5" xfId="1666" xr:uid="{00000000-0005-0000-0000-0000F1060000}"/>
    <cellStyle name="Comma 4 6" xfId="1667" xr:uid="{00000000-0005-0000-0000-0000F2060000}"/>
    <cellStyle name="Comma 4 7" xfId="1668" xr:uid="{00000000-0005-0000-0000-0000F3060000}"/>
    <cellStyle name="Comma 4 8" xfId="1669" xr:uid="{00000000-0005-0000-0000-0000F4060000}"/>
    <cellStyle name="Comma 4 9" xfId="1670" xr:uid="{00000000-0005-0000-0000-0000F5060000}"/>
    <cellStyle name="Comma 4_elektroinstalacije" xfId="1671" xr:uid="{00000000-0005-0000-0000-0000F6060000}"/>
    <cellStyle name="Comma 40" xfId="1672" xr:uid="{00000000-0005-0000-0000-0000F7060000}"/>
    <cellStyle name="Comma 41" xfId="1673" xr:uid="{00000000-0005-0000-0000-0000F8060000}"/>
    <cellStyle name="Comma 42" xfId="1674" xr:uid="{00000000-0005-0000-0000-0000F9060000}"/>
    <cellStyle name="Comma 43" xfId="1675" xr:uid="{00000000-0005-0000-0000-0000FA060000}"/>
    <cellStyle name="Comma 44" xfId="1676" xr:uid="{00000000-0005-0000-0000-0000FB060000}"/>
    <cellStyle name="Comma 45" xfId="1677" xr:uid="{00000000-0005-0000-0000-0000FC060000}"/>
    <cellStyle name="Comma 46" xfId="1678" xr:uid="{00000000-0005-0000-0000-0000FD060000}"/>
    <cellStyle name="Comma 47" xfId="1679" xr:uid="{00000000-0005-0000-0000-0000FE060000}"/>
    <cellStyle name="Comma 48" xfId="1680" xr:uid="{00000000-0005-0000-0000-0000FF060000}"/>
    <cellStyle name="Comma 49" xfId="1681" xr:uid="{00000000-0005-0000-0000-000000070000}"/>
    <cellStyle name="Comma 5" xfId="99" xr:uid="{00000000-0005-0000-0000-000001070000}"/>
    <cellStyle name="Comma 5 10" xfId="1683" xr:uid="{00000000-0005-0000-0000-000002070000}"/>
    <cellStyle name="Comma 5 2" xfId="101" xr:uid="{00000000-0005-0000-0000-000003070000}"/>
    <cellStyle name="Comma 5 2 2" xfId="1685" xr:uid="{00000000-0005-0000-0000-000004070000}"/>
    <cellStyle name="Comma 5 2 3" xfId="1684" xr:uid="{00000000-0005-0000-0000-000005070000}"/>
    <cellStyle name="Comma 5 3" xfId="1686" xr:uid="{00000000-0005-0000-0000-000006070000}"/>
    <cellStyle name="Comma 5 3 2" xfId="1687" xr:uid="{00000000-0005-0000-0000-000007070000}"/>
    <cellStyle name="Comma 5 4" xfId="1688" xr:uid="{00000000-0005-0000-0000-000008070000}"/>
    <cellStyle name="Comma 5 5" xfId="49844" xr:uid="{00000000-0005-0000-0000-000009070000}"/>
    <cellStyle name="Comma 5 6" xfId="1682" xr:uid="{00000000-0005-0000-0000-00000A070000}"/>
    <cellStyle name="Comma 50" xfId="1689" xr:uid="{00000000-0005-0000-0000-00000B070000}"/>
    <cellStyle name="Comma 51" xfId="1690" xr:uid="{00000000-0005-0000-0000-00000C070000}"/>
    <cellStyle name="Comma 52" xfId="27105" xr:uid="{00000000-0005-0000-0000-00000D070000}"/>
    <cellStyle name="Comma 52 2" xfId="27158" xr:uid="{00000000-0005-0000-0000-00000E070000}"/>
    <cellStyle name="Comma 6" xfId="1691" xr:uid="{00000000-0005-0000-0000-00000F070000}"/>
    <cellStyle name="Comma 6 2" xfId="1692" xr:uid="{00000000-0005-0000-0000-000010070000}"/>
    <cellStyle name="Comma 6 3" xfId="1693" xr:uid="{00000000-0005-0000-0000-000011070000}"/>
    <cellStyle name="Comma 6 4" xfId="1694" xr:uid="{00000000-0005-0000-0000-000012070000}"/>
    <cellStyle name="Comma 6 5" xfId="1695" xr:uid="{00000000-0005-0000-0000-000013070000}"/>
    <cellStyle name="Comma 6 6" xfId="1696" xr:uid="{00000000-0005-0000-0000-000014070000}"/>
    <cellStyle name="Comma 6 7" xfId="27159" xr:uid="{00000000-0005-0000-0000-000015070000}"/>
    <cellStyle name="Comma 7" xfId="1697" xr:uid="{00000000-0005-0000-0000-000016070000}"/>
    <cellStyle name="Comma 7 2" xfId="1698" xr:uid="{00000000-0005-0000-0000-000017070000}"/>
    <cellStyle name="Comma 7 3" xfId="1699" xr:uid="{00000000-0005-0000-0000-000018070000}"/>
    <cellStyle name="Comma 7 4" xfId="1700" xr:uid="{00000000-0005-0000-0000-000019070000}"/>
    <cellStyle name="Comma 7 5" xfId="27160" xr:uid="{00000000-0005-0000-0000-00001A070000}"/>
    <cellStyle name="Comma 8" xfId="1701" xr:uid="{00000000-0005-0000-0000-00001B070000}"/>
    <cellStyle name="Comma 8 2" xfId="1702" xr:uid="{00000000-0005-0000-0000-00001C070000}"/>
    <cellStyle name="Comma 8 3" xfId="1703" xr:uid="{00000000-0005-0000-0000-00001D070000}"/>
    <cellStyle name="Comma 8 4" xfId="1704" xr:uid="{00000000-0005-0000-0000-00001E070000}"/>
    <cellStyle name="Comma 8 5" xfId="27161" xr:uid="{00000000-0005-0000-0000-00001F070000}"/>
    <cellStyle name="Comma 9" xfId="1705" xr:uid="{00000000-0005-0000-0000-000020070000}"/>
    <cellStyle name="Comma 9 2" xfId="1706" xr:uid="{00000000-0005-0000-0000-000021070000}"/>
    <cellStyle name="Comma 9 2 2" xfId="27163" xr:uid="{00000000-0005-0000-0000-000022070000}"/>
    <cellStyle name="Comma 9 3" xfId="1707" xr:uid="{00000000-0005-0000-0000-000023070000}"/>
    <cellStyle name="Comma 9 4" xfId="1708" xr:uid="{00000000-0005-0000-0000-000024070000}"/>
    <cellStyle name="Comma 9 5" xfId="27162" xr:uid="{00000000-0005-0000-0000-000025070000}"/>
    <cellStyle name="Comma0" xfId="1709" xr:uid="{00000000-0005-0000-0000-000026070000}"/>
    <cellStyle name="Commentaire" xfId="1710" xr:uid="{00000000-0005-0000-0000-000027070000}"/>
    <cellStyle name="Commentaire 2" xfId="49845" xr:uid="{00000000-0005-0000-0000-000028070000}"/>
    <cellStyle name="Currency [00]" xfId="1711" xr:uid="{00000000-0005-0000-0000-000029070000}"/>
    <cellStyle name="Currency [00] 2" xfId="27164" xr:uid="{00000000-0005-0000-0000-00002A070000}"/>
    <cellStyle name="Currency 10" xfId="1712" xr:uid="{00000000-0005-0000-0000-00002B070000}"/>
    <cellStyle name="Currency 10 2" xfId="1713" xr:uid="{00000000-0005-0000-0000-00002C070000}"/>
    <cellStyle name="Currency 10 2 2" xfId="27166" xr:uid="{00000000-0005-0000-0000-00002D070000}"/>
    <cellStyle name="Currency 10 3" xfId="1714" xr:uid="{00000000-0005-0000-0000-00002E070000}"/>
    <cellStyle name="Currency 10 4" xfId="1715" xr:uid="{00000000-0005-0000-0000-00002F070000}"/>
    <cellStyle name="Currency 10 5" xfId="27165" xr:uid="{00000000-0005-0000-0000-000030070000}"/>
    <cellStyle name="Currency 11" xfId="1716" xr:uid="{00000000-0005-0000-0000-000031070000}"/>
    <cellStyle name="Currency 11 2" xfId="1717" xr:uid="{00000000-0005-0000-0000-000032070000}"/>
    <cellStyle name="Currency 11 2 2" xfId="27168" xr:uid="{00000000-0005-0000-0000-000033070000}"/>
    <cellStyle name="Currency 11 3" xfId="1718" xr:uid="{00000000-0005-0000-0000-000034070000}"/>
    <cellStyle name="Currency 11 4" xfId="1719" xr:uid="{00000000-0005-0000-0000-000035070000}"/>
    <cellStyle name="Currency 11 5" xfId="27167" xr:uid="{00000000-0005-0000-0000-000036070000}"/>
    <cellStyle name="Currency 12" xfId="1720" xr:uid="{00000000-0005-0000-0000-000037070000}"/>
    <cellStyle name="Currency 12 2" xfId="1721" xr:uid="{00000000-0005-0000-0000-000038070000}"/>
    <cellStyle name="Currency 12 2 2" xfId="27170" xr:uid="{00000000-0005-0000-0000-000039070000}"/>
    <cellStyle name="Currency 12 3" xfId="1722" xr:uid="{00000000-0005-0000-0000-00003A070000}"/>
    <cellStyle name="Currency 12 4" xfId="1723" xr:uid="{00000000-0005-0000-0000-00003B070000}"/>
    <cellStyle name="Currency 12 5" xfId="27169" xr:uid="{00000000-0005-0000-0000-00003C070000}"/>
    <cellStyle name="Currency 13" xfId="1724" xr:uid="{00000000-0005-0000-0000-00003D070000}"/>
    <cellStyle name="Currency 13 2" xfId="1725" xr:uid="{00000000-0005-0000-0000-00003E070000}"/>
    <cellStyle name="Currency 13 2 2" xfId="27172" xr:uid="{00000000-0005-0000-0000-00003F070000}"/>
    <cellStyle name="Currency 13 3" xfId="1726" xr:uid="{00000000-0005-0000-0000-000040070000}"/>
    <cellStyle name="Currency 13 4" xfId="1727" xr:uid="{00000000-0005-0000-0000-000041070000}"/>
    <cellStyle name="Currency 13 5" xfId="27171" xr:uid="{00000000-0005-0000-0000-000042070000}"/>
    <cellStyle name="Currency 14" xfId="1728" xr:uid="{00000000-0005-0000-0000-000043070000}"/>
    <cellStyle name="Currency 14 2" xfId="1729" xr:uid="{00000000-0005-0000-0000-000044070000}"/>
    <cellStyle name="Currency 14 2 2" xfId="27174" xr:uid="{00000000-0005-0000-0000-000045070000}"/>
    <cellStyle name="Currency 14 3" xfId="1730" xr:uid="{00000000-0005-0000-0000-000046070000}"/>
    <cellStyle name="Currency 14 4" xfId="1731" xr:uid="{00000000-0005-0000-0000-000047070000}"/>
    <cellStyle name="Currency 14 5" xfId="27173" xr:uid="{00000000-0005-0000-0000-000048070000}"/>
    <cellStyle name="Currency 15" xfId="1732" xr:uid="{00000000-0005-0000-0000-000049070000}"/>
    <cellStyle name="Currency 15 2" xfId="1733" xr:uid="{00000000-0005-0000-0000-00004A070000}"/>
    <cellStyle name="Currency 15 2 2" xfId="27176" xr:uid="{00000000-0005-0000-0000-00004B070000}"/>
    <cellStyle name="Currency 15 3" xfId="1734" xr:uid="{00000000-0005-0000-0000-00004C070000}"/>
    <cellStyle name="Currency 15 4" xfId="1735" xr:uid="{00000000-0005-0000-0000-00004D070000}"/>
    <cellStyle name="Currency 15 5" xfId="27175" xr:uid="{00000000-0005-0000-0000-00004E070000}"/>
    <cellStyle name="Currency 16" xfId="1736" xr:uid="{00000000-0005-0000-0000-00004F070000}"/>
    <cellStyle name="Currency 16 2" xfId="1737" xr:uid="{00000000-0005-0000-0000-000050070000}"/>
    <cellStyle name="Currency 16 2 2" xfId="27178" xr:uid="{00000000-0005-0000-0000-000051070000}"/>
    <cellStyle name="Currency 16 3" xfId="1738" xr:uid="{00000000-0005-0000-0000-000052070000}"/>
    <cellStyle name="Currency 16 4" xfId="1739" xr:uid="{00000000-0005-0000-0000-000053070000}"/>
    <cellStyle name="Currency 16 5" xfId="27177" xr:uid="{00000000-0005-0000-0000-000054070000}"/>
    <cellStyle name="Currency 17" xfId="1740" xr:uid="{00000000-0005-0000-0000-000055070000}"/>
    <cellStyle name="Currency 17 2" xfId="1741" xr:uid="{00000000-0005-0000-0000-000056070000}"/>
    <cellStyle name="Currency 17 2 2" xfId="27180" xr:uid="{00000000-0005-0000-0000-000057070000}"/>
    <cellStyle name="Currency 17 3" xfId="1742" xr:uid="{00000000-0005-0000-0000-000058070000}"/>
    <cellStyle name="Currency 17 4" xfId="1743" xr:uid="{00000000-0005-0000-0000-000059070000}"/>
    <cellStyle name="Currency 17 5" xfId="27179" xr:uid="{00000000-0005-0000-0000-00005A070000}"/>
    <cellStyle name="Currency 18" xfId="1744" xr:uid="{00000000-0005-0000-0000-00005B070000}"/>
    <cellStyle name="Currency 18 2" xfId="1745" xr:uid="{00000000-0005-0000-0000-00005C070000}"/>
    <cellStyle name="Currency 18 3" xfId="1746" xr:uid="{00000000-0005-0000-0000-00005D070000}"/>
    <cellStyle name="Currency 18 4" xfId="1747" xr:uid="{00000000-0005-0000-0000-00005E070000}"/>
    <cellStyle name="Currency 18 5" xfId="27181" xr:uid="{00000000-0005-0000-0000-00005F070000}"/>
    <cellStyle name="Currency 19" xfId="1748" xr:uid="{00000000-0005-0000-0000-000060070000}"/>
    <cellStyle name="Currency 19 2" xfId="1749" xr:uid="{00000000-0005-0000-0000-000061070000}"/>
    <cellStyle name="Currency 19 3" xfId="1750" xr:uid="{00000000-0005-0000-0000-000062070000}"/>
    <cellStyle name="Currency 19 4" xfId="1751" xr:uid="{00000000-0005-0000-0000-000063070000}"/>
    <cellStyle name="Currency 19 5" xfId="27182" xr:uid="{00000000-0005-0000-0000-000064070000}"/>
    <cellStyle name="Currency 2" xfId="1752" xr:uid="{00000000-0005-0000-0000-000065070000}"/>
    <cellStyle name="Currency 2 10" xfId="1753" xr:uid="{00000000-0005-0000-0000-000066070000}"/>
    <cellStyle name="Currency 2 11" xfId="1754" xr:uid="{00000000-0005-0000-0000-000067070000}"/>
    <cellStyle name="Currency 2 12" xfId="1755" xr:uid="{00000000-0005-0000-0000-000068070000}"/>
    <cellStyle name="Currency 2 13" xfId="1756" xr:uid="{00000000-0005-0000-0000-000069070000}"/>
    <cellStyle name="Currency 2 14" xfId="1757" xr:uid="{00000000-0005-0000-0000-00006A070000}"/>
    <cellStyle name="Currency 2 15" xfId="1758" xr:uid="{00000000-0005-0000-0000-00006B070000}"/>
    <cellStyle name="Currency 2 16" xfId="1759" xr:uid="{00000000-0005-0000-0000-00006C070000}"/>
    <cellStyle name="Currency 2 17" xfId="1760" xr:uid="{00000000-0005-0000-0000-00006D070000}"/>
    <cellStyle name="Currency 2 18" xfId="1761" xr:uid="{00000000-0005-0000-0000-00006E070000}"/>
    <cellStyle name="Currency 2 19" xfId="1762" xr:uid="{00000000-0005-0000-0000-00006F070000}"/>
    <cellStyle name="Currency 2 2" xfId="1763" xr:uid="{00000000-0005-0000-0000-000070070000}"/>
    <cellStyle name="Currency 2 2 10" xfId="1764" xr:uid="{00000000-0005-0000-0000-000071070000}"/>
    <cellStyle name="Currency 2 2 11" xfId="1765" xr:uid="{00000000-0005-0000-0000-000072070000}"/>
    <cellStyle name="Currency 2 2 12" xfId="1766" xr:uid="{00000000-0005-0000-0000-000073070000}"/>
    <cellStyle name="Currency 2 2 13" xfId="1767" xr:uid="{00000000-0005-0000-0000-000074070000}"/>
    <cellStyle name="Currency 2 2 14" xfId="1768" xr:uid="{00000000-0005-0000-0000-000075070000}"/>
    <cellStyle name="Currency 2 2 15" xfId="1769" xr:uid="{00000000-0005-0000-0000-000076070000}"/>
    <cellStyle name="Currency 2 2 16" xfId="49846" xr:uid="{00000000-0005-0000-0000-000077070000}"/>
    <cellStyle name="Currency 2 2 2" xfId="1770" xr:uid="{00000000-0005-0000-0000-000078070000}"/>
    <cellStyle name="Currency 2 2 2 2" xfId="1771" xr:uid="{00000000-0005-0000-0000-000079070000}"/>
    <cellStyle name="Currency 2 2 2 3" xfId="1772" xr:uid="{00000000-0005-0000-0000-00007A070000}"/>
    <cellStyle name="Currency 2 2 2 4" xfId="1773" xr:uid="{00000000-0005-0000-0000-00007B070000}"/>
    <cellStyle name="Currency 2 2 3" xfId="1774" xr:uid="{00000000-0005-0000-0000-00007C070000}"/>
    <cellStyle name="Currency 2 2 4" xfId="1775" xr:uid="{00000000-0005-0000-0000-00007D070000}"/>
    <cellStyle name="Currency 2 2 5" xfId="1776" xr:uid="{00000000-0005-0000-0000-00007E070000}"/>
    <cellStyle name="Currency 2 2 6" xfId="1777" xr:uid="{00000000-0005-0000-0000-00007F070000}"/>
    <cellStyle name="Currency 2 2 7" xfId="1778" xr:uid="{00000000-0005-0000-0000-000080070000}"/>
    <cellStyle name="Currency 2 2 8" xfId="1779" xr:uid="{00000000-0005-0000-0000-000081070000}"/>
    <cellStyle name="Currency 2 2 9" xfId="1780" xr:uid="{00000000-0005-0000-0000-000082070000}"/>
    <cellStyle name="Currency 2 20" xfId="1781" xr:uid="{00000000-0005-0000-0000-000083070000}"/>
    <cellStyle name="Currency 2 21" xfId="1782" xr:uid="{00000000-0005-0000-0000-000084070000}"/>
    <cellStyle name="Currency 2 22" xfId="1783" xr:uid="{00000000-0005-0000-0000-000085070000}"/>
    <cellStyle name="Currency 2 23" xfId="1784" xr:uid="{00000000-0005-0000-0000-000086070000}"/>
    <cellStyle name="Currency 2 24" xfId="1785" xr:uid="{00000000-0005-0000-0000-000087070000}"/>
    <cellStyle name="Currency 2 25" xfId="1786" xr:uid="{00000000-0005-0000-0000-000088070000}"/>
    <cellStyle name="Currency 2 26" xfId="1787" xr:uid="{00000000-0005-0000-0000-000089070000}"/>
    <cellStyle name="Currency 2 27" xfId="1788" xr:uid="{00000000-0005-0000-0000-00008A070000}"/>
    <cellStyle name="Currency 2 28" xfId="1789" xr:uid="{00000000-0005-0000-0000-00008B070000}"/>
    <cellStyle name="Currency 2 29" xfId="1790" xr:uid="{00000000-0005-0000-0000-00008C070000}"/>
    <cellStyle name="Currency 2 3" xfId="1791" xr:uid="{00000000-0005-0000-0000-00008D070000}"/>
    <cellStyle name="Currency 2 3 2" xfId="1792" xr:uid="{00000000-0005-0000-0000-00008E070000}"/>
    <cellStyle name="Currency 2 3 3" xfId="1793" xr:uid="{00000000-0005-0000-0000-00008F070000}"/>
    <cellStyle name="Currency 2 3 4" xfId="1794" xr:uid="{00000000-0005-0000-0000-000090070000}"/>
    <cellStyle name="Currency 2 30" xfId="1795" xr:uid="{00000000-0005-0000-0000-000091070000}"/>
    <cellStyle name="Currency 2 31" xfId="1796" xr:uid="{00000000-0005-0000-0000-000092070000}"/>
    <cellStyle name="Currency 2 32" xfId="1797" xr:uid="{00000000-0005-0000-0000-000093070000}"/>
    <cellStyle name="Currency 2 33" xfId="49847" xr:uid="{00000000-0005-0000-0000-000094070000}"/>
    <cellStyle name="Currency 2 4" xfId="1798" xr:uid="{00000000-0005-0000-0000-000095070000}"/>
    <cellStyle name="Currency 2 4 2" xfId="1799" xr:uid="{00000000-0005-0000-0000-000096070000}"/>
    <cellStyle name="Currency 2 4 3" xfId="1800" xr:uid="{00000000-0005-0000-0000-000097070000}"/>
    <cellStyle name="Currency 2 4 4" xfId="1801" xr:uid="{00000000-0005-0000-0000-000098070000}"/>
    <cellStyle name="Currency 2 5" xfId="1802" xr:uid="{00000000-0005-0000-0000-000099070000}"/>
    <cellStyle name="Currency 2 6" xfId="1803" xr:uid="{00000000-0005-0000-0000-00009A070000}"/>
    <cellStyle name="Currency 2 7" xfId="1804" xr:uid="{00000000-0005-0000-0000-00009B070000}"/>
    <cellStyle name="Currency 2 8" xfId="1805" xr:uid="{00000000-0005-0000-0000-00009C070000}"/>
    <cellStyle name="Currency 2 9" xfId="1806" xr:uid="{00000000-0005-0000-0000-00009D070000}"/>
    <cellStyle name="Currency 20" xfId="1807" xr:uid="{00000000-0005-0000-0000-00009E070000}"/>
    <cellStyle name="Currency 20 2" xfId="1808" xr:uid="{00000000-0005-0000-0000-00009F070000}"/>
    <cellStyle name="Currency 20 3" xfId="1809" xr:uid="{00000000-0005-0000-0000-0000A0070000}"/>
    <cellStyle name="Currency 20 4" xfId="1810" xr:uid="{00000000-0005-0000-0000-0000A1070000}"/>
    <cellStyle name="Currency 20 5" xfId="27183" xr:uid="{00000000-0005-0000-0000-0000A2070000}"/>
    <cellStyle name="Currency 21" xfId="1811" xr:uid="{00000000-0005-0000-0000-0000A3070000}"/>
    <cellStyle name="Currency 21 2" xfId="1812" xr:uid="{00000000-0005-0000-0000-0000A4070000}"/>
    <cellStyle name="Currency 21 3" xfId="1813" xr:uid="{00000000-0005-0000-0000-0000A5070000}"/>
    <cellStyle name="Currency 21 4" xfId="1814" xr:uid="{00000000-0005-0000-0000-0000A6070000}"/>
    <cellStyle name="Currency 21 5" xfId="27184" xr:uid="{00000000-0005-0000-0000-0000A7070000}"/>
    <cellStyle name="Currency 22" xfId="1815" xr:uid="{00000000-0005-0000-0000-0000A8070000}"/>
    <cellStyle name="Currency 22 2" xfId="1816" xr:uid="{00000000-0005-0000-0000-0000A9070000}"/>
    <cellStyle name="Currency 22 3" xfId="1817" xr:uid="{00000000-0005-0000-0000-0000AA070000}"/>
    <cellStyle name="Currency 22 4" xfId="1818" xr:uid="{00000000-0005-0000-0000-0000AB070000}"/>
    <cellStyle name="Currency 22 5" xfId="27185" xr:uid="{00000000-0005-0000-0000-0000AC070000}"/>
    <cellStyle name="Currency 23" xfId="1819" xr:uid="{00000000-0005-0000-0000-0000AD070000}"/>
    <cellStyle name="Currency 23 2" xfId="1820" xr:uid="{00000000-0005-0000-0000-0000AE070000}"/>
    <cellStyle name="Currency 23 3" xfId="1821" xr:uid="{00000000-0005-0000-0000-0000AF070000}"/>
    <cellStyle name="Currency 23 4" xfId="1822" xr:uid="{00000000-0005-0000-0000-0000B0070000}"/>
    <cellStyle name="Currency 23 5" xfId="27186" xr:uid="{00000000-0005-0000-0000-0000B1070000}"/>
    <cellStyle name="Currency 24" xfId="1823" xr:uid="{00000000-0005-0000-0000-0000B2070000}"/>
    <cellStyle name="Currency 24 2" xfId="1824" xr:uid="{00000000-0005-0000-0000-0000B3070000}"/>
    <cellStyle name="Currency 24 3" xfId="1825" xr:uid="{00000000-0005-0000-0000-0000B4070000}"/>
    <cellStyle name="Currency 24 4" xfId="1826" xr:uid="{00000000-0005-0000-0000-0000B5070000}"/>
    <cellStyle name="Currency 24 5" xfId="27187" xr:uid="{00000000-0005-0000-0000-0000B6070000}"/>
    <cellStyle name="Currency 25" xfId="1827" xr:uid="{00000000-0005-0000-0000-0000B7070000}"/>
    <cellStyle name="Currency 25 2" xfId="1828" xr:uid="{00000000-0005-0000-0000-0000B8070000}"/>
    <cellStyle name="Currency 25 3" xfId="1829" xr:uid="{00000000-0005-0000-0000-0000B9070000}"/>
    <cellStyle name="Currency 25 4" xfId="1830" xr:uid="{00000000-0005-0000-0000-0000BA070000}"/>
    <cellStyle name="Currency 26" xfId="1831" xr:uid="{00000000-0005-0000-0000-0000BB070000}"/>
    <cellStyle name="Currency 26 2" xfId="1832" xr:uid="{00000000-0005-0000-0000-0000BC070000}"/>
    <cellStyle name="Currency 26 3" xfId="1833" xr:uid="{00000000-0005-0000-0000-0000BD070000}"/>
    <cellStyle name="Currency 26 4" xfId="1834" xr:uid="{00000000-0005-0000-0000-0000BE070000}"/>
    <cellStyle name="Currency 27" xfId="1835" xr:uid="{00000000-0005-0000-0000-0000BF070000}"/>
    <cellStyle name="Currency 27 2" xfId="1836" xr:uid="{00000000-0005-0000-0000-0000C0070000}"/>
    <cellStyle name="Currency 27 3" xfId="1837" xr:uid="{00000000-0005-0000-0000-0000C1070000}"/>
    <cellStyle name="Currency 27 4" xfId="1838" xr:uid="{00000000-0005-0000-0000-0000C2070000}"/>
    <cellStyle name="Currency 28" xfId="1839" xr:uid="{00000000-0005-0000-0000-0000C3070000}"/>
    <cellStyle name="Currency 28 2" xfId="1840" xr:uid="{00000000-0005-0000-0000-0000C4070000}"/>
    <cellStyle name="Currency 28 3" xfId="1841" xr:uid="{00000000-0005-0000-0000-0000C5070000}"/>
    <cellStyle name="Currency 28 4" xfId="1842" xr:uid="{00000000-0005-0000-0000-0000C6070000}"/>
    <cellStyle name="Currency 29" xfId="1843" xr:uid="{00000000-0005-0000-0000-0000C7070000}"/>
    <cellStyle name="Currency 29 2" xfId="1844" xr:uid="{00000000-0005-0000-0000-0000C8070000}"/>
    <cellStyle name="Currency 29 3" xfId="1845" xr:uid="{00000000-0005-0000-0000-0000C9070000}"/>
    <cellStyle name="Currency 29 4" xfId="1846" xr:uid="{00000000-0005-0000-0000-0000CA070000}"/>
    <cellStyle name="Currency 3" xfId="30" xr:uid="{00000000-0005-0000-0000-0000CB070000}"/>
    <cellStyle name="Currency 3 10" xfId="1848" xr:uid="{00000000-0005-0000-0000-0000CC070000}"/>
    <cellStyle name="Currency 3 11" xfId="1849" xr:uid="{00000000-0005-0000-0000-0000CD070000}"/>
    <cellStyle name="Currency 3 12" xfId="1850" xr:uid="{00000000-0005-0000-0000-0000CE070000}"/>
    <cellStyle name="Currency 3 13" xfId="1851" xr:uid="{00000000-0005-0000-0000-0000CF070000}"/>
    <cellStyle name="Currency 3 14" xfId="1852" xr:uid="{00000000-0005-0000-0000-0000D0070000}"/>
    <cellStyle name="Currency 3 15" xfId="1853" xr:uid="{00000000-0005-0000-0000-0000D1070000}"/>
    <cellStyle name="Currency 3 16" xfId="1854" xr:uid="{00000000-0005-0000-0000-0000D2070000}"/>
    <cellStyle name="Currency 3 17" xfId="1855" xr:uid="{00000000-0005-0000-0000-0000D3070000}"/>
    <cellStyle name="Currency 3 18" xfId="1856" xr:uid="{00000000-0005-0000-0000-0000D4070000}"/>
    <cellStyle name="Currency 3 19" xfId="1857" xr:uid="{00000000-0005-0000-0000-0000D5070000}"/>
    <cellStyle name="Currency 3 2" xfId="35" xr:uid="{00000000-0005-0000-0000-0000D6070000}"/>
    <cellStyle name="Currency 3 2 2" xfId="1859" xr:uid="{00000000-0005-0000-0000-0000D7070000}"/>
    <cellStyle name="Currency 3 2 3" xfId="1860" xr:uid="{00000000-0005-0000-0000-0000D8070000}"/>
    <cellStyle name="Currency 3 2 4" xfId="1861" xr:uid="{00000000-0005-0000-0000-0000D9070000}"/>
    <cellStyle name="Currency 3 2 5" xfId="27188" xr:uid="{00000000-0005-0000-0000-0000DA070000}"/>
    <cellStyle name="Currency 3 2 6" xfId="1858" xr:uid="{00000000-0005-0000-0000-0000DB070000}"/>
    <cellStyle name="Currency 3 20" xfId="1862" xr:uid="{00000000-0005-0000-0000-0000DC070000}"/>
    <cellStyle name="Currency 3 21" xfId="1863" xr:uid="{00000000-0005-0000-0000-0000DD070000}"/>
    <cellStyle name="Currency 3 22" xfId="1864" xr:uid="{00000000-0005-0000-0000-0000DE070000}"/>
    <cellStyle name="Currency 3 23" xfId="1865" xr:uid="{00000000-0005-0000-0000-0000DF070000}"/>
    <cellStyle name="Currency 3 24" xfId="1866" xr:uid="{00000000-0005-0000-0000-0000E0070000}"/>
    <cellStyle name="Currency 3 25" xfId="1867" xr:uid="{00000000-0005-0000-0000-0000E1070000}"/>
    <cellStyle name="Currency 3 26" xfId="1868" xr:uid="{00000000-0005-0000-0000-0000E2070000}"/>
    <cellStyle name="Currency 3 27" xfId="1869" xr:uid="{00000000-0005-0000-0000-0000E3070000}"/>
    <cellStyle name="Currency 3 28" xfId="1870" xr:uid="{00000000-0005-0000-0000-0000E4070000}"/>
    <cellStyle name="Currency 3 29" xfId="1871" xr:uid="{00000000-0005-0000-0000-0000E5070000}"/>
    <cellStyle name="Currency 3 3" xfId="1872" xr:uid="{00000000-0005-0000-0000-0000E6070000}"/>
    <cellStyle name="Currency 3 3 2" xfId="1873" xr:uid="{00000000-0005-0000-0000-0000E7070000}"/>
    <cellStyle name="Currency 3 3 3" xfId="1874" xr:uid="{00000000-0005-0000-0000-0000E8070000}"/>
    <cellStyle name="Currency 3 3 4" xfId="1875" xr:uid="{00000000-0005-0000-0000-0000E9070000}"/>
    <cellStyle name="Currency 3 30" xfId="1876" xr:uid="{00000000-0005-0000-0000-0000EA070000}"/>
    <cellStyle name="Currency 3 31" xfId="1877" xr:uid="{00000000-0005-0000-0000-0000EB070000}"/>
    <cellStyle name="Currency 3 32" xfId="1878" xr:uid="{00000000-0005-0000-0000-0000EC070000}"/>
    <cellStyle name="Currency 3 33" xfId="49661" xr:uid="{00000000-0005-0000-0000-0000ED070000}"/>
    <cellStyle name="Currency 3 34" xfId="1847" xr:uid="{00000000-0005-0000-0000-0000EE070000}"/>
    <cellStyle name="Currency 3 4" xfId="1879" xr:uid="{00000000-0005-0000-0000-0000EF070000}"/>
    <cellStyle name="Currency 3 4 2" xfId="1880" xr:uid="{00000000-0005-0000-0000-0000F0070000}"/>
    <cellStyle name="Currency 3 4 3" xfId="1881" xr:uid="{00000000-0005-0000-0000-0000F1070000}"/>
    <cellStyle name="Currency 3 5" xfId="1882" xr:uid="{00000000-0005-0000-0000-0000F2070000}"/>
    <cellStyle name="Currency 3 6" xfId="1883" xr:uid="{00000000-0005-0000-0000-0000F3070000}"/>
    <cellStyle name="Currency 3 7" xfId="1884" xr:uid="{00000000-0005-0000-0000-0000F4070000}"/>
    <cellStyle name="Currency 3 8" xfId="1885" xr:uid="{00000000-0005-0000-0000-0000F5070000}"/>
    <cellStyle name="Currency 3 9" xfId="1886" xr:uid="{00000000-0005-0000-0000-0000F6070000}"/>
    <cellStyle name="Currency 30" xfId="1887" xr:uid="{00000000-0005-0000-0000-0000F7070000}"/>
    <cellStyle name="Currency 30 2" xfId="1888" xr:uid="{00000000-0005-0000-0000-0000F8070000}"/>
    <cellStyle name="Currency 30 3" xfId="1889" xr:uid="{00000000-0005-0000-0000-0000F9070000}"/>
    <cellStyle name="Currency 30 4" xfId="1890" xr:uid="{00000000-0005-0000-0000-0000FA070000}"/>
    <cellStyle name="Currency 31" xfId="1891" xr:uid="{00000000-0005-0000-0000-0000FB070000}"/>
    <cellStyle name="Currency 31 2" xfId="1892" xr:uid="{00000000-0005-0000-0000-0000FC070000}"/>
    <cellStyle name="Currency 31 3" xfId="1893" xr:uid="{00000000-0005-0000-0000-0000FD070000}"/>
    <cellStyle name="Currency 31 4" xfId="1894" xr:uid="{00000000-0005-0000-0000-0000FE070000}"/>
    <cellStyle name="Currency 32" xfId="1895" xr:uid="{00000000-0005-0000-0000-0000FF070000}"/>
    <cellStyle name="Currency 32 2" xfId="1896" xr:uid="{00000000-0005-0000-0000-000000080000}"/>
    <cellStyle name="Currency 32 3" xfId="1897" xr:uid="{00000000-0005-0000-0000-000001080000}"/>
    <cellStyle name="Currency 32 4" xfId="1898" xr:uid="{00000000-0005-0000-0000-000002080000}"/>
    <cellStyle name="Currency 33" xfId="1899" xr:uid="{00000000-0005-0000-0000-000003080000}"/>
    <cellStyle name="Currency 33 2" xfId="1900" xr:uid="{00000000-0005-0000-0000-000004080000}"/>
    <cellStyle name="Currency 33 3" xfId="1901" xr:uid="{00000000-0005-0000-0000-000005080000}"/>
    <cellStyle name="Currency 33 4" xfId="1902" xr:uid="{00000000-0005-0000-0000-000006080000}"/>
    <cellStyle name="Currency 34" xfId="1903" xr:uid="{00000000-0005-0000-0000-000007080000}"/>
    <cellStyle name="Currency 34 2" xfId="1904" xr:uid="{00000000-0005-0000-0000-000008080000}"/>
    <cellStyle name="Currency 34 3" xfId="1905" xr:uid="{00000000-0005-0000-0000-000009080000}"/>
    <cellStyle name="Currency 34 4" xfId="1906" xr:uid="{00000000-0005-0000-0000-00000A080000}"/>
    <cellStyle name="Currency 35" xfId="1907" xr:uid="{00000000-0005-0000-0000-00000B080000}"/>
    <cellStyle name="Currency 35 2" xfId="1908" xr:uid="{00000000-0005-0000-0000-00000C080000}"/>
    <cellStyle name="Currency 35 3" xfId="1909" xr:uid="{00000000-0005-0000-0000-00000D080000}"/>
    <cellStyle name="Currency 35 4" xfId="1910" xr:uid="{00000000-0005-0000-0000-00000E080000}"/>
    <cellStyle name="Currency 36" xfId="1911" xr:uid="{00000000-0005-0000-0000-00000F080000}"/>
    <cellStyle name="Currency 36 2" xfId="1912" xr:uid="{00000000-0005-0000-0000-000010080000}"/>
    <cellStyle name="Currency 36 3" xfId="1913" xr:uid="{00000000-0005-0000-0000-000011080000}"/>
    <cellStyle name="Currency 36 4" xfId="1914" xr:uid="{00000000-0005-0000-0000-000012080000}"/>
    <cellStyle name="Currency 37" xfId="1915" xr:uid="{00000000-0005-0000-0000-000013080000}"/>
    <cellStyle name="Currency 37 2" xfId="1916" xr:uid="{00000000-0005-0000-0000-000014080000}"/>
    <cellStyle name="Currency 37 3" xfId="1917" xr:uid="{00000000-0005-0000-0000-000015080000}"/>
    <cellStyle name="Currency 37 4" xfId="1918" xr:uid="{00000000-0005-0000-0000-000016080000}"/>
    <cellStyle name="Currency 38" xfId="1919" xr:uid="{00000000-0005-0000-0000-000017080000}"/>
    <cellStyle name="Currency 38 2" xfId="1920" xr:uid="{00000000-0005-0000-0000-000018080000}"/>
    <cellStyle name="Currency 38 3" xfId="1921" xr:uid="{00000000-0005-0000-0000-000019080000}"/>
    <cellStyle name="Currency 38 4" xfId="1922" xr:uid="{00000000-0005-0000-0000-00001A080000}"/>
    <cellStyle name="Currency 39" xfId="1923" xr:uid="{00000000-0005-0000-0000-00001B080000}"/>
    <cellStyle name="Currency 39 2" xfId="1924" xr:uid="{00000000-0005-0000-0000-00001C080000}"/>
    <cellStyle name="Currency 39 3" xfId="1925" xr:uid="{00000000-0005-0000-0000-00001D080000}"/>
    <cellStyle name="Currency 39 4" xfId="1926" xr:uid="{00000000-0005-0000-0000-00001E080000}"/>
    <cellStyle name="Currency 4" xfId="1927" xr:uid="{00000000-0005-0000-0000-00001F080000}"/>
    <cellStyle name="Currency 4 2" xfId="1928" xr:uid="{00000000-0005-0000-0000-000020080000}"/>
    <cellStyle name="Currency 4 2 2" xfId="1929" xr:uid="{00000000-0005-0000-0000-000021080000}"/>
    <cellStyle name="Currency 4 2 3" xfId="1930" xr:uid="{00000000-0005-0000-0000-000022080000}"/>
    <cellStyle name="Currency 4 2 4" xfId="1931" xr:uid="{00000000-0005-0000-0000-000023080000}"/>
    <cellStyle name="Currency 4 2 5" xfId="49848" xr:uid="{00000000-0005-0000-0000-000024080000}"/>
    <cellStyle name="Currency 4 3" xfId="1932" xr:uid="{00000000-0005-0000-0000-000025080000}"/>
    <cellStyle name="Currency 4 3 2" xfId="1933" xr:uid="{00000000-0005-0000-0000-000026080000}"/>
    <cellStyle name="Currency 4 4" xfId="1934" xr:uid="{00000000-0005-0000-0000-000027080000}"/>
    <cellStyle name="Currency 4 5" xfId="49849" xr:uid="{00000000-0005-0000-0000-000028080000}"/>
    <cellStyle name="Currency 40" xfId="1935" xr:uid="{00000000-0005-0000-0000-000029080000}"/>
    <cellStyle name="Currency 40 2" xfId="1936" xr:uid="{00000000-0005-0000-0000-00002A080000}"/>
    <cellStyle name="Currency 40 3" xfId="1937" xr:uid="{00000000-0005-0000-0000-00002B080000}"/>
    <cellStyle name="Currency 40 4" xfId="1938" xr:uid="{00000000-0005-0000-0000-00002C080000}"/>
    <cellStyle name="Currency 41" xfId="1939" xr:uid="{00000000-0005-0000-0000-00002D080000}"/>
    <cellStyle name="Currency 41 2" xfId="1940" xr:uid="{00000000-0005-0000-0000-00002E080000}"/>
    <cellStyle name="Currency 41 3" xfId="1941" xr:uid="{00000000-0005-0000-0000-00002F080000}"/>
    <cellStyle name="Currency 41 4" xfId="1942" xr:uid="{00000000-0005-0000-0000-000030080000}"/>
    <cellStyle name="Currency 42" xfId="1943" xr:uid="{00000000-0005-0000-0000-000031080000}"/>
    <cellStyle name="Currency 42 2" xfId="1944" xr:uid="{00000000-0005-0000-0000-000032080000}"/>
    <cellStyle name="Currency 42 3" xfId="1945" xr:uid="{00000000-0005-0000-0000-000033080000}"/>
    <cellStyle name="Currency 42 4" xfId="1946" xr:uid="{00000000-0005-0000-0000-000034080000}"/>
    <cellStyle name="Currency 43" xfId="1947" xr:uid="{00000000-0005-0000-0000-000035080000}"/>
    <cellStyle name="Currency 43 2" xfId="1948" xr:uid="{00000000-0005-0000-0000-000036080000}"/>
    <cellStyle name="Currency 44" xfId="1949" xr:uid="{00000000-0005-0000-0000-000037080000}"/>
    <cellStyle name="Currency 45" xfId="1950" xr:uid="{00000000-0005-0000-0000-000038080000}"/>
    <cellStyle name="Currency 46" xfId="1951" xr:uid="{00000000-0005-0000-0000-000039080000}"/>
    <cellStyle name="Currency 47" xfId="1952" xr:uid="{00000000-0005-0000-0000-00003A080000}"/>
    <cellStyle name="Currency 48" xfId="1953" xr:uid="{00000000-0005-0000-0000-00003B080000}"/>
    <cellStyle name="Currency 49" xfId="1954" xr:uid="{00000000-0005-0000-0000-00003C080000}"/>
    <cellStyle name="Currency 5" xfId="1955" xr:uid="{00000000-0005-0000-0000-00003D080000}"/>
    <cellStyle name="Currency 5 2" xfId="1956" xr:uid="{00000000-0005-0000-0000-00003E080000}"/>
    <cellStyle name="Currency 5 2 2" xfId="27190" xr:uid="{00000000-0005-0000-0000-00003F080000}"/>
    <cellStyle name="Currency 5 3" xfId="1957" xr:uid="{00000000-0005-0000-0000-000040080000}"/>
    <cellStyle name="Currency 5 4" xfId="1958" xr:uid="{00000000-0005-0000-0000-000041080000}"/>
    <cellStyle name="Currency 5 5" xfId="27189" xr:uid="{00000000-0005-0000-0000-000042080000}"/>
    <cellStyle name="Currency 50" xfId="1959" xr:uid="{00000000-0005-0000-0000-000043080000}"/>
    <cellStyle name="Currency 51" xfId="1960" xr:uid="{00000000-0005-0000-0000-000044080000}"/>
    <cellStyle name="Currency 52" xfId="1961" xr:uid="{00000000-0005-0000-0000-000045080000}"/>
    <cellStyle name="Currency 6" xfId="1962" xr:uid="{00000000-0005-0000-0000-000046080000}"/>
    <cellStyle name="Currency 6 2" xfId="1963" xr:uid="{00000000-0005-0000-0000-000047080000}"/>
    <cellStyle name="Currency 6 2 2" xfId="27192" xr:uid="{00000000-0005-0000-0000-000048080000}"/>
    <cellStyle name="Currency 6 3" xfId="1964" xr:uid="{00000000-0005-0000-0000-000049080000}"/>
    <cellStyle name="Currency 6 4" xfId="1965" xr:uid="{00000000-0005-0000-0000-00004A080000}"/>
    <cellStyle name="Currency 6 5" xfId="27191" xr:uid="{00000000-0005-0000-0000-00004B080000}"/>
    <cellStyle name="Currency 7" xfId="1966" xr:uid="{00000000-0005-0000-0000-00004C080000}"/>
    <cellStyle name="Currency 7 2" xfId="1967" xr:uid="{00000000-0005-0000-0000-00004D080000}"/>
    <cellStyle name="Currency 7 2 2" xfId="27194" xr:uid="{00000000-0005-0000-0000-00004E080000}"/>
    <cellStyle name="Currency 7 3" xfId="1968" xr:uid="{00000000-0005-0000-0000-00004F080000}"/>
    <cellStyle name="Currency 7 4" xfId="1969" xr:uid="{00000000-0005-0000-0000-000050080000}"/>
    <cellStyle name="Currency 7 5" xfId="27193" xr:uid="{00000000-0005-0000-0000-000051080000}"/>
    <cellStyle name="Currency 8" xfId="1970" xr:uid="{00000000-0005-0000-0000-000052080000}"/>
    <cellStyle name="Currency 8 2" xfId="1971" xr:uid="{00000000-0005-0000-0000-000053080000}"/>
    <cellStyle name="Currency 8 2 2" xfId="27196" xr:uid="{00000000-0005-0000-0000-000054080000}"/>
    <cellStyle name="Currency 8 3" xfId="1972" xr:uid="{00000000-0005-0000-0000-000055080000}"/>
    <cellStyle name="Currency 8 4" xfId="1973" xr:uid="{00000000-0005-0000-0000-000056080000}"/>
    <cellStyle name="Currency 8 5" xfId="27195" xr:uid="{00000000-0005-0000-0000-000057080000}"/>
    <cellStyle name="Currency 9" xfId="1974" xr:uid="{00000000-0005-0000-0000-000058080000}"/>
    <cellStyle name="Currency 9 2" xfId="1975" xr:uid="{00000000-0005-0000-0000-000059080000}"/>
    <cellStyle name="Currency 9 2 2" xfId="27198" xr:uid="{00000000-0005-0000-0000-00005A080000}"/>
    <cellStyle name="Currency 9 3" xfId="1976" xr:uid="{00000000-0005-0000-0000-00005B080000}"/>
    <cellStyle name="Currency 9 4" xfId="1977" xr:uid="{00000000-0005-0000-0000-00005C080000}"/>
    <cellStyle name="Currency 9 5" xfId="27197" xr:uid="{00000000-0005-0000-0000-00005D080000}"/>
    <cellStyle name="Currency0" xfId="1978" xr:uid="{00000000-0005-0000-0000-00005E080000}"/>
    <cellStyle name="Date Short" xfId="1979" xr:uid="{00000000-0005-0000-0000-00005F080000}"/>
    <cellStyle name="Default_Uvuceni" xfId="27199" xr:uid="{00000000-0005-0000-0000-000060080000}"/>
    <cellStyle name="Dezimal [0]_Fagr" xfId="1980" xr:uid="{00000000-0005-0000-0000-000061080000}"/>
    <cellStyle name="Dezimal_Fagr" xfId="1981" xr:uid="{00000000-0005-0000-0000-000062080000}"/>
    <cellStyle name="Dobro" xfId="1982" xr:uid="{00000000-0005-0000-0000-000063080000}"/>
    <cellStyle name="Dobro 2" xfId="1983" xr:uid="{00000000-0005-0000-0000-000064080000}"/>
    <cellStyle name="Dobro 3" xfId="1984" xr:uid="{00000000-0005-0000-0000-000065080000}"/>
    <cellStyle name="Dobro 3 2" xfId="27200" xr:uid="{00000000-0005-0000-0000-000066080000}"/>
    <cellStyle name="Eingabe" xfId="1985" xr:uid="{00000000-0005-0000-0000-000067080000}"/>
    <cellStyle name="Eingabe 2" xfId="1986" xr:uid="{00000000-0005-0000-0000-000068080000}"/>
    <cellStyle name="Eingabe 2 2" xfId="49850" xr:uid="{00000000-0005-0000-0000-000069080000}"/>
    <cellStyle name="Eingabe 3" xfId="1987" xr:uid="{00000000-0005-0000-0000-00006A080000}"/>
    <cellStyle name="Eingabe 3 2" xfId="49851" xr:uid="{00000000-0005-0000-0000-00006B080000}"/>
    <cellStyle name="Eingabe 4" xfId="49852" xr:uid="{00000000-0005-0000-0000-00006C080000}"/>
    <cellStyle name="Eingabe_obrtnicki" xfId="1988" xr:uid="{00000000-0005-0000-0000-00006D080000}"/>
    <cellStyle name="Emphasis 1" xfId="1989" xr:uid="{00000000-0005-0000-0000-00006E080000}"/>
    <cellStyle name="Emphasis 1 2" xfId="27201" xr:uid="{00000000-0005-0000-0000-00006F080000}"/>
    <cellStyle name="Emphasis 2" xfId="1990" xr:uid="{00000000-0005-0000-0000-000070080000}"/>
    <cellStyle name="Emphasis 2 2" xfId="27202" xr:uid="{00000000-0005-0000-0000-000071080000}"/>
    <cellStyle name="Emphasis 3" xfId="1991" xr:uid="{00000000-0005-0000-0000-000072080000}"/>
    <cellStyle name="Emphasis 3 2" xfId="27203" xr:uid="{00000000-0005-0000-0000-000073080000}"/>
    <cellStyle name="Enter Currency (0)" xfId="1992" xr:uid="{00000000-0005-0000-0000-000074080000}"/>
    <cellStyle name="Enter Currency (2)" xfId="1993" xr:uid="{00000000-0005-0000-0000-000075080000}"/>
    <cellStyle name="Enter Units (0)" xfId="1994" xr:uid="{00000000-0005-0000-0000-000076080000}"/>
    <cellStyle name="Enter Units (1)" xfId="1995" xr:uid="{00000000-0005-0000-0000-000077080000}"/>
    <cellStyle name="Enter Units (2)" xfId="1996" xr:uid="{00000000-0005-0000-0000-000078080000}"/>
    <cellStyle name="Entrée" xfId="1997" xr:uid="{00000000-0005-0000-0000-000079080000}"/>
    <cellStyle name="Entrée 2" xfId="49853" xr:uid="{00000000-0005-0000-0000-00007A080000}"/>
    <cellStyle name="Ergebnis" xfId="1998" xr:uid="{00000000-0005-0000-0000-00007B080000}"/>
    <cellStyle name="Ergebnis 2" xfId="1999" xr:uid="{00000000-0005-0000-0000-00007C080000}"/>
    <cellStyle name="Ergebnis 2 2" xfId="49854" xr:uid="{00000000-0005-0000-0000-00007D080000}"/>
    <cellStyle name="Ergebnis 3" xfId="2000" xr:uid="{00000000-0005-0000-0000-00007E080000}"/>
    <cellStyle name="Ergebnis 3 2" xfId="49855" xr:uid="{00000000-0005-0000-0000-00007F080000}"/>
    <cellStyle name="Ergebnis 4" xfId="49856" xr:uid="{00000000-0005-0000-0000-000080080000}"/>
    <cellStyle name="Ergebnis_obrtnicki" xfId="2001" xr:uid="{00000000-0005-0000-0000-000081080000}"/>
    <cellStyle name="Erklärender Text" xfId="2002" xr:uid="{00000000-0005-0000-0000-000082080000}"/>
    <cellStyle name="Erklärender Text 2" xfId="2003" xr:uid="{00000000-0005-0000-0000-000083080000}"/>
    <cellStyle name="Erklärender Text 3" xfId="2004" xr:uid="{00000000-0005-0000-0000-000084080000}"/>
    <cellStyle name="Erklärender Text_obrtnicki" xfId="2005" xr:uid="{00000000-0005-0000-0000-000085080000}"/>
    <cellStyle name="Euro" xfId="2006" xr:uid="{00000000-0005-0000-0000-000086080000}"/>
    <cellStyle name="Euro 10" xfId="2007" xr:uid="{00000000-0005-0000-0000-000087080000}"/>
    <cellStyle name="Euro 10 2" xfId="2008" xr:uid="{00000000-0005-0000-0000-000088080000}"/>
    <cellStyle name="Euro 10 3" xfId="2009" xr:uid="{00000000-0005-0000-0000-000089080000}"/>
    <cellStyle name="Euro 11" xfId="2010" xr:uid="{00000000-0005-0000-0000-00008A080000}"/>
    <cellStyle name="Euro 11 2" xfId="2011" xr:uid="{00000000-0005-0000-0000-00008B080000}"/>
    <cellStyle name="Euro 11 3" xfId="2012" xr:uid="{00000000-0005-0000-0000-00008C080000}"/>
    <cellStyle name="Euro 12" xfId="2013" xr:uid="{00000000-0005-0000-0000-00008D080000}"/>
    <cellStyle name="Euro 12 2" xfId="2014" xr:uid="{00000000-0005-0000-0000-00008E080000}"/>
    <cellStyle name="Euro 12 3" xfId="2015" xr:uid="{00000000-0005-0000-0000-00008F080000}"/>
    <cellStyle name="Euro 13" xfId="2016" xr:uid="{00000000-0005-0000-0000-000090080000}"/>
    <cellStyle name="Euro 13 2" xfId="2017" xr:uid="{00000000-0005-0000-0000-000091080000}"/>
    <cellStyle name="Euro 13 3" xfId="2018" xr:uid="{00000000-0005-0000-0000-000092080000}"/>
    <cellStyle name="Euro 14" xfId="2019" xr:uid="{00000000-0005-0000-0000-000093080000}"/>
    <cellStyle name="Euro 15" xfId="2020" xr:uid="{00000000-0005-0000-0000-000094080000}"/>
    <cellStyle name="Euro 16" xfId="2021" xr:uid="{00000000-0005-0000-0000-000095080000}"/>
    <cellStyle name="Euro 2" xfId="2022" xr:uid="{00000000-0005-0000-0000-000096080000}"/>
    <cellStyle name="Euro 2 2" xfId="2023" xr:uid="{00000000-0005-0000-0000-000097080000}"/>
    <cellStyle name="Euro 2 3" xfId="2024" xr:uid="{00000000-0005-0000-0000-000098080000}"/>
    <cellStyle name="Euro 3" xfId="2025" xr:uid="{00000000-0005-0000-0000-000099080000}"/>
    <cellStyle name="Euro 3 2" xfId="2026" xr:uid="{00000000-0005-0000-0000-00009A080000}"/>
    <cellStyle name="Euro 3 3" xfId="2027" xr:uid="{00000000-0005-0000-0000-00009B080000}"/>
    <cellStyle name="Euro 4" xfId="2028" xr:uid="{00000000-0005-0000-0000-00009C080000}"/>
    <cellStyle name="Euro 4 2" xfId="2029" xr:uid="{00000000-0005-0000-0000-00009D080000}"/>
    <cellStyle name="Euro 4 3" xfId="2030" xr:uid="{00000000-0005-0000-0000-00009E080000}"/>
    <cellStyle name="Euro 5" xfId="2031" xr:uid="{00000000-0005-0000-0000-00009F080000}"/>
    <cellStyle name="Euro 5 2" xfId="2032" xr:uid="{00000000-0005-0000-0000-0000A0080000}"/>
    <cellStyle name="Euro 5 3" xfId="2033" xr:uid="{00000000-0005-0000-0000-0000A1080000}"/>
    <cellStyle name="Euro 6" xfId="2034" xr:uid="{00000000-0005-0000-0000-0000A2080000}"/>
    <cellStyle name="Euro 6 2" xfId="2035" xr:uid="{00000000-0005-0000-0000-0000A3080000}"/>
    <cellStyle name="Euro 6 3" xfId="2036" xr:uid="{00000000-0005-0000-0000-0000A4080000}"/>
    <cellStyle name="Euro 7" xfId="2037" xr:uid="{00000000-0005-0000-0000-0000A5080000}"/>
    <cellStyle name="Euro 7 2" xfId="2038" xr:uid="{00000000-0005-0000-0000-0000A6080000}"/>
    <cellStyle name="Euro 7 3" xfId="2039" xr:uid="{00000000-0005-0000-0000-0000A7080000}"/>
    <cellStyle name="Euro 8" xfId="2040" xr:uid="{00000000-0005-0000-0000-0000A8080000}"/>
    <cellStyle name="Euro 8 2" xfId="2041" xr:uid="{00000000-0005-0000-0000-0000A9080000}"/>
    <cellStyle name="Euro 8 3" xfId="2042" xr:uid="{00000000-0005-0000-0000-0000AA080000}"/>
    <cellStyle name="Euro 9" xfId="2043" xr:uid="{00000000-0005-0000-0000-0000AB080000}"/>
    <cellStyle name="Euro 9 2" xfId="2044" xr:uid="{00000000-0005-0000-0000-0000AC080000}"/>
    <cellStyle name="Euro 9 3" xfId="2045" xr:uid="{00000000-0005-0000-0000-0000AD080000}"/>
    <cellStyle name="Euro_ELEKTRO" xfId="2046" xr:uid="{00000000-0005-0000-0000-0000AE080000}"/>
    <cellStyle name="Excel Built-in 60% - Accent4" xfId="46" xr:uid="{00000000-0005-0000-0000-0000AF080000}"/>
    <cellStyle name="Excel Built-in Explanatory Text" xfId="43" xr:uid="{00000000-0005-0000-0000-0000B0080000}"/>
    <cellStyle name="Excel Built-in Heading 1" xfId="2047" xr:uid="{00000000-0005-0000-0000-0000B1080000}"/>
    <cellStyle name="Excel Built-in Normal" xfId="18" xr:uid="{00000000-0005-0000-0000-0000B2080000}"/>
    <cellStyle name="Excel Built-in Normal 1" xfId="2049" xr:uid="{00000000-0005-0000-0000-0000B3080000}"/>
    <cellStyle name="Excel Built-in Normal 2" xfId="68" xr:uid="{00000000-0005-0000-0000-0000B4080000}"/>
    <cellStyle name="Excel Built-in Normal 2 2" xfId="2050" xr:uid="{00000000-0005-0000-0000-0000B5080000}"/>
    <cellStyle name="Excel Built-in Normal 3" xfId="2051" xr:uid="{00000000-0005-0000-0000-0000B6080000}"/>
    <cellStyle name="Excel Built-in Normal 4" xfId="2048" xr:uid="{00000000-0005-0000-0000-0000B7080000}"/>
    <cellStyle name="Excel_BuiltIn_Good" xfId="2052" xr:uid="{00000000-0005-0000-0000-0000B8080000}"/>
    <cellStyle name="Explanatory Text 10" xfId="2053" xr:uid="{00000000-0005-0000-0000-0000B9080000}"/>
    <cellStyle name="Explanatory Text 11" xfId="2054" xr:uid="{00000000-0005-0000-0000-0000BA080000}"/>
    <cellStyle name="Explanatory Text 12" xfId="2055" xr:uid="{00000000-0005-0000-0000-0000BB080000}"/>
    <cellStyle name="Explanatory Text 13" xfId="2056" xr:uid="{00000000-0005-0000-0000-0000BC080000}"/>
    <cellStyle name="Explanatory Text 14" xfId="2057" xr:uid="{00000000-0005-0000-0000-0000BD080000}"/>
    <cellStyle name="Explanatory Text 2" xfId="84" xr:uid="{00000000-0005-0000-0000-0000BE080000}"/>
    <cellStyle name="Explanatory Text 2 2" xfId="2059" xr:uid="{00000000-0005-0000-0000-0000BF080000}"/>
    <cellStyle name="Explanatory Text 2 2 2" xfId="2060" xr:uid="{00000000-0005-0000-0000-0000C0080000}"/>
    <cellStyle name="Explanatory Text 2 3" xfId="2061" xr:uid="{00000000-0005-0000-0000-0000C1080000}"/>
    <cellStyle name="Explanatory Text 2 4" xfId="2062" xr:uid="{00000000-0005-0000-0000-0000C2080000}"/>
    <cellStyle name="Explanatory Text 2 5" xfId="2058" xr:uid="{00000000-0005-0000-0000-0000C3080000}"/>
    <cellStyle name="Explanatory Text 3" xfId="2063" xr:uid="{00000000-0005-0000-0000-0000C4080000}"/>
    <cellStyle name="Explanatory Text 3 2" xfId="2064" xr:uid="{00000000-0005-0000-0000-0000C5080000}"/>
    <cellStyle name="Explanatory Text 3 3" xfId="2065" xr:uid="{00000000-0005-0000-0000-0000C6080000}"/>
    <cellStyle name="Explanatory Text 3 4" xfId="2066" xr:uid="{00000000-0005-0000-0000-0000C7080000}"/>
    <cellStyle name="Explanatory Text 4" xfId="2067" xr:uid="{00000000-0005-0000-0000-0000C8080000}"/>
    <cellStyle name="Explanatory Text 5" xfId="2068" xr:uid="{00000000-0005-0000-0000-0000C9080000}"/>
    <cellStyle name="Explanatory Text 6" xfId="2069" xr:uid="{00000000-0005-0000-0000-0000CA080000}"/>
    <cellStyle name="Explanatory Text 7" xfId="2070" xr:uid="{00000000-0005-0000-0000-0000CB080000}"/>
    <cellStyle name="Explanatory Text 8" xfId="2071" xr:uid="{00000000-0005-0000-0000-0000CC080000}"/>
    <cellStyle name="Explanatory Text 9" xfId="2072" xr:uid="{00000000-0005-0000-0000-0000CD080000}"/>
    <cellStyle name="Good 10" xfId="2073" xr:uid="{00000000-0005-0000-0000-0000CE080000}"/>
    <cellStyle name="Good 11" xfId="2074" xr:uid="{00000000-0005-0000-0000-0000CF080000}"/>
    <cellStyle name="Good 12" xfId="2075" xr:uid="{00000000-0005-0000-0000-0000D0080000}"/>
    <cellStyle name="Good 13" xfId="2076" xr:uid="{00000000-0005-0000-0000-0000D1080000}"/>
    <cellStyle name="Good 14" xfId="2077" xr:uid="{00000000-0005-0000-0000-0000D2080000}"/>
    <cellStyle name="Good 2" xfId="2078" xr:uid="{00000000-0005-0000-0000-0000D3080000}"/>
    <cellStyle name="Good 2 2" xfId="2079" xr:uid="{00000000-0005-0000-0000-0000D4080000}"/>
    <cellStyle name="Good 2 2 2" xfId="2080" xr:uid="{00000000-0005-0000-0000-0000D5080000}"/>
    <cellStyle name="Good 2 3" xfId="2081" xr:uid="{00000000-0005-0000-0000-0000D6080000}"/>
    <cellStyle name="Good 2 4" xfId="2082" xr:uid="{00000000-0005-0000-0000-0000D7080000}"/>
    <cellStyle name="Good 2 5" xfId="49857" xr:uid="{00000000-0005-0000-0000-0000D8080000}"/>
    <cellStyle name="Good 3" xfId="2083" xr:uid="{00000000-0005-0000-0000-0000D9080000}"/>
    <cellStyle name="Good 3 2" xfId="2084" xr:uid="{00000000-0005-0000-0000-0000DA080000}"/>
    <cellStyle name="Good 3 2 2" xfId="2085" xr:uid="{00000000-0005-0000-0000-0000DB080000}"/>
    <cellStyle name="Good 3 3" xfId="2086" xr:uid="{00000000-0005-0000-0000-0000DC080000}"/>
    <cellStyle name="Good 3 3 2" xfId="2087" xr:uid="{00000000-0005-0000-0000-0000DD080000}"/>
    <cellStyle name="Good 3 4" xfId="2088" xr:uid="{00000000-0005-0000-0000-0000DE080000}"/>
    <cellStyle name="Good 3 5" xfId="2089" xr:uid="{00000000-0005-0000-0000-0000DF080000}"/>
    <cellStyle name="Good 4" xfId="2090" xr:uid="{00000000-0005-0000-0000-0000E0080000}"/>
    <cellStyle name="Good 4 2" xfId="2091" xr:uid="{00000000-0005-0000-0000-0000E1080000}"/>
    <cellStyle name="Good 4 3" xfId="2092" xr:uid="{00000000-0005-0000-0000-0000E2080000}"/>
    <cellStyle name="Good 5" xfId="2093" xr:uid="{00000000-0005-0000-0000-0000E3080000}"/>
    <cellStyle name="Good 6" xfId="2094" xr:uid="{00000000-0005-0000-0000-0000E4080000}"/>
    <cellStyle name="Good 7" xfId="2095" xr:uid="{00000000-0005-0000-0000-0000E5080000}"/>
    <cellStyle name="Good 8" xfId="2096" xr:uid="{00000000-0005-0000-0000-0000E6080000}"/>
    <cellStyle name="Good 9" xfId="2097" xr:uid="{00000000-0005-0000-0000-0000E7080000}"/>
    <cellStyle name="Grey" xfId="2098" xr:uid="{00000000-0005-0000-0000-0000E8080000}"/>
    <cellStyle name="Gut" xfId="2099" xr:uid="{00000000-0005-0000-0000-0000E9080000}"/>
    <cellStyle name="Gut 2" xfId="2100" xr:uid="{00000000-0005-0000-0000-0000EA080000}"/>
    <cellStyle name="Gut 3" xfId="2101" xr:uid="{00000000-0005-0000-0000-0000EB080000}"/>
    <cellStyle name="Gut_obrtnicki" xfId="2102" xr:uid="{00000000-0005-0000-0000-0000EC080000}"/>
    <cellStyle name="Header1" xfId="2103" xr:uid="{00000000-0005-0000-0000-0000ED080000}"/>
    <cellStyle name="Header2" xfId="2104" xr:uid="{00000000-0005-0000-0000-0000EE080000}"/>
    <cellStyle name="Header2 2" xfId="27204" xr:uid="{00000000-0005-0000-0000-0000EF080000}"/>
    <cellStyle name="Heading" xfId="2105" xr:uid="{00000000-0005-0000-0000-0000F0080000}"/>
    <cellStyle name="Heading 1 10" xfId="2106" xr:uid="{00000000-0005-0000-0000-0000F1080000}"/>
    <cellStyle name="Heading 1 11" xfId="2107" xr:uid="{00000000-0005-0000-0000-0000F2080000}"/>
    <cellStyle name="Heading 1 12" xfId="2108" xr:uid="{00000000-0005-0000-0000-0000F3080000}"/>
    <cellStyle name="Heading 1 13" xfId="2109" xr:uid="{00000000-0005-0000-0000-0000F4080000}"/>
    <cellStyle name="Heading 1 14" xfId="2110" xr:uid="{00000000-0005-0000-0000-0000F5080000}"/>
    <cellStyle name="Heading 1 2" xfId="2111" xr:uid="{00000000-0005-0000-0000-0000F6080000}"/>
    <cellStyle name="Heading 1 2 2" xfId="2112" xr:uid="{00000000-0005-0000-0000-0000F7080000}"/>
    <cellStyle name="Heading 1 2 2 2" xfId="2113" xr:uid="{00000000-0005-0000-0000-0000F8080000}"/>
    <cellStyle name="Heading 1 2 3" xfId="2114" xr:uid="{00000000-0005-0000-0000-0000F9080000}"/>
    <cellStyle name="Heading 1 2 4" xfId="2115" xr:uid="{00000000-0005-0000-0000-0000FA080000}"/>
    <cellStyle name="Heading 1 2 5" xfId="49858" xr:uid="{00000000-0005-0000-0000-0000FB080000}"/>
    <cellStyle name="Heading 1 3" xfId="2116" xr:uid="{00000000-0005-0000-0000-0000FC080000}"/>
    <cellStyle name="Heading 1 3 2" xfId="2117" xr:uid="{00000000-0005-0000-0000-0000FD080000}"/>
    <cellStyle name="Heading 1 3 3" xfId="2118" xr:uid="{00000000-0005-0000-0000-0000FE080000}"/>
    <cellStyle name="Heading 1 3 4" xfId="2119" xr:uid="{00000000-0005-0000-0000-0000FF080000}"/>
    <cellStyle name="Heading 1 4" xfId="2120" xr:uid="{00000000-0005-0000-0000-000000090000}"/>
    <cellStyle name="Heading 1 5" xfId="2121" xr:uid="{00000000-0005-0000-0000-000001090000}"/>
    <cellStyle name="Heading 1 6" xfId="2122" xr:uid="{00000000-0005-0000-0000-000002090000}"/>
    <cellStyle name="Heading 1 7" xfId="2123" xr:uid="{00000000-0005-0000-0000-000003090000}"/>
    <cellStyle name="Heading 1 8" xfId="2124" xr:uid="{00000000-0005-0000-0000-000004090000}"/>
    <cellStyle name="Heading 1 9" xfId="2125" xr:uid="{00000000-0005-0000-0000-000005090000}"/>
    <cellStyle name="Heading 2 10" xfId="2126" xr:uid="{00000000-0005-0000-0000-000006090000}"/>
    <cellStyle name="Heading 2 11" xfId="2127" xr:uid="{00000000-0005-0000-0000-000007090000}"/>
    <cellStyle name="Heading 2 12" xfId="2128" xr:uid="{00000000-0005-0000-0000-000008090000}"/>
    <cellStyle name="Heading 2 13" xfId="2129" xr:uid="{00000000-0005-0000-0000-000009090000}"/>
    <cellStyle name="Heading 2 14" xfId="2130" xr:uid="{00000000-0005-0000-0000-00000A090000}"/>
    <cellStyle name="Heading 2 2" xfId="2131" xr:uid="{00000000-0005-0000-0000-00000B090000}"/>
    <cellStyle name="Heading 2 2 2" xfId="2132" xr:uid="{00000000-0005-0000-0000-00000C090000}"/>
    <cellStyle name="Heading 2 2 2 2" xfId="2133" xr:uid="{00000000-0005-0000-0000-00000D090000}"/>
    <cellStyle name="Heading 2 2 3" xfId="2134" xr:uid="{00000000-0005-0000-0000-00000E090000}"/>
    <cellStyle name="Heading 2 2 4" xfId="2135" xr:uid="{00000000-0005-0000-0000-00000F090000}"/>
    <cellStyle name="Heading 2 2 5" xfId="49859" xr:uid="{00000000-0005-0000-0000-000010090000}"/>
    <cellStyle name="Heading 2 3" xfId="2136" xr:uid="{00000000-0005-0000-0000-000011090000}"/>
    <cellStyle name="Heading 2 3 2" xfId="2137" xr:uid="{00000000-0005-0000-0000-000012090000}"/>
    <cellStyle name="Heading 2 3 3" xfId="2138" xr:uid="{00000000-0005-0000-0000-000013090000}"/>
    <cellStyle name="Heading 2 3 4" xfId="2139" xr:uid="{00000000-0005-0000-0000-000014090000}"/>
    <cellStyle name="Heading 2 4" xfId="2140" xr:uid="{00000000-0005-0000-0000-000015090000}"/>
    <cellStyle name="Heading 2 5" xfId="2141" xr:uid="{00000000-0005-0000-0000-000016090000}"/>
    <cellStyle name="Heading 2 6" xfId="2142" xr:uid="{00000000-0005-0000-0000-000017090000}"/>
    <cellStyle name="Heading 2 7" xfId="2143" xr:uid="{00000000-0005-0000-0000-000018090000}"/>
    <cellStyle name="Heading 2 8" xfId="2144" xr:uid="{00000000-0005-0000-0000-000019090000}"/>
    <cellStyle name="Heading 2 9" xfId="2145" xr:uid="{00000000-0005-0000-0000-00001A090000}"/>
    <cellStyle name="Heading 3 10" xfId="2146" xr:uid="{00000000-0005-0000-0000-00001B090000}"/>
    <cellStyle name="Heading 3 11" xfId="2147" xr:uid="{00000000-0005-0000-0000-00001C090000}"/>
    <cellStyle name="Heading 3 12" xfId="2148" xr:uid="{00000000-0005-0000-0000-00001D090000}"/>
    <cellStyle name="Heading 3 13" xfId="2149" xr:uid="{00000000-0005-0000-0000-00001E090000}"/>
    <cellStyle name="Heading 3 14" xfId="2150" xr:uid="{00000000-0005-0000-0000-00001F090000}"/>
    <cellStyle name="Heading 3 2" xfId="2151" xr:uid="{00000000-0005-0000-0000-000020090000}"/>
    <cellStyle name="Heading 3 2 2" xfId="2152" xr:uid="{00000000-0005-0000-0000-000021090000}"/>
    <cellStyle name="Heading 3 2 2 2" xfId="2153" xr:uid="{00000000-0005-0000-0000-000022090000}"/>
    <cellStyle name="Heading 3 2 3" xfId="2154" xr:uid="{00000000-0005-0000-0000-000023090000}"/>
    <cellStyle name="Heading 3 2 4" xfId="2155" xr:uid="{00000000-0005-0000-0000-000024090000}"/>
    <cellStyle name="Heading 3 2 5" xfId="49860" xr:uid="{00000000-0005-0000-0000-000025090000}"/>
    <cellStyle name="Heading 3 3" xfId="2156" xr:uid="{00000000-0005-0000-0000-000026090000}"/>
    <cellStyle name="Heading 3 3 2" xfId="2157" xr:uid="{00000000-0005-0000-0000-000027090000}"/>
    <cellStyle name="Heading 3 3 3" xfId="2158" xr:uid="{00000000-0005-0000-0000-000028090000}"/>
    <cellStyle name="Heading 3 3 4" xfId="2159" xr:uid="{00000000-0005-0000-0000-000029090000}"/>
    <cellStyle name="Heading 3 4" xfId="2160" xr:uid="{00000000-0005-0000-0000-00002A090000}"/>
    <cellStyle name="Heading 3 5" xfId="2161" xr:uid="{00000000-0005-0000-0000-00002B090000}"/>
    <cellStyle name="Heading 3 6" xfId="2162" xr:uid="{00000000-0005-0000-0000-00002C090000}"/>
    <cellStyle name="Heading 3 7" xfId="2163" xr:uid="{00000000-0005-0000-0000-00002D090000}"/>
    <cellStyle name="Heading 3 8" xfId="2164" xr:uid="{00000000-0005-0000-0000-00002E090000}"/>
    <cellStyle name="Heading 3 9" xfId="2165" xr:uid="{00000000-0005-0000-0000-00002F090000}"/>
    <cellStyle name="Heading 4 10" xfId="2166" xr:uid="{00000000-0005-0000-0000-000030090000}"/>
    <cellStyle name="Heading 4 11" xfId="2167" xr:uid="{00000000-0005-0000-0000-000031090000}"/>
    <cellStyle name="Heading 4 12" xfId="2168" xr:uid="{00000000-0005-0000-0000-000032090000}"/>
    <cellStyle name="Heading 4 13" xfId="2169" xr:uid="{00000000-0005-0000-0000-000033090000}"/>
    <cellStyle name="Heading 4 14" xfId="2170" xr:uid="{00000000-0005-0000-0000-000034090000}"/>
    <cellStyle name="Heading 4 2" xfId="2171" xr:uid="{00000000-0005-0000-0000-000035090000}"/>
    <cellStyle name="Heading 4 2 2" xfId="2172" xr:uid="{00000000-0005-0000-0000-000036090000}"/>
    <cellStyle name="Heading 4 2 2 2" xfId="2173" xr:uid="{00000000-0005-0000-0000-000037090000}"/>
    <cellStyle name="Heading 4 2 3" xfId="2174" xr:uid="{00000000-0005-0000-0000-000038090000}"/>
    <cellStyle name="Heading 4 2 4" xfId="2175" xr:uid="{00000000-0005-0000-0000-000039090000}"/>
    <cellStyle name="Heading 4 2 5" xfId="49861" xr:uid="{00000000-0005-0000-0000-00003A090000}"/>
    <cellStyle name="Heading 4 3" xfId="2176" xr:uid="{00000000-0005-0000-0000-00003B090000}"/>
    <cellStyle name="Heading 4 3 2" xfId="2177" xr:uid="{00000000-0005-0000-0000-00003C090000}"/>
    <cellStyle name="Heading 4 3 3" xfId="2178" xr:uid="{00000000-0005-0000-0000-00003D090000}"/>
    <cellStyle name="Heading 4 3 4" xfId="2179" xr:uid="{00000000-0005-0000-0000-00003E090000}"/>
    <cellStyle name="Heading 4 4" xfId="2180" xr:uid="{00000000-0005-0000-0000-00003F090000}"/>
    <cellStyle name="Heading 4 5" xfId="2181" xr:uid="{00000000-0005-0000-0000-000040090000}"/>
    <cellStyle name="Heading 4 6" xfId="2182" xr:uid="{00000000-0005-0000-0000-000041090000}"/>
    <cellStyle name="Heading 4 7" xfId="2183" xr:uid="{00000000-0005-0000-0000-000042090000}"/>
    <cellStyle name="Heading 4 8" xfId="2184" xr:uid="{00000000-0005-0000-0000-000043090000}"/>
    <cellStyle name="Heading 4 9" xfId="2185" xr:uid="{00000000-0005-0000-0000-000044090000}"/>
    <cellStyle name="Heading 5" xfId="2186" xr:uid="{00000000-0005-0000-0000-000045090000}"/>
    <cellStyle name="Heading 5 2" xfId="2187" xr:uid="{00000000-0005-0000-0000-000046090000}"/>
    <cellStyle name="Heading 6" xfId="2188" xr:uid="{00000000-0005-0000-0000-000047090000}"/>
    <cellStyle name="Heading 7" xfId="2189" xr:uid="{00000000-0005-0000-0000-000048090000}"/>
    <cellStyle name="Heading 8" xfId="2190" xr:uid="{00000000-0005-0000-0000-000049090000}"/>
    <cellStyle name="Heading1" xfId="2191" xr:uid="{00000000-0005-0000-0000-00004A090000}"/>
    <cellStyle name="Heading1 1" xfId="2192" xr:uid="{00000000-0005-0000-0000-00004B090000}"/>
    <cellStyle name="Heading1 2" xfId="2193" xr:uid="{00000000-0005-0000-0000-00004C090000}"/>
    <cellStyle name="Heading1 2 2" xfId="2194" xr:uid="{00000000-0005-0000-0000-00004D090000}"/>
    <cellStyle name="Heading1 3" xfId="2195" xr:uid="{00000000-0005-0000-0000-00004E090000}"/>
    <cellStyle name="Heading1 4" xfId="2196" xr:uid="{00000000-0005-0000-0000-00004F090000}"/>
    <cellStyle name="Heading1 5" xfId="2197" xr:uid="{00000000-0005-0000-0000-000050090000}"/>
    <cellStyle name="Heading1 6" xfId="2198" xr:uid="{00000000-0005-0000-0000-000051090000}"/>
    <cellStyle name="Hiperveza 2" xfId="49" xr:uid="{00000000-0005-0000-0000-000052090000}"/>
    <cellStyle name="Hiperveza 2 2" xfId="91" xr:uid="{00000000-0005-0000-0000-000053090000}"/>
    <cellStyle name="Hiperveza 2 2 2" xfId="2200" xr:uid="{00000000-0005-0000-0000-000054090000}"/>
    <cellStyle name="Hiperveza 2 3" xfId="2199" xr:uid="{00000000-0005-0000-0000-000055090000}"/>
    <cellStyle name="Hyperlink 2" xfId="106" xr:uid="{00000000-0005-0000-0000-000056090000}"/>
    <cellStyle name="Hyperlink 2 2" xfId="49862" xr:uid="{00000000-0005-0000-0000-000057090000}"/>
    <cellStyle name="Hyperlink 2 3" xfId="2201" xr:uid="{00000000-0005-0000-0000-000058090000}"/>
    <cellStyle name="Hyperlink 3" xfId="2202" xr:uid="{00000000-0005-0000-0000-000059090000}"/>
    <cellStyle name="Hyperlink 4" xfId="2203" xr:uid="{00000000-0005-0000-0000-00005A090000}"/>
    <cellStyle name="Hyperlink 5" xfId="50013" xr:uid="{00000000-0005-0000-0000-00005B090000}"/>
    <cellStyle name="Input [yellow]" xfId="2204" xr:uid="{00000000-0005-0000-0000-00005C090000}"/>
    <cellStyle name="Input [yellow] 2" xfId="27205" xr:uid="{00000000-0005-0000-0000-00005D090000}"/>
    <cellStyle name="Input [yellow] 3" xfId="49863" xr:uid="{00000000-0005-0000-0000-00005E090000}"/>
    <cellStyle name="Input 10" xfId="2205" xr:uid="{00000000-0005-0000-0000-00005F090000}"/>
    <cellStyle name="Input 10 2" xfId="27206" xr:uid="{00000000-0005-0000-0000-000060090000}"/>
    <cellStyle name="Input 10 3" xfId="49864" xr:uid="{00000000-0005-0000-0000-000061090000}"/>
    <cellStyle name="Input 11" xfId="2206" xr:uid="{00000000-0005-0000-0000-000062090000}"/>
    <cellStyle name="Input 11 2" xfId="27207" xr:uid="{00000000-0005-0000-0000-000063090000}"/>
    <cellStyle name="Input 11 3" xfId="49865" xr:uid="{00000000-0005-0000-0000-000064090000}"/>
    <cellStyle name="Input 12" xfId="2207" xr:uid="{00000000-0005-0000-0000-000065090000}"/>
    <cellStyle name="Input 12 2" xfId="27208" xr:uid="{00000000-0005-0000-0000-000066090000}"/>
    <cellStyle name="Input 12 3" xfId="49866" xr:uid="{00000000-0005-0000-0000-000067090000}"/>
    <cellStyle name="Input 13" xfId="2208" xr:uid="{00000000-0005-0000-0000-000068090000}"/>
    <cellStyle name="Input 13 2" xfId="27209" xr:uid="{00000000-0005-0000-0000-000069090000}"/>
    <cellStyle name="Input 13 3" xfId="49867" xr:uid="{00000000-0005-0000-0000-00006A090000}"/>
    <cellStyle name="Input 14" xfId="2209" xr:uid="{00000000-0005-0000-0000-00006B090000}"/>
    <cellStyle name="Input 14 2" xfId="27210" xr:uid="{00000000-0005-0000-0000-00006C090000}"/>
    <cellStyle name="Input 14 3" xfId="49868" xr:uid="{00000000-0005-0000-0000-00006D090000}"/>
    <cellStyle name="Input 15" xfId="2210" xr:uid="{00000000-0005-0000-0000-00006E090000}"/>
    <cellStyle name="Input 15 2" xfId="49869" xr:uid="{00000000-0005-0000-0000-00006F090000}"/>
    <cellStyle name="Input 16" xfId="2211" xr:uid="{00000000-0005-0000-0000-000070090000}"/>
    <cellStyle name="Input 16 2" xfId="49870" xr:uid="{00000000-0005-0000-0000-000071090000}"/>
    <cellStyle name="Input 17" xfId="2212" xr:uid="{00000000-0005-0000-0000-000072090000}"/>
    <cellStyle name="Input 17 2" xfId="49871" xr:uid="{00000000-0005-0000-0000-000073090000}"/>
    <cellStyle name="Input 18" xfId="2213" xr:uid="{00000000-0005-0000-0000-000074090000}"/>
    <cellStyle name="Input 18 2" xfId="49872" xr:uid="{00000000-0005-0000-0000-000075090000}"/>
    <cellStyle name="Input 19" xfId="2214" xr:uid="{00000000-0005-0000-0000-000076090000}"/>
    <cellStyle name="Input 19 2" xfId="49873" xr:uid="{00000000-0005-0000-0000-000077090000}"/>
    <cellStyle name="Input 2" xfId="2215" xr:uid="{00000000-0005-0000-0000-000078090000}"/>
    <cellStyle name="Input 2 2" xfId="2216" xr:uid="{00000000-0005-0000-0000-000079090000}"/>
    <cellStyle name="Input 2 2 10" xfId="2217" xr:uid="{00000000-0005-0000-0000-00007A090000}"/>
    <cellStyle name="Input 2 2 10 2" xfId="49874" xr:uid="{00000000-0005-0000-0000-00007B090000}"/>
    <cellStyle name="Input 2 2 11" xfId="2218" xr:uid="{00000000-0005-0000-0000-00007C090000}"/>
    <cellStyle name="Input 2 2 11 2" xfId="49875" xr:uid="{00000000-0005-0000-0000-00007D090000}"/>
    <cellStyle name="Input 2 2 12" xfId="2219" xr:uid="{00000000-0005-0000-0000-00007E090000}"/>
    <cellStyle name="Input 2 2 12 2" xfId="49876" xr:uid="{00000000-0005-0000-0000-00007F090000}"/>
    <cellStyle name="Input 2 2 13" xfId="2220" xr:uid="{00000000-0005-0000-0000-000080090000}"/>
    <cellStyle name="Input 2 2 13 2" xfId="49877" xr:uid="{00000000-0005-0000-0000-000081090000}"/>
    <cellStyle name="Input 2 2 14" xfId="49878" xr:uid="{00000000-0005-0000-0000-000082090000}"/>
    <cellStyle name="Input 2 2 2" xfId="2221" xr:uid="{00000000-0005-0000-0000-000083090000}"/>
    <cellStyle name="Input 2 2 2 2" xfId="2222" xr:uid="{00000000-0005-0000-0000-000084090000}"/>
    <cellStyle name="Input 2 2 2 2 2" xfId="49879" xr:uid="{00000000-0005-0000-0000-000085090000}"/>
    <cellStyle name="Input 2 2 2 3" xfId="49880" xr:uid="{00000000-0005-0000-0000-000086090000}"/>
    <cellStyle name="Input 2 2 3" xfId="2223" xr:uid="{00000000-0005-0000-0000-000087090000}"/>
    <cellStyle name="Input 2 2 4" xfId="2224" xr:uid="{00000000-0005-0000-0000-000088090000}"/>
    <cellStyle name="Input 2 2 4 2" xfId="49881" xr:uid="{00000000-0005-0000-0000-000089090000}"/>
    <cellStyle name="Input 2 2 5" xfId="2225" xr:uid="{00000000-0005-0000-0000-00008A090000}"/>
    <cellStyle name="Input 2 2 5 2" xfId="49882" xr:uid="{00000000-0005-0000-0000-00008B090000}"/>
    <cellStyle name="Input 2 2 6" xfId="2226" xr:uid="{00000000-0005-0000-0000-00008C090000}"/>
    <cellStyle name="Input 2 2 6 2" xfId="49883" xr:uid="{00000000-0005-0000-0000-00008D090000}"/>
    <cellStyle name="Input 2 2 7" xfId="2227" xr:uid="{00000000-0005-0000-0000-00008E090000}"/>
    <cellStyle name="Input 2 2 7 2" xfId="49884" xr:uid="{00000000-0005-0000-0000-00008F090000}"/>
    <cellStyle name="Input 2 2 8" xfId="2228" xr:uid="{00000000-0005-0000-0000-000090090000}"/>
    <cellStyle name="Input 2 2 8 2" xfId="49885" xr:uid="{00000000-0005-0000-0000-000091090000}"/>
    <cellStyle name="Input 2 2 9" xfId="2229" xr:uid="{00000000-0005-0000-0000-000092090000}"/>
    <cellStyle name="Input 2 2 9 2" xfId="49886" xr:uid="{00000000-0005-0000-0000-000093090000}"/>
    <cellStyle name="Input 2 3" xfId="2230" xr:uid="{00000000-0005-0000-0000-000094090000}"/>
    <cellStyle name="Input 2 3 10" xfId="2231" xr:uid="{00000000-0005-0000-0000-000095090000}"/>
    <cellStyle name="Input 2 3 10 2" xfId="49887" xr:uid="{00000000-0005-0000-0000-000096090000}"/>
    <cellStyle name="Input 2 3 11" xfId="2232" xr:uid="{00000000-0005-0000-0000-000097090000}"/>
    <cellStyle name="Input 2 3 11 2" xfId="49888" xr:uid="{00000000-0005-0000-0000-000098090000}"/>
    <cellStyle name="Input 2 3 12" xfId="2233" xr:uid="{00000000-0005-0000-0000-000099090000}"/>
    <cellStyle name="Input 2 3 12 2" xfId="49889" xr:uid="{00000000-0005-0000-0000-00009A090000}"/>
    <cellStyle name="Input 2 3 13" xfId="49890" xr:uid="{00000000-0005-0000-0000-00009B090000}"/>
    <cellStyle name="Input 2 3 2" xfId="2234" xr:uid="{00000000-0005-0000-0000-00009C090000}"/>
    <cellStyle name="Input 2 3 3" xfId="2235" xr:uid="{00000000-0005-0000-0000-00009D090000}"/>
    <cellStyle name="Input 2 3 3 2" xfId="49891" xr:uid="{00000000-0005-0000-0000-00009E090000}"/>
    <cellStyle name="Input 2 3 4" xfId="2236" xr:uid="{00000000-0005-0000-0000-00009F090000}"/>
    <cellStyle name="Input 2 3 4 2" xfId="49892" xr:uid="{00000000-0005-0000-0000-0000A0090000}"/>
    <cellStyle name="Input 2 3 5" xfId="2237" xr:uid="{00000000-0005-0000-0000-0000A1090000}"/>
    <cellStyle name="Input 2 3 5 2" xfId="49893" xr:uid="{00000000-0005-0000-0000-0000A2090000}"/>
    <cellStyle name="Input 2 3 6" xfId="2238" xr:uid="{00000000-0005-0000-0000-0000A3090000}"/>
    <cellStyle name="Input 2 3 6 2" xfId="49894" xr:uid="{00000000-0005-0000-0000-0000A4090000}"/>
    <cellStyle name="Input 2 3 7" xfId="2239" xr:uid="{00000000-0005-0000-0000-0000A5090000}"/>
    <cellStyle name="Input 2 3 7 2" xfId="49895" xr:uid="{00000000-0005-0000-0000-0000A6090000}"/>
    <cellStyle name="Input 2 3 8" xfId="2240" xr:uid="{00000000-0005-0000-0000-0000A7090000}"/>
    <cellStyle name="Input 2 3 8 2" xfId="49896" xr:uid="{00000000-0005-0000-0000-0000A8090000}"/>
    <cellStyle name="Input 2 3 9" xfId="2241" xr:uid="{00000000-0005-0000-0000-0000A9090000}"/>
    <cellStyle name="Input 2 3 9 2" xfId="49897" xr:uid="{00000000-0005-0000-0000-0000AA090000}"/>
    <cellStyle name="Input 2 4" xfId="2242" xr:uid="{00000000-0005-0000-0000-0000AB090000}"/>
    <cellStyle name="Input 2 4 10" xfId="2243" xr:uid="{00000000-0005-0000-0000-0000AC090000}"/>
    <cellStyle name="Input 2 4 10 2" xfId="49898" xr:uid="{00000000-0005-0000-0000-0000AD090000}"/>
    <cellStyle name="Input 2 4 11" xfId="2244" xr:uid="{00000000-0005-0000-0000-0000AE090000}"/>
    <cellStyle name="Input 2 4 11 2" xfId="49899" xr:uid="{00000000-0005-0000-0000-0000AF090000}"/>
    <cellStyle name="Input 2 4 12" xfId="2245" xr:uid="{00000000-0005-0000-0000-0000B0090000}"/>
    <cellStyle name="Input 2 4 12 2" xfId="49900" xr:uid="{00000000-0005-0000-0000-0000B1090000}"/>
    <cellStyle name="Input 2 4 13" xfId="49901" xr:uid="{00000000-0005-0000-0000-0000B2090000}"/>
    <cellStyle name="Input 2 4 2" xfId="2246" xr:uid="{00000000-0005-0000-0000-0000B3090000}"/>
    <cellStyle name="Input 2 4 3" xfId="2247" xr:uid="{00000000-0005-0000-0000-0000B4090000}"/>
    <cellStyle name="Input 2 4 3 2" xfId="49902" xr:uid="{00000000-0005-0000-0000-0000B5090000}"/>
    <cellStyle name="Input 2 4 4" xfId="2248" xr:uid="{00000000-0005-0000-0000-0000B6090000}"/>
    <cellStyle name="Input 2 4 4 2" xfId="49903" xr:uid="{00000000-0005-0000-0000-0000B7090000}"/>
    <cellStyle name="Input 2 4 5" xfId="2249" xr:uid="{00000000-0005-0000-0000-0000B8090000}"/>
    <cellStyle name="Input 2 4 5 2" xfId="49904" xr:uid="{00000000-0005-0000-0000-0000B9090000}"/>
    <cellStyle name="Input 2 4 6" xfId="2250" xr:uid="{00000000-0005-0000-0000-0000BA090000}"/>
    <cellStyle name="Input 2 4 6 2" xfId="49905" xr:uid="{00000000-0005-0000-0000-0000BB090000}"/>
    <cellStyle name="Input 2 4 7" xfId="2251" xr:uid="{00000000-0005-0000-0000-0000BC090000}"/>
    <cellStyle name="Input 2 4 7 2" xfId="49906" xr:uid="{00000000-0005-0000-0000-0000BD090000}"/>
    <cellStyle name="Input 2 4 8" xfId="2252" xr:uid="{00000000-0005-0000-0000-0000BE090000}"/>
    <cellStyle name="Input 2 4 8 2" xfId="49907" xr:uid="{00000000-0005-0000-0000-0000BF090000}"/>
    <cellStyle name="Input 2 4 9" xfId="2253" xr:uid="{00000000-0005-0000-0000-0000C0090000}"/>
    <cellStyle name="Input 2 4 9 2" xfId="49908" xr:uid="{00000000-0005-0000-0000-0000C1090000}"/>
    <cellStyle name="Input 2 5" xfId="2254" xr:uid="{00000000-0005-0000-0000-0000C2090000}"/>
    <cellStyle name="Input 2 6" xfId="2255" xr:uid="{00000000-0005-0000-0000-0000C3090000}"/>
    <cellStyle name="Input 2 6 2" xfId="49909" xr:uid="{00000000-0005-0000-0000-0000C4090000}"/>
    <cellStyle name="Input 2 7" xfId="2256" xr:uid="{00000000-0005-0000-0000-0000C5090000}"/>
    <cellStyle name="Input 2 7 2" xfId="49910" xr:uid="{00000000-0005-0000-0000-0000C6090000}"/>
    <cellStyle name="Input 2 8" xfId="49911" xr:uid="{00000000-0005-0000-0000-0000C7090000}"/>
    <cellStyle name="Input 2 9" xfId="49912" xr:uid="{00000000-0005-0000-0000-0000C8090000}"/>
    <cellStyle name="Input 20" xfId="2257" xr:uid="{00000000-0005-0000-0000-0000C9090000}"/>
    <cellStyle name="Input 20 2" xfId="49913" xr:uid="{00000000-0005-0000-0000-0000CA090000}"/>
    <cellStyle name="Input 21" xfId="2258" xr:uid="{00000000-0005-0000-0000-0000CB090000}"/>
    <cellStyle name="Input 21 2" xfId="49914" xr:uid="{00000000-0005-0000-0000-0000CC090000}"/>
    <cellStyle name="Input 22" xfId="2259" xr:uid="{00000000-0005-0000-0000-0000CD090000}"/>
    <cellStyle name="Input 22 2" xfId="49915" xr:uid="{00000000-0005-0000-0000-0000CE090000}"/>
    <cellStyle name="Input 23" xfId="2260" xr:uid="{00000000-0005-0000-0000-0000CF090000}"/>
    <cellStyle name="Input 23 2" xfId="49916" xr:uid="{00000000-0005-0000-0000-0000D0090000}"/>
    <cellStyle name="Input 24" xfId="2261" xr:uid="{00000000-0005-0000-0000-0000D1090000}"/>
    <cellStyle name="Input 24 2" xfId="49917" xr:uid="{00000000-0005-0000-0000-0000D2090000}"/>
    <cellStyle name="Input 3" xfId="2262" xr:uid="{00000000-0005-0000-0000-0000D3090000}"/>
    <cellStyle name="Input 3 10" xfId="2263" xr:uid="{00000000-0005-0000-0000-0000D4090000}"/>
    <cellStyle name="Input 3 10 2" xfId="49918" xr:uid="{00000000-0005-0000-0000-0000D5090000}"/>
    <cellStyle name="Input 3 11" xfId="2264" xr:uid="{00000000-0005-0000-0000-0000D6090000}"/>
    <cellStyle name="Input 3 11 2" xfId="49919" xr:uid="{00000000-0005-0000-0000-0000D7090000}"/>
    <cellStyle name="Input 3 12" xfId="2265" xr:uid="{00000000-0005-0000-0000-0000D8090000}"/>
    <cellStyle name="Input 3 12 2" xfId="49920" xr:uid="{00000000-0005-0000-0000-0000D9090000}"/>
    <cellStyle name="Input 3 13" xfId="2266" xr:uid="{00000000-0005-0000-0000-0000DA090000}"/>
    <cellStyle name="Input 3 13 2" xfId="49921" xr:uid="{00000000-0005-0000-0000-0000DB090000}"/>
    <cellStyle name="Input 3 14" xfId="2267" xr:uid="{00000000-0005-0000-0000-0000DC090000}"/>
    <cellStyle name="Input 3 14 2" xfId="49922" xr:uid="{00000000-0005-0000-0000-0000DD090000}"/>
    <cellStyle name="Input 3 15" xfId="2268" xr:uid="{00000000-0005-0000-0000-0000DE090000}"/>
    <cellStyle name="Input 3 15 2" xfId="49923" xr:uid="{00000000-0005-0000-0000-0000DF090000}"/>
    <cellStyle name="Input 3 16" xfId="49924" xr:uid="{00000000-0005-0000-0000-0000E0090000}"/>
    <cellStyle name="Input 3 17" xfId="49925" xr:uid="{00000000-0005-0000-0000-0000E1090000}"/>
    <cellStyle name="Input 3 2" xfId="2269" xr:uid="{00000000-0005-0000-0000-0000E2090000}"/>
    <cellStyle name="Input 3 2 10" xfId="2270" xr:uid="{00000000-0005-0000-0000-0000E3090000}"/>
    <cellStyle name="Input 3 2 10 2" xfId="49926" xr:uid="{00000000-0005-0000-0000-0000E4090000}"/>
    <cellStyle name="Input 3 2 11" xfId="2271" xr:uid="{00000000-0005-0000-0000-0000E5090000}"/>
    <cellStyle name="Input 3 2 11 2" xfId="49927" xr:uid="{00000000-0005-0000-0000-0000E6090000}"/>
    <cellStyle name="Input 3 2 12" xfId="2272" xr:uid="{00000000-0005-0000-0000-0000E7090000}"/>
    <cellStyle name="Input 3 2 12 2" xfId="49928" xr:uid="{00000000-0005-0000-0000-0000E8090000}"/>
    <cellStyle name="Input 3 2 13" xfId="2273" xr:uid="{00000000-0005-0000-0000-0000E9090000}"/>
    <cellStyle name="Input 3 2 13 2" xfId="49929" xr:uid="{00000000-0005-0000-0000-0000EA090000}"/>
    <cellStyle name="Input 3 2 14" xfId="49930" xr:uid="{00000000-0005-0000-0000-0000EB090000}"/>
    <cellStyle name="Input 3 2 2" xfId="2274" xr:uid="{00000000-0005-0000-0000-0000EC090000}"/>
    <cellStyle name="Input 3 2 2 2" xfId="2275" xr:uid="{00000000-0005-0000-0000-0000ED090000}"/>
    <cellStyle name="Input 3 2 2 2 2" xfId="49931" xr:uid="{00000000-0005-0000-0000-0000EE090000}"/>
    <cellStyle name="Input 3 2 2 3" xfId="49932" xr:uid="{00000000-0005-0000-0000-0000EF090000}"/>
    <cellStyle name="Input 3 2 3" xfId="2276" xr:uid="{00000000-0005-0000-0000-0000F0090000}"/>
    <cellStyle name="Input 3 2 3 2" xfId="49933" xr:uid="{00000000-0005-0000-0000-0000F1090000}"/>
    <cellStyle name="Input 3 2 4" xfId="2277" xr:uid="{00000000-0005-0000-0000-0000F2090000}"/>
    <cellStyle name="Input 3 2 4 2" xfId="49934" xr:uid="{00000000-0005-0000-0000-0000F3090000}"/>
    <cellStyle name="Input 3 2 5" xfId="2278" xr:uid="{00000000-0005-0000-0000-0000F4090000}"/>
    <cellStyle name="Input 3 2 5 2" xfId="49935" xr:uid="{00000000-0005-0000-0000-0000F5090000}"/>
    <cellStyle name="Input 3 2 6" xfId="2279" xr:uid="{00000000-0005-0000-0000-0000F6090000}"/>
    <cellStyle name="Input 3 2 6 2" xfId="49936" xr:uid="{00000000-0005-0000-0000-0000F7090000}"/>
    <cellStyle name="Input 3 2 7" xfId="2280" xr:uid="{00000000-0005-0000-0000-0000F8090000}"/>
    <cellStyle name="Input 3 2 7 2" xfId="49937" xr:uid="{00000000-0005-0000-0000-0000F9090000}"/>
    <cellStyle name="Input 3 2 8" xfId="2281" xr:uid="{00000000-0005-0000-0000-0000FA090000}"/>
    <cellStyle name="Input 3 2 8 2" xfId="49938" xr:uid="{00000000-0005-0000-0000-0000FB090000}"/>
    <cellStyle name="Input 3 2 9" xfId="2282" xr:uid="{00000000-0005-0000-0000-0000FC090000}"/>
    <cellStyle name="Input 3 2 9 2" xfId="49939" xr:uid="{00000000-0005-0000-0000-0000FD090000}"/>
    <cellStyle name="Input 3 3" xfId="2283" xr:uid="{00000000-0005-0000-0000-0000FE090000}"/>
    <cellStyle name="Input 3 3 10" xfId="2284" xr:uid="{00000000-0005-0000-0000-0000FF090000}"/>
    <cellStyle name="Input 3 3 10 2" xfId="49940" xr:uid="{00000000-0005-0000-0000-0000000A0000}"/>
    <cellStyle name="Input 3 3 11" xfId="2285" xr:uid="{00000000-0005-0000-0000-0000010A0000}"/>
    <cellStyle name="Input 3 3 11 2" xfId="49941" xr:uid="{00000000-0005-0000-0000-0000020A0000}"/>
    <cellStyle name="Input 3 3 12" xfId="2286" xr:uid="{00000000-0005-0000-0000-0000030A0000}"/>
    <cellStyle name="Input 3 3 12 2" xfId="49942" xr:uid="{00000000-0005-0000-0000-0000040A0000}"/>
    <cellStyle name="Input 3 3 13" xfId="49943" xr:uid="{00000000-0005-0000-0000-0000050A0000}"/>
    <cellStyle name="Input 3 3 2" xfId="2287" xr:uid="{00000000-0005-0000-0000-0000060A0000}"/>
    <cellStyle name="Input 3 3 2 2" xfId="49944" xr:uid="{00000000-0005-0000-0000-0000070A0000}"/>
    <cellStyle name="Input 3 3 3" xfId="2288" xr:uid="{00000000-0005-0000-0000-0000080A0000}"/>
    <cellStyle name="Input 3 3 3 2" xfId="49945" xr:uid="{00000000-0005-0000-0000-0000090A0000}"/>
    <cellStyle name="Input 3 3 4" xfId="2289" xr:uid="{00000000-0005-0000-0000-00000A0A0000}"/>
    <cellStyle name="Input 3 3 4 2" xfId="49946" xr:uid="{00000000-0005-0000-0000-00000B0A0000}"/>
    <cellStyle name="Input 3 3 5" xfId="2290" xr:uid="{00000000-0005-0000-0000-00000C0A0000}"/>
    <cellStyle name="Input 3 3 5 2" xfId="49947" xr:uid="{00000000-0005-0000-0000-00000D0A0000}"/>
    <cellStyle name="Input 3 3 6" xfId="2291" xr:uid="{00000000-0005-0000-0000-00000E0A0000}"/>
    <cellStyle name="Input 3 3 6 2" xfId="49948" xr:uid="{00000000-0005-0000-0000-00000F0A0000}"/>
    <cellStyle name="Input 3 3 7" xfId="2292" xr:uid="{00000000-0005-0000-0000-0000100A0000}"/>
    <cellStyle name="Input 3 3 7 2" xfId="49949" xr:uid="{00000000-0005-0000-0000-0000110A0000}"/>
    <cellStyle name="Input 3 3 8" xfId="2293" xr:uid="{00000000-0005-0000-0000-0000120A0000}"/>
    <cellStyle name="Input 3 3 8 2" xfId="49950" xr:uid="{00000000-0005-0000-0000-0000130A0000}"/>
    <cellStyle name="Input 3 3 9" xfId="2294" xr:uid="{00000000-0005-0000-0000-0000140A0000}"/>
    <cellStyle name="Input 3 3 9 2" xfId="49951" xr:uid="{00000000-0005-0000-0000-0000150A0000}"/>
    <cellStyle name="Input 3 4" xfId="2295" xr:uid="{00000000-0005-0000-0000-0000160A0000}"/>
    <cellStyle name="Input 3 4 2" xfId="49952" xr:uid="{00000000-0005-0000-0000-0000170A0000}"/>
    <cellStyle name="Input 3 5" xfId="2296" xr:uid="{00000000-0005-0000-0000-0000180A0000}"/>
    <cellStyle name="Input 3 5 2" xfId="49953" xr:uid="{00000000-0005-0000-0000-0000190A0000}"/>
    <cellStyle name="Input 3 6" xfId="2297" xr:uid="{00000000-0005-0000-0000-00001A0A0000}"/>
    <cellStyle name="Input 3 6 2" xfId="49954" xr:uid="{00000000-0005-0000-0000-00001B0A0000}"/>
    <cellStyle name="Input 3 7" xfId="2298" xr:uid="{00000000-0005-0000-0000-00001C0A0000}"/>
    <cellStyle name="Input 3 7 2" xfId="49955" xr:uid="{00000000-0005-0000-0000-00001D0A0000}"/>
    <cellStyle name="Input 3 8" xfId="2299" xr:uid="{00000000-0005-0000-0000-00001E0A0000}"/>
    <cellStyle name="Input 3 8 2" xfId="49956" xr:uid="{00000000-0005-0000-0000-00001F0A0000}"/>
    <cellStyle name="Input 3 9" xfId="2300" xr:uid="{00000000-0005-0000-0000-0000200A0000}"/>
    <cellStyle name="Input 3 9 2" xfId="49957" xr:uid="{00000000-0005-0000-0000-0000210A0000}"/>
    <cellStyle name="Input 4" xfId="2301" xr:uid="{00000000-0005-0000-0000-0000220A0000}"/>
    <cellStyle name="Input 4 2" xfId="2302" xr:uid="{00000000-0005-0000-0000-0000230A0000}"/>
    <cellStyle name="Input 4 2 2" xfId="49958" xr:uid="{00000000-0005-0000-0000-0000240A0000}"/>
    <cellStyle name="Input 4 3" xfId="2303" xr:uid="{00000000-0005-0000-0000-0000250A0000}"/>
    <cellStyle name="Input 4 3 2" xfId="49959" xr:uid="{00000000-0005-0000-0000-0000260A0000}"/>
    <cellStyle name="Input 4 4" xfId="2304" xr:uid="{00000000-0005-0000-0000-0000270A0000}"/>
    <cellStyle name="Input 4 4 2" xfId="49960" xr:uid="{00000000-0005-0000-0000-0000280A0000}"/>
    <cellStyle name="Input 4 5" xfId="27211" xr:uid="{00000000-0005-0000-0000-0000290A0000}"/>
    <cellStyle name="Input 4 6" xfId="49961" xr:uid="{00000000-0005-0000-0000-00002A0A0000}"/>
    <cellStyle name="Input 5" xfId="2305" xr:uid="{00000000-0005-0000-0000-00002B0A0000}"/>
    <cellStyle name="Input 5 2" xfId="27212" xr:uid="{00000000-0005-0000-0000-00002C0A0000}"/>
    <cellStyle name="Input 5 3" xfId="49962" xr:uid="{00000000-0005-0000-0000-00002D0A0000}"/>
    <cellStyle name="Input 6" xfId="2306" xr:uid="{00000000-0005-0000-0000-00002E0A0000}"/>
    <cellStyle name="Input 6 2" xfId="27213" xr:uid="{00000000-0005-0000-0000-00002F0A0000}"/>
    <cellStyle name="Input 6 3" xfId="49963" xr:uid="{00000000-0005-0000-0000-0000300A0000}"/>
    <cellStyle name="Input 7" xfId="2307" xr:uid="{00000000-0005-0000-0000-0000310A0000}"/>
    <cellStyle name="Input 7 2" xfId="27214" xr:uid="{00000000-0005-0000-0000-0000320A0000}"/>
    <cellStyle name="Input 7 3" xfId="49964" xr:uid="{00000000-0005-0000-0000-0000330A0000}"/>
    <cellStyle name="Input 8" xfId="2308" xr:uid="{00000000-0005-0000-0000-0000340A0000}"/>
    <cellStyle name="Input 8 2" xfId="27215" xr:uid="{00000000-0005-0000-0000-0000350A0000}"/>
    <cellStyle name="Input 8 3" xfId="49965" xr:uid="{00000000-0005-0000-0000-0000360A0000}"/>
    <cellStyle name="Input 9" xfId="2309" xr:uid="{00000000-0005-0000-0000-0000370A0000}"/>
    <cellStyle name="Input 9 2" xfId="27216" xr:uid="{00000000-0005-0000-0000-0000380A0000}"/>
    <cellStyle name="Input 9 3" xfId="49966" xr:uid="{00000000-0005-0000-0000-0000390A0000}"/>
    <cellStyle name="Insatisfaisant" xfId="2310" xr:uid="{00000000-0005-0000-0000-00003A0A0000}"/>
    <cellStyle name="Isticanje1" xfId="2311" xr:uid="{00000000-0005-0000-0000-00003B0A0000}"/>
    <cellStyle name="Isticanje1 2" xfId="2312" xr:uid="{00000000-0005-0000-0000-00003C0A0000}"/>
    <cellStyle name="Isticanje1 3" xfId="2313" xr:uid="{00000000-0005-0000-0000-00003D0A0000}"/>
    <cellStyle name="Isticanje2" xfId="2314" xr:uid="{00000000-0005-0000-0000-00003E0A0000}"/>
    <cellStyle name="Isticanje2 2" xfId="2315" xr:uid="{00000000-0005-0000-0000-00003F0A0000}"/>
    <cellStyle name="Isticanje2 3" xfId="2316" xr:uid="{00000000-0005-0000-0000-0000400A0000}"/>
    <cellStyle name="Isticanje3" xfId="2317" xr:uid="{00000000-0005-0000-0000-0000410A0000}"/>
    <cellStyle name="Isticanje3 2" xfId="2318" xr:uid="{00000000-0005-0000-0000-0000420A0000}"/>
    <cellStyle name="Isticanje3 3" xfId="2319" xr:uid="{00000000-0005-0000-0000-0000430A0000}"/>
    <cellStyle name="Isticanje4" xfId="2320" xr:uid="{00000000-0005-0000-0000-0000440A0000}"/>
    <cellStyle name="Isticanje4 2" xfId="2321" xr:uid="{00000000-0005-0000-0000-0000450A0000}"/>
    <cellStyle name="Isticanje4 3" xfId="2322" xr:uid="{00000000-0005-0000-0000-0000460A0000}"/>
    <cellStyle name="Isticanje5" xfId="2323" xr:uid="{00000000-0005-0000-0000-0000470A0000}"/>
    <cellStyle name="Isticanje5 2" xfId="2324" xr:uid="{00000000-0005-0000-0000-0000480A0000}"/>
    <cellStyle name="Isticanje5 3" xfId="2325" xr:uid="{00000000-0005-0000-0000-0000490A0000}"/>
    <cellStyle name="Isticanje6" xfId="2326" xr:uid="{00000000-0005-0000-0000-00004A0A0000}"/>
    <cellStyle name="Isticanje6 2" xfId="2327" xr:uid="{00000000-0005-0000-0000-00004B0A0000}"/>
    <cellStyle name="Isticanje6 3" xfId="2328" xr:uid="{00000000-0005-0000-0000-00004C0A0000}"/>
    <cellStyle name="Izhod" xfId="2329" xr:uid="{00000000-0005-0000-0000-00004D0A0000}"/>
    <cellStyle name="Izhod 2" xfId="49967" xr:uid="{00000000-0005-0000-0000-00004E0A0000}"/>
    <cellStyle name="Izlaz" xfId="2330" xr:uid="{00000000-0005-0000-0000-00004F0A0000}"/>
    <cellStyle name="Izlaz 2" xfId="2331" xr:uid="{00000000-0005-0000-0000-0000500A0000}"/>
    <cellStyle name="Izlaz 2 2" xfId="49968" xr:uid="{00000000-0005-0000-0000-0000510A0000}"/>
    <cellStyle name="Izlaz 3" xfId="2332" xr:uid="{00000000-0005-0000-0000-0000520A0000}"/>
    <cellStyle name="Izlaz 3 2" xfId="27217" xr:uid="{00000000-0005-0000-0000-0000530A0000}"/>
    <cellStyle name="Izlaz 4" xfId="49969" xr:uid="{00000000-0005-0000-0000-0000540A0000}"/>
    <cellStyle name="Izračun" xfId="2333" xr:uid="{00000000-0005-0000-0000-0000550A0000}"/>
    <cellStyle name="Izračun 2" xfId="2334" xr:uid="{00000000-0005-0000-0000-0000560A0000}"/>
    <cellStyle name="Izračun 2 2" xfId="49970" xr:uid="{00000000-0005-0000-0000-0000570A0000}"/>
    <cellStyle name="Izračun 3" xfId="2335" xr:uid="{00000000-0005-0000-0000-0000580A0000}"/>
    <cellStyle name="Izračun 4" xfId="49971" xr:uid="{00000000-0005-0000-0000-0000590A0000}"/>
    <cellStyle name="Keš" xfId="2336" xr:uid="{00000000-0005-0000-0000-00005A0A0000}"/>
    <cellStyle name="KOLIČINA" xfId="2337" xr:uid="{00000000-0005-0000-0000-00005B0A0000}"/>
    <cellStyle name="kolona A" xfId="2338" xr:uid="{00000000-0005-0000-0000-00005C0A0000}"/>
    <cellStyle name="kolona A 2" xfId="2339" xr:uid="{00000000-0005-0000-0000-00005D0A0000}"/>
    <cellStyle name="kolona A 3" xfId="2340" xr:uid="{00000000-0005-0000-0000-00005E0A0000}"/>
    <cellStyle name="kolona A 4" xfId="49662" xr:uid="{00000000-0005-0000-0000-00005F0A0000}"/>
    <cellStyle name="kolona B" xfId="2341" xr:uid="{00000000-0005-0000-0000-0000600A0000}"/>
    <cellStyle name="kolona B 2" xfId="2342" xr:uid="{00000000-0005-0000-0000-0000610A0000}"/>
    <cellStyle name="kolona B 3" xfId="2343" xr:uid="{00000000-0005-0000-0000-0000620A0000}"/>
    <cellStyle name="kolona B 4" xfId="49663" xr:uid="{00000000-0005-0000-0000-0000630A0000}"/>
    <cellStyle name="kolona C" xfId="2344" xr:uid="{00000000-0005-0000-0000-0000640A0000}"/>
    <cellStyle name="kolona C 2" xfId="2345" xr:uid="{00000000-0005-0000-0000-0000650A0000}"/>
    <cellStyle name="kolona C 3" xfId="2346" xr:uid="{00000000-0005-0000-0000-0000660A0000}"/>
    <cellStyle name="kolona C 4" xfId="49664" xr:uid="{00000000-0005-0000-0000-0000670A0000}"/>
    <cellStyle name="kolona D" xfId="2347" xr:uid="{00000000-0005-0000-0000-0000680A0000}"/>
    <cellStyle name="kolona D 2" xfId="2348" xr:uid="{00000000-0005-0000-0000-0000690A0000}"/>
    <cellStyle name="kolona D 3" xfId="2349" xr:uid="{00000000-0005-0000-0000-00006A0A0000}"/>
    <cellStyle name="kolona D 4" xfId="49665" xr:uid="{00000000-0005-0000-0000-00006B0A0000}"/>
    <cellStyle name="kolona E" xfId="2350" xr:uid="{00000000-0005-0000-0000-00006C0A0000}"/>
    <cellStyle name="kolona E 2" xfId="2351" xr:uid="{00000000-0005-0000-0000-00006D0A0000}"/>
    <cellStyle name="kolona E 3" xfId="2352" xr:uid="{00000000-0005-0000-0000-00006E0A0000}"/>
    <cellStyle name="kolona E 4" xfId="49972" xr:uid="{00000000-0005-0000-0000-00006F0A0000}"/>
    <cellStyle name="kolona F" xfId="2353" xr:uid="{00000000-0005-0000-0000-0000700A0000}"/>
    <cellStyle name="kolona F 2" xfId="2354" xr:uid="{00000000-0005-0000-0000-0000710A0000}"/>
    <cellStyle name="kolona F 3" xfId="2355" xr:uid="{00000000-0005-0000-0000-0000720A0000}"/>
    <cellStyle name="kolona F 4" xfId="49666" xr:uid="{00000000-0005-0000-0000-0000730A0000}"/>
    <cellStyle name="kolona G" xfId="2356" xr:uid="{00000000-0005-0000-0000-0000740A0000}"/>
    <cellStyle name="kolona G 2" xfId="2357" xr:uid="{00000000-0005-0000-0000-0000750A0000}"/>
    <cellStyle name="kolona G 3" xfId="2358" xr:uid="{00000000-0005-0000-0000-0000760A0000}"/>
    <cellStyle name="kolona G 4" xfId="49973" xr:uid="{00000000-0005-0000-0000-0000770A0000}"/>
    <cellStyle name="kolona H" xfId="2359" xr:uid="{00000000-0005-0000-0000-0000780A0000}"/>
    <cellStyle name="kolona H 2" xfId="2360" xr:uid="{00000000-0005-0000-0000-0000790A0000}"/>
    <cellStyle name="kolona H 3" xfId="2361" xr:uid="{00000000-0005-0000-0000-00007A0A0000}"/>
    <cellStyle name="kolona H 4" xfId="49974" xr:uid="{00000000-0005-0000-0000-00007B0A0000}"/>
    <cellStyle name="kolona1" xfId="2362" xr:uid="{00000000-0005-0000-0000-00007C0A0000}"/>
    <cellStyle name="kolona2" xfId="2363" xr:uid="{00000000-0005-0000-0000-00007D0A0000}"/>
    <cellStyle name="kolona3" xfId="2364" xr:uid="{00000000-0005-0000-0000-00007E0A0000}"/>
    <cellStyle name="komadi" xfId="2365" xr:uid="{00000000-0005-0000-0000-00007F0A0000}"/>
    <cellStyle name="LEGENDA" xfId="2366" xr:uid="{00000000-0005-0000-0000-0000800A0000}"/>
    <cellStyle name="LEGENDA 2" xfId="27218" xr:uid="{00000000-0005-0000-0000-0000810A0000}"/>
    <cellStyle name="Link Currency (0)" xfId="2367" xr:uid="{00000000-0005-0000-0000-0000820A0000}"/>
    <cellStyle name="Link Currency (2)" xfId="2368" xr:uid="{00000000-0005-0000-0000-0000830A0000}"/>
    <cellStyle name="Link Units (0)" xfId="2369" xr:uid="{00000000-0005-0000-0000-0000840A0000}"/>
    <cellStyle name="Link Units (1)" xfId="2370" xr:uid="{00000000-0005-0000-0000-0000850A0000}"/>
    <cellStyle name="Link Units (2)" xfId="2371" xr:uid="{00000000-0005-0000-0000-0000860A0000}"/>
    <cellStyle name="Linked Cell 10" xfId="2372" xr:uid="{00000000-0005-0000-0000-0000870A0000}"/>
    <cellStyle name="Linked Cell 11" xfId="2373" xr:uid="{00000000-0005-0000-0000-0000880A0000}"/>
    <cellStyle name="Linked Cell 12" xfId="2374" xr:uid="{00000000-0005-0000-0000-0000890A0000}"/>
    <cellStyle name="Linked Cell 13" xfId="2375" xr:uid="{00000000-0005-0000-0000-00008A0A0000}"/>
    <cellStyle name="Linked Cell 14" xfId="2376" xr:uid="{00000000-0005-0000-0000-00008B0A0000}"/>
    <cellStyle name="Linked Cell 2" xfId="2377" xr:uid="{00000000-0005-0000-0000-00008C0A0000}"/>
    <cellStyle name="Linked Cell 2 2" xfId="2378" xr:uid="{00000000-0005-0000-0000-00008D0A0000}"/>
    <cellStyle name="Linked Cell 2 2 2" xfId="2379" xr:uid="{00000000-0005-0000-0000-00008E0A0000}"/>
    <cellStyle name="Linked Cell 2 3" xfId="2380" xr:uid="{00000000-0005-0000-0000-00008F0A0000}"/>
    <cellStyle name="Linked Cell 2 4" xfId="2381" xr:uid="{00000000-0005-0000-0000-0000900A0000}"/>
    <cellStyle name="Linked Cell 2 5" xfId="49975" xr:uid="{00000000-0005-0000-0000-0000910A0000}"/>
    <cellStyle name="Linked Cell 3" xfId="2382" xr:uid="{00000000-0005-0000-0000-0000920A0000}"/>
    <cellStyle name="Linked Cell 3 2" xfId="2383" xr:uid="{00000000-0005-0000-0000-0000930A0000}"/>
    <cellStyle name="Linked Cell 3 3" xfId="2384" xr:uid="{00000000-0005-0000-0000-0000940A0000}"/>
    <cellStyle name="Linked Cell 3 4" xfId="2385" xr:uid="{00000000-0005-0000-0000-0000950A0000}"/>
    <cellStyle name="Linked Cell 4" xfId="2386" xr:uid="{00000000-0005-0000-0000-0000960A0000}"/>
    <cellStyle name="Linked Cell 5" xfId="2387" xr:uid="{00000000-0005-0000-0000-0000970A0000}"/>
    <cellStyle name="Linked Cell 6" xfId="2388" xr:uid="{00000000-0005-0000-0000-0000980A0000}"/>
    <cellStyle name="Linked Cell 7" xfId="2389" xr:uid="{00000000-0005-0000-0000-0000990A0000}"/>
    <cellStyle name="Linked Cell 8" xfId="2390" xr:uid="{00000000-0005-0000-0000-00009A0A0000}"/>
    <cellStyle name="Linked Cell 9" xfId="2391" xr:uid="{00000000-0005-0000-0000-00009B0A0000}"/>
    <cellStyle name="Loše" xfId="2392" xr:uid="{00000000-0005-0000-0000-00009C0A0000}"/>
    <cellStyle name="Loše 2" xfId="2393" xr:uid="{00000000-0005-0000-0000-00009D0A0000}"/>
    <cellStyle name="Loše 3" xfId="2394" xr:uid="{00000000-0005-0000-0000-00009E0A0000}"/>
    <cellStyle name="merge" xfId="2395" xr:uid="{00000000-0005-0000-0000-00009F0A0000}"/>
    <cellStyle name="Milliers [0]_laroux" xfId="2396" xr:uid="{00000000-0005-0000-0000-0000A00A0000}"/>
    <cellStyle name="Milliers_laroux" xfId="2397" xr:uid="{00000000-0005-0000-0000-0000A10A0000}"/>
    <cellStyle name="nabrajanje" xfId="2398" xr:uid="{00000000-0005-0000-0000-0000A20A0000}"/>
    <cellStyle name="Naslov" xfId="2399" xr:uid="{00000000-0005-0000-0000-0000A30A0000}"/>
    <cellStyle name="Naslov 1" xfId="2400" xr:uid="{00000000-0005-0000-0000-0000A40A0000}"/>
    <cellStyle name="Naslov 1 1" xfId="2401" xr:uid="{00000000-0005-0000-0000-0000A50A0000}"/>
    <cellStyle name="Naslov 1 2" xfId="2402" xr:uid="{00000000-0005-0000-0000-0000A60A0000}"/>
    <cellStyle name="Naslov 1 3" xfId="2403" xr:uid="{00000000-0005-0000-0000-0000A70A0000}"/>
    <cellStyle name="Naslov 1_2009_06_03_tender_politin_PARCELACIJA - S formom" xfId="2404" xr:uid="{00000000-0005-0000-0000-0000A80A0000}"/>
    <cellStyle name="NASLOV 10" xfId="2405" xr:uid="{00000000-0005-0000-0000-0000A90A0000}"/>
    <cellStyle name="Naslov 100" xfId="2406" xr:uid="{00000000-0005-0000-0000-0000AA0A0000}"/>
    <cellStyle name="Naslov 101" xfId="2407" xr:uid="{00000000-0005-0000-0000-0000AB0A0000}"/>
    <cellStyle name="Naslov 102" xfId="2408" xr:uid="{00000000-0005-0000-0000-0000AC0A0000}"/>
    <cellStyle name="Naslov 103" xfId="2409" xr:uid="{00000000-0005-0000-0000-0000AD0A0000}"/>
    <cellStyle name="Naslov 104" xfId="2410" xr:uid="{00000000-0005-0000-0000-0000AE0A0000}"/>
    <cellStyle name="Naslov 105" xfId="2411" xr:uid="{00000000-0005-0000-0000-0000AF0A0000}"/>
    <cellStyle name="Naslov 106" xfId="2412" xr:uid="{00000000-0005-0000-0000-0000B00A0000}"/>
    <cellStyle name="Naslov 107" xfId="2413" xr:uid="{00000000-0005-0000-0000-0000B10A0000}"/>
    <cellStyle name="Naslov 108" xfId="2414" xr:uid="{00000000-0005-0000-0000-0000B20A0000}"/>
    <cellStyle name="NASLOV 11" xfId="2415" xr:uid="{00000000-0005-0000-0000-0000B30A0000}"/>
    <cellStyle name="NASLOV 12" xfId="2416" xr:uid="{00000000-0005-0000-0000-0000B40A0000}"/>
    <cellStyle name="NASLOV 13" xfId="2417" xr:uid="{00000000-0005-0000-0000-0000B50A0000}"/>
    <cellStyle name="NASLOV 14" xfId="2418" xr:uid="{00000000-0005-0000-0000-0000B60A0000}"/>
    <cellStyle name="NASLOV 15" xfId="2419" xr:uid="{00000000-0005-0000-0000-0000B70A0000}"/>
    <cellStyle name="NASLOV 16" xfId="2420" xr:uid="{00000000-0005-0000-0000-0000B80A0000}"/>
    <cellStyle name="NASLOV 17" xfId="2421" xr:uid="{00000000-0005-0000-0000-0000B90A0000}"/>
    <cellStyle name="NASLOV 18" xfId="2422" xr:uid="{00000000-0005-0000-0000-0000BA0A0000}"/>
    <cellStyle name="NASLOV 19" xfId="2423" xr:uid="{00000000-0005-0000-0000-0000BB0A0000}"/>
    <cellStyle name="Naslov 2" xfId="2424" xr:uid="{00000000-0005-0000-0000-0000BC0A0000}"/>
    <cellStyle name="Naslov 2 2" xfId="2425" xr:uid="{00000000-0005-0000-0000-0000BD0A0000}"/>
    <cellStyle name="Naslov 2 3" xfId="2426" xr:uid="{00000000-0005-0000-0000-0000BE0A0000}"/>
    <cellStyle name="Naslov 20" xfId="2427" xr:uid="{00000000-0005-0000-0000-0000BF0A0000}"/>
    <cellStyle name="Naslov 21" xfId="2428" xr:uid="{00000000-0005-0000-0000-0000C00A0000}"/>
    <cellStyle name="Naslov 22" xfId="2429" xr:uid="{00000000-0005-0000-0000-0000C10A0000}"/>
    <cellStyle name="Naslov 23" xfId="2430" xr:uid="{00000000-0005-0000-0000-0000C20A0000}"/>
    <cellStyle name="Naslov 24" xfId="2431" xr:uid="{00000000-0005-0000-0000-0000C30A0000}"/>
    <cellStyle name="Naslov 25" xfId="2432" xr:uid="{00000000-0005-0000-0000-0000C40A0000}"/>
    <cellStyle name="Naslov 26" xfId="2433" xr:uid="{00000000-0005-0000-0000-0000C50A0000}"/>
    <cellStyle name="Naslov 27" xfId="2434" xr:uid="{00000000-0005-0000-0000-0000C60A0000}"/>
    <cellStyle name="Naslov 28" xfId="2435" xr:uid="{00000000-0005-0000-0000-0000C70A0000}"/>
    <cellStyle name="Naslov 29" xfId="2436" xr:uid="{00000000-0005-0000-0000-0000C80A0000}"/>
    <cellStyle name="Naslov 3" xfId="2437" xr:uid="{00000000-0005-0000-0000-0000C90A0000}"/>
    <cellStyle name="Naslov 3 2" xfId="2438" xr:uid="{00000000-0005-0000-0000-0000CA0A0000}"/>
    <cellStyle name="Naslov 3 3" xfId="2439" xr:uid="{00000000-0005-0000-0000-0000CB0A0000}"/>
    <cellStyle name="Naslov 30" xfId="2440" xr:uid="{00000000-0005-0000-0000-0000CC0A0000}"/>
    <cellStyle name="Naslov 31" xfId="2441" xr:uid="{00000000-0005-0000-0000-0000CD0A0000}"/>
    <cellStyle name="Naslov 32" xfId="2442" xr:uid="{00000000-0005-0000-0000-0000CE0A0000}"/>
    <cellStyle name="Naslov 33" xfId="2443" xr:uid="{00000000-0005-0000-0000-0000CF0A0000}"/>
    <cellStyle name="Naslov 34" xfId="2444" xr:uid="{00000000-0005-0000-0000-0000D00A0000}"/>
    <cellStyle name="Naslov 35" xfId="2445" xr:uid="{00000000-0005-0000-0000-0000D10A0000}"/>
    <cellStyle name="Naslov 36" xfId="2446" xr:uid="{00000000-0005-0000-0000-0000D20A0000}"/>
    <cellStyle name="Naslov 37" xfId="2447" xr:uid="{00000000-0005-0000-0000-0000D30A0000}"/>
    <cellStyle name="Naslov 38" xfId="2448" xr:uid="{00000000-0005-0000-0000-0000D40A0000}"/>
    <cellStyle name="Naslov 39" xfId="2449" xr:uid="{00000000-0005-0000-0000-0000D50A0000}"/>
    <cellStyle name="Naslov 4" xfId="2450" xr:uid="{00000000-0005-0000-0000-0000D60A0000}"/>
    <cellStyle name="Naslov 4 2" xfId="2451" xr:uid="{00000000-0005-0000-0000-0000D70A0000}"/>
    <cellStyle name="Naslov 4 3" xfId="2452" xr:uid="{00000000-0005-0000-0000-0000D80A0000}"/>
    <cellStyle name="Naslov 40" xfId="2453" xr:uid="{00000000-0005-0000-0000-0000D90A0000}"/>
    <cellStyle name="Naslov 41" xfId="2454" xr:uid="{00000000-0005-0000-0000-0000DA0A0000}"/>
    <cellStyle name="Naslov 42" xfId="2455" xr:uid="{00000000-0005-0000-0000-0000DB0A0000}"/>
    <cellStyle name="Naslov 43" xfId="2456" xr:uid="{00000000-0005-0000-0000-0000DC0A0000}"/>
    <cellStyle name="Naslov 44" xfId="2457" xr:uid="{00000000-0005-0000-0000-0000DD0A0000}"/>
    <cellStyle name="Naslov 45" xfId="2458" xr:uid="{00000000-0005-0000-0000-0000DE0A0000}"/>
    <cellStyle name="Naslov 46" xfId="2459" xr:uid="{00000000-0005-0000-0000-0000DF0A0000}"/>
    <cellStyle name="Naslov 47" xfId="2460" xr:uid="{00000000-0005-0000-0000-0000E00A0000}"/>
    <cellStyle name="Naslov 48" xfId="2461" xr:uid="{00000000-0005-0000-0000-0000E10A0000}"/>
    <cellStyle name="Naslov 49" xfId="2462" xr:uid="{00000000-0005-0000-0000-0000E20A0000}"/>
    <cellStyle name="Naslov 5" xfId="2463" xr:uid="{00000000-0005-0000-0000-0000E30A0000}"/>
    <cellStyle name="NASLOV 5 2" xfId="2464" xr:uid="{00000000-0005-0000-0000-0000E40A0000}"/>
    <cellStyle name="Naslov 50" xfId="2465" xr:uid="{00000000-0005-0000-0000-0000E50A0000}"/>
    <cellStyle name="Naslov 51" xfId="2466" xr:uid="{00000000-0005-0000-0000-0000E60A0000}"/>
    <cellStyle name="Naslov 52" xfId="2467" xr:uid="{00000000-0005-0000-0000-0000E70A0000}"/>
    <cellStyle name="Naslov 53" xfId="2468" xr:uid="{00000000-0005-0000-0000-0000E80A0000}"/>
    <cellStyle name="Naslov 54" xfId="2469" xr:uid="{00000000-0005-0000-0000-0000E90A0000}"/>
    <cellStyle name="Naslov 55" xfId="2470" xr:uid="{00000000-0005-0000-0000-0000EA0A0000}"/>
    <cellStyle name="Naslov 56" xfId="2471" xr:uid="{00000000-0005-0000-0000-0000EB0A0000}"/>
    <cellStyle name="Naslov 57" xfId="2472" xr:uid="{00000000-0005-0000-0000-0000EC0A0000}"/>
    <cellStyle name="Naslov 58" xfId="2473" xr:uid="{00000000-0005-0000-0000-0000ED0A0000}"/>
    <cellStyle name="Naslov 59" xfId="2474" xr:uid="{00000000-0005-0000-0000-0000EE0A0000}"/>
    <cellStyle name="NASLOV 6" xfId="2475" xr:uid="{00000000-0005-0000-0000-0000EF0A0000}"/>
    <cellStyle name="Naslov 6 2" xfId="27219" xr:uid="{00000000-0005-0000-0000-0000F00A0000}"/>
    <cellStyle name="Naslov 60" xfId="2476" xr:uid="{00000000-0005-0000-0000-0000F10A0000}"/>
    <cellStyle name="Naslov 61" xfId="2477" xr:uid="{00000000-0005-0000-0000-0000F20A0000}"/>
    <cellStyle name="Naslov 62" xfId="2478" xr:uid="{00000000-0005-0000-0000-0000F30A0000}"/>
    <cellStyle name="Naslov 63" xfId="2479" xr:uid="{00000000-0005-0000-0000-0000F40A0000}"/>
    <cellStyle name="Naslov 64" xfId="2480" xr:uid="{00000000-0005-0000-0000-0000F50A0000}"/>
    <cellStyle name="Naslov 65" xfId="2481" xr:uid="{00000000-0005-0000-0000-0000F60A0000}"/>
    <cellStyle name="Naslov 66" xfId="2482" xr:uid="{00000000-0005-0000-0000-0000F70A0000}"/>
    <cellStyle name="Naslov 67" xfId="2483" xr:uid="{00000000-0005-0000-0000-0000F80A0000}"/>
    <cellStyle name="Naslov 68" xfId="2484" xr:uid="{00000000-0005-0000-0000-0000F90A0000}"/>
    <cellStyle name="Naslov 69" xfId="2485" xr:uid="{00000000-0005-0000-0000-0000FA0A0000}"/>
    <cellStyle name="NASLOV 7" xfId="2486" xr:uid="{00000000-0005-0000-0000-0000FB0A0000}"/>
    <cellStyle name="Naslov 70" xfId="2487" xr:uid="{00000000-0005-0000-0000-0000FC0A0000}"/>
    <cellStyle name="Naslov 71" xfId="2488" xr:uid="{00000000-0005-0000-0000-0000FD0A0000}"/>
    <cellStyle name="Naslov 72" xfId="2489" xr:uid="{00000000-0005-0000-0000-0000FE0A0000}"/>
    <cellStyle name="Naslov 73" xfId="2490" xr:uid="{00000000-0005-0000-0000-0000FF0A0000}"/>
    <cellStyle name="Naslov 74" xfId="2491" xr:uid="{00000000-0005-0000-0000-0000000B0000}"/>
    <cellStyle name="Naslov 75" xfId="2492" xr:uid="{00000000-0005-0000-0000-0000010B0000}"/>
    <cellStyle name="Naslov 76" xfId="2493" xr:uid="{00000000-0005-0000-0000-0000020B0000}"/>
    <cellStyle name="Naslov 77" xfId="2494" xr:uid="{00000000-0005-0000-0000-0000030B0000}"/>
    <cellStyle name="Naslov 78" xfId="2495" xr:uid="{00000000-0005-0000-0000-0000040B0000}"/>
    <cellStyle name="Naslov 79" xfId="2496" xr:uid="{00000000-0005-0000-0000-0000050B0000}"/>
    <cellStyle name="NASLOV 8" xfId="2497" xr:uid="{00000000-0005-0000-0000-0000060B0000}"/>
    <cellStyle name="Naslov 80" xfId="2498" xr:uid="{00000000-0005-0000-0000-0000070B0000}"/>
    <cellStyle name="Naslov 81" xfId="2499" xr:uid="{00000000-0005-0000-0000-0000080B0000}"/>
    <cellStyle name="Naslov 82" xfId="2500" xr:uid="{00000000-0005-0000-0000-0000090B0000}"/>
    <cellStyle name="Naslov 83" xfId="2501" xr:uid="{00000000-0005-0000-0000-00000A0B0000}"/>
    <cellStyle name="Naslov 84" xfId="2502" xr:uid="{00000000-0005-0000-0000-00000B0B0000}"/>
    <cellStyle name="Naslov 85" xfId="2503" xr:uid="{00000000-0005-0000-0000-00000C0B0000}"/>
    <cellStyle name="Naslov 86" xfId="2504" xr:uid="{00000000-0005-0000-0000-00000D0B0000}"/>
    <cellStyle name="Naslov 87" xfId="2505" xr:uid="{00000000-0005-0000-0000-00000E0B0000}"/>
    <cellStyle name="Naslov 88" xfId="2506" xr:uid="{00000000-0005-0000-0000-00000F0B0000}"/>
    <cellStyle name="Naslov 89" xfId="2507" xr:uid="{00000000-0005-0000-0000-0000100B0000}"/>
    <cellStyle name="NASLOV 9" xfId="2508" xr:uid="{00000000-0005-0000-0000-0000110B0000}"/>
    <cellStyle name="Naslov 90" xfId="2509" xr:uid="{00000000-0005-0000-0000-0000120B0000}"/>
    <cellStyle name="Naslov 91" xfId="2510" xr:uid="{00000000-0005-0000-0000-0000130B0000}"/>
    <cellStyle name="Naslov 92" xfId="2511" xr:uid="{00000000-0005-0000-0000-0000140B0000}"/>
    <cellStyle name="Naslov 93" xfId="2512" xr:uid="{00000000-0005-0000-0000-0000150B0000}"/>
    <cellStyle name="Naslov 94" xfId="2513" xr:uid="{00000000-0005-0000-0000-0000160B0000}"/>
    <cellStyle name="Naslov 95" xfId="2514" xr:uid="{00000000-0005-0000-0000-0000170B0000}"/>
    <cellStyle name="Naslov 96" xfId="2515" xr:uid="{00000000-0005-0000-0000-0000180B0000}"/>
    <cellStyle name="Naslov 97" xfId="2516" xr:uid="{00000000-0005-0000-0000-0000190B0000}"/>
    <cellStyle name="Naslov 98" xfId="2517" xr:uid="{00000000-0005-0000-0000-00001A0B0000}"/>
    <cellStyle name="Naslov 99" xfId="2518" xr:uid="{00000000-0005-0000-0000-00001B0B0000}"/>
    <cellStyle name="naslov_18-09 ISKOP KAUFLAND" xfId="2519" xr:uid="{00000000-0005-0000-0000-00001C0B0000}"/>
    <cellStyle name="naslov1" xfId="2520" xr:uid="{00000000-0005-0000-0000-00001D0B0000}"/>
    <cellStyle name="naslov2" xfId="2521" xr:uid="{00000000-0005-0000-0000-00001E0B0000}"/>
    <cellStyle name="naslov3" xfId="2522" xr:uid="{00000000-0005-0000-0000-00001F0B0000}"/>
    <cellStyle name="Navadno 3" xfId="2523" xr:uid="{00000000-0005-0000-0000-0000200B0000}"/>
    <cellStyle name="Navadno_023_10Skl-popis_OSNUTEK" xfId="2524" xr:uid="{00000000-0005-0000-0000-0000210B0000}"/>
    <cellStyle name="Neutral 10" xfId="2525" xr:uid="{00000000-0005-0000-0000-0000220B0000}"/>
    <cellStyle name="Neutral 11" xfId="2526" xr:uid="{00000000-0005-0000-0000-0000230B0000}"/>
    <cellStyle name="Neutral 12" xfId="2527" xr:uid="{00000000-0005-0000-0000-0000240B0000}"/>
    <cellStyle name="Neutral 13" xfId="2528" xr:uid="{00000000-0005-0000-0000-0000250B0000}"/>
    <cellStyle name="Neutral 14" xfId="2529" xr:uid="{00000000-0005-0000-0000-0000260B0000}"/>
    <cellStyle name="Neutral 2" xfId="2530" xr:uid="{00000000-0005-0000-0000-0000270B0000}"/>
    <cellStyle name="Neutral 2 2" xfId="2531" xr:uid="{00000000-0005-0000-0000-0000280B0000}"/>
    <cellStyle name="Neutral 2 2 2" xfId="2532" xr:uid="{00000000-0005-0000-0000-0000290B0000}"/>
    <cellStyle name="Neutral 2 3" xfId="2533" xr:uid="{00000000-0005-0000-0000-00002A0B0000}"/>
    <cellStyle name="Neutral 2 4" xfId="2534" xr:uid="{00000000-0005-0000-0000-00002B0B0000}"/>
    <cellStyle name="Neutral 2 5" xfId="49976" xr:uid="{00000000-0005-0000-0000-00002C0B0000}"/>
    <cellStyle name="Neutral 2 6" xfId="50019" xr:uid="{00000000-0005-0000-0000-00002D0B0000}"/>
    <cellStyle name="Neutral 3" xfId="2535" xr:uid="{00000000-0005-0000-0000-00002E0B0000}"/>
    <cellStyle name="Neutral 3 2" xfId="2536" xr:uid="{00000000-0005-0000-0000-00002F0B0000}"/>
    <cellStyle name="Neutral 3 3" xfId="2537" xr:uid="{00000000-0005-0000-0000-0000300B0000}"/>
    <cellStyle name="Neutral 3 4" xfId="2538" xr:uid="{00000000-0005-0000-0000-0000310B0000}"/>
    <cellStyle name="Neutral 4" xfId="2539" xr:uid="{00000000-0005-0000-0000-0000320B0000}"/>
    <cellStyle name="Neutral 4 2" xfId="50021" xr:uid="{00000000-0005-0000-0000-0000330B0000}"/>
    <cellStyle name="Neutral 5" xfId="2540" xr:uid="{00000000-0005-0000-0000-0000340B0000}"/>
    <cellStyle name="Neutral 6" xfId="2541" xr:uid="{00000000-0005-0000-0000-0000350B0000}"/>
    <cellStyle name="Neutral 7" xfId="2542" xr:uid="{00000000-0005-0000-0000-0000360B0000}"/>
    <cellStyle name="Neutral 8" xfId="2543" xr:uid="{00000000-0005-0000-0000-0000370B0000}"/>
    <cellStyle name="Neutral 9" xfId="2544" xr:uid="{00000000-0005-0000-0000-0000380B0000}"/>
    <cellStyle name="Neutralno" xfId="2545" xr:uid="{00000000-0005-0000-0000-0000390B0000}"/>
    <cellStyle name="Neutralno 2" xfId="2546" xr:uid="{00000000-0005-0000-0000-00003A0B0000}"/>
    <cellStyle name="Neutralno 3" xfId="2547" xr:uid="{00000000-0005-0000-0000-00003B0B0000}"/>
    <cellStyle name="Neutre" xfId="2548" xr:uid="{00000000-0005-0000-0000-00003C0B0000}"/>
    <cellStyle name="Nevtralno" xfId="2549" xr:uid="{00000000-0005-0000-0000-00003D0B0000}"/>
    <cellStyle name="Normal - Style1" xfId="2550" xr:uid="{00000000-0005-0000-0000-00003E0B0000}"/>
    <cellStyle name="Normal 10" xfId="50" xr:uid="{00000000-0005-0000-0000-00003F0B0000}"/>
    <cellStyle name="Normal 10 10" xfId="2551" xr:uid="{00000000-0005-0000-0000-0000400B0000}"/>
    <cellStyle name="Normal 10 18" xfId="2552" xr:uid="{00000000-0005-0000-0000-0000410B0000}"/>
    <cellStyle name="Normal 10 2" xfId="2553" xr:uid="{00000000-0005-0000-0000-0000420B0000}"/>
    <cellStyle name="Normal 10 2 10" xfId="2554" xr:uid="{00000000-0005-0000-0000-0000430B0000}"/>
    <cellStyle name="Normal 10 2 10 2" xfId="2555" xr:uid="{00000000-0005-0000-0000-0000440B0000}"/>
    <cellStyle name="Normal 10 2 10 3" xfId="50012" xr:uid="{00000000-0005-0000-0000-0000450B0000}"/>
    <cellStyle name="Normal 10 2 11" xfId="2556" xr:uid="{00000000-0005-0000-0000-0000460B0000}"/>
    <cellStyle name="Normal 10 2 12" xfId="2557" xr:uid="{00000000-0005-0000-0000-0000470B0000}"/>
    <cellStyle name="Normal 10 2 13" xfId="2558" xr:uid="{00000000-0005-0000-0000-0000480B0000}"/>
    <cellStyle name="Normal 10 2 14" xfId="2559" xr:uid="{00000000-0005-0000-0000-0000490B0000}"/>
    <cellStyle name="Normal 10 2 15" xfId="2560" xr:uid="{00000000-0005-0000-0000-00004A0B0000}"/>
    <cellStyle name="Normal 10 2 16" xfId="2561" xr:uid="{00000000-0005-0000-0000-00004B0B0000}"/>
    <cellStyle name="Normal 10 2 17" xfId="2562" xr:uid="{00000000-0005-0000-0000-00004C0B0000}"/>
    <cellStyle name="Normal 10 2 18" xfId="2563" xr:uid="{00000000-0005-0000-0000-00004D0B0000}"/>
    <cellStyle name="Normal 10 2 19" xfId="2564" xr:uid="{00000000-0005-0000-0000-00004E0B0000}"/>
    <cellStyle name="Normal 10 2 2" xfId="2565" xr:uid="{00000000-0005-0000-0000-00004F0B0000}"/>
    <cellStyle name="Normal 10 2 2 2" xfId="26" xr:uid="{00000000-0005-0000-0000-0000500B0000}"/>
    <cellStyle name="Normal 10 2 2 2 2" xfId="2566" xr:uid="{00000000-0005-0000-0000-0000510B0000}"/>
    <cellStyle name="Normal 10 2 2 3" xfId="2567" xr:uid="{00000000-0005-0000-0000-0000520B0000}"/>
    <cellStyle name="Normal 10 2 2 4" xfId="2568" xr:uid="{00000000-0005-0000-0000-0000530B0000}"/>
    <cellStyle name="Normal 10 2 20" xfId="2569" xr:uid="{00000000-0005-0000-0000-0000540B0000}"/>
    <cellStyle name="Normal 10 2 21" xfId="2570" xr:uid="{00000000-0005-0000-0000-0000550B0000}"/>
    <cellStyle name="Normal 10 2 22" xfId="2571" xr:uid="{00000000-0005-0000-0000-0000560B0000}"/>
    <cellStyle name="Normal 10 2 23" xfId="2572" xr:uid="{00000000-0005-0000-0000-0000570B0000}"/>
    <cellStyle name="Normal 10 2 24" xfId="2573" xr:uid="{00000000-0005-0000-0000-0000580B0000}"/>
    <cellStyle name="Normal 10 2 25" xfId="2574" xr:uid="{00000000-0005-0000-0000-0000590B0000}"/>
    <cellStyle name="Normal 10 2 26" xfId="2575" xr:uid="{00000000-0005-0000-0000-00005A0B0000}"/>
    <cellStyle name="Normal 10 2 27" xfId="2576" xr:uid="{00000000-0005-0000-0000-00005B0B0000}"/>
    <cellStyle name="Normal 10 2 28" xfId="2577" xr:uid="{00000000-0005-0000-0000-00005C0B0000}"/>
    <cellStyle name="Normal 10 2 29" xfId="2578" xr:uid="{00000000-0005-0000-0000-00005D0B0000}"/>
    <cellStyle name="Normal 10 2 3" xfId="2579" xr:uid="{00000000-0005-0000-0000-00005E0B0000}"/>
    <cellStyle name="Normal 10 2 3 2" xfId="2580" xr:uid="{00000000-0005-0000-0000-00005F0B0000}"/>
    <cellStyle name="Normal 10 2 30" xfId="49659" xr:uid="{00000000-0005-0000-0000-0000600B0000}"/>
    <cellStyle name="Normal 10 2 4" xfId="2581" xr:uid="{00000000-0005-0000-0000-0000610B0000}"/>
    <cellStyle name="Normal 10 2 5" xfId="2582" xr:uid="{00000000-0005-0000-0000-0000620B0000}"/>
    <cellStyle name="Normal 10 2 6" xfId="2583" xr:uid="{00000000-0005-0000-0000-0000630B0000}"/>
    <cellStyle name="Normal 10 2 7" xfId="2584" xr:uid="{00000000-0005-0000-0000-0000640B0000}"/>
    <cellStyle name="Normal 10 2 8" xfId="2585" xr:uid="{00000000-0005-0000-0000-0000650B0000}"/>
    <cellStyle name="Normal 10 2 9" xfId="2586" xr:uid="{00000000-0005-0000-0000-0000660B0000}"/>
    <cellStyle name="Normal 10 3" xfId="2587" xr:uid="{00000000-0005-0000-0000-0000670B0000}"/>
    <cellStyle name="Normal 10 3 2" xfId="2588" xr:uid="{00000000-0005-0000-0000-0000680B0000}"/>
    <cellStyle name="Normal 10 3 3" xfId="2589" xr:uid="{00000000-0005-0000-0000-0000690B0000}"/>
    <cellStyle name="Normal 10 3 4" xfId="2590" xr:uid="{00000000-0005-0000-0000-00006A0B0000}"/>
    <cellStyle name="Normal 10 3 5" xfId="2591" xr:uid="{00000000-0005-0000-0000-00006B0B0000}"/>
    <cellStyle name="Normal 10 3 6" xfId="2592" xr:uid="{00000000-0005-0000-0000-00006C0B0000}"/>
    <cellStyle name="Normal 10 4" xfId="2593" xr:uid="{00000000-0005-0000-0000-00006D0B0000}"/>
    <cellStyle name="Normal 10 5" xfId="2594" xr:uid="{00000000-0005-0000-0000-00006E0B0000}"/>
    <cellStyle name="Normal 10 6" xfId="117" xr:uid="{00000000-0005-0000-0000-00006F0B0000}"/>
    <cellStyle name="Normal 10 6 2" xfId="27220" xr:uid="{00000000-0005-0000-0000-0000700B0000}"/>
    <cellStyle name="Normal 10 6 3" xfId="2595" xr:uid="{00000000-0005-0000-0000-0000710B0000}"/>
    <cellStyle name="Normal 10 7" xfId="2596" xr:uid="{00000000-0005-0000-0000-0000720B0000}"/>
    <cellStyle name="Normal 10 7 2" xfId="27221" xr:uid="{00000000-0005-0000-0000-0000730B0000}"/>
    <cellStyle name="Normal 10 8" xfId="2597" xr:uid="{00000000-0005-0000-0000-0000740B0000}"/>
    <cellStyle name="Normal 10 9" xfId="49977" xr:uid="{00000000-0005-0000-0000-0000750B0000}"/>
    <cellStyle name="Normal 10_Jezevac_pecenjara_concept_tender_v_2011060_1" xfId="2598" xr:uid="{00000000-0005-0000-0000-0000760B0000}"/>
    <cellStyle name="Normal 100" xfId="2599" xr:uid="{00000000-0005-0000-0000-0000770B0000}"/>
    <cellStyle name="Normal 100 2" xfId="2600" xr:uid="{00000000-0005-0000-0000-0000780B0000}"/>
    <cellStyle name="Normal 100 2 2" xfId="2601" xr:uid="{00000000-0005-0000-0000-0000790B0000}"/>
    <cellStyle name="Normal 101" xfId="2602" xr:uid="{00000000-0005-0000-0000-00007A0B0000}"/>
    <cellStyle name="Normal 102" xfId="2603" xr:uid="{00000000-0005-0000-0000-00007B0B0000}"/>
    <cellStyle name="Normal 103" xfId="8" xr:uid="{00000000-0005-0000-0000-00007C0B0000}"/>
    <cellStyle name="Normal 103 2" xfId="2604" xr:uid="{00000000-0005-0000-0000-00007D0B0000}"/>
    <cellStyle name="Normal 104" xfId="2605" xr:uid="{00000000-0005-0000-0000-00007E0B0000}"/>
    <cellStyle name="Normal 104 2" xfId="2606" xr:uid="{00000000-0005-0000-0000-00007F0B0000}"/>
    <cellStyle name="Normal 104 3" xfId="2607" xr:uid="{00000000-0005-0000-0000-0000800B0000}"/>
    <cellStyle name="Normal 105" xfId="2608" xr:uid="{00000000-0005-0000-0000-0000810B0000}"/>
    <cellStyle name="Normal 106" xfId="2609" xr:uid="{00000000-0005-0000-0000-0000820B0000}"/>
    <cellStyle name="Normal 107" xfId="2610" xr:uid="{00000000-0005-0000-0000-0000830B0000}"/>
    <cellStyle name="Normal 108" xfId="2611" xr:uid="{00000000-0005-0000-0000-0000840B0000}"/>
    <cellStyle name="Normal 109" xfId="2612" xr:uid="{00000000-0005-0000-0000-0000850B0000}"/>
    <cellStyle name="Normal 11" xfId="51" xr:uid="{00000000-0005-0000-0000-0000860B0000}"/>
    <cellStyle name="Normal 11 10" xfId="2614" xr:uid="{00000000-0005-0000-0000-0000870B0000}"/>
    <cellStyle name="Normal 11 11" xfId="2615" xr:uid="{00000000-0005-0000-0000-0000880B0000}"/>
    <cellStyle name="Normal 11 12" xfId="2616" xr:uid="{00000000-0005-0000-0000-0000890B0000}"/>
    <cellStyle name="Normal 11 13" xfId="2617" xr:uid="{00000000-0005-0000-0000-00008A0B0000}"/>
    <cellStyle name="Normal 11 14" xfId="2618" xr:uid="{00000000-0005-0000-0000-00008B0B0000}"/>
    <cellStyle name="Normal 11 15" xfId="2619" xr:uid="{00000000-0005-0000-0000-00008C0B0000}"/>
    <cellStyle name="Normal 11 16" xfId="2620" xr:uid="{00000000-0005-0000-0000-00008D0B0000}"/>
    <cellStyle name="Normal 11 17" xfId="2621" xr:uid="{00000000-0005-0000-0000-00008E0B0000}"/>
    <cellStyle name="Normal 11 18" xfId="2622" xr:uid="{00000000-0005-0000-0000-00008F0B0000}"/>
    <cellStyle name="Normal 11 19" xfId="2623" xr:uid="{00000000-0005-0000-0000-0000900B0000}"/>
    <cellStyle name="Normal 11 2" xfId="2624" xr:uid="{00000000-0005-0000-0000-0000910B0000}"/>
    <cellStyle name="Normal 11 2 2" xfId="2625" xr:uid="{00000000-0005-0000-0000-0000920B0000}"/>
    <cellStyle name="Normal 11 2 3" xfId="2626" xr:uid="{00000000-0005-0000-0000-0000930B0000}"/>
    <cellStyle name="Normal 11 2 4" xfId="2627" xr:uid="{00000000-0005-0000-0000-0000940B0000}"/>
    <cellStyle name="Normal 11 2 5" xfId="27222" xr:uid="{00000000-0005-0000-0000-0000950B0000}"/>
    <cellStyle name="Normal 11 20" xfId="2628" xr:uid="{00000000-0005-0000-0000-0000960B0000}"/>
    <cellStyle name="Normal 11 21" xfId="2629" xr:uid="{00000000-0005-0000-0000-0000970B0000}"/>
    <cellStyle name="Normal 11 22" xfId="2630" xr:uid="{00000000-0005-0000-0000-0000980B0000}"/>
    <cellStyle name="Normal 11 23" xfId="2631" xr:uid="{00000000-0005-0000-0000-0000990B0000}"/>
    <cellStyle name="Normal 11 24" xfId="2632" xr:uid="{00000000-0005-0000-0000-00009A0B0000}"/>
    <cellStyle name="Normal 11 25" xfId="2633" xr:uid="{00000000-0005-0000-0000-00009B0B0000}"/>
    <cellStyle name="Normal 11 26" xfId="2634" xr:uid="{00000000-0005-0000-0000-00009C0B0000}"/>
    <cellStyle name="Normal 11 27" xfId="2635" xr:uid="{00000000-0005-0000-0000-00009D0B0000}"/>
    <cellStyle name="Normal 11 28" xfId="2636" xr:uid="{00000000-0005-0000-0000-00009E0B0000}"/>
    <cellStyle name="Normal 11 29" xfId="2637" xr:uid="{00000000-0005-0000-0000-00009F0B0000}"/>
    <cellStyle name="Normal 11 3" xfId="2638" xr:uid="{00000000-0005-0000-0000-0000A00B0000}"/>
    <cellStyle name="Normal 11 3 2" xfId="2639" xr:uid="{00000000-0005-0000-0000-0000A10B0000}"/>
    <cellStyle name="Normal 11 3 3" xfId="2640" xr:uid="{00000000-0005-0000-0000-0000A20B0000}"/>
    <cellStyle name="Normal 11 3 4" xfId="2641" xr:uid="{00000000-0005-0000-0000-0000A30B0000}"/>
    <cellStyle name="Normal 11 30" xfId="2642" xr:uid="{00000000-0005-0000-0000-0000A40B0000}"/>
    <cellStyle name="Normal 11 31" xfId="2643" xr:uid="{00000000-0005-0000-0000-0000A50B0000}"/>
    <cellStyle name="Normal 11 32" xfId="2613" xr:uid="{00000000-0005-0000-0000-0000A60B0000}"/>
    <cellStyle name="Normal 11 4" xfId="2644" xr:uid="{00000000-0005-0000-0000-0000A70B0000}"/>
    <cellStyle name="Normal 11 4 2" xfId="2645" xr:uid="{00000000-0005-0000-0000-0000A80B0000}"/>
    <cellStyle name="Normal 11 5" xfId="2646" xr:uid="{00000000-0005-0000-0000-0000A90B0000}"/>
    <cellStyle name="Normal 11 5 2" xfId="2647" xr:uid="{00000000-0005-0000-0000-0000AA0B0000}"/>
    <cellStyle name="Normal 11 6" xfId="2648" xr:uid="{00000000-0005-0000-0000-0000AB0B0000}"/>
    <cellStyle name="Normal 11 7" xfId="2649" xr:uid="{00000000-0005-0000-0000-0000AC0B0000}"/>
    <cellStyle name="Normal 11 8" xfId="2650" xr:uid="{00000000-0005-0000-0000-0000AD0B0000}"/>
    <cellStyle name="Normal 11 9" xfId="2651" xr:uid="{00000000-0005-0000-0000-0000AE0B0000}"/>
    <cellStyle name="Normal 11_B - Radovi" xfId="2652" xr:uid="{00000000-0005-0000-0000-0000AF0B0000}"/>
    <cellStyle name="Normal 110" xfId="2653" xr:uid="{00000000-0005-0000-0000-0000B00B0000}"/>
    <cellStyle name="Normal 111" xfId="2654" xr:uid="{00000000-0005-0000-0000-0000B10B0000}"/>
    <cellStyle name="Normal 112" xfId="2655" xr:uid="{00000000-0005-0000-0000-0000B20B0000}"/>
    <cellStyle name="Normal 113" xfId="2656" xr:uid="{00000000-0005-0000-0000-0000B30B0000}"/>
    <cellStyle name="Normal 114" xfId="103" xr:uid="{00000000-0005-0000-0000-0000B40B0000}"/>
    <cellStyle name="Normal 114 2" xfId="2657" xr:uid="{00000000-0005-0000-0000-0000B50B0000}"/>
    <cellStyle name="Normal 115" xfId="2658" xr:uid="{00000000-0005-0000-0000-0000B60B0000}"/>
    <cellStyle name="Normal 116" xfId="2659" xr:uid="{00000000-0005-0000-0000-0000B70B0000}"/>
    <cellStyle name="Normal 116 2" xfId="2660" xr:uid="{00000000-0005-0000-0000-0000B80B0000}"/>
    <cellStyle name="Normal 117" xfId="2661" xr:uid="{00000000-0005-0000-0000-0000B90B0000}"/>
    <cellStyle name="Normal 118" xfId="2662" xr:uid="{00000000-0005-0000-0000-0000BA0B0000}"/>
    <cellStyle name="Normal 119" xfId="2663" xr:uid="{00000000-0005-0000-0000-0000BB0B0000}"/>
    <cellStyle name="Normal 12" xfId="2664" xr:uid="{00000000-0005-0000-0000-0000BC0B0000}"/>
    <cellStyle name="Normal 12 2" xfId="2665" xr:uid="{00000000-0005-0000-0000-0000BD0B0000}"/>
    <cellStyle name="Normal 12 2 2" xfId="2666" xr:uid="{00000000-0005-0000-0000-0000BE0B0000}"/>
    <cellStyle name="Normal 12 2 3" xfId="2667" xr:uid="{00000000-0005-0000-0000-0000BF0B0000}"/>
    <cellStyle name="Normal 12 2 4" xfId="2668" xr:uid="{00000000-0005-0000-0000-0000C00B0000}"/>
    <cellStyle name="Normal 12 2 5" xfId="2669" xr:uid="{00000000-0005-0000-0000-0000C10B0000}"/>
    <cellStyle name="Normal 12 2 6" xfId="2670" xr:uid="{00000000-0005-0000-0000-0000C20B0000}"/>
    <cellStyle name="Normal 12 3" xfId="52" xr:uid="{00000000-0005-0000-0000-0000C30B0000}"/>
    <cellStyle name="Normal 12 3 2" xfId="2672" xr:uid="{00000000-0005-0000-0000-0000C40B0000}"/>
    <cellStyle name="Normal 12 3 2 2" xfId="2673" xr:uid="{00000000-0005-0000-0000-0000C50B0000}"/>
    <cellStyle name="Normal 12 3 2 3" xfId="2674" xr:uid="{00000000-0005-0000-0000-0000C60B0000}"/>
    <cellStyle name="Normal 12 3 3" xfId="2675" xr:uid="{00000000-0005-0000-0000-0000C70B0000}"/>
    <cellStyle name="Normal 12 3 4" xfId="2676" xr:uid="{00000000-0005-0000-0000-0000C80B0000}"/>
    <cellStyle name="Normal 12 3 5" xfId="2677" xr:uid="{00000000-0005-0000-0000-0000C90B0000}"/>
    <cellStyle name="Normal 12 3 6" xfId="2678" xr:uid="{00000000-0005-0000-0000-0000CA0B0000}"/>
    <cellStyle name="Normal 12 3 7" xfId="2679" xr:uid="{00000000-0005-0000-0000-0000CB0B0000}"/>
    <cellStyle name="Normal 12 3 8" xfId="49978" xr:uid="{00000000-0005-0000-0000-0000CC0B0000}"/>
    <cellStyle name="Normal 12 3 9" xfId="2671" xr:uid="{00000000-0005-0000-0000-0000CD0B0000}"/>
    <cellStyle name="Normal 12 4" xfId="2680" xr:uid="{00000000-0005-0000-0000-0000CE0B0000}"/>
    <cellStyle name="Normal 12 4 2" xfId="2681" xr:uid="{00000000-0005-0000-0000-0000CF0B0000}"/>
    <cellStyle name="Normal 12 4 3" xfId="27223" xr:uid="{00000000-0005-0000-0000-0000D00B0000}"/>
    <cellStyle name="Normal 12 5" xfId="2682" xr:uid="{00000000-0005-0000-0000-0000D10B0000}"/>
    <cellStyle name="Normal 12 5 2" xfId="27224" xr:uid="{00000000-0005-0000-0000-0000D20B0000}"/>
    <cellStyle name="Normal 12 6" xfId="2683" xr:uid="{00000000-0005-0000-0000-0000D30B0000}"/>
    <cellStyle name="Normal 12 7" xfId="2684" xr:uid="{00000000-0005-0000-0000-0000D40B0000}"/>
    <cellStyle name="Normal 12 8" xfId="49979" xr:uid="{00000000-0005-0000-0000-0000D50B0000}"/>
    <cellStyle name="Normal 12_B - Radovi" xfId="2685" xr:uid="{00000000-0005-0000-0000-0000D60B0000}"/>
    <cellStyle name="Normal 120" xfId="2686" xr:uid="{00000000-0005-0000-0000-0000D70B0000}"/>
    <cellStyle name="Normal 121" xfId="2687" xr:uid="{00000000-0005-0000-0000-0000D80B0000}"/>
    <cellStyle name="Normal 122" xfId="120" xr:uid="{00000000-0005-0000-0000-0000D90B0000}"/>
    <cellStyle name="Normal 123" xfId="2688" xr:uid="{00000000-0005-0000-0000-0000DA0B0000}"/>
    <cellStyle name="Normal 124" xfId="2689" xr:uid="{00000000-0005-0000-0000-0000DB0B0000}"/>
    <cellStyle name="Normal 125" xfId="27104" xr:uid="{00000000-0005-0000-0000-0000DC0B0000}"/>
    <cellStyle name="Normal 125 2" xfId="27225" xr:uid="{00000000-0005-0000-0000-0000DD0B0000}"/>
    <cellStyle name="Normal 126" xfId="27106" xr:uid="{00000000-0005-0000-0000-0000DE0B0000}"/>
    <cellStyle name="Normal 127" xfId="2690" xr:uid="{00000000-0005-0000-0000-0000DF0B0000}"/>
    <cellStyle name="Normal 128" xfId="49980" xr:uid="{00000000-0005-0000-0000-0000E00B0000}"/>
    <cellStyle name="Normal 129" xfId="50017" xr:uid="{00000000-0005-0000-0000-0000E10B0000}"/>
    <cellStyle name="Normal 13" xfId="2691" xr:uid="{00000000-0005-0000-0000-0000E20B0000}"/>
    <cellStyle name="Normal 13 2" xfId="102" xr:uid="{00000000-0005-0000-0000-0000E30B0000}"/>
    <cellStyle name="Normal 13 2 2" xfId="2693" xr:uid="{00000000-0005-0000-0000-0000E40B0000}"/>
    <cellStyle name="Normal 13 2 3" xfId="2694" xr:uid="{00000000-0005-0000-0000-0000E50B0000}"/>
    <cellStyle name="Normal 13 2 4" xfId="2695" xr:uid="{00000000-0005-0000-0000-0000E60B0000}"/>
    <cellStyle name="Normal 13 2 5" xfId="27226" xr:uid="{00000000-0005-0000-0000-0000E70B0000}"/>
    <cellStyle name="Normal 13 2 6" xfId="49660" xr:uid="{00000000-0005-0000-0000-0000E80B0000}"/>
    <cellStyle name="Normal 13 2 7" xfId="2692" xr:uid="{00000000-0005-0000-0000-0000E90B0000}"/>
    <cellStyle name="Normal 13 3" xfId="2696" xr:uid="{00000000-0005-0000-0000-0000EA0B0000}"/>
    <cellStyle name="Normal 13 3 2" xfId="2697" xr:uid="{00000000-0005-0000-0000-0000EB0B0000}"/>
    <cellStyle name="Normal 13 3 3" xfId="2698" xr:uid="{00000000-0005-0000-0000-0000EC0B0000}"/>
    <cellStyle name="Normal 13 3 4" xfId="2699" xr:uid="{00000000-0005-0000-0000-0000ED0B0000}"/>
    <cellStyle name="Normal 13 4" xfId="2700" xr:uid="{00000000-0005-0000-0000-0000EE0B0000}"/>
    <cellStyle name="Normal 13 4 2" xfId="2701" xr:uid="{00000000-0005-0000-0000-0000EF0B0000}"/>
    <cellStyle name="Normal 13 5" xfId="2702" xr:uid="{00000000-0005-0000-0000-0000F00B0000}"/>
    <cellStyle name="Normal 13 6" xfId="2703" xr:uid="{00000000-0005-0000-0000-0000F10B0000}"/>
    <cellStyle name="Normal 13 7" xfId="2704" xr:uid="{00000000-0005-0000-0000-0000F20B0000}"/>
    <cellStyle name="Normal 13 8" xfId="2705" xr:uid="{00000000-0005-0000-0000-0000F30B0000}"/>
    <cellStyle name="Normal 13 9" xfId="49981" xr:uid="{00000000-0005-0000-0000-0000F40B0000}"/>
    <cellStyle name="Normal 13_B - Radovi" xfId="2706" xr:uid="{00000000-0005-0000-0000-0000F50B0000}"/>
    <cellStyle name="Normal 14" xfId="23" xr:uid="{00000000-0005-0000-0000-0000F60B0000}"/>
    <cellStyle name="Normal 14 10" xfId="2708" xr:uid="{00000000-0005-0000-0000-0000F70B0000}"/>
    <cellStyle name="Normal 14 11" xfId="2709" xr:uid="{00000000-0005-0000-0000-0000F80B0000}"/>
    <cellStyle name="Normal 14 12" xfId="2710" xr:uid="{00000000-0005-0000-0000-0000F90B0000}"/>
    <cellStyle name="Normal 14 13" xfId="49982" xr:uid="{00000000-0005-0000-0000-0000FA0B0000}"/>
    <cellStyle name="Normal 14 14" xfId="2707" xr:uid="{00000000-0005-0000-0000-0000FB0B0000}"/>
    <cellStyle name="Normal 14 2" xfId="2711" xr:uid="{00000000-0005-0000-0000-0000FC0B0000}"/>
    <cellStyle name="Normal 14 2 2" xfId="2712" xr:uid="{00000000-0005-0000-0000-0000FD0B0000}"/>
    <cellStyle name="Normal 14 2 3" xfId="2713" xr:uid="{00000000-0005-0000-0000-0000FE0B0000}"/>
    <cellStyle name="Normal 14 2 4" xfId="2714" xr:uid="{00000000-0005-0000-0000-0000FF0B0000}"/>
    <cellStyle name="Normal 14 2 5" xfId="27227" xr:uid="{00000000-0005-0000-0000-0000000C0000}"/>
    <cellStyle name="Normal 14 3" xfId="2715" xr:uid="{00000000-0005-0000-0000-0000010C0000}"/>
    <cellStyle name="Normal 14 3 2" xfId="2716" xr:uid="{00000000-0005-0000-0000-0000020C0000}"/>
    <cellStyle name="Normal 14 3 3" xfId="2717" xr:uid="{00000000-0005-0000-0000-0000030C0000}"/>
    <cellStyle name="Normal 14 3 4" xfId="2718" xr:uid="{00000000-0005-0000-0000-0000040C0000}"/>
    <cellStyle name="Normal 14 4" xfId="2719" xr:uid="{00000000-0005-0000-0000-0000050C0000}"/>
    <cellStyle name="Normal 14 4 2" xfId="2720" xr:uid="{00000000-0005-0000-0000-0000060C0000}"/>
    <cellStyle name="Normal 14 5" xfId="2721" xr:uid="{00000000-0005-0000-0000-0000070C0000}"/>
    <cellStyle name="Normal 14 5 2" xfId="2722" xr:uid="{00000000-0005-0000-0000-0000080C0000}"/>
    <cellStyle name="Normal 14 6" xfId="2723" xr:uid="{00000000-0005-0000-0000-0000090C0000}"/>
    <cellStyle name="Normal 14 6 2" xfId="2724" xr:uid="{00000000-0005-0000-0000-00000A0C0000}"/>
    <cellStyle name="Normal 14 7" xfId="2725" xr:uid="{00000000-0005-0000-0000-00000B0C0000}"/>
    <cellStyle name="Normal 14 7 2" xfId="2726" xr:uid="{00000000-0005-0000-0000-00000C0C0000}"/>
    <cellStyle name="Normal 14 8" xfId="2727" xr:uid="{00000000-0005-0000-0000-00000D0C0000}"/>
    <cellStyle name="Normal 14 9" xfId="2728" xr:uid="{00000000-0005-0000-0000-00000E0C0000}"/>
    <cellStyle name="Normal 14_B - Radovi" xfId="2729" xr:uid="{00000000-0005-0000-0000-00000F0C0000}"/>
    <cellStyle name="Normal 15" xfId="2730" xr:uid="{00000000-0005-0000-0000-0000100C0000}"/>
    <cellStyle name="Normal 15 2" xfId="2731" xr:uid="{00000000-0005-0000-0000-0000110C0000}"/>
    <cellStyle name="Normal 15 2 2" xfId="2732" xr:uid="{00000000-0005-0000-0000-0000120C0000}"/>
    <cellStyle name="Normal 15 2 3" xfId="2733" xr:uid="{00000000-0005-0000-0000-0000130C0000}"/>
    <cellStyle name="Normal 15 2 4" xfId="2734" xr:uid="{00000000-0005-0000-0000-0000140C0000}"/>
    <cellStyle name="Normal 15 2 5" xfId="27228" xr:uid="{00000000-0005-0000-0000-0000150C0000}"/>
    <cellStyle name="Normal 15 3" xfId="2735" xr:uid="{00000000-0005-0000-0000-0000160C0000}"/>
    <cellStyle name="Normal 15 3 2" xfId="2736" xr:uid="{00000000-0005-0000-0000-0000170C0000}"/>
    <cellStyle name="Normal 15 3 3" xfId="2737" xr:uid="{00000000-0005-0000-0000-0000180C0000}"/>
    <cellStyle name="Normal 15 3 4" xfId="2738" xr:uid="{00000000-0005-0000-0000-0000190C0000}"/>
    <cellStyle name="Normal 15 4" xfId="2739" xr:uid="{00000000-0005-0000-0000-00001A0C0000}"/>
    <cellStyle name="Normal 15 4 2" xfId="2740" xr:uid="{00000000-0005-0000-0000-00001B0C0000}"/>
    <cellStyle name="Normal 15 5" xfId="2741" xr:uid="{00000000-0005-0000-0000-00001C0C0000}"/>
    <cellStyle name="Normal 15 6" xfId="2742" xr:uid="{00000000-0005-0000-0000-00001D0C0000}"/>
    <cellStyle name="Normal 15 7" xfId="2743" xr:uid="{00000000-0005-0000-0000-00001E0C0000}"/>
    <cellStyle name="Normal 15 8" xfId="49983" xr:uid="{00000000-0005-0000-0000-00001F0C0000}"/>
    <cellStyle name="Normal 15_B - Radovi" xfId="2744" xr:uid="{00000000-0005-0000-0000-0000200C0000}"/>
    <cellStyle name="Normal 16" xfId="2745" xr:uid="{00000000-0005-0000-0000-0000210C0000}"/>
    <cellStyle name="Normal 16 10" xfId="2746" xr:uid="{00000000-0005-0000-0000-0000220C0000}"/>
    <cellStyle name="Normal 16 10 2" xfId="2747" xr:uid="{00000000-0005-0000-0000-0000230C0000}"/>
    <cellStyle name="Normal 16 10 2 2" xfId="2748" xr:uid="{00000000-0005-0000-0000-0000240C0000}"/>
    <cellStyle name="Normal 16 10 2 3" xfId="2749" xr:uid="{00000000-0005-0000-0000-0000250C0000}"/>
    <cellStyle name="Normal 16 10 2 4" xfId="2750" xr:uid="{00000000-0005-0000-0000-0000260C0000}"/>
    <cellStyle name="Normal 16 10 3" xfId="2751" xr:uid="{00000000-0005-0000-0000-0000270C0000}"/>
    <cellStyle name="Normal 16 10 3 2" xfId="2752" xr:uid="{00000000-0005-0000-0000-0000280C0000}"/>
    <cellStyle name="Normal 16 10 3 3" xfId="2753" xr:uid="{00000000-0005-0000-0000-0000290C0000}"/>
    <cellStyle name="Normal 16 10 4" xfId="2754" xr:uid="{00000000-0005-0000-0000-00002A0C0000}"/>
    <cellStyle name="Normal 16 10 5" xfId="2755" xr:uid="{00000000-0005-0000-0000-00002B0C0000}"/>
    <cellStyle name="Normal 16 10 6" xfId="2756" xr:uid="{00000000-0005-0000-0000-00002C0C0000}"/>
    <cellStyle name="Normal 16 10 7" xfId="2757" xr:uid="{00000000-0005-0000-0000-00002D0C0000}"/>
    <cellStyle name="Normal 16 11" xfId="2758" xr:uid="{00000000-0005-0000-0000-00002E0C0000}"/>
    <cellStyle name="Normal 16 11 2" xfId="2759" xr:uid="{00000000-0005-0000-0000-00002F0C0000}"/>
    <cellStyle name="Normal 16 11 2 2" xfId="2760" xr:uid="{00000000-0005-0000-0000-0000300C0000}"/>
    <cellStyle name="Normal 16 11 2 3" xfId="2761" xr:uid="{00000000-0005-0000-0000-0000310C0000}"/>
    <cellStyle name="Normal 16 11 2 4" xfId="2762" xr:uid="{00000000-0005-0000-0000-0000320C0000}"/>
    <cellStyle name="Normal 16 11 3" xfId="2763" xr:uid="{00000000-0005-0000-0000-0000330C0000}"/>
    <cellStyle name="Normal 16 11 3 2" xfId="2764" xr:uid="{00000000-0005-0000-0000-0000340C0000}"/>
    <cellStyle name="Normal 16 11 3 3" xfId="2765" xr:uid="{00000000-0005-0000-0000-0000350C0000}"/>
    <cellStyle name="Normal 16 11 4" xfId="2766" xr:uid="{00000000-0005-0000-0000-0000360C0000}"/>
    <cellStyle name="Normal 16 11 5" xfId="2767" xr:uid="{00000000-0005-0000-0000-0000370C0000}"/>
    <cellStyle name="Normal 16 11 6" xfId="2768" xr:uid="{00000000-0005-0000-0000-0000380C0000}"/>
    <cellStyle name="Normal 16 11 7" xfId="2769" xr:uid="{00000000-0005-0000-0000-0000390C0000}"/>
    <cellStyle name="Normal 16 12" xfId="2770" xr:uid="{00000000-0005-0000-0000-00003A0C0000}"/>
    <cellStyle name="Normal 16 12 2" xfId="2771" xr:uid="{00000000-0005-0000-0000-00003B0C0000}"/>
    <cellStyle name="Normal 16 12 2 2" xfId="2772" xr:uid="{00000000-0005-0000-0000-00003C0C0000}"/>
    <cellStyle name="Normal 16 12 2 3" xfId="2773" xr:uid="{00000000-0005-0000-0000-00003D0C0000}"/>
    <cellStyle name="Normal 16 12 2 4" xfId="2774" xr:uid="{00000000-0005-0000-0000-00003E0C0000}"/>
    <cellStyle name="Normal 16 12 3" xfId="2775" xr:uid="{00000000-0005-0000-0000-00003F0C0000}"/>
    <cellStyle name="Normal 16 12 3 2" xfId="2776" xr:uid="{00000000-0005-0000-0000-0000400C0000}"/>
    <cellStyle name="Normal 16 12 3 3" xfId="2777" xr:uid="{00000000-0005-0000-0000-0000410C0000}"/>
    <cellStyle name="Normal 16 12 4" xfId="2778" xr:uid="{00000000-0005-0000-0000-0000420C0000}"/>
    <cellStyle name="Normal 16 12 5" xfId="2779" xr:uid="{00000000-0005-0000-0000-0000430C0000}"/>
    <cellStyle name="Normal 16 12 6" xfId="2780" xr:uid="{00000000-0005-0000-0000-0000440C0000}"/>
    <cellStyle name="Normal 16 12 7" xfId="2781" xr:uid="{00000000-0005-0000-0000-0000450C0000}"/>
    <cellStyle name="Normal 16 13" xfId="2782" xr:uid="{00000000-0005-0000-0000-0000460C0000}"/>
    <cellStyle name="Normal 16 13 2" xfId="2783" xr:uid="{00000000-0005-0000-0000-0000470C0000}"/>
    <cellStyle name="Normal 16 13 2 2" xfId="2784" xr:uid="{00000000-0005-0000-0000-0000480C0000}"/>
    <cellStyle name="Normal 16 13 2 3" xfId="2785" xr:uid="{00000000-0005-0000-0000-0000490C0000}"/>
    <cellStyle name="Normal 16 13 2 4" xfId="2786" xr:uid="{00000000-0005-0000-0000-00004A0C0000}"/>
    <cellStyle name="Normal 16 13 3" xfId="2787" xr:uid="{00000000-0005-0000-0000-00004B0C0000}"/>
    <cellStyle name="Normal 16 13 3 2" xfId="2788" xr:uid="{00000000-0005-0000-0000-00004C0C0000}"/>
    <cellStyle name="Normal 16 13 3 3" xfId="2789" xr:uid="{00000000-0005-0000-0000-00004D0C0000}"/>
    <cellStyle name="Normal 16 13 4" xfId="2790" xr:uid="{00000000-0005-0000-0000-00004E0C0000}"/>
    <cellStyle name="Normal 16 13 5" xfId="2791" xr:uid="{00000000-0005-0000-0000-00004F0C0000}"/>
    <cellStyle name="Normal 16 13 6" xfId="2792" xr:uid="{00000000-0005-0000-0000-0000500C0000}"/>
    <cellStyle name="Normal 16 13 7" xfId="2793" xr:uid="{00000000-0005-0000-0000-0000510C0000}"/>
    <cellStyle name="Normal 16 14" xfId="2794" xr:uid="{00000000-0005-0000-0000-0000520C0000}"/>
    <cellStyle name="Normal 16 14 2" xfId="2795" xr:uid="{00000000-0005-0000-0000-0000530C0000}"/>
    <cellStyle name="Normal 16 14 2 2" xfId="2796" xr:uid="{00000000-0005-0000-0000-0000540C0000}"/>
    <cellStyle name="Normal 16 14 2 3" xfId="2797" xr:uid="{00000000-0005-0000-0000-0000550C0000}"/>
    <cellStyle name="Normal 16 14 2 4" xfId="2798" xr:uid="{00000000-0005-0000-0000-0000560C0000}"/>
    <cellStyle name="Normal 16 14 3" xfId="2799" xr:uid="{00000000-0005-0000-0000-0000570C0000}"/>
    <cellStyle name="Normal 16 14 3 2" xfId="2800" xr:uid="{00000000-0005-0000-0000-0000580C0000}"/>
    <cellStyle name="Normal 16 14 3 3" xfId="2801" xr:uid="{00000000-0005-0000-0000-0000590C0000}"/>
    <cellStyle name="Normal 16 14 4" xfId="2802" xr:uid="{00000000-0005-0000-0000-00005A0C0000}"/>
    <cellStyle name="Normal 16 14 5" xfId="2803" xr:uid="{00000000-0005-0000-0000-00005B0C0000}"/>
    <cellStyle name="Normal 16 14 6" xfId="2804" xr:uid="{00000000-0005-0000-0000-00005C0C0000}"/>
    <cellStyle name="Normal 16 14 7" xfId="2805" xr:uid="{00000000-0005-0000-0000-00005D0C0000}"/>
    <cellStyle name="Normal 16 15" xfId="2806" xr:uid="{00000000-0005-0000-0000-00005E0C0000}"/>
    <cellStyle name="Normal 16 15 2" xfId="2807" xr:uid="{00000000-0005-0000-0000-00005F0C0000}"/>
    <cellStyle name="Normal 16 15 2 2" xfId="2808" xr:uid="{00000000-0005-0000-0000-0000600C0000}"/>
    <cellStyle name="Normal 16 15 2 3" xfId="2809" xr:uid="{00000000-0005-0000-0000-0000610C0000}"/>
    <cellStyle name="Normal 16 15 2 4" xfId="2810" xr:uid="{00000000-0005-0000-0000-0000620C0000}"/>
    <cellStyle name="Normal 16 15 3" xfId="2811" xr:uid="{00000000-0005-0000-0000-0000630C0000}"/>
    <cellStyle name="Normal 16 15 3 2" xfId="2812" xr:uid="{00000000-0005-0000-0000-0000640C0000}"/>
    <cellStyle name="Normal 16 15 3 3" xfId="2813" xr:uid="{00000000-0005-0000-0000-0000650C0000}"/>
    <cellStyle name="Normal 16 15 4" xfId="2814" xr:uid="{00000000-0005-0000-0000-0000660C0000}"/>
    <cellStyle name="Normal 16 15 5" xfId="2815" xr:uid="{00000000-0005-0000-0000-0000670C0000}"/>
    <cellStyle name="Normal 16 15 6" xfId="2816" xr:uid="{00000000-0005-0000-0000-0000680C0000}"/>
    <cellStyle name="Normal 16 15 7" xfId="2817" xr:uid="{00000000-0005-0000-0000-0000690C0000}"/>
    <cellStyle name="Normal 16 16" xfId="2818" xr:uid="{00000000-0005-0000-0000-00006A0C0000}"/>
    <cellStyle name="Normal 16 16 2" xfId="2819" xr:uid="{00000000-0005-0000-0000-00006B0C0000}"/>
    <cellStyle name="Normal 16 16 2 2" xfId="2820" xr:uid="{00000000-0005-0000-0000-00006C0C0000}"/>
    <cellStyle name="Normal 16 16 2 3" xfId="2821" xr:uid="{00000000-0005-0000-0000-00006D0C0000}"/>
    <cellStyle name="Normal 16 16 2 4" xfId="2822" xr:uid="{00000000-0005-0000-0000-00006E0C0000}"/>
    <cellStyle name="Normal 16 16 3" xfId="2823" xr:uid="{00000000-0005-0000-0000-00006F0C0000}"/>
    <cellStyle name="Normal 16 16 3 2" xfId="2824" xr:uid="{00000000-0005-0000-0000-0000700C0000}"/>
    <cellStyle name="Normal 16 16 3 3" xfId="2825" xr:uid="{00000000-0005-0000-0000-0000710C0000}"/>
    <cellStyle name="Normal 16 16 4" xfId="2826" xr:uid="{00000000-0005-0000-0000-0000720C0000}"/>
    <cellStyle name="Normal 16 16 5" xfId="2827" xr:uid="{00000000-0005-0000-0000-0000730C0000}"/>
    <cellStyle name="Normal 16 16 6" xfId="2828" xr:uid="{00000000-0005-0000-0000-0000740C0000}"/>
    <cellStyle name="Normal 16 16 7" xfId="2829" xr:uid="{00000000-0005-0000-0000-0000750C0000}"/>
    <cellStyle name="Normal 16 17" xfId="2830" xr:uid="{00000000-0005-0000-0000-0000760C0000}"/>
    <cellStyle name="Normal 16 17 2" xfId="2831" xr:uid="{00000000-0005-0000-0000-0000770C0000}"/>
    <cellStyle name="Normal 16 17 2 2" xfId="2832" xr:uid="{00000000-0005-0000-0000-0000780C0000}"/>
    <cellStyle name="Normal 16 17 2 3" xfId="2833" xr:uid="{00000000-0005-0000-0000-0000790C0000}"/>
    <cellStyle name="Normal 16 17 2 4" xfId="2834" xr:uid="{00000000-0005-0000-0000-00007A0C0000}"/>
    <cellStyle name="Normal 16 17 3" xfId="2835" xr:uid="{00000000-0005-0000-0000-00007B0C0000}"/>
    <cellStyle name="Normal 16 17 3 2" xfId="2836" xr:uid="{00000000-0005-0000-0000-00007C0C0000}"/>
    <cellStyle name="Normal 16 17 3 3" xfId="2837" xr:uid="{00000000-0005-0000-0000-00007D0C0000}"/>
    <cellStyle name="Normal 16 17 4" xfId="2838" xr:uid="{00000000-0005-0000-0000-00007E0C0000}"/>
    <cellStyle name="Normal 16 17 5" xfId="2839" xr:uid="{00000000-0005-0000-0000-00007F0C0000}"/>
    <cellStyle name="Normal 16 17 6" xfId="2840" xr:uid="{00000000-0005-0000-0000-0000800C0000}"/>
    <cellStyle name="Normal 16 17 7" xfId="2841" xr:uid="{00000000-0005-0000-0000-0000810C0000}"/>
    <cellStyle name="Normal 16 18" xfId="2842" xr:uid="{00000000-0005-0000-0000-0000820C0000}"/>
    <cellStyle name="Normal 16 18 2" xfId="2843" xr:uid="{00000000-0005-0000-0000-0000830C0000}"/>
    <cellStyle name="Normal 16 18 2 2" xfId="2844" xr:uid="{00000000-0005-0000-0000-0000840C0000}"/>
    <cellStyle name="Normal 16 18 2 3" xfId="2845" xr:uid="{00000000-0005-0000-0000-0000850C0000}"/>
    <cellStyle name="Normal 16 18 2 4" xfId="2846" xr:uid="{00000000-0005-0000-0000-0000860C0000}"/>
    <cellStyle name="Normal 16 18 3" xfId="2847" xr:uid="{00000000-0005-0000-0000-0000870C0000}"/>
    <cellStyle name="Normal 16 18 3 2" xfId="2848" xr:uid="{00000000-0005-0000-0000-0000880C0000}"/>
    <cellStyle name="Normal 16 18 3 3" xfId="2849" xr:uid="{00000000-0005-0000-0000-0000890C0000}"/>
    <cellStyle name="Normal 16 18 4" xfId="2850" xr:uid="{00000000-0005-0000-0000-00008A0C0000}"/>
    <cellStyle name="Normal 16 18 5" xfId="2851" xr:uid="{00000000-0005-0000-0000-00008B0C0000}"/>
    <cellStyle name="Normal 16 18 6" xfId="2852" xr:uid="{00000000-0005-0000-0000-00008C0C0000}"/>
    <cellStyle name="Normal 16 18 7" xfId="2853" xr:uid="{00000000-0005-0000-0000-00008D0C0000}"/>
    <cellStyle name="Normal 16 19" xfId="2854" xr:uid="{00000000-0005-0000-0000-00008E0C0000}"/>
    <cellStyle name="Normal 16 19 2" xfId="2855" xr:uid="{00000000-0005-0000-0000-00008F0C0000}"/>
    <cellStyle name="Normal 16 19 2 2" xfId="2856" xr:uid="{00000000-0005-0000-0000-0000900C0000}"/>
    <cellStyle name="Normal 16 19 2 3" xfId="2857" xr:uid="{00000000-0005-0000-0000-0000910C0000}"/>
    <cellStyle name="Normal 16 19 2 4" xfId="2858" xr:uid="{00000000-0005-0000-0000-0000920C0000}"/>
    <cellStyle name="Normal 16 19 3" xfId="2859" xr:uid="{00000000-0005-0000-0000-0000930C0000}"/>
    <cellStyle name="Normal 16 19 3 2" xfId="2860" xr:uid="{00000000-0005-0000-0000-0000940C0000}"/>
    <cellStyle name="Normal 16 19 3 3" xfId="2861" xr:uid="{00000000-0005-0000-0000-0000950C0000}"/>
    <cellStyle name="Normal 16 19 4" xfId="2862" xr:uid="{00000000-0005-0000-0000-0000960C0000}"/>
    <cellStyle name="Normal 16 19 5" xfId="2863" xr:uid="{00000000-0005-0000-0000-0000970C0000}"/>
    <cellStyle name="Normal 16 19 6" xfId="2864" xr:uid="{00000000-0005-0000-0000-0000980C0000}"/>
    <cellStyle name="Normal 16 19 7" xfId="2865" xr:uid="{00000000-0005-0000-0000-0000990C0000}"/>
    <cellStyle name="Normal 16 2" xfId="2866" xr:uid="{00000000-0005-0000-0000-00009A0C0000}"/>
    <cellStyle name="Normal 16 2 2" xfId="2867" xr:uid="{00000000-0005-0000-0000-00009B0C0000}"/>
    <cellStyle name="Normal 16 2 2 2" xfId="2868" xr:uid="{00000000-0005-0000-0000-00009C0C0000}"/>
    <cellStyle name="Normal 16 2 2 3" xfId="2869" xr:uid="{00000000-0005-0000-0000-00009D0C0000}"/>
    <cellStyle name="Normal 16 2 2 4" xfId="2870" xr:uid="{00000000-0005-0000-0000-00009E0C0000}"/>
    <cellStyle name="Normal 16 2 3" xfId="2871" xr:uid="{00000000-0005-0000-0000-00009F0C0000}"/>
    <cellStyle name="Normal 16 2 3 2" xfId="2872" xr:uid="{00000000-0005-0000-0000-0000A00C0000}"/>
    <cellStyle name="Normal 16 2 3 3" xfId="2873" xr:uid="{00000000-0005-0000-0000-0000A10C0000}"/>
    <cellStyle name="Normal 16 2 4" xfId="2874" xr:uid="{00000000-0005-0000-0000-0000A20C0000}"/>
    <cellStyle name="Normal 16 2 5" xfId="2875" xr:uid="{00000000-0005-0000-0000-0000A30C0000}"/>
    <cellStyle name="Normal 16 2 6" xfId="2876" xr:uid="{00000000-0005-0000-0000-0000A40C0000}"/>
    <cellStyle name="Normal 16 2 7" xfId="2877" xr:uid="{00000000-0005-0000-0000-0000A50C0000}"/>
    <cellStyle name="Normal 16 2 8" xfId="27229" xr:uid="{00000000-0005-0000-0000-0000A60C0000}"/>
    <cellStyle name="Normal 16 20" xfId="2878" xr:uid="{00000000-0005-0000-0000-0000A70C0000}"/>
    <cellStyle name="Normal 16 20 2" xfId="2879" xr:uid="{00000000-0005-0000-0000-0000A80C0000}"/>
    <cellStyle name="Normal 16 20 2 2" xfId="2880" xr:uid="{00000000-0005-0000-0000-0000A90C0000}"/>
    <cellStyle name="Normal 16 20 2 3" xfId="2881" xr:uid="{00000000-0005-0000-0000-0000AA0C0000}"/>
    <cellStyle name="Normal 16 20 2 4" xfId="2882" xr:uid="{00000000-0005-0000-0000-0000AB0C0000}"/>
    <cellStyle name="Normal 16 20 3" xfId="2883" xr:uid="{00000000-0005-0000-0000-0000AC0C0000}"/>
    <cellStyle name="Normal 16 20 3 2" xfId="2884" xr:uid="{00000000-0005-0000-0000-0000AD0C0000}"/>
    <cellStyle name="Normal 16 20 3 3" xfId="2885" xr:uid="{00000000-0005-0000-0000-0000AE0C0000}"/>
    <cellStyle name="Normal 16 20 4" xfId="2886" xr:uid="{00000000-0005-0000-0000-0000AF0C0000}"/>
    <cellStyle name="Normal 16 20 5" xfId="2887" xr:uid="{00000000-0005-0000-0000-0000B00C0000}"/>
    <cellStyle name="Normal 16 20 6" xfId="2888" xr:uid="{00000000-0005-0000-0000-0000B10C0000}"/>
    <cellStyle name="Normal 16 20 7" xfId="2889" xr:uid="{00000000-0005-0000-0000-0000B20C0000}"/>
    <cellStyle name="Normal 16 21" xfId="2890" xr:uid="{00000000-0005-0000-0000-0000B30C0000}"/>
    <cellStyle name="Normal 16 21 2" xfId="2891" xr:uid="{00000000-0005-0000-0000-0000B40C0000}"/>
    <cellStyle name="Normal 16 21 2 2" xfId="2892" xr:uid="{00000000-0005-0000-0000-0000B50C0000}"/>
    <cellStyle name="Normal 16 21 2 3" xfId="2893" xr:uid="{00000000-0005-0000-0000-0000B60C0000}"/>
    <cellStyle name="Normal 16 21 2 4" xfId="2894" xr:uid="{00000000-0005-0000-0000-0000B70C0000}"/>
    <cellStyle name="Normal 16 21 3" xfId="2895" xr:uid="{00000000-0005-0000-0000-0000B80C0000}"/>
    <cellStyle name="Normal 16 21 3 2" xfId="2896" xr:uid="{00000000-0005-0000-0000-0000B90C0000}"/>
    <cellStyle name="Normal 16 21 3 3" xfId="2897" xr:uid="{00000000-0005-0000-0000-0000BA0C0000}"/>
    <cellStyle name="Normal 16 21 4" xfId="2898" xr:uid="{00000000-0005-0000-0000-0000BB0C0000}"/>
    <cellStyle name="Normal 16 21 5" xfId="2899" xr:uid="{00000000-0005-0000-0000-0000BC0C0000}"/>
    <cellStyle name="Normal 16 21 6" xfId="2900" xr:uid="{00000000-0005-0000-0000-0000BD0C0000}"/>
    <cellStyle name="Normal 16 21 7" xfId="2901" xr:uid="{00000000-0005-0000-0000-0000BE0C0000}"/>
    <cellStyle name="Normal 16 22" xfId="2902" xr:uid="{00000000-0005-0000-0000-0000BF0C0000}"/>
    <cellStyle name="Normal 16 22 2" xfId="2903" xr:uid="{00000000-0005-0000-0000-0000C00C0000}"/>
    <cellStyle name="Normal 16 22 2 2" xfId="2904" xr:uid="{00000000-0005-0000-0000-0000C10C0000}"/>
    <cellStyle name="Normal 16 22 2 3" xfId="2905" xr:uid="{00000000-0005-0000-0000-0000C20C0000}"/>
    <cellStyle name="Normal 16 22 2 4" xfId="2906" xr:uid="{00000000-0005-0000-0000-0000C30C0000}"/>
    <cellStyle name="Normal 16 22 3" xfId="2907" xr:uid="{00000000-0005-0000-0000-0000C40C0000}"/>
    <cellStyle name="Normal 16 22 3 2" xfId="2908" xr:uid="{00000000-0005-0000-0000-0000C50C0000}"/>
    <cellStyle name="Normal 16 22 3 3" xfId="2909" xr:uid="{00000000-0005-0000-0000-0000C60C0000}"/>
    <cellStyle name="Normal 16 22 4" xfId="2910" xr:uid="{00000000-0005-0000-0000-0000C70C0000}"/>
    <cellStyle name="Normal 16 22 5" xfId="2911" xr:uid="{00000000-0005-0000-0000-0000C80C0000}"/>
    <cellStyle name="Normal 16 22 6" xfId="2912" xr:uid="{00000000-0005-0000-0000-0000C90C0000}"/>
    <cellStyle name="Normal 16 22 7" xfId="2913" xr:uid="{00000000-0005-0000-0000-0000CA0C0000}"/>
    <cellStyle name="Normal 16 23" xfId="2914" xr:uid="{00000000-0005-0000-0000-0000CB0C0000}"/>
    <cellStyle name="Normal 16 23 2" xfId="2915" xr:uid="{00000000-0005-0000-0000-0000CC0C0000}"/>
    <cellStyle name="Normal 16 23 2 2" xfId="2916" xr:uid="{00000000-0005-0000-0000-0000CD0C0000}"/>
    <cellStyle name="Normal 16 23 2 3" xfId="2917" xr:uid="{00000000-0005-0000-0000-0000CE0C0000}"/>
    <cellStyle name="Normal 16 23 2 4" xfId="2918" xr:uid="{00000000-0005-0000-0000-0000CF0C0000}"/>
    <cellStyle name="Normal 16 23 3" xfId="2919" xr:uid="{00000000-0005-0000-0000-0000D00C0000}"/>
    <cellStyle name="Normal 16 23 3 2" xfId="2920" xr:uid="{00000000-0005-0000-0000-0000D10C0000}"/>
    <cellStyle name="Normal 16 23 3 3" xfId="2921" xr:uid="{00000000-0005-0000-0000-0000D20C0000}"/>
    <cellStyle name="Normal 16 23 4" xfId="2922" xr:uid="{00000000-0005-0000-0000-0000D30C0000}"/>
    <cellStyle name="Normal 16 23 5" xfId="2923" xr:uid="{00000000-0005-0000-0000-0000D40C0000}"/>
    <cellStyle name="Normal 16 23 6" xfId="2924" xr:uid="{00000000-0005-0000-0000-0000D50C0000}"/>
    <cellStyle name="Normal 16 23 7" xfId="2925" xr:uid="{00000000-0005-0000-0000-0000D60C0000}"/>
    <cellStyle name="Normal 16 24" xfId="2926" xr:uid="{00000000-0005-0000-0000-0000D70C0000}"/>
    <cellStyle name="Normal 16 24 2" xfId="2927" xr:uid="{00000000-0005-0000-0000-0000D80C0000}"/>
    <cellStyle name="Normal 16 24 2 2" xfId="2928" xr:uid="{00000000-0005-0000-0000-0000D90C0000}"/>
    <cellStyle name="Normal 16 24 2 3" xfId="2929" xr:uid="{00000000-0005-0000-0000-0000DA0C0000}"/>
    <cellStyle name="Normal 16 24 2 4" xfId="2930" xr:uid="{00000000-0005-0000-0000-0000DB0C0000}"/>
    <cellStyle name="Normal 16 24 3" xfId="2931" xr:uid="{00000000-0005-0000-0000-0000DC0C0000}"/>
    <cellStyle name="Normal 16 24 3 2" xfId="2932" xr:uid="{00000000-0005-0000-0000-0000DD0C0000}"/>
    <cellStyle name="Normal 16 24 3 3" xfId="2933" xr:uid="{00000000-0005-0000-0000-0000DE0C0000}"/>
    <cellStyle name="Normal 16 24 4" xfId="2934" xr:uid="{00000000-0005-0000-0000-0000DF0C0000}"/>
    <cellStyle name="Normal 16 24 5" xfId="2935" xr:uid="{00000000-0005-0000-0000-0000E00C0000}"/>
    <cellStyle name="Normal 16 24 6" xfId="2936" xr:uid="{00000000-0005-0000-0000-0000E10C0000}"/>
    <cellStyle name="Normal 16 24 7" xfId="2937" xr:uid="{00000000-0005-0000-0000-0000E20C0000}"/>
    <cellStyle name="Normal 16 25" xfId="2938" xr:uid="{00000000-0005-0000-0000-0000E30C0000}"/>
    <cellStyle name="Normal 16 25 2" xfId="2939" xr:uid="{00000000-0005-0000-0000-0000E40C0000}"/>
    <cellStyle name="Normal 16 25 2 2" xfId="2940" xr:uid="{00000000-0005-0000-0000-0000E50C0000}"/>
    <cellStyle name="Normal 16 25 2 3" xfId="2941" xr:uid="{00000000-0005-0000-0000-0000E60C0000}"/>
    <cellStyle name="Normal 16 25 2 4" xfId="2942" xr:uid="{00000000-0005-0000-0000-0000E70C0000}"/>
    <cellStyle name="Normal 16 25 3" xfId="2943" xr:uid="{00000000-0005-0000-0000-0000E80C0000}"/>
    <cellStyle name="Normal 16 25 3 2" xfId="2944" xr:uid="{00000000-0005-0000-0000-0000E90C0000}"/>
    <cellStyle name="Normal 16 25 3 3" xfId="2945" xr:uid="{00000000-0005-0000-0000-0000EA0C0000}"/>
    <cellStyle name="Normal 16 25 3 4" xfId="2946" xr:uid="{00000000-0005-0000-0000-0000EB0C0000}"/>
    <cellStyle name="Normal 16 25 4" xfId="2947" xr:uid="{00000000-0005-0000-0000-0000EC0C0000}"/>
    <cellStyle name="Normal 16 25 5" xfId="2948" xr:uid="{00000000-0005-0000-0000-0000ED0C0000}"/>
    <cellStyle name="Normal 16 25 6" xfId="2949" xr:uid="{00000000-0005-0000-0000-0000EE0C0000}"/>
    <cellStyle name="Normal 16 25 7" xfId="2950" xr:uid="{00000000-0005-0000-0000-0000EF0C0000}"/>
    <cellStyle name="Normal 16 26" xfId="2951" xr:uid="{00000000-0005-0000-0000-0000F00C0000}"/>
    <cellStyle name="Normal 16 26 2" xfId="2952" xr:uid="{00000000-0005-0000-0000-0000F10C0000}"/>
    <cellStyle name="Normal 16 26 2 2" xfId="2953" xr:uid="{00000000-0005-0000-0000-0000F20C0000}"/>
    <cellStyle name="Normal 16 26 2 3" xfId="2954" xr:uid="{00000000-0005-0000-0000-0000F30C0000}"/>
    <cellStyle name="Normal 16 26 2 4" xfId="2955" xr:uid="{00000000-0005-0000-0000-0000F40C0000}"/>
    <cellStyle name="Normal 16 26 3" xfId="2956" xr:uid="{00000000-0005-0000-0000-0000F50C0000}"/>
    <cellStyle name="Normal 16 26 3 2" xfId="2957" xr:uid="{00000000-0005-0000-0000-0000F60C0000}"/>
    <cellStyle name="Normal 16 26 3 3" xfId="2958" xr:uid="{00000000-0005-0000-0000-0000F70C0000}"/>
    <cellStyle name="Normal 16 26 4" xfId="2959" xr:uid="{00000000-0005-0000-0000-0000F80C0000}"/>
    <cellStyle name="Normal 16 26 5" xfId="2960" xr:uid="{00000000-0005-0000-0000-0000F90C0000}"/>
    <cellStyle name="Normal 16 26 6" xfId="2961" xr:uid="{00000000-0005-0000-0000-0000FA0C0000}"/>
    <cellStyle name="Normal 16 26 7" xfId="2962" xr:uid="{00000000-0005-0000-0000-0000FB0C0000}"/>
    <cellStyle name="Normal 16 27" xfId="2963" xr:uid="{00000000-0005-0000-0000-0000FC0C0000}"/>
    <cellStyle name="Normal 16 27 2" xfId="2964" xr:uid="{00000000-0005-0000-0000-0000FD0C0000}"/>
    <cellStyle name="Normal 16 27 2 2" xfId="2965" xr:uid="{00000000-0005-0000-0000-0000FE0C0000}"/>
    <cellStyle name="Normal 16 27 2 3" xfId="2966" xr:uid="{00000000-0005-0000-0000-0000FF0C0000}"/>
    <cellStyle name="Normal 16 27 2 4" xfId="2967" xr:uid="{00000000-0005-0000-0000-0000000D0000}"/>
    <cellStyle name="Normal 16 27 3" xfId="2968" xr:uid="{00000000-0005-0000-0000-0000010D0000}"/>
    <cellStyle name="Normal 16 27 3 2" xfId="2969" xr:uid="{00000000-0005-0000-0000-0000020D0000}"/>
    <cellStyle name="Normal 16 27 3 3" xfId="2970" xr:uid="{00000000-0005-0000-0000-0000030D0000}"/>
    <cellStyle name="Normal 16 27 4" xfId="2971" xr:uid="{00000000-0005-0000-0000-0000040D0000}"/>
    <cellStyle name="Normal 16 27 5" xfId="2972" xr:uid="{00000000-0005-0000-0000-0000050D0000}"/>
    <cellStyle name="Normal 16 27 6" xfId="2973" xr:uid="{00000000-0005-0000-0000-0000060D0000}"/>
    <cellStyle name="Normal 16 27 7" xfId="2974" xr:uid="{00000000-0005-0000-0000-0000070D0000}"/>
    <cellStyle name="Normal 16 28" xfId="2975" xr:uid="{00000000-0005-0000-0000-0000080D0000}"/>
    <cellStyle name="Normal 16 28 2" xfId="2976" xr:uid="{00000000-0005-0000-0000-0000090D0000}"/>
    <cellStyle name="Normal 16 28 2 2" xfId="2977" xr:uid="{00000000-0005-0000-0000-00000A0D0000}"/>
    <cellStyle name="Normal 16 28 2 3" xfId="2978" xr:uid="{00000000-0005-0000-0000-00000B0D0000}"/>
    <cellStyle name="Normal 16 28 2 4" xfId="2979" xr:uid="{00000000-0005-0000-0000-00000C0D0000}"/>
    <cellStyle name="Normal 16 28 3" xfId="2980" xr:uid="{00000000-0005-0000-0000-00000D0D0000}"/>
    <cellStyle name="Normal 16 28 3 2" xfId="2981" xr:uid="{00000000-0005-0000-0000-00000E0D0000}"/>
    <cellStyle name="Normal 16 28 3 3" xfId="2982" xr:uid="{00000000-0005-0000-0000-00000F0D0000}"/>
    <cellStyle name="Normal 16 28 4" xfId="2983" xr:uid="{00000000-0005-0000-0000-0000100D0000}"/>
    <cellStyle name="Normal 16 28 5" xfId="2984" xr:uid="{00000000-0005-0000-0000-0000110D0000}"/>
    <cellStyle name="Normal 16 28 6" xfId="2985" xr:uid="{00000000-0005-0000-0000-0000120D0000}"/>
    <cellStyle name="Normal 16 28 7" xfId="2986" xr:uid="{00000000-0005-0000-0000-0000130D0000}"/>
    <cellStyle name="Normal 16 29" xfId="2987" xr:uid="{00000000-0005-0000-0000-0000140D0000}"/>
    <cellStyle name="Normal 16 29 2" xfId="2988" xr:uid="{00000000-0005-0000-0000-0000150D0000}"/>
    <cellStyle name="Normal 16 29 2 2" xfId="2989" xr:uid="{00000000-0005-0000-0000-0000160D0000}"/>
    <cellStyle name="Normal 16 29 2 3" xfId="2990" xr:uid="{00000000-0005-0000-0000-0000170D0000}"/>
    <cellStyle name="Normal 16 29 2 4" xfId="2991" xr:uid="{00000000-0005-0000-0000-0000180D0000}"/>
    <cellStyle name="Normal 16 29 3" xfId="2992" xr:uid="{00000000-0005-0000-0000-0000190D0000}"/>
    <cellStyle name="Normal 16 29 3 2" xfId="2993" xr:uid="{00000000-0005-0000-0000-00001A0D0000}"/>
    <cellStyle name="Normal 16 29 3 3" xfId="2994" xr:uid="{00000000-0005-0000-0000-00001B0D0000}"/>
    <cellStyle name="Normal 16 29 4" xfId="2995" xr:uid="{00000000-0005-0000-0000-00001C0D0000}"/>
    <cellStyle name="Normal 16 29 5" xfId="2996" xr:uid="{00000000-0005-0000-0000-00001D0D0000}"/>
    <cellStyle name="Normal 16 29 6" xfId="2997" xr:uid="{00000000-0005-0000-0000-00001E0D0000}"/>
    <cellStyle name="Normal 16 29 7" xfId="2998" xr:uid="{00000000-0005-0000-0000-00001F0D0000}"/>
    <cellStyle name="Normal 16 3" xfId="2999" xr:uid="{00000000-0005-0000-0000-0000200D0000}"/>
    <cellStyle name="Normal 16 3 2" xfId="3000" xr:uid="{00000000-0005-0000-0000-0000210D0000}"/>
    <cellStyle name="Normal 16 3 2 2" xfId="3001" xr:uid="{00000000-0005-0000-0000-0000220D0000}"/>
    <cellStyle name="Normal 16 3 2 3" xfId="3002" xr:uid="{00000000-0005-0000-0000-0000230D0000}"/>
    <cellStyle name="Normal 16 3 2 4" xfId="3003" xr:uid="{00000000-0005-0000-0000-0000240D0000}"/>
    <cellStyle name="Normal 16 3 3" xfId="3004" xr:uid="{00000000-0005-0000-0000-0000250D0000}"/>
    <cellStyle name="Normal 16 3 3 2" xfId="3005" xr:uid="{00000000-0005-0000-0000-0000260D0000}"/>
    <cellStyle name="Normal 16 3 3 3" xfId="3006" xr:uid="{00000000-0005-0000-0000-0000270D0000}"/>
    <cellStyle name="Normal 16 3 4" xfId="3007" xr:uid="{00000000-0005-0000-0000-0000280D0000}"/>
    <cellStyle name="Normal 16 3 5" xfId="3008" xr:uid="{00000000-0005-0000-0000-0000290D0000}"/>
    <cellStyle name="Normal 16 3 6" xfId="3009" xr:uid="{00000000-0005-0000-0000-00002A0D0000}"/>
    <cellStyle name="Normal 16 3 7" xfId="3010" xr:uid="{00000000-0005-0000-0000-00002B0D0000}"/>
    <cellStyle name="Normal 16 30" xfId="3011" xr:uid="{00000000-0005-0000-0000-00002C0D0000}"/>
    <cellStyle name="Normal 16 30 2" xfId="3012" xr:uid="{00000000-0005-0000-0000-00002D0D0000}"/>
    <cellStyle name="Normal 16 30 2 2" xfId="3013" xr:uid="{00000000-0005-0000-0000-00002E0D0000}"/>
    <cellStyle name="Normal 16 30 2 3" xfId="3014" xr:uid="{00000000-0005-0000-0000-00002F0D0000}"/>
    <cellStyle name="Normal 16 30 2 4" xfId="3015" xr:uid="{00000000-0005-0000-0000-0000300D0000}"/>
    <cellStyle name="Normal 16 30 3" xfId="3016" xr:uid="{00000000-0005-0000-0000-0000310D0000}"/>
    <cellStyle name="Normal 16 30 3 2" xfId="3017" xr:uid="{00000000-0005-0000-0000-0000320D0000}"/>
    <cellStyle name="Normal 16 30 3 3" xfId="3018" xr:uid="{00000000-0005-0000-0000-0000330D0000}"/>
    <cellStyle name="Normal 16 30 4" xfId="3019" xr:uid="{00000000-0005-0000-0000-0000340D0000}"/>
    <cellStyle name="Normal 16 30 5" xfId="3020" xr:uid="{00000000-0005-0000-0000-0000350D0000}"/>
    <cellStyle name="Normal 16 30 6" xfId="3021" xr:uid="{00000000-0005-0000-0000-0000360D0000}"/>
    <cellStyle name="Normal 16 30 7" xfId="3022" xr:uid="{00000000-0005-0000-0000-0000370D0000}"/>
    <cellStyle name="Normal 16 31" xfId="3023" xr:uid="{00000000-0005-0000-0000-0000380D0000}"/>
    <cellStyle name="Normal 16 31 2" xfId="3024" xr:uid="{00000000-0005-0000-0000-0000390D0000}"/>
    <cellStyle name="Normal 16 31 2 2" xfId="3025" xr:uid="{00000000-0005-0000-0000-00003A0D0000}"/>
    <cellStyle name="Normal 16 31 2 3" xfId="3026" xr:uid="{00000000-0005-0000-0000-00003B0D0000}"/>
    <cellStyle name="Normal 16 31 2 4" xfId="3027" xr:uid="{00000000-0005-0000-0000-00003C0D0000}"/>
    <cellStyle name="Normal 16 31 3" xfId="3028" xr:uid="{00000000-0005-0000-0000-00003D0D0000}"/>
    <cellStyle name="Normal 16 31 3 2" xfId="3029" xr:uid="{00000000-0005-0000-0000-00003E0D0000}"/>
    <cellStyle name="Normal 16 31 3 3" xfId="3030" xr:uid="{00000000-0005-0000-0000-00003F0D0000}"/>
    <cellStyle name="Normal 16 31 4" xfId="3031" xr:uid="{00000000-0005-0000-0000-0000400D0000}"/>
    <cellStyle name="Normal 16 31 5" xfId="3032" xr:uid="{00000000-0005-0000-0000-0000410D0000}"/>
    <cellStyle name="Normal 16 31 6" xfId="3033" xr:uid="{00000000-0005-0000-0000-0000420D0000}"/>
    <cellStyle name="Normal 16 31 7" xfId="3034" xr:uid="{00000000-0005-0000-0000-0000430D0000}"/>
    <cellStyle name="Normal 16 32" xfId="3035" xr:uid="{00000000-0005-0000-0000-0000440D0000}"/>
    <cellStyle name="Normal 16 32 2" xfId="3036" xr:uid="{00000000-0005-0000-0000-0000450D0000}"/>
    <cellStyle name="Normal 16 32 2 2" xfId="3037" xr:uid="{00000000-0005-0000-0000-0000460D0000}"/>
    <cellStyle name="Normal 16 32 2 3" xfId="3038" xr:uid="{00000000-0005-0000-0000-0000470D0000}"/>
    <cellStyle name="Normal 16 32 2 4" xfId="3039" xr:uid="{00000000-0005-0000-0000-0000480D0000}"/>
    <cellStyle name="Normal 16 32 3" xfId="3040" xr:uid="{00000000-0005-0000-0000-0000490D0000}"/>
    <cellStyle name="Normal 16 32 3 2" xfId="3041" xr:uid="{00000000-0005-0000-0000-00004A0D0000}"/>
    <cellStyle name="Normal 16 32 3 3" xfId="3042" xr:uid="{00000000-0005-0000-0000-00004B0D0000}"/>
    <cellStyle name="Normal 16 32 4" xfId="3043" xr:uid="{00000000-0005-0000-0000-00004C0D0000}"/>
    <cellStyle name="Normal 16 32 5" xfId="3044" xr:uid="{00000000-0005-0000-0000-00004D0D0000}"/>
    <cellStyle name="Normal 16 32 6" xfId="3045" xr:uid="{00000000-0005-0000-0000-00004E0D0000}"/>
    <cellStyle name="Normal 16 32 7" xfId="3046" xr:uid="{00000000-0005-0000-0000-00004F0D0000}"/>
    <cellStyle name="Normal 16 33" xfId="3047" xr:uid="{00000000-0005-0000-0000-0000500D0000}"/>
    <cellStyle name="Normal 16 33 2" xfId="3048" xr:uid="{00000000-0005-0000-0000-0000510D0000}"/>
    <cellStyle name="Normal 16 33 2 2" xfId="3049" xr:uid="{00000000-0005-0000-0000-0000520D0000}"/>
    <cellStyle name="Normal 16 33 2 3" xfId="3050" xr:uid="{00000000-0005-0000-0000-0000530D0000}"/>
    <cellStyle name="Normal 16 33 2 4" xfId="3051" xr:uid="{00000000-0005-0000-0000-0000540D0000}"/>
    <cellStyle name="Normal 16 33 3" xfId="3052" xr:uid="{00000000-0005-0000-0000-0000550D0000}"/>
    <cellStyle name="Normal 16 33 3 2" xfId="3053" xr:uid="{00000000-0005-0000-0000-0000560D0000}"/>
    <cellStyle name="Normal 16 33 3 3" xfId="3054" xr:uid="{00000000-0005-0000-0000-0000570D0000}"/>
    <cellStyle name="Normal 16 33 4" xfId="3055" xr:uid="{00000000-0005-0000-0000-0000580D0000}"/>
    <cellStyle name="Normal 16 33 5" xfId="3056" xr:uid="{00000000-0005-0000-0000-0000590D0000}"/>
    <cellStyle name="Normal 16 33 6" xfId="3057" xr:uid="{00000000-0005-0000-0000-00005A0D0000}"/>
    <cellStyle name="Normal 16 33 7" xfId="3058" xr:uid="{00000000-0005-0000-0000-00005B0D0000}"/>
    <cellStyle name="Normal 16 34" xfId="3059" xr:uid="{00000000-0005-0000-0000-00005C0D0000}"/>
    <cellStyle name="Normal 16 34 2" xfId="3060" xr:uid="{00000000-0005-0000-0000-00005D0D0000}"/>
    <cellStyle name="Normal 16 34 2 2" xfId="3061" xr:uid="{00000000-0005-0000-0000-00005E0D0000}"/>
    <cellStyle name="Normal 16 34 2 3" xfId="3062" xr:uid="{00000000-0005-0000-0000-00005F0D0000}"/>
    <cellStyle name="Normal 16 34 2 4" xfId="3063" xr:uid="{00000000-0005-0000-0000-0000600D0000}"/>
    <cellStyle name="Normal 16 34 3" xfId="3064" xr:uid="{00000000-0005-0000-0000-0000610D0000}"/>
    <cellStyle name="Normal 16 34 3 2" xfId="3065" xr:uid="{00000000-0005-0000-0000-0000620D0000}"/>
    <cellStyle name="Normal 16 34 3 3" xfId="3066" xr:uid="{00000000-0005-0000-0000-0000630D0000}"/>
    <cellStyle name="Normal 16 34 4" xfId="3067" xr:uid="{00000000-0005-0000-0000-0000640D0000}"/>
    <cellStyle name="Normal 16 34 5" xfId="3068" xr:uid="{00000000-0005-0000-0000-0000650D0000}"/>
    <cellStyle name="Normal 16 34 6" xfId="3069" xr:uid="{00000000-0005-0000-0000-0000660D0000}"/>
    <cellStyle name="Normal 16 34 7" xfId="3070" xr:uid="{00000000-0005-0000-0000-0000670D0000}"/>
    <cellStyle name="Normal 16 35" xfId="3071" xr:uid="{00000000-0005-0000-0000-0000680D0000}"/>
    <cellStyle name="Normal 16 35 2" xfId="3072" xr:uid="{00000000-0005-0000-0000-0000690D0000}"/>
    <cellStyle name="Normal 16 35 3" xfId="3073" xr:uid="{00000000-0005-0000-0000-00006A0D0000}"/>
    <cellStyle name="Normal 16 35 4" xfId="3074" xr:uid="{00000000-0005-0000-0000-00006B0D0000}"/>
    <cellStyle name="Normal 16 36" xfId="3075" xr:uid="{00000000-0005-0000-0000-00006C0D0000}"/>
    <cellStyle name="Normal 16 36 2" xfId="3076" xr:uid="{00000000-0005-0000-0000-00006D0D0000}"/>
    <cellStyle name="Normal 16 36 3" xfId="3077" xr:uid="{00000000-0005-0000-0000-00006E0D0000}"/>
    <cellStyle name="Normal 16 36 4" xfId="3078" xr:uid="{00000000-0005-0000-0000-00006F0D0000}"/>
    <cellStyle name="Normal 16 37" xfId="3079" xr:uid="{00000000-0005-0000-0000-0000700D0000}"/>
    <cellStyle name="Normal 16 37 2" xfId="3080" xr:uid="{00000000-0005-0000-0000-0000710D0000}"/>
    <cellStyle name="Normal 16 38" xfId="3081" xr:uid="{00000000-0005-0000-0000-0000720D0000}"/>
    <cellStyle name="Normal 16 38 2" xfId="3082" xr:uid="{00000000-0005-0000-0000-0000730D0000}"/>
    <cellStyle name="Normal 16 39" xfId="3083" xr:uid="{00000000-0005-0000-0000-0000740D0000}"/>
    <cellStyle name="Normal 16 4" xfId="3084" xr:uid="{00000000-0005-0000-0000-0000750D0000}"/>
    <cellStyle name="Normal 16 4 2" xfId="3085" xr:uid="{00000000-0005-0000-0000-0000760D0000}"/>
    <cellStyle name="Normal 16 4 2 2" xfId="3086" xr:uid="{00000000-0005-0000-0000-0000770D0000}"/>
    <cellStyle name="Normal 16 4 2 3" xfId="3087" xr:uid="{00000000-0005-0000-0000-0000780D0000}"/>
    <cellStyle name="Normal 16 4 2 4" xfId="3088" xr:uid="{00000000-0005-0000-0000-0000790D0000}"/>
    <cellStyle name="Normal 16 4 3" xfId="3089" xr:uid="{00000000-0005-0000-0000-00007A0D0000}"/>
    <cellStyle name="Normal 16 4 3 2" xfId="3090" xr:uid="{00000000-0005-0000-0000-00007B0D0000}"/>
    <cellStyle name="Normal 16 4 3 3" xfId="3091" xr:uid="{00000000-0005-0000-0000-00007C0D0000}"/>
    <cellStyle name="Normal 16 4 4" xfId="3092" xr:uid="{00000000-0005-0000-0000-00007D0D0000}"/>
    <cellStyle name="Normal 16 4 5" xfId="3093" xr:uid="{00000000-0005-0000-0000-00007E0D0000}"/>
    <cellStyle name="Normal 16 4 6" xfId="3094" xr:uid="{00000000-0005-0000-0000-00007F0D0000}"/>
    <cellStyle name="Normal 16 4 7" xfId="3095" xr:uid="{00000000-0005-0000-0000-0000800D0000}"/>
    <cellStyle name="Normal 16 40" xfId="3096" xr:uid="{00000000-0005-0000-0000-0000810D0000}"/>
    <cellStyle name="Normal 16 41" xfId="3097" xr:uid="{00000000-0005-0000-0000-0000820D0000}"/>
    <cellStyle name="Normal 16 42" xfId="3098" xr:uid="{00000000-0005-0000-0000-0000830D0000}"/>
    <cellStyle name="Normal 16 43" xfId="3099" xr:uid="{00000000-0005-0000-0000-0000840D0000}"/>
    <cellStyle name="Normal 16 44" xfId="49984" xr:uid="{00000000-0005-0000-0000-0000850D0000}"/>
    <cellStyle name="Normal 16 5" xfId="3100" xr:uid="{00000000-0005-0000-0000-0000860D0000}"/>
    <cellStyle name="Normal 16 5 2" xfId="3101" xr:uid="{00000000-0005-0000-0000-0000870D0000}"/>
    <cellStyle name="Normal 16 5 2 2" xfId="3102" xr:uid="{00000000-0005-0000-0000-0000880D0000}"/>
    <cellStyle name="Normal 16 5 2 3" xfId="3103" xr:uid="{00000000-0005-0000-0000-0000890D0000}"/>
    <cellStyle name="Normal 16 5 2 4" xfId="3104" xr:uid="{00000000-0005-0000-0000-00008A0D0000}"/>
    <cellStyle name="Normal 16 5 3" xfId="3105" xr:uid="{00000000-0005-0000-0000-00008B0D0000}"/>
    <cellStyle name="Normal 16 5 3 2" xfId="3106" xr:uid="{00000000-0005-0000-0000-00008C0D0000}"/>
    <cellStyle name="Normal 16 5 3 3" xfId="3107" xr:uid="{00000000-0005-0000-0000-00008D0D0000}"/>
    <cellStyle name="Normal 16 5 4" xfId="3108" xr:uid="{00000000-0005-0000-0000-00008E0D0000}"/>
    <cellStyle name="Normal 16 5 5" xfId="3109" xr:uid="{00000000-0005-0000-0000-00008F0D0000}"/>
    <cellStyle name="Normal 16 5 6" xfId="3110" xr:uid="{00000000-0005-0000-0000-0000900D0000}"/>
    <cellStyle name="Normal 16 5 7" xfId="3111" xr:uid="{00000000-0005-0000-0000-0000910D0000}"/>
    <cellStyle name="Normal 16 6" xfId="3112" xr:uid="{00000000-0005-0000-0000-0000920D0000}"/>
    <cellStyle name="Normal 16 6 2" xfId="3113" xr:uid="{00000000-0005-0000-0000-0000930D0000}"/>
    <cellStyle name="Normal 16 6 2 2" xfId="3114" xr:uid="{00000000-0005-0000-0000-0000940D0000}"/>
    <cellStyle name="Normal 16 6 2 3" xfId="3115" xr:uid="{00000000-0005-0000-0000-0000950D0000}"/>
    <cellStyle name="Normal 16 6 2 4" xfId="3116" xr:uid="{00000000-0005-0000-0000-0000960D0000}"/>
    <cellStyle name="Normal 16 6 3" xfId="3117" xr:uid="{00000000-0005-0000-0000-0000970D0000}"/>
    <cellStyle name="Normal 16 6 3 2" xfId="3118" xr:uid="{00000000-0005-0000-0000-0000980D0000}"/>
    <cellStyle name="Normal 16 6 3 3" xfId="3119" xr:uid="{00000000-0005-0000-0000-0000990D0000}"/>
    <cellStyle name="Normal 16 6 4" xfId="3120" xr:uid="{00000000-0005-0000-0000-00009A0D0000}"/>
    <cellStyle name="Normal 16 6 5" xfId="3121" xr:uid="{00000000-0005-0000-0000-00009B0D0000}"/>
    <cellStyle name="Normal 16 6 6" xfId="3122" xr:uid="{00000000-0005-0000-0000-00009C0D0000}"/>
    <cellStyle name="Normal 16 6 7" xfId="3123" xr:uid="{00000000-0005-0000-0000-00009D0D0000}"/>
    <cellStyle name="Normal 16 7" xfId="3124" xr:uid="{00000000-0005-0000-0000-00009E0D0000}"/>
    <cellStyle name="Normal 16 7 2" xfId="3125" xr:uid="{00000000-0005-0000-0000-00009F0D0000}"/>
    <cellStyle name="Normal 16 7 2 2" xfId="3126" xr:uid="{00000000-0005-0000-0000-0000A00D0000}"/>
    <cellStyle name="Normal 16 7 2 3" xfId="3127" xr:uid="{00000000-0005-0000-0000-0000A10D0000}"/>
    <cellStyle name="Normal 16 7 2 4" xfId="3128" xr:uid="{00000000-0005-0000-0000-0000A20D0000}"/>
    <cellStyle name="Normal 16 7 3" xfId="3129" xr:uid="{00000000-0005-0000-0000-0000A30D0000}"/>
    <cellStyle name="Normal 16 7 3 2" xfId="3130" xr:uid="{00000000-0005-0000-0000-0000A40D0000}"/>
    <cellStyle name="Normal 16 7 3 3" xfId="3131" xr:uid="{00000000-0005-0000-0000-0000A50D0000}"/>
    <cellStyle name="Normal 16 7 4" xfId="3132" xr:uid="{00000000-0005-0000-0000-0000A60D0000}"/>
    <cellStyle name="Normal 16 7 5" xfId="3133" xr:uid="{00000000-0005-0000-0000-0000A70D0000}"/>
    <cellStyle name="Normal 16 7 6" xfId="3134" xr:uid="{00000000-0005-0000-0000-0000A80D0000}"/>
    <cellStyle name="Normal 16 7 7" xfId="3135" xr:uid="{00000000-0005-0000-0000-0000A90D0000}"/>
    <cellStyle name="Normal 16 8" xfId="3136" xr:uid="{00000000-0005-0000-0000-0000AA0D0000}"/>
    <cellStyle name="Normal 16 8 2" xfId="3137" xr:uid="{00000000-0005-0000-0000-0000AB0D0000}"/>
    <cellStyle name="Normal 16 8 2 2" xfId="3138" xr:uid="{00000000-0005-0000-0000-0000AC0D0000}"/>
    <cellStyle name="Normal 16 8 2 3" xfId="3139" xr:uid="{00000000-0005-0000-0000-0000AD0D0000}"/>
    <cellStyle name="Normal 16 8 2 4" xfId="3140" xr:uid="{00000000-0005-0000-0000-0000AE0D0000}"/>
    <cellStyle name="Normal 16 8 3" xfId="3141" xr:uid="{00000000-0005-0000-0000-0000AF0D0000}"/>
    <cellStyle name="Normal 16 8 3 2" xfId="3142" xr:uid="{00000000-0005-0000-0000-0000B00D0000}"/>
    <cellStyle name="Normal 16 8 3 3" xfId="3143" xr:uid="{00000000-0005-0000-0000-0000B10D0000}"/>
    <cellStyle name="Normal 16 8 4" xfId="3144" xr:uid="{00000000-0005-0000-0000-0000B20D0000}"/>
    <cellStyle name="Normal 16 8 5" xfId="3145" xr:uid="{00000000-0005-0000-0000-0000B30D0000}"/>
    <cellStyle name="Normal 16 8 6" xfId="3146" xr:uid="{00000000-0005-0000-0000-0000B40D0000}"/>
    <cellStyle name="Normal 16 8 7" xfId="3147" xr:uid="{00000000-0005-0000-0000-0000B50D0000}"/>
    <cellStyle name="Normal 16 9" xfId="3148" xr:uid="{00000000-0005-0000-0000-0000B60D0000}"/>
    <cellStyle name="Normal 16 9 2" xfId="3149" xr:uid="{00000000-0005-0000-0000-0000B70D0000}"/>
    <cellStyle name="Normal 16 9 2 2" xfId="3150" xr:uid="{00000000-0005-0000-0000-0000B80D0000}"/>
    <cellStyle name="Normal 16 9 2 3" xfId="3151" xr:uid="{00000000-0005-0000-0000-0000B90D0000}"/>
    <cellStyle name="Normal 16 9 2 4" xfId="3152" xr:uid="{00000000-0005-0000-0000-0000BA0D0000}"/>
    <cellStyle name="Normal 16 9 3" xfId="3153" xr:uid="{00000000-0005-0000-0000-0000BB0D0000}"/>
    <cellStyle name="Normal 16 9 3 2" xfId="3154" xr:uid="{00000000-0005-0000-0000-0000BC0D0000}"/>
    <cellStyle name="Normal 16 9 3 3" xfId="3155" xr:uid="{00000000-0005-0000-0000-0000BD0D0000}"/>
    <cellStyle name="Normal 16 9 4" xfId="3156" xr:uid="{00000000-0005-0000-0000-0000BE0D0000}"/>
    <cellStyle name="Normal 16 9 5" xfId="3157" xr:uid="{00000000-0005-0000-0000-0000BF0D0000}"/>
    <cellStyle name="Normal 16 9 6" xfId="3158" xr:uid="{00000000-0005-0000-0000-0000C00D0000}"/>
    <cellStyle name="Normal 16 9 7" xfId="3159" xr:uid="{00000000-0005-0000-0000-0000C10D0000}"/>
    <cellStyle name="Normal 16_B - Radovi" xfId="3160" xr:uid="{00000000-0005-0000-0000-0000C20D0000}"/>
    <cellStyle name="Normal 17" xfId="3161" xr:uid="{00000000-0005-0000-0000-0000C30D0000}"/>
    <cellStyle name="Normal 17 10" xfId="3162" xr:uid="{00000000-0005-0000-0000-0000C40D0000}"/>
    <cellStyle name="Normal 17 10 2" xfId="3163" xr:uid="{00000000-0005-0000-0000-0000C50D0000}"/>
    <cellStyle name="Normal 17 10 2 2" xfId="3164" xr:uid="{00000000-0005-0000-0000-0000C60D0000}"/>
    <cellStyle name="Normal 17 10 2 3" xfId="3165" xr:uid="{00000000-0005-0000-0000-0000C70D0000}"/>
    <cellStyle name="Normal 17 10 2 4" xfId="3166" xr:uid="{00000000-0005-0000-0000-0000C80D0000}"/>
    <cellStyle name="Normal 17 10 3" xfId="3167" xr:uid="{00000000-0005-0000-0000-0000C90D0000}"/>
    <cellStyle name="Normal 17 10 3 2" xfId="3168" xr:uid="{00000000-0005-0000-0000-0000CA0D0000}"/>
    <cellStyle name="Normal 17 10 3 3" xfId="3169" xr:uid="{00000000-0005-0000-0000-0000CB0D0000}"/>
    <cellStyle name="Normal 17 10 4" xfId="3170" xr:uid="{00000000-0005-0000-0000-0000CC0D0000}"/>
    <cellStyle name="Normal 17 10 5" xfId="3171" xr:uid="{00000000-0005-0000-0000-0000CD0D0000}"/>
    <cellStyle name="Normal 17 10 6" xfId="3172" xr:uid="{00000000-0005-0000-0000-0000CE0D0000}"/>
    <cellStyle name="Normal 17 10 7" xfId="3173" xr:uid="{00000000-0005-0000-0000-0000CF0D0000}"/>
    <cellStyle name="Normal 17 11" xfId="3174" xr:uid="{00000000-0005-0000-0000-0000D00D0000}"/>
    <cellStyle name="Normal 17 11 2" xfId="3175" xr:uid="{00000000-0005-0000-0000-0000D10D0000}"/>
    <cellStyle name="Normal 17 11 2 2" xfId="3176" xr:uid="{00000000-0005-0000-0000-0000D20D0000}"/>
    <cellStyle name="Normal 17 11 2 3" xfId="3177" xr:uid="{00000000-0005-0000-0000-0000D30D0000}"/>
    <cellStyle name="Normal 17 11 2 4" xfId="3178" xr:uid="{00000000-0005-0000-0000-0000D40D0000}"/>
    <cellStyle name="Normal 17 11 3" xfId="3179" xr:uid="{00000000-0005-0000-0000-0000D50D0000}"/>
    <cellStyle name="Normal 17 11 3 2" xfId="3180" xr:uid="{00000000-0005-0000-0000-0000D60D0000}"/>
    <cellStyle name="Normal 17 11 3 3" xfId="3181" xr:uid="{00000000-0005-0000-0000-0000D70D0000}"/>
    <cellStyle name="Normal 17 11 4" xfId="3182" xr:uid="{00000000-0005-0000-0000-0000D80D0000}"/>
    <cellStyle name="Normal 17 11 5" xfId="3183" xr:uid="{00000000-0005-0000-0000-0000D90D0000}"/>
    <cellStyle name="Normal 17 11 6" xfId="3184" xr:uid="{00000000-0005-0000-0000-0000DA0D0000}"/>
    <cellStyle name="Normal 17 11 7" xfId="3185" xr:uid="{00000000-0005-0000-0000-0000DB0D0000}"/>
    <cellStyle name="Normal 17 12" xfId="3186" xr:uid="{00000000-0005-0000-0000-0000DC0D0000}"/>
    <cellStyle name="Normal 17 12 2" xfId="3187" xr:uid="{00000000-0005-0000-0000-0000DD0D0000}"/>
    <cellStyle name="Normal 17 12 2 2" xfId="3188" xr:uid="{00000000-0005-0000-0000-0000DE0D0000}"/>
    <cellStyle name="Normal 17 12 2 3" xfId="3189" xr:uid="{00000000-0005-0000-0000-0000DF0D0000}"/>
    <cellStyle name="Normal 17 12 2 4" xfId="3190" xr:uid="{00000000-0005-0000-0000-0000E00D0000}"/>
    <cellStyle name="Normal 17 12 3" xfId="3191" xr:uid="{00000000-0005-0000-0000-0000E10D0000}"/>
    <cellStyle name="Normal 17 12 3 2" xfId="3192" xr:uid="{00000000-0005-0000-0000-0000E20D0000}"/>
    <cellStyle name="Normal 17 12 3 3" xfId="3193" xr:uid="{00000000-0005-0000-0000-0000E30D0000}"/>
    <cellStyle name="Normal 17 12 4" xfId="3194" xr:uid="{00000000-0005-0000-0000-0000E40D0000}"/>
    <cellStyle name="Normal 17 12 5" xfId="3195" xr:uid="{00000000-0005-0000-0000-0000E50D0000}"/>
    <cellStyle name="Normal 17 12 6" xfId="3196" xr:uid="{00000000-0005-0000-0000-0000E60D0000}"/>
    <cellStyle name="Normal 17 12 7" xfId="3197" xr:uid="{00000000-0005-0000-0000-0000E70D0000}"/>
    <cellStyle name="Normal 17 13" xfId="3198" xr:uid="{00000000-0005-0000-0000-0000E80D0000}"/>
    <cellStyle name="Normal 17 13 2" xfId="3199" xr:uid="{00000000-0005-0000-0000-0000E90D0000}"/>
    <cellStyle name="Normal 17 13 2 2" xfId="3200" xr:uid="{00000000-0005-0000-0000-0000EA0D0000}"/>
    <cellStyle name="Normal 17 13 2 3" xfId="3201" xr:uid="{00000000-0005-0000-0000-0000EB0D0000}"/>
    <cellStyle name="Normal 17 13 2 4" xfId="3202" xr:uid="{00000000-0005-0000-0000-0000EC0D0000}"/>
    <cellStyle name="Normal 17 13 3" xfId="3203" xr:uid="{00000000-0005-0000-0000-0000ED0D0000}"/>
    <cellStyle name="Normal 17 13 3 2" xfId="3204" xr:uid="{00000000-0005-0000-0000-0000EE0D0000}"/>
    <cellStyle name="Normal 17 13 3 3" xfId="3205" xr:uid="{00000000-0005-0000-0000-0000EF0D0000}"/>
    <cellStyle name="Normal 17 13 4" xfId="3206" xr:uid="{00000000-0005-0000-0000-0000F00D0000}"/>
    <cellStyle name="Normal 17 13 5" xfId="3207" xr:uid="{00000000-0005-0000-0000-0000F10D0000}"/>
    <cellStyle name="Normal 17 13 6" xfId="3208" xr:uid="{00000000-0005-0000-0000-0000F20D0000}"/>
    <cellStyle name="Normal 17 13 7" xfId="3209" xr:uid="{00000000-0005-0000-0000-0000F30D0000}"/>
    <cellStyle name="Normal 17 14" xfId="3210" xr:uid="{00000000-0005-0000-0000-0000F40D0000}"/>
    <cellStyle name="Normal 17 14 2" xfId="3211" xr:uid="{00000000-0005-0000-0000-0000F50D0000}"/>
    <cellStyle name="Normal 17 14 2 2" xfId="3212" xr:uid="{00000000-0005-0000-0000-0000F60D0000}"/>
    <cellStyle name="Normal 17 14 2 3" xfId="3213" xr:uid="{00000000-0005-0000-0000-0000F70D0000}"/>
    <cellStyle name="Normal 17 14 2 4" xfId="3214" xr:uid="{00000000-0005-0000-0000-0000F80D0000}"/>
    <cellStyle name="Normal 17 14 3" xfId="3215" xr:uid="{00000000-0005-0000-0000-0000F90D0000}"/>
    <cellStyle name="Normal 17 14 3 2" xfId="3216" xr:uid="{00000000-0005-0000-0000-0000FA0D0000}"/>
    <cellStyle name="Normal 17 14 3 3" xfId="3217" xr:uid="{00000000-0005-0000-0000-0000FB0D0000}"/>
    <cellStyle name="Normal 17 14 4" xfId="3218" xr:uid="{00000000-0005-0000-0000-0000FC0D0000}"/>
    <cellStyle name="Normal 17 14 5" xfId="3219" xr:uid="{00000000-0005-0000-0000-0000FD0D0000}"/>
    <cellStyle name="Normal 17 14 6" xfId="3220" xr:uid="{00000000-0005-0000-0000-0000FE0D0000}"/>
    <cellStyle name="Normal 17 14 7" xfId="3221" xr:uid="{00000000-0005-0000-0000-0000FF0D0000}"/>
    <cellStyle name="Normal 17 15" xfId="3222" xr:uid="{00000000-0005-0000-0000-0000000E0000}"/>
    <cellStyle name="Normal 17 15 2" xfId="3223" xr:uid="{00000000-0005-0000-0000-0000010E0000}"/>
    <cellStyle name="Normal 17 15 2 2" xfId="3224" xr:uid="{00000000-0005-0000-0000-0000020E0000}"/>
    <cellStyle name="Normal 17 15 2 3" xfId="3225" xr:uid="{00000000-0005-0000-0000-0000030E0000}"/>
    <cellStyle name="Normal 17 15 2 4" xfId="3226" xr:uid="{00000000-0005-0000-0000-0000040E0000}"/>
    <cellStyle name="Normal 17 15 3" xfId="3227" xr:uid="{00000000-0005-0000-0000-0000050E0000}"/>
    <cellStyle name="Normal 17 15 3 2" xfId="3228" xr:uid="{00000000-0005-0000-0000-0000060E0000}"/>
    <cellStyle name="Normal 17 15 3 3" xfId="3229" xr:uid="{00000000-0005-0000-0000-0000070E0000}"/>
    <cellStyle name="Normal 17 15 4" xfId="3230" xr:uid="{00000000-0005-0000-0000-0000080E0000}"/>
    <cellStyle name="Normal 17 15 5" xfId="3231" xr:uid="{00000000-0005-0000-0000-0000090E0000}"/>
    <cellStyle name="Normal 17 15 6" xfId="3232" xr:uid="{00000000-0005-0000-0000-00000A0E0000}"/>
    <cellStyle name="Normal 17 15 7" xfId="3233" xr:uid="{00000000-0005-0000-0000-00000B0E0000}"/>
    <cellStyle name="Normal 17 16" xfId="3234" xr:uid="{00000000-0005-0000-0000-00000C0E0000}"/>
    <cellStyle name="Normal 17 16 2" xfId="3235" xr:uid="{00000000-0005-0000-0000-00000D0E0000}"/>
    <cellStyle name="Normal 17 16 2 2" xfId="3236" xr:uid="{00000000-0005-0000-0000-00000E0E0000}"/>
    <cellStyle name="Normal 17 16 2 3" xfId="3237" xr:uid="{00000000-0005-0000-0000-00000F0E0000}"/>
    <cellStyle name="Normal 17 16 2 4" xfId="3238" xr:uid="{00000000-0005-0000-0000-0000100E0000}"/>
    <cellStyle name="Normal 17 16 3" xfId="3239" xr:uid="{00000000-0005-0000-0000-0000110E0000}"/>
    <cellStyle name="Normal 17 16 3 2" xfId="3240" xr:uid="{00000000-0005-0000-0000-0000120E0000}"/>
    <cellStyle name="Normal 17 16 3 3" xfId="3241" xr:uid="{00000000-0005-0000-0000-0000130E0000}"/>
    <cellStyle name="Normal 17 16 4" xfId="3242" xr:uid="{00000000-0005-0000-0000-0000140E0000}"/>
    <cellStyle name="Normal 17 16 5" xfId="3243" xr:uid="{00000000-0005-0000-0000-0000150E0000}"/>
    <cellStyle name="Normal 17 16 6" xfId="3244" xr:uid="{00000000-0005-0000-0000-0000160E0000}"/>
    <cellStyle name="Normal 17 16 7" xfId="3245" xr:uid="{00000000-0005-0000-0000-0000170E0000}"/>
    <cellStyle name="Normal 17 17" xfId="3246" xr:uid="{00000000-0005-0000-0000-0000180E0000}"/>
    <cellStyle name="Normal 17 17 2" xfId="3247" xr:uid="{00000000-0005-0000-0000-0000190E0000}"/>
    <cellStyle name="Normal 17 17 2 2" xfId="3248" xr:uid="{00000000-0005-0000-0000-00001A0E0000}"/>
    <cellStyle name="Normal 17 17 2 3" xfId="3249" xr:uid="{00000000-0005-0000-0000-00001B0E0000}"/>
    <cellStyle name="Normal 17 17 2 4" xfId="3250" xr:uid="{00000000-0005-0000-0000-00001C0E0000}"/>
    <cellStyle name="Normal 17 17 3" xfId="3251" xr:uid="{00000000-0005-0000-0000-00001D0E0000}"/>
    <cellStyle name="Normal 17 17 3 2" xfId="3252" xr:uid="{00000000-0005-0000-0000-00001E0E0000}"/>
    <cellStyle name="Normal 17 17 3 3" xfId="3253" xr:uid="{00000000-0005-0000-0000-00001F0E0000}"/>
    <cellStyle name="Normal 17 17 4" xfId="3254" xr:uid="{00000000-0005-0000-0000-0000200E0000}"/>
    <cellStyle name="Normal 17 17 5" xfId="3255" xr:uid="{00000000-0005-0000-0000-0000210E0000}"/>
    <cellStyle name="Normal 17 17 6" xfId="3256" xr:uid="{00000000-0005-0000-0000-0000220E0000}"/>
    <cellStyle name="Normal 17 17 7" xfId="3257" xr:uid="{00000000-0005-0000-0000-0000230E0000}"/>
    <cellStyle name="Normal 17 18" xfId="3258" xr:uid="{00000000-0005-0000-0000-0000240E0000}"/>
    <cellStyle name="Normal 17 18 2" xfId="3259" xr:uid="{00000000-0005-0000-0000-0000250E0000}"/>
    <cellStyle name="Normal 17 18 2 2" xfId="3260" xr:uid="{00000000-0005-0000-0000-0000260E0000}"/>
    <cellStyle name="Normal 17 18 2 3" xfId="3261" xr:uid="{00000000-0005-0000-0000-0000270E0000}"/>
    <cellStyle name="Normal 17 18 2 4" xfId="3262" xr:uid="{00000000-0005-0000-0000-0000280E0000}"/>
    <cellStyle name="Normal 17 18 3" xfId="3263" xr:uid="{00000000-0005-0000-0000-0000290E0000}"/>
    <cellStyle name="Normal 17 18 3 2" xfId="3264" xr:uid="{00000000-0005-0000-0000-00002A0E0000}"/>
    <cellStyle name="Normal 17 18 3 3" xfId="3265" xr:uid="{00000000-0005-0000-0000-00002B0E0000}"/>
    <cellStyle name="Normal 17 18 4" xfId="3266" xr:uid="{00000000-0005-0000-0000-00002C0E0000}"/>
    <cellStyle name="Normal 17 18 5" xfId="3267" xr:uid="{00000000-0005-0000-0000-00002D0E0000}"/>
    <cellStyle name="Normal 17 18 6" xfId="3268" xr:uid="{00000000-0005-0000-0000-00002E0E0000}"/>
    <cellStyle name="Normal 17 18 7" xfId="3269" xr:uid="{00000000-0005-0000-0000-00002F0E0000}"/>
    <cellStyle name="Normal 17 19" xfId="3270" xr:uid="{00000000-0005-0000-0000-0000300E0000}"/>
    <cellStyle name="Normal 17 19 2" xfId="3271" xr:uid="{00000000-0005-0000-0000-0000310E0000}"/>
    <cellStyle name="Normal 17 19 2 2" xfId="3272" xr:uid="{00000000-0005-0000-0000-0000320E0000}"/>
    <cellStyle name="Normal 17 19 2 3" xfId="3273" xr:uid="{00000000-0005-0000-0000-0000330E0000}"/>
    <cellStyle name="Normal 17 19 2 4" xfId="3274" xr:uid="{00000000-0005-0000-0000-0000340E0000}"/>
    <cellStyle name="Normal 17 19 3" xfId="3275" xr:uid="{00000000-0005-0000-0000-0000350E0000}"/>
    <cellStyle name="Normal 17 19 3 2" xfId="3276" xr:uid="{00000000-0005-0000-0000-0000360E0000}"/>
    <cellStyle name="Normal 17 19 3 3" xfId="3277" xr:uid="{00000000-0005-0000-0000-0000370E0000}"/>
    <cellStyle name="Normal 17 19 4" xfId="3278" xr:uid="{00000000-0005-0000-0000-0000380E0000}"/>
    <cellStyle name="Normal 17 19 5" xfId="3279" xr:uid="{00000000-0005-0000-0000-0000390E0000}"/>
    <cellStyle name="Normal 17 19 6" xfId="3280" xr:uid="{00000000-0005-0000-0000-00003A0E0000}"/>
    <cellStyle name="Normal 17 19 7" xfId="3281" xr:uid="{00000000-0005-0000-0000-00003B0E0000}"/>
    <cellStyle name="Normal 17 2" xfId="3282" xr:uid="{00000000-0005-0000-0000-00003C0E0000}"/>
    <cellStyle name="Normal 17 2 10" xfId="27230" xr:uid="{00000000-0005-0000-0000-00003D0E0000}"/>
    <cellStyle name="Normal 17 2 2" xfId="3283" xr:uid="{00000000-0005-0000-0000-00003E0E0000}"/>
    <cellStyle name="Normal 17 2 2 2" xfId="3284" xr:uid="{00000000-0005-0000-0000-00003F0E0000}"/>
    <cellStyle name="Normal 17 2 2 3" xfId="3285" xr:uid="{00000000-0005-0000-0000-0000400E0000}"/>
    <cellStyle name="Normal 17 2 2 4" xfId="3286" xr:uid="{00000000-0005-0000-0000-0000410E0000}"/>
    <cellStyle name="Normal 17 2 3" xfId="3287" xr:uid="{00000000-0005-0000-0000-0000420E0000}"/>
    <cellStyle name="Normal 17 2 3 2" xfId="3288" xr:uid="{00000000-0005-0000-0000-0000430E0000}"/>
    <cellStyle name="Normal 17 2 3 3" xfId="3289" xr:uid="{00000000-0005-0000-0000-0000440E0000}"/>
    <cellStyle name="Normal 17 2 4" xfId="3290" xr:uid="{00000000-0005-0000-0000-0000450E0000}"/>
    <cellStyle name="Normal 17 2 5" xfId="3291" xr:uid="{00000000-0005-0000-0000-0000460E0000}"/>
    <cellStyle name="Normal 17 2 6" xfId="3292" xr:uid="{00000000-0005-0000-0000-0000470E0000}"/>
    <cellStyle name="Normal 17 2 7" xfId="3293" xr:uid="{00000000-0005-0000-0000-0000480E0000}"/>
    <cellStyle name="Normal 17 2 8" xfId="3294" xr:uid="{00000000-0005-0000-0000-0000490E0000}"/>
    <cellStyle name="Normal 17 2 9" xfId="3295" xr:uid="{00000000-0005-0000-0000-00004A0E0000}"/>
    <cellStyle name="Normal 17 20" xfId="3296" xr:uid="{00000000-0005-0000-0000-00004B0E0000}"/>
    <cellStyle name="Normal 17 20 2" xfId="3297" xr:uid="{00000000-0005-0000-0000-00004C0E0000}"/>
    <cellStyle name="Normal 17 20 2 2" xfId="3298" xr:uid="{00000000-0005-0000-0000-00004D0E0000}"/>
    <cellStyle name="Normal 17 20 2 3" xfId="3299" xr:uid="{00000000-0005-0000-0000-00004E0E0000}"/>
    <cellStyle name="Normal 17 20 2 4" xfId="3300" xr:uid="{00000000-0005-0000-0000-00004F0E0000}"/>
    <cellStyle name="Normal 17 20 3" xfId="3301" xr:uid="{00000000-0005-0000-0000-0000500E0000}"/>
    <cellStyle name="Normal 17 20 3 2" xfId="3302" xr:uid="{00000000-0005-0000-0000-0000510E0000}"/>
    <cellStyle name="Normal 17 20 3 3" xfId="3303" xr:uid="{00000000-0005-0000-0000-0000520E0000}"/>
    <cellStyle name="Normal 17 20 4" xfId="3304" xr:uid="{00000000-0005-0000-0000-0000530E0000}"/>
    <cellStyle name="Normal 17 20 5" xfId="3305" xr:uid="{00000000-0005-0000-0000-0000540E0000}"/>
    <cellStyle name="Normal 17 20 6" xfId="3306" xr:uid="{00000000-0005-0000-0000-0000550E0000}"/>
    <cellStyle name="Normal 17 20 7" xfId="3307" xr:uid="{00000000-0005-0000-0000-0000560E0000}"/>
    <cellStyle name="Normal 17 21" xfId="3308" xr:uid="{00000000-0005-0000-0000-0000570E0000}"/>
    <cellStyle name="Normal 17 21 2" xfId="3309" xr:uid="{00000000-0005-0000-0000-0000580E0000}"/>
    <cellStyle name="Normal 17 21 2 2" xfId="3310" xr:uid="{00000000-0005-0000-0000-0000590E0000}"/>
    <cellStyle name="Normal 17 21 2 3" xfId="3311" xr:uid="{00000000-0005-0000-0000-00005A0E0000}"/>
    <cellStyle name="Normal 17 21 2 4" xfId="3312" xr:uid="{00000000-0005-0000-0000-00005B0E0000}"/>
    <cellStyle name="Normal 17 21 3" xfId="3313" xr:uid="{00000000-0005-0000-0000-00005C0E0000}"/>
    <cellStyle name="Normal 17 21 3 2" xfId="3314" xr:uid="{00000000-0005-0000-0000-00005D0E0000}"/>
    <cellStyle name="Normal 17 21 3 3" xfId="3315" xr:uid="{00000000-0005-0000-0000-00005E0E0000}"/>
    <cellStyle name="Normal 17 21 4" xfId="3316" xr:uid="{00000000-0005-0000-0000-00005F0E0000}"/>
    <cellStyle name="Normal 17 21 5" xfId="3317" xr:uid="{00000000-0005-0000-0000-0000600E0000}"/>
    <cellStyle name="Normal 17 21 6" xfId="3318" xr:uid="{00000000-0005-0000-0000-0000610E0000}"/>
    <cellStyle name="Normal 17 21 7" xfId="3319" xr:uid="{00000000-0005-0000-0000-0000620E0000}"/>
    <cellStyle name="Normal 17 22" xfId="3320" xr:uid="{00000000-0005-0000-0000-0000630E0000}"/>
    <cellStyle name="Normal 17 22 2" xfId="3321" xr:uid="{00000000-0005-0000-0000-0000640E0000}"/>
    <cellStyle name="Normal 17 22 2 2" xfId="3322" xr:uid="{00000000-0005-0000-0000-0000650E0000}"/>
    <cellStyle name="Normal 17 22 2 3" xfId="3323" xr:uid="{00000000-0005-0000-0000-0000660E0000}"/>
    <cellStyle name="Normal 17 22 2 4" xfId="3324" xr:uid="{00000000-0005-0000-0000-0000670E0000}"/>
    <cellStyle name="Normal 17 22 3" xfId="3325" xr:uid="{00000000-0005-0000-0000-0000680E0000}"/>
    <cellStyle name="Normal 17 22 3 2" xfId="3326" xr:uid="{00000000-0005-0000-0000-0000690E0000}"/>
    <cellStyle name="Normal 17 22 3 3" xfId="3327" xr:uid="{00000000-0005-0000-0000-00006A0E0000}"/>
    <cellStyle name="Normal 17 22 4" xfId="3328" xr:uid="{00000000-0005-0000-0000-00006B0E0000}"/>
    <cellStyle name="Normal 17 22 5" xfId="3329" xr:uid="{00000000-0005-0000-0000-00006C0E0000}"/>
    <cellStyle name="Normal 17 22 6" xfId="3330" xr:uid="{00000000-0005-0000-0000-00006D0E0000}"/>
    <cellStyle name="Normal 17 22 7" xfId="3331" xr:uid="{00000000-0005-0000-0000-00006E0E0000}"/>
    <cellStyle name="Normal 17 23" xfId="3332" xr:uid="{00000000-0005-0000-0000-00006F0E0000}"/>
    <cellStyle name="Normal 17 23 2" xfId="3333" xr:uid="{00000000-0005-0000-0000-0000700E0000}"/>
    <cellStyle name="Normal 17 23 2 2" xfId="3334" xr:uid="{00000000-0005-0000-0000-0000710E0000}"/>
    <cellStyle name="Normal 17 23 2 3" xfId="3335" xr:uid="{00000000-0005-0000-0000-0000720E0000}"/>
    <cellStyle name="Normal 17 23 2 4" xfId="3336" xr:uid="{00000000-0005-0000-0000-0000730E0000}"/>
    <cellStyle name="Normal 17 23 3" xfId="3337" xr:uid="{00000000-0005-0000-0000-0000740E0000}"/>
    <cellStyle name="Normal 17 23 3 2" xfId="3338" xr:uid="{00000000-0005-0000-0000-0000750E0000}"/>
    <cellStyle name="Normal 17 23 3 3" xfId="3339" xr:uid="{00000000-0005-0000-0000-0000760E0000}"/>
    <cellStyle name="Normal 17 23 4" xfId="3340" xr:uid="{00000000-0005-0000-0000-0000770E0000}"/>
    <cellStyle name="Normal 17 23 5" xfId="3341" xr:uid="{00000000-0005-0000-0000-0000780E0000}"/>
    <cellStyle name="Normal 17 23 6" xfId="3342" xr:uid="{00000000-0005-0000-0000-0000790E0000}"/>
    <cellStyle name="Normal 17 23 7" xfId="3343" xr:uid="{00000000-0005-0000-0000-00007A0E0000}"/>
    <cellStyle name="Normal 17 24" xfId="3344" xr:uid="{00000000-0005-0000-0000-00007B0E0000}"/>
    <cellStyle name="Normal 17 24 2" xfId="3345" xr:uid="{00000000-0005-0000-0000-00007C0E0000}"/>
    <cellStyle name="Normal 17 24 2 2" xfId="3346" xr:uid="{00000000-0005-0000-0000-00007D0E0000}"/>
    <cellStyle name="Normal 17 24 2 3" xfId="3347" xr:uid="{00000000-0005-0000-0000-00007E0E0000}"/>
    <cellStyle name="Normal 17 24 2 4" xfId="3348" xr:uid="{00000000-0005-0000-0000-00007F0E0000}"/>
    <cellStyle name="Normal 17 24 3" xfId="3349" xr:uid="{00000000-0005-0000-0000-0000800E0000}"/>
    <cellStyle name="Normal 17 24 3 2" xfId="3350" xr:uid="{00000000-0005-0000-0000-0000810E0000}"/>
    <cellStyle name="Normal 17 24 3 3" xfId="3351" xr:uid="{00000000-0005-0000-0000-0000820E0000}"/>
    <cellStyle name="Normal 17 24 4" xfId="3352" xr:uid="{00000000-0005-0000-0000-0000830E0000}"/>
    <cellStyle name="Normal 17 24 5" xfId="3353" xr:uid="{00000000-0005-0000-0000-0000840E0000}"/>
    <cellStyle name="Normal 17 24 6" xfId="3354" xr:uid="{00000000-0005-0000-0000-0000850E0000}"/>
    <cellStyle name="Normal 17 24 7" xfId="3355" xr:uid="{00000000-0005-0000-0000-0000860E0000}"/>
    <cellStyle name="Normal 17 25" xfId="3356" xr:uid="{00000000-0005-0000-0000-0000870E0000}"/>
    <cellStyle name="Normal 17 25 2" xfId="3357" xr:uid="{00000000-0005-0000-0000-0000880E0000}"/>
    <cellStyle name="Normal 17 25 2 2" xfId="3358" xr:uid="{00000000-0005-0000-0000-0000890E0000}"/>
    <cellStyle name="Normal 17 25 2 3" xfId="3359" xr:uid="{00000000-0005-0000-0000-00008A0E0000}"/>
    <cellStyle name="Normal 17 25 2 4" xfId="3360" xr:uid="{00000000-0005-0000-0000-00008B0E0000}"/>
    <cellStyle name="Normal 17 25 3" xfId="3361" xr:uid="{00000000-0005-0000-0000-00008C0E0000}"/>
    <cellStyle name="Normal 17 25 3 2" xfId="3362" xr:uid="{00000000-0005-0000-0000-00008D0E0000}"/>
    <cellStyle name="Normal 17 25 3 3" xfId="3363" xr:uid="{00000000-0005-0000-0000-00008E0E0000}"/>
    <cellStyle name="Normal 17 25 4" xfId="3364" xr:uid="{00000000-0005-0000-0000-00008F0E0000}"/>
    <cellStyle name="Normal 17 25 5" xfId="3365" xr:uid="{00000000-0005-0000-0000-0000900E0000}"/>
    <cellStyle name="Normal 17 25 6" xfId="3366" xr:uid="{00000000-0005-0000-0000-0000910E0000}"/>
    <cellStyle name="Normal 17 25 7" xfId="3367" xr:uid="{00000000-0005-0000-0000-0000920E0000}"/>
    <cellStyle name="Normal 17 26" xfId="3368" xr:uid="{00000000-0005-0000-0000-0000930E0000}"/>
    <cellStyle name="Normal 17 26 2" xfId="3369" xr:uid="{00000000-0005-0000-0000-0000940E0000}"/>
    <cellStyle name="Normal 17 26 2 2" xfId="3370" xr:uid="{00000000-0005-0000-0000-0000950E0000}"/>
    <cellStyle name="Normal 17 26 2 3" xfId="3371" xr:uid="{00000000-0005-0000-0000-0000960E0000}"/>
    <cellStyle name="Normal 17 26 2 4" xfId="3372" xr:uid="{00000000-0005-0000-0000-0000970E0000}"/>
    <cellStyle name="Normal 17 26 3" xfId="3373" xr:uid="{00000000-0005-0000-0000-0000980E0000}"/>
    <cellStyle name="Normal 17 26 3 2" xfId="3374" xr:uid="{00000000-0005-0000-0000-0000990E0000}"/>
    <cellStyle name="Normal 17 26 3 3" xfId="3375" xr:uid="{00000000-0005-0000-0000-00009A0E0000}"/>
    <cellStyle name="Normal 17 26 4" xfId="3376" xr:uid="{00000000-0005-0000-0000-00009B0E0000}"/>
    <cellStyle name="Normal 17 26 5" xfId="3377" xr:uid="{00000000-0005-0000-0000-00009C0E0000}"/>
    <cellStyle name="Normal 17 26 6" xfId="3378" xr:uid="{00000000-0005-0000-0000-00009D0E0000}"/>
    <cellStyle name="Normal 17 26 7" xfId="3379" xr:uid="{00000000-0005-0000-0000-00009E0E0000}"/>
    <cellStyle name="Normal 17 27" xfId="3380" xr:uid="{00000000-0005-0000-0000-00009F0E0000}"/>
    <cellStyle name="Normal 17 27 2" xfId="3381" xr:uid="{00000000-0005-0000-0000-0000A00E0000}"/>
    <cellStyle name="Normal 17 27 2 2" xfId="3382" xr:uid="{00000000-0005-0000-0000-0000A10E0000}"/>
    <cellStyle name="Normal 17 27 2 3" xfId="3383" xr:uid="{00000000-0005-0000-0000-0000A20E0000}"/>
    <cellStyle name="Normal 17 27 2 4" xfId="3384" xr:uid="{00000000-0005-0000-0000-0000A30E0000}"/>
    <cellStyle name="Normal 17 27 3" xfId="3385" xr:uid="{00000000-0005-0000-0000-0000A40E0000}"/>
    <cellStyle name="Normal 17 27 3 2" xfId="3386" xr:uid="{00000000-0005-0000-0000-0000A50E0000}"/>
    <cellStyle name="Normal 17 27 3 3" xfId="3387" xr:uid="{00000000-0005-0000-0000-0000A60E0000}"/>
    <cellStyle name="Normal 17 27 4" xfId="3388" xr:uid="{00000000-0005-0000-0000-0000A70E0000}"/>
    <cellStyle name="Normal 17 27 5" xfId="3389" xr:uid="{00000000-0005-0000-0000-0000A80E0000}"/>
    <cellStyle name="Normal 17 27 6" xfId="3390" xr:uid="{00000000-0005-0000-0000-0000A90E0000}"/>
    <cellStyle name="Normal 17 27 7" xfId="3391" xr:uid="{00000000-0005-0000-0000-0000AA0E0000}"/>
    <cellStyle name="Normal 17 28" xfId="3392" xr:uid="{00000000-0005-0000-0000-0000AB0E0000}"/>
    <cellStyle name="Normal 17 28 2" xfId="3393" xr:uid="{00000000-0005-0000-0000-0000AC0E0000}"/>
    <cellStyle name="Normal 17 28 2 2" xfId="3394" xr:uid="{00000000-0005-0000-0000-0000AD0E0000}"/>
    <cellStyle name="Normal 17 28 2 3" xfId="3395" xr:uid="{00000000-0005-0000-0000-0000AE0E0000}"/>
    <cellStyle name="Normal 17 28 2 4" xfId="3396" xr:uid="{00000000-0005-0000-0000-0000AF0E0000}"/>
    <cellStyle name="Normal 17 28 3" xfId="3397" xr:uid="{00000000-0005-0000-0000-0000B00E0000}"/>
    <cellStyle name="Normal 17 28 3 2" xfId="3398" xr:uid="{00000000-0005-0000-0000-0000B10E0000}"/>
    <cellStyle name="Normal 17 28 3 3" xfId="3399" xr:uid="{00000000-0005-0000-0000-0000B20E0000}"/>
    <cellStyle name="Normal 17 28 4" xfId="3400" xr:uid="{00000000-0005-0000-0000-0000B30E0000}"/>
    <cellStyle name="Normal 17 28 5" xfId="3401" xr:uid="{00000000-0005-0000-0000-0000B40E0000}"/>
    <cellStyle name="Normal 17 28 6" xfId="3402" xr:uid="{00000000-0005-0000-0000-0000B50E0000}"/>
    <cellStyle name="Normal 17 28 7" xfId="3403" xr:uid="{00000000-0005-0000-0000-0000B60E0000}"/>
    <cellStyle name="Normal 17 29" xfId="3404" xr:uid="{00000000-0005-0000-0000-0000B70E0000}"/>
    <cellStyle name="Normal 17 29 2" xfId="3405" xr:uid="{00000000-0005-0000-0000-0000B80E0000}"/>
    <cellStyle name="Normal 17 29 2 2" xfId="3406" xr:uid="{00000000-0005-0000-0000-0000B90E0000}"/>
    <cellStyle name="Normal 17 29 2 3" xfId="3407" xr:uid="{00000000-0005-0000-0000-0000BA0E0000}"/>
    <cellStyle name="Normal 17 29 2 4" xfId="3408" xr:uid="{00000000-0005-0000-0000-0000BB0E0000}"/>
    <cellStyle name="Normal 17 29 3" xfId="3409" xr:uid="{00000000-0005-0000-0000-0000BC0E0000}"/>
    <cellStyle name="Normal 17 29 3 2" xfId="3410" xr:uid="{00000000-0005-0000-0000-0000BD0E0000}"/>
    <cellStyle name="Normal 17 29 3 3" xfId="3411" xr:uid="{00000000-0005-0000-0000-0000BE0E0000}"/>
    <cellStyle name="Normal 17 29 4" xfId="3412" xr:uid="{00000000-0005-0000-0000-0000BF0E0000}"/>
    <cellStyle name="Normal 17 29 5" xfId="3413" xr:uid="{00000000-0005-0000-0000-0000C00E0000}"/>
    <cellStyle name="Normal 17 29 6" xfId="3414" xr:uid="{00000000-0005-0000-0000-0000C10E0000}"/>
    <cellStyle name="Normal 17 29 7" xfId="3415" xr:uid="{00000000-0005-0000-0000-0000C20E0000}"/>
    <cellStyle name="Normal 17 3" xfId="3416" xr:uid="{00000000-0005-0000-0000-0000C30E0000}"/>
    <cellStyle name="Normal 17 3 2" xfId="3417" xr:uid="{00000000-0005-0000-0000-0000C40E0000}"/>
    <cellStyle name="Normal 17 3 2 2" xfId="3418" xr:uid="{00000000-0005-0000-0000-0000C50E0000}"/>
    <cellStyle name="Normal 17 3 2 3" xfId="3419" xr:uid="{00000000-0005-0000-0000-0000C60E0000}"/>
    <cellStyle name="Normal 17 3 2 4" xfId="3420" xr:uid="{00000000-0005-0000-0000-0000C70E0000}"/>
    <cellStyle name="Normal 17 3 3" xfId="3421" xr:uid="{00000000-0005-0000-0000-0000C80E0000}"/>
    <cellStyle name="Normal 17 3 3 2" xfId="3422" xr:uid="{00000000-0005-0000-0000-0000C90E0000}"/>
    <cellStyle name="Normal 17 3 3 3" xfId="3423" xr:uid="{00000000-0005-0000-0000-0000CA0E0000}"/>
    <cellStyle name="Normal 17 3 4" xfId="3424" xr:uid="{00000000-0005-0000-0000-0000CB0E0000}"/>
    <cellStyle name="Normal 17 3 5" xfId="3425" xr:uid="{00000000-0005-0000-0000-0000CC0E0000}"/>
    <cellStyle name="Normal 17 3 6" xfId="3426" xr:uid="{00000000-0005-0000-0000-0000CD0E0000}"/>
    <cellStyle name="Normal 17 3 7" xfId="3427" xr:uid="{00000000-0005-0000-0000-0000CE0E0000}"/>
    <cellStyle name="Normal 17 3 8" xfId="27231" xr:uid="{00000000-0005-0000-0000-0000CF0E0000}"/>
    <cellStyle name="Normal 17 30" xfId="3428" xr:uid="{00000000-0005-0000-0000-0000D00E0000}"/>
    <cellStyle name="Normal 17 30 2" xfId="3429" xr:uid="{00000000-0005-0000-0000-0000D10E0000}"/>
    <cellStyle name="Normal 17 30 2 2" xfId="3430" xr:uid="{00000000-0005-0000-0000-0000D20E0000}"/>
    <cellStyle name="Normal 17 30 2 3" xfId="3431" xr:uid="{00000000-0005-0000-0000-0000D30E0000}"/>
    <cellStyle name="Normal 17 30 2 4" xfId="3432" xr:uid="{00000000-0005-0000-0000-0000D40E0000}"/>
    <cellStyle name="Normal 17 30 3" xfId="3433" xr:uid="{00000000-0005-0000-0000-0000D50E0000}"/>
    <cellStyle name="Normal 17 30 3 2" xfId="3434" xr:uid="{00000000-0005-0000-0000-0000D60E0000}"/>
    <cellStyle name="Normal 17 30 3 3" xfId="3435" xr:uid="{00000000-0005-0000-0000-0000D70E0000}"/>
    <cellStyle name="Normal 17 30 4" xfId="3436" xr:uid="{00000000-0005-0000-0000-0000D80E0000}"/>
    <cellStyle name="Normal 17 30 5" xfId="3437" xr:uid="{00000000-0005-0000-0000-0000D90E0000}"/>
    <cellStyle name="Normal 17 30 6" xfId="3438" xr:uid="{00000000-0005-0000-0000-0000DA0E0000}"/>
    <cellStyle name="Normal 17 30 7" xfId="3439" xr:uid="{00000000-0005-0000-0000-0000DB0E0000}"/>
    <cellStyle name="Normal 17 31" xfId="3440" xr:uid="{00000000-0005-0000-0000-0000DC0E0000}"/>
    <cellStyle name="Normal 17 31 2" xfId="3441" xr:uid="{00000000-0005-0000-0000-0000DD0E0000}"/>
    <cellStyle name="Normal 17 31 2 2" xfId="3442" xr:uid="{00000000-0005-0000-0000-0000DE0E0000}"/>
    <cellStyle name="Normal 17 31 2 3" xfId="3443" xr:uid="{00000000-0005-0000-0000-0000DF0E0000}"/>
    <cellStyle name="Normal 17 31 2 4" xfId="3444" xr:uid="{00000000-0005-0000-0000-0000E00E0000}"/>
    <cellStyle name="Normal 17 31 3" xfId="3445" xr:uid="{00000000-0005-0000-0000-0000E10E0000}"/>
    <cellStyle name="Normal 17 31 3 2" xfId="3446" xr:uid="{00000000-0005-0000-0000-0000E20E0000}"/>
    <cellStyle name="Normal 17 31 3 3" xfId="3447" xr:uid="{00000000-0005-0000-0000-0000E30E0000}"/>
    <cellStyle name="Normal 17 31 4" xfId="3448" xr:uid="{00000000-0005-0000-0000-0000E40E0000}"/>
    <cellStyle name="Normal 17 31 5" xfId="3449" xr:uid="{00000000-0005-0000-0000-0000E50E0000}"/>
    <cellStyle name="Normal 17 31 6" xfId="3450" xr:uid="{00000000-0005-0000-0000-0000E60E0000}"/>
    <cellStyle name="Normal 17 31 7" xfId="3451" xr:uid="{00000000-0005-0000-0000-0000E70E0000}"/>
    <cellStyle name="Normal 17 32" xfId="3452" xr:uid="{00000000-0005-0000-0000-0000E80E0000}"/>
    <cellStyle name="Normal 17 32 2" xfId="3453" xr:uid="{00000000-0005-0000-0000-0000E90E0000}"/>
    <cellStyle name="Normal 17 32 2 2" xfId="3454" xr:uid="{00000000-0005-0000-0000-0000EA0E0000}"/>
    <cellStyle name="Normal 17 32 2 3" xfId="3455" xr:uid="{00000000-0005-0000-0000-0000EB0E0000}"/>
    <cellStyle name="Normal 17 32 2 4" xfId="3456" xr:uid="{00000000-0005-0000-0000-0000EC0E0000}"/>
    <cellStyle name="Normal 17 32 3" xfId="3457" xr:uid="{00000000-0005-0000-0000-0000ED0E0000}"/>
    <cellStyle name="Normal 17 32 3 2" xfId="3458" xr:uid="{00000000-0005-0000-0000-0000EE0E0000}"/>
    <cellStyle name="Normal 17 32 3 3" xfId="3459" xr:uid="{00000000-0005-0000-0000-0000EF0E0000}"/>
    <cellStyle name="Normal 17 32 4" xfId="3460" xr:uid="{00000000-0005-0000-0000-0000F00E0000}"/>
    <cellStyle name="Normal 17 32 5" xfId="3461" xr:uid="{00000000-0005-0000-0000-0000F10E0000}"/>
    <cellStyle name="Normal 17 32 6" xfId="3462" xr:uid="{00000000-0005-0000-0000-0000F20E0000}"/>
    <cellStyle name="Normal 17 32 7" xfId="3463" xr:uid="{00000000-0005-0000-0000-0000F30E0000}"/>
    <cellStyle name="Normal 17 33" xfId="3464" xr:uid="{00000000-0005-0000-0000-0000F40E0000}"/>
    <cellStyle name="Normal 17 33 2" xfId="3465" xr:uid="{00000000-0005-0000-0000-0000F50E0000}"/>
    <cellStyle name="Normal 17 33 2 2" xfId="3466" xr:uid="{00000000-0005-0000-0000-0000F60E0000}"/>
    <cellStyle name="Normal 17 33 2 3" xfId="3467" xr:uid="{00000000-0005-0000-0000-0000F70E0000}"/>
    <cellStyle name="Normal 17 33 2 4" xfId="3468" xr:uid="{00000000-0005-0000-0000-0000F80E0000}"/>
    <cellStyle name="Normal 17 33 3" xfId="3469" xr:uid="{00000000-0005-0000-0000-0000F90E0000}"/>
    <cellStyle name="Normal 17 33 3 2" xfId="3470" xr:uid="{00000000-0005-0000-0000-0000FA0E0000}"/>
    <cellStyle name="Normal 17 33 3 3" xfId="3471" xr:uid="{00000000-0005-0000-0000-0000FB0E0000}"/>
    <cellStyle name="Normal 17 33 4" xfId="3472" xr:uid="{00000000-0005-0000-0000-0000FC0E0000}"/>
    <cellStyle name="Normal 17 33 5" xfId="3473" xr:uid="{00000000-0005-0000-0000-0000FD0E0000}"/>
    <cellStyle name="Normal 17 33 6" xfId="3474" xr:uid="{00000000-0005-0000-0000-0000FE0E0000}"/>
    <cellStyle name="Normal 17 33 7" xfId="3475" xr:uid="{00000000-0005-0000-0000-0000FF0E0000}"/>
    <cellStyle name="Normal 17 34" xfId="3476" xr:uid="{00000000-0005-0000-0000-0000000F0000}"/>
    <cellStyle name="Normal 17 34 2" xfId="3477" xr:uid="{00000000-0005-0000-0000-0000010F0000}"/>
    <cellStyle name="Normal 17 34 2 2" xfId="3478" xr:uid="{00000000-0005-0000-0000-0000020F0000}"/>
    <cellStyle name="Normal 17 34 2 3" xfId="3479" xr:uid="{00000000-0005-0000-0000-0000030F0000}"/>
    <cellStyle name="Normal 17 34 2 4" xfId="3480" xr:uid="{00000000-0005-0000-0000-0000040F0000}"/>
    <cellStyle name="Normal 17 34 3" xfId="3481" xr:uid="{00000000-0005-0000-0000-0000050F0000}"/>
    <cellStyle name="Normal 17 34 3 2" xfId="3482" xr:uid="{00000000-0005-0000-0000-0000060F0000}"/>
    <cellStyle name="Normal 17 34 3 3" xfId="3483" xr:uid="{00000000-0005-0000-0000-0000070F0000}"/>
    <cellStyle name="Normal 17 34 4" xfId="3484" xr:uid="{00000000-0005-0000-0000-0000080F0000}"/>
    <cellStyle name="Normal 17 34 5" xfId="3485" xr:uid="{00000000-0005-0000-0000-0000090F0000}"/>
    <cellStyle name="Normal 17 34 6" xfId="3486" xr:uid="{00000000-0005-0000-0000-00000A0F0000}"/>
    <cellStyle name="Normal 17 34 7" xfId="3487" xr:uid="{00000000-0005-0000-0000-00000B0F0000}"/>
    <cellStyle name="Normal 17 35" xfId="3488" xr:uid="{00000000-0005-0000-0000-00000C0F0000}"/>
    <cellStyle name="Normal 17 35 2" xfId="3489" xr:uid="{00000000-0005-0000-0000-00000D0F0000}"/>
    <cellStyle name="Normal 17 35 3" xfId="3490" xr:uid="{00000000-0005-0000-0000-00000E0F0000}"/>
    <cellStyle name="Normal 17 35 4" xfId="3491" xr:uid="{00000000-0005-0000-0000-00000F0F0000}"/>
    <cellStyle name="Normal 17 36" xfId="3492" xr:uid="{00000000-0005-0000-0000-0000100F0000}"/>
    <cellStyle name="Normal 17 36 2" xfId="3493" xr:uid="{00000000-0005-0000-0000-0000110F0000}"/>
    <cellStyle name="Normal 17 36 3" xfId="3494" xr:uid="{00000000-0005-0000-0000-0000120F0000}"/>
    <cellStyle name="Normal 17 36 4" xfId="3495" xr:uid="{00000000-0005-0000-0000-0000130F0000}"/>
    <cellStyle name="Normal 17 37" xfId="3496" xr:uid="{00000000-0005-0000-0000-0000140F0000}"/>
    <cellStyle name="Normal 17 37 2" xfId="3497" xr:uid="{00000000-0005-0000-0000-0000150F0000}"/>
    <cellStyle name="Normal 17 37 3" xfId="3498" xr:uid="{00000000-0005-0000-0000-0000160F0000}"/>
    <cellStyle name="Normal 17 37 4" xfId="3499" xr:uid="{00000000-0005-0000-0000-0000170F0000}"/>
    <cellStyle name="Normal 17 38" xfId="3500" xr:uid="{00000000-0005-0000-0000-0000180F0000}"/>
    <cellStyle name="Normal 17 38 2" xfId="3501" xr:uid="{00000000-0005-0000-0000-0000190F0000}"/>
    <cellStyle name="Normal 17 39" xfId="3502" xr:uid="{00000000-0005-0000-0000-00001A0F0000}"/>
    <cellStyle name="Normal 17 4" xfId="3503" xr:uid="{00000000-0005-0000-0000-00001B0F0000}"/>
    <cellStyle name="Normal 17 4 2" xfId="3504" xr:uid="{00000000-0005-0000-0000-00001C0F0000}"/>
    <cellStyle name="Normal 17 4 2 2" xfId="3505" xr:uid="{00000000-0005-0000-0000-00001D0F0000}"/>
    <cellStyle name="Normal 17 4 2 3" xfId="3506" xr:uid="{00000000-0005-0000-0000-00001E0F0000}"/>
    <cellStyle name="Normal 17 4 2 4" xfId="3507" xr:uid="{00000000-0005-0000-0000-00001F0F0000}"/>
    <cellStyle name="Normal 17 4 3" xfId="3508" xr:uid="{00000000-0005-0000-0000-0000200F0000}"/>
    <cellStyle name="Normal 17 4 3 2" xfId="3509" xr:uid="{00000000-0005-0000-0000-0000210F0000}"/>
    <cellStyle name="Normal 17 4 3 3" xfId="3510" xr:uid="{00000000-0005-0000-0000-0000220F0000}"/>
    <cellStyle name="Normal 17 4 4" xfId="3511" xr:uid="{00000000-0005-0000-0000-0000230F0000}"/>
    <cellStyle name="Normal 17 4 5" xfId="3512" xr:uid="{00000000-0005-0000-0000-0000240F0000}"/>
    <cellStyle name="Normal 17 4 6" xfId="3513" xr:uid="{00000000-0005-0000-0000-0000250F0000}"/>
    <cellStyle name="Normal 17 4 7" xfId="3514" xr:uid="{00000000-0005-0000-0000-0000260F0000}"/>
    <cellStyle name="Normal 17 40" xfId="3515" xr:uid="{00000000-0005-0000-0000-0000270F0000}"/>
    <cellStyle name="Normal 17 41" xfId="3516" xr:uid="{00000000-0005-0000-0000-0000280F0000}"/>
    <cellStyle name="Normal 17 42" xfId="3517" xr:uid="{00000000-0005-0000-0000-0000290F0000}"/>
    <cellStyle name="Normal 17 43" xfId="3518" xr:uid="{00000000-0005-0000-0000-00002A0F0000}"/>
    <cellStyle name="Normal 17 44" xfId="49667" xr:uid="{00000000-0005-0000-0000-00002B0F0000}"/>
    <cellStyle name="Normal 17 5" xfId="3519" xr:uid="{00000000-0005-0000-0000-00002C0F0000}"/>
    <cellStyle name="Normal 17 5 2" xfId="3520" xr:uid="{00000000-0005-0000-0000-00002D0F0000}"/>
    <cellStyle name="Normal 17 5 2 2" xfId="3521" xr:uid="{00000000-0005-0000-0000-00002E0F0000}"/>
    <cellStyle name="Normal 17 5 2 3" xfId="3522" xr:uid="{00000000-0005-0000-0000-00002F0F0000}"/>
    <cellStyle name="Normal 17 5 2 4" xfId="3523" xr:uid="{00000000-0005-0000-0000-0000300F0000}"/>
    <cellStyle name="Normal 17 5 3" xfId="3524" xr:uid="{00000000-0005-0000-0000-0000310F0000}"/>
    <cellStyle name="Normal 17 5 3 2" xfId="3525" xr:uid="{00000000-0005-0000-0000-0000320F0000}"/>
    <cellStyle name="Normal 17 5 3 3" xfId="3526" xr:uid="{00000000-0005-0000-0000-0000330F0000}"/>
    <cellStyle name="Normal 17 5 4" xfId="3527" xr:uid="{00000000-0005-0000-0000-0000340F0000}"/>
    <cellStyle name="Normal 17 5 5" xfId="3528" xr:uid="{00000000-0005-0000-0000-0000350F0000}"/>
    <cellStyle name="Normal 17 5 6" xfId="3529" xr:uid="{00000000-0005-0000-0000-0000360F0000}"/>
    <cellStyle name="Normal 17 5 7" xfId="3530" xr:uid="{00000000-0005-0000-0000-0000370F0000}"/>
    <cellStyle name="Normal 17 6" xfId="3531" xr:uid="{00000000-0005-0000-0000-0000380F0000}"/>
    <cellStyle name="Normal 17 6 2" xfId="3532" xr:uid="{00000000-0005-0000-0000-0000390F0000}"/>
    <cellStyle name="Normal 17 6 2 2" xfId="3533" xr:uid="{00000000-0005-0000-0000-00003A0F0000}"/>
    <cellStyle name="Normal 17 6 2 3" xfId="3534" xr:uid="{00000000-0005-0000-0000-00003B0F0000}"/>
    <cellStyle name="Normal 17 6 2 4" xfId="3535" xr:uid="{00000000-0005-0000-0000-00003C0F0000}"/>
    <cellStyle name="Normal 17 6 3" xfId="3536" xr:uid="{00000000-0005-0000-0000-00003D0F0000}"/>
    <cellStyle name="Normal 17 6 3 2" xfId="3537" xr:uid="{00000000-0005-0000-0000-00003E0F0000}"/>
    <cellStyle name="Normal 17 6 3 3" xfId="3538" xr:uid="{00000000-0005-0000-0000-00003F0F0000}"/>
    <cellStyle name="Normal 17 6 4" xfId="3539" xr:uid="{00000000-0005-0000-0000-0000400F0000}"/>
    <cellStyle name="Normal 17 6 5" xfId="3540" xr:uid="{00000000-0005-0000-0000-0000410F0000}"/>
    <cellStyle name="Normal 17 6 6" xfId="3541" xr:uid="{00000000-0005-0000-0000-0000420F0000}"/>
    <cellStyle name="Normal 17 6 7" xfId="3542" xr:uid="{00000000-0005-0000-0000-0000430F0000}"/>
    <cellStyle name="Normal 17 7" xfId="3543" xr:uid="{00000000-0005-0000-0000-0000440F0000}"/>
    <cellStyle name="Normal 17 7 2" xfId="3544" xr:uid="{00000000-0005-0000-0000-0000450F0000}"/>
    <cellStyle name="Normal 17 7 2 2" xfId="3545" xr:uid="{00000000-0005-0000-0000-0000460F0000}"/>
    <cellStyle name="Normal 17 7 2 3" xfId="3546" xr:uid="{00000000-0005-0000-0000-0000470F0000}"/>
    <cellStyle name="Normal 17 7 2 4" xfId="3547" xr:uid="{00000000-0005-0000-0000-0000480F0000}"/>
    <cellStyle name="Normal 17 7 3" xfId="3548" xr:uid="{00000000-0005-0000-0000-0000490F0000}"/>
    <cellStyle name="Normal 17 7 3 2" xfId="3549" xr:uid="{00000000-0005-0000-0000-00004A0F0000}"/>
    <cellStyle name="Normal 17 7 3 3" xfId="3550" xr:uid="{00000000-0005-0000-0000-00004B0F0000}"/>
    <cellStyle name="Normal 17 7 4" xfId="3551" xr:uid="{00000000-0005-0000-0000-00004C0F0000}"/>
    <cellStyle name="Normal 17 7 5" xfId="3552" xr:uid="{00000000-0005-0000-0000-00004D0F0000}"/>
    <cellStyle name="Normal 17 7 6" xfId="3553" xr:uid="{00000000-0005-0000-0000-00004E0F0000}"/>
    <cellStyle name="Normal 17 7 7" xfId="3554" xr:uid="{00000000-0005-0000-0000-00004F0F0000}"/>
    <cellStyle name="Normal 17 8" xfId="3555" xr:uid="{00000000-0005-0000-0000-0000500F0000}"/>
    <cellStyle name="Normal 17 8 2" xfId="3556" xr:uid="{00000000-0005-0000-0000-0000510F0000}"/>
    <cellStyle name="Normal 17 8 2 2" xfId="3557" xr:uid="{00000000-0005-0000-0000-0000520F0000}"/>
    <cellStyle name="Normal 17 8 2 3" xfId="3558" xr:uid="{00000000-0005-0000-0000-0000530F0000}"/>
    <cellStyle name="Normal 17 8 2 4" xfId="3559" xr:uid="{00000000-0005-0000-0000-0000540F0000}"/>
    <cellStyle name="Normal 17 8 3" xfId="3560" xr:uid="{00000000-0005-0000-0000-0000550F0000}"/>
    <cellStyle name="Normal 17 8 3 2" xfId="3561" xr:uid="{00000000-0005-0000-0000-0000560F0000}"/>
    <cellStyle name="Normal 17 8 3 3" xfId="3562" xr:uid="{00000000-0005-0000-0000-0000570F0000}"/>
    <cellStyle name="Normal 17 8 4" xfId="3563" xr:uid="{00000000-0005-0000-0000-0000580F0000}"/>
    <cellStyle name="Normal 17 8 5" xfId="3564" xr:uid="{00000000-0005-0000-0000-0000590F0000}"/>
    <cellStyle name="Normal 17 8 6" xfId="3565" xr:uid="{00000000-0005-0000-0000-00005A0F0000}"/>
    <cellStyle name="Normal 17 8 7" xfId="3566" xr:uid="{00000000-0005-0000-0000-00005B0F0000}"/>
    <cellStyle name="Normal 17 9" xfId="3567" xr:uid="{00000000-0005-0000-0000-00005C0F0000}"/>
    <cellStyle name="Normal 17 9 2" xfId="3568" xr:uid="{00000000-0005-0000-0000-00005D0F0000}"/>
    <cellStyle name="Normal 17 9 2 2" xfId="3569" xr:uid="{00000000-0005-0000-0000-00005E0F0000}"/>
    <cellStyle name="Normal 17 9 2 3" xfId="3570" xr:uid="{00000000-0005-0000-0000-00005F0F0000}"/>
    <cellStyle name="Normal 17 9 2 4" xfId="3571" xr:uid="{00000000-0005-0000-0000-0000600F0000}"/>
    <cellStyle name="Normal 17 9 3" xfId="3572" xr:uid="{00000000-0005-0000-0000-0000610F0000}"/>
    <cellStyle name="Normal 17 9 3 2" xfId="3573" xr:uid="{00000000-0005-0000-0000-0000620F0000}"/>
    <cellStyle name="Normal 17 9 3 3" xfId="3574" xr:uid="{00000000-0005-0000-0000-0000630F0000}"/>
    <cellStyle name="Normal 17 9 4" xfId="3575" xr:uid="{00000000-0005-0000-0000-0000640F0000}"/>
    <cellStyle name="Normal 17 9 5" xfId="3576" xr:uid="{00000000-0005-0000-0000-0000650F0000}"/>
    <cellStyle name="Normal 17 9 6" xfId="3577" xr:uid="{00000000-0005-0000-0000-0000660F0000}"/>
    <cellStyle name="Normal 17 9 7" xfId="3578" xr:uid="{00000000-0005-0000-0000-0000670F0000}"/>
    <cellStyle name="Normal 17_B - Radovi" xfId="3579" xr:uid="{00000000-0005-0000-0000-0000680F0000}"/>
    <cellStyle name="Normal 18" xfId="3580" xr:uid="{00000000-0005-0000-0000-0000690F0000}"/>
    <cellStyle name="Normal 18 10" xfId="3581" xr:uid="{00000000-0005-0000-0000-00006A0F0000}"/>
    <cellStyle name="Normal 18 10 2" xfId="3582" xr:uid="{00000000-0005-0000-0000-00006B0F0000}"/>
    <cellStyle name="Normal 18 10 2 2" xfId="3583" xr:uid="{00000000-0005-0000-0000-00006C0F0000}"/>
    <cellStyle name="Normal 18 10 2 3" xfId="3584" xr:uid="{00000000-0005-0000-0000-00006D0F0000}"/>
    <cellStyle name="Normal 18 10 2 4" xfId="3585" xr:uid="{00000000-0005-0000-0000-00006E0F0000}"/>
    <cellStyle name="Normal 18 10 3" xfId="3586" xr:uid="{00000000-0005-0000-0000-00006F0F0000}"/>
    <cellStyle name="Normal 18 10 3 2" xfId="3587" xr:uid="{00000000-0005-0000-0000-0000700F0000}"/>
    <cellStyle name="Normal 18 10 3 3" xfId="3588" xr:uid="{00000000-0005-0000-0000-0000710F0000}"/>
    <cellStyle name="Normal 18 10 4" xfId="3589" xr:uid="{00000000-0005-0000-0000-0000720F0000}"/>
    <cellStyle name="Normal 18 10 5" xfId="3590" xr:uid="{00000000-0005-0000-0000-0000730F0000}"/>
    <cellStyle name="Normal 18 10 6" xfId="3591" xr:uid="{00000000-0005-0000-0000-0000740F0000}"/>
    <cellStyle name="Normal 18 10 7" xfId="3592" xr:uid="{00000000-0005-0000-0000-0000750F0000}"/>
    <cellStyle name="Normal 18 11" xfId="3593" xr:uid="{00000000-0005-0000-0000-0000760F0000}"/>
    <cellStyle name="Normal 18 11 2" xfId="3594" xr:uid="{00000000-0005-0000-0000-0000770F0000}"/>
    <cellStyle name="Normal 18 11 2 2" xfId="3595" xr:uid="{00000000-0005-0000-0000-0000780F0000}"/>
    <cellStyle name="Normal 18 11 2 3" xfId="3596" xr:uid="{00000000-0005-0000-0000-0000790F0000}"/>
    <cellStyle name="Normal 18 11 2 4" xfId="3597" xr:uid="{00000000-0005-0000-0000-00007A0F0000}"/>
    <cellStyle name="Normal 18 11 3" xfId="3598" xr:uid="{00000000-0005-0000-0000-00007B0F0000}"/>
    <cellStyle name="Normal 18 11 3 2" xfId="3599" xr:uid="{00000000-0005-0000-0000-00007C0F0000}"/>
    <cellStyle name="Normal 18 11 3 3" xfId="3600" xr:uid="{00000000-0005-0000-0000-00007D0F0000}"/>
    <cellStyle name="Normal 18 11 4" xfId="3601" xr:uid="{00000000-0005-0000-0000-00007E0F0000}"/>
    <cellStyle name="Normal 18 11 5" xfId="3602" xr:uid="{00000000-0005-0000-0000-00007F0F0000}"/>
    <cellStyle name="Normal 18 11 6" xfId="3603" xr:uid="{00000000-0005-0000-0000-0000800F0000}"/>
    <cellStyle name="Normal 18 11 7" xfId="3604" xr:uid="{00000000-0005-0000-0000-0000810F0000}"/>
    <cellStyle name="Normal 18 12" xfId="3605" xr:uid="{00000000-0005-0000-0000-0000820F0000}"/>
    <cellStyle name="Normal 18 12 2" xfId="3606" xr:uid="{00000000-0005-0000-0000-0000830F0000}"/>
    <cellStyle name="Normal 18 12 2 2" xfId="3607" xr:uid="{00000000-0005-0000-0000-0000840F0000}"/>
    <cellStyle name="Normal 18 12 2 3" xfId="3608" xr:uid="{00000000-0005-0000-0000-0000850F0000}"/>
    <cellStyle name="Normal 18 12 2 4" xfId="3609" xr:uid="{00000000-0005-0000-0000-0000860F0000}"/>
    <cellStyle name="Normal 18 12 3" xfId="3610" xr:uid="{00000000-0005-0000-0000-0000870F0000}"/>
    <cellStyle name="Normal 18 12 3 2" xfId="3611" xr:uid="{00000000-0005-0000-0000-0000880F0000}"/>
    <cellStyle name="Normal 18 12 3 3" xfId="3612" xr:uid="{00000000-0005-0000-0000-0000890F0000}"/>
    <cellStyle name="Normal 18 12 4" xfId="3613" xr:uid="{00000000-0005-0000-0000-00008A0F0000}"/>
    <cellStyle name="Normal 18 12 5" xfId="3614" xr:uid="{00000000-0005-0000-0000-00008B0F0000}"/>
    <cellStyle name="Normal 18 12 6" xfId="3615" xr:uid="{00000000-0005-0000-0000-00008C0F0000}"/>
    <cellStyle name="Normal 18 12 7" xfId="3616" xr:uid="{00000000-0005-0000-0000-00008D0F0000}"/>
    <cellStyle name="Normal 18 13" xfId="3617" xr:uid="{00000000-0005-0000-0000-00008E0F0000}"/>
    <cellStyle name="Normal 18 13 2" xfId="3618" xr:uid="{00000000-0005-0000-0000-00008F0F0000}"/>
    <cellStyle name="Normal 18 13 2 2" xfId="3619" xr:uid="{00000000-0005-0000-0000-0000900F0000}"/>
    <cellStyle name="Normal 18 13 2 3" xfId="3620" xr:uid="{00000000-0005-0000-0000-0000910F0000}"/>
    <cellStyle name="Normal 18 13 2 4" xfId="3621" xr:uid="{00000000-0005-0000-0000-0000920F0000}"/>
    <cellStyle name="Normal 18 13 3" xfId="3622" xr:uid="{00000000-0005-0000-0000-0000930F0000}"/>
    <cellStyle name="Normal 18 13 3 2" xfId="3623" xr:uid="{00000000-0005-0000-0000-0000940F0000}"/>
    <cellStyle name="Normal 18 13 3 3" xfId="3624" xr:uid="{00000000-0005-0000-0000-0000950F0000}"/>
    <cellStyle name="Normal 18 13 4" xfId="3625" xr:uid="{00000000-0005-0000-0000-0000960F0000}"/>
    <cellStyle name="Normal 18 13 5" xfId="3626" xr:uid="{00000000-0005-0000-0000-0000970F0000}"/>
    <cellStyle name="Normal 18 13 6" xfId="3627" xr:uid="{00000000-0005-0000-0000-0000980F0000}"/>
    <cellStyle name="Normal 18 13 7" xfId="3628" xr:uid="{00000000-0005-0000-0000-0000990F0000}"/>
    <cellStyle name="Normal 18 14" xfId="3629" xr:uid="{00000000-0005-0000-0000-00009A0F0000}"/>
    <cellStyle name="Normal 18 14 2" xfId="3630" xr:uid="{00000000-0005-0000-0000-00009B0F0000}"/>
    <cellStyle name="Normal 18 14 2 2" xfId="3631" xr:uid="{00000000-0005-0000-0000-00009C0F0000}"/>
    <cellStyle name="Normal 18 14 2 3" xfId="3632" xr:uid="{00000000-0005-0000-0000-00009D0F0000}"/>
    <cellStyle name="Normal 18 14 2 4" xfId="3633" xr:uid="{00000000-0005-0000-0000-00009E0F0000}"/>
    <cellStyle name="Normal 18 14 3" xfId="3634" xr:uid="{00000000-0005-0000-0000-00009F0F0000}"/>
    <cellStyle name="Normal 18 14 3 2" xfId="3635" xr:uid="{00000000-0005-0000-0000-0000A00F0000}"/>
    <cellStyle name="Normal 18 14 3 3" xfId="3636" xr:uid="{00000000-0005-0000-0000-0000A10F0000}"/>
    <cellStyle name="Normal 18 14 4" xfId="3637" xr:uid="{00000000-0005-0000-0000-0000A20F0000}"/>
    <cellStyle name="Normal 18 14 5" xfId="3638" xr:uid="{00000000-0005-0000-0000-0000A30F0000}"/>
    <cellStyle name="Normal 18 14 6" xfId="3639" xr:uid="{00000000-0005-0000-0000-0000A40F0000}"/>
    <cellStyle name="Normal 18 14 7" xfId="3640" xr:uid="{00000000-0005-0000-0000-0000A50F0000}"/>
    <cellStyle name="Normal 18 15" xfId="3641" xr:uid="{00000000-0005-0000-0000-0000A60F0000}"/>
    <cellStyle name="Normal 18 15 2" xfId="3642" xr:uid="{00000000-0005-0000-0000-0000A70F0000}"/>
    <cellStyle name="Normal 18 15 2 2" xfId="3643" xr:uid="{00000000-0005-0000-0000-0000A80F0000}"/>
    <cellStyle name="Normal 18 15 2 3" xfId="3644" xr:uid="{00000000-0005-0000-0000-0000A90F0000}"/>
    <cellStyle name="Normal 18 15 2 4" xfId="3645" xr:uid="{00000000-0005-0000-0000-0000AA0F0000}"/>
    <cellStyle name="Normal 18 15 3" xfId="3646" xr:uid="{00000000-0005-0000-0000-0000AB0F0000}"/>
    <cellStyle name="Normal 18 15 3 2" xfId="3647" xr:uid="{00000000-0005-0000-0000-0000AC0F0000}"/>
    <cellStyle name="Normal 18 15 3 3" xfId="3648" xr:uid="{00000000-0005-0000-0000-0000AD0F0000}"/>
    <cellStyle name="Normal 18 15 4" xfId="3649" xr:uid="{00000000-0005-0000-0000-0000AE0F0000}"/>
    <cellStyle name="Normal 18 15 5" xfId="3650" xr:uid="{00000000-0005-0000-0000-0000AF0F0000}"/>
    <cellStyle name="Normal 18 15 6" xfId="3651" xr:uid="{00000000-0005-0000-0000-0000B00F0000}"/>
    <cellStyle name="Normal 18 15 7" xfId="3652" xr:uid="{00000000-0005-0000-0000-0000B10F0000}"/>
    <cellStyle name="Normal 18 16" xfId="3653" xr:uid="{00000000-0005-0000-0000-0000B20F0000}"/>
    <cellStyle name="Normal 18 16 2" xfId="3654" xr:uid="{00000000-0005-0000-0000-0000B30F0000}"/>
    <cellStyle name="Normal 18 16 2 2" xfId="3655" xr:uid="{00000000-0005-0000-0000-0000B40F0000}"/>
    <cellStyle name="Normal 18 16 2 3" xfId="3656" xr:uid="{00000000-0005-0000-0000-0000B50F0000}"/>
    <cellStyle name="Normal 18 16 2 4" xfId="3657" xr:uid="{00000000-0005-0000-0000-0000B60F0000}"/>
    <cellStyle name="Normal 18 16 3" xfId="3658" xr:uid="{00000000-0005-0000-0000-0000B70F0000}"/>
    <cellStyle name="Normal 18 16 3 2" xfId="3659" xr:uid="{00000000-0005-0000-0000-0000B80F0000}"/>
    <cellStyle name="Normal 18 16 3 3" xfId="3660" xr:uid="{00000000-0005-0000-0000-0000B90F0000}"/>
    <cellStyle name="Normal 18 16 4" xfId="3661" xr:uid="{00000000-0005-0000-0000-0000BA0F0000}"/>
    <cellStyle name="Normal 18 16 5" xfId="3662" xr:uid="{00000000-0005-0000-0000-0000BB0F0000}"/>
    <cellStyle name="Normal 18 16 6" xfId="3663" xr:uid="{00000000-0005-0000-0000-0000BC0F0000}"/>
    <cellStyle name="Normal 18 16 7" xfId="3664" xr:uid="{00000000-0005-0000-0000-0000BD0F0000}"/>
    <cellStyle name="Normal 18 17" xfId="3665" xr:uid="{00000000-0005-0000-0000-0000BE0F0000}"/>
    <cellStyle name="Normal 18 17 2" xfId="3666" xr:uid="{00000000-0005-0000-0000-0000BF0F0000}"/>
    <cellStyle name="Normal 18 17 2 2" xfId="3667" xr:uid="{00000000-0005-0000-0000-0000C00F0000}"/>
    <cellStyle name="Normal 18 17 2 3" xfId="3668" xr:uid="{00000000-0005-0000-0000-0000C10F0000}"/>
    <cellStyle name="Normal 18 17 2 4" xfId="3669" xr:uid="{00000000-0005-0000-0000-0000C20F0000}"/>
    <cellStyle name="Normal 18 17 3" xfId="3670" xr:uid="{00000000-0005-0000-0000-0000C30F0000}"/>
    <cellStyle name="Normal 18 17 3 2" xfId="3671" xr:uid="{00000000-0005-0000-0000-0000C40F0000}"/>
    <cellStyle name="Normal 18 17 3 3" xfId="3672" xr:uid="{00000000-0005-0000-0000-0000C50F0000}"/>
    <cellStyle name="Normal 18 17 4" xfId="3673" xr:uid="{00000000-0005-0000-0000-0000C60F0000}"/>
    <cellStyle name="Normal 18 17 5" xfId="3674" xr:uid="{00000000-0005-0000-0000-0000C70F0000}"/>
    <cellStyle name="Normal 18 17 6" xfId="3675" xr:uid="{00000000-0005-0000-0000-0000C80F0000}"/>
    <cellStyle name="Normal 18 17 7" xfId="3676" xr:uid="{00000000-0005-0000-0000-0000C90F0000}"/>
    <cellStyle name="Normal 18 18" xfId="3677" xr:uid="{00000000-0005-0000-0000-0000CA0F0000}"/>
    <cellStyle name="Normal 18 18 2" xfId="3678" xr:uid="{00000000-0005-0000-0000-0000CB0F0000}"/>
    <cellStyle name="Normal 18 18 2 2" xfId="3679" xr:uid="{00000000-0005-0000-0000-0000CC0F0000}"/>
    <cellStyle name="Normal 18 18 2 3" xfId="3680" xr:uid="{00000000-0005-0000-0000-0000CD0F0000}"/>
    <cellStyle name="Normal 18 18 2 4" xfId="3681" xr:uid="{00000000-0005-0000-0000-0000CE0F0000}"/>
    <cellStyle name="Normal 18 18 3" xfId="3682" xr:uid="{00000000-0005-0000-0000-0000CF0F0000}"/>
    <cellStyle name="Normal 18 18 3 2" xfId="3683" xr:uid="{00000000-0005-0000-0000-0000D00F0000}"/>
    <cellStyle name="Normal 18 18 3 3" xfId="3684" xr:uid="{00000000-0005-0000-0000-0000D10F0000}"/>
    <cellStyle name="Normal 18 18 4" xfId="3685" xr:uid="{00000000-0005-0000-0000-0000D20F0000}"/>
    <cellStyle name="Normal 18 18 5" xfId="3686" xr:uid="{00000000-0005-0000-0000-0000D30F0000}"/>
    <cellStyle name="Normal 18 18 6" xfId="3687" xr:uid="{00000000-0005-0000-0000-0000D40F0000}"/>
    <cellStyle name="Normal 18 18 7" xfId="3688" xr:uid="{00000000-0005-0000-0000-0000D50F0000}"/>
    <cellStyle name="Normal 18 19" xfId="3689" xr:uid="{00000000-0005-0000-0000-0000D60F0000}"/>
    <cellStyle name="Normal 18 19 2" xfId="3690" xr:uid="{00000000-0005-0000-0000-0000D70F0000}"/>
    <cellStyle name="Normal 18 19 2 2" xfId="3691" xr:uid="{00000000-0005-0000-0000-0000D80F0000}"/>
    <cellStyle name="Normal 18 19 2 3" xfId="3692" xr:uid="{00000000-0005-0000-0000-0000D90F0000}"/>
    <cellStyle name="Normal 18 19 2 4" xfId="3693" xr:uid="{00000000-0005-0000-0000-0000DA0F0000}"/>
    <cellStyle name="Normal 18 19 3" xfId="3694" xr:uid="{00000000-0005-0000-0000-0000DB0F0000}"/>
    <cellStyle name="Normal 18 19 3 2" xfId="3695" xr:uid="{00000000-0005-0000-0000-0000DC0F0000}"/>
    <cellStyle name="Normal 18 19 3 3" xfId="3696" xr:uid="{00000000-0005-0000-0000-0000DD0F0000}"/>
    <cellStyle name="Normal 18 19 4" xfId="3697" xr:uid="{00000000-0005-0000-0000-0000DE0F0000}"/>
    <cellStyle name="Normal 18 19 5" xfId="3698" xr:uid="{00000000-0005-0000-0000-0000DF0F0000}"/>
    <cellStyle name="Normal 18 19 6" xfId="3699" xr:uid="{00000000-0005-0000-0000-0000E00F0000}"/>
    <cellStyle name="Normal 18 19 7" xfId="3700" xr:uid="{00000000-0005-0000-0000-0000E10F0000}"/>
    <cellStyle name="Normal 18 2" xfId="3701" xr:uid="{00000000-0005-0000-0000-0000E20F0000}"/>
    <cellStyle name="Normal 18 2 2" xfId="3702" xr:uid="{00000000-0005-0000-0000-0000E30F0000}"/>
    <cellStyle name="Normal 18 2 2 2" xfId="3703" xr:uid="{00000000-0005-0000-0000-0000E40F0000}"/>
    <cellStyle name="Normal 18 2 2 3" xfId="3704" xr:uid="{00000000-0005-0000-0000-0000E50F0000}"/>
    <cellStyle name="Normal 18 2 2 4" xfId="3705" xr:uid="{00000000-0005-0000-0000-0000E60F0000}"/>
    <cellStyle name="Normal 18 2 3" xfId="3706" xr:uid="{00000000-0005-0000-0000-0000E70F0000}"/>
    <cellStyle name="Normal 18 2 3 2" xfId="3707" xr:uid="{00000000-0005-0000-0000-0000E80F0000}"/>
    <cellStyle name="Normal 18 2 3 3" xfId="3708" xr:uid="{00000000-0005-0000-0000-0000E90F0000}"/>
    <cellStyle name="Normal 18 2 4" xfId="3709" xr:uid="{00000000-0005-0000-0000-0000EA0F0000}"/>
    <cellStyle name="Normal 18 2 5" xfId="3710" xr:uid="{00000000-0005-0000-0000-0000EB0F0000}"/>
    <cellStyle name="Normal 18 2 6" xfId="3711" xr:uid="{00000000-0005-0000-0000-0000EC0F0000}"/>
    <cellStyle name="Normal 18 2 7" xfId="3712" xr:uid="{00000000-0005-0000-0000-0000ED0F0000}"/>
    <cellStyle name="Normal 18 2 8" xfId="27232" xr:uid="{00000000-0005-0000-0000-0000EE0F0000}"/>
    <cellStyle name="Normal 18 20" xfId="3713" xr:uid="{00000000-0005-0000-0000-0000EF0F0000}"/>
    <cellStyle name="Normal 18 20 2" xfId="3714" xr:uid="{00000000-0005-0000-0000-0000F00F0000}"/>
    <cellStyle name="Normal 18 20 2 2" xfId="3715" xr:uid="{00000000-0005-0000-0000-0000F10F0000}"/>
    <cellStyle name="Normal 18 20 2 3" xfId="3716" xr:uid="{00000000-0005-0000-0000-0000F20F0000}"/>
    <cellStyle name="Normal 18 20 2 4" xfId="3717" xr:uid="{00000000-0005-0000-0000-0000F30F0000}"/>
    <cellStyle name="Normal 18 20 3" xfId="3718" xr:uid="{00000000-0005-0000-0000-0000F40F0000}"/>
    <cellStyle name="Normal 18 20 3 2" xfId="3719" xr:uid="{00000000-0005-0000-0000-0000F50F0000}"/>
    <cellStyle name="Normal 18 20 3 3" xfId="3720" xr:uid="{00000000-0005-0000-0000-0000F60F0000}"/>
    <cellStyle name="Normal 18 20 4" xfId="3721" xr:uid="{00000000-0005-0000-0000-0000F70F0000}"/>
    <cellStyle name="Normal 18 20 5" xfId="3722" xr:uid="{00000000-0005-0000-0000-0000F80F0000}"/>
    <cellStyle name="Normal 18 20 6" xfId="3723" xr:uid="{00000000-0005-0000-0000-0000F90F0000}"/>
    <cellStyle name="Normal 18 20 7" xfId="3724" xr:uid="{00000000-0005-0000-0000-0000FA0F0000}"/>
    <cellStyle name="Normal 18 21" xfId="3725" xr:uid="{00000000-0005-0000-0000-0000FB0F0000}"/>
    <cellStyle name="Normal 18 21 2" xfId="3726" xr:uid="{00000000-0005-0000-0000-0000FC0F0000}"/>
    <cellStyle name="Normal 18 21 2 2" xfId="3727" xr:uid="{00000000-0005-0000-0000-0000FD0F0000}"/>
    <cellStyle name="Normal 18 21 2 3" xfId="3728" xr:uid="{00000000-0005-0000-0000-0000FE0F0000}"/>
    <cellStyle name="Normal 18 21 2 4" xfId="3729" xr:uid="{00000000-0005-0000-0000-0000FF0F0000}"/>
    <cellStyle name="Normal 18 21 3" xfId="3730" xr:uid="{00000000-0005-0000-0000-000000100000}"/>
    <cellStyle name="Normal 18 21 3 2" xfId="3731" xr:uid="{00000000-0005-0000-0000-000001100000}"/>
    <cellStyle name="Normal 18 21 3 3" xfId="3732" xr:uid="{00000000-0005-0000-0000-000002100000}"/>
    <cellStyle name="Normal 18 21 4" xfId="3733" xr:uid="{00000000-0005-0000-0000-000003100000}"/>
    <cellStyle name="Normal 18 21 5" xfId="3734" xr:uid="{00000000-0005-0000-0000-000004100000}"/>
    <cellStyle name="Normal 18 21 6" xfId="3735" xr:uid="{00000000-0005-0000-0000-000005100000}"/>
    <cellStyle name="Normal 18 21 7" xfId="3736" xr:uid="{00000000-0005-0000-0000-000006100000}"/>
    <cellStyle name="Normal 18 22" xfId="3737" xr:uid="{00000000-0005-0000-0000-000007100000}"/>
    <cellStyle name="Normal 18 22 2" xfId="3738" xr:uid="{00000000-0005-0000-0000-000008100000}"/>
    <cellStyle name="Normal 18 22 2 2" xfId="3739" xr:uid="{00000000-0005-0000-0000-000009100000}"/>
    <cellStyle name="Normal 18 22 2 3" xfId="3740" xr:uid="{00000000-0005-0000-0000-00000A100000}"/>
    <cellStyle name="Normal 18 22 2 4" xfId="3741" xr:uid="{00000000-0005-0000-0000-00000B100000}"/>
    <cellStyle name="Normal 18 22 3" xfId="3742" xr:uid="{00000000-0005-0000-0000-00000C100000}"/>
    <cellStyle name="Normal 18 22 3 2" xfId="3743" xr:uid="{00000000-0005-0000-0000-00000D100000}"/>
    <cellStyle name="Normal 18 22 3 3" xfId="3744" xr:uid="{00000000-0005-0000-0000-00000E100000}"/>
    <cellStyle name="Normal 18 22 4" xfId="3745" xr:uid="{00000000-0005-0000-0000-00000F100000}"/>
    <cellStyle name="Normal 18 22 5" xfId="3746" xr:uid="{00000000-0005-0000-0000-000010100000}"/>
    <cellStyle name="Normal 18 22 6" xfId="3747" xr:uid="{00000000-0005-0000-0000-000011100000}"/>
    <cellStyle name="Normal 18 22 7" xfId="3748" xr:uid="{00000000-0005-0000-0000-000012100000}"/>
    <cellStyle name="Normal 18 23" xfId="3749" xr:uid="{00000000-0005-0000-0000-000013100000}"/>
    <cellStyle name="Normal 18 23 2" xfId="3750" xr:uid="{00000000-0005-0000-0000-000014100000}"/>
    <cellStyle name="Normal 18 23 2 2" xfId="3751" xr:uid="{00000000-0005-0000-0000-000015100000}"/>
    <cellStyle name="Normal 18 23 2 3" xfId="3752" xr:uid="{00000000-0005-0000-0000-000016100000}"/>
    <cellStyle name="Normal 18 23 2 4" xfId="3753" xr:uid="{00000000-0005-0000-0000-000017100000}"/>
    <cellStyle name="Normal 18 23 3" xfId="3754" xr:uid="{00000000-0005-0000-0000-000018100000}"/>
    <cellStyle name="Normal 18 23 3 2" xfId="3755" xr:uid="{00000000-0005-0000-0000-000019100000}"/>
    <cellStyle name="Normal 18 23 3 3" xfId="3756" xr:uid="{00000000-0005-0000-0000-00001A100000}"/>
    <cellStyle name="Normal 18 23 4" xfId="3757" xr:uid="{00000000-0005-0000-0000-00001B100000}"/>
    <cellStyle name="Normal 18 23 5" xfId="3758" xr:uid="{00000000-0005-0000-0000-00001C100000}"/>
    <cellStyle name="Normal 18 23 6" xfId="3759" xr:uid="{00000000-0005-0000-0000-00001D100000}"/>
    <cellStyle name="Normal 18 23 7" xfId="3760" xr:uid="{00000000-0005-0000-0000-00001E100000}"/>
    <cellStyle name="Normal 18 24" xfId="3761" xr:uid="{00000000-0005-0000-0000-00001F100000}"/>
    <cellStyle name="Normal 18 24 2" xfId="3762" xr:uid="{00000000-0005-0000-0000-000020100000}"/>
    <cellStyle name="Normal 18 24 2 2" xfId="3763" xr:uid="{00000000-0005-0000-0000-000021100000}"/>
    <cellStyle name="Normal 18 24 2 3" xfId="3764" xr:uid="{00000000-0005-0000-0000-000022100000}"/>
    <cellStyle name="Normal 18 24 2 4" xfId="3765" xr:uid="{00000000-0005-0000-0000-000023100000}"/>
    <cellStyle name="Normal 18 24 3" xfId="3766" xr:uid="{00000000-0005-0000-0000-000024100000}"/>
    <cellStyle name="Normal 18 24 3 2" xfId="3767" xr:uid="{00000000-0005-0000-0000-000025100000}"/>
    <cellStyle name="Normal 18 24 3 3" xfId="3768" xr:uid="{00000000-0005-0000-0000-000026100000}"/>
    <cellStyle name="Normal 18 24 4" xfId="3769" xr:uid="{00000000-0005-0000-0000-000027100000}"/>
    <cellStyle name="Normal 18 24 5" xfId="3770" xr:uid="{00000000-0005-0000-0000-000028100000}"/>
    <cellStyle name="Normal 18 24 6" xfId="3771" xr:uid="{00000000-0005-0000-0000-000029100000}"/>
    <cellStyle name="Normal 18 24 7" xfId="3772" xr:uid="{00000000-0005-0000-0000-00002A100000}"/>
    <cellStyle name="Normal 18 25" xfId="3773" xr:uid="{00000000-0005-0000-0000-00002B100000}"/>
    <cellStyle name="Normal 18 25 2" xfId="3774" xr:uid="{00000000-0005-0000-0000-00002C100000}"/>
    <cellStyle name="Normal 18 25 2 2" xfId="3775" xr:uid="{00000000-0005-0000-0000-00002D100000}"/>
    <cellStyle name="Normal 18 25 2 3" xfId="3776" xr:uid="{00000000-0005-0000-0000-00002E100000}"/>
    <cellStyle name="Normal 18 25 2 4" xfId="3777" xr:uid="{00000000-0005-0000-0000-00002F100000}"/>
    <cellStyle name="Normal 18 25 3" xfId="3778" xr:uid="{00000000-0005-0000-0000-000030100000}"/>
    <cellStyle name="Normal 18 25 3 2" xfId="3779" xr:uid="{00000000-0005-0000-0000-000031100000}"/>
    <cellStyle name="Normal 18 25 3 3" xfId="3780" xr:uid="{00000000-0005-0000-0000-000032100000}"/>
    <cellStyle name="Normal 18 25 4" xfId="3781" xr:uid="{00000000-0005-0000-0000-000033100000}"/>
    <cellStyle name="Normal 18 25 5" xfId="3782" xr:uid="{00000000-0005-0000-0000-000034100000}"/>
    <cellStyle name="Normal 18 25 6" xfId="3783" xr:uid="{00000000-0005-0000-0000-000035100000}"/>
    <cellStyle name="Normal 18 25 7" xfId="3784" xr:uid="{00000000-0005-0000-0000-000036100000}"/>
    <cellStyle name="Normal 18 26" xfId="3785" xr:uid="{00000000-0005-0000-0000-000037100000}"/>
    <cellStyle name="Normal 18 26 2" xfId="3786" xr:uid="{00000000-0005-0000-0000-000038100000}"/>
    <cellStyle name="Normal 18 26 2 2" xfId="3787" xr:uid="{00000000-0005-0000-0000-000039100000}"/>
    <cellStyle name="Normal 18 26 2 3" xfId="3788" xr:uid="{00000000-0005-0000-0000-00003A100000}"/>
    <cellStyle name="Normal 18 26 2 4" xfId="3789" xr:uid="{00000000-0005-0000-0000-00003B100000}"/>
    <cellStyle name="Normal 18 26 3" xfId="3790" xr:uid="{00000000-0005-0000-0000-00003C100000}"/>
    <cellStyle name="Normal 18 26 3 2" xfId="3791" xr:uid="{00000000-0005-0000-0000-00003D100000}"/>
    <cellStyle name="Normal 18 26 3 3" xfId="3792" xr:uid="{00000000-0005-0000-0000-00003E100000}"/>
    <cellStyle name="Normal 18 26 4" xfId="3793" xr:uid="{00000000-0005-0000-0000-00003F100000}"/>
    <cellStyle name="Normal 18 26 5" xfId="3794" xr:uid="{00000000-0005-0000-0000-000040100000}"/>
    <cellStyle name="Normal 18 26 6" xfId="3795" xr:uid="{00000000-0005-0000-0000-000041100000}"/>
    <cellStyle name="Normal 18 26 7" xfId="3796" xr:uid="{00000000-0005-0000-0000-000042100000}"/>
    <cellStyle name="Normal 18 27" xfId="3797" xr:uid="{00000000-0005-0000-0000-000043100000}"/>
    <cellStyle name="Normal 18 27 2" xfId="3798" xr:uid="{00000000-0005-0000-0000-000044100000}"/>
    <cellStyle name="Normal 18 27 2 2" xfId="3799" xr:uid="{00000000-0005-0000-0000-000045100000}"/>
    <cellStyle name="Normal 18 27 2 3" xfId="3800" xr:uid="{00000000-0005-0000-0000-000046100000}"/>
    <cellStyle name="Normal 18 27 2 4" xfId="3801" xr:uid="{00000000-0005-0000-0000-000047100000}"/>
    <cellStyle name="Normal 18 27 3" xfId="3802" xr:uid="{00000000-0005-0000-0000-000048100000}"/>
    <cellStyle name="Normal 18 27 3 2" xfId="3803" xr:uid="{00000000-0005-0000-0000-000049100000}"/>
    <cellStyle name="Normal 18 27 3 3" xfId="3804" xr:uid="{00000000-0005-0000-0000-00004A100000}"/>
    <cellStyle name="Normal 18 27 4" xfId="3805" xr:uid="{00000000-0005-0000-0000-00004B100000}"/>
    <cellStyle name="Normal 18 27 5" xfId="3806" xr:uid="{00000000-0005-0000-0000-00004C100000}"/>
    <cellStyle name="Normal 18 27 6" xfId="3807" xr:uid="{00000000-0005-0000-0000-00004D100000}"/>
    <cellStyle name="Normal 18 27 7" xfId="3808" xr:uid="{00000000-0005-0000-0000-00004E100000}"/>
    <cellStyle name="Normal 18 28" xfId="3809" xr:uid="{00000000-0005-0000-0000-00004F100000}"/>
    <cellStyle name="Normal 18 28 2" xfId="3810" xr:uid="{00000000-0005-0000-0000-000050100000}"/>
    <cellStyle name="Normal 18 28 2 2" xfId="3811" xr:uid="{00000000-0005-0000-0000-000051100000}"/>
    <cellStyle name="Normal 18 28 2 3" xfId="3812" xr:uid="{00000000-0005-0000-0000-000052100000}"/>
    <cellStyle name="Normal 18 28 2 4" xfId="3813" xr:uid="{00000000-0005-0000-0000-000053100000}"/>
    <cellStyle name="Normal 18 28 3" xfId="3814" xr:uid="{00000000-0005-0000-0000-000054100000}"/>
    <cellStyle name="Normal 18 28 3 2" xfId="3815" xr:uid="{00000000-0005-0000-0000-000055100000}"/>
    <cellStyle name="Normal 18 28 3 3" xfId="3816" xr:uid="{00000000-0005-0000-0000-000056100000}"/>
    <cellStyle name="Normal 18 28 4" xfId="3817" xr:uid="{00000000-0005-0000-0000-000057100000}"/>
    <cellStyle name="Normal 18 28 5" xfId="3818" xr:uid="{00000000-0005-0000-0000-000058100000}"/>
    <cellStyle name="Normal 18 28 6" xfId="3819" xr:uid="{00000000-0005-0000-0000-000059100000}"/>
    <cellStyle name="Normal 18 28 7" xfId="3820" xr:uid="{00000000-0005-0000-0000-00005A100000}"/>
    <cellStyle name="Normal 18 29" xfId="3821" xr:uid="{00000000-0005-0000-0000-00005B100000}"/>
    <cellStyle name="Normal 18 29 2" xfId="3822" xr:uid="{00000000-0005-0000-0000-00005C100000}"/>
    <cellStyle name="Normal 18 29 2 2" xfId="3823" xr:uid="{00000000-0005-0000-0000-00005D100000}"/>
    <cellStyle name="Normal 18 29 2 3" xfId="3824" xr:uid="{00000000-0005-0000-0000-00005E100000}"/>
    <cellStyle name="Normal 18 29 2 4" xfId="3825" xr:uid="{00000000-0005-0000-0000-00005F100000}"/>
    <cellStyle name="Normal 18 29 3" xfId="3826" xr:uid="{00000000-0005-0000-0000-000060100000}"/>
    <cellStyle name="Normal 18 29 3 2" xfId="3827" xr:uid="{00000000-0005-0000-0000-000061100000}"/>
    <cellStyle name="Normal 18 29 3 3" xfId="3828" xr:uid="{00000000-0005-0000-0000-000062100000}"/>
    <cellStyle name="Normal 18 29 4" xfId="3829" xr:uid="{00000000-0005-0000-0000-000063100000}"/>
    <cellStyle name="Normal 18 29 5" xfId="3830" xr:uid="{00000000-0005-0000-0000-000064100000}"/>
    <cellStyle name="Normal 18 29 6" xfId="3831" xr:uid="{00000000-0005-0000-0000-000065100000}"/>
    <cellStyle name="Normal 18 29 7" xfId="3832" xr:uid="{00000000-0005-0000-0000-000066100000}"/>
    <cellStyle name="Normal 18 3" xfId="3833" xr:uid="{00000000-0005-0000-0000-000067100000}"/>
    <cellStyle name="Normal 18 3 2" xfId="3834" xr:uid="{00000000-0005-0000-0000-000068100000}"/>
    <cellStyle name="Normal 18 3 2 2" xfId="3835" xr:uid="{00000000-0005-0000-0000-000069100000}"/>
    <cellStyle name="Normal 18 3 2 3" xfId="3836" xr:uid="{00000000-0005-0000-0000-00006A100000}"/>
    <cellStyle name="Normal 18 3 2 4" xfId="3837" xr:uid="{00000000-0005-0000-0000-00006B100000}"/>
    <cellStyle name="Normal 18 3 3" xfId="3838" xr:uid="{00000000-0005-0000-0000-00006C100000}"/>
    <cellStyle name="Normal 18 3 3 2" xfId="3839" xr:uid="{00000000-0005-0000-0000-00006D100000}"/>
    <cellStyle name="Normal 18 3 3 3" xfId="3840" xr:uid="{00000000-0005-0000-0000-00006E100000}"/>
    <cellStyle name="Normal 18 3 4" xfId="3841" xr:uid="{00000000-0005-0000-0000-00006F100000}"/>
    <cellStyle name="Normal 18 3 5" xfId="3842" xr:uid="{00000000-0005-0000-0000-000070100000}"/>
    <cellStyle name="Normal 18 3 6" xfId="3843" xr:uid="{00000000-0005-0000-0000-000071100000}"/>
    <cellStyle name="Normal 18 3 7" xfId="3844" xr:uid="{00000000-0005-0000-0000-000072100000}"/>
    <cellStyle name="Normal 18 30" xfId="3845" xr:uid="{00000000-0005-0000-0000-000073100000}"/>
    <cellStyle name="Normal 18 30 2" xfId="3846" xr:uid="{00000000-0005-0000-0000-000074100000}"/>
    <cellStyle name="Normal 18 30 2 2" xfId="3847" xr:uid="{00000000-0005-0000-0000-000075100000}"/>
    <cellStyle name="Normal 18 30 2 3" xfId="3848" xr:uid="{00000000-0005-0000-0000-000076100000}"/>
    <cellStyle name="Normal 18 30 2 4" xfId="3849" xr:uid="{00000000-0005-0000-0000-000077100000}"/>
    <cellStyle name="Normal 18 30 3" xfId="3850" xr:uid="{00000000-0005-0000-0000-000078100000}"/>
    <cellStyle name="Normal 18 30 3 2" xfId="3851" xr:uid="{00000000-0005-0000-0000-000079100000}"/>
    <cellStyle name="Normal 18 30 3 3" xfId="3852" xr:uid="{00000000-0005-0000-0000-00007A100000}"/>
    <cellStyle name="Normal 18 30 4" xfId="3853" xr:uid="{00000000-0005-0000-0000-00007B100000}"/>
    <cellStyle name="Normal 18 30 5" xfId="3854" xr:uid="{00000000-0005-0000-0000-00007C100000}"/>
    <cellStyle name="Normal 18 30 6" xfId="3855" xr:uid="{00000000-0005-0000-0000-00007D100000}"/>
    <cellStyle name="Normal 18 30 7" xfId="3856" xr:uid="{00000000-0005-0000-0000-00007E100000}"/>
    <cellStyle name="Normal 18 31" xfId="3857" xr:uid="{00000000-0005-0000-0000-00007F100000}"/>
    <cellStyle name="Normal 18 31 2" xfId="3858" xr:uid="{00000000-0005-0000-0000-000080100000}"/>
    <cellStyle name="Normal 18 31 2 2" xfId="3859" xr:uid="{00000000-0005-0000-0000-000081100000}"/>
    <cellStyle name="Normal 18 31 2 3" xfId="3860" xr:uid="{00000000-0005-0000-0000-000082100000}"/>
    <cellStyle name="Normal 18 31 2 4" xfId="3861" xr:uid="{00000000-0005-0000-0000-000083100000}"/>
    <cellStyle name="Normal 18 31 3" xfId="3862" xr:uid="{00000000-0005-0000-0000-000084100000}"/>
    <cellStyle name="Normal 18 31 3 2" xfId="3863" xr:uid="{00000000-0005-0000-0000-000085100000}"/>
    <cellStyle name="Normal 18 31 3 3" xfId="3864" xr:uid="{00000000-0005-0000-0000-000086100000}"/>
    <cellStyle name="Normal 18 31 4" xfId="3865" xr:uid="{00000000-0005-0000-0000-000087100000}"/>
    <cellStyle name="Normal 18 31 5" xfId="3866" xr:uid="{00000000-0005-0000-0000-000088100000}"/>
    <cellStyle name="Normal 18 31 6" xfId="3867" xr:uid="{00000000-0005-0000-0000-000089100000}"/>
    <cellStyle name="Normal 18 31 7" xfId="3868" xr:uid="{00000000-0005-0000-0000-00008A100000}"/>
    <cellStyle name="Normal 18 32" xfId="3869" xr:uid="{00000000-0005-0000-0000-00008B100000}"/>
    <cellStyle name="Normal 18 32 2" xfId="3870" xr:uid="{00000000-0005-0000-0000-00008C100000}"/>
    <cellStyle name="Normal 18 32 2 2" xfId="3871" xr:uid="{00000000-0005-0000-0000-00008D100000}"/>
    <cellStyle name="Normal 18 32 2 3" xfId="3872" xr:uid="{00000000-0005-0000-0000-00008E100000}"/>
    <cellStyle name="Normal 18 32 2 4" xfId="3873" xr:uid="{00000000-0005-0000-0000-00008F100000}"/>
    <cellStyle name="Normal 18 32 3" xfId="3874" xr:uid="{00000000-0005-0000-0000-000090100000}"/>
    <cellStyle name="Normal 18 32 3 2" xfId="3875" xr:uid="{00000000-0005-0000-0000-000091100000}"/>
    <cellStyle name="Normal 18 32 3 3" xfId="3876" xr:uid="{00000000-0005-0000-0000-000092100000}"/>
    <cellStyle name="Normal 18 32 4" xfId="3877" xr:uid="{00000000-0005-0000-0000-000093100000}"/>
    <cellStyle name="Normal 18 32 5" xfId="3878" xr:uid="{00000000-0005-0000-0000-000094100000}"/>
    <cellStyle name="Normal 18 32 6" xfId="3879" xr:uid="{00000000-0005-0000-0000-000095100000}"/>
    <cellStyle name="Normal 18 32 7" xfId="3880" xr:uid="{00000000-0005-0000-0000-000096100000}"/>
    <cellStyle name="Normal 18 33" xfId="3881" xr:uid="{00000000-0005-0000-0000-000097100000}"/>
    <cellStyle name="Normal 18 33 2" xfId="3882" xr:uid="{00000000-0005-0000-0000-000098100000}"/>
    <cellStyle name="Normal 18 33 2 2" xfId="3883" xr:uid="{00000000-0005-0000-0000-000099100000}"/>
    <cellStyle name="Normal 18 33 2 3" xfId="3884" xr:uid="{00000000-0005-0000-0000-00009A100000}"/>
    <cellStyle name="Normal 18 33 2 4" xfId="3885" xr:uid="{00000000-0005-0000-0000-00009B100000}"/>
    <cellStyle name="Normal 18 33 3" xfId="3886" xr:uid="{00000000-0005-0000-0000-00009C100000}"/>
    <cellStyle name="Normal 18 33 3 2" xfId="3887" xr:uid="{00000000-0005-0000-0000-00009D100000}"/>
    <cellStyle name="Normal 18 33 3 3" xfId="3888" xr:uid="{00000000-0005-0000-0000-00009E100000}"/>
    <cellStyle name="Normal 18 33 4" xfId="3889" xr:uid="{00000000-0005-0000-0000-00009F100000}"/>
    <cellStyle name="Normal 18 33 5" xfId="3890" xr:uid="{00000000-0005-0000-0000-0000A0100000}"/>
    <cellStyle name="Normal 18 33 6" xfId="3891" xr:uid="{00000000-0005-0000-0000-0000A1100000}"/>
    <cellStyle name="Normal 18 33 7" xfId="3892" xr:uid="{00000000-0005-0000-0000-0000A2100000}"/>
    <cellStyle name="Normal 18 34" xfId="3893" xr:uid="{00000000-0005-0000-0000-0000A3100000}"/>
    <cellStyle name="Normal 18 34 2" xfId="3894" xr:uid="{00000000-0005-0000-0000-0000A4100000}"/>
    <cellStyle name="Normal 18 34 2 2" xfId="3895" xr:uid="{00000000-0005-0000-0000-0000A5100000}"/>
    <cellStyle name="Normal 18 34 2 3" xfId="3896" xr:uid="{00000000-0005-0000-0000-0000A6100000}"/>
    <cellStyle name="Normal 18 34 2 4" xfId="3897" xr:uid="{00000000-0005-0000-0000-0000A7100000}"/>
    <cellStyle name="Normal 18 34 3" xfId="3898" xr:uid="{00000000-0005-0000-0000-0000A8100000}"/>
    <cellStyle name="Normal 18 34 3 2" xfId="3899" xr:uid="{00000000-0005-0000-0000-0000A9100000}"/>
    <cellStyle name="Normal 18 34 3 3" xfId="3900" xr:uid="{00000000-0005-0000-0000-0000AA100000}"/>
    <cellStyle name="Normal 18 34 4" xfId="3901" xr:uid="{00000000-0005-0000-0000-0000AB100000}"/>
    <cellStyle name="Normal 18 34 5" xfId="3902" xr:uid="{00000000-0005-0000-0000-0000AC100000}"/>
    <cellStyle name="Normal 18 34 6" xfId="3903" xr:uid="{00000000-0005-0000-0000-0000AD100000}"/>
    <cellStyle name="Normal 18 34 7" xfId="3904" xr:uid="{00000000-0005-0000-0000-0000AE100000}"/>
    <cellStyle name="Normal 18 35" xfId="3905" xr:uid="{00000000-0005-0000-0000-0000AF100000}"/>
    <cellStyle name="Normal 18 35 2" xfId="3906" xr:uid="{00000000-0005-0000-0000-0000B0100000}"/>
    <cellStyle name="Normal 18 35 3" xfId="3907" xr:uid="{00000000-0005-0000-0000-0000B1100000}"/>
    <cellStyle name="Normal 18 35 4" xfId="3908" xr:uid="{00000000-0005-0000-0000-0000B2100000}"/>
    <cellStyle name="Normal 18 36" xfId="3909" xr:uid="{00000000-0005-0000-0000-0000B3100000}"/>
    <cellStyle name="Normal 18 36 2" xfId="3910" xr:uid="{00000000-0005-0000-0000-0000B4100000}"/>
    <cellStyle name="Normal 18 36 3" xfId="3911" xr:uid="{00000000-0005-0000-0000-0000B5100000}"/>
    <cellStyle name="Normal 18 36 4" xfId="3912" xr:uid="{00000000-0005-0000-0000-0000B6100000}"/>
    <cellStyle name="Normal 18 37" xfId="3913" xr:uid="{00000000-0005-0000-0000-0000B7100000}"/>
    <cellStyle name="Normal 18 38" xfId="3914" xr:uid="{00000000-0005-0000-0000-0000B8100000}"/>
    <cellStyle name="Normal 18 39" xfId="3915" xr:uid="{00000000-0005-0000-0000-0000B9100000}"/>
    <cellStyle name="Normal 18 4" xfId="3916" xr:uid="{00000000-0005-0000-0000-0000BA100000}"/>
    <cellStyle name="Normal 18 4 2" xfId="3917" xr:uid="{00000000-0005-0000-0000-0000BB100000}"/>
    <cellStyle name="Normal 18 4 2 2" xfId="3918" xr:uid="{00000000-0005-0000-0000-0000BC100000}"/>
    <cellStyle name="Normal 18 4 2 3" xfId="3919" xr:uid="{00000000-0005-0000-0000-0000BD100000}"/>
    <cellStyle name="Normal 18 4 2 4" xfId="3920" xr:uid="{00000000-0005-0000-0000-0000BE100000}"/>
    <cellStyle name="Normal 18 4 3" xfId="3921" xr:uid="{00000000-0005-0000-0000-0000BF100000}"/>
    <cellStyle name="Normal 18 4 3 2" xfId="3922" xr:uid="{00000000-0005-0000-0000-0000C0100000}"/>
    <cellStyle name="Normal 18 4 3 3" xfId="3923" xr:uid="{00000000-0005-0000-0000-0000C1100000}"/>
    <cellStyle name="Normal 18 4 4" xfId="3924" xr:uid="{00000000-0005-0000-0000-0000C2100000}"/>
    <cellStyle name="Normal 18 4 5" xfId="3925" xr:uid="{00000000-0005-0000-0000-0000C3100000}"/>
    <cellStyle name="Normal 18 4 6" xfId="3926" xr:uid="{00000000-0005-0000-0000-0000C4100000}"/>
    <cellStyle name="Normal 18 4 7" xfId="3927" xr:uid="{00000000-0005-0000-0000-0000C5100000}"/>
    <cellStyle name="Normal 18 40" xfId="3928" xr:uid="{00000000-0005-0000-0000-0000C6100000}"/>
    <cellStyle name="Normal 18 41" xfId="3929" xr:uid="{00000000-0005-0000-0000-0000C7100000}"/>
    <cellStyle name="Normal 18 42" xfId="49985" xr:uid="{00000000-0005-0000-0000-0000C8100000}"/>
    <cellStyle name="Normal 18 5" xfId="3930" xr:uid="{00000000-0005-0000-0000-0000C9100000}"/>
    <cellStyle name="Normal 18 5 2" xfId="3931" xr:uid="{00000000-0005-0000-0000-0000CA100000}"/>
    <cellStyle name="Normal 18 5 2 2" xfId="3932" xr:uid="{00000000-0005-0000-0000-0000CB100000}"/>
    <cellStyle name="Normal 18 5 2 3" xfId="3933" xr:uid="{00000000-0005-0000-0000-0000CC100000}"/>
    <cellStyle name="Normal 18 5 2 4" xfId="3934" xr:uid="{00000000-0005-0000-0000-0000CD100000}"/>
    <cellStyle name="Normal 18 5 3" xfId="3935" xr:uid="{00000000-0005-0000-0000-0000CE100000}"/>
    <cellStyle name="Normal 18 5 3 2" xfId="3936" xr:uid="{00000000-0005-0000-0000-0000CF100000}"/>
    <cellStyle name="Normal 18 5 3 3" xfId="3937" xr:uid="{00000000-0005-0000-0000-0000D0100000}"/>
    <cellStyle name="Normal 18 5 4" xfId="3938" xr:uid="{00000000-0005-0000-0000-0000D1100000}"/>
    <cellStyle name="Normal 18 5 5" xfId="3939" xr:uid="{00000000-0005-0000-0000-0000D2100000}"/>
    <cellStyle name="Normal 18 5 6" xfId="3940" xr:uid="{00000000-0005-0000-0000-0000D3100000}"/>
    <cellStyle name="Normal 18 5 7" xfId="3941" xr:uid="{00000000-0005-0000-0000-0000D4100000}"/>
    <cellStyle name="Normal 18 6" xfId="3942" xr:uid="{00000000-0005-0000-0000-0000D5100000}"/>
    <cellStyle name="Normal 18 6 2" xfId="3943" xr:uid="{00000000-0005-0000-0000-0000D6100000}"/>
    <cellStyle name="Normal 18 6 2 2" xfId="3944" xr:uid="{00000000-0005-0000-0000-0000D7100000}"/>
    <cellStyle name="Normal 18 6 2 3" xfId="3945" xr:uid="{00000000-0005-0000-0000-0000D8100000}"/>
    <cellStyle name="Normal 18 6 2 4" xfId="3946" xr:uid="{00000000-0005-0000-0000-0000D9100000}"/>
    <cellStyle name="Normal 18 6 3" xfId="3947" xr:uid="{00000000-0005-0000-0000-0000DA100000}"/>
    <cellStyle name="Normal 18 6 3 2" xfId="3948" xr:uid="{00000000-0005-0000-0000-0000DB100000}"/>
    <cellStyle name="Normal 18 6 3 3" xfId="3949" xr:uid="{00000000-0005-0000-0000-0000DC100000}"/>
    <cellStyle name="Normal 18 6 4" xfId="3950" xr:uid="{00000000-0005-0000-0000-0000DD100000}"/>
    <cellStyle name="Normal 18 6 5" xfId="3951" xr:uid="{00000000-0005-0000-0000-0000DE100000}"/>
    <cellStyle name="Normal 18 6 6" xfId="3952" xr:uid="{00000000-0005-0000-0000-0000DF100000}"/>
    <cellStyle name="Normal 18 6 7" xfId="3953" xr:uid="{00000000-0005-0000-0000-0000E0100000}"/>
    <cellStyle name="Normal 18 7" xfId="3954" xr:uid="{00000000-0005-0000-0000-0000E1100000}"/>
    <cellStyle name="Normal 18 7 2" xfId="3955" xr:uid="{00000000-0005-0000-0000-0000E2100000}"/>
    <cellStyle name="Normal 18 7 2 2" xfId="3956" xr:uid="{00000000-0005-0000-0000-0000E3100000}"/>
    <cellStyle name="Normal 18 7 2 3" xfId="3957" xr:uid="{00000000-0005-0000-0000-0000E4100000}"/>
    <cellStyle name="Normal 18 7 2 4" xfId="3958" xr:uid="{00000000-0005-0000-0000-0000E5100000}"/>
    <cellStyle name="Normal 18 7 3" xfId="3959" xr:uid="{00000000-0005-0000-0000-0000E6100000}"/>
    <cellStyle name="Normal 18 7 3 2" xfId="3960" xr:uid="{00000000-0005-0000-0000-0000E7100000}"/>
    <cellStyle name="Normal 18 7 3 3" xfId="3961" xr:uid="{00000000-0005-0000-0000-0000E8100000}"/>
    <cellStyle name="Normal 18 7 4" xfId="3962" xr:uid="{00000000-0005-0000-0000-0000E9100000}"/>
    <cellStyle name="Normal 18 7 5" xfId="3963" xr:uid="{00000000-0005-0000-0000-0000EA100000}"/>
    <cellStyle name="Normal 18 7 6" xfId="3964" xr:uid="{00000000-0005-0000-0000-0000EB100000}"/>
    <cellStyle name="Normal 18 7 7" xfId="3965" xr:uid="{00000000-0005-0000-0000-0000EC100000}"/>
    <cellStyle name="Normal 18 8" xfId="3966" xr:uid="{00000000-0005-0000-0000-0000ED100000}"/>
    <cellStyle name="Normal 18 8 2" xfId="3967" xr:uid="{00000000-0005-0000-0000-0000EE100000}"/>
    <cellStyle name="Normal 18 8 2 2" xfId="3968" xr:uid="{00000000-0005-0000-0000-0000EF100000}"/>
    <cellStyle name="Normal 18 8 2 3" xfId="3969" xr:uid="{00000000-0005-0000-0000-0000F0100000}"/>
    <cellStyle name="Normal 18 8 2 4" xfId="3970" xr:uid="{00000000-0005-0000-0000-0000F1100000}"/>
    <cellStyle name="Normal 18 8 3" xfId="3971" xr:uid="{00000000-0005-0000-0000-0000F2100000}"/>
    <cellStyle name="Normal 18 8 3 2" xfId="3972" xr:uid="{00000000-0005-0000-0000-0000F3100000}"/>
    <cellStyle name="Normal 18 8 3 3" xfId="3973" xr:uid="{00000000-0005-0000-0000-0000F4100000}"/>
    <cellStyle name="Normal 18 8 4" xfId="3974" xr:uid="{00000000-0005-0000-0000-0000F5100000}"/>
    <cellStyle name="Normal 18 8 5" xfId="3975" xr:uid="{00000000-0005-0000-0000-0000F6100000}"/>
    <cellStyle name="Normal 18 8 6" xfId="3976" xr:uid="{00000000-0005-0000-0000-0000F7100000}"/>
    <cellStyle name="Normal 18 8 7" xfId="3977" xr:uid="{00000000-0005-0000-0000-0000F8100000}"/>
    <cellStyle name="Normal 18 9" xfId="3978" xr:uid="{00000000-0005-0000-0000-0000F9100000}"/>
    <cellStyle name="Normal 18 9 2" xfId="3979" xr:uid="{00000000-0005-0000-0000-0000FA100000}"/>
    <cellStyle name="Normal 18 9 2 2" xfId="3980" xr:uid="{00000000-0005-0000-0000-0000FB100000}"/>
    <cellStyle name="Normal 18 9 2 3" xfId="3981" xr:uid="{00000000-0005-0000-0000-0000FC100000}"/>
    <cellStyle name="Normal 18 9 2 4" xfId="3982" xr:uid="{00000000-0005-0000-0000-0000FD100000}"/>
    <cellStyle name="Normal 18 9 3" xfId="3983" xr:uid="{00000000-0005-0000-0000-0000FE100000}"/>
    <cellStyle name="Normal 18 9 3 2" xfId="3984" xr:uid="{00000000-0005-0000-0000-0000FF100000}"/>
    <cellStyle name="Normal 18 9 3 3" xfId="3985" xr:uid="{00000000-0005-0000-0000-000000110000}"/>
    <cellStyle name="Normal 18 9 4" xfId="3986" xr:uid="{00000000-0005-0000-0000-000001110000}"/>
    <cellStyle name="Normal 18 9 5" xfId="3987" xr:uid="{00000000-0005-0000-0000-000002110000}"/>
    <cellStyle name="Normal 18 9 6" xfId="3988" xr:uid="{00000000-0005-0000-0000-000003110000}"/>
    <cellStyle name="Normal 18 9 7" xfId="3989" xr:uid="{00000000-0005-0000-0000-000004110000}"/>
    <cellStyle name="Normal 18_B - Radovi" xfId="3990" xr:uid="{00000000-0005-0000-0000-000005110000}"/>
    <cellStyle name="Normal 19" xfId="3991" xr:uid="{00000000-0005-0000-0000-000006110000}"/>
    <cellStyle name="Normal 19 10" xfId="3992" xr:uid="{00000000-0005-0000-0000-000007110000}"/>
    <cellStyle name="Normal 19 10 2" xfId="3993" xr:uid="{00000000-0005-0000-0000-000008110000}"/>
    <cellStyle name="Normal 19 10 2 2" xfId="3994" xr:uid="{00000000-0005-0000-0000-000009110000}"/>
    <cellStyle name="Normal 19 10 2 3" xfId="3995" xr:uid="{00000000-0005-0000-0000-00000A110000}"/>
    <cellStyle name="Normal 19 10 2 4" xfId="3996" xr:uid="{00000000-0005-0000-0000-00000B110000}"/>
    <cellStyle name="Normal 19 10 3" xfId="3997" xr:uid="{00000000-0005-0000-0000-00000C110000}"/>
    <cellStyle name="Normal 19 10 3 2" xfId="3998" xr:uid="{00000000-0005-0000-0000-00000D110000}"/>
    <cellStyle name="Normal 19 10 3 3" xfId="3999" xr:uid="{00000000-0005-0000-0000-00000E110000}"/>
    <cellStyle name="Normal 19 10 4" xfId="4000" xr:uid="{00000000-0005-0000-0000-00000F110000}"/>
    <cellStyle name="Normal 19 10 5" xfId="4001" xr:uid="{00000000-0005-0000-0000-000010110000}"/>
    <cellStyle name="Normal 19 10 6" xfId="4002" xr:uid="{00000000-0005-0000-0000-000011110000}"/>
    <cellStyle name="Normal 19 10 7" xfId="4003" xr:uid="{00000000-0005-0000-0000-000012110000}"/>
    <cellStyle name="Normal 19 11" xfId="4004" xr:uid="{00000000-0005-0000-0000-000013110000}"/>
    <cellStyle name="Normal 19 11 2" xfId="4005" xr:uid="{00000000-0005-0000-0000-000014110000}"/>
    <cellStyle name="Normal 19 11 2 2" xfId="4006" xr:uid="{00000000-0005-0000-0000-000015110000}"/>
    <cellStyle name="Normal 19 11 2 3" xfId="4007" xr:uid="{00000000-0005-0000-0000-000016110000}"/>
    <cellStyle name="Normal 19 11 2 4" xfId="4008" xr:uid="{00000000-0005-0000-0000-000017110000}"/>
    <cellStyle name="Normal 19 11 3" xfId="4009" xr:uid="{00000000-0005-0000-0000-000018110000}"/>
    <cellStyle name="Normal 19 11 3 2" xfId="4010" xr:uid="{00000000-0005-0000-0000-000019110000}"/>
    <cellStyle name="Normal 19 11 3 3" xfId="4011" xr:uid="{00000000-0005-0000-0000-00001A110000}"/>
    <cellStyle name="Normal 19 11 4" xfId="4012" xr:uid="{00000000-0005-0000-0000-00001B110000}"/>
    <cellStyle name="Normal 19 11 5" xfId="4013" xr:uid="{00000000-0005-0000-0000-00001C110000}"/>
    <cellStyle name="Normal 19 11 6" xfId="4014" xr:uid="{00000000-0005-0000-0000-00001D110000}"/>
    <cellStyle name="Normal 19 11 7" xfId="4015" xr:uid="{00000000-0005-0000-0000-00001E110000}"/>
    <cellStyle name="Normal 19 12" xfId="4016" xr:uid="{00000000-0005-0000-0000-00001F110000}"/>
    <cellStyle name="Normal 19 12 2" xfId="4017" xr:uid="{00000000-0005-0000-0000-000020110000}"/>
    <cellStyle name="Normal 19 12 2 2" xfId="4018" xr:uid="{00000000-0005-0000-0000-000021110000}"/>
    <cellStyle name="Normal 19 12 2 3" xfId="4019" xr:uid="{00000000-0005-0000-0000-000022110000}"/>
    <cellStyle name="Normal 19 12 2 4" xfId="4020" xr:uid="{00000000-0005-0000-0000-000023110000}"/>
    <cellStyle name="Normal 19 12 3" xfId="4021" xr:uid="{00000000-0005-0000-0000-000024110000}"/>
    <cellStyle name="Normal 19 12 3 2" xfId="4022" xr:uid="{00000000-0005-0000-0000-000025110000}"/>
    <cellStyle name="Normal 19 12 3 3" xfId="4023" xr:uid="{00000000-0005-0000-0000-000026110000}"/>
    <cellStyle name="Normal 19 12 4" xfId="4024" xr:uid="{00000000-0005-0000-0000-000027110000}"/>
    <cellStyle name="Normal 19 12 5" xfId="4025" xr:uid="{00000000-0005-0000-0000-000028110000}"/>
    <cellStyle name="Normal 19 12 6" xfId="4026" xr:uid="{00000000-0005-0000-0000-000029110000}"/>
    <cellStyle name="Normal 19 12 7" xfId="4027" xr:uid="{00000000-0005-0000-0000-00002A110000}"/>
    <cellStyle name="Normal 19 13" xfId="4028" xr:uid="{00000000-0005-0000-0000-00002B110000}"/>
    <cellStyle name="Normal 19 13 2" xfId="4029" xr:uid="{00000000-0005-0000-0000-00002C110000}"/>
    <cellStyle name="Normal 19 13 2 2" xfId="4030" xr:uid="{00000000-0005-0000-0000-00002D110000}"/>
    <cellStyle name="Normal 19 13 2 3" xfId="4031" xr:uid="{00000000-0005-0000-0000-00002E110000}"/>
    <cellStyle name="Normal 19 13 2 4" xfId="4032" xr:uid="{00000000-0005-0000-0000-00002F110000}"/>
    <cellStyle name="Normal 19 13 3" xfId="4033" xr:uid="{00000000-0005-0000-0000-000030110000}"/>
    <cellStyle name="Normal 19 13 3 2" xfId="4034" xr:uid="{00000000-0005-0000-0000-000031110000}"/>
    <cellStyle name="Normal 19 13 3 3" xfId="4035" xr:uid="{00000000-0005-0000-0000-000032110000}"/>
    <cellStyle name="Normal 19 13 4" xfId="4036" xr:uid="{00000000-0005-0000-0000-000033110000}"/>
    <cellStyle name="Normal 19 13 5" xfId="4037" xr:uid="{00000000-0005-0000-0000-000034110000}"/>
    <cellStyle name="Normal 19 13 6" xfId="4038" xr:uid="{00000000-0005-0000-0000-000035110000}"/>
    <cellStyle name="Normal 19 13 7" xfId="4039" xr:uid="{00000000-0005-0000-0000-000036110000}"/>
    <cellStyle name="Normal 19 14" xfId="4040" xr:uid="{00000000-0005-0000-0000-000037110000}"/>
    <cellStyle name="Normal 19 14 2" xfId="4041" xr:uid="{00000000-0005-0000-0000-000038110000}"/>
    <cellStyle name="Normal 19 14 2 2" xfId="4042" xr:uid="{00000000-0005-0000-0000-000039110000}"/>
    <cellStyle name="Normal 19 14 2 3" xfId="4043" xr:uid="{00000000-0005-0000-0000-00003A110000}"/>
    <cellStyle name="Normal 19 14 2 4" xfId="4044" xr:uid="{00000000-0005-0000-0000-00003B110000}"/>
    <cellStyle name="Normal 19 14 3" xfId="4045" xr:uid="{00000000-0005-0000-0000-00003C110000}"/>
    <cellStyle name="Normal 19 14 3 2" xfId="4046" xr:uid="{00000000-0005-0000-0000-00003D110000}"/>
    <cellStyle name="Normal 19 14 3 3" xfId="4047" xr:uid="{00000000-0005-0000-0000-00003E110000}"/>
    <cellStyle name="Normal 19 14 4" xfId="4048" xr:uid="{00000000-0005-0000-0000-00003F110000}"/>
    <cellStyle name="Normal 19 14 5" xfId="4049" xr:uid="{00000000-0005-0000-0000-000040110000}"/>
    <cellStyle name="Normal 19 14 6" xfId="4050" xr:uid="{00000000-0005-0000-0000-000041110000}"/>
    <cellStyle name="Normal 19 14 7" xfId="4051" xr:uid="{00000000-0005-0000-0000-000042110000}"/>
    <cellStyle name="Normal 19 15" xfId="4052" xr:uid="{00000000-0005-0000-0000-000043110000}"/>
    <cellStyle name="Normal 19 15 2" xfId="4053" xr:uid="{00000000-0005-0000-0000-000044110000}"/>
    <cellStyle name="Normal 19 15 2 2" xfId="4054" xr:uid="{00000000-0005-0000-0000-000045110000}"/>
    <cellStyle name="Normal 19 15 2 3" xfId="4055" xr:uid="{00000000-0005-0000-0000-000046110000}"/>
    <cellStyle name="Normal 19 15 2 4" xfId="4056" xr:uid="{00000000-0005-0000-0000-000047110000}"/>
    <cellStyle name="Normal 19 15 3" xfId="4057" xr:uid="{00000000-0005-0000-0000-000048110000}"/>
    <cellStyle name="Normal 19 15 3 2" xfId="4058" xr:uid="{00000000-0005-0000-0000-000049110000}"/>
    <cellStyle name="Normal 19 15 3 3" xfId="4059" xr:uid="{00000000-0005-0000-0000-00004A110000}"/>
    <cellStyle name="Normal 19 15 4" xfId="4060" xr:uid="{00000000-0005-0000-0000-00004B110000}"/>
    <cellStyle name="Normal 19 15 5" xfId="4061" xr:uid="{00000000-0005-0000-0000-00004C110000}"/>
    <cellStyle name="Normal 19 15 6" xfId="4062" xr:uid="{00000000-0005-0000-0000-00004D110000}"/>
    <cellStyle name="Normal 19 15 7" xfId="4063" xr:uid="{00000000-0005-0000-0000-00004E110000}"/>
    <cellStyle name="Normal 19 16" xfId="4064" xr:uid="{00000000-0005-0000-0000-00004F110000}"/>
    <cellStyle name="Normal 19 16 2" xfId="4065" xr:uid="{00000000-0005-0000-0000-000050110000}"/>
    <cellStyle name="Normal 19 16 2 2" xfId="4066" xr:uid="{00000000-0005-0000-0000-000051110000}"/>
    <cellStyle name="Normal 19 16 2 3" xfId="4067" xr:uid="{00000000-0005-0000-0000-000052110000}"/>
    <cellStyle name="Normal 19 16 2 4" xfId="4068" xr:uid="{00000000-0005-0000-0000-000053110000}"/>
    <cellStyle name="Normal 19 16 3" xfId="4069" xr:uid="{00000000-0005-0000-0000-000054110000}"/>
    <cellStyle name="Normal 19 16 3 2" xfId="4070" xr:uid="{00000000-0005-0000-0000-000055110000}"/>
    <cellStyle name="Normal 19 16 3 3" xfId="4071" xr:uid="{00000000-0005-0000-0000-000056110000}"/>
    <cellStyle name="Normal 19 16 4" xfId="4072" xr:uid="{00000000-0005-0000-0000-000057110000}"/>
    <cellStyle name="Normal 19 16 5" xfId="4073" xr:uid="{00000000-0005-0000-0000-000058110000}"/>
    <cellStyle name="Normal 19 16 6" xfId="4074" xr:uid="{00000000-0005-0000-0000-000059110000}"/>
    <cellStyle name="Normal 19 16 7" xfId="4075" xr:uid="{00000000-0005-0000-0000-00005A110000}"/>
    <cellStyle name="Normal 19 17" xfId="4076" xr:uid="{00000000-0005-0000-0000-00005B110000}"/>
    <cellStyle name="Normal 19 17 2" xfId="4077" xr:uid="{00000000-0005-0000-0000-00005C110000}"/>
    <cellStyle name="Normal 19 17 2 2" xfId="4078" xr:uid="{00000000-0005-0000-0000-00005D110000}"/>
    <cellStyle name="Normal 19 17 2 3" xfId="4079" xr:uid="{00000000-0005-0000-0000-00005E110000}"/>
    <cellStyle name="Normal 19 17 2 4" xfId="4080" xr:uid="{00000000-0005-0000-0000-00005F110000}"/>
    <cellStyle name="Normal 19 17 3" xfId="4081" xr:uid="{00000000-0005-0000-0000-000060110000}"/>
    <cellStyle name="Normal 19 17 3 2" xfId="4082" xr:uid="{00000000-0005-0000-0000-000061110000}"/>
    <cellStyle name="Normal 19 17 3 3" xfId="4083" xr:uid="{00000000-0005-0000-0000-000062110000}"/>
    <cellStyle name="Normal 19 17 4" xfId="4084" xr:uid="{00000000-0005-0000-0000-000063110000}"/>
    <cellStyle name="Normal 19 17 5" xfId="4085" xr:uid="{00000000-0005-0000-0000-000064110000}"/>
    <cellStyle name="Normal 19 17 6" xfId="4086" xr:uid="{00000000-0005-0000-0000-000065110000}"/>
    <cellStyle name="Normal 19 17 7" xfId="4087" xr:uid="{00000000-0005-0000-0000-000066110000}"/>
    <cellStyle name="Normal 19 18" xfId="4088" xr:uid="{00000000-0005-0000-0000-000067110000}"/>
    <cellStyle name="Normal 19 18 2" xfId="4089" xr:uid="{00000000-0005-0000-0000-000068110000}"/>
    <cellStyle name="Normal 19 18 2 2" xfId="4090" xr:uid="{00000000-0005-0000-0000-000069110000}"/>
    <cellStyle name="Normal 19 18 2 3" xfId="4091" xr:uid="{00000000-0005-0000-0000-00006A110000}"/>
    <cellStyle name="Normal 19 18 2 4" xfId="4092" xr:uid="{00000000-0005-0000-0000-00006B110000}"/>
    <cellStyle name="Normal 19 18 3" xfId="4093" xr:uid="{00000000-0005-0000-0000-00006C110000}"/>
    <cellStyle name="Normal 19 18 3 2" xfId="4094" xr:uid="{00000000-0005-0000-0000-00006D110000}"/>
    <cellStyle name="Normal 19 18 3 3" xfId="4095" xr:uid="{00000000-0005-0000-0000-00006E110000}"/>
    <cellStyle name="Normal 19 18 4" xfId="4096" xr:uid="{00000000-0005-0000-0000-00006F110000}"/>
    <cellStyle name="Normal 19 18 5" xfId="4097" xr:uid="{00000000-0005-0000-0000-000070110000}"/>
    <cellStyle name="Normal 19 18 6" xfId="4098" xr:uid="{00000000-0005-0000-0000-000071110000}"/>
    <cellStyle name="Normal 19 18 7" xfId="4099" xr:uid="{00000000-0005-0000-0000-000072110000}"/>
    <cellStyle name="Normal 19 19" xfId="4100" xr:uid="{00000000-0005-0000-0000-000073110000}"/>
    <cellStyle name="Normal 19 19 2" xfId="4101" xr:uid="{00000000-0005-0000-0000-000074110000}"/>
    <cellStyle name="Normal 19 19 2 2" xfId="4102" xr:uid="{00000000-0005-0000-0000-000075110000}"/>
    <cellStyle name="Normal 19 19 2 2 2" xfId="27233" xr:uid="{00000000-0005-0000-0000-000076110000}"/>
    <cellStyle name="Normal 19 19 2 3" xfId="4103" xr:uid="{00000000-0005-0000-0000-000077110000}"/>
    <cellStyle name="Normal 19 19 2 3 2" xfId="27234" xr:uid="{00000000-0005-0000-0000-000078110000}"/>
    <cellStyle name="Normal 19 19 2 4" xfId="4104" xr:uid="{00000000-0005-0000-0000-000079110000}"/>
    <cellStyle name="Normal 19 19 2 4 2" xfId="27235" xr:uid="{00000000-0005-0000-0000-00007A110000}"/>
    <cellStyle name="Normal 19 19 3" xfId="4105" xr:uid="{00000000-0005-0000-0000-00007B110000}"/>
    <cellStyle name="Normal 19 19 3 2" xfId="4106" xr:uid="{00000000-0005-0000-0000-00007C110000}"/>
    <cellStyle name="Normal 19 19 3 2 2" xfId="27237" xr:uid="{00000000-0005-0000-0000-00007D110000}"/>
    <cellStyle name="Normal 19 19 3 3" xfId="4107" xr:uid="{00000000-0005-0000-0000-00007E110000}"/>
    <cellStyle name="Normal 19 19 3 3 2" xfId="27238" xr:uid="{00000000-0005-0000-0000-00007F110000}"/>
    <cellStyle name="Normal 19 19 3 4" xfId="27236" xr:uid="{00000000-0005-0000-0000-000080110000}"/>
    <cellStyle name="Normal 19 19 4" xfId="4108" xr:uid="{00000000-0005-0000-0000-000081110000}"/>
    <cellStyle name="Normal 19 19 4 2" xfId="27239" xr:uid="{00000000-0005-0000-0000-000082110000}"/>
    <cellStyle name="Normal 19 19 5" xfId="4109" xr:uid="{00000000-0005-0000-0000-000083110000}"/>
    <cellStyle name="Normal 19 19 5 2" xfId="27240" xr:uid="{00000000-0005-0000-0000-000084110000}"/>
    <cellStyle name="Normal 19 19 6" xfId="4110" xr:uid="{00000000-0005-0000-0000-000085110000}"/>
    <cellStyle name="Normal 19 19 6 2" xfId="27241" xr:uid="{00000000-0005-0000-0000-000086110000}"/>
    <cellStyle name="Normal 19 19 7" xfId="4111" xr:uid="{00000000-0005-0000-0000-000087110000}"/>
    <cellStyle name="Normal 19 19 7 2" xfId="27242" xr:uid="{00000000-0005-0000-0000-000088110000}"/>
    <cellStyle name="Normal 19 2" xfId="4112" xr:uid="{00000000-0005-0000-0000-000089110000}"/>
    <cellStyle name="Normal 19 2 2" xfId="4113" xr:uid="{00000000-0005-0000-0000-00008A110000}"/>
    <cellStyle name="Normal 19 2 2 2" xfId="4114" xr:uid="{00000000-0005-0000-0000-00008B110000}"/>
    <cellStyle name="Normal 19 2 2 2 2" xfId="27245" xr:uid="{00000000-0005-0000-0000-00008C110000}"/>
    <cellStyle name="Normal 19 2 2 3" xfId="4115" xr:uid="{00000000-0005-0000-0000-00008D110000}"/>
    <cellStyle name="Normal 19 2 2 3 2" xfId="27246" xr:uid="{00000000-0005-0000-0000-00008E110000}"/>
    <cellStyle name="Normal 19 2 2 4" xfId="4116" xr:uid="{00000000-0005-0000-0000-00008F110000}"/>
    <cellStyle name="Normal 19 2 2 4 2" xfId="27247" xr:uid="{00000000-0005-0000-0000-000090110000}"/>
    <cellStyle name="Normal 19 2 2 5" xfId="27244" xr:uid="{00000000-0005-0000-0000-000091110000}"/>
    <cellStyle name="Normal 19 2 3" xfId="4117" xr:uid="{00000000-0005-0000-0000-000092110000}"/>
    <cellStyle name="Normal 19 2 3 2" xfId="4118" xr:uid="{00000000-0005-0000-0000-000093110000}"/>
    <cellStyle name="Normal 19 2 3 2 2" xfId="27249" xr:uid="{00000000-0005-0000-0000-000094110000}"/>
    <cellStyle name="Normal 19 2 3 3" xfId="4119" xr:uid="{00000000-0005-0000-0000-000095110000}"/>
    <cellStyle name="Normal 19 2 3 3 2" xfId="27250" xr:uid="{00000000-0005-0000-0000-000096110000}"/>
    <cellStyle name="Normal 19 2 3 4" xfId="27248" xr:uid="{00000000-0005-0000-0000-000097110000}"/>
    <cellStyle name="Normal 19 2 4" xfId="4120" xr:uid="{00000000-0005-0000-0000-000098110000}"/>
    <cellStyle name="Normal 19 2 4 2" xfId="27251" xr:uid="{00000000-0005-0000-0000-000099110000}"/>
    <cellStyle name="Normal 19 2 5" xfId="4121" xr:uid="{00000000-0005-0000-0000-00009A110000}"/>
    <cellStyle name="Normal 19 2 5 2" xfId="27252" xr:uid="{00000000-0005-0000-0000-00009B110000}"/>
    <cellStyle name="Normal 19 2 6" xfId="4122" xr:uid="{00000000-0005-0000-0000-00009C110000}"/>
    <cellStyle name="Normal 19 2 6 2" xfId="27253" xr:uid="{00000000-0005-0000-0000-00009D110000}"/>
    <cellStyle name="Normal 19 2 7" xfId="4123" xr:uid="{00000000-0005-0000-0000-00009E110000}"/>
    <cellStyle name="Normal 19 2 7 2" xfId="27254" xr:uid="{00000000-0005-0000-0000-00009F110000}"/>
    <cellStyle name="Normal 19 2 8" xfId="4124" xr:uid="{00000000-0005-0000-0000-0000A0110000}"/>
    <cellStyle name="Normal 19 2 8 2" xfId="27255" xr:uid="{00000000-0005-0000-0000-0000A1110000}"/>
    <cellStyle name="Normal 19 2 9" xfId="27243" xr:uid="{00000000-0005-0000-0000-0000A2110000}"/>
    <cellStyle name="Normal 19 20" xfId="4125" xr:uid="{00000000-0005-0000-0000-0000A3110000}"/>
    <cellStyle name="Normal 19 20 2" xfId="4126" xr:uid="{00000000-0005-0000-0000-0000A4110000}"/>
    <cellStyle name="Normal 19 20 2 2" xfId="4127" xr:uid="{00000000-0005-0000-0000-0000A5110000}"/>
    <cellStyle name="Normal 19 20 2 2 2" xfId="27258" xr:uid="{00000000-0005-0000-0000-0000A6110000}"/>
    <cellStyle name="Normal 19 20 2 3" xfId="4128" xr:uid="{00000000-0005-0000-0000-0000A7110000}"/>
    <cellStyle name="Normal 19 20 2 3 2" xfId="27259" xr:uid="{00000000-0005-0000-0000-0000A8110000}"/>
    <cellStyle name="Normal 19 20 2 4" xfId="4129" xr:uid="{00000000-0005-0000-0000-0000A9110000}"/>
    <cellStyle name="Normal 19 20 2 4 2" xfId="27260" xr:uid="{00000000-0005-0000-0000-0000AA110000}"/>
    <cellStyle name="Normal 19 20 2 5" xfId="27257" xr:uid="{00000000-0005-0000-0000-0000AB110000}"/>
    <cellStyle name="Normal 19 20 3" xfId="4130" xr:uid="{00000000-0005-0000-0000-0000AC110000}"/>
    <cellStyle name="Normal 19 20 3 2" xfId="4131" xr:uid="{00000000-0005-0000-0000-0000AD110000}"/>
    <cellStyle name="Normal 19 20 3 2 2" xfId="27262" xr:uid="{00000000-0005-0000-0000-0000AE110000}"/>
    <cellStyle name="Normal 19 20 3 3" xfId="4132" xr:uid="{00000000-0005-0000-0000-0000AF110000}"/>
    <cellStyle name="Normal 19 20 3 3 2" xfId="27263" xr:uid="{00000000-0005-0000-0000-0000B0110000}"/>
    <cellStyle name="Normal 19 20 3 4" xfId="27261" xr:uid="{00000000-0005-0000-0000-0000B1110000}"/>
    <cellStyle name="Normal 19 20 4" xfId="4133" xr:uid="{00000000-0005-0000-0000-0000B2110000}"/>
    <cellStyle name="Normal 19 20 4 2" xfId="27264" xr:uid="{00000000-0005-0000-0000-0000B3110000}"/>
    <cellStyle name="Normal 19 20 5" xfId="4134" xr:uid="{00000000-0005-0000-0000-0000B4110000}"/>
    <cellStyle name="Normal 19 20 5 2" xfId="27265" xr:uid="{00000000-0005-0000-0000-0000B5110000}"/>
    <cellStyle name="Normal 19 20 6" xfId="4135" xr:uid="{00000000-0005-0000-0000-0000B6110000}"/>
    <cellStyle name="Normal 19 20 6 2" xfId="27266" xr:uid="{00000000-0005-0000-0000-0000B7110000}"/>
    <cellStyle name="Normal 19 20 7" xfId="4136" xr:uid="{00000000-0005-0000-0000-0000B8110000}"/>
    <cellStyle name="Normal 19 20 7 2" xfId="27267" xr:uid="{00000000-0005-0000-0000-0000B9110000}"/>
    <cellStyle name="Normal 19 20 8" xfId="27256" xr:uid="{00000000-0005-0000-0000-0000BA110000}"/>
    <cellStyle name="Normal 19 21" xfId="4137" xr:uid="{00000000-0005-0000-0000-0000BB110000}"/>
    <cellStyle name="Normal 19 21 2" xfId="4138" xr:uid="{00000000-0005-0000-0000-0000BC110000}"/>
    <cellStyle name="Normal 19 21 2 2" xfId="4139" xr:uid="{00000000-0005-0000-0000-0000BD110000}"/>
    <cellStyle name="Normal 19 21 2 2 2" xfId="27270" xr:uid="{00000000-0005-0000-0000-0000BE110000}"/>
    <cellStyle name="Normal 19 21 2 3" xfId="4140" xr:uid="{00000000-0005-0000-0000-0000BF110000}"/>
    <cellStyle name="Normal 19 21 2 3 2" xfId="27271" xr:uid="{00000000-0005-0000-0000-0000C0110000}"/>
    <cellStyle name="Normal 19 21 2 4" xfId="4141" xr:uid="{00000000-0005-0000-0000-0000C1110000}"/>
    <cellStyle name="Normal 19 21 2 4 2" xfId="27272" xr:uid="{00000000-0005-0000-0000-0000C2110000}"/>
    <cellStyle name="Normal 19 21 2 5" xfId="27269" xr:uid="{00000000-0005-0000-0000-0000C3110000}"/>
    <cellStyle name="Normal 19 21 3" xfId="4142" xr:uid="{00000000-0005-0000-0000-0000C4110000}"/>
    <cellStyle name="Normal 19 21 3 2" xfId="4143" xr:uid="{00000000-0005-0000-0000-0000C5110000}"/>
    <cellStyle name="Normal 19 21 3 2 2" xfId="27274" xr:uid="{00000000-0005-0000-0000-0000C6110000}"/>
    <cellStyle name="Normal 19 21 3 3" xfId="4144" xr:uid="{00000000-0005-0000-0000-0000C7110000}"/>
    <cellStyle name="Normal 19 21 3 3 2" xfId="27275" xr:uid="{00000000-0005-0000-0000-0000C8110000}"/>
    <cellStyle name="Normal 19 21 3 4" xfId="27273" xr:uid="{00000000-0005-0000-0000-0000C9110000}"/>
    <cellStyle name="Normal 19 21 4" xfId="4145" xr:uid="{00000000-0005-0000-0000-0000CA110000}"/>
    <cellStyle name="Normal 19 21 4 2" xfId="27276" xr:uid="{00000000-0005-0000-0000-0000CB110000}"/>
    <cellStyle name="Normal 19 21 5" xfId="4146" xr:uid="{00000000-0005-0000-0000-0000CC110000}"/>
    <cellStyle name="Normal 19 21 5 2" xfId="27277" xr:uid="{00000000-0005-0000-0000-0000CD110000}"/>
    <cellStyle name="Normal 19 21 6" xfId="4147" xr:uid="{00000000-0005-0000-0000-0000CE110000}"/>
    <cellStyle name="Normal 19 21 6 2" xfId="27278" xr:uid="{00000000-0005-0000-0000-0000CF110000}"/>
    <cellStyle name="Normal 19 21 7" xfId="4148" xr:uid="{00000000-0005-0000-0000-0000D0110000}"/>
    <cellStyle name="Normal 19 21 7 2" xfId="27279" xr:uid="{00000000-0005-0000-0000-0000D1110000}"/>
    <cellStyle name="Normal 19 21 8" xfId="27268" xr:uid="{00000000-0005-0000-0000-0000D2110000}"/>
    <cellStyle name="Normal 19 22" xfId="4149" xr:uid="{00000000-0005-0000-0000-0000D3110000}"/>
    <cellStyle name="Normal 19 22 2" xfId="4150" xr:uid="{00000000-0005-0000-0000-0000D4110000}"/>
    <cellStyle name="Normal 19 22 2 2" xfId="4151" xr:uid="{00000000-0005-0000-0000-0000D5110000}"/>
    <cellStyle name="Normal 19 22 2 2 2" xfId="27282" xr:uid="{00000000-0005-0000-0000-0000D6110000}"/>
    <cellStyle name="Normal 19 22 2 3" xfId="4152" xr:uid="{00000000-0005-0000-0000-0000D7110000}"/>
    <cellStyle name="Normal 19 22 2 3 2" xfId="27283" xr:uid="{00000000-0005-0000-0000-0000D8110000}"/>
    <cellStyle name="Normal 19 22 2 4" xfId="4153" xr:uid="{00000000-0005-0000-0000-0000D9110000}"/>
    <cellStyle name="Normal 19 22 2 4 2" xfId="27284" xr:uid="{00000000-0005-0000-0000-0000DA110000}"/>
    <cellStyle name="Normal 19 22 2 5" xfId="27281" xr:uid="{00000000-0005-0000-0000-0000DB110000}"/>
    <cellStyle name="Normal 19 22 3" xfId="4154" xr:uid="{00000000-0005-0000-0000-0000DC110000}"/>
    <cellStyle name="Normal 19 22 3 2" xfId="4155" xr:uid="{00000000-0005-0000-0000-0000DD110000}"/>
    <cellStyle name="Normal 19 22 3 2 2" xfId="27286" xr:uid="{00000000-0005-0000-0000-0000DE110000}"/>
    <cellStyle name="Normal 19 22 3 3" xfId="4156" xr:uid="{00000000-0005-0000-0000-0000DF110000}"/>
    <cellStyle name="Normal 19 22 3 3 2" xfId="27287" xr:uid="{00000000-0005-0000-0000-0000E0110000}"/>
    <cellStyle name="Normal 19 22 3 4" xfId="27285" xr:uid="{00000000-0005-0000-0000-0000E1110000}"/>
    <cellStyle name="Normal 19 22 4" xfId="4157" xr:uid="{00000000-0005-0000-0000-0000E2110000}"/>
    <cellStyle name="Normal 19 22 4 2" xfId="27288" xr:uid="{00000000-0005-0000-0000-0000E3110000}"/>
    <cellStyle name="Normal 19 22 5" xfId="4158" xr:uid="{00000000-0005-0000-0000-0000E4110000}"/>
    <cellStyle name="Normal 19 22 5 2" xfId="27289" xr:uid="{00000000-0005-0000-0000-0000E5110000}"/>
    <cellStyle name="Normal 19 22 6" xfId="4159" xr:uid="{00000000-0005-0000-0000-0000E6110000}"/>
    <cellStyle name="Normal 19 22 6 2" xfId="27290" xr:uid="{00000000-0005-0000-0000-0000E7110000}"/>
    <cellStyle name="Normal 19 22 7" xfId="4160" xr:uid="{00000000-0005-0000-0000-0000E8110000}"/>
    <cellStyle name="Normal 19 22 7 2" xfId="27291" xr:uid="{00000000-0005-0000-0000-0000E9110000}"/>
    <cellStyle name="Normal 19 22 8" xfId="27280" xr:uid="{00000000-0005-0000-0000-0000EA110000}"/>
    <cellStyle name="Normal 19 23" xfId="4161" xr:uid="{00000000-0005-0000-0000-0000EB110000}"/>
    <cellStyle name="Normal 19 23 2" xfId="4162" xr:uid="{00000000-0005-0000-0000-0000EC110000}"/>
    <cellStyle name="Normal 19 23 2 2" xfId="4163" xr:uid="{00000000-0005-0000-0000-0000ED110000}"/>
    <cellStyle name="Normal 19 23 2 2 2" xfId="27294" xr:uid="{00000000-0005-0000-0000-0000EE110000}"/>
    <cellStyle name="Normal 19 23 2 3" xfId="4164" xr:uid="{00000000-0005-0000-0000-0000EF110000}"/>
    <cellStyle name="Normal 19 23 2 3 2" xfId="27295" xr:uid="{00000000-0005-0000-0000-0000F0110000}"/>
    <cellStyle name="Normal 19 23 2 4" xfId="4165" xr:uid="{00000000-0005-0000-0000-0000F1110000}"/>
    <cellStyle name="Normal 19 23 2 4 2" xfId="27296" xr:uid="{00000000-0005-0000-0000-0000F2110000}"/>
    <cellStyle name="Normal 19 23 2 5" xfId="27293" xr:uid="{00000000-0005-0000-0000-0000F3110000}"/>
    <cellStyle name="Normal 19 23 3" xfId="4166" xr:uid="{00000000-0005-0000-0000-0000F4110000}"/>
    <cellStyle name="Normal 19 23 3 2" xfId="4167" xr:uid="{00000000-0005-0000-0000-0000F5110000}"/>
    <cellStyle name="Normal 19 23 3 2 2" xfId="27298" xr:uid="{00000000-0005-0000-0000-0000F6110000}"/>
    <cellStyle name="Normal 19 23 3 3" xfId="4168" xr:uid="{00000000-0005-0000-0000-0000F7110000}"/>
    <cellStyle name="Normal 19 23 3 3 2" xfId="27299" xr:uid="{00000000-0005-0000-0000-0000F8110000}"/>
    <cellStyle name="Normal 19 23 3 4" xfId="27297" xr:uid="{00000000-0005-0000-0000-0000F9110000}"/>
    <cellStyle name="Normal 19 23 4" xfId="4169" xr:uid="{00000000-0005-0000-0000-0000FA110000}"/>
    <cellStyle name="Normal 19 23 4 2" xfId="27300" xr:uid="{00000000-0005-0000-0000-0000FB110000}"/>
    <cellStyle name="Normal 19 23 5" xfId="4170" xr:uid="{00000000-0005-0000-0000-0000FC110000}"/>
    <cellStyle name="Normal 19 23 5 2" xfId="27301" xr:uid="{00000000-0005-0000-0000-0000FD110000}"/>
    <cellStyle name="Normal 19 23 6" xfId="4171" xr:uid="{00000000-0005-0000-0000-0000FE110000}"/>
    <cellStyle name="Normal 19 23 6 2" xfId="27302" xr:uid="{00000000-0005-0000-0000-0000FF110000}"/>
    <cellStyle name="Normal 19 23 7" xfId="4172" xr:uid="{00000000-0005-0000-0000-000000120000}"/>
    <cellStyle name="Normal 19 23 7 2" xfId="27303" xr:uid="{00000000-0005-0000-0000-000001120000}"/>
    <cellStyle name="Normal 19 23 8" xfId="27292" xr:uid="{00000000-0005-0000-0000-000002120000}"/>
    <cellStyle name="Normal 19 24" xfId="4173" xr:uid="{00000000-0005-0000-0000-000003120000}"/>
    <cellStyle name="Normal 19 24 2" xfId="4174" xr:uid="{00000000-0005-0000-0000-000004120000}"/>
    <cellStyle name="Normal 19 24 2 2" xfId="4175" xr:uid="{00000000-0005-0000-0000-000005120000}"/>
    <cellStyle name="Normal 19 24 2 2 2" xfId="27306" xr:uid="{00000000-0005-0000-0000-000006120000}"/>
    <cellStyle name="Normal 19 24 2 3" xfId="4176" xr:uid="{00000000-0005-0000-0000-000007120000}"/>
    <cellStyle name="Normal 19 24 2 3 2" xfId="27307" xr:uid="{00000000-0005-0000-0000-000008120000}"/>
    <cellStyle name="Normal 19 24 2 4" xfId="4177" xr:uid="{00000000-0005-0000-0000-000009120000}"/>
    <cellStyle name="Normal 19 24 2 4 2" xfId="27308" xr:uid="{00000000-0005-0000-0000-00000A120000}"/>
    <cellStyle name="Normal 19 24 2 5" xfId="27305" xr:uid="{00000000-0005-0000-0000-00000B120000}"/>
    <cellStyle name="Normal 19 24 3" xfId="4178" xr:uid="{00000000-0005-0000-0000-00000C120000}"/>
    <cellStyle name="Normal 19 24 3 2" xfId="4179" xr:uid="{00000000-0005-0000-0000-00000D120000}"/>
    <cellStyle name="Normal 19 24 3 2 2" xfId="27310" xr:uid="{00000000-0005-0000-0000-00000E120000}"/>
    <cellStyle name="Normal 19 24 3 3" xfId="4180" xr:uid="{00000000-0005-0000-0000-00000F120000}"/>
    <cellStyle name="Normal 19 24 3 3 2" xfId="27311" xr:uid="{00000000-0005-0000-0000-000010120000}"/>
    <cellStyle name="Normal 19 24 3 4" xfId="27309" xr:uid="{00000000-0005-0000-0000-000011120000}"/>
    <cellStyle name="Normal 19 24 4" xfId="4181" xr:uid="{00000000-0005-0000-0000-000012120000}"/>
    <cellStyle name="Normal 19 24 4 2" xfId="27312" xr:uid="{00000000-0005-0000-0000-000013120000}"/>
    <cellStyle name="Normal 19 24 5" xfId="4182" xr:uid="{00000000-0005-0000-0000-000014120000}"/>
    <cellStyle name="Normal 19 24 5 2" xfId="27313" xr:uid="{00000000-0005-0000-0000-000015120000}"/>
    <cellStyle name="Normal 19 24 6" xfId="4183" xr:uid="{00000000-0005-0000-0000-000016120000}"/>
    <cellStyle name="Normal 19 24 6 2" xfId="27314" xr:uid="{00000000-0005-0000-0000-000017120000}"/>
    <cellStyle name="Normal 19 24 7" xfId="4184" xr:uid="{00000000-0005-0000-0000-000018120000}"/>
    <cellStyle name="Normal 19 24 7 2" xfId="27315" xr:uid="{00000000-0005-0000-0000-000019120000}"/>
    <cellStyle name="Normal 19 24 8" xfId="27304" xr:uid="{00000000-0005-0000-0000-00001A120000}"/>
    <cellStyle name="Normal 19 25" xfId="4185" xr:uid="{00000000-0005-0000-0000-00001B120000}"/>
    <cellStyle name="Normal 19 25 2" xfId="4186" xr:uid="{00000000-0005-0000-0000-00001C120000}"/>
    <cellStyle name="Normal 19 25 2 2" xfId="4187" xr:uid="{00000000-0005-0000-0000-00001D120000}"/>
    <cellStyle name="Normal 19 25 2 2 2" xfId="27318" xr:uid="{00000000-0005-0000-0000-00001E120000}"/>
    <cellStyle name="Normal 19 25 2 3" xfId="4188" xr:uid="{00000000-0005-0000-0000-00001F120000}"/>
    <cellStyle name="Normal 19 25 2 3 2" xfId="27319" xr:uid="{00000000-0005-0000-0000-000020120000}"/>
    <cellStyle name="Normal 19 25 2 4" xfId="4189" xr:uid="{00000000-0005-0000-0000-000021120000}"/>
    <cellStyle name="Normal 19 25 2 4 2" xfId="27320" xr:uid="{00000000-0005-0000-0000-000022120000}"/>
    <cellStyle name="Normal 19 25 2 5" xfId="27317" xr:uid="{00000000-0005-0000-0000-000023120000}"/>
    <cellStyle name="Normal 19 25 3" xfId="4190" xr:uid="{00000000-0005-0000-0000-000024120000}"/>
    <cellStyle name="Normal 19 25 3 2" xfId="4191" xr:uid="{00000000-0005-0000-0000-000025120000}"/>
    <cellStyle name="Normal 19 25 3 2 2" xfId="27322" xr:uid="{00000000-0005-0000-0000-000026120000}"/>
    <cellStyle name="Normal 19 25 3 3" xfId="4192" xr:uid="{00000000-0005-0000-0000-000027120000}"/>
    <cellStyle name="Normal 19 25 3 3 2" xfId="27323" xr:uid="{00000000-0005-0000-0000-000028120000}"/>
    <cellStyle name="Normal 19 25 3 4" xfId="27321" xr:uid="{00000000-0005-0000-0000-000029120000}"/>
    <cellStyle name="Normal 19 25 4" xfId="4193" xr:uid="{00000000-0005-0000-0000-00002A120000}"/>
    <cellStyle name="Normal 19 25 4 2" xfId="27324" xr:uid="{00000000-0005-0000-0000-00002B120000}"/>
    <cellStyle name="Normal 19 25 5" xfId="4194" xr:uid="{00000000-0005-0000-0000-00002C120000}"/>
    <cellStyle name="Normal 19 25 5 2" xfId="27325" xr:uid="{00000000-0005-0000-0000-00002D120000}"/>
    <cellStyle name="Normal 19 25 6" xfId="4195" xr:uid="{00000000-0005-0000-0000-00002E120000}"/>
    <cellStyle name="Normal 19 25 6 2" xfId="27326" xr:uid="{00000000-0005-0000-0000-00002F120000}"/>
    <cellStyle name="Normal 19 25 7" xfId="4196" xr:uid="{00000000-0005-0000-0000-000030120000}"/>
    <cellStyle name="Normal 19 25 7 2" xfId="27327" xr:uid="{00000000-0005-0000-0000-000031120000}"/>
    <cellStyle name="Normal 19 25 8" xfId="27316" xr:uid="{00000000-0005-0000-0000-000032120000}"/>
    <cellStyle name="Normal 19 26" xfId="4197" xr:uid="{00000000-0005-0000-0000-000033120000}"/>
    <cellStyle name="Normal 19 26 2" xfId="4198" xr:uid="{00000000-0005-0000-0000-000034120000}"/>
    <cellStyle name="Normal 19 26 2 2" xfId="4199" xr:uid="{00000000-0005-0000-0000-000035120000}"/>
    <cellStyle name="Normal 19 26 2 2 2" xfId="27330" xr:uid="{00000000-0005-0000-0000-000036120000}"/>
    <cellStyle name="Normal 19 26 2 3" xfId="4200" xr:uid="{00000000-0005-0000-0000-000037120000}"/>
    <cellStyle name="Normal 19 26 2 3 2" xfId="27331" xr:uid="{00000000-0005-0000-0000-000038120000}"/>
    <cellStyle name="Normal 19 26 2 4" xfId="4201" xr:uid="{00000000-0005-0000-0000-000039120000}"/>
    <cellStyle name="Normal 19 26 2 4 2" xfId="27332" xr:uid="{00000000-0005-0000-0000-00003A120000}"/>
    <cellStyle name="Normal 19 26 2 5" xfId="27329" xr:uid="{00000000-0005-0000-0000-00003B120000}"/>
    <cellStyle name="Normal 19 26 3" xfId="4202" xr:uid="{00000000-0005-0000-0000-00003C120000}"/>
    <cellStyle name="Normal 19 26 3 2" xfId="4203" xr:uid="{00000000-0005-0000-0000-00003D120000}"/>
    <cellStyle name="Normal 19 26 3 2 2" xfId="27334" xr:uid="{00000000-0005-0000-0000-00003E120000}"/>
    <cellStyle name="Normal 19 26 3 3" xfId="4204" xr:uid="{00000000-0005-0000-0000-00003F120000}"/>
    <cellStyle name="Normal 19 26 3 3 2" xfId="27335" xr:uid="{00000000-0005-0000-0000-000040120000}"/>
    <cellStyle name="Normal 19 26 3 4" xfId="27333" xr:uid="{00000000-0005-0000-0000-000041120000}"/>
    <cellStyle name="Normal 19 26 4" xfId="4205" xr:uid="{00000000-0005-0000-0000-000042120000}"/>
    <cellStyle name="Normal 19 26 4 2" xfId="27336" xr:uid="{00000000-0005-0000-0000-000043120000}"/>
    <cellStyle name="Normal 19 26 5" xfId="4206" xr:uid="{00000000-0005-0000-0000-000044120000}"/>
    <cellStyle name="Normal 19 26 5 2" xfId="27337" xr:uid="{00000000-0005-0000-0000-000045120000}"/>
    <cellStyle name="Normal 19 26 6" xfId="4207" xr:uid="{00000000-0005-0000-0000-000046120000}"/>
    <cellStyle name="Normal 19 26 6 2" xfId="27338" xr:uid="{00000000-0005-0000-0000-000047120000}"/>
    <cellStyle name="Normal 19 26 7" xfId="4208" xr:uid="{00000000-0005-0000-0000-000048120000}"/>
    <cellStyle name="Normal 19 26 7 2" xfId="27339" xr:uid="{00000000-0005-0000-0000-000049120000}"/>
    <cellStyle name="Normal 19 26 8" xfId="27328" xr:uid="{00000000-0005-0000-0000-00004A120000}"/>
    <cellStyle name="Normal 19 27" xfId="4209" xr:uid="{00000000-0005-0000-0000-00004B120000}"/>
    <cellStyle name="Normal 19 27 2" xfId="4210" xr:uid="{00000000-0005-0000-0000-00004C120000}"/>
    <cellStyle name="Normal 19 27 2 2" xfId="4211" xr:uid="{00000000-0005-0000-0000-00004D120000}"/>
    <cellStyle name="Normal 19 27 2 2 2" xfId="27342" xr:uid="{00000000-0005-0000-0000-00004E120000}"/>
    <cellStyle name="Normal 19 27 2 3" xfId="4212" xr:uid="{00000000-0005-0000-0000-00004F120000}"/>
    <cellStyle name="Normal 19 27 2 3 2" xfId="27343" xr:uid="{00000000-0005-0000-0000-000050120000}"/>
    <cellStyle name="Normal 19 27 2 4" xfId="4213" xr:uid="{00000000-0005-0000-0000-000051120000}"/>
    <cellStyle name="Normal 19 27 2 4 2" xfId="27344" xr:uid="{00000000-0005-0000-0000-000052120000}"/>
    <cellStyle name="Normal 19 27 2 5" xfId="27341" xr:uid="{00000000-0005-0000-0000-000053120000}"/>
    <cellStyle name="Normal 19 27 3" xfId="4214" xr:uid="{00000000-0005-0000-0000-000054120000}"/>
    <cellStyle name="Normal 19 27 3 2" xfId="4215" xr:uid="{00000000-0005-0000-0000-000055120000}"/>
    <cellStyle name="Normal 19 27 3 2 2" xfId="27346" xr:uid="{00000000-0005-0000-0000-000056120000}"/>
    <cellStyle name="Normal 19 27 3 3" xfId="4216" xr:uid="{00000000-0005-0000-0000-000057120000}"/>
    <cellStyle name="Normal 19 27 3 3 2" xfId="27347" xr:uid="{00000000-0005-0000-0000-000058120000}"/>
    <cellStyle name="Normal 19 27 3 4" xfId="27345" xr:uid="{00000000-0005-0000-0000-000059120000}"/>
    <cellStyle name="Normal 19 27 4" xfId="4217" xr:uid="{00000000-0005-0000-0000-00005A120000}"/>
    <cellStyle name="Normal 19 27 4 2" xfId="27348" xr:uid="{00000000-0005-0000-0000-00005B120000}"/>
    <cellStyle name="Normal 19 27 5" xfId="4218" xr:uid="{00000000-0005-0000-0000-00005C120000}"/>
    <cellStyle name="Normal 19 27 5 2" xfId="27349" xr:uid="{00000000-0005-0000-0000-00005D120000}"/>
    <cellStyle name="Normal 19 27 6" xfId="4219" xr:uid="{00000000-0005-0000-0000-00005E120000}"/>
    <cellStyle name="Normal 19 27 6 2" xfId="27350" xr:uid="{00000000-0005-0000-0000-00005F120000}"/>
    <cellStyle name="Normal 19 27 7" xfId="4220" xr:uid="{00000000-0005-0000-0000-000060120000}"/>
    <cellStyle name="Normal 19 27 7 2" xfId="27351" xr:uid="{00000000-0005-0000-0000-000061120000}"/>
    <cellStyle name="Normal 19 27 8" xfId="27340" xr:uid="{00000000-0005-0000-0000-000062120000}"/>
    <cellStyle name="Normal 19 28" xfId="4221" xr:uid="{00000000-0005-0000-0000-000063120000}"/>
    <cellStyle name="Normal 19 28 2" xfId="4222" xr:uid="{00000000-0005-0000-0000-000064120000}"/>
    <cellStyle name="Normal 19 28 2 2" xfId="4223" xr:uid="{00000000-0005-0000-0000-000065120000}"/>
    <cellStyle name="Normal 19 28 2 2 2" xfId="27354" xr:uid="{00000000-0005-0000-0000-000066120000}"/>
    <cellStyle name="Normal 19 28 2 3" xfId="4224" xr:uid="{00000000-0005-0000-0000-000067120000}"/>
    <cellStyle name="Normal 19 28 2 3 2" xfId="27355" xr:uid="{00000000-0005-0000-0000-000068120000}"/>
    <cellStyle name="Normal 19 28 2 4" xfId="4225" xr:uid="{00000000-0005-0000-0000-000069120000}"/>
    <cellStyle name="Normal 19 28 2 4 2" xfId="27356" xr:uid="{00000000-0005-0000-0000-00006A120000}"/>
    <cellStyle name="Normal 19 28 2 5" xfId="27353" xr:uid="{00000000-0005-0000-0000-00006B120000}"/>
    <cellStyle name="Normal 19 28 3" xfId="4226" xr:uid="{00000000-0005-0000-0000-00006C120000}"/>
    <cellStyle name="Normal 19 28 3 2" xfId="4227" xr:uid="{00000000-0005-0000-0000-00006D120000}"/>
    <cellStyle name="Normal 19 28 3 2 2" xfId="27358" xr:uid="{00000000-0005-0000-0000-00006E120000}"/>
    <cellStyle name="Normal 19 28 3 3" xfId="4228" xr:uid="{00000000-0005-0000-0000-00006F120000}"/>
    <cellStyle name="Normal 19 28 3 3 2" xfId="27359" xr:uid="{00000000-0005-0000-0000-000070120000}"/>
    <cellStyle name="Normal 19 28 3 4" xfId="27357" xr:uid="{00000000-0005-0000-0000-000071120000}"/>
    <cellStyle name="Normal 19 28 4" xfId="4229" xr:uid="{00000000-0005-0000-0000-000072120000}"/>
    <cellStyle name="Normal 19 28 4 2" xfId="27360" xr:uid="{00000000-0005-0000-0000-000073120000}"/>
    <cellStyle name="Normal 19 28 5" xfId="4230" xr:uid="{00000000-0005-0000-0000-000074120000}"/>
    <cellStyle name="Normal 19 28 5 2" xfId="27361" xr:uid="{00000000-0005-0000-0000-000075120000}"/>
    <cellStyle name="Normal 19 28 6" xfId="4231" xr:uid="{00000000-0005-0000-0000-000076120000}"/>
    <cellStyle name="Normal 19 28 6 2" xfId="27362" xr:uid="{00000000-0005-0000-0000-000077120000}"/>
    <cellStyle name="Normal 19 28 7" xfId="4232" xr:uid="{00000000-0005-0000-0000-000078120000}"/>
    <cellStyle name="Normal 19 28 7 2" xfId="27363" xr:uid="{00000000-0005-0000-0000-000079120000}"/>
    <cellStyle name="Normal 19 28 8" xfId="27352" xr:uid="{00000000-0005-0000-0000-00007A120000}"/>
    <cellStyle name="Normal 19 29" xfId="4233" xr:uid="{00000000-0005-0000-0000-00007B120000}"/>
    <cellStyle name="Normal 19 29 2" xfId="4234" xr:uid="{00000000-0005-0000-0000-00007C120000}"/>
    <cellStyle name="Normal 19 29 2 2" xfId="4235" xr:uid="{00000000-0005-0000-0000-00007D120000}"/>
    <cellStyle name="Normal 19 29 2 2 2" xfId="27366" xr:uid="{00000000-0005-0000-0000-00007E120000}"/>
    <cellStyle name="Normal 19 29 2 3" xfId="4236" xr:uid="{00000000-0005-0000-0000-00007F120000}"/>
    <cellStyle name="Normal 19 29 2 3 2" xfId="27367" xr:uid="{00000000-0005-0000-0000-000080120000}"/>
    <cellStyle name="Normal 19 29 2 4" xfId="4237" xr:uid="{00000000-0005-0000-0000-000081120000}"/>
    <cellStyle name="Normal 19 29 2 4 2" xfId="27368" xr:uid="{00000000-0005-0000-0000-000082120000}"/>
    <cellStyle name="Normal 19 29 2 5" xfId="27365" xr:uid="{00000000-0005-0000-0000-000083120000}"/>
    <cellStyle name="Normal 19 29 3" xfId="4238" xr:uid="{00000000-0005-0000-0000-000084120000}"/>
    <cellStyle name="Normal 19 29 3 2" xfId="4239" xr:uid="{00000000-0005-0000-0000-000085120000}"/>
    <cellStyle name="Normal 19 29 3 2 2" xfId="27370" xr:uid="{00000000-0005-0000-0000-000086120000}"/>
    <cellStyle name="Normal 19 29 3 3" xfId="4240" xr:uid="{00000000-0005-0000-0000-000087120000}"/>
    <cellStyle name="Normal 19 29 3 3 2" xfId="27371" xr:uid="{00000000-0005-0000-0000-000088120000}"/>
    <cellStyle name="Normal 19 29 3 4" xfId="27369" xr:uid="{00000000-0005-0000-0000-000089120000}"/>
    <cellStyle name="Normal 19 29 4" xfId="4241" xr:uid="{00000000-0005-0000-0000-00008A120000}"/>
    <cellStyle name="Normal 19 29 4 2" xfId="27372" xr:uid="{00000000-0005-0000-0000-00008B120000}"/>
    <cellStyle name="Normal 19 29 5" xfId="4242" xr:uid="{00000000-0005-0000-0000-00008C120000}"/>
    <cellStyle name="Normal 19 29 5 2" xfId="27373" xr:uid="{00000000-0005-0000-0000-00008D120000}"/>
    <cellStyle name="Normal 19 29 6" xfId="4243" xr:uid="{00000000-0005-0000-0000-00008E120000}"/>
    <cellStyle name="Normal 19 29 6 2" xfId="27374" xr:uid="{00000000-0005-0000-0000-00008F120000}"/>
    <cellStyle name="Normal 19 29 7" xfId="4244" xr:uid="{00000000-0005-0000-0000-000090120000}"/>
    <cellStyle name="Normal 19 29 7 2" xfId="27375" xr:uid="{00000000-0005-0000-0000-000091120000}"/>
    <cellStyle name="Normal 19 29 8" xfId="27364" xr:uid="{00000000-0005-0000-0000-000092120000}"/>
    <cellStyle name="Normal 19 3" xfId="4245" xr:uid="{00000000-0005-0000-0000-000093120000}"/>
    <cellStyle name="Normal 19 3 2" xfId="4246" xr:uid="{00000000-0005-0000-0000-000094120000}"/>
    <cellStyle name="Normal 19 3 2 2" xfId="4247" xr:uid="{00000000-0005-0000-0000-000095120000}"/>
    <cellStyle name="Normal 19 3 2 2 2" xfId="27378" xr:uid="{00000000-0005-0000-0000-000096120000}"/>
    <cellStyle name="Normal 19 3 2 3" xfId="4248" xr:uid="{00000000-0005-0000-0000-000097120000}"/>
    <cellStyle name="Normal 19 3 2 3 2" xfId="27379" xr:uid="{00000000-0005-0000-0000-000098120000}"/>
    <cellStyle name="Normal 19 3 2 4" xfId="4249" xr:uid="{00000000-0005-0000-0000-000099120000}"/>
    <cellStyle name="Normal 19 3 2 4 2" xfId="27380" xr:uid="{00000000-0005-0000-0000-00009A120000}"/>
    <cellStyle name="Normal 19 3 2 5" xfId="27377" xr:uid="{00000000-0005-0000-0000-00009B120000}"/>
    <cellStyle name="Normal 19 3 3" xfId="4250" xr:uid="{00000000-0005-0000-0000-00009C120000}"/>
    <cellStyle name="Normal 19 3 3 2" xfId="4251" xr:uid="{00000000-0005-0000-0000-00009D120000}"/>
    <cellStyle name="Normal 19 3 3 2 2" xfId="27382" xr:uid="{00000000-0005-0000-0000-00009E120000}"/>
    <cellStyle name="Normal 19 3 3 3" xfId="4252" xr:uid="{00000000-0005-0000-0000-00009F120000}"/>
    <cellStyle name="Normal 19 3 3 3 2" xfId="27383" xr:uid="{00000000-0005-0000-0000-0000A0120000}"/>
    <cellStyle name="Normal 19 3 3 4" xfId="27381" xr:uid="{00000000-0005-0000-0000-0000A1120000}"/>
    <cellStyle name="Normal 19 3 4" xfId="4253" xr:uid="{00000000-0005-0000-0000-0000A2120000}"/>
    <cellStyle name="Normal 19 3 4 2" xfId="27384" xr:uid="{00000000-0005-0000-0000-0000A3120000}"/>
    <cellStyle name="Normal 19 3 5" xfId="4254" xr:uid="{00000000-0005-0000-0000-0000A4120000}"/>
    <cellStyle name="Normal 19 3 5 2" xfId="27385" xr:uid="{00000000-0005-0000-0000-0000A5120000}"/>
    <cellStyle name="Normal 19 3 6" xfId="4255" xr:uid="{00000000-0005-0000-0000-0000A6120000}"/>
    <cellStyle name="Normal 19 3 6 2" xfId="27386" xr:uid="{00000000-0005-0000-0000-0000A7120000}"/>
    <cellStyle name="Normal 19 3 7" xfId="4256" xr:uid="{00000000-0005-0000-0000-0000A8120000}"/>
    <cellStyle name="Normal 19 3 7 2" xfId="27387" xr:uid="{00000000-0005-0000-0000-0000A9120000}"/>
    <cellStyle name="Normal 19 3 8" xfId="27376" xr:uid="{00000000-0005-0000-0000-0000AA120000}"/>
    <cellStyle name="Normal 19 30" xfId="4257" xr:uid="{00000000-0005-0000-0000-0000AB120000}"/>
    <cellStyle name="Normal 19 30 2" xfId="4258" xr:uid="{00000000-0005-0000-0000-0000AC120000}"/>
    <cellStyle name="Normal 19 30 2 2" xfId="4259" xr:uid="{00000000-0005-0000-0000-0000AD120000}"/>
    <cellStyle name="Normal 19 30 2 2 2" xfId="27390" xr:uid="{00000000-0005-0000-0000-0000AE120000}"/>
    <cellStyle name="Normal 19 30 2 3" xfId="4260" xr:uid="{00000000-0005-0000-0000-0000AF120000}"/>
    <cellStyle name="Normal 19 30 2 3 2" xfId="27391" xr:uid="{00000000-0005-0000-0000-0000B0120000}"/>
    <cellStyle name="Normal 19 30 2 4" xfId="4261" xr:uid="{00000000-0005-0000-0000-0000B1120000}"/>
    <cellStyle name="Normal 19 30 2 4 2" xfId="27392" xr:uid="{00000000-0005-0000-0000-0000B2120000}"/>
    <cellStyle name="Normal 19 30 2 5" xfId="27389" xr:uid="{00000000-0005-0000-0000-0000B3120000}"/>
    <cellStyle name="Normal 19 30 3" xfId="4262" xr:uid="{00000000-0005-0000-0000-0000B4120000}"/>
    <cellStyle name="Normal 19 30 3 2" xfId="4263" xr:uid="{00000000-0005-0000-0000-0000B5120000}"/>
    <cellStyle name="Normal 19 30 3 2 2" xfId="27394" xr:uid="{00000000-0005-0000-0000-0000B6120000}"/>
    <cellStyle name="Normal 19 30 3 3" xfId="4264" xr:uid="{00000000-0005-0000-0000-0000B7120000}"/>
    <cellStyle name="Normal 19 30 3 3 2" xfId="27395" xr:uid="{00000000-0005-0000-0000-0000B8120000}"/>
    <cellStyle name="Normal 19 30 3 4" xfId="27393" xr:uid="{00000000-0005-0000-0000-0000B9120000}"/>
    <cellStyle name="Normal 19 30 4" xfId="4265" xr:uid="{00000000-0005-0000-0000-0000BA120000}"/>
    <cellStyle name="Normal 19 30 4 2" xfId="27396" xr:uid="{00000000-0005-0000-0000-0000BB120000}"/>
    <cellStyle name="Normal 19 30 5" xfId="4266" xr:uid="{00000000-0005-0000-0000-0000BC120000}"/>
    <cellStyle name="Normal 19 30 5 2" xfId="27397" xr:uid="{00000000-0005-0000-0000-0000BD120000}"/>
    <cellStyle name="Normal 19 30 6" xfId="4267" xr:uid="{00000000-0005-0000-0000-0000BE120000}"/>
    <cellStyle name="Normal 19 30 6 2" xfId="27398" xr:uid="{00000000-0005-0000-0000-0000BF120000}"/>
    <cellStyle name="Normal 19 30 7" xfId="4268" xr:uid="{00000000-0005-0000-0000-0000C0120000}"/>
    <cellStyle name="Normal 19 30 7 2" xfId="27399" xr:uid="{00000000-0005-0000-0000-0000C1120000}"/>
    <cellStyle name="Normal 19 30 8" xfId="27388" xr:uid="{00000000-0005-0000-0000-0000C2120000}"/>
    <cellStyle name="Normal 19 31" xfId="4269" xr:uid="{00000000-0005-0000-0000-0000C3120000}"/>
    <cellStyle name="Normal 19 31 2" xfId="4270" xr:uid="{00000000-0005-0000-0000-0000C4120000}"/>
    <cellStyle name="Normal 19 31 2 2" xfId="4271" xr:uid="{00000000-0005-0000-0000-0000C5120000}"/>
    <cellStyle name="Normal 19 31 2 2 2" xfId="27402" xr:uid="{00000000-0005-0000-0000-0000C6120000}"/>
    <cellStyle name="Normal 19 31 2 3" xfId="4272" xr:uid="{00000000-0005-0000-0000-0000C7120000}"/>
    <cellStyle name="Normal 19 31 2 3 2" xfId="27403" xr:uid="{00000000-0005-0000-0000-0000C8120000}"/>
    <cellStyle name="Normal 19 31 2 4" xfId="4273" xr:uid="{00000000-0005-0000-0000-0000C9120000}"/>
    <cellStyle name="Normal 19 31 2 4 2" xfId="27404" xr:uid="{00000000-0005-0000-0000-0000CA120000}"/>
    <cellStyle name="Normal 19 31 2 5" xfId="27401" xr:uid="{00000000-0005-0000-0000-0000CB120000}"/>
    <cellStyle name="Normal 19 31 3" xfId="4274" xr:uid="{00000000-0005-0000-0000-0000CC120000}"/>
    <cellStyle name="Normal 19 31 3 2" xfId="4275" xr:uid="{00000000-0005-0000-0000-0000CD120000}"/>
    <cellStyle name="Normal 19 31 3 2 2" xfId="27406" xr:uid="{00000000-0005-0000-0000-0000CE120000}"/>
    <cellStyle name="Normal 19 31 3 3" xfId="4276" xr:uid="{00000000-0005-0000-0000-0000CF120000}"/>
    <cellStyle name="Normal 19 31 3 3 2" xfId="27407" xr:uid="{00000000-0005-0000-0000-0000D0120000}"/>
    <cellStyle name="Normal 19 31 3 4" xfId="27405" xr:uid="{00000000-0005-0000-0000-0000D1120000}"/>
    <cellStyle name="Normal 19 31 4" xfId="4277" xr:uid="{00000000-0005-0000-0000-0000D2120000}"/>
    <cellStyle name="Normal 19 31 4 2" xfId="27408" xr:uid="{00000000-0005-0000-0000-0000D3120000}"/>
    <cellStyle name="Normal 19 31 5" xfId="4278" xr:uid="{00000000-0005-0000-0000-0000D4120000}"/>
    <cellStyle name="Normal 19 31 5 2" xfId="27409" xr:uid="{00000000-0005-0000-0000-0000D5120000}"/>
    <cellStyle name="Normal 19 31 6" xfId="4279" xr:uid="{00000000-0005-0000-0000-0000D6120000}"/>
    <cellStyle name="Normal 19 31 6 2" xfId="27410" xr:uid="{00000000-0005-0000-0000-0000D7120000}"/>
    <cellStyle name="Normal 19 31 7" xfId="4280" xr:uid="{00000000-0005-0000-0000-0000D8120000}"/>
    <cellStyle name="Normal 19 31 7 2" xfId="27411" xr:uid="{00000000-0005-0000-0000-0000D9120000}"/>
    <cellStyle name="Normal 19 31 8" xfId="27400" xr:uid="{00000000-0005-0000-0000-0000DA120000}"/>
    <cellStyle name="Normal 19 32" xfId="4281" xr:uid="{00000000-0005-0000-0000-0000DB120000}"/>
    <cellStyle name="Normal 19 32 2" xfId="4282" xr:uid="{00000000-0005-0000-0000-0000DC120000}"/>
    <cellStyle name="Normal 19 32 2 2" xfId="4283" xr:uid="{00000000-0005-0000-0000-0000DD120000}"/>
    <cellStyle name="Normal 19 32 2 2 2" xfId="27414" xr:uid="{00000000-0005-0000-0000-0000DE120000}"/>
    <cellStyle name="Normal 19 32 2 3" xfId="4284" xr:uid="{00000000-0005-0000-0000-0000DF120000}"/>
    <cellStyle name="Normal 19 32 2 3 2" xfId="27415" xr:uid="{00000000-0005-0000-0000-0000E0120000}"/>
    <cellStyle name="Normal 19 32 2 4" xfId="4285" xr:uid="{00000000-0005-0000-0000-0000E1120000}"/>
    <cellStyle name="Normal 19 32 2 4 2" xfId="27416" xr:uid="{00000000-0005-0000-0000-0000E2120000}"/>
    <cellStyle name="Normal 19 32 2 5" xfId="27413" xr:uid="{00000000-0005-0000-0000-0000E3120000}"/>
    <cellStyle name="Normal 19 32 3" xfId="4286" xr:uid="{00000000-0005-0000-0000-0000E4120000}"/>
    <cellStyle name="Normal 19 32 3 2" xfId="4287" xr:uid="{00000000-0005-0000-0000-0000E5120000}"/>
    <cellStyle name="Normal 19 32 3 2 2" xfId="27418" xr:uid="{00000000-0005-0000-0000-0000E6120000}"/>
    <cellStyle name="Normal 19 32 3 3" xfId="4288" xr:uid="{00000000-0005-0000-0000-0000E7120000}"/>
    <cellStyle name="Normal 19 32 3 3 2" xfId="27419" xr:uid="{00000000-0005-0000-0000-0000E8120000}"/>
    <cellStyle name="Normal 19 32 3 4" xfId="27417" xr:uid="{00000000-0005-0000-0000-0000E9120000}"/>
    <cellStyle name="Normal 19 32 4" xfId="4289" xr:uid="{00000000-0005-0000-0000-0000EA120000}"/>
    <cellStyle name="Normal 19 32 4 2" xfId="27420" xr:uid="{00000000-0005-0000-0000-0000EB120000}"/>
    <cellStyle name="Normal 19 32 5" xfId="4290" xr:uid="{00000000-0005-0000-0000-0000EC120000}"/>
    <cellStyle name="Normal 19 32 5 2" xfId="27421" xr:uid="{00000000-0005-0000-0000-0000ED120000}"/>
    <cellStyle name="Normal 19 32 6" xfId="4291" xr:uid="{00000000-0005-0000-0000-0000EE120000}"/>
    <cellStyle name="Normal 19 32 6 2" xfId="27422" xr:uid="{00000000-0005-0000-0000-0000EF120000}"/>
    <cellStyle name="Normal 19 32 7" xfId="4292" xr:uid="{00000000-0005-0000-0000-0000F0120000}"/>
    <cellStyle name="Normal 19 32 7 2" xfId="27423" xr:uid="{00000000-0005-0000-0000-0000F1120000}"/>
    <cellStyle name="Normal 19 32 8" xfId="27412" xr:uid="{00000000-0005-0000-0000-0000F2120000}"/>
    <cellStyle name="Normal 19 33" xfId="4293" xr:uid="{00000000-0005-0000-0000-0000F3120000}"/>
    <cellStyle name="Normal 19 33 2" xfId="4294" xr:uid="{00000000-0005-0000-0000-0000F4120000}"/>
    <cellStyle name="Normal 19 33 2 2" xfId="4295" xr:uid="{00000000-0005-0000-0000-0000F5120000}"/>
    <cellStyle name="Normal 19 33 2 2 2" xfId="27426" xr:uid="{00000000-0005-0000-0000-0000F6120000}"/>
    <cellStyle name="Normal 19 33 2 3" xfId="4296" xr:uid="{00000000-0005-0000-0000-0000F7120000}"/>
    <cellStyle name="Normal 19 33 2 3 2" xfId="27427" xr:uid="{00000000-0005-0000-0000-0000F8120000}"/>
    <cellStyle name="Normal 19 33 2 4" xfId="4297" xr:uid="{00000000-0005-0000-0000-0000F9120000}"/>
    <cellStyle name="Normal 19 33 2 4 2" xfId="27428" xr:uid="{00000000-0005-0000-0000-0000FA120000}"/>
    <cellStyle name="Normal 19 33 2 5" xfId="27425" xr:uid="{00000000-0005-0000-0000-0000FB120000}"/>
    <cellStyle name="Normal 19 33 3" xfId="4298" xr:uid="{00000000-0005-0000-0000-0000FC120000}"/>
    <cellStyle name="Normal 19 33 3 2" xfId="4299" xr:uid="{00000000-0005-0000-0000-0000FD120000}"/>
    <cellStyle name="Normal 19 33 3 2 2" xfId="27430" xr:uid="{00000000-0005-0000-0000-0000FE120000}"/>
    <cellStyle name="Normal 19 33 3 3" xfId="4300" xr:uid="{00000000-0005-0000-0000-0000FF120000}"/>
    <cellStyle name="Normal 19 33 3 3 2" xfId="27431" xr:uid="{00000000-0005-0000-0000-000000130000}"/>
    <cellStyle name="Normal 19 33 3 4" xfId="27429" xr:uid="{00000000-0005-0000-0000-000001130000}"/>
    <cellStyle name="Normal 19 33 4" xfId="4301" xr:uid="{00000000-0005-0000-0000-000002130000}"/>
    <cellStyle name="Normal 19 33 4 2" xfId="27432" xr:uid="{00000000-0005-0000-0000-000003130000}"/>
    <cellStyle name="Normal 19 33 5" xfId="4302" xr:uid="{00000000-0005-0000-0000-000004130000}"/>
    <cellStyle name="Normal 19 33 5 2" xfId="27433" xr:uid="{00000000-0005-0000-0000-000005130000}"/>
    <cellStyle name="Normal 19 33 6" xfId="4303" xr:uid="{00000000-0005-0000-0000-000006130000}"/>
    <cellStyle name="Normal 19 33 6 2" xfId="27434" xr:uid="{00000000-0005-0000-0000-000007130000}"/>
    <cellStyle name="Normal 19 33 7" xfId="4304" xr:uid="{00000000-0005-0000-0000-000008130000}"/>
    <cellStyle name="Normal 19 33 7 2" xfId="27435" xr:uid="{00000000-0005-0000-0000-000009130000}"/>
    <cellStyle name="Normal 19 33 8" xfId="27424" xr:uid="{00000000-0005-0000-0000-00000A130000}"/>
    <cellStyle name="Normal 19 34" xfId="4305" xr:uid="{00000000-0005-0000-0000-00000B130000}"/>
    <cellStyle name="Normal 19 34 2" xfId="4306" xr:uid="{00000000-0005-0000-0000-00000C130000}"/>
    <cellStyle name="Normal 19 34 2 2" xfId="4307" xr:uid="{00000000-0005-0000-0000-00000D130000}"/>
    <cellStyle name="Normal 19 34 2 2 2" xfId="27438" xr:uid="{00000000-0005-0000-0000-00000E130000}"/>
    <cellStyle name="Normal 19 34 2 3" xfId="4308" xr:uid="{00000000-0005-0000-0000-00000F130000}"/>
    <cellStyle name="Normal 19 34 2 3 2" xfId="27439" xr:uid="{00000000-0005-0000-0000-000010130000}"/>
    <cellStyle name="Normal 19 34 2 4" xfId="4309" xr:uid="{00000000-0005-0000-0000-000011130000}"/>
    <cellStyle name="Normal 19 34 2 4 2" xfId="27440" xr:uid="{00000000-0005-0000-0000-000012130000}"/>
    <cellStyle name="Normal 19 34 2 5" xfId="27437" xr:uid="{00000000-0005-0000-0000-000013130000}"/>
    <cellStyle name="Normal 19 34 3" xfId="4310" xr:uid="{00000000-0005-0000-0000-000014130000}"/>
    <cellStyle name="Normal 19 34 3 2" xfId="4311" xr:uid="{00000000-0005-0000-0000-000015130000}"/>
    <cellStyle name="Normal 19 34 3 2 2" xfId="27442" xr:uid="{00000000-0005-0000-0000-000016130000}"/>
    <cellStyle name="Normal 19 34 3 3" xfId="4312" xr:uid="{00000000-0005-0000-0000-000017130000}"/>
    <cellStyle name="Normal 19 34 3 3 2" xfId="27443" xr:uid="{00000000-0005-0000-0000-000018130000}"/>
    <cellStyle name="Normal 19 34 3 4" xfId="27441" xr:uid="{00000000-0005-0000-0000-000019130000}"/>
    <cellStyle name="Normal 19 34 4" xfId="4313" xr:uid="{00000000-0005-0000-0000-00001A130000}"/>
    <cellStyle name="Normal 19 34 4 2" xfId="27444" xr:uid="{00000000-0005-0000-0000-00001B130000}"/>
    <cellStyle name="Normal 19 34 5" xfId="4314" xr:uid="{00000000-0005-0000-0000-00001C130000}"/>
    <cellStyle name="Normal 19 34 5 2" xfId="27445" xr:uid="{00000000-0005-0000-0000-00001D130000}"/>
    <cellStyle name="Normal 19 34 6" xfId="4315" xr:uid="{00000000-0005-0000-0000-00001E130000}"/>
    <cellStyle name="Normal 19 34 6 2" xfId="27446" xr:uid="{00000000-0005-0000-0000-00001F130000}"/>
    <cellStyle name="Normal 19 34 7" xfId="4316" xr:uid="{00000000-0005-0000-0000-000020130000}"/>
    <cellStyle name="Normal 19 34 7 2" xfId="27447" xr:uid="{00000000-0005-0000-0000-000021130000}"/>
    <cellStyle name="Normal 19 34 8" xfId="27436" xr:uid="{00000000-0005-0000-0000-000022130000}"/>
    <cellStyle name="Normal 19 35" xfId="4317" xr:uid="{00000000-0005-0000-0000-000023130000}"/>
    <cellStyle name="Normal 19 35 2" xfId="4318" xr:uid="{00000000-0005-0000-0000-000024130000}"/>
    <cellStyle name="Normal 19 35 2 2" xfId="27449" xr:uid="{00000000-0005-0000-0000-000025130000}"/>
    <cellStyle name="Normal 19 35 3" xfId="4319" xr:uid="{00000000-0005-0000-0000-000026130000}"/>
    <cellStyle name="Normal 19 35 3 2" xfId="27450" xr:uid="{00000000-0005-0000-0000-000027130000}"/>
    <cellStyle name="Normal 19 35 4" xfId="4320" xr:uid="{00000000-0005-0000-0000-000028130000}"/>
    <cellStyle name="Normal 19 35 4 2" xfId="27451" xr:uid="{00000000-0005-0000-0000-000029130000}"/>
    <cellStyle name="Normal 19 35 5" xfId="27448" xr:uid="{00000000-0005-0000-0000-00002A130000}"/>
    <cellStyle name="Normal 19 36" xfId="4321" xr:uid="{00000000-0005-0000-0000-00002B130000}"/>
    <cellStyle name="Normal 19 36 2" xfId="4322" xr:uid="{00000000-0005-0000-0000-00002C130000}"/>
    <cellStyle name="Normal 19 36 2 2" xfId="27452" xr:uid="{00000000-0005-0000-0000-00002D130000}"/>
    <cellStyle name="Normal 19 36 3" xfId="4323" xr:uid="{00000000-0005-0000-0000-00002E130000}"/>
    <cellStyle name="Normal 19 36 3 2" xfId="27453" xr:uid="{00000000-0005-0000-0000-00002F130000}"/>
    <cellStyle name="Normal 19 36 4" xfId="4324" xr:uid="{00000000-0005-0000-0000-000030130000}"/>
    <cellStyle name="Normal 19 36 4 2" xfId="27454" xr:uid="{00000000-0005-0000-0000-000031130000}"/>
    <cellStyle name="Normal 19 37" xfId="4325" xr:uid="{00000000-0005-0000-0000-000032130000}"/>
    <cellStyle name="Normal 19 37 2" xfId="27455" xr:uid="{00000000-0005-0000-0000-000033130000}"/>
    <cellStyle name="Normal 19 38" xfId="4326" xr:uid="{00000000-0005-0000-0000-000034130000}"/>
    <cellStyle name="Normal 19 38 2" xfId="27456" xr:uid="{00000000-0005-0000-0000-000035130000}"/>
    <cellStyle name="Normal 19 39" xfId="4327" xr:uid="{00000000-0005-0000-0000-000036130000}"/>
    <cellStyle name="Normal 19 39 2" xfId="27457" xr:uid="{00000000-0005-0000-0000-000037130000}"/>
    <cellStyle name="Normal 19 4" xfId="4328" xr:uid="{00000000-0005-0000-0000-000038130000}"/>
    <cellStyle name="Normal 19 4 2" xfId="4329" xr:uid="{00000000-0005-0000-0000-000039130000}"/>
    <cellStyle name="Normal 19 4 2 2" xfId="4330" xr:uid="{00000000-0005-0000-0000-00003A130000}"/>
    <cellStyle name="Normal 19 4 2 2 2" xfId="27460" xr:uid="{00000000-0005-0000-0000-00003B130000}"/>
    <cellStyle name="Normal 19 4 2 3" xfId="4331" xr:uid="{00000000-0005-0000-0000-00003C130000}"/>
    <cellStyle name="Normal 19 4 2 3 2" xfId="27461" xr:uid="{00000000-0005-0000-0000-00003D130000}"/>
    <cellStyle name="Normal 19 4 2 4" xfId="4332" xr:uid="{00000000-0005-0000-0000-00003E130000}"/>
    <cellStyle name="Normal 19 4 2 4 2" xfId="27462" xr:uid="{00000000-0005-0000-0000-00003F130000}"/>
    <cellStyle name="Normal 19 4 2 5" xfId="27459" xr:uid="{00000000-0005-0000-0000-000040130000}"/>
    <cellStyle name="Normal 19 4 3" xfId="4333" xr:uid="{00000000-0005-0000-0000-000041130000}"/>
    <cellStyle name="Normal 19 4 3 2" xfId="4334" xr:uid="{00000000-0005-0000-0000-000042130000}"/>
    <cellStyle name="Normal 19 4 3 2 2" xfId="27464" xr:uid="{00000000-0005-0000-0000-000043130000}"/>
    <cellStyle name="Normal 19 4 3 3" xfId="4335" xr:uid="{00000000-0005-0000-0000-000044130000}"/>
    <cellStyle name="Normal 19 4 3 3 2" xfId="27465" xr:uid="{00000000-0005-0000-0000-000045130000}"/>
    <cellStyle name="Normal 19 4 3 4" xfId="27463" xr:uid="{00000000-0005-0000-0000-000046130000}"/>
    <cellStyle name="Normal 19 4 4" xfId="4336" xr:uid="{00000000-0005-0000-0000-000047130000}"/>
    <cellStyle name="Normal 19 4 4 2" xfId="27466" xr:uid="{00000000-0005-0000-0000-000048130000}"/>
    <cellStyle name="Normal 19 4 5" xfId="4337" xr:uid="{00000000-0005-0000-0000-000049130000}"/>
    <cellStyle name="Normal 19 4 5 2" xfId="27467" xr:uid="{00000000-0005-0000-0000-00004A130000}"/>
    <cellStyle name="Normal 19 4 6" xfId="4338" xr:uid="{00000000-0005-0000-0000-00004B130000}"/>
    <cellStyle name="Normal 19 4 6 2" xfId="27468" xr:uid="{00000000-0005-0000-0000-00004C130000}"/>
    <cellStyle name="Normal 19 4 7" xfId="4339" xr:uid="{00000000-0005-0000-0000-00004D130000}"/>
    <cellStyle name="Normal 19 4 7 2" xfId="27469" xr:uid="{00000000-0005-0000-0000-00004E130000}"/>
    <cellStyle name="Normal 19 4 8" xfId="27458" xr:uid="{00000000-0005-0000-0000-00004F130000}"/>
    <cellStyle name="Normal 19 40" xfId="4340" xr:uid="{00000000-0005-0000-0000-000050130000}"/>
    <cellStyle name="Normal 19 40 2" xfId="27470" xr:uid="{00000000-0005-0000-0000-000051130000}"/>
    <cellStyle name="Normal 19 41" xfId="4341" xr:uid="{00000000-0005-0000-0000-000052130000}"/>
    <cellStyle name="Normal 19 41 2" xfId="27471" xr:uid="{00000000-0005-0000-0000-000053130000}"/>
    <cellStyle name="Normal 19 42" xfId="4342" xr:uid="{00000000-0005-0000-0000-000054130000}"/>
    <cellStyle name="Normal 19 42 2" xfId="27472" xr:uid="{00000000-0005-0000-0000-000055130000}"/>
    <cellStyle name="Normal 19 43" xfId="49986" xr:uid="{00000000-0005-0000-0000-000056130000}"/>
    <cellStyle name="Normal 19 5" xfId="4343" xr:uid="{00000000-0005-0000-0000-000057130000}"/>
    <cellStyle name="Normal 19 5 2" xfId="4344" xr:uid="{00000000-0005-0000-0000-000058130000}"/>
    <cellStyle name="Normal 19 5 2 2" xfId="4345" xr:uid="{00000000-0005-0000-0000-000059130000}"/>
    <cellStyle name="Normal 19 5 2 2 2" xfId="27475" xr:uid="{00000000-0005-0000-0000-00005A130000}"/>
    <cellStyle name="Normal 19 5 2 3" xfId="4346" xr:uid="{00000000-0005-0000-0000-00005B130000}"/>
    <cellStyle name="Normal 19 5 2 3 2" xfId="27476" xr:uid="{00000000-0005-0000-0000-00005C130000}"/>
    <cellStyle name="Normal 19 5 2 4" xfId="4347" xr:uid="{00000000-0005-0000-0000-00005D130000}"/>
    <cellStyle name="Normal 19 5 2 4 2" xfId="27477" xr:uid="{00000000-0005-0000-0000-00005E130000}"/>
    <cellStyle name="Normal 19 5 2 5" xfId="27474" xr:uid="{00000000-0005-0000-0000-00005F130000}"/>
    <cellStyle name="Normal 19 5 3" xfId="4348" xr:uid="{00000000-0005-0000-0000-000060130000}"/>
    <cellStyle name="Normal 19 5 3 2" xfId="4349" xr:uid="{00000000-0005-0000-0000-000061130000}"/>
    <cellStyle name="Normal 19 5 3 2 2" xfId="27479" xr:uid="{00000000-0005-0000-0000-000062130000}"/>
    <cellStyle name="Normal 19 5 3 3" xfId="4350" xr:uid="{00000000-0005-0000-0000-000063130000}"/>
    <cellStyle name="Normal 19 5 3 3 2" xfId="27480" xr:uid="{00000000-0005-0000-0000-000064130000}"/>
    <cellStyle name="Normal 19 5 3 4" xfId="27478" xr:uid="{00000000-0005-0000-0000-000065130000}"/>
    <cellStyle name="Normal 19 5 4" xfId="4351" xr:uid="{00000000-0005-0000-0000-000066130000}"/>
    <cellStyle name="Normal 19 5 4 2" xfId="27481" xr:uid="{00000000-0005-0000-0000-000067130000}"/>
    <cellStyle name="Normal 19 5 5" xfId="4352" xr:uid="{00000000-0005-0000-0000-000068130000}"/>
    <cellStyle name="Normal 19 5 5 2" xfId="27482" xr:uid="{00000000-0005-0000-0000-000069130000}"/>
    <cellStyle name="Normal 19 5 6" xfId="4353" xr:uid="{00000000-0005-0000-0000-00006A130000}"/>
    <cellStyle name="Normal 19 5 6 2" xfId="27483" xr:uid="{00000000-0005-0000-0000-00006B130000}"/>
    <cellStyle name="Normal 19 5 7" xfId="4354" xr:uid="{00000000-0005-0000-0000-00006C130000}"/>
    <cellStyle name="Normal 19 5 7 2" xfId="27484" xr:uid="{00000000-0005-0000-0000-00006D130000}"/>
    <cellStyle name="Normal 19 5 8" xfId="27473" xr:uid="{00000000-0005-0000-0000-00006E130000}"/>
    <cellStyle name="Normal 19 6" xfId="4355" xr:uid="{00000000-0005-0000-0000-00006F130000}"/>
    <cellStyle name="Normal 19 6 2" xfId="4356" xr:uid="{00000000-0005-0000-0000-000070130000}"/>
    <cellStyle name="Normal 19 6 2 2" xfId="4357" xr:uid="{00000000-0005-0000-0000-000071130000}"/>
    <cellStyle name="Normal 19 6 2 2 2" xfId="27487" xr:uid="{00000000-0005-0000-0000-000072130000}"/>
    <cellStyle name="Normal 19 6 2 3" xfId="4358" xr:uid="{00000000-0005-0000-0000-000073130000}"/>
    <cellStyle name="Normal 19 6 2 3 2" xfId="27488" xr:uid="{00000000-0005-0000-0000-000074130000}"/>
    <cellStyle name="Normal 19 6 2 4" xfId="4359" xr:uid="{00000000-0005-0000-0000-000075130000}"/>
    <cellStyle name="Normal 19 6 2 4 2" xfId="27489" xr:uid="{00000000-0005-0000-0000-000076130000}"/>
    <cellStyle name="Normal 19 6 2 5" xfId="27486" xr:uid="{00000000-0005-0000-0000-000077130000}"/>
    <cellStyle name="Normal 19 6 3" xfId="4360" xr:uid="{00000000-0005-0000-0000-000078130000}"/>
    <cellStyle name="Normal 19 6 3 2" xfId="4361" xr:uid="{00000000-0005-0000-0000-000079130000}"/>
    <cellStyle name="Normal 19 6 3 2 2" xfId="27491" xr:uid="{00000000-0005-0000-0000-00007A130000}"/>
    <cellStyle name="Normal 19 6 3 3" xfId="4362" xr:uid="{00000000-0005-0000-0000-00007B130000}"/>
    <cellStyle name="Normal 19 6 3 3 2" xfId="27492" xr:uid="{00000000-0005-0000-0000-00007C130000}"/>
    <cellStyle name="Normal 19 6 3 4" xfId="27490" xr:uid="{00000000-0005-0000-0000-00007D130000}"/>
    <cellStyle name="Normal 19 6 4" xfId="4363" xr:uid="{00000000-0005-0000-0000-00007E130000}"/>
    <cellStyle name="Normal 19 6 4 2" xfId="27493" xr:uid="{00000000-0005-0000-0000-00007F130000}"/>
    <cellStyle name="Normal 19 6 5" xfId="4364" xr:uid="{00000000-0005-0000-0000-000080130000}"/>
    <cellStyle name="Normal 19 6 5 2" xfId="27494" xr:uid="{00000000-0005-0000-0000-000081130000}"/>
    <cellStyle name="Normal 19 6 6" xfId="4365" xr:uid="{00000000-0005-0000-0000-000082130000}"/>
    <cellStyle name="Normal 19 6 6 2" xfId="27495" xr:uid="{00000000-0005-0000-0000-000083130000}"/>
    <cellStyle name="Normal 19 6 7" xfId="4366" xr:uid="{00000000-0005-0000-0000-000084130000}"/>
    <cellStyle name="Normal 19 6 7 2" xfId="27496" xr:uid="{00000000-0005-0000-0000-000085130000}"/>
    <cellStyle name="Normal 19 6 8" xfId="27485" xr:uid="{00000000-0005-0000-0000-000086130000}"/>
    <cellStyle name="Normal 19 7" xfId="4367" xr:uid="{00000000-0005-0000-0000-000087130000}"/>
    <cellStyle name="Normal 19 7 2" xfId="4368" xr:uid="{00000000-0005-0000-0000-000088130000}"/>
    <cellStyle name="Normal 19 7 2 2" xfId="4369" xr:uid="{00000000-0005-0000-0000-000089130000}"/>
    <cellStyle name="Normal 19 7 2 2 2" xfId="27499" xr:uid="{00000000-0005-0000-0000-00008A130000}"/>
    <cellStyle name="Normal 19 7 2 3" xfId="4370" xr:uid="{00000000-0005-0000-0000-00008B130000}"/>
    <cellStyle name="Normal 19 7 2 3 2" xfId="27500" xr:uid="{00000000-0005-0000-0000-00008C130000}"/>
    <cellStyle name="Normal 19 7 2 4" xfId="4371" xr:uid="{00000000-0005-0000-0000-00008D130000}"/>
    <cellStyle name="Normal 19 7 2 4 2" xfId="27501" xr:uid="{00000000-0005-0000-0000-00008E130000}"/>
    <cellStyle name="Normal 19 7 2 5" xfId="27498" xr:uid="{00000000-0005-0000-0000-00008F130000}"/>
    <cellStyle name="Normal 19 7 3" xfId="4372" xr:uid="{00000000-0005-0000-0000-000090130000}"/>
    <cellStyle name="Normal 19 7 3 2" xfId="4373" xr:uid="{00000000-0005-0000-0000-000091130000}"/>
    <cellStyle name="Normal 19 7 3 2 2" xfId="27503" xr:uid="{00000000-0005-0000-0000-000092130000}"/>
    <cellStyle name="Normal 19 7 3 3" xfId="4374" xr:uid="{00000000-0005-0000-0000-000093130000}"/>
    <cellStyle name="Normal 19 7 3 3 2" xfId="27504" xr:uid="{00000000-0005-0000-0000-000094130000}"/>
    <cellStyle name="Normal 19 7 3 4" xfId="27502" xr:uid="{00000000-0005-0000-0000-000095130000}"/>
    <cellStyle name="Normal 19 7 4" xfId="4375" xr:uid="{00000000-0005-0000-0000-000096130000}"/>
    <cellStyle name="Normal 19 7 4 2" xfId="27505" xr:uid="{00000000-0005-0000-0000-000097130000}"/>
    <cellStyle name="Normal 19 7 5" xfId="4376" xr:uid="{00000000-0005-0000-0000-000098130000}"/>
    <cellStyle name="Normal 19 7 5 2" xfId="27506" xr:uid="{00000000-0005-0000-0000-000099130000}"/>
    <cellStyle name="Normal 19 7 6" xfId="4377" xr:uid="{00000000-0005-0000-0000-00009A130000}"/>
    <cellStyle name="Normal 19 7 6 2" xfId="27507" xr:uid="{00000000-0005-0000-0000-00009B130000}"/>
    <cellStyle name="Normal 19 7 7" xfId="4378" xr:uid="{00000000-0005-0000-0000-00009C130000}"/>
    <cellStyle name="Normal 19 7 7 2" xfId="27508" xr:uid="{00000000-0005-0000-0000-00009D130000}"/>
    <cellStyle name="Normal 19 7 8" xfId="27497" xr:uid="{00000000-0005-0000-0000-00009E130000}"/>
    <cellStyle name="Normal 19 8" xfId="4379" xr:uid="{00000000-0005-0000-0000-00009F130000}"/>
    <cellStyle name="Normal 19 8 2" xfId="4380" xr:uid="{00000000-0005-0000-0000-0000A0130000}"/>
    <cellStyle name="Normal 19 8 2 2" xfId="4381" xr:uid="{00000000-0005-0000-0000-0000A1130000}"/>
    <cellStyle name="Normal 19 8 2 2 2" xfId="27511" xr:uid="{00000000-0005-0000-0000-0000A2130000}"/>
    <cellStyle name="Normal 19 8 2 3" xfId="4382" xr:uid="{00000000-0005-0000-0000-0000A3130000}"/>
    <cellStyle name="Normal 19 8 2 3 2" xfId="27512" xr:uid="{00000000-0005-0000-0000-0000A4130000}"/>
    <cellStyle name="Normal 19 8 2 4" xfId="4383" xr:uid="{00000000-0005-0000-0000-0000A5130000}"/>
    <cellStyle name="Normal 19 8 2 4 2" xfId="27513" xr:uid="{00000000-0005-0000-0000-0000A6130000}"/>
    <cellStyle name="Normal 19 8 2 5" xfId="27510" xr:uid="{00000000-0005-0000-0000-0000A7130000}"/>
    <cellStyle name="Normal 19 8 3" xfId="4384" xr:uid="{00000000-0005-0000-0000-0000A8130000}"/>
    <cellStyle name="Normal 19 8 3 2" xfId="4385" xr:uid="{00000000-0005-0000-0000-0000A9130000}"/>
    <cellStyle name="Normal 19 8 3 2 2" xfId="27515" xr:uid="{00000000-0005-0000-0000-0000AA130000}"/>
    <cellStyle name="Normal 19 8 3 3" xfId="4386" xr:uid="{00000000-0005-0000-0000-0000AB130000}"/>
    <cellStyle name="Normal 19 8 3 3 2" xfId="27516" xr:uid="{00000000-0005-0000-0000-0000AC130000}"/>
    <cellStyle name="Normal 19 8 3 4" xfId="27514" xr:uid="{00000000-0005-0000-0000-0000AD130000}"/>
    <cellStyle name="Normal 19 8 4" xfId="4387" xr:uid="{00000000-0005-0000-0000-0000AE130000}"/>
    <cellStyle name="Normal 19 8 4 2" xfId="27517" xr:uid="{00000000-0005-0000-0000-0000AF130000}"/>
    <cellStyle name="Normal 19 8 5" xfId="4388" xr:uid="{00000000-0005-0000-0000-0000B0130000}"/>
    <cellStyle name="Normal 19 8 5 2" xfId="27518" xr:uid="{00000000-0005-0000-0000-0000B1130000}"/>
    <cellStyle name="Normal 19 8 6" xfId="4389" xr:uid="{00000000-0005-0000-0000-0000B2130000}"/>
    <cellStyle name="Normal 19 8 6 2" xfId="27519" xr:uid="{00000000-0005-0000-0000-0000B3130000}"/>
    <cellStyle name="Normal 19 8 7" xfId="4390" xr:uid="{00000000-0005-0000-0000-0000B4130000}"/>
    <cellStyle name="Normal 19 8 7 2" xfId="27520" xr:uid="{00000000-0005-0000-0000-0000B5130000}"/>
    <cellStyle name="Normal 19 8 8" xfId="27509" xr:uid="{00000000-0005-0000-0000-0000B6130000}"/>
    <cellStyle name="Normal 19 9" xfId="4391" xr:uid="{00000000-0005-0000-0000-0000B7130000}"/>
    <cellStyle name="Normal 19 9 2" xfId="4392" xr:uid="{00000000-0005-0000-0000-0000B8130000}"/>
    <cellStyle name="Normal 19 9 2 2" xfId="4393" xr:uid="{00000000-0005-0000-0000-0000B9130000}"/>
    <cellStyle name="Normal 19 9 2 2 2" xfId="27523" xr:uid="{00000000-0005-0000-0000-0000BA130000}"/>
    <cellStyle name="Normal 19 9 2 3" xfId="4394" xr:uid="{00000000-0005-0000-0000-0000BB130000}"/>
    <cellStyle name="Normal 19 9 2 3 2" xfId="27524" xr:uid="{00000000-0005-0000-0000-0000BC130000}"/>
    <cellStyle name="Normal 19 9 2 4" xfId="4395" xr:uid="{00000000-0005-0000-0000-0000BD130000}"/>
    <cellStyle name="Normal 19 9 2 4 2" xfId="27525" xr:uid="{00000000-0005-0000-0000-0000BE130000}"/>
    <cellStyle name="Normal 19 9 2 5" xfId="27522" xr:uid="{00000000-0005-0000-0000-0000BF130000}"/>
    <cellStyle name="Normal 19 9 3" xfId="4396" xr:uid="{00000000-0005-0000-0000-0000C0130000}"/>
    <cellStyle name="Normal 19 9 3 2" xfId="4397" xr:uid="{00000000-0005-0000-0000-0000C1130000}"/>
    <cellStyle name="Normal 19 9 3 2 2" xfId="27527" xr:uid="{00000000-0005-0000-0000-0000C2130000}"/>
    <cellStyle name="Normal 19 9 3 3" xfId="4398" xr:uid="{00000000-0005-0000-0000-0000C3130000}"/>
    <cellStyle name="Normal 19 9 3 3 2" xfId="27528" xr:uid="{00000000-0005-0000-0000-0000C4130000}"/>
    <cellStyle name="Normal 19 9 3 4" xfId="27526" xr:uid="{00000000-0005-0000-0000-0000C5130000}"/>
    <cellStyle name="Normal 19 9 4" xfId="4399" xr:uid="{00000000-0005-0000-0000-0000C6130000}"/>
    <cellStyle name="Normal 19 9 4 2" xfId="27529" xr:uid="{00000000-0005-0000-0000-0000C7130000}"/>
    <cellStyle name="Normal 19 9 5" xfId="4400" xr:uid="{00000000-0005-0000-0000-0000C8130000}"/>
    <cellStyle name="Normal 19 9 5 2" xfId="27530" xr:uid="{00000000-0005-0000-0000-0000C9130000}"/>
    <cellStyle name="Normal 19 9 6" xfId="4401" xr:uid="{00000000-0005-0000-0000-0000CA130000}"/>
    <cellStyle name="Normal 19 9 6 2" xfId="27531" xr:uid="{00000000-0005-0000-0000-0000CB130000}"/>
    <cellStyle name="Normal 19 9 7" xfId="4402" xr:uid="{00000000-0005-0000-0000-0000CC130000}"/>
    <cellStyle name="Normal 19 9 7 2" xfId="27532" xr:uid="{00000000-0005-0000-0000-0000CD130000}"/>
    <cellStyle name="Normal 19 9 8" xfId="27521" xr:uid="{00000000-0005-0000-0000-0000CE130000}"/>
    <cellStyle name="Normal 19_elektroinstalacije" xfId="4403" xr:uid="{00000000-0005-0000-0000-0000CF130000}"/>
    <cellStyle name="Normal 2" xfId="53" xr:uid="{00000000-0005-0000-0000-0000D0130000}"/>
    <cellStyle name="Normal 2 10" xfId="4404" xr:uid="{00000000-0005-0000-0000-0000D1130000}"/>
    <cellStyle name="Normal 2 10 2" xfId="4405" xr:uid="{00000000-0005-0000-0000-0000D2130000}"/>
    <cellStyle name="Normal 2 10 2 2" xfId="4406" xr:uid="{00000000-0005-0000-0000-0000D3130000}"/>
    <cellStyle name="Normal 2 10 2 2 2" xfId="27534" xr:uid="{00000000-0005-0000-0000-0000D4130000}"/>
    <cellStyle name="Normal 2 10 2 3" xfId="4407" xr:uid="{00000000-0005-0000-0000-0000D5130000}"/>
    <cellStyle name="Normal 2 10 2 3 2" xfId="27535" xr:uid="{00000000-0005-0000-0000-0000D6130000}"/>
    <cellStyle name="Normal 2 10 2 4" xfId="4408" xr:uid="{00000000-0005-0000-0000-0000D7130000}"/>
    <cellStyle name="Normal 2 10 2 4 2" xfId="27536" xr:uid="{00000000-0005-0000-0000-0000D8130000}"/>
    <cellStyle name="Normal 2 10 2 5" xfId="27533" xr:uid="{00000000-0005-0000-0000-0000D9130000}"/>
    <cellStyle name="Normal 2 10 3" xfId="4409" xr:uid="{00000000-0005-0000-0000-0000DA130000}"/>
    <cellStyle name="Normal 2 10 3 2" xfId="4410" xr:uid="{00000000-0005-0000-0000-0000DB130000}"/>
    <cellStyle name="Normal 2 10 3 2 2" xfId="27537" xr:uid="{00000000-0005-0000-0000-0000DC130000}"/>
    <cellStyle name="Normal 2 10 3 3" xfId="4411" xr:uid="{00000000-0005-0000-0000-0000DD130000}"/>
    <cellStyle name="Normal 2 10 3 3 2" xfId="27538" xr:uid="{00000000-0005-0000-0000-0000DE130000}"/>
    <cellStyle name="Normal 2 10 3 4" xfId="4412" xr:uid="{00000000-0005-0000-0000-0000DF130000}"/>
    <cellStyle name="Normal 2 10 3 4 2" xfId="27539" xr:uid="{00000000-0005-0000-0000-0000E0130000}"/>
    <cellStyle name="Normal 2 10 3 5" xfId="4413" xr:uid="{00000000-0005-0000-0000-0000E1130000}"/>
    <cellStyle name="Normal 2 10 3 5 2" xfId="49658" xr:uid="{00000000-0005-0000-0000-0000E2130000}"/>
    <cellStyle name="Normal 2 10 4" xfId="4414" xr:uid="{00000000-0005-0000-0000-0000E3130000}"/>
    <cellStyle name="Normal 2 10 4 2" xfId="27540" xr:uid="{00000000-0005-0000-0000-0000E4130000}"/>
    <cellStyle name="Normal 2 10 5" xfId="4415" xr:uid="{00000000-0005-0000-0000-0000E5130000}"/>
    <cellStyle name="Normal 2 10 5 2" xfId="27541" xr:uid="{00000000-0005-0000-0000-0000E6130000}"/>
    <cellStyle name="Normal 2 10 6" xfId="4416" xr:uid="{00000000-0005-0000-0000-0000E7130000}"/>
    <cellStyle name="Normal 2 10 6 2" xfId="27542" xr:uid="{00000000-0005-0000-0000-0000E8130000}"/>
    <cellStyle name="Normal 2 10 7" xfId="4417" xr:uid="{00000000-0005-0000-0000-0000E9130000}"/>
    <cellStyle name="Normal 2 10 7 2" xfId="27543" xr:uid="{00000000-0005-0000-0000-0000EA130000}"/>
    <cellStyle name="Normal 2 10 8" xfId="4418" xr:uid="{00000000-0005-0000-0000-0000EB130000}"/>
    <cellStyle name="Normal 2 10 8 2" xfId="27544" xr:uid="{00000000-0005-0000-0000-0000EC130000}"/>
    <cellStyle name="Normal 2 10 9" xfId="4419" xr:uid="{00000000-0005-0000-0000-0000ED130000}"/>
    <cellStyle name="Normal 2 10 9 2" xfId="27545" xr:uid="{00000000-0005-0000-0000-0000EE130000}"/>
    <cellStyle name="Normal 2 10_BURE COMMERCE" xfId="4420" xr:uid="{00000000-0005-0000-0000-0000EF130000}"/>
    <cellStyle name="Normal 2 11" xfId="4421" xr:uid="{00000000-0005-0000-0000-0000F0130000}"/>
    <cellStyle name="Normal 2 11 2" xfId="4422" xr:uid="{00000000-0005-0000-0000-0000F1130000}"/>
    <cellStyle name="Normal 2 11 2 2" xfId="4423" xr:uid="{00000000-0005-0000-0000-0000F2130000}"/>
    <cellStyle name="Normal 2 11 2 2 2" xfId="27548" xr:uid="{00000000-0005-0000-0000-0000F3130000}"/>
    <cellStyle name="Normal 2 11 2 3" xfId="4424" xr:uid="{00000000-0005-0000-0000-0000F4130000}"/>
    <cellStyle name="Normal 2 11 2 3 2" xfId="27549" xr:uid="{00000000-0005-0000-0000-0000F5130000}"/>
    <cellStyle name="Normal 2 11 2 4" xfId="4425" xr:uid="{00000000-0005-0000-0000-0000F6130000}"/>
    <cellStyle name="Normal 2 11 2 4 2" xfId="27550" xr:uid="{00000000-0005-0000-0000-0000F7130000}"/>
    <cellStyle name="Normal 2 11 2 5" xfId="27547" xr:uid="{00000000-0005-0000-0000-0000F8130000}"/>
    <cellStyle name="Normal 2 11 3" xfId="4426" xr:uid="{00000000-0005-0000-0000-0000F9130000}"/>
    <cellStyle name="Normal 2 11 3 2" xfId="4427" xr:uid="{00000000-0005-0000-0000-0000FA130000}"/>
    <cellStyle name="Normal 2 11 3 2 2" xfId="27552" xr:uid="{00000000-0005-0000-0000-0000FB130000}"/>
    <cellStyle name="Normal 2 11 3 3" xfId="4428" xr:uid="{00000000-0005-0000-0000-0000FC130000}"/>
    <cellStyle name="Normal 2 11 3 3 2" xfId="27553" xr:uid="{00000000-0005-0000-0000-0000FD130000}"/>
    <cellStyle name="Normal 2 11 3 4" xfId="27551" xr:uid="{00000000-0005-0000-0000-0000FE130000}"/>
    <cellStyle name="Normal 2 11 4" xfId="4429" xr:uid="{00000000-0005-0000-0000-0000FF130000}"/>
    <cellStyle name="Normal 2 11 4 2" xfId="27554" xr:uid="{00000000-0005-0000-0000-000000140000}"/>
    <cellStyle name="Normal 2 11 5" xfId="4430" xr:uid="{00000000-0005-0000-0000-000001140000}"/>
    <cellStyle name="Normal 2 11 5 2" xfId="27555" xr:uid="{00000000-0005-0000-0000-000002140000}"/>
    <cellStyle name="Normal 2 11 6" xfId="4431" xr:uid="{00000000-0005-0000-0000-000003140000}"/>
    <cellStyle name="Normal 2 11 6 2" xfId="27556" xr:uid="{00000000-0005-0000-0000-000004140000}"/>
    <cellStyle name="Normal 2 11 7" xfId="4432" xr:uid="{00000000-0005-0000-0000-000005140000}"/>
    <cellStyle name="Normal 2 11 7 2" xfId="27557" xr:uid="{00000000-0005-0000-0000-000006140000}"/>
    <cellStyle name="Normal 2 11 8" xfId="27546" xr:uid="{00000000-0005-0000-0000-000007140000}"/>
    <cellStyle name="Normal 2 11_BURE COMMERCE" xfId="4433" xr:uid="{00000000-0005-0000-0000-000008140000}"/>
    <cellStyle name="Normal 2 12" xfId="4434" xr:uid="{00000000-0005-0000-0000-000009140000}"/>
    <cellStyle name="Normal 2 12 2" xfId="4435" xr:uid="{00000000-0005-0000-0000-00000A140000}"/>
    <cellStyle name="Normal 2 12 2 2" xfId="4436" xr:uid="{00000000-0005-0000-0000-00000B140000}"/>
    <cellStyle name="Normal 2 12 2 2 2" xfId="27560" xr:uid="{00000000-0005-0000-0000-00000C140000}"/>
    <cellStyle name="Normal 2 12 2 3" xfId="4437" xr:uid="{00000000-0005-0000-0000-00000D140000}"/>
    <cellStyle name="Normal 2 12 2 3 2" xfId="27561" xr:uid="{00000000-0005-0000-0000-00000E140000}"/>
    <cellStyle name="Normal 2 12 2 4" xfId="4438" xr:uid="{00000000-0005-0000-0000-00000F140000}"/>
    <cellStyle name="Normal 2 12 2 4 2" xfId="27562" xr:uid="{00000000-0005-0000-0000-000010140000}"/>
    <cellStyle name="Normal 2 12 2 5" xfId="27559" xr:uid="{00000000-0005-0000-0000-000011140000}"/>
    <cellStyle name="Normal 2 12 3" xfId="4439" xr:uid="{00000000-0005-0000-0000-000012140000}"/>
    <cellStyle name="Normal 2 12 3 2" xfId="4440" xr:uid="{00000000-0005-0000-0000-000013140000}"/>
    <cellStyle name="Normal 2 12 3 2 2" xfId="27564" xr:uid="{00000000-0005-0000-0000-000014140000}"/>
    <cellStyle name="Normal 2 12 3 3" xfId="4441" xr:uid="{00000000-0005-0000-0000-000015140000}"/>
    <cellStyle name="Normal 2 12 3 3 2" xfId="27565" xr:uid="{00000000-0005-0000-0000-000016140000}"/>
    <cellStyle name="Normal 2 12 3 4" xfId="27563" xr:uid="{00000000-0005-0000-0000-000017140000}"/>
    <cellStyle name="Normal 2 12 4" xfId="4442" xr:uid="{00000000-0005-0000-0000-000018140000}"/>
    <cellStyle name="Normal 2 12 4 2" xfId="27566" xr:uid="{00000000-0005-0000-0000-000019140000}"/>
    <cellStyle name="Normal 2 12 5" xfId="4443" xr:uid="{00000000-0005-0000-0000-00001A140000}"/>
    <cellStyle name="Normal 2 12 5 2" xfId="27567" xr:uid="{00000000-0005-0000-0000-00001B140000}"/>
    <cellStyle name="Normal 2 12 6" xfId="4444" xr:uid="{00000000-0005-0000-0000-00001C140000}"/>
    <cellStyle name="Normal 2 12 6 2" xfId="27568" xr:uid="{00000000-0005-0000-0000-00001D140000}"/>
    <cellStyle name="Normal 2 12 7" xfId="4445" xr:uid="{00000000-0005-0000-0000-00001E140000}"/>
    <cellStyle name="Normal 2 12 7 2" xfId="27569" xr:uid="{00000000-0005-0000-0000-00001F140000}"/>
    <cellStyle name="Normal 2 12 8" xfId="27558" xr:uid="{00000000-0005-0000-0000-000020140000}"/>
    <cellStyle name="Normal 2 12_BURE COMMERCE" xfId="4446" xr:uid="{00000000-0005-0000-0000-000021140000}"/>
    <cellStyle name="Normal 2 13" xfId="4447" xr:uid="{00000000-0005-0000-0000-000022140000}"/>
    <cellStyle name="Normal 2 13 2" xfId="4448" xr:uid="{00000000-0005-0000-0000-000023140000}"/>
    <cellStyle name="Normal 2 13 2 2" xfId="4449" xr:uid="{00000000-0005-0000-0000-000024140000}"/>
    <cellStyle name="Normal 2 13 2 2 2" xfId="27572" xr:uid="{00000000-0005-0000-0000-000025140000}"/>
    <cellStyle name="Normal 2 13 2 3" xfId="4450" xr:uid="{00000000-0005-0000-0000-000026140000}"/>
    <cellStyle name="Normal 2 13 2 3 2" xfId="27573" xr:uid="{00000000-0005-0000-0000-000027140000}"/>
    <cellStyle name="Normal 2 13 2 4" xfId="4451" xr:uid="{00000000-0005-0000-0000-000028140000}"/>
    <cellStyle name="Normal 2 13 2 4 2" xfId="27574" xr:uid="{00000000-0005-0000-0000-000029140000}"/>
    <cellStyle name="Normal 2 13 2 5" xfId="27571" xr:uid="{00000000-0005-0000-0000-00002A140000}"/>
    <cellStyle name="Normal 2 13 3" xfId="4452" xr:uid="{00000000-0005-0000-0000-00002B140000}"/>
    <cellStyle name="Normal 2 13 3 2" xfId="4453" xr:uid="{00000000-0005-0000-0000-00002C140000}"/>
    <cellStyle name="Normal 2 13 3 2 2" xfId="27576" xr:uid="{00000000-0005-0000-0000-00002D140000}"/>
    <cellStyle name="Normal 2 13 3 3" xfId="4454" xr:uid="{00000000-0005-0000-0000-00002E140000}"/>
    <cellStyle name="Normal 2 13 3 3 2" xfId="27577" xr:uid="{00000000-0005-0000-0000-00002F140000}"/>
    <cellStyle name="Normal 2 13 3 4" xfId="27575" xr:uid="{00000000-0005-0000-0000-000030140000}"/>
    <cellStyle name="Normal 2 13 4" xfId="4455" xr:uid="{00000000-0005-0000-0000-000031140000}"/>
    <cellStyle name="Normal 2 13 4 2" xfId="27578" xr:uid="{00000000-0005-0000-0000-000032140000}"/>
    <cellStyle name="Normal 2 13 5" xfId="4456" xr:uid="{00000000-0005-0000-0000-000033140000}"/>
    <cellStyle name="Normal 2 13 5 2" xfId="27579" xr:uid="{00000000-0005-0000-0000-000034140000}"/>
    <cellStyle name="Normal 2 13 6" xfId="4457" xr:uid="{00000000-0005-0000-0000-000035140000}"/>
    <cellStyle name="Normal 2 13 6 2" xfId="27580" xr:uid="{00000000-0005-0000-0000-000036140000}"/>
    <cellStyle name="Normal 2 13 7" xfId="4458" xr:uid="{00000000-0005-0000-0000-000037140000}"/>
    <cellStyle name="Normal 2 13 7 2" xfId="27581" xr:uid="{00000000-0005-0000-0000-000038140000}"/>
    <cellStyle name="Normal 2 13 8" xfId="27570" xr:uid="{00000000-0005-0000-0000-000039140000}"/>
    <cellStyle name="Normal 2 13_BURE COMMERCE" xfId="4459" xr:uid="{00000000-0005-0000-0000-00003A140000}"/>
    <cellStyle name="Normal 2 14" xfId="4460" xr:uid="{00000000-0005-0000-0000-00003B140000}"/>
    <cellStyle name="Normal 2 14 2" xfId="4461" xr:uid="{00000000-0005-0000-0000-00003C140000}"/>
    <cellStyle name="Normal 2 14 2 2" xfId="4462" xr:uid="{00000000-0005-0000-0000-00003D140000}"/>
    <cellStyle name="Normal 2 14 2 2 2" xfId="27584" xr:uid="{00000000-0005-0000-0000-00003E140000}"/>
    <cellStyle name="Normal 2 14 2 3" xfId="4463" xr:uid="{00000000-0005-0000-0000-00003F140000}"/>
    <cellStyle name="Normal 2 14 2 3 2" xfId="27585" xr:uid="{00000000-0005-0000-0000-000040140000}"/>
    <cellStyle name="Normal 2 14 2 4" xfId="4464" xr:uid="{00000000-0005-0000-0000-000041140000}"/>
    <cellStyle name="Normal 2 14 2 4 2" xfId="27586" xr:uid="{00000000-0005-0000-0000-000042140000}"/>
    <cellStyle name="Normal 2 14 2 5" xfId="27583" xr:uid="{00000000-0005-0000-0000-000043140000}"/>
    <cellStyle name="Normal 2 14 3" xfId="4465" xr:uid="{00000000-0005-0000-0000-000044140000}"/>
    <cellStyle name="Normal 2 14 3 2" xfId="4466" xr:uid="{00000000-0005-0000-0000-000045140000}"/>
    <cellStyle name="Normal 2 14 3 2 2" xfId="27588" xr:uid="{00000000-0005-0000-0000-000046140000}"/>
    <cellStyle name="Normal 2 14 3 3" xfId="4467" xr:uid="{00000000-0005-0000-0000-000047140000}"/>
    <cellStyle name="Normal 2 14 3 3 2" xfId="27589" xr:uid="{00000000-0005-0000-0000-000048140000}"/>
    <cellStyle name="Normal 2 14 3 4" xfId="27587" xr:uid="{00000000-0005-0000-0000-000049140000}"/>
    <cellStyle name="Normal 2 14 4" xfId="4468" xr:uid="{00000000-0005-0000-0000-00004A140000}"/>
    <cellStyle name="Normal 2 14 4 2" xfId="27590" xr:uid="{00000000-0005-0000-0000-00004B140000}"/>
    <cellStyle name="Normal 2 14 5" xfId="4469" xr:uid="{00000000-0005-0000-0000-00004C140000}"/>
    <cellStyle name="Normal 2 14 5 2" xfId="27591" xr:uid="{00000000-0005-0000-0000-00004D140000}"/>
    <cellStyle name="Normal 2 14 6" xfId="4470" xr:uid="{00000000-0005-0000-0000-00004E140000}"/>
    <cellStyle name="Normal 2 14 6 2" xfId="27592" xr:uid="{00000000-0005-0000-0000-00004F140000}"/>
    <cellStyle name="Normal 2 14 7" xfId="4471" xr:uid="{00000000-0005-0000-0000-000050140000}"/>
    <cellStyle name="Normal 2 14 7 2" xfId="27593" xr:uid="{00000000-0005-0000-0000-000051140000}"/>
    <cellStyle name="Normal 2 14 8" xfId="27582" xr:uid="{00000000-0005-0000-0000-000052140000}"/>
    <cellStyle name="Normal 2 15" xfId="4472" xr:uid="{00000000-0005-0000-0000-000053140000}"/>
    <cellStyle name="Normal 2 15 2" xfId="4473" xr:uid="{00000000-0005-0000-0000-000054140000}"/>
    <cellStyle name="Normal 2 15 2 2" xfId="4474" xr:uid="{00000000-0005-0000-0000-000055140000}"/>
    <cellStyle name="Normal 2 15 2 2 2" xfId="27596" xr:uid="{00000000-0005-0000-0000-000056140000}"/>
    <cellStyle name="Normal 2 15 2 3" xfId="4475" xr:uid="{00000000-0005-0000-0000-000057140000}"/>
    <cellStyle name="Normal 2 15 2 3 2" xfId="27597" xr:uid="{00000000-0005-0000-0000-000058140000}"/>
    <cellStyle name="Normal 2 15 2 4" xfId="4476" xr:uid="{00000000-0005-0000-0000-000059140000}"/>
    <cellStyle name="Normal 2 15 2 4 2" xfId="27598" xr:uid="{00000000-0005-0000-0000-00005A140000}"/>
    <cellStyle name="Normal 2 15 2 5" xfId="27595" xr:uid="{00000000-0005-0000-0000-00005B140000}"/>
    <cellStyle name="Normal 2 15 3" xfId="4477" xr:uid="{00000000-0005-0000-0000-00005C140000}"/>
    <cellStyle name="Normal 2 15 3 2" xfId="4478" xr:uid="{00000000-0005-0000-0000-00005D140000}"/>
    <cellStyle name="Normal 2 15 3 2 2" xfId="27600" xr:uid="{00000000-0005-0000-0000-00005E140000}"/>
    <cellStyle name="Normal 2 15 3 3" xfId="4479" xr:uid="{00000000-0005-0000-0000-00005F140000}"/>
    <cellStyle name="Normal 2 15 3 3 2" xfId="27601" xr:uid="{00000000-0005-0000-0000-000060140000}"/>
    <cellStyle name="Normal 2 15 3 4" xfId="27599" xr:uid="{00000000-0005-0000-0000-000061140000}"/>
    <cellStyle name="Normal 2 15 4" xfId="4480" xr:uid="{00000000-0005-0000-0000-000062140000}"/>
    <cellStyle name="Normal 2 15 4 2" xfId="27602" xr:uid="{00000000-0005-0000-0000-000063140000}"/>
    <cellStyle name="Normal 2 15 5" xfId="4481" xr:uid="{00000000-0005-0000-0000-000064140000}"/>
    <cellStyle name="Normal 2 15 5 2" xfId="27603" xr:uid="{00000000-0005-0000-0000-000065140000}"/>
    <cellStyle name="Normal 2 15 6" xfId="4482" xr:uid="{00000000-0005-0000-0000-000066140000}"/>
    <cellStyle name="Normal 2 15 6 2" xfId="27604" xr:uid="{00000000-0005-0000-0000-000067140000}"/>
    <cellStyle name="Normal 2 15 7" xfId="4483" xr:uid="{00000000-0005-0000-0000-000068140000}"/>
    <cellStyle name="Normal 2 15 7 2" xfId="27605" xr:uid="{00000000-0005-0000-0000-000069140000}"/>
    <cellStyle name="Normal 2 15 8" xfId="27594" xr:uid="{00000000-0005-0000-0000-00006A140000}"/>
    <cellStyle name="Normal 2 16" xfId="4484" xr:uid="{00000000-0005-0000-0000-00006B140000}"/>
    <cellStyle name="Normal 2 16 2" xfId="4485" xr:uid="{00000000-0005-0000-0000-00006C140000}"/>
    <cellStyle name="Normal 2 16 2 2" xfId="4486" xr:uid="{00000000-0005-0000-0000-00006D140000}"/>
    <cellStyle name="Normal 2 16 2 2 2" xfId="27608" xr:uid="{00000000-0005-0000-0000-00006E140000}"/>
    <cellStyle name="Normal 2 16 2 3" xfId="4487" xr:uid="{00000000-0005-0000-0000-00006F140000}"/>
    <cellStyle name="Normal 2 16 2 3 2" xfId="27609" xr:uid="{00000000-0005-0000-0000-000070140000}"/>
    <cellStyle name="Normal 2 16 2 4" xfId="4488" xr:uid="{00000000-0005-0000-0000-000071140000}"/>
    <cellStyle name="Normal 2 16 2 4 2" xfId="27610" xr:uid="{00000000-0005-0000-0000-000072140000}"/>
    <cellStyle name="Normal 2 16 2 5" xfId="27607" xr:uid="{00000000-0005-0000-0000-000073140000}"/>
    <cellStyle name="Normal 2 16 3" xfId="4489" xr:uid="{00000000-0005-0000-0000-000074140000}"/>
    <cellStyle name="Normal 2 16 3 2" xfId="4490" xr:uid="{00000000-0005-0000-0000-000075140000}"/>
    <cellStyle name="Normal 2 16 3 2 2" xfId="27612" xr:uid="{00000000-0005-0000-0000-000076140000}"/>
    <cellStyle name="Normal 2 16 3 3" xfId="4491" xr:uid="{00000000-0005-0000-0000-000077140000}"/>
    <cellStyle name="Normal 2 16 3 3 2" xfId="27613" xr:uid="{00000000-0005-0000-0000-000078140000}"/>
    <cellStyle name="Normal 2 16 3 4" xfId="27611" xr:uid="{00000000-0005-0000-0000-000079140000}"/>
    <cellStyle name="Normal 2 16 4" xfId="4492" xr:uid="{00000000-0005-0000-0000-00007A140000}"/>
    <cellStyle name="Normal 2 16 4 2" xfId="27614" xr:uid="{00000000-0005-0000-0000-00007B140000}"/>
    <cellStyle name="Normal 2 16 5" xfId="4493" xr:uid="{00000000-0005-0000-0000-00007C140000}"/>
    <cellStyle name="Normal 2 16 5 2" xfId="27615" xr:uid="{00000000-0005-0000-0000-00007D140000}"/>
    <cellStyle name="Normal 2 16 6" xfId="4494" xr:uid="{00000000-0005-0000-0000-00007E140000}"/>
    <cellStyle name="Normal 2 16 6 2" xfId="27616" xr:uid="{00000000-0005-0000-0000-00007F140000}"/>
    <cellStyle name="Normal 2 16 7" xfId="4495" xr:uid="{00000000-0005-0000-0000-000080140000}"/>
    <cellStyle name="Normal 2 16 7 2" xfId="27617" xr:uid="{00000000-0005-0000-0000-000081140000}"/>
    <cellStyle name="Normal 2 16 8" xfId="27606" xr:uid="{00000000-0005-0000-0000-000082140000}"/>
    <cellStyle name="Normal 2 17" xfId="4496" xr:uid="{00000000-0005-0000-0000-000083140000}"/>
    <cellStyle name="Normal 2 17 2" xfId="4497" xr:uid="{00000000-0005-0000-0000-000084140000}"/>
    <cellStyle name="Normal 2 17 2 2" xfId="4498" xr:uid="{00000000-0005-0000-0000-000085140000}"/>
    <cellStyle name="Normal 2 17 2 2 2" xfId="27620" xr:uid="{00000000-0005-0000-0000-000086140000}"/>
    <cellStyle name="Normal 2 17 2 3" xfId="4499" xr:uid="{00000000-0005-0000-0000-000087140000}"/>
    <cellStyle name="Normal 2 17 2 3 2" xfId="27621" xr:uid="{00000000-0005-0000-0000-000088140000}"/>
    <cellStyle name="Normal 2 17 2 4" xfId="4500" xr:uid="{00000000-0005-0000-0000-000089140000}"/>
    <cellStyle name="Normal 2 17 2 4 2" xfId="27622" xr:uid="{00000000-0005-0000-0000-00008A140000}"/>
    <cellStyle name="Normal 2 17 2 5" xfId="27619" xr:uid="{00000000-0005-0000-0000-00008B140000}"/>
    <cellStyle name="Normal 2 17 3" xfId="4501" xr:uid="{00000000-0005-0000-0000-00008C140000}"/>
    <cellStyle name="Normal 2 17 3 2" xfId="4502" xr:uid="{00000000-0005-0000-0000-00008D140000}"/>
    <cellStyle name="Normal 2 17 3 2 2" xfId="27624" xr:uid="{00000000-0005-0000-0000-00008E140000}"/>
    <cellStyle name="Normal 2 17 3 3" xfId="4503" xr:uid="{00000000-0005-0000-0000-00008F140000}"/>
    <cellStyle name="Normal 2 17 3 3 2" xfId="27625" xr:uid="{00000000-0005-0000-0000-000090140000}"/>
    <cellStyle name="Normal 2 17 3 4" xfId="27623" xr:uid="{00000000-0005-0000-0000-000091140000}"/>
    <cellStyle name="Normal 2 17 4" xfId="4504" xr:uid="{00000000-0005-0000-0000-000092140000}"/>
    <cellStyle name="Normal 2 17 4 2" xfId="27626" xr:uid="{00000000-0005-0000-0000-000093140000}"/>
    <cellStyle name="Normal 2 17 5" xfId="4505" xr:uid="{00000000-0005-0000-0000-000094140000}"/>
    <cellStyle name="Normal 2 17 5 2" xfId="27627" xr:uid="{00000000-0005-0000-0000-000095140000}"/>
    <cellStyle name="Normal 2 17 6" xfId="4506" xr:uid="{00000000-0005-0000-0000-000096140000}"/>
    <cellStyle name="Normal 2 17 6 2" xfId="27628" xr:uid="{00000000-0005-0000-0000-000097140000}"/>
    <cellStyle name="Normal 2 17 7" xfId="4507" xr:uid="{00000000-0005-0000-0000-000098140000}"/>
    <cellStyle name="Normal 2 17 7 2" xfId="27629" xr:uid="{00000000-0005-0000-0000-000099140000}"/>
    <cellStyle name="Normal 2 17 8" xfId="27618" xr:uid="{00000000-0005-0000-0000-00009A140000}"/>
    <cellStyle name="Normal 2 18" xfId="4508" xr:uid="{00000000-0005-0000-0000-00009B140000}"/>
    <cellStyle name="Normal 2 18 2" xfId="4509" xr:uid="{00000000-0005-0000-0000-00009C140000}"/>
    <cellStyle name="Normal 2 18 2 2" xfId="4510" xr:uid="{00000000-0005-0000-0000-00009D140000}"/>
    <cellStyle name="Normal 2 18 2 2 2" xfId="27632" xr:uid="{00000000-0005-0000-0000-00009E140000}"/>
    <cellStyle name="Normal 2 18 2 3" xfId="4511" xr:uid="{00000000-0005-0000-0000-00009F140000}"/>
    <cellStyle name="Normal 2 18 2 3 2" xfId="27633" xr:uid="{00000000-0005-0000-0000-0000A0140000}"/>
    <cellStyle name="Normal 2 18 2 4" xfId="4512" xr:uid="{00000000-0005-0000-0000-0000A1140000}"/>
    <cellStyle name="Normal 2 18 2 4 2" xfId="27634" xr:uid="{00000000-0005-0000-0000-0000A2140000}"/>
    <cellStyle name="Normal 2 18 2 5" xfId="27631" xr:uid="{00000000-0005-0000-0000-0000A3140000}"/>
    <cellStyle name="Normal 2 18 3" xfId="4513" xr:uid="{00000000-0005-0000-0000-0000A4140000}"/>
    <cellStyle name="Normal 2 18 3 2" xfId="4514" xr:uid="{00000000-0005-0000-0000-0000A5140000}"/>
    <cellStyle name="Normal 2 18 3 2 2" xfId="27636" xr:uid="{00000000-0005-0000-0000-0000A6140000}"/>
    <cellStyle name="Normal 2 18 3 3" xfId="4515" xr:uid="{00000000-0005-0000-0000-0000A7140000}"/>
    <cellStyle name="Normal 2 18 3 3 2" xfId="27637" xr:uid="{00000000-0005-0000-0000-0000A8140000}"/>
    <cellStyle name="Normal 2 18 3 4" xfId="27635" xr:uid="{00000000-0005-0000-0000-0000A9140000}"/>
    <cellStyle name="Normal 2 18 4" xfId="4516" xr:uid="{00000000-0005-0000-0000-0000AA140000}"/>
    <cellStyle name="Normal 2 18 4 2" xfId="27638" xr:uid="{00000000-0005-0000-0000-0000AB140000}"/>
    <cellStyle name="Normal 2 18 5" xfId="4517" xr:uid="{00000000-0005-0000-0000-0000AC140000}"/>
    <cellStyle name="Normal 2 18 5 2" xfId="27639" xr:uid="{00000000-0005-0000-0000-0000AD140000}"/>
    <cellStyle name="Normal 2 18 6" xfId="4518" xr:uid="{00000000-0005-0000-0000-0000AE140000}"/>
    <cellStyle name="Normal 2 18 6 2" xfId="27640" xr:uid="{00000000-0005-0000-0000-0000AF140000}"/>
    <cellStyle name="Normal 2 18 7" xfId="4519" xr:uid="{00000000-0005-0000-0000-0000B0140000}"/>
    <cellStyle name="Normal 2 18 7 2" xfId="27641" xr:uid="{00000000-0005-0000-0000-0000B1140000}"/>
    <cellStyle name="Normal 2 18 8" xfId="27630" xr:uid="{00000000-0005-0000-0000-0000B2140000}"/>
    <cellStyle name="Normal 2 19" xfId="4520" xr:uid="{00000000-0005-0000-0000-0000B3140000}"/>
    <cellStyle name="Normal 2 19 2" xfId="4521" xr:uid="{00000000-0005-0000-0000-0000B4140000}"/>
    <cellStyle name="Normal 2 19 2 2" xfId="4522" xr:uid="{00000000-0005-0000-0000-0000B5140000}"/>
    <cellStyle name="Normal 2 19 2 2 2" xfId="27644" xr:uid="{00000000-0005-0000-0000-0000B6140000}"/>
    <cellStyle name="Normal 2 19 2 3" xfId="4523" xr:uid="{00000000-0005-0000-0000-0000B7140000}"/>
    <cellStyle name="Normal 2 19 2 3 2" xfId="27645" xr:uid="{00000000-0005-0000-0000-0000B8140000}"/>
    <cellStyle name="Normal 2 19 2 4" xfId="4524" xr:uid="{00000000-0005-0000-0000-0000B9140000}"/>
    <cellStyle name="Normal 2 19 2 4 2" xfId="27646" xr:uid="{00000000-0005-0000-0000-0000BA140000}"/>
    <cellStyle name="Normal 2 19 2 5" xfId="27643" xr:uid="{00000000-0005-0000-0000-0000BB140000}"/>
    <cellStyle name="Normal 2 19 3" xfId="4525" xr:uid="{00000000-0005-0000-0000-0000BC140000}"/>
    <cellStyle name="Normal 2 19 3 2" xfId="4526" xr:uid="{00000000-0005-0000-0000-0000BD140000}"/>
    <cellStyle name="Normal 2 19 3 2 2" xfId="27648" xr:uid="{00000000-0005-0000-0000-0000BE140000}"/>
    <cellStyle name="Normal 2 19 3 3" xfId="4527" xr:uid="{00000000-0005-0000-0000-0000BF140000}"/>
    <cellStyle name="Normal 2 19 3 3 2" xfId="27649" xr:uid="{00000000-0005-0000-0000-0000C0140000}"/>
    <cellStyle name="Normal 2 19 3 4" xfId="27647" xr:uid="{00000000-0005-0000-0000-0000C1140000}"/>
    <cellStyle name="Normal 2 19 4" xfId="4528" xr:uid="{00000000-0005-0000-0000-0000C2140000}"/>
    <cellStyle name="Normal 2 19 4 2" xfId="27650" xr:uid="{00000000-0005-0000-0000-0000C3140000}"/>
    <cellStyle name="Normal 2 19 5" xfId="4529" xr:uid="{00000000-0005-0000-0000-0000C4140000}"/>
    <cellStyle name="Normal 2 19 5 2" xfId="27651" xr:uid="{00000000-0005-0000-0000-0000C5140000}"/>
    <cellStyle name="Normal 2 19 6" xfId="4530" xr:uid="{00000000-0005-0000-0000-0000C6140000}"/>
    <cellStyle name="Normal 2 19 6 2" xfId="27652" xr:uid="{00000000-0005-0000-0000-0000C7140000}"/>
    <cellStyle name="Normal 2 19 7" xfId="4531" xr:uid="{00000000-0005-0000-0000-0000C8140000}"/>
    <cellStyle name="Normal 2 19 7 2" xfId="27653" xr:uid="{00000000-0005-0000-0000-0000C9140000}"/>
    <cellStyle name="Normal 2 19 8" xfId="27642" xr:uid="{00000000-0005-0000-0000-0000CA140000}"/>
    <cellStyle name="Normal 2 2" xfId="11" xr:uid="{00000000-0005-0000-0000-0000CB140000}"/>
    <cellStyle name="Normal 2 2 10" xfId="4532" xr:uid="{00000000-0005-0000-0000-0000CC140000}"/>
    <cellStyle name="Normal 2 2 10 2" xfId="4533" xr:uid="{00000000-0005-0000-0000-0000CD140000}"/>
    <cellStyle name="Normal 2 2 10 2 2" xfId="27654" xr:uid="{00000000-0005-0000-0000-0000CE140000}"/>
    <cellStyle name="Normal 2 2 10 3" xfId="4534" xr:uid="{00000000-0005-0000-0000-0000CF140000}"/>
    <cellStyle name="Normal 2 2 11" xfId="4535" xr:uid="{00000000-0005-0000-0000-0000D0140000}"/>
    <cellStyle name="Normal 2 2 12" xfId="4536" xr:uid="{00000000-0005-0000-0000-0000D1140000}"/>
    <cellStyle name="Normal 2 2 13" xfId="4537" xr:uid="{00000000-0005-0000-0000-0000D2140000}"/>
    <cellStyle name="Normal 2 2 14" xfId="4538" xr:uid="{00000000-0005-0000-0000-0000D3140000}"/>
    <cellStyle name="Normal 2 2 15" xfId="4539" xr:uid="{00000000-0005-0000-0000-0000D4140000}"/>
    <cellStyle name="Normal 2 2 16" xfId="4540" xr:uid="{00000000-0005-0000-0000-0000D5140000}"/>
    <cellStyle name="Normal 2 2 17" xfId="4541" xr:uid="{00000000-0005-0000-0000-0000D6140000}"/>
    <cellStyle name="Normal 2 2 18" xfId="4542" xr:uid="{00000000-0005-0000-0000-0000D7140000}"/>
    <cellStyle name="Normal 2 2 19" xfId="4543" xr:uid="{00000000-0005-0000-0000-0000D8140000}"/>
    <cellStyle name="Normal 2 2 2" xfId="96" xr:uid="{00000000-0005-0000-0000-0000D9140000}"/>
    <cellStyle name="Normal 2 2 2 10" xfId="4544" xr:uid="{00000000-0005-0000-0000-0000DA140000}"/>
    <cellStyle name="Normal 2 2 2 11" xfId="4545" xr:uid="{00000000-0005-0000-0000-0000DB140000}"/>
    <cellStyle name="Normal 2 2 2 12" xfId="4546" xr:uid="{00000000-0005-0000-0000-0000DC140000}"/>
    <cellStyle name="Normal 2 2 2 13" xfId="4547" xr:uid="{00000000-0005-0000-0000-0000DD140000}"/>
    <cellStyle name="Normal 2 2 2 14" xfId="4548" xr:uid="{00000000-0005-0000-0000-0000DE140000}"/>
    <cellStyle name="Normal 2 2 2 14 2" xfId="27655" xr:uid="{00000000-0005-0000-0000-0000DF140000}"/>
    <cellStyle name="Normal 2 2 2 2" xfId="22" xr:uid="{00000000-0005-0000-0000-0000E0140000}"/>
    <cellStyle name="Normal 2 2 2 2 2" xfId="4549" xr:uid="{00000000-0005-0000-0000-0000E1140000}"/>
    <cellStyle name="Normal 2 2 2 2 2 2" xfId="4550" xr:uid="{00000000-0005-0000-0000-0000E2140000}"/>
    <cellStyle name="Normal 2 2 2 2 2 2 2" xfId="27657" xr:uid="{00000000-0005-0000-0000-0000E3140000}"/>
    <cellStyle name="Normal 2 2 2 2 2 3" xfId="4551" xr:uid="{00000000-0005-0000-0000-0000E4140000}"/>
    <cellStyle name="Normal 2 2 2 2 2 3 2" xfId="27658" xr:uid="{00000000-0005-0000-0000-0000E5140000}"/>
    <cellStyle name="Normal 2 2 2 2 2 4" xfId="27656" xr:uid="{00000000-0005-0000-0000-0000E6140000}"/>
    <cellStyle name="Normal 2 2 2 2 3" xfId="4552" xr:uid="{00000000-0005-0000-0000-0000E7140000}"/>
    <cellStyle name="Normal 2 2 2 2 4" xfId="4553" xr:uid="{00000000-0005-0000-0000-0000E8140000}"/>
    <cellStyle name="Normal 2 2 2 2 4 2" xfId="27659" xr:uid="{00000000-0005-0000-0000-0000E9140000}"/>
    <cellStyle name="Normal 2 2 2 3" xfId="4554" xr:uid="{00000000-0005-0000-0000-0000EA140000}"/>
    <cellStyle name="Normal 2 2 2 3 2" xfId="4555" xr:uid="{00000000-0005-0000-0000-0000EB140000}"/>
    <cellStyle name="Normal 2 2 2 3 2 2" xfId="27661" xr:uid="{00000000-0005-0000-0000-0000EC140000}"/>
    <cellStyle name="Normal 2 2 2 3 3" xfId="27660" xr:uid="{00000000-0005-0000-0000-0000ED140000}"/>
    <cellStyle name="Normal 2 2 2 4" xfId="4556" xr:uid="{00000000-0005-0000-0000-0000EE140000}"/>
    <cellStyle name="Normal 2 2 2 4 2" xfId="27662" xr:uid="{00000000-0005-0000-0000-0000EF140000}"/>
    <cellStyle name="Normal 2 2 2 5" xfId="4557" xr:uid="{00000000-0005-0000-0000-0000F0140000}"/>
    <cellStyle name="Normal 2 2 2 5 2" xfId="27663" xr:uid="{00000000-0005-0000-0000-0000F1140000}"/>
    <cellStyle name="Normal 2 2 2 6" xfId="4558" xr:uid="{00000000-0005-0000-0000-0000F2140000}"/>
    <cellStyle name="Normal 2 2 2 7" xfId="4559" xr:uid="{00000000-0005-0000-0000-0000F3140000}"/>
    <cellStyle name="Normal 2 2 2 8" xfId="4560" xr:uid="{00000000-0005-0000-0000-0000F4140000}"/>
    <cellStyle name="Normal 2 2 2 9" xfId="4561" xr:uid="{00000000-0005-0000-0000-0000F5140000}"/>
    <cellStyle name="Normal 2 2 20" xfId="4562" xr:uid="{00000000-0005-0000-0000-0000F6140000}"/>
    <cellStyle name="Normal 2 2 21" xfId="4563" xr:uid="{00000000-0005-0000-0000-0000F7140000}"/>
    <cellStyle name="Normal 2 2 22" xfId="4564" xr:uid="{00000000-0005-0000-0000-0000F8140000}"/>
    <cellStyle name="Normal 2 2 23" xfId="4565" xr:uid="{00000000-0005-0000-0000-0000F9140000}"/>
    <cellStyle name="Normal 2 2 24" xfId="4566" xr:uid="{00000000-0005-0000-0000-0000FA140000}"/>
    <cellStyle name="Normal 2 2 25" xfId="4567" xr:uid="{00000000-0005-0000-0000-0000FB140000}"/>
    <cellStyle name="Normal 2 2 26" xfId="4568" xr:uid="{00000000-0005-0000-0000-0000FC140000}"/>
    <cellStyle name="Normal 2 2 27" xfId="4569" xr:uid="{00000000-0005-0000-0000-0000FD140000}"/>
    <cellStyle name="Normal 2 2 28" xfId="4570" xr:uid="{00000000-0005-0000-0000-0000FE140000}"/>
    <cellStyle name="Normal 2 2 29" xfId="4571" xr:uid="{00000000-0005-0000-0000-0000FF140000}"/>
    <cellStyle name="Normal 2 2 3" xfId="54" xr:uid="{00000000-0005-0000-0000-000000150000}"/>
    <cellStyle name="Normal 2 2 3 2" xfId="4573" xr:uid="{00000000-0005-0000-0000-000001150000}"/>
    <cellStyle name="Normal 2 2 3 2 2" xfId="27664" xr:uid="{00000000-0005-0000-0000-000002150000}"/>
    <cellStyle name="Normal 2 2 3 3" xfId="4574" xr:uid="{00000000-0005-0000-0000-000003150000}"/>
    <cellStyle name="Normal 2 2 3 3 2" xfId="27665" xr:uid="{00000000-0005-0000-0000-000004150000}"/>
    <cellStyle name="Normal 2 2 3 4" xfId="4575" xr:uid="{00000000-0005-0000-0000-000005150000}"/>
    <cellStyle name="Normal 2 2 3 4 2" xfId="27666" xr:uid="{00000000-0005-0000-0000-000006150000}"/>
    <cellStyle name="Normal 2 2 3 5" xfId="4576" xr:uid="{00000000-0005-0000-0000-000007150000}"/>
    <cellStyle name="Normal 2 2 3 5 2" xfId="27667" xr:uid="{00000000-0005-0000-0000-000008150000}"/>
    <cellStyle name="Normal 2 2 3 6" xfId="4577" xr:uid="{00000000-0005-0000-0000-000009150000}"/>
    <cellStyle name="Normal 2 2 3 7" xfId="49987" xr:uid="{00000000-0005-0000-0000-00000A150000}"/>
    <cellStyle name="Normal 2 2 3 8" xfId="4572" xr:uid="{00000000-0005-0000-0000-00000B150000}"/>
    <cellStyle name="Normal 2 2 30" xfId="4578" xr:uid="{00000000-0005-0000-0000-00000C150000}"/>
    <cellStyle name="Normal 2 2 4" xfId="4579" xr:uid="{00000000-0005-0000-0000-00000D150000}"/>
    <cellStyle name="Normal 2 2 4 2" xfId="4580" xr:uid="{00000000-0005-0000-0000-00000E150000}"/>
    <cellStyle name="Normal 2 2 4 2 2" xfId="27668" xr:uid="{00000000-0005-0000-0000-00000F150000}"/>
    <cellStyle name="Normal 2 2 4 3" xfId="4581" xr:uid="{00000000-0005-0000-0000-000010150000}"/>
    <cellStyle name="Normal 2 2 4 4" xfId="4582" xr:uid="{00000000-0005-0000-0000-000011150000}"/>
    <cellStyle name="Normal 2 2 4 4 2" xfId="27669" xr:uid="{00000000-0005-0000-0000-000012150000}"/>
    <cellStyle name="Normal 2 2 4 5" xfId="49988" xr:uid="{00000000-0005-0000-0000-000013150000}"/>
    <cellStyle name="Normal 2 2 5" xfId="4583" xr:uid="{00000000-0005-0000-0000-000014150000}"/>
    <cellStyle name="Normal 2 2 5 2" xfId="27670" xr:uid="{00000000-0005-0000-0000-000015150000}"/>
    <cellStyle name="Normal 2 2 6" xfId="4584" xr:uid="{00000000-0005-0000-0000-000016150000}"/>
    <cellStyle name="Normal 2 2 6 2" xfId="27671" xr:uid="{00000000-0005-0000-0000-000017150000}"/>
    <cellStyle name="Normal 2 2 7" xfId="4585" xr:uid="{00000000-0005-0000-0000-000018150000}"/>
    <cellStyle name="Normal 2 2 7 2" xfId="27672" xr:uid="{00000000-0005-0000-0000-000019150000}"/>
    <cellStyle name="Normal 2 2 8" xfId="4586" xr:uid="{00000000-0005-0000-0000-00001A150000}"/>
    <cellStyle name="Normal 2 2 8 2" xfId="27673" xr:uid="{00000000-0005-0000-0000-00001B150000}"/>
    <cellStyle name="Normal 2 2 9" xfId="4587" xr:uid="{00000000-0005-0000-0000-00001C150000}"/>
    <cellStyle name="Normal 2 2_123_IZ_troskovnik_rasvjeta_120320_telektra" xfId="4588" xr:uid="{00000000-0005-0000-0000-00001D150000}"/>
    <cellStyle name="Normal 2 20" xfId="4589" xr:uid="{00000000-0005-0000-0000-00001E150000}"/>
    <cellStyle name="Normal 2 20 2" xfId="4590" xr:uid="{00000000-0005-0000-0000-00001F150000}"/>
    <cellStyle name="Normal 2 20 2 2" xfId="4591" xr:uid="{00000000-0005-0000-0000-000020150000}"/>
    <cellStyle name="Normal 2 20 2 2 2" xfId="27676" xr:uid="{00000000-0005-0000-0000-000021150000}"/>
    <cellStyle name="Normal 2 20 2 3" xfId="4592" xr:uid="{00000000-0005-0000-0000-000022150000}"/>
    <cellStyle name="Normal 2 20 2 3 2" xfId="27677" xr:uid="{00000000-0005-0000-0000-000023150000}"/>
    <cellStyle name="Normal 2 20 2 4" xfId="4593" xr:uid="{00000000-0005-0000-0000-000024150000}"/>
    <cellStyle name="Normal 2 20 2 4 2" xfId="27678" xr:uid="{00000000-0005-0000-0000-000025150000}"/>
    <cellStyle name="Normal 2 20 2 5" xfId="27675" xr:uid="{00000000-0005-0000-0000-000026150000}"/>
    <cellStyle name="Normal 2 20 3" xfId="4594" xr:uid="{00000000-0005-0000-0000-000027150000}"/>
    <cellStyle name="Normal 2 20 3 2" xfId="4595" xr:uid="{00000000-0005-0000-0000-000028150000}"/>
    <cellStyle name="Normal 2 20 3 2 2" xfId="27680" xr:uid="{00000000-0005-0000-0000-000029150000}"/>
    <cellStyle name="Normal 2 20 3 3" xfId="4596" xr:uid="{00000000-0005-0000-0000-00002A150000}"/>
    <cellStyle name="Normal 2 20 3 3 2" xfId="27681" xr:uid="{00000000-0005-0000-0000-00002B150000}"/>
    <cellStyle name="Normal 2 20 3 4" xfId="27679" xr:uid="{00000000-0005-0000-0000-00002C150000}"/>
    <cellStyle name="Normal 2 20 4" xfId="4597" xr:uid="{00000000-0005-0000-0000-00002D150000}"/>
    <cellStyle name="Normal 2 20 4 2" xfId="27682" xr:uid="{00000000-0005-0000-0000-00002E150000}"/>
    <cellStyle name="Normal 2 20 5" xfId="4598" xr:uid="{00000000-0005-0000-0000-00002F150000}"/>
    <cellStyle name="Normal 2 20 5 2" xfId="27683" xr:uid="{00000000-0005-0000-0000-000030150000}"/>
    <cellStyle name="Normal 2 20 6" xfId="4599" xr:uid="{00000000-0005-0000-0000-000031150000}"/>
    <cellStyle name="Normal 2 20 6 2" xfId="27684" xr:uid="{00000000-0005-0000-0000-000032150000}"/>
    <cellStyle name="Normal 2 20 7" xfId="4600" xr:uid="{00000000-0005-0000-0000-000033150000}"/>
    <cellStyle name="Normal 2 20 7 2" xfId="27685" xr:uid="{00000000-0005-0000-0000-000034150000}"/>
    <cellStyle name="Normal 2 20 8" xfId="27674" xr:uid="{00000000-0005-0000-0000-000035150000}"/>
    <cellStyle name="Normal 2 21" xfId="4601" xr:uid="{00000000-0005-0000-0000-000036150000}"/>
    <cellStyle name="Normal 2 21 2" xfId="4602" xr:uid="{00000000-0005-0000-0000-000037150000}"/>
    <cellStyle name="Normal 2 21 2 2" xfId="4603" xr:uid="{00000000-0005-0000-0000-000038150000}"/>
    <cellStyle name="Normal 2 21 2 2 2" xfId="27688" xr:uid="{00000000-0005-0000-0000-000039150000}"/>
    <cellStyle name="Normal 2 21 2 3" xfId="4604" xr:uid="{00000000-0005-0000-0000-00003A150000}"/>
    <cellStyle name="Normal 2 21 2 3 2" xfId="27689" xr:uid="{00000000-0005-0000-0000-00003B150000}"/>
    <cellStyle name="Normal 2 21 2 4" xfId="4605" xr:uid="{00000000-0005-0000-0000-00003C150000}"/>
    <cellStyle name="Normal 2 21 2 4 2" xfId="27690" xr:uid="{00000000-0005-0000-0000-00003D150000}"/>
    <cellStyle name="Normal 2 21 2 5" xfId="27687" xr:uid="{00000000-0005-0000-0000-00003E150000}"/>
    <cellStyle name="Normal 2 21 3" xfId="4606" xr:uid="{00000000-0005-0000-0000-00003F150000}"/>
    <cellStyle name="Normal 2 21 3 2" xfId="4607" xr:uid="{00000000-0005-0000-0000-000040150000}"/>
    <cellStyle name="Normal 2 21 3 2 2" xfId="27692" xr:uid="{00000000-0005-0000-0000-000041150000}"/>
    <cellStyle name="Normal 2 21 3 3" xfId="4608" xr:uid="{00000000-0005-0000-0000-000042150000}"/>
    <cellStyle name="Normal 2 21 3 3 2" xfId="27693" xr:uid="{00000000-0005-0000-0000-000043150000}"/>
    <cellStyle name="Normal 2 21 3 4" xfId="27691" xr:uid="{00000000-0005-0000-0000-000044150000}"/>
    <cellStyle name="Normal 2 21 4" xfId="4609" xr:uid="{00000000-0005-0000-0000-000045150000}"/>
    <cellStyle name="Normal 2 21 4 2" xfId="27694" xr:uid="{00000000-0005-0000-0000-000046150000}"/>
    <cellStyle name="Normal 2 21 5" xfId="4610" xr:uid="{00000000-0005-0000-0000-000047150000}"/>
    <cellStyle name="Normal 2 21 5 2" xfId="27695" xr:uid="{00000000-0005-0000-0000-000048150000}"/>
    <cellStyle name="Normal 2 21 6" xfId="4611" xr:uid="{00000000-0005-0000-0000-000049150000}"/>
    <cellStyle name="Normal 2 21 6 2" xfId="27696" xr:uid="{00000000-0005-0000-0000-00004A150000}"/>
    <cellStyle name="Normal 2 21 7" xfId="4612" xr:uid="{00000000-0005-0000-0000-00004B150000}"/>
    <cellStyle name="Normal 2 21 7 2" xfId="27697" xr:uid="{00000000-0005-0000-0000-00004C150000}"/>
    <cellStyle name="Normal 2 21 8" xfId="27686" xr:uid="{00000000-0005-0000-0000-00004D150000}"/>
    <cellStyle name="Normal 2 22" xfId="4613" xr:uid="{00000000-0005-0000-0000-00004E150000}"/>
    <cellStyle name="Normal 2 22 2" xfId="4614" xr:uid="{00000000-0005-0000-0000-00004F150000}"/>
    <cellStyle name="Normal 2 22 2 2" xfId="4615" xr:uid="{00000000-0005-0000-0000-000050150000}"/>
    <cellStyle name="Normal 2 22 2 2 2" xfId="27700" xr:uid="{00000000-0005-0000-0000-000051150000}"/>
    <cellStyle name="Normal 2 22 2 3" xfId="4616" xr:uid="{00000000-0005-0000-0000-000052150000}"/>
    <cellStyle name="Normal 2 22 2 3 2" xfId="27701" xr:uid="{00000000-0005-0000-0000-000053150000}"/>
    <cellStyle name="Normal 2 22 2 4" xfId="4617" xr:uid="{00000000-0005-0000-0000-000054150000}"/>
    <cellStyle name="Normal 2 22 2 4 2" xfId="27702" xr:uid="{00000000-0005-0000-0000-000055150000}"/>
    <cellStyle name="Normal 2 22 2 5" xfId="27699" xr:uid="{00000000-0005-0000-0000-000056150000}"/>
    <cellStyle name="Normal 2 22 3" xfId="4618" xr:uid="{00000000-0005-0000-0000-000057150000}"/>
    <cellStyle name="Normal 2 22 3 2" xfId="4619" xr:uid="{00000000-0005-0000-0000-000058150000}"/>
    <cellStyle name="Normal 2 22 3 2 2" xfId="27704" xr:uid="{00000000-0005-0000-0000-000059150000}"/>
    <cellStyle name="Normal 2 22 3 3" xfId="4620" xr:uid="{00000000-0005-0000-0000-00005A150000}"/>
    <cellStyle name="Normal 2 22 3 3 2" xfId="27705" xr:uid="{00000000-0005-0000-0000-00005B150000}"/>
    <cellStyle name="Normal 2 22 3 4" xfId="27703" xr:uid="{00000000-0005-0000-0000-00005C150000}"/>
    <cellStyle name="Normal 2 22 4" xfId="4621" xr:uid="{00000000-0005-0000-0000-00005D150000}"/>
    <cellStyle name="Normal 2 22 4 2" xfId="27706" xr:uid="{00000000-0005-0000-0000-00005E150000}"/>
    <cellStyle name="Normal 2 22 5" xfId="4622" xr:uid="{00000000-0005-0000-0000-00005F150000}"/>
    <cellStyle name="Normal 2 22 5 2" xfId="27707" xr:uid="{00000000-0005-0000-0000-000060150000}"/>
    <cellStyle name="Normal 2 22 6" xfId="4623" xr:uid="{00000000-0005-0000-0000-000061150000}"/>
    <cellStyle name="Normal 2 22 6 2" xfId="27708" xr:uid="{00000000-0005-0000-0000-000062150000}"/>
    <cellStyle name="Normal 2 22 7" xfId="4624" xr:uid="{00000000-0005-0000-0000-000063150000}"/>
    <cellStyle name="Normal 2 22 7 2" xfId="27709" xr:uid="{00000000-0005-0000-0000-000064150000}"/>
    <cellStyle name="Normal 2 22 8" xfId="27698" xr:uid="{00000000-0005-0000-0000-000065150000}"/>
    <cellStyle name="Normal 2 23" xfId="4625" xr:uid="{00000000-0005-0000-0000-000066150000}"/>
    <cellStyle name="Normal 2 23 2" xfId="4626" xr:uid="{00000000-0005-0000-0000-000067150000}"/>
    <cellStyle name="Normal 2 23 2 2" xfId="4627" xr:uid="{00000000-0005-0000-0000-000068150000}"/>
    <cellStyle name="Normal 2 23 2 2 2" xfId="27712" xr:uid="{00000000-0005-0000-0000-000069150000}"/>
    <cellStyle name="Normal 2 23 2 3" xfId="4628" xr:uid="{00000000-0005-0000-0000-00006A150000}"/>
    <cellStyle name="Normal 2 23 2 3 2" xfId="27713" xr:uid="{00000000-0005-0000-0000-00006B150000}"/>
    <cellStyle name="Normal 2 23 2 4" xfId="4629" xr:uid="{00000000-0005-0000-0000-00006C150000}"/>
    <cellStyle name="Normal 2 23 2 4 2" xfId="27714" xr:uid="{00000000-0005-0000-0000-00006D150000}"/>
    <cellStyle name="Normal 2 23 2 5" xfId="27711" xr:uid="{00000000-0005-0000-0000-00006E150000}"/>
    <cellStyle name="Normal 2 23 3" xfId="4630" xr:uid="{00000000-0005-0000-0000-00006F150000}"/>
    <cellStyle name="Normal 2 23 3 2" xfId="4631" xr:uid="{00000000-0005-0000-0000-000070150000}"/>
    <cellStyle name="Normal 2 23 3 2 2" xfId="27716" xr:uid="{00000000-0005-0000-0000-000071150000}"/>
    <cellStyle name="Normal 2 23 3 3" xfId="4632" xr:uid="{00000000-0005-0000-0000-000072150000}"/>
    <cellStyle name="Normal 2 23 3 3 2" xfId="27717" xr:uid="{00000000-0005-0000-0000-000073150000}"/>
    <cellStyle name="Normal 2 23 3 4" xfId="27715" xr:uid="{00000000-0005-0000-0000-000074150000}"/>
    <cellStyle name="Normal 2 23 4" xfId="4633" xr:uid="{00000000-0005-0000-0000-000075150000}"/>
    <cellStyle name="Normal 2 23 4 2" xfId="27718" xr:uid="{00000000-0005-0000-0000-000076150000}"/>
    <cellStyle name="Normal 2 23 5" xfId="4634" xr:uid="{00000000-0005-0000-0000-000077150000}"/>
    <cellStyle name="Normal 2 23 5 2" xfId="27719" xr:uid="{00000000-0005-0000-0000-000078150000}"/>
    <cellStyle name="Normal 2 23 6" xfId="4635" xr:uid="{00000000-0005-0000-0000-000079150000}"/>
    <cellStyle name="Normal 2 23 6 2" xfId="27720" xr:uid="{00000000-0005-0000-0000-00007A150000}"/>
    <cellStyle name="Normal 2 23 7" xfId="4636" xr:uid="{00000000-0005-0000-0000-00007B150000}"/>
    <cellStyle name="Normal 2 23 7 2" xfId="27721" xr:uid="{00000000-0005-0000-0000-00007C150000}"/>
    <cellStyle name="Normal 2 23 8" xfId="27710" xr:uid="{00000000-0005-0000-0000-00007D150000}"/>
    <cellStyle name="Normal 2 24" xfId="4637" xr:uid="{00000000-0005-0000-0000-00007E150000}"/>
    <cellStyle name="Normal 2 24 2" xfId="4638" xr:uid="{00000000-0005-0000-0000-00007F150000}"/>
    <cellStyle name="Normal 2 24 2 2" xfId="4639" xr:uid="{00000000-0005-0000-0000-000080150000}"/>
    <cellStyle name="Normal 2 24 2 2 2" xfId="27724" xr:uid="{00000000-0005-0000-0000-000081150000}"/>
    <cellStyle name="Normal 2 24 2 3" xfId="4640" xr:uid="{00000000-0005-0000-0000-000082150000}"/>
    <cellStyle name="Normal 2 24 2 3 2" xfId="27725" xr:uid="{00000000-0005-0000-0000-000083150000}"/>
    <cellStyle name="Normal 2 24 2 4" xfId="4641" xr:uid="{00000000-0005-0000-0000-000084150000}"/>
    <cellStyle name="Normal 2 24 2 4 2" xfId="27726" xr:uid="{00000000-0005-0000-0000-000085150000}"/>
    <cellStyle name="Normal 2 24 2 5" xfId="27723" xr:uid="{00000000-0005-0000-0000-000086150000}"/>
    <cellStyle name="Normal 2 24 3" xfId="4642" xr:uid="{00000000-0005-0000-0000-000087150000}"/>
    <cellStyle name="Normal 2 24 3 2" xfId="4643" xr:uid="{00000000-0005-0000-0000-000088150000}"/>
    <cellStyle name="Normal 2 24 3 2 2" xfId="27728" xr:uid="{00000000-0005-0000-0000-000089150000}"/>
    <cellStyle name="Normal 2 24 3 3" xfId="4644" xr:uid="{00000000-0005-0000-0000-00008A150000}"/>
    <cellStyle name="Normal 2 24 3 3 2" xfId="27729" xr:uid="{00000000-0005-0000-0000-00008B150000}"/>
    <cellStyle name="Normal 2 24 3 4" xfId="27727" xr:uid="{00000000-0005-0000-0000-00008C150000}"/>
    <cellStyle name="Normal 2 24 4" xfId="4645" xr:uid="{00000000-0005-0000-0000-00008D150000}"/>
    <cellStyle name="Normal 2 24 4 2" xfId="27730" xr:uid="{00000000-0005-0000-0000-00008E150000}"/>
    <cellStyle name="Normal 2 24 5" xfId="4646" xr:uid="{00000000-0005-0000-0000-00008F150000}"/>
    <cellStyle name="Normal 2 24 5 2" xfId="27731" xr:uid="{00000000-0005-0000-0000-000090150000}"/>
    <cellStyle name="Normal 2 24 6" xfId="4647" xr:uid="{00000000-0005-0000-0000-000091150000}"/>
    <cellStyle name="Normal 2 24 6 2" xfId="27732" xr:uid="{00000000-0005-0000-0000-000092150000}"/>
    <cellStyle name="Normal 2 24 7" xfId="4648" xr:uid="{00000000-0005-0000-0000-000093150000}"/>
    <cellStyle name="Normal 2 24 7 2" xfId="27733" xr:uid="{00000000-0005-0000-0000-000094150000}"/>
    <cellStyle name="Normal 2 24 8" xfId="27722" xr:uid="{00000000-0005-0000-0000-000095150000}"/>
    <cellStyle name="Normal 2 25" xfId="4649" xr:uid="{00000000-0005-0000-0000-000096150000}"/>
    <cellStyle name="Normal 2 25 2" xfId="4650" xr:uid="{00000000-0005-0000-0000-000097150000}"/>
    <cellStyle name="Normal 2 25 2 2" xfId="4651" xr:uid="{00000000-0005-0000-0000-000098150000}"/>
    <cellStyle name="Normal 2 25 2 2 2" xfId="27736" xr:uid="{00000000-0005-0000-0000-000099150000}"/>
    <cellStyle name="Normal 2 25 2 3" xfId="4652" xr:uid="{00000000-0005-0000-0000-00009A150000}"/>
    <cellStyle name="Normal 2 25 2 3 2" xfId="27737" xr:uid="{00000000-0005-0000-0000-00009B150000}"/>
    <cellStyle name="Normal 2 25 2 4" xfId="4653" xr:uid="{00000000-0005-0000-0000-00009C150000}"/>
    <cellStyle name="Normal 2 25 2 4 2" xfId="27738" xr:uid="{00000000-0005-0000-0000-00009D150000}"/>
    <cellStyle name="Normal 2 25 2 5" xfId="27735" xr:uid="{00000000-0005-0000-0000-00009E150000}"/>
    <cellStyle name="Normal 2 25 3" xfId="4654" xr:uid="{00000000-0005-0000-0000-00009F150000}"/>
    <cellStyle name="Normal 2 25 3 2" xfId="4655" xr:uid="{00000000-0005-0000-0000-0000A0150000}"/>
    <cellStyle name="Normal 2 25 3 2 2" xfId="27740" xr:uid="{00000000-0005-0000-0000-0000A1150000}"/>
    <cellStyle name="Normal 2 25 3 3" xfId="4656" xr:uid="{00000000-0005-0000-0000-0000A2150000}"/>
    <cellStyle name="Normal 2 25 3 3 2" xfId="27741" xr:uid="{00000000-0005-0000-0000-0000A3150000}"/>
    <cellStyle name="Normal 2 25 3 4" xfId="27739" xr:uid="{00000000-0005-0000-0000-0000A4150000}"/>
    <cellStyle name="Normal 2 25 4" xfId="4657" xr:uid="{00000000-0005-0000-0000-0000A5150000}"/>
    <cellStyle name="Normal 2 25 4 2" xfId="27742" xr:uid="{00000000-0005-0000-0000-0000A6150000}"/>
    <cellStyle name="Normal 2 25 5" xfId="4658" xr:uid="{00000000-0005-0000-0000-0000A7150000}"/>
    <cellStyle name="Normal 2 25 5 2" xfId="27743" xr:uid="{00000000-0005-0000-0000-0000A8150000}"/>
    <cellStyle name="Normal 2 25 6" xfId="4659" xr:uid="{00000000-0005-0000-0000-0000A9150000}"/>
    <cellStyle name="Normal 2 25 6 2" xfId="27744" xr:uid="{00000000-0005-0000-0000-0000AA150000}"/>
    <cellStyle name="Normal 2 25 7" xfId="4660" xr:uid="{00000000-0005-0000-0000-0000AB150000}"/>
    <cellStyle name="Normal 2 25 7 2" xfId="27745" xr:uid="{00000000-0005-0000-0000-0000AC150000}"/>
    <cellStyle name="Normal 2 25 8" xfId="27734" xr:uid="{00000000-0005-0000-0000-0000AD150000}"/>
    <cellStyle name="Normal 2 26" xfId="4661" xr:uid="{00000000-0005-0000-0000-0000AE150000}"/>
    <cellStyle name="Normal 2 26 2" xfId="4662" xr:uid="{00000000-0005-0000-0000-0000AF150000}"/>
    <cellStyle name="Normal 2 26 2 2" xfId="4663" xr:uid="{00000000-0005-0000-0000-0000B0150000}"/>
    <cellStyle name="Normal 2 26 2 2 2" xfId="27748" xr:uid="{00000000-0005-0000-0000-0000B1150000}"/>
    <cellStyle name="Normal 2 26 2 3" xfId="4664" xr:uid="{00000000-0005-0000-0000-0000B2150000}"/>
    <cellStyle name="Normal 2 26 2 3 2" xfId="27749" xr:uid="{00000000-0005-0000-0000-0000B3150000}"/>
    <cellStyle name="Normal 2 26 2 4" xfId="4665" xr:uid="{00000000-0005-0000-0000-0000B4150000}"/>
    <cellStyle name="Normal 2 26 2 4 2" xfId="27750" xr:uid="{00000000-0005-0000-0000-0000B5150000}"/>
    <cellStyle name="Normal 2 26 2 5" xfId="27747" xr:uid="{00000000-0005-0000-0000-0000B6150000}"/>
    <cellStyle name="Normal 2 26 3" xfId="4666" xr:uid="{00000000-0005-0000-0000-0000B7150000}"/>
    <cellStyle name="Normal 2 26 3 2" xfId="4667" xr:uid="{00000000-0005-0000-0000-0000B8150000}"/>
    <cellStyle name="Normal 2 26 3 2 2" xfId="27752" xr:uid="{00000000-0005-0000-0000-0000B9150000}"/>
    <cellStyle name="Normal 2 26 3 3" xfId="4668" xr:uid="{00000000-0005-0000-0000-0000BA150000}"/>
    <cellStyle name="Normal 2 26 3 3 2" xfId="27753" xr:uid="{00000000-0005-0000-0000-0000BB150000}"/>
    <cellStyle name="Normal 2 26 3 4" xfId="27751" xr:uid="{00000000-0005-0000-0000-0000BC150000}"/>
    <cellStyle name="Normal 2 26 4" xfId="4669" xr:uid="{00000000-0005-0000-0000-0000BD150000}"/>
    <cellStyle name="Normal 2 26 4 2" xfId="27754" xr:uid="{00000000-0005-0000-0000-0000BE150000}"/>
    <cellStyle name="Normal 2 26 5" xfId="4670" xr:uid="{00000000-0005-0000-0000-0000BF150000}"/>
    <cellStyle name="Normal 2 26 5 2" xfId="27755" xr:uid="{00000000-0005-0000-0000-0000C0150000}"/>
    <cellStyle name="Normal 2 26 6" xfId="4671" xr:uid="{00000000-0005-0000-0000-0000C1150000}"/>
    <cellStyle name="Normal 2 26 6 2" xfId="27756" xr:uid="{00000000-0005-0000-0000-0000C2150000}"/>
    <cellStyle name="Normal 2 26 7" xfId="4672" xr:uid="{00000000-0005-0000-0000-0000C3150000}"/>
    <cellStyle name="Normal 2 26 7 2" xfId="27757" xr:uid="{00000000-0005-0000-0000-0000C4150000}"/>
    <cellStyle name="Normal 2 26 8" xfId="27746" xr:uid="{00000000-0005-0000-0000-0000C5150000}"/>
    <cellStyle name="Normal 2 27" xfId="4673" xr:uid="{00000000-0005-0000-0000-0000C6150000}"/>
    <cellStyle name="Normal 2 27 2" xfId="4674" xr:uid="{00000000-0005-0000-0000-0000C7150000}"/>
    <cellStyle name="Normal 2 27 2 2" xfId="4675" xr:uid="{00000000-0005-0000-0000-0000C8150000}"/>
    <cellStyle name="Normal 2 27 2 2 2" xfId="27760" xr:uid="{00000000-0005-0000-0000-0000C9150000}"/>
    <cellStyle name="Normal 2 27 2 3" xfId="4676" xr:uid="{00000000-0005-0000-0000-0000CA150000}"/>
    <cellStyle name="Normal 2 27 2 3 2" xfId="27761" xr:uid="{00000000-0005-0000-0000-0000CB150000}"/>
    <cellStyle name="Normal 2 27 2 4" xfId="4677" xr:uid="{00000000-0005-0000-0000-0000CC150000}"/>
    <cellStyle name="Normal 2 27 2 4 2" xfId="27762" xr:uid="{00000000-0005-0000-0000-0000CD150000}"/>
    <cellStyle name="Normal 2 27 2 5" xfId="27759" xr:uid="{00000000-0005-0000-0000-0000CE150000}"/>
    <cellStyle name="Normal 2 27 3" xfId="4678" xr:uid="{00000000-0005-0000-0000-0000CF150000}"/>
    <cellStyle name="Normal 2 27 3 2" xfId="4679" xr:uid="{00000000-0005-0000-0000-0000D0150000}"/>
    <cellStyle name="Normal 2 27 3 2 2" xfId="27764" xr:uid="{00000000-0005-0000-0000-0000D1150000}"/>
    <cellStyle name="Normal 2 27 3 3" xfId="4680" xr:uid="{00000000-0005-0000-0000-0000D2150000}"/>
    <cellStyle name="Normal 2 27 3 3 2" xfId="27765" xr:uid="{00000000-0005-0000-0000-0000D3150000}"/>
    <cellStyle name="Normal 2 27 3 4" xfId="27763" xr:uid="{00000000-0005-0000-0000-0000D4150000}"/>
    <cellStyle name="Normal 2 27 4" xfId="4681" xr:uid="{00000000-0005-0000-0000-0000D5150000}"/>
    <cellStyle name="Normal 2 27 4 2" xfId="27766" xr:uid="{00000000-0005-0000-0000-0000D6150000}"/>
    <cellStyle name="Normal 2 27 5" xfId="4682" xr:uid="{00000000-0005-0000-0000-0000D7150000}"/>
    <cellStyle name="Normal 2 27 5 2" xfId="27767" xr:uid="{00000000-0005-0000-0000-0000D8150000}"/>
    <cellStyle name="Normal 2 27 6" xfId="4683" xr:uid="{00000000-0005-0000-0000-0000D9150000}"/>
    <cellStyle name="Normal 2 27 6 2" xfId="27768" xr:uid="{00000000-0005-0000-0000-0000DA150000}"/>
    <cellStyle name="Normal 2 27 7" xfId="4684" xr:uid="{00000000-0005-0000-0000-0000DB150000}"/>
    <cellStyle name="Normal 2 27 7 2" xfId="27769" xr:uid="{00000000-0005-0000-0000-0000DC150000}"/>
    <cellStyle name="Normal 2 27 8" xfId="27758" xr:uid="{00000000-0005-0000-0000-0000DD150000}"/>
    <cellStyle name="Normal 2 28" xfId="4685" xr:uid="{00000000-0005-0000-0000-0000DE150000}"/>
    <cellStyle name="Normal 2 28 2" xfId="4686" xr:uid="{00000000-0005-0000-0000-0000DF150000}"/>
    <cellStyle name="Normal 2 28 2 2" xfId="4687" xr:uid="{00000000-0005-0000-0000-0000E0150000}"/>
    <cellStyle name="Normal 2 28 2 2 2" xfId="27772" xr:uid="{00000000-0005-0000-0000-0000E1150000}"/>
    <cellStyle name="Normal 2 28 2 3" xfId="4688" xr:uid="{00000000-0005-0000-0000-0000E2150000}"/>
    <cellStyle name="Normal 2 28 2 3 2" xfId="27773" xr:uid="{00000000-0005-0000-0000-0000E3150000}"/>
    <cellStyle name="Normal 2 28 2 4" xfId="4689" xr:uid="{00000000-0005-0000-0000-0000E4150000}"/>
    <cellStyle name="Normal 2 28 2 4 2" xfId="27774" xr:uid="{00000000-0005-0000-0000-0000E5150000}"/>
    <cellStyle name="Normal 2 28 2 5" xfId="27771" xr:uid="{00000000-0005-0000-0000-0000E6150000}"/>
    <cellStyle name="Normal 2 28 3" xfId="4690" xr:uid="{00000000-0005-0000-0000-0000E7150000}"/>
    <cellStyle name="Normal 2 28 3 2" xfId="4691" xr:uid="{00000000-0005-0000-0000-0000E8150000}"/>
    <cellStyle name="Normal 2 28 3 2 2" xfId="27776" xr:uid="{00000000-0005-0000-0000-0000E9150000}"/>
    <cellStyle name="Normal 2 28 3 3" xfId="4692" xr:uid="{00000000-0005-0000-0000-0000EA150000}"/>
    <cellStyle name="Normal 2 28 3 3 2" xfId="27777" xr:uid="{00000000-0005-0000-0000-0000EB150000}"/>
    <cellStyle name="Normal 2 28 3 4" xfId="27775" xr:uid="{00000000-0005-0000-0000-0000EC150000}"/>
    <cellStyle name="Normal 2 28 4" xfId="4693" xr:uid="{00000000-0005-0000-0000-0000ED150000}"/>
    <cellStyle name="Normal 2 28 4 2" xfId="27778" xr:uid="{00000000-0005-0000-0000-0000EE150000}"/>
    <cellStyle name="Normal 2 28 5" xfId="4694" xr:uid="{00000000-0005-0000-0000-0000EF150000}"/>
    <cellStyle name="Normal 2 28 5 2" xfId="27779" xr:uid="{00000000-0005-0000-0000-0000F0150000}"/>
    <cellStyle name="Normal 2 28 6" xfId="4695" xr:uid="{00000000-0005-0000-0000-0000F1150000}"/>
    <cellStyle name="Normal 2 28 6 2" xfId="27780" xr:uid="{00000000-0005-0000-0000-0000F2150000}"/>
    <cellStyle name="Normal 2 28 7" xfId="4696" xr:uid="{00000000-0005-0000-0000-0000F3150000}"/>
    <cellStyle name="Normal 2 28 7 2" xfId="27781" xr:uid="{00000000-0005-0000-0000-0000F4150000}"/>
    <cellStyle name="Normal 2 28 8" xfId="27770" xr:uid="{00000000-0005-0000-0000-0000F5150000}"/>
    <cellStyle name="Normal 2 29" xfId="4697" xr:uid="{00000000-0005-0000-0000-0000F6150000}"/>
    <cellStyle name="Normal 2 29 2" xfId="4698" xr:uid="{00000000-0005-0000-0000-0000F7150000}"/>
    <cellStyle name="Normal 2 29 2 2" xfId="4699" xr:uid="{00000000-0005-0000-0000-0000F8150000}"/>
    <cellStyle name="Normal 2 29 2 2 2" xfId="27784" xr:uid="{00000000-0005-0000-0000-0000F9150000}"/>
    <cellStyle name="Normal 2 29 2 3" xfId="4700" xr:uid="{00000000-0005-0000-0000-0000FA150000}"/>
    <cellStyle name="Normal 2 29 2 3 2" xfId="27785" xr:uid="{00000000-0005-0000-0000-0000FB150000}"/>
    <cellStyle name="Normal 2 29 2 4" xfId="4701" xr:uid="{00000000-0005-0000-0000-0000FC150000}"/>
    <cellStyle name="Normal 2 29 2 4 2" xfId="27786" xr:uid="{00000000-0005-0000-0000-0000FD150000}"/>
    <cellStyle name="Normal 2 29 2 5" xfId="27783" xr:uid="{00000000-0005-0000-0000-0000FE150000}"/>
    <cellStyle name="Normal 2 29 3" xfId="4702" xr:uid="{00000000-0005-0000-0000-0000FF150000}"/>
    <cellStyle name="Normal 2 29 3 2" xfId="4703" xr:uid="{00000000-0005-0000-0000-000000160000}"/>
    <cellStyle name="Normal 2 29 3 2 2" xfId="27788" xr:uid="{00000000-0005-0000-0000-000001160000}"/>
    <cellStyle name="Normal 2 29 3 3" xfId="4704" xr:uid="{00000000-0005-0000-0000-000002160000}"/>
    <cellStyle name="Normal 2 29 3 3 2" xfId="27789" xr:uid="{00000000-0005-0000-0000-000003160000}"/>
    <cellStyle name="Normal 2 29 3 4" xfId="27787" xr:uid="{00000000-0005-0000-0000-000004160000}"/>
    <cellStyle name="Normal 2 29 4" xfId="4705" xr:uid="{00000000-0005-0000-0000-000005160000}"/>
    <cellStyle name="Normal 2 29 4 2" xfId="27790" xr:uid="{00000000-0005-0000-0000-000006160000}"/>
    <cellStyle name="Normal 2 29 5" xfId="4706" xr:uid="{00000000-0005-0000-0000-000007160000}"/>
    <cellStyle name="Normal 2 29 5 2" xfId="27791" xr:uid="{00000000-0005-0000-0000-000008160000}"/>
    <cellStyle name="Normal 2 29 6" xfId="4707" xr:uid="{00000000-0005-0000-0000-000009160000}"/>
    <cellStyle name="Normal 2 29 6 2" xfId="27792" xr:uid="{00000000-0005-0000-0000-00000A160000}"/>
    <cellStyle name="Normal 2 29 7" xfId="4708" xr:uid="{00000000-0005-0000-0000-00000B160000}"/>
    <cellStyle name="Normal 2 29 7 2" xfId="27793" xr:uid="{00000000-0005-0000-0000-00000C160000}"/>
    <cellStyle name="Normal 2 29 8" xfId="27782" xr:uid="{00000000-0005-0000-0000-00000D160000}"/>
    <cellStyle name="Normal 2 3" xfId="55" xr:uid="{00000000-0005-0000-0000-00000E160000}"/>
    <cellStyle name="Normal 2 3 10" xfId="4709" xr:uid="{00000000-0005-0000-0000-00000F160000}"/>
    <cellStyle name="Normal 2 3 11" xfId="4710" xr:uid="{00000000-0005-0000-0000-000010160000}"/>
    <cellStyle name="Normal 2 3 12" xfId="4711" xr:uid="{00000000-0005-0000-0000-000011160000}"/>
    <cellStyle name="Normal 2 3 13" xfId="4712" xr:uid="{00000000-0005-0000-0000-000012160000}"/>
    <cellStyle name="Normal 2 3 14" xfId="4713" xr:uid="{00000000-0005-0000-0000-000013160000}"/>
    <cellStyle name="Normal 2 3 15" xfId="4714" xr:uid="{00000000-0005-0000-0000-000014160000}"/>
    <cellStyle name="Normal 2 3 16" xfId="4715" xr:uid="{00000000-0005-0000-0000-000015160000}"/>
    <cellStyle name="Normal 2 3 17" xfId="4716" xr:uid="{00000000-0005-0000-0000-000016160000}"/>
    <cellStyle name="Normal 2 3 18" xfId="4717" xr:uid="{00000000-0005-0000-0000-000017160000}"/>
    <cellStyle name="Normal 2 3 19" xfId="4718" xr:uid="{00000000-0005-0000-0000-000018160000}"/>
    <cellStyle name="Normal 2 3 2" xfId="111" xr:uid="{00000000-0005-0000-0000-000019160000}"/>
    <cellStyle name="Normal 2 3 2 2" xfId="4720" xr:uid="{00000000-0005-0000-0000-00001A160000}"/>
    <cellStyle name="Normal 2 3 2 2 2" xfId="27794" xr:uid="{00000000-0005-0000-0000-00001B160000}"/>
    <cellStyle name="Normal 2 3 2 3" xfId="4721" xr:uid="{00000000-0005-0000-0000-00001C160000}"/>
    <cellStyle name="Normal 2 3 2 3 2" xfId="27795" xr:uid="{00000000-0005-0000-0000-00001D160000}"/>
    <cellStyle name="Normal 2 3 2 4" xfId="4722" xr:uid="{00000000-0005-0000-0000-00001E160000}"/>
    <cellStyle name="Normal 2 3 2 4 2" xfId="27796" xr:uid="{00000000-0005-0000-0000-00001F160000}"/>
    <cellStyle name="Normal 2 3 2 5" xfId="4723" xr:uid="{00000000-0005-0000-0000-000020160000}"/>
    <cellStyle name="Normal 2 3 2 6" xfId="4724" xr:uid="{00000000-0005-0000-0000-000021160000}"/>
    <cellStyle name="Normal 2 3 2 6 2" xfId="27797" xr:uid="{00000000-0005-0000-0000-000022160000}"/>
    <cellStyle name="Normal 2 3 2 7" xfId="4719" xr:uid="{00000000-0005-0000-0000-000023160000}"/>
    <cellStyle name="Normal 2 3 20" xfId="4725" xr:uid="{00000000-0005-0000-0000-000024160000}"/>
    <cellStyle name="Normal 2 3 21" xfId="4726" xr:uid="{00000000-0005-0000-0000-000025160000}"/>
    <cellStyle name="Normal 2 3 22" xfId="4727" xr:uid="{00000000-0005-0000-0000-000026160000}"/>
    <cellStyle name="Normal 2 3 23" xfId="4728" xr:uid="{00000000-0005-0000-0000-000027160000}"/>
    <cellStyle name="Normal 2 3 24" xfId="4729" xr:uid="{00000000-0005-0000-0000-000028160000}"/>
    <cellStyle name="Normal 2 3 25" xfId="4730" xr:uid="{00000000-0005-0000-0000-000029160000}"/>
    <cellStyle name="Normal 2 3 26" xfId="4731" xr:uid="{00000000-0005-0000-0000-00002A160000}"/>
    <cellStyle name="Normal 2 3 27" xfId="4732" xr:uid="{00000000-0005-0000-0000-00002B160000}"/>
    <cellStyle name="Normal 2 3 28" xfId="4733" xr:uid="{00000000-0005-0000-0000-00002C160000}"/>
    <cellStyle name="Normal 2 3 29" xfId="4734" xr:uid="{00000000-0005-0000-0000-00002D160000}"/>
    <cellStyle name="Normal 2 3 3" xfId="4735" xr:uid="{00000000-0005-0000-0000-00002E160000}"/>
    <cellStyle name="Normal 2 3 3 2" xfId="4736" xr:uid="{00000000-0005-0000-0000-00002F160000}"/>
    <cellStyle name="Normal 2 3 3 2 2" xfId="27798" xr:uid="{00000000-0005-0000-0000-000030160000}"/>
    <cellStyle name="Normal 2 3 3 3" xfId="4737" xr:uid="{00000000-0005-0000-0000-000031160000}"/>
    <cellStyle name="Normal 2 3 3 3 2" xfId="27799" xr:uid="{00000000-0005-0000-0000-000032160000}"/>
    <cellStyle name="Normal 2 3 3 4" xfId="4738" xr:uid="{00000000-0005-0000-0000-000033160000}"/>
    <cellStyle name="Normal 2 3 3 4 2" xfId="27800" xr:uid="{00000000-0005-0000-0000-000034160000}"/>
    <cellStyle name="Normal 2 3 30" xfId="4739" xr:uid="{00000000-0005-0000-0000-000035160000}"/>
    <cellStyle name="Normal 2 3 31" xfId="49989" xr:uid="{00000000-0005-0000-0000-000036160000}"/>
    <cellStyle name="Normal 2 3 4" xfId="4740" xr:uid="{00000000-0005-0000-0000-000037160000}"/>
    <cellStyle name="Normal 2 3 4 2" xfId="4741" xr:uid="{00000000-0005-0000-0000-000038160000}"/>
    <cellStyle name="Normal 2 3 4 2 2" xfId="27801" xr:uid="{00000000-0005-0000-0000-000039160000}"/>
    <cellStyle name="Normal 2 3 4 3" xfId="4742" xr:uid="{00000000-0005-0000-0000-00003A160000}"/>
    <cellStyle name="Normal 2 3 4 4" xfId="4743" xr:uid="{00000000-0005-0000-0000-00003B160000}"/>
    <cellStyle name="Normal 2 3 4 4 2" xfId="27802" xr:uid="{00000000-0005-0000-0000-00003C160000}"/>
    <cellStyle name="Normal 2 3 5" xfId="4744" xr:uid="{00000000-0005-0000-0000-00003D160000}"/>
    <cellStyle name="Normal 2 3 5 2" xfId="27803" xr:uid="{00000000-0005-0000-0000-00003E160000}"/>
    <cellStyle name="Normal 2 3 6" xfId="4745" xr:uid="{00000000-0005-0000-0000-00003F160000}"/>
    <cellStyle name="Normal 2 3 6 2" xfId="27804" xr:uid="{00000000-0005-0000-0000-000040160000}"/>
    <cellStyle name="Normal 2 3 7" xfId="4746" xr:uid="{00000000-0005-0000-0000-000041160000}"/>
    <cellStyle name="Normal 2 3 7 2" xfId="27805" xr:uid="{00000000-0005-0000-0000-000042160000}"/>
    <cellStyle name="Normal 2 3 8" xfId="4747" xr:uid="{00000000-0005-0000-0000-000043160000}"/>
    <cellStyle name="Normal 2 3 8 2" xfId="27806" xr:uid="{00000000-0005-0000-0000-000044160000}"/>
    <cellStyle name="Normal 2 3 9" xfId="4748" xr:uid="{00000000-0005-0000-0000-000045160000}"/>
    <cellStyle name="Normal 2 3_BURE COMMERCE" xfId="4749" xr:uid="{00000000-0005-0000-0000-000046160000}"/>
    <cellStyle name="Normal 2 30" xfId="4750" xr:uid="{00000000-0005-0000-0000-000047160000}"/>
    <cellStyle name="Normal 2 30 2" xfId="4751" xr:uid="{00000000-0005-0000-0000-000048160000}"/>
    <cellStyle name="Normal 2 30 2 2" xfId="4752" xr:uid="{00000000-0005-0000-0000-000049160000}"/>
    <cellStyle name="Normal 2 30 2 2 2" xfId="27809" xr:uid="{00000000-0005-0000-0000-00004A160000}"/>
    <cellStyle name="Normal 2 30 2 3" xfId="4753" xr:uid="{00000000-0005-0000-0000-00004B160000}"/>
    <cellStyle name="Normal 2 30 2 3 2" xfId="27810" xr:uid="{00000000-0005-0000-0000-00004C160000}"/>
    <cellStyle name="Normal 2 30 2 4" xfId="4754" xr:uid="{00000000-0005-0000-0000-00004D160000}"/>
    <cellStyle name="Normal 2 30 2 4 2" xfId="27811" xr:uid="{00000000-0005-0000-0000-00004E160000}"/>
    <cellStyle name="Normal 2 30 2 5" xfId="27808" xr:uid="{00000000-0005-0000-0000-00004F160000}"/>
    <cellStyle name="Normal 2 30 3" xfId="4755" xr:uid="{00000000-0005-0000-0000-000050160000}"/>
    <cellStyle name="Normal 2 30 3 2" xfId="4756" xr:uid="{00000000-0005-0000-0000-000051160000}"/>
    <cellStyle name="Normal 2 30 3 2 2" xfId="27813" xr:uid="{00000000-0005-0000-0000-000052160000}"/>
    <cellStyle name="Normal 2 30 3 3" xfId="4757" xr:uid="{00000000-0005-0000-0000-000053160000}"/>
    <cellStyle name="Normal 2 30 3 3 2" xfId="27814" xr:uid="{00000000-0005-0000-0000-000054160000}"/>
    <cellStyle name="Normal 2 30 3 4" xfId="27812" xr:uid="{00000000-0005-0000-0000-000055160000}"/>
    <cellStyle name="Normal 2 30 4" xfId="4758" xr:uid="{00000000-0005-0000-0000-000056160000}"/>
    <cellStyle name="Normal 2 30 4 2" xfId="27815" xr:uid="{00000000-0005-0000-0000-000057160000}"/>
    <cellStyle name="Normal 2 30 5" xfId="4759" xr:uid="{00000000-0005-0000-0000-000058160000}"/>
    <cellStyle name="Normal 2 30 5 2" xfId="27816" xr:uid="{00000000-0005-0000-0000-000059160000}"/>
    <cellStyle name="Normal 2 30 6" xfId="4760" xr:uid="{00000000-0005-0000-0000-00005A160000}"/>
    <cellStyle name="Normal 2 30 6 2" xfId="27817" xr:uid="{00000000-0005-0000-0000-00005B160000}"/>
    <cellStyle name="Normal 2 30 7" xfId="4761" xr:uid="{00000000-0005-0000-0000-00005C160000}"/>
    <cellStyle name="Normal 2 30 7 2" xfId="27818" xr:uid="{00000000-0005-0000-0000-00005D160000}"/>
    <cellStyle name="Normal 2 30 8" xfId="27807" xr:uid="{00000000-0005-0000-0000-00005E160000}"/>
    <cellStyle name="Normal 2 31" xfId="4762" xr:uid="{00000000-0005-0000-0000-00005F160000}"/>
    <cellStyle name="Normal 2 31 2" xfId="4763" xr:uid="{00000000-0005-0000-0000-000060160000}"/>
    <cellStyle name="Normal 2 31 2 2" xfId="4764" xr:uid="{00000000-0005-0000-0000-000061160000}"/>
    <cellStyle name="Normal 2 31 2 2 2" xfId="27821" xr:uid="{00000000-0005-0000-0000-000062160000}"/>
    <cellStyle name="Normal 2 31 2 3" xfId="4765" xr:uid="{00000000-0005-0000-0000-000063160000}"/>
    <cellStyle name="Normal 2 31 2 3 2" xfId="27822" xr:uid="{00000000-0005-0000-0000-000064160000}"/>
    <cellStyle name="Normal 2 31 2 4" xfId="4766" xr:uid="{00000000-0005-0000-0000-000065160000}"/>
    <cellStyle name="Normal 2 31 2 4 2" xfId="27823" xr:uid="{00000000-0005-0000-0000-000066160000}"/>
    <cellStyle name="Normal 2 31 2 5" xfId="27820" xr:uid="{00000000-0005-0000-0000-000067160000}"/>
    <cellStyle name="Normal 2 31 3" xfId="4767" xr:uid="{00000000-0005-0000-0000-000068160000}"/>
    <cellStyle name="Normal 2 31 3 2" xfId="4768" xr:uid="{00000000-0005-0000-0000-000069160000}"/>
    <cellStyle name="Normal 2 31 3 2 2" xfId="27825" xr:uid="{00000000-0005-0000-0000-00006A160000}"/>
    <cellStyle name="Normal 2 31 3 3" xfId="4769" xr:uid="{00000000-0005-0000-0000-00006B160000}"/>
    <cellStyle name="Normal 2 31 3 3 2" xfId="27826" xr:uid="{00000000-0005-0000-0000-00006C160000}"/>
    <cellStyle name="Normal 2 31 3 4" xfId="27824" xr:uid="{00000000-0005-0000-0000-00006D160000}"/>
    <cellStyle name="Normal 2 31 4" xfId="4770" xr:uid="{00000000-0005-0000-0000-00006E160000}"/>
    <cellStyle name="Normal 2 31 4 2" xfId="27827" xr:uid="{00000000-0005-0000-0000-00006F160000}"/>
    <cellStyle name="Normal 2 31 5" xfId="4771" xr:uid="{00000000-0005-0000-0000-000070160000}"/>
    <cellStyle name="Normal 2 31 5 2" xfId="27828" xr:uid="{00000000-0005-0000-0000-000071160000}"/>
    <cellStyle name="Normal 2 31 6" xfId="4772" xr:uid="{00000000-0005-0000-0000-000072160000}"/>
    <cellStyle name="Normal 2 31 6 2" xfId="27829" xr:uid="{00000000-0005-0000-0000-000073160000}"/>
    <cellStyle name="Normal 2 31 7" xfId="4773" xr:uid="{00000000-0005-0000-0000-000074160000}"/>
    <cellStyle name="Normal 2 31 7 2" xfId="27830" xr:uid="{00000000-0005-0000-0000-000075160000}"/>
    <cellStyle name="Normal 2 31 8" xfId="27819" xr:uid="{00000000-0005-0000-0000-000076160000}"/>
    <cellStyle name="Normal 2 32" xfId="4774" xr:uid="{00000000-0005-0000-0000-000077160000}"/>
    <cellStyle name="Normal 2 32 2" xfId="4775" xr:uid="{00000000-0005-0000-0000-000078160000}"/>
    <cellStyle name="Normal 2 32 2 2" xfId="4776" xr:uid="{00000000-0005-0000-0000-000079160000}"/>
    <cellStyle name="Normal 2 32 2 2 2" xfId="27833" xr:uid="{00000000-0005-0000-0000-00007A160000}"/>
    <cellStyle name="Normal 2 32 2 3" xfId="4777" xr:uid="{00000000-0005-0000-0000-00007B160000}"/>
    <cellStyle name="Normal 2 32 2 3 2" xfId="27834" xr:uid="{00000000-0005-0000-0000-00007C160000}"/>
    <cellStyle name="Normal 2 32 2 4" xfId="4778" xr:uid="{00000000-0005-0000-0000-00007D160000}"/>
    <cellStyle name="Normal 2 32 2 4 2" xfId="27835" xr:uid="{00000000-0005-0000-0000-00007E160000}"/>
    <cellStyle name="Normal 2 32 2 5" xfId="27832" xr:uid="{00000000-0005-0000-0000-00007F160000}"/>
    <cellStyle name="Normal 2 32 3" xfId="4779" xr:uid="{00000000-0005-0000-0000-000080160000}"/>
    <cellStyle name="Normal 2 32 3 2" xfId="4780" xr:uid="{00000000-0005-0000-0000-000081160000}"/>
    <cellStyle name="Normal 2 32 3 2 2" xfId="27837" xr:uid="{00000000-0005-0000-0000-000082160000}"/>
    <cellStyle name="Normal 2 32 3 3" xfId="4781" xr:uid="{00000000-0005-0000-0000-000083160000}"/>
    <cellStyle name="Normal 2 32 3 3 2" xfId="27838" xr:uid="{00000000-0005-0000-0000-000084160000}"/>
    <cellStyle name="Normal 2 32 3 4" xfId="27836" xr:uid="{00000000-0005-0000-0000-000085160000}"/>
    <cellStyle name="Normal 2 32 4" xfId="4782" xr:uid="{00000000-0005-0000-0000-000086160000}"/>
    <cellStyle name="Normal 2 32 4 2" xfId="27839" xr:uid="{00000000-0005-0000-0000-000087160000}"/>
    <cellStyle name="Normal 2 32 5" xfId="4783" xr:uid="{00000000-0005-0000-0000-000088160000}"/>
    <cellStyle name="Normal 2 32 5 2" xfId="27840" xr:uid="{00000000-0005-0000-0000-000089160000}"/>
    <cellStyle name="Normal 2 32 6" xfId="4784" xr:uid="{00000000-0005-0000-0000-00008A160000}"/>
    <cellStyle name="Normal 2 32 6 2" xfId="27841" xr:uid="{00000000-0005-0000-0000-00008B160000}"/>
    <cellStyle name="Normal 2 32 7" xfId="4785" xr:uid="{00000000-0005-0000-0000-00008C160000}"/>
    <cellStyle name="Normal 2 32 7 2" xfId="27842" xr:uid="{00000000-0005-0000-0000-00008D160000}"/>
    <cellStyle name="Normal 2 32 8" xfId="27831" xr:uid="{00000000-0005-0000-0000-00008E160000}"/>
    <cellStyle name="Normal 2 33" xfId="4786" xr:uid="{00000000-0005-0000-0000-00008F160000}"/>
    <cellStyle name="Normal 2 33 2" xfId="4787" xr:uid="{00000000-0005-0000-0000-000090160000}"/>
    <cellStyle name="Normal 2 33 2 2" xfId="4788" xr:uid="{00000000-0005-0000-0000-000091160000}"/>
    <cellStyle name="Normal 2 33 2 2 2" xfId="27845" xr:uid="{00000000-0005-0000-0000-000092160000}"/>
    <cellStyle name="Normal 2 33 2 3" xfId="4789" xr:uid="{00000000-0005-0000-0000-000093160000}"/>
    <cellStyle name="Normal 2 33 2 3 2" xfId="27846" xr:uid="{00000000-0005-0000-0000-000094160000}"/>
    <cellStyle name="Normal 2 33 2 4" xfId="4790" xr:uid="{00000000-0005-0000-0000-000095160000}"/>
    <cellStyle name="Normal 2 33 2 4 2" xfId="27847" xr:uid="{00000000-0005-0000-0000-000096160000}"/>
    <cellStyle name="Normal 2 33 2 5" xfId="27844" xr:uid="{00000000-0005-0000-0000-000097160000}"/>
    <cellStyle name="Normal 2 33 3" xfId="4791" xr:uid="{00000000-0005-0000-0000-000098160000}"/>
    <cellStyle name="Normal 2 33 3 2" xfId="4792" xr:uid="{00000000-0005-0000-0000-000099160000}"/>
    <cellStyle name="Normal 2 33 3 2 2" xfId="27849" xr:uid="{00000000-0005-0000-0000-00009A160000}"/>
    <cellStyle name="Normal 2 33 3 3" xfId="4793" xr:uid="{00000000-0005-0000-0000-00009B160000}"/>
    <cellStyle name="Normal 2 33 3 3 2" xfId="27850" xr:uid="{00000000-0005-0000-0000-00009C160000}"/>
    <cellStyle name="Normal 2 33 3 4" xfId="27848" xr:uid="{00000000-0005-0000-0000-00009D160000}"/>
    <cellStyle name="Normal 2 33 4" xfId="4794" xr:uid="{00000000-0005-0000-0000-00009E160000}"/>
    <cellStyle name="Normal 2 33 4 2" xfId="27851" xr:uid="{00000000-0005-0000-0000-00009F160000}"/>
    <cellStyle name="Normal 2 33 5" xfId="4795" xr:uid="{00000000-0005-0000-0000-0000A0160000}"/>
    <cellStyle name="Normal 2 33 5 2" xfId="27852" xr:uid="{00000000-0005-0000-0000-0000A1160000}"/>
    <cellStyle name="Normal 2 33 6" xfId="4796" xr:uid="{00000000-0005-0000-0000-0000A2160000}"/>
    <cellStyle name="Normal 2 33 6 2" xfId="27853" xr:uid="{00000000-0005-0000-0000-0000A3160000}"/>
    <cellStyle name="Normal 2 33 7" xfId="4797" xr:uid="{00000000-0005-0000-0000-0000A4160000}"/>
    <cellStyle name="Normal 2 33 7 2" xfId="27854" xr:uid="{00000000-0005-0000-0000-0000A5160000}"/>
    <cellStyle name="Normal 2 33 8" xfId="27843" xr:uid="{00000000-0005-0000-0000-0000A6160000}"/>
    <cellStyle name="Normal 2 34" xfId="4798" xr:uid="{00000000-0005-0000-0000-0000A7160000}"/>
    <cellStyle name="Normal 2 34 2" xfId="4799" xr:uid="{00000000-0005-0000-0000-0000A8160000}"/>
    <cellStyle name="Normal 2 34 2 2" xfId="4800" xr:uid="{00000000-0005-0000-0000-0000A9160000}"/>
    <cellStyle name="Normal 2 34 2 2 2" xfId="27857" xr:uid="{00000000-0005-0000-0000-0000AA160000}"/>
    <cellStyle name="Normal 2 34 2 3" xfId="4801" xr:uid="{00000000-0005-0000-0000-0000AB160000}"/>
    <cellStyle name="Normal 2 34 2 3 2" xfId="27858" xr:uid="{00000000-0005-0000-0000-0000AC160000}"/>
    <cellStyle name="Normal 2 34 2 4" xfId="4802" xr:uid="{00000000-0005-0000-0000-0000AD160000}"/>
    <cellStyle name="Normal 2 34 2 4 2" xfId="27859" xr:uid="{00000000-0005-0000-0000-0000AE160000}"/>
    <cellStyle name="Normal 2 34 2 5" xfId="27856" xr:uid="{00000000-0005-0000-0000-0000AF160000}"/>
    <cellStyle name="Normal 2 34 3" xfId="4803" xr:uid="{00000000-0005-0000-0000-0000B0160000}"/>
    <cellStyle name="Normal 2 34 3 2" xfId="4804" xr:uid="{00000000-0005-0000-0000-0000B1160000}"/>
    <cellStyle name="Normal 2 34 3 2 2" xfId="27861" xr:uid="{00000000-0005-0000-0000-0000B2160000}"/>
    <cellStyle name="Normal 2 34 3 3" xfId="4805" xr:uid="{00000000-0005-0000-0000-0000B3160000}"/>
    <cellStyle name="Normal 2 34 3 3 2" xfId="27862" xr:uid="{00000000-0005-0000-0000-0000B4160000}"/>
    <cellStyle name="Normal 2 34 3 4" xfId="27860" xr:uid="{00000000-0005-0000-0000-0000B5160000}"/>
    <cellStyle name="Normal 2 34 4" xfId="4806" xr:uid="{00000000-0005-0000-0000-0000B6160000}"/>
    <cellStyle name="Normal 2 34 4 2" xfId="27863" xr:uid="{00000000-0005-0000-0000-0000B7160000}"/>
    <cellStyle name="Normal 2 34 5" xfId="4807" xr:uid="{00000000-0005-0000-0000-0000B8160000}"/>
    <cellStyle name="Normal 2 34 5 2" xfId="27864" xr:uid="{00000000-0005-0000-0000-0000B9160000}"/>
    <cellStyle name="Normal 2 34 6" xfId="4808" xr:uid="{00000000-0005-0000-0000-0000BA160000}"/>
    <cellStyle name="Normal 2 34 6 2" xfId="27865" xr:uid="{00000000-0005-0000-0000-0000BB160000}"/>
    <cellStyle name="Normal 2 34 7" xfId="4809" xr:uid="{00000000-0005-0000-0000-0000BC160000}"/>
    <cellStyle name="Normal 2 34 7 2" xfId="27866" xr:uid="{00000000-0005-0000-0000-0000BD160000}"/>
    <cellStyle name="Normal 2 34 8" xfId="27855" xr:uid="{00000000-0005-0000-0000-0000BE160000}"/>
    <cellStyle name="Normal 2 35" xfId="4810" xr:uid="{00000000-0005-0000-0000-0000BF160000}"/>
    <cellStyle name="Normal 2 35 2" xfId="4811" xr:uid="{00000000-0005-0000-0000-0000C0160000}"/>
    <cellStyle name="Normal 2 35 2 2" xfId="4812" xr:uid="{00000000-0005-0000-0000-0000C1160000}"/>
    <cellStyle name="Normal 2 35 2 2 2" xfId="27869" xr:uid="{00000000-0005-0000-0000-0000C2160000}"/>
    <cellStyle name="Normal 2 35 2 3" xfId="4813" xr:uid="{00000000-0005-0000-0000-0000C3160000}"/>
    <cellStyle name="Normal 2 35 2 3 2" xfId="27870" xr:uid="{00000000-0005-0000-0000-0000C4160000}"/>
    <cellStyle name="Normal 2 35 2 4" xfId="4814" xr:uid="{00000000-0005-0000-0000-0000C5160000}"/>
    <cellStyle name="Normal 2 35 2 4 2" xfId="27871" xr:uid="{00000000-0005-0000-0000-0000C6160000}"/>
    <cellStyle name="Normal 2 35 2 5" xfId="27868" xr:uid="{00000000-0005-0000-0000-0000C7160000}"/>
    <cellStyle name="Normal 2 35 3" xfId="4815" xr:uid="{00000000-0005-0000-0000-0000C8160000}"/>
    <cellStyle name="Normal 2 35 3 2" xfId="4816" xr:uid="{00000000-0005-0000-0000-0000C9160000}"/>
    <cellStyle name="Normal 2 35 3 2 2" xfId="27873" xr:uid="{00000000-0005-0000-0000-0000CA160000}"/>
    <cellStyle name="Normal 2 35 3 3" xfId="4817" xr:uid="{00000000-0005-0000-0000-0000CB160000}"/>
    <cellStyle name="Normal 2 35 3 3 2" xfId="27874" xr:uid="{00000000-0005-0000-0000-0000CC160000}"/>
    <cellStyle name="Normal 2 35 3 4" xfId="27872" xr:uid="{00000000-0005-0000-0000-0000CD160000}"/>
    <cellStyle name="Normal 2 35 4" xfId="4818" xr:uid="{00000000-0005-0000-0000-0000CE160000}"/>
    <cellStyle name="Normal 2 35 4 2" xfId="27875" xr:uid="{00000000-0005-0000-0000-0000CF160000}"/>
    <cellStyle name="Normal 2 35 5" xfId="4819" xr:uid="{00000000-0005-0000-0000-0000D0160000}"/>
    <cellStyle name="Normal 2 35 5 2" xfId="27876" xr:uid="{00000000-0005-0000-0000-0000D1160000}"/>
    <cellStyle name="Normal 2 35 6" xfId="4820" xr:uid="{00000000-0005-0000-0000-0000D2160000}"/>
    <cellStyle name="Normal 2 35 6 2" xfId="27877" xr:uid="{00000000-0005-0000-0000-0000D3160000}"/>
    <cellStyle name="Normal 2 35 7" xfId="4821" xr:uid="{00000000-0005-0000-0000-0000D4160000}"/>
    <cellStyle name="Normal 2 35 7 2" xfId="27878" xr:uid="{00000000-0005-0000-0000-0000D5160000}"/>
    <cellStyle name="Normal 2 35 8" xfId="27867" xr:uid="{00000000-0005-0000-0000-0000D6160000}"/>
    <cellStyle name="Normal 2 36" xfId="4822" xr:uid="{00000000-0005-0000-0000-0000D7160000}"/>
    <cellStyle name="Normal 2 36 2" xfId="4823" xr:uid="{00000000-0005-0000-0000-0000D8160000}"/>
    <cellStyle name="Normal 2 36 2 2" xfId="4824" xr:uid="{00000000-0005-0000-0000-0000D9160000}"/>
    <cellStyle name="Normal 2 36 2 2 2" xfId="27881" xr:uid="{00000000-0005-0000-0000-0000DA160000}"/>
    <cellStyle name="Normal 2 36 2 3" xfId="4825" xr:uid="{00000000-0005-0000-0000-0000DB160000}"/>
    <cellStyle name="Normal 2 36 2 3 2" xfId="27882" xr:uid="{00000000-0005-0000-0000-0000DC160000}"/>
    <cellStyle name="Normal 2 36 2 4" xfId="4826" xr:uid="{00000000-0005-0000-0000-0000DD160000}"/>
    <cellStyle name="Normal 2 36 2 4 2" xfId="27883" xr:uid="{00000000-0005-0000-0000-0000DE160000}"/>
    <cellStyle name="Normal 2 36 2 5" xfId="27880" xr:uid="{00000000-0005-0000-0000-0000DF160000}"/>
    <cellStyle name="Normal 2 36 3" xfId="4827" xr:uid="{00000000-0005-0000-0000-0000E0160000}"/>
    <cellStyle name="Normal 2 36 3 2" xfId="4828" xr:uid="{00000000-0005-0000-0000-0000E1160000}"/>
    <cellStyle name="Normal 2 36 3 2 2" xfId="27885" xr:uid="{00000000-0005-0000-0000-0000E2160000}"/>
    <cellStyle name="Normal 2 36 3 3" xfId="4829" xr:uid="{00000000-0005-0000-0000-0000E3160000}"/>
    <cellStyle name="Normal 2 36 3 3 2" xfId="27886" xr:uid="{00000000-0005-0000-0000-0000E4160000}"/>
    <cellStyle name="Normal 2 36 3 4" xfId="27884" xr:uid="{00000000-0005-0000-0000-0000E5160000}"/>
    <cellStyle name="Normal 2 36 4" xfId="4830" xr:uid="{00000000-0005-0000-0000-0000E6160000}"/>
    <cellStyle name="Normal 2 36 4 2" xfId="27887" xr:uid="{00000000-0005-0000-0000-0000E7160000}"/>
    <cellStyle name="Normal 2 36 5" xfId="4831" xr:uid="{00000000-0005-0000-0000-0000E8160000}"/>
    <cellStyle name="Normal 2 36 5 2" xfId="27888" xr:uid="{00000000-0005-0000-0000-0000E9160000}"/>
    <cellStyle name="Normal 2 36 6" xfId="4832" xr:uid="{00000000-0005-0000-0000-0000EA160000}"/>
    <cellStyle name="Normal 2 36 6 2" xfId="27889" xr:uid="{00000000-0005-0000-0000-0000EB160000}"/>
    <cellStyle name="Normal 2 36 7" xfId="4833" xr:uid="{00000000-0005-0000-0000-0000EC160000}"/>
    <cellStyle name="Normal 2 36 7 2" xfId="27890" xr:uid="{00000000-0005-0000-0000-0000ED160000}"/>
    <cellStyle name="Normal 2 36 8" xfId="27879" xr:uid="{00000000-0005-0000-0000-0000EE160000}"/>
    <cellStyle name="Normal 2 37" xfId="4834" xr:uid="{00000000-0005-0000-0000-0000EF160000}"/>
    <cellStyle name="Normal 2 37 2" xfId="4835" xr:uid="{00000000-0005-0000-0000-0000F0160000}"/>
    <cellStyle name="Normal 2 37 2 2" xfId="4836" xr:uid="{00000000-0005-0000-0000-0000F1160000}"/>
    <cellStyle name="Normal 2 37 2 2 2" xfId="27893" xr:uid="{00000000-0005-0000-0000-0000F2160000}"/>
    <cellStyle name="Normal 2 37 2 3" xfId="4837" xr:uid="{00000000-0005-0000-0000-0000F3160000}"/>
    <cellStyle name="Normal 2 37 2 3 2" xfId="27894" xr:uid="{00000000-0005-0000-0000-0000F4160000}"/>
    <cellStyle name="Normal 2 37 2 4" xfId="4838" xr:uid="{00000000-0005-0000-0000-0000F5160000}"/>
    <cellStyle name="Normal 2 37 2 4 2" xfId="27895" xr:uid="{00000000-0005-0000-0000-0000F6160000}"/>
    <cellStyle name="Normal 2 37 2 5" xfId="27892" xr:uid="{00000000-0005-0000-0000-0000F7160000}"/>
    <cellStyle name="Normal 2 37 3" xfId="4839" xr:uid="{00000000-0005-0000-0000-0000F8160000}"/>
    <cellStyle name="Normal 2 37 3 2" xfId="4840" xr:uid="{00000000-0005-0000-0000-0000F9160000}"/>
    <cellStyle name="Normal 2 37 3 2 2" xfId="27897" xr:uid="{00000000-0005-0000-0000-0000FA160000}"/>
    <cellStyle name="Normal 2 37 3 3" xfId="4841" xr:uid="{00000000-0005-0000-0000-0000FB160000}"/>
    <cellStyle name="Normal 2 37 3 3 2" xfId="27898" xr:uid="{00000000-0005-0000-0000-0000FC160000}"/>
    <cellStyle name="Normal 2 37 3 4" xfId="27896" xr:uid="{00000000-0005-0000-0000-0000FD160000}"/>
    <cellStyle name="Normal 2 37 4" xfId="4842" xr:uid="{00000000-0005-0000-0000-0000FE160000}"/>
    <cellStyle name="Normal 2 37 4 2" xfId="27899" xr:uid="{00000000-0005-0000-0000-0000FF160000}"/>
    <cellStyle name="Normal 2 37 5" xfId="4843" xr:uid="{00000000-0005-0000-0000-000000170000}"/>
    <cellStyle name="Normal 2 37 5 2" xfId="27900" xr:uid="{00000000-0005-0000-0000-000001170000}"/>
    <cellStyle name="Normal 2 37 6" xfId="4844" xr:uid="{00000000-0005-0000-0000-000002170000}"/>
    <cellStyle name="Normal 2 37 6 2" xfId="27901" xr:uid="{00000000-0005-0000-0000-000003170000}"/>
    <cellStyle name="Normal 2 37 7" xfId="4845" xr:uid="{00000000-0005-0000-0000-000004170000}"/>
    <cellStyle name="Normal 2 37 7 2" xfId="27902" xr:uid="{00000000-0005-0000-0000-000005170000}"/>
    <cellStyle name="Normal 2 37 8" xfId="27891" xr:uid="{00000000-0005-0000-0000-000006170000}"/>
    <cellStyle name="Normal 2 38" xfId="4846" xr:uid="{00000000-0005-0000-0000-000007170000}"/>
    <cellStyle name="Normal 2 38 2" xfId="4847" xr:uid="{00000000-0005-0000-0000-000008170000}"/>
    <cellStyle name="Normal 2 38 2 2" xfId="4848" xr:uid="{00000000-0005-0000-0000-000009170000}"/>
    <cellStyle name="Normal 2 38 2 2 2" xfId="27905" xr:uid="{00000000-0005-0000-0000-00000A170000}"/>
    <cellStyle name="Normal 2 38 2 3" xfId="27904" xr:uid="{00000000-0005-0000-0000-00000B170000}"/>
    <cellStyle name="Normal 2 38 3" xfId="4849" xr:uid="{00000000-0005-0000-0000-00000C170000}"/>
    <cellStyle name="Normal 2 38 3 2" xfId="27906" xr:uid="{00000000-0005-0000-0000-00000D170000}"/>
    <cellStyle name="Normal 2 38 4" xfId="4850" xr:uid="{00000000-0005-0000-0000-00000E170000}"/>
    <cellStyle name="Normal 2 38 4 2" xfId="27907" xr:uid="{00000000-0005-0000-0000-00000F170000}"/>
    <cellStyle name="Normal 2 38 5" xfId="27903" xr:uid="{00000000-0005-0000-0000-000010170000}"/>
    <cellStyle name="Normal 2 39" xfId="4851" xr:uid="{00000000-0005-0000-0000-000011170000}"/>
    <cellStyle name="Normal 2 39 2" xfId="4852" xr:uid="{00000000-0005-0000-0000-000012170000}"/>
    <cellStyle name="Normal 2 39 2 2" xfId="27908" xr:uid="{00000000-0005-0000-0000-000013170000}"/>
    <cellStyle name="Normal 2 39 3" xfId="4853" xr:uid="{00000000-0005-0000-0000-000014170000}"/>
    <cellStyle name="Normal 2 39 4" xfId="4854" xr:uid="{00000000-0005-0000-0000-000015170000}"/>
    <cellStyle name="Normal 2 39 4 2" xfId="27909" xr:uid="{00000000-0005-0000-0000-000016170000}"/>
    <cellStyle name="Normal 2 39 5" xfId="4855" xr:uid="{00000000-0005-0000-0000-000017170000}"/>
    <cellStyle name="Normal 2 4" xfId="24" xr:uid="{00000000-0005-0000-0000-000018170000}"/>
    <cellStyle name="Normal 2 4 2" xfId="4857" xr:uid="{00000000-0005-0000-0000-000019170000}"/>
    <cellStyle name="Normal 2 4 2 2" xfId="4858" xr:uid="{00000000-0005-0000-0000-00001A170000}"/>
    <cellStyle name="Normal 2 4 2 2 2" xfId="4859" xr:uid="{00000000-0005-0000-0000-00001B170000}"/>
    <cellStyle name="Normal 2 4 2 3" xfId="4860" xr:uid="{00000000-0005-0000-0000-00001C170000}"/>
    <cellStyle name="Normal 2 4 2 3 2" xfId="27910" xr:uid="{00000000-0005-0000-0000-00001D170000}"/>
    <cellStyle name="Normal 2 4 2 4" xfId="4861" xr:uid="{00000000-0005-0000-0000-00001E170000}"/>
    <cellStyle name="Normal 2 4 2 4 2" xfId="27911" xr:uid="{00000000-0005-0000-0000-00001F170000}"/>
    <cellStyle name="Normal 2 4 3" xfId="4862" xr:uid="{00000000-0005-0000-0000-000020170000}"/>
    <cellStyle name="Normal 2 4 3 2" xfId="4863" xr:uid="{00000000-0005-0000-0000-000021170000}"/>
    <cellStyle name="Normal 2 4 3 2 2" xfId="27913" xr:uid="{00000000-0005-0000-0000-000022170000}"/>
    <cellStyle name="Normal 2 4 3 3" xfId="4864" xr:uid="{00000000-0005-0000-0000-000023170000}"/>
    <cellStyle name="Normal 2 4 3 3 2" xfId="27914" xr:uid="{00000000-0005-0000-0000-000024170000}"/>
    <cellStyle name="Normal 2 4 3 4" xfId="4865" xr:uid="{00000000-0005-0000-0000-000025170000}"/>
    <cellStyle name="Normal 2 4 3 4 2" xfId="27915" xr:uid="{00000000-0005-0000-0000-000026170000}"/>
    <cellStyle name="Normal 2 4 3 5" xfId="27912" xr:uid="{00000000-0005-0000-0000-000027170000}"/>
    <cellStyle name="Normal 2 4 4" xfId="4866" xr:uid="{00000000-0005-0000-0000-000028170000}"/>
    <cellStyle name="Normal 2 4 4 2" xfId="4867" xr:uid="{00000000-0005-0000-0000-000029170000}"/>
    <cellStyle name="Normal 2 4 4 2 2" xfId="27917" xr:uid="{00000000-0005-0000-0000-00002A170000}"/>
    <cellStyle name="Normal 2 4 4 3" xfId="27916" xr:uid="{00000000-0005-0000-0000-00002B170000}"/>
    <cellStyle name="Normal 2 4 5" xfId="4868" xr:uid="{00000000-0005-0000-0000-00002C170000}"/>
    <cellStyle name="Normal 2 4 5 2" xfId="27918" xr:uid="{00000000-0005-0000-0000-00002D170000}"/>
    <cellStyle name="Normal 2 4 6" xfId="4869" xr:uid="{00000000-0005-0000-0000-00002E170000}"/>
    <cellStyle name="Normal 2 4 6 2" xfId="27919" xr:uid="{00000000-0005-0000-0000-00002F170000}"/>
    <cellStyle name="Normal 2 4 7" xfId="4870" xr:uid="{00000000-0005-0000-0000-000030170000}"/>
    <cellStyle name="Normal 2 4 7 2" xfId="27920" xr:uid="{00000000-0005-0000-0000-000031170000}"/>
    <cellStyle name="Normal 2 4 8" xfId="49990" xr:uid="{00000000-0005-0000-0000-000032170000}"/>
    <cellStyle name="Normal 2 4 9" xfId="4856" xr:uid="{00000000-0005-0000-0000-000033170000}"/>
    <cellStyle name="Normal 2 4_BURE COMMERCE" xfId="4871" xr:uid="{00000000-0005-0000-0000-000034170000}"/>
    <cellStyle name="Normal 2 40" xfId="4872" xr:uid="{00000000-0005-0000-0000-000035170000}"/>
    <cellStyle name="Normal 2 40 2" xfId="4873" xr:uid="{00000000-0005-0000-0000-000036170000}"/>
    <cellStyle name="Normal 2 40 2 2" xfId="27922" xr:uid="{00000000-0005-0000-0000-000037170000}"/>
    <cellStyle name="Normal 2 40 3" xfId="4874" xr:uid="{00000000-0005-0000-0000-000038170000}"/>
    <cellStyle name="Normal 2 40 3 2" xfId="27923" xr:uid="{00000000-0005-0000-0000-000039170000}"/>
    <cellStyle name="Normal 2 40 4" xfId="4875" xr:uid="{00000000-0005-0000-0000-00003A170000}"/>
    <cellStyle name="Normal 2 40 4 2" xfId="27924" xr:uid="{00000000-0005-0000-0000-00003B170000}"/>
    <cellStyle name="Normal 2 40 5" xfId="27921" xr:uid="{00000000-0005-0000-0000-00003C170000}"/>
    <cellStyle name="Normal 2 41" xfId="4876" xr:uid="{00000000-0005-0000-0000-00003D170000}"/>
    <cellStyle name="Normal 2 41 2" xfId="4877" xr:uid="{00000000-0005-0000-0000-00003E170000}"/>
    <cellStyle name="Normal 2 41 2 2" xfId="27926" xr:uid="{00000000-0005-0000-0000-00003F170000}"/>
    <cellStyle name="Normal 2 41 3" xfId="4878" xr:uid="{00000000-0005-0000-0000-000040170000}"/>
    <cellStyle name="Normal 2 41 3 2" xfId="27927" xr:uid="{00000000-0005-0000-0000-000041170000}"/>
    <cellStyle name="Normal 2 41 4" xfId="4879" xr:uid="{00000000-0005-0000-0000-000042170000}"/>
    <cellStyle name="Normal 2 41 4 2" xfId="27928" xr:uid="{00000000-0005-0000-0000-000043170000}"/>
    <cellStyle name="Normal 2 41 5" xfId="27925" xr:uid="{00000000-0005-0000-0000-000044170000}"/>
    <cellStyle name="Normal 2 42" xfId="4880" xr:uid="{00000000-0005-0000-0000-000045170000}"/>
    <cellStyle name="Normal 2 42 2" xfId="4881" xr:uid="{00000000-0005-0000-0000-000046170000}"/>
    <cellStyle name="Normal 2 42 2 2" xfId="27930" xr:uid="{00000000-0005-0000-0000-000047170000}"/>
    <cellStyle name="Normal 2 42 3" xfId="4882" xr:uid="{00000000-0005-0000-0000-000048170000}"/>
    <cellStyle name="Normal 2 42 3 2" xfId="27931" xr:uid="{00000000-0005-0000-0000-000049170000}"/>
    <cellStyle name="Normal 2 42 4" xfId="4883" xr:uid="{00000000-0005-0000-0000-00004A170000}"/>
    <cellStyle name="Normal 2 42 4 2" xfId="27932" xr:uid="{00000000-0005-0000-0000-00004B170000}"/>
    <cellStyle name="Normal 2 42 5" xfId="27929" xr:uid="{00000000-0005-0000-0000-00004C170000}"/>
    <cellStyle name="Normal 2 43" xfId="4884" xr:uid="{00000000-0005-0000-0000-00004D170000}"/>
    <cellStyle name="Normal 2 43 2" xfId="4885" xr:uid="{00000000-0005-0000-0000-00004E170000}"/>
    <cellStyle name="Normal 2 43 2 2" xfId="27934" xr:uid="{00000000-0005-0000-0000-00004F170000}"/>
    <cellStyle name="Normal 2 43 3" xfId="4886" xr:uid="{00000000-0005-0000-0000-000050170000}"/>
    <cellStyle name="Normal 2 43 3 2" xfId="27935" xr:uid="{00000000-0005-0000-0000-000051170000}"/>
    <cellStyle name="Normal 2 43 4" xfId="27933" xr:uid="{00000000-0005-0000-0000-000052170000}"/>
    <cellStyle name="Normal 2 44" xfId="4887" xr:uid="{00000000-0005-0000-0000-000053170000}"/>
    <cellStyle name="Normal 2 44 2" xfId="27936" xr:uid="{00000000-0005-0000-0000-000054170000}"/>
    <cellStyle name="Normal 2 45" xfId="4888" xr:uid="{00000000-0005-0000-0000-000055170000}"/>
    <cellStyle name="Normal 2 45 2" xfId="27937" xr:uid="{00000000-0005-0000-0000-000056170000}"/>
    <cellStyle name="Normal 2 46" xfId="4889" xr:uid="{00000000-0005-0000-0000-000057170000}"/>
    <cellStyle name="Normal 2 46 2" xfId="27938" xr:uid="{00000000-0005-0000-0000-000058170000}"/>
    <cellStyle name="Normal 2 47" xfId="4890" xr:uid="{00000000-0005-0000-0000-000059170000}"/>
    <cellStyle name="Normal 2 47 2" xfId="27939" xr:uid="{00000000-0005-0000-0000-00005A170000}"/>
    <cellStyle name="Normal 2 48" xfId="4891" xr:uid="{00000000-0005-0000-0000-00005B170000}"/>
    <cellStyle name="Normal 2 48 2" xfId="27940" xr:uid="{00000000-0005-0000-0000-00005C170000}"/>
    <cellStyle name="Normal 2 49" xfId="4892" xr:uid="{00000000-0005-0000-0000-00005D170000}"/>
    <cellStyle name="Normal 2 49 2" xfId="27941" xr:uid="{00000000-0005-0000-0000-00005E170000}"/>
    <cellStyle name="Normal 2 5" xfId="4893" xr:uid="{00000000-0005-0000-0000-00005F170000}"/>
    <cellStyle name="Normal 2 5 2" xfId="4894" xr:uid="{00000000-0005-0000-0000-000060170000}"/>
    <cellStyle name="Normal 2 5 2 2" xfId="4895" xr:uid="{00000000-0005-0000-0000-000061170000}"/>
    <cellStyle name="Normal 2 5 2 2 2" xfId="27943" xr:uid="{00000000-0005-0000-0000-000062170000}"/>
    <cellStyle name="Normal 2 5 2 3" xfId="4896" xr:uid="{00000000-0005-0000-0000-000063170000}"/>
    <cellStyle name="Normal 2 5 2 3 2" xfId="27944" xr:uid="{00000000-0005-0000-0000-000064170000}"/>
    <cellStyle name="Normal 2 5 2 4" xfId="4897" xr:uid="{00000000-0005-0000-0000-000065170000}"/>
    <cellStyle name="Normal 2 5 2 4 2" xfId="27945" xr:uid="{00000000-0005-0000-0000-000066170000}"/>
    <cellStyle name="Normal 2 5 2 5" xfId="27942" xr:uid="{00000000-0005-0000-0000-000067170000}"/>
    <cellStyle name="Normal 2 5 3" xfId="4898" xr:uid="{00000000-0005-0000-0000-000068170000}"/>
    <cellStyle name="Normal 2 5 3 2" xfId="4899" xr:uid="{00000000-0005-0000-0000-000069170000}"/>
    <cellStyle name="Normal 2 5 3 2 2" xfId="27946" xr:uid="{00000000-0005-0000-0000-00006A170000}"/>
    <cellStyle name="Normal 2 5 3 3" xfId="4900" xr:uid="{00000000-0005-0000-0000-00006B170000}"/>
    <cellStyle name="Normal 2 5 3 3 2" xfId="27947" xr:uid="{00000000-0005-0000-0000-00006C170000}"/>
    <cellStyle name="Normal 2 5 3 4" xfId="4901" xr:uid="{00000000-0005-0000-0000-00006D170000}"/>
    <cellStyle name="Normal 2 5 3 4 2" xfId="27948" xr:uid="{00000000-0005-0000-0000-00006E170000}"/>
    <cellStyle name="Normal 2 5 4" xfId="4902" xr:uid="{00000000-0005-0000-0000-00006F170000}"/>
    <cellStyle name="Normal 2 5 4 2" xfId="4903" xr:uid="{00000000-0005-0000-0000-000070170000}"/>
    <cellStyle name="Normal 2 5 4 2 2" xfId="27950" xr:uid="{00000000-0005-0000-0000-000071170000}"/>
    <cellStyle name="Normal 2 5 4 3" xfId="27949" xr:uid="{00000000-0005-0000-0000-000072170000}"/>
    <cellStyle name="Normal 2 5 5" xfId="4904" xr:uid="{00000000-0005-0000-0000-000073170000}"/>
    <cellStyle name="Normal 2 5 5 2" xfId="27951" xr:uid="{00000000-0005-0000-0000-000074170000}"/>
    <cellStyle name="Normal 2 5 6" xfId="4905" xr:uid="{00000000-0005-0000-0000-000075170000}"/>
    <cellStyle name="Normal 2 5 6 2" xfId="27952" xr:uid="{00000000-0005-0000-0000-000076170000}"/>
    <cellStyle name="Normal 2 5 7" xfId="4906" xr:uid="{00000000-0005-0000-0000-000077170000}"/>
    <cellStyle name="Normal 2 5 7 2" xfId="27953" xr:uid="{00000000-0005-0000-0000-000078170000}"/>
    <cellStyle name="Normal 2 5 8" xfId="4907" xr:uid="{00000000-0005-0000-0000-000079170000}"/>
    <cellStyle name="Normal 2 5 8 2" xfId="27954" xr:uid="{00000000-0005-0000-0000-00007A170000}"/>
    <cellStyle name="Normal 2 5 9" xfId="50022" xr:uid="{00000000-0005-0000-0000-00007B170000}"/>
    <cellStyle name="Normal 2 5_123_IZ_troskovnik_rasvjeta_120320_telektra" xfId="4908" xr:uid="{00000000-0005-0000-0000-00007C170000}"/>
    <cellStyle name="Normal 2 50" xfId="4909" xr:uid="{00000000-0005-0000-0000-00007D170000}"/>
    <cellStyle name="Normal 2 50 2" xfId="27955" xr:uid="{00000000-0005-0000-0000-00007E170000}"/>
    <cellStyle name="Normal 2 51" xfId="4910" xr:uid="{00000000-0005-0000-0000-00007F170000}"/>
    <cellStyle name="Normal 2 51 2" xfId="27956" xr:uid="{00000000-0005-0000-0000-000080170000}"/>
    <cellStyle name="Normal 2 52" xfId="50014" xr:uid="{00000000-0005-0000-0000-000081170000}"/>
    <cellStyle name="Normal 2 53" xfId="50018" xr:uid="{00000000-0005-0000-0000-000082170000}"/>
    <cellStyle name="Normal 2 6" xfId="9" xr:uid="{00000000-0005-0000-0000-000083170000}"/>
    <cellStyle name="Normal 2 6 10" xfId="4912" xr:uid="{00000000-0005-0000-0000-000084170000}"/>
    <cellStyle name="Normal 2 6 10 2" xfId="27958" xr:uid="{00000000-0005-0000-0000-000085170000}"/>
    <cellStyle name="Normal 2 6 11" xfId="27957" xr:uid="{00000000-0005-0000-0000-000086170000}"/>
    <cellStyle name="Normal 2 6 12" xfId="4911" xr:uid="{00000000-0005-0000-0000-000087170000}"/>
    <cellStyle name="Normal 2 6 2" xfId="4913" xr:uid="{00000000-0005-0000-0000-000088170000}"/>
    <cellStyle name="Normal 2 6 2 2" xfId="4914" xr:uid="{00000000-0005-0000-0000-000089170000}"/>
    <cellStyle name="Normal 2 6 2 2 2" xfId="27960" xr:uid="{00000000-0005-0000-0000-00008A170000}"/>
    <cellStyle name="Normal 2 6 2 3" xfId="4915" xr:uid="{00000000-0005-0000-0000-00008B170000}"/>
    <cellStyle name="Normal 2 6 2 3 2" xfId="27961" xr:uid="{00000000-0005-0000-0000-00008C170000}"/>
    <cellStyle name="Normal 2 6 2 4" xfId="4916" xr:uid="{00000000-0005-0000-0000-00008D170000}"/>
    <cellStyle name="Normal 2 6 2 4 2" xfId="27962" xr:uid="{00000000-0005-0000-0000-00008E170000}"/>
    <cellStyle name="Normal 2 6 2 5" xfId="27959" xr:uid="{00000000-0005-0000-0000-00008F170000}"/>
    <cellStyle name="Normal 2 6 3" xfId="4917" xr:uid="{00000000-0005-0000-0000-000090170000}"/>
    <cellStyle name="Normal 2 6 3 2" xfId="4918" xr:uid="{00000000-0005-0000-0000-000091170000}"/>
    <cellStyle name="Normal 2 6 3 2 2" xfId="27964" xr:uid="{00000000-0005-0000-0000-000092170000}"/>
    <cellStyle name="Normal 2 6 3 3" xfId="4919" xr:uid="{00000000-0005-0000-0000-000093170000}"/>
    <cellStyle name="Normal 2 6 3 3 2" xfId="27965" xr:uid="{00000000-0005-0000-0000-000094170000}"/>
    <cellStyle name="Normal 2 6 3 4" xfId="27963" xr:uid="{00000000-0005-0000-0000-000095170000}"/>
    <cellStyle name="Normal 2 6 4" xfId="4920" xr:uid="{00000000-0005-0000-0000-000096170000}"/>
    <cellStyle name="Normal 2 6 4 2" xfId="27966" xr:uid="{00000000-0005-0000-0000-000097170000}"/>
    <cellStyle name="Normal 2 6 5" xfId="4921" xr:uid="{00000000-0005-0000-0000-000098170000}"/>
    <cellStyle name="Normal 2 6 5 2" xfId="27967" xr:uid="{00000000-0005-0000-0000-000099170000}"/>
    <cellStyle name="Normal 2 6 6" xfId="4922" xr:uid="{00000000-0005-0000-0000-00009A170000}"/>
    <cellStyle name="Normal 2 6 6 2" xfId="27968" xr:uid="{00000000-0005-0000-0000-00009B170000}"/>
    <cellStyle name="Normal 2 6 7" xfId="4923" xr:uid="{00000000-0005-0000-0000-00009C170000}"/>
    <cellStyle name="Normal 2 6 7 2" xfId="27969" xr:uid="{00000000-0005-0000-0000-00009D170000}"/>
    <cellStyle name="Normal 2 6 8" xfId="4924" xr:uid="{00000000-0005-0000-0000-00009E170000}"/>
    <cellStyle name="Normal 2 6 8 2" xfId="27970" xr:uid="{00000000-0005-0000-0000-00009F170000}"/>
    <cellStyle name="Normal 2 6 9" xfId="4925" xr:uid="{00000000-0005-0000-0000-0000A0170000}"/>
    <cellStyle name="Normal 2 6 9 2" xfId="27971" xr:uid="{00000000-0005-0000-0000-0000A1170000}"/>
    <cellStyle name="Normal 2 6_BURE COMMERCE" xfId="4926" xr:uid="{00000000-0005-0000-0000-0000A2170000}"/>
    <cellStyle name="Normal 2 7" xfId="4927" xr:uid="{00000000-0005-0000-0000-0000A3170000}"/>
    <cellStyle name="Normal 2 7 10" xfId="4928" xr:uid="{00000000-0005-0000-0000-0000A4170000}"/>
    <cellStyle name="Normal 2 7 10 2" xfId="27973" xr:uid="{00000000-0005-0000-0000-0000A5170000}"/>
    <cellStyle name="Normal 2 7 11" xfId="27972" xr:uid="{00000000-0005-0000-0000-0000A6170000}"/>
    <cellStyle name="Normal 2 7 2" xfId="4929" xr:uid="{00000000-0005-0000-0000-0000A7170000}"/>
    <cellStyle name="Normal 2 7 2 2" xfId="4930" xr:uid="{00000000-0005-0000-0000-0000A8170000}"/>
    <cellStyle name="Normal 2 7 2 2 2" xfId="27975" xr:uid="{00000000-0005-0000-0000-0000A9170000}"/>
    <cellStyle name="Normal 2 7 2 3" xfId="4931" xr:uid="{00000000-0005-0000-0000-0000AA170000}"/>
    <cellStyle name="Normal 2 7 2 3 2" xfId="27976" xr:uid="{00000000-0005-0000-0000-0000AB170000}"/>
    <cellStyle name="Normal 2 7 2 4" xfId="4932" xr:uid="{00000000-0005-0000-0000-0000AC170000}"/>
    <cellStyle name="Normal 2 7 2 4 2" xfId="27977" xr:uid="{00000000-0005-0000-0000-0000AD170000}"/>
    <cellStyle name="Normal 2 7 2 5" xfId="27974" xr:uid="{00000000-0005-0000-0000-0000AE170000}"/>
    <cellStyle name="Normal 2 7 3" xfId="4933" xr:uid="{00000000-0005-0000-0000-0000AF170000}"/>
    <cellStyle name="Normal 2 7 3 2" xfId="4934" xr:uid="{00000000-0005-0000-0000-0000B0170000}"/>
    <cellStyle name="Normal 2 7 3 2 2" xfId="27979" xr:uid="{00000000-0005-0000-0000-0000B1170000}"/>
    <cellStyle name="Normal 2 7 3 3" xfId="4935" xr:uid="{00000000-0005-0000-0000-0000B2170000}"/>
    <cellStyle name="Normal 2 7 3 3 2" xfId="27980" xr:uid="{00000000-0005-0000-0000-0000B3170000}"/>
    <cellStyle name="Normal 2 7 3 4" xfId="27978" xr:uid="{00000000-0005-0000-0000-0000B4170000}"/>
    <cellStyle name="Normal 2 7 4" xfId="4936" xr:uid="{00000000-0005-0000-0000-0000B5170000}"/>
    <cellStyle name="Normal 2 7 4 2" xfId="27981" xr:uid="{00000000-0005-0000-0000-0000B6170000}"/>
    <cellStyle name="Normal 2 7 5" xfId="4937" xr:uid="{00000000-0005-0000-0000-0000B7170000}"/>
    <cellStyle name="Normal 2 7 5 2" xfId="27982" xr:uid="{00000000-0005-0000-0000-0000B8170000}"/>
    <cellStyle name="Normal 2 7 6" xfId="4938" xr:uid="{00000000-0005-0000-0000-0000B9170000}"/>
    <cellStyle name="Normal 2 7 6 2" xfId="27983" xr:uid="{00000000-0005-0000-0000-0000BA170000}"/>
    <cellStyle name="Normal 2 7 7" xfId="4939" xr:uid="{00000000-0005-0000-0000-0000BB170000}"/>
    <cellStyle name="Normal 2 7 7 2" xfId="27984" xr:uid="{00000000-0005-0000-0000-0000BC170000}"/>
    <cellStyle name="Normal 2 7 8" xfId="4940" xr:uid="{00000000-0005-0000-0000-0000BD170000}"/>
    <cellStyle name="Normal 2 7 8 2" xfId="27985" xr:uid="{00000000-0005-0000-0000-0000BE170000}"/>
    <cellStyle name="Normal 2 7 9" xfId="4941" xr:uid="{00000000-0005-0000-0000-0000BF170000}"/>
    <cellStyle name="Normal 2 7 9 2" xfId="27986" xr:uid="{00000000-0005-0000-0000-0000C0170000}"/>
    <cellStyle name="Normal 2 7_BURE COMMERCE" xfId="4942" xr:uid="{00000000-0005-0000-0000-0000C1170000}"/>
    <cellStyle name="Normal 2 8" xfId="4943" xr:uid="{00000000-0005-0000-0000-0000C2170000}"/>
    <cellStyle name="Normal 2 8 10" xfId="4944" xr:uid="{00000000-0005-0000-0000-0000C3170000}"/>
    <cellStyle name="Normal 2 8 10 2" xfId="27988" xr:uid="{00000000-0005-0000-0000-0000C4170000}"/>
    <cellStyle name="Normal 2 8 11" xfId="27987" xr:uid="{00000000-0005-0000-0000-0000C5170000}"/>
    <cellStyle name="Normal 2 8 2" xfId="4945" xr:uid="{00000000-0005-0000-0000-0000C6170000}"/>
    <cellStyle name="Normal 2 8 2 2" xfId="4946" xr:uid="{00000000-0005-0000-0000-0000C7170000}"/>
    <cellStyle name="Normal 2 8 2 2 2" xfId="27990" xr:uid="{00000000-0005-0000-0000-0000C8170000}"/>
    <cellStyle name="Normal 2 8 2 3" xfId="4947" xr:uid="{00000000-0005-0000-0000-0000C9170000}"/>
    <cellStyle name="Normal 2 8 2 3 2" xfId="27991" xr:uid="{00000000-0005-0000-0000-0000CA170000}"/>
    <cellStyle name="Normal 2 8 2 4" xfId="4948" xr:uid="{00000000-0005-0000-0000-0000CB170000}"/>
    <cellStyle name="Normal 2 8 2 4 2" xfId="27992" xr:uid="{00000000-0005-0000-0000-0000CC170000}"/>
    <cellStyle name="Normal 2 8 2 5" xfId="27989" xr:uid="{00000000-0005-0000-0000-0000CD170000}"/>
    <cellStyle name="Normal 2 8 3" xfId="4949" xr:uid="{00000000-0005-0000-0000-0000CE170000}"/>
    <cellStyle name="Normal 2 8 3 2" xfId="4950" xr:uid="{00000000-0005-0000-0000-0000CF170000}"/>
    <cellStyle name="Normal 2 8 3 2 2" xfId="27994" xr:uid="{00000000-0005-0000-0000-0000D0170000}"/>
    <cellStyle name="Normal 2 8 3 3" xfId="4951" xr:uid="{00000000-0005-0000-0000-0000D1170000}"/>
    <cellStyle name="Normal 2 8 3 3 2" xfId="27995" xr:uid="{00000000-0005-0000-0000-0000D2170000}"/>
    <cellStyle name="Normal 2 8 3 4" xfId="27993" xr:uid="{00000000-0005-0000-0000-0000D3170000}"/>
    <cellStyle name="Normal 2 8 4" xfId="4952" xr:uid="{00000000-0005-0000-0000-0000D4170000}"/>
    <cellStyle name="Normal 2 8 4 2" xfId="27996" xr:uid="{00000000-0005-0000-0000-0000D5170000}"/>
    <cellStyle name="Normal 2 8 5" xfId="4953" xr:uid="{00000000-0005-0000-0000-0000D6170000}"/>
    <cellStyle name="Normal 2 8 5 2" xfId="27997" xr:uid="{00000000-0005-0000-0000-0000D7170000}"/>
    <cellStyle name="Normal 2 8 6" xfId="4954" xr:uid="{00000000-0005-0000-0000-0000D8170000}"/>
    <cellStyle name="Normal 2 8 6 2" xfId="27998" xr:uid="{00000000-0005-0000-0000-0000D9170000}"/>
    <cellStyle name="Normal 2 8 7" xfId="4955" xr:uid="{00000000-0005-0000-0000-0000DA170000}"/>
    <cellStyle name="Normal 2 8 7 2" xfId="27999" xr:uid="{00000000-0005-0000-0000-0000DB170000}"/>
    <cellStyle name="Normal 2 8 8" xfId="4956" xr:uid="{00000000-0005-0000-0000-0000DC170000}"/>
    <cellStyle name="Normal 2 8 8 2" xfId="28000" xr:uid="{00000000-0005-0000-0000-0000DD170000}"/>
    <cellStyle name="Normal 2 8 9" xfId="4957" xr:uid="{00000000-0005-0000-0000-0000DE170000}"/>
    <cellStyle name="Normal 2 8 9 2" xfId="28001" xr:uid="{00000000-0005-0000-0000-0000DF170000}"/>
    <cellStyle name="Normal 2 8_BURE COMMERCE" xfId="4958" xr:uid="{00000000-0005-0000-0000-0000E0170000}"/>
    <cellStyle name="Normal 2 9" xfId="4959" xr:uid="{00000000-0005-0000-0000-0000E1170000}"/>
    <cellStyle name="Normal 2 9 10" xfId="4960" xr:uid="{00000000-0005-0000-0000-0000E2170000}"/>
    <cellStyle name="Normal 2 9 10 2" xfId="28003" xr:uid="{00000000-0005-0000-0000-0000E3170000}"/>
    <cellStyle name="Normal 2 9 11" xfId="28002" xr:uid="{00000000-0005-0000-0000-0000E4170000}"/>
    <cellStyle name="Normal 2 9 2" xfId="4961" xr:uid="{00000000-0005-0000-0000-0000E5170000}"/>
    <cellStyle name="Normal 2 9 2 2" xfId="4962" xr:uid="{00000000-0005-0000-0000-0000E6170000}"/>
    <cellStyle name="Normal 2 9 2 2 2" xfId="28005" xr:uid="{00000000-0005-0000-0000-0000E7170000}"/>
    <cellStyle name="Normal 2 9 2 3" xfId="4963" xr:uid="{00000000-0005-0000-0000-0000E8170000}"/>
    <cellStyle name="Normal 2 9 2 3 2" xfId="28006" xr:uid="{00000000-0005-0000-0000-0000E9170000}"/>
    <cellStyle name="Normal 2 9 2 4" xfId="4964" xr:uid="{00000000-0005-0000-0000-0000EA170000}"/>
    <cellStyle name="Normal 2 9 2 4 2" xfId="28007" xr:uid="{00000000-0005-0000-0000-0000EB170000}"/>
    <cellStyle name="Normal 2 9 2 5" xfId="28004" xr:uid="{00000000-0005-0000-0000-0000EC170000}"/>
    <cellStyle name="Normal 2 9 3" xfId="4965" xr:uid="{00000000-0005-0000-0000-0000ED170000}"/>
    <cellStyle name="Normal 2 9 3 2" xfId="4966" xr:uid="{00000000-0005-0000-0000-0000EE170000}"/>
    <cellStyle name="Normal 2 9 3 2 2" xfId="28009" xr:uid="{00000000-0005-0000-0000-0000EF170000}"/>
    <cellStyle name="Normal 2 9 3 3" xfId="4967" xr:uid="{00000000-0005-0000-0000-0000F0170000}"/>
    <cellStyle name="Normal 2 9 3 3 2" xfId="28010" xr:uid="{00000000-0005-0000-0000-0000F1170000}"/>
    <cellStyle name="Normal 2 9 3 4" xfId="28008" xr:uid="{00000000-0005-0000-0000-0000F2170000}"/>
    <cellStyle name="Normal 2 9 4" xfId="4968" xr:uid="{00000000-0005-0000-0000-0000F3170000}"/>
    <cellStyle name="Normal 2 9 4 2" xfId="28011" xr:uid="{00000000-0005-0000-0000-0000F4170000}"/>
    <cellStyle name="Normal 2 9 5" xfId="4969" xr:uid="{00000000-0005-0000-0000-0000F5170000}"/>
    <cellStyle name="Normal 2 9 5 2" xfId="28012" xr:uid="{00000000-0005-0000-0000-0000F6170000}"/>
    <cellStyle name="Normal 2 9 6" xfId="4970" xr:uid="{00000000-0005-0000-0000-0000F7170000}"/>
    <cellStyle name="Normal 2 9 6 2" xfId="28013" xr:uid="{00000000-0005-0000-0000-0000F8170000}"/>
    <cellStyle name="Normal 2 9 7" xfId="4971" xr:uid="{00000000-0005-0000-0000-0000F9170000}"/>
    <cellStyle name="Normal 2 9 7 2" xfId="28014" xr:uid="{00000000-0005-0000-0000-0000FA170000}"/>
    <cellStyle name="Normal 2 9 8" xfId="4972" xr:uid="{00000000-0005-0000-0000-0000FB170000}"/>
    <cellStyle name="Normal 2 9 8 2" xfId="28015" xr:uid="{00000000-0005-0000-0000-0000FC170000}"/>
    <cellStyle name="Normal 2 9 9" xfId="4973" xr:uid="{00000000-0005-0000-0000-0000FD170000}"/>
    <cellStyle name="Normal 2 9 9 2" xfId="28016" xr:uid="{00000000-0005-0000-0000-0000FE170000}"/>
    <cellStyle name="Normal 2 9_BURE COMMERCE" xfId="4974" xr:uid="{00000000-0005-0000-0000-0000FF170000}"/>
    <cellStyle name="Normal 2_003 HEP BJELOVAR V&amp;K" xfId="4975" xr:uid="{00000000-0005-0000-0000-000000180000}"/>
    <cellStyle name="Normal 20" xfId="4976" xr:uid="{00000000-0005-0000-0000-000001180000}"/>
    <cellStyle name="Normal 20 10" xfId="4977" xr:uid="{00000000-0005-0000-0000-000002180000}"/>
    <cellStyle name="Normal 20 10 2" xfId="4978" xr:uid="{00000000-0005-0000-0000-000003180000}"/>
    <cellStyle name="Normal 20 10 2 2" xfId="4979" xr:uid="{00000000-0005-0000-0000-000004180000}"/>
    <cellStyle name="Normal 20 10 2 2 2" xfId="28020" xr:uid="{00000000-0005-0000-0000-000005180000}"/>
    <cellStyle name="Normal 20 10 2 3" xfId="4980" xr:uid="{00000000-0005-0000-0000-000006180000}"/>
    <cellStyle name="Normal 20 10 2 3 2" xfId="28021" xr:uid="{00000000-0005-0000-0000-000007180000}"/>
    <cellStyle name="Normal 20 10 2 4" xfId="4981" xr:uid="{00000000-0005-0000-0000-000008180000}"/>
    <cellStyle name="Normal 20 10 2 4 2" xfId="28022" xr:uid="{00000000-0005-0000-0000-000009180000}"/>
    <cellStyle name="Normal 20 10 2 5" xfId="28019" xr:uid="{00000000-0005-0000-0000-00000A180000}"/>
    <cellStyle name="Normal 20 10 3" xfId="4982" xr:uid="{00000000-0005-0000-0000-00000B180000}"/>
    <cellStyle name="Normal 20 10 3 2" xfId="4983" xr:uid="{00000000-0005-0000-0000-00000C180000}"/>
    <cellStyle name="Normal 20 10 3 2 2" xfId="28024" xr:uid="{00000000-0005-0000-0000-00000D180000}"/>
    <cellStyle name="Normal 20 10 3 3" xfId="4984" xr:uid="{00000000-0005-0000-0000-00000E180000}"/>
    <cellStyle name="Normal 20 10 3 3 2" xfId="28025" xr:uid="{00000000-0005-0000-0000-00000F180000}"/>
    <cellStyle name="Normal 20 10 3 4" xfId="28023" xr:uid="{00000000-0005-0000-0000-000010180000}"/>
    <cellStyle name="Normal 20 10 4" xfId="4985" xr:uid="{00000000-0005-0000-0000-000011180000}"/>
    <cellStyle name="Normal 20 10 4 2" xfId="28026" xr:uid="{00000000-0005-0000-0000-000012180000}"/>
    <cellStyle name="Normal 20 10 5" xfId="4986" xr:uid="{00000000-0005-0000-0000-000013180000}"/>
    <cellStyle name="Normal 20 10 5 2" xfId="28027" xr:uid="{00000000-0005-0000-0000-000014180000}"/>
    <cellStyle name="Normal 20 10 6" xfId="4987" xr:uid="{00000000-0005-0000-0000-000015180000}"/>
    <cellStyle name="Normal 20 10 6 2" xfId="28028" xr:uid="{00000000-0005-0000-0000-000016180000}"/>
    <cellStyle name="Normal 20 10 7" xfId="4988" xr:uid="{00000000-0005-0000-0000-000017180000}"/>
    <cellStyle name="Normal 20 10 7 2" xfId="28029" xr:uid="{00000000-0005-0000-0000-000018180000}"/>
    <cellStyle name="Normal 20 10 8" xfId="28018" xr:uid="{00000000-0005-0000-0000-000019180000}"/>
    <cellStyle name="Normal 20 11" xfId="4989" xr:uid="{00000000-0005-0000-0000-00001A180000}"/>
    <cellStyle name="Normal 20 11 2" xfId="4990" xr:uid="{00000000-0005-0000-0000-00001B180000}"/>
    <cellStyle name="Normal 20 11 2 2" xfId="4991" xr:uid="{00000000-0005-0000-0000-00001C180000}"/>
    <cellStyle name="Normal 20 11 2 2 2" xfId="28032" xr:uid="{00000000-0005-0000-0000-00001D180000}"/>
    <cellStyle name="Normal 20 11 2 3" xfId="4992" xr:uid="{00000000-0005-0000-0000-00001E180000}"/>
    <cellStyle name="Normal 20 11 2 3 2" xfId="28033" xr:uid="{00000000-0005-0000-0000-00001F180000}"/>
    <cellStyle name="Normal 20 11 2 4" xfId="4993" xr:uid="{00000000-0005-0000-0000-000020180000}"/>
    <cellStyle name="Normal 20 11 2 4 2" xfId="28034" xr:uid="{00000000-0005-0000-0000-000021180000}"/>
    <cellStyle name="Normal 20 11 2 5" xfId="28031" xr:uid="{00000000-0005-0000-0000-000022180000}"/>
    <cellStyle name="Normal 20 11 3" xfId="4994" xr:uid="{00000000-0005-0000-0000-000023180000}"/>
    <cellStyle name="Normal 20 11 3 2" xfId="4995" xr:uid="{00000000-0005-0000-0000-000024180000}"/>
    <cellStyle name="Normal 20 11 3 2 2" xfId="28036" xr:uid="{00000000-0005-0000-0000-000025180000}"/>
    <cellStyle name="Normal 20 11 3 3" xfId="4996" xr:uid="{00000000-0005-0000-0000-000026180000}"/>
    <cellStyle name="Normal 20 11 3 3 2" xfId="28037" xr:uid="{00000000-0005-0000-0000-000027180000}"/>
    <cellStyle name="Normal 20 11 3 4" xfId="28035" xr:uid="{00000000-0005-0000-0000-000028180000}"/>
    <cellStyle name="Normal 20 11 4" xfId="4997" xr:uid="{00000000-0005-0000-0000-000029180000}"/>
    <cellStyle name="Normal 20 11 4 2" xfId="28038" xr:uid="{00000000-0005-0000-0000-00002A180000}"/>
    <cellStyle name="Normal 20 11 5" xfId="4998" xr:uid="{00000000-0005-0000-0000-00002B180000}"/>
    <cellStyle name="Normal 20 11 5 2" xfId="28039" xr:uid="{00000000-0005-0000-0000-00002C180000}"/>
    <cellStyle name="Normal 20 11 6" xfId="4999" xr:uid="{00000000-0005-0000-0000-00002D180000}"/>
    <cellStyle name="Normal 20 11 6 2" xfId="28040" xr:uid="{00000000-0005-0000-0000-00002E180000}"/>
    <cellStyle name="Normal 20 11 7" xfId="5000" xr:uid="{00000000-0005-0000-0000-00002F180000}"/>
    <cellStyle name="Normal 20 11 7 2" xfId="28041" xr:uid="{00000000-0005-0000-0000-000030180000}"/>
    <cellStyle name="Normal 20 11 8" xfId="28030" xr:uid="{00000000-0005-0000-0000-000031180000}"/>
    <cellStyle name="Normal 20 12" xfId="5001" xr:uid="{00000000-0005-0000-0000-000032180000}"/>
    <cellStyle name="Normal 20 12 2" xfId="5002" xr:uid="{00000000-0005-0000-0000-000033180000}"/>
    <cellStyle name="Normal 20 12 2 2" xfId="5003" xr:uid="{00000000-0005-0000-0000-000034180000}"/>
    <cellStyle name="Normal 20 12 2 2 2" xfId="28044" xr:uid="{00000000-0005-0000-0000-000035180000}"/>
    <cellStyle name="Normal 20 12 2 3" xfId="5004" xr:uid="{00000000-0005-0000-0000-000036180000}"/>
    <cellStyle name="Normal 20 12 2 3 2" xfId="28045" xr:uid="{00000000-0005-0000-0000-000037180000}"/>
    <cellStyle name="Normal 20 12 2 4" xfId="5005" xr:uid="{00000000-0005-0000-0000-000038180000}"/>
    <cellStyle name="Normal 20 12 2 4 2" xfId="28046" xr:uid="{00000000-0005-0000-0000-000039180000}"/>
    <cellStyle name="Normal 20 12 2 5" xfId="28043" xr:uid="{00000000-0005-0000-0000-00003A180000}"/>
    <cellStyle name="Normal 20 12 3" xfId="5006" xr:uid="{00000000-0005-0000-0000-00003B180000}"/>
    <cellStyle name="Normal 20 12 3 2" xfId="5007" xr:uid="{00000000-0005-0000-0000-00003C180000}"/>
    <cellStyle name="Normal 20 12 3 2 2" xfId="28048" xr:uid="{00000000-0005-0000-0000-00003D180000}"/>
    <cellStyle name="Normal 20 12 3 3" xfId="5008" xr:uid="{00000000-0005-0000-0000-00003E180000}"/>
    <cellStyle name="Normal 20 12 3 3 2" xfId="28049" xr:uid="{00000000-0005-0000-0000-00003F180000}"/>
    <cellStyle name="Normal 20 12 3 4" xfId="28047" xr:uid="{00000000-0005-0000-0000-000040180000}"/>
    <cellStyle name="Normal 20 12 4" xfId="5009" xr:uid="{00000000-0005-0000-0000-000041180000}"/>
    <cellStyle name="Normal 20 12 4 2" xfId="28050" xr:uid="{00000000-0005-0000-0000-000042180000}"/>
    <cellStyle name="Normal 20 12 5" xfId="5010" xr:uid="{00000000-0005-0000-0000-000043180000}"/>
    <cellStyle name="Normal 20 12 5 2" xfId="28051" xr:uid="{00000000-0005-0000-0000-000044180000}"/>
    <cellStyle name="Normal 20 12 6" xfId="5011" xr:uid="{00000000-0005-0000-0000-000045180000}"/>
    <cellStyle name="Normal 20 12 6 2" xfId="28052" xr:uid="{00000000-0005-0000-0000-000046180000}"/>
    <cellStyle name="Normal 20 12 7" xfId="5012" xr:uid="{00000000-0005-0000-0000-000047180000}"/>
    <cellStyle name="Normal 20 12 7 2" xfId="28053" xr:uid="{00000000-0005-0000-0000-000048180000}"/>
    <cellStyle name="Normal 20 12 8" xfId="28042" xr:uid="{00000000-0005-0000-0000-000049180000}"/>
    <cellStyle name="Normal 20 13" xfId="5013" xr:uid="{00000000-0005-0000-0000-00004A180000}"/>
    <cellStyle name="Normal 20 13 2" xfId="5014" xr:uid="{00000000-0005-0000-0000-00004B180000}"/>
    <cellStyle name="Normal 20 13 2 2" xfId="5015" xr:uid="{00000000-0005-0000-0000-00004C180000}"/>
    <cellStyle name="Normal 20 13 2 2 2" xfId="28056" xr:uid="{00000000-0005-0000-0000-00004D180000}"/>
    <cellStyle name="Normal 20 13 2 3" xfId="5016" xr:uid="{00000000-0005-0000-0000-00004E180000}"/>
    <cellStyle name="Normal 20 13 2 3 2" xfId="28057" xr:uid="{00000000-0005-0000-0000-00004F180000}"/>
    <cellStyle name="Normal 20 13 2 4" xfId="5017" xr:uid="{00000000-0005-0000-0000-000050180000}"/>
    <cellStyle name="Normal 20 13 2 4 2" xfId="28058" xr:uid="{00000000-0005-0000-0000-000051180000}"/>
    <cellStyle name="Normal 20 13 2 5" xfId="28055" xr:uid="{00000000-0005-0000-0000-000052180000}"/>
    <cellStyle name="Normal 20 13 3" xfId="5018" xr:uid="{00000000-0005-0000-0000-000053180000}"/>
    <cellStyle name="Normal 20 13 3 2" xfId="5019" xr:uid="{00000000-0005-0000-0000-000054180000}"/>
    <cellStyle name="Normal 20 13 3 2 2" xfId="28060" xr:uid="{00000000-0005-0000-0000-000055180000}"/>
    <cellStyle name="Normal 20 13 3 3" xfId="5020" xr:uid="{00000000-0005-0000-0000-000056180000}"/>
    <cellStyle name="Normal 20 13 3 3 2" xfId="28061" xr:uid="{00000000-0005-0000-0000-000057180000}"/>
    <cellStyle name="Normal 20 13 3 4" xfId="28059" xr:uid="{00000000-0005-0000-0000-000058180000}"/>
    <cellStyle name="Normal 20 13 4" xfId="5021" xr:uid="{00000000-0005-0000-0000-000059180000}"/>
    <cellStyle name="Normal 20 13 4 2" xfId="28062" xr:uid="{00000000-0005-0000-0000-00005A180000}"/>
    <cellStyle name="Normal 20 13 5" xfId="5022" xr:uid="{00000000-0005-0000-0000-00005B180000}"/>
    <cellStyle name="Normal 20 13 5 2" xfId="28063" xr:uid="{00000000-0005-0000-0000-00005C180000}"/>
    <cellStyle name="Normal 20 13 6" xfId="5023" xr:uid="{00000000-0005-0000-0000-00005D180000}"/>
    <cellStyle name="Normal 20 13 6 2" xfId="28064" xr:uid="{00000000-0005-0000-0000-00005E180000}"/>
    <cellStyle name="Normal 20 13 7" xfId="5024" xr:uid="{00000000-0005-0000-0000-00005F180000}"/>
    <cellStyle name="Normal 20 13 7 2" xfId="28065" xr:uid="{00000000-0005-0000-0000-000060180000}"/>
    <cellStyle name="Normal 20 13 8" xfId="28054" xr:uid="{00000000-0005-0000-0000-000061180000}"/>
    <cellStyle name="Normal 20 14" xfId="5025" xr:uid="{00000000-0005-0000-0000-000062180000}"/>
    <cellStyle name="Normal 20 14 2" xfId="5026" xr:uid="{00000000-0005-0000-0000-000063180000}"/>
    <cellStyle name="Normal 20 14 2 2" xfId="5027" xr:uid="{00000000-0005-0000-0000-000064180000}"/>
    <cellStyle name="Normal 20 14 2 2 2" xfId="28068" xr:uid="{00000000-0005-0000-0000-000065180000}"/>
    <cellStyle name="Normal 20 14 2 3" xfId="5028" xr:uid="{00000000-0005-0000-0000-000066180000}"/>
    <cellStyle name="Normal 20 14 2 3 2" xfId="28069" xr:uid="{00000000-0005-0000-0000-000067180000}"/>
    <cellStyle name="Normal 20 14 2 4" xfId="5029" xr:uid="{00000000-0005-0000-0000-000068180000}"/>
    <cellStyle name="Normal 20 14 2 4 2" xfId="28070" xr:uid="{00000000-0005-0000-0000-000069180000}"/>
    <cellStyle name="Normal 20 14 2 5" xfId="28067" xr:uid="{00000000-0005-0000-0000-00006A180000}"/>
    <cellStyle name="Normal 20 14 3" xfId="5030" xr:uid="{00000000-0005-0000-0000-00006B180000}"/>
    <cellStyle name="Normal 20 14 3 2" xfId="5031" xr:uid="{00000000-0005-0000-0000-00006C180000}"/>
    <cellStyle name="Normal 20 14 3 2 2" xfId="28072" xr:uid="{00000000-0005-0000-0000-00006D180000}"/>
    <cellStyle name="Normal 20 14 3 3" xfId="5032" xr:uid="{00000000-0005-0000-0000-00006E180000}"/>
    <cellStyle name="Normal 20 14 3 3 2" xfId="28073" xr:uid="{00000000-0005-0000-0000-00006F180000}"/>
    <cellStyle name="Normal 20 14 3 4" xfId="28071" xr:uid="{00000000-0005-0000-0000-000070180000}"/>
    <cellStyle name="Normal 20 14 4" xfId="5033" xr:uid="{00000000-0005-0000-0000-000071180000}"/>
    <cellStyle name="Normal 20 14 4 2" xfId="28074" xr:uid="{00000000-0005-0000-0000-000072180000}"/>
    <cellStyle name="Normal 20 14 5" xfId="5034" xr:uid="{00000000-0005-0000-0000-000073180000}"/>
    <cellStyle name="Normal 20 14 5 2" xfId="28075" xr:uid="{00000000-0005-0000-0000-000074180000}"/>
    <cellStyle name="Normal 20 14 6" xfId="5035" xr:uid="{00000000-0005-0000-0000-000075180000}"/>
    <cellStyle name="Normal 20 14 6 2" xfId="28076" xr:uid="{00000000-0005-0000-0000-000076180000}"/>
    <cellStyle name="Normal 20 14 7" xfId="5036" xr:uid="{00000000-0005-0000-0000-000077180000}"/>
    <cellStyle name="Normal 20 14 7 2" xfId="28077" xr:uid="{00000000-0005-0000-0000-000078180000}"/>
    <cellStyle name="Normal 20 14 8" xfId="28066" xr:uid="{00000000-0005-0000-0000-000079180000}"/>
    <cellStyle name="Normal 20 15" xfId="5037" xr:uid="{00000000-0005-0000-0000-00007A180000}"/>
    <cellStyle name="Normal 20 15 2" xfId="5038" xr:uid="{00000000-0005-0000-0000-00007B180000}"/>
    <cellStyle name="Normal 20 15 2 2" xfId="5039" xr:uid="{00000000-0005-0000-0000-00007C180000}"/>
    <cellStyle name="Normal 20 15 2 2 2" xfId="28080" xr:uid="{00000000-0005-0000-0000-00007D180000}"/>
    <cellStyle name="Normal 20 15 2 3" xfId="5040" xr:uid="{00000000-0005-0000-0000-00007E180000}"/>
    <cellStyle name="Normal 20 15 2 3 2" xfId="28081" xr:uid="{00000000-0005-0000-0000-00007F180000}"/>
    <cellStyle name="Normal 20 15 2 4" xfId="5041" xr:uid="{00000000-0005-0000-0000-000080180000}"/>
    <cellStyle name="Normal 20 15 2 4 2" xfId="28082" xr:uid="{00000000-0005-0000-0000-000081180000}"/>
    <cellStyle name="Normal 20 15 2 5" xfId="28079" xr:uid="{00000000-0005-0000-0000-000082180000}"/>
    <cellStyle name="Normal 20 15 3" xfId="5042" xr:uid="{00000000-0005-0000-0000-000083180000}"/>
    <cellStyle name="Normal 20 15 3 2" xfId="5043" xr:uid="{00000000-0005-0000-0000-000084180000}"/>
    <cellStyle name="Normal 20 15 3 2 2" xfId="28084" xr:uid="{00000000-0005-0000-0000-000085180000}"/>
    <cellStyle name="Normal 20 15 3 3" xfId="5044" xr:uid="{00000000-0005-0000-0000-000086180000}"/>
    <cellStyle name="Normal 20 15 3 3 2" xfId="28085" xr:uid="{00000000-0005-0000-0000-000087180000}"/>
    <cellStyle name="Normal 20 15 3 4" xfId="28083" xr:uid="{00000000-0005-0000-0000-000088180000}"/>
    <cellStyle name="Normal 20 15 4" xfId="5045" xr:uid="{00000000-0005-0000-0000-000089180000}"/>
    <cellStyle name="Normal 20 15 4 2" xfId="28086" xr:uid="{00000000-0005-0000-0000-00008A180000}"/>
    <cellStyle name="Normal 20 15 5" xfId="5046" xr:uid="{00000000-0005-0000-0000-00008B180000}"/>
    <cellStyle name="Normal 20 15 5 2" xfId="28087" xr:uid="{00000000-0005-0000-0000-00008C180000}"/>
    <cellStyle name="Normal 20 15 6" xfId="5047" xr:uid="{00000000-0005-0000-0000-00008D180000}"/>
    <cellStyle name="Normal 20 15 6 2" xfId="28088" xr:uid="{00000000-0005-0000-0000-00008E180000}"/>
    <cellStyle name="Normal 20 15 7" xfId="5048" xr:uid="{00000000-0005-0000-0000-00008F180000}"/>
    <cellStyle name="Normal 20 15 7 2" xfId="28089" xr:uid="{00000000-0005-0000-0000-000090180000}"/>
    <cellStyle name="Normal 20 15 8" xfId="28078" xr:uid="{00000000-0005-0000-0000-000091180000}"/>
    <cellStyle name="Normal 20 16" xfId="5049" xr:uid="{00000000-0005-0000-0000-000092180000}"/>
    <cellStyle name="Normal 20 16 2" xfId="5050" xr:uid="{00000000-0005-0000-0000-000093180000}"/>
    <cellStyle name="Normal 20 16 2 2" xfId="5051" xr:uid="{00000000-0005-0000-0000-000094180000}"/>
    <cellStyle name="Normal 20 16 2 2 2" xfId="28092" xr:uid="{00000000-0005-0000-0000-000095180000}"/>
    <cellStyle name="Normal 20 16 2 3" xfId="5052" xr:uid="{00000000-0005-0000-0000-000096180000}"/>
    <cellStyle name="Normal 20 16 2 3 2" xfId="28093" xr:uid="{00000000-0005-0000-0000-000097180000}"/>
    <cellStyle name="Normal 20 16 2 4" xfId="5053" xr:uid="{00000000-0005-0000-0000-000098180000}"/>
    <cellStyle name="Normal 20 16 2 4 2" xfId="28094" xr:uid="{00000000-0005-0000-0000-000099180000}"/>
    <cellStyle name="Normal 20 16 2 5" xfId="28091" xr:uid="{00000000-0005-0000-0000-00009A180000}"/>
    <cellStyle name="Normal 20 16 3" xfId="5054" xr:uid="{00000000-0005-0000-0000-00009B180000}"/>
    <cellStyle name="Normal 20 16 3 2" xfId="5055" xr:uid="{00000000-0005-0000-0000-00009C180000}"/>
    <cellStyle name="Normal 20 16 3 2 2" xfId="28096" xr:uid="{00000000-0005-0000-0000-00009D180000}"/>
    <cellStyle name="Normal 20 16 3 3" xfId="5056" xr:uid="{00000000-0005-0000-0000-00009E180000}"/>
    <cellStyle name="Normal 20 16 3 3 2" xfId="28097" xr:uid="{00000000-0005-0000-0000-00009F180000}"/>
    <cellStyle name="Normal 20 16 3 4" xfId="28095" xr:uid="{00000000-0005-0000-0000-0000A0180000}"/>
    <cellStyle name="Normal 20 16 4" xfId="5057" xr:uid="{00000000-0005-0000-0000-0000A1180000}"/>
    <cellStyle name="Normal 20 16 4 2" xfId="28098" xr:uid="{00000000-0005-0000-0000-0000A2180000}"/>
    <cellStyle name="Normal 20 16 5" xfId="5058" xr:uid="{00000000-0005-0000-0000-0000A3180000}"/>
    <cellStyle name="Normal 20 16 5 2" xfId="28099" xr:uid="{00000000-0005-0000-0000-0000A4180000}"/>
    <cellStyle name="Normal 20 16 6" xfId="5059" xr:uid="{00000000-0005-0000-0000-0000A5180000}"/>
    <cellStyle name="Normal 20 16 6 2" xfId="28100" xr:uid="{00000000-0005-0000-0000-0000A6180000}"/>
    <cellStyle name="Normal 20 16 7" xfId="5060" xr:uid="{00000000-0005-0000-0000-0000A7180000}"/>
    <cellStyle name="Normal 20 16 7 2" xfId="28101" xr:uid="{00000000-0005-0000-0000-0000A8180000}"/>
    <cellStyle name="Normal 20 16 8" xfId="28090" xr:uid="{00000000-0005-0000-0000-0000A9180000}"/>
    <cellStyle name="Normal 20 17" xfId="5061" xr:uid="{00000000-0005-0000-0000-0000AA180000}"/>
    <cellStyle name="Normal 20 17 2" xfId="5062" xr:uid="{00000000-0005-0000-0000-0000AB180000}"/>
    <cellStyle name="Normal 20 17 2 2" xfId="5063" xr:uid="{00000000-0005-0000-0000-0000AC180000}"/>
    <cellStyle name="Normal 20 17 2 2 2" xfId="28104" xr:uid="{00000000-0005-0000-0000-0000AD180000}"/>
    <cellStyle name="Normal 20 17 2 3" xfId="5064" xr:uid="{00000000-0005-0000-0000-0000AE180000}"/>
    <cellStyle name="Normal 20 17 2 3 2" xfId="28105" xr:uid="{00000000-0005-0000-0000-0000AF180000}"/>
    <cellStyle name="Normal 20 17 2 4" xfId="5065" xr:uid="{00000000-0005-0000-0000-0000B0180000}"/>
    <cellStyle name="Normal 20 17 2 4 2" xfId="28106" xr:uid="{00000000-0005-0000-0000-0000B1180000}"/>
    <cellStyle name="Normal 20 17 2 5" xfId="28103" xr:uid="{00000000-0005-0000-0000-0000B2180000}"/>
    <cellStyle name="Normal 20 17 3" xfId="5066" xr:uid="{00000000-0005-0000-0000-0000B3180000}"/>
    <cellStyle name="Normal 20 17 3 2" xfId="5067" xr:uid="{00000000-0005-0000-0000-0000B4180000}"/>
    <cellStyle name="Normal 20 17 3 2 2" xfId="28108" xr:uid="{00000000-0005-0000-0000-0000B5180000}"/>
    <cellStyle name="Normal 20 17 3 3" xfId="5068" xr:uid="{00000000-0005-0000-0000-0000B6180000}"/>
    <cellStyle name="Normal 20 17 3 3 2" xfId="28109" xr:uid="{00000000-0005-0000-0000-0000B7180000}"/>
    <cellStyle name="Normal 20 17 3 4" xfId="28107" xr:uid="{00000000-0005-0000-0000-0000B8180000}"/>
    <cellStyle name="Normal 20 17 4" xfId="5069" xr:uid="{00000000-0005-0000-0000-0000B9180000}"/>
    <cellStyle name="Normal 20 17 4 2" xfId="28110" xr:uid="{00000000-0005-0000-0000-0000BA180000}"/>
    <cellStyle name="Normal 20 17 5" xfId="5070" xr:uid="{00000000-0005-0000-0000-0000BB180000}"/>
    <cellStyle name="Normal 20 17 5 2" xfId="28111" xr:uid="{00000000-0005-0000-0000-0000BC180000}"/>
    <cellStyle name="Normal 20 17 6" xfId="5071" xr:uid="{00000000-0005-0000-0000-0000BD180000}"/>
    <cellStyle name="Normal 20 17 6 2" xfId="28112" xr:uid="{00000000-0005-0000-0000-0000BE180000}"/>
    <cellStyle name="Normal 20 17 7" xfId="5072" xr:uid="{00000000-0005-0000-0000-0000BF180000}"/>
    <cellStyle name="Normal 20 17 7 2" xfId="28113" xr:uid="{00000000-0005-0000-0000-0000C0180000}"/>
    <cellStyle name="Normal 20 17 8" xfId="28102" xr:uid="{00000000-0005-0000-0000-0000C1180000}"/>
    <cellStyle name="Normal 20 18" xfId="5073" xr:uid="{00000000-0005-0000-0000-0000C2180000}"/>
    <cellStyle name="Normal 20 18 2" xfId="5074" xr:uid="{00000000-0005-0000-0000-0000C3180000}"/>
    <cellStyle name="Normal 20 18 2 2" xfId="5075" xr:uid="{00000000-0005-0000-0000-0000C4180000}"/>
    <cellStyle name="Normal 20 18 2 2 2" xfId="28116" xr:uid="{00000000-0005-0000-0000-0000C5180000}"/>
    <cellStyle name="Normal 20 18 2 3" xfId="5076" xr:uid="{00000000-0005-0000-0000-0000C6180000}"/>
    <cellStyle name="Normal 20 18 2 3 2" xfId="28117" xr:uid="{00000000-0005-0000-0000-0000C7180000}"/>
    <cellStyle name="Normal 20 18 2 4" xfId="5077" xr:uid="{00000000-0005-0000-0000-0000C8180000}"/>
    <cellStyle name="Normal 20 18 2 4 2" xfId="28118" xr:uid="{00000000-0005-0000-0000-0000C9180000}"/>
    <cellStyle name="Normal 20 18 2 5" xfId="28115" xr:uid="{00000000-0005-0000-0000-0000CA180000}"/>
    <cellStyle name="Normal 20 18 3" xfId="5078" xr:uid="{00000000-0005-0000-0000-0000CB180000}"/>
    <cellStyle name="Normal 20 18 3 2" xfId="5079" xr:uid="{00000000-0005-0000-0000-0000CC180000}"/>
    <cellStyle name="Normal 20 18 3 2 2" xfId="28120" xr:uid="{00000000-0005-0000-0000-0000CD180000}"/>
    <cellStyle name="Normal 20 18 3 3" xfId="5080" xr:uid="{00000000-0005-0000-0000-0000CE180000}"/>
    <cellStyle name="Normal 20 18 3 3 2" xfId="28121" xr:uid="{00000000-0005-0000-0000-0000CF180000}"/>
    <cellStyle name="Normal 20 18 3 4" xfId="28119" xr:uid="{00000000-0005-0000-0000-0000D0180000}"/>
    <cellStyle name="Normal 20 18 4" xfId="5081" xr:uid="{00000000-0005-0000-0000-0000D1180000}"/>
    <cellStyle name="Normal 20 18 4 2" xfId="28122" xr:uid="{00000000-0005-0000-0000-0000D2180000}"/>
    <cellStyle name="Normal 20 18 5" xfId="5082" xr:uid="{00000000-0005-0000-0000-0000D3180000}"/>
    <cellStyle name="Normal 20 18 5 2" xfId="28123" xr:uid="{00000000-0005-0000-0000-0000D4180000}"/>
    <cellStyle name="Normal 20 18 6" xfId="5083" xr:uid="{00000000-0005-0000-0000-0000D5180000}"/>
    <cellStyle name="Normal 20 18 6 2" xfId="28124" xr:uid="{00000000-0005-0000-0000-0000D6180000}"/>
    <cellStyle name="Normal 20 18 7" xfId="5084" xr:uid="{00000000-0005-0000-0000-0000D7180000}"/>
    <cellStyle name="Normal 20 18 7 2" xfId="28125" xr:uid="{00000000-0005-0000-0000-0000D8180000}"/>
    <cellStyle name="Normal 20 18 8" xfId="28114" xr:uid="{00000000-0005-0000-0000-0000D9180000}"/>
    <cellStyle name="Normal 20 19" xfId="5085" xr:uid="{00000000-0005-0000-0000-0000DA180000}"/>
    <cellStyle name="Normal 20 19 2" xfId="5086" xr:uid="{00000000-0005-0000-0000-0000DB180000}"/>
    <cellStyle name="Normal 20 19 2 2" xfId="5087" xr:uid="{00000000-0005-0000-0000-0000DC180000}"/>
    <cellStyle name="Normal 20 19 2 2 2" xfId="28128" xr:uid="{00000000-0005-0000-0000-0000DD180000}"/>
    <cellStyle name="Normal 20 19 2 3" xfId="5088" xr:uid="{00000000-0005-0000-0000-0000DE180000}"/>
    <cellStyle name="Normal 20 19 2 3 2" xfId="28129" xr:uid="{00000000-0005-0000-0000-0000DF180000}"/>
    <cellStyle name="Normal 20 19 2 4" xfId="5089" xr:uid="{00000000-0005-0000-0000-0000E0180000}"/>
    <cellStyle name="Normal 20 19 2 4 2" xfId="28130" xr:uid="{00000000-0005-0000-0000-0000E1180000}"/>
    <cellStyle name="Normal 20 19 2 5" xfId="28127" xr:uid="{00000000-0005-0000-0000-0000E2180000}"/>
    <cellStyle name="Normal 20 19 3" xfId="5090" xr:uid="{00000000-0005-0000-0000-0000E3180000}"/>
    <cellStyle name="Normal 20 19 3 2" xfId="5091" xr:uid="{00000000-0005-0000-0000-0000E4180000}"/>
    <cellStyle name="Normal 20 19 3 2 2" xfId="28132" xr:uid="{00000000-0005-0000-0000-0000E5180000}"/>
    <cellStyle name="Normal 20 19 3 3" xfId="5092" xr:uid="{00000000-0005-0000-0000-0000E6180000}"/>
    <cellStyle name="Normal 20 19 3 3 2" xfId="28133" xr:uid="{00000000-0005-0000-0000-0000E7180000}"/>
    <cellStyle name="Normal 20 19 3 4" xfId="28131" xr:uid="{00000000-0005-0000-0000-0000E8180000}"/>
    <cellStyle name="Normal 20 19 4" xfId="5093" xr:uid="{00000000-0005-0000-0000-0000E9180000}"/>
    <cellStyle name="Normal 20 19 4 2" xfId="28134" xr:uid="{00000000-0005-0000-0000-0000EA180000}"/>
    <cellStyle name="Normal 20 19 5" xfId="5094" xr:uid="{00000000-0005-0000-0000-0000EB180000}"/>
    <cellStyle name="Normal 20 19 5 2" xfId="28135" xr:uid="{00000000-0005-0000-0000-0000EC180000}"/>
    <cellStyle name="Normal 20 19 6" xfId="5095" xr:uid="{00000000-0005-0000-0000-0000ED180000}"/>
    <cellStyle name="Normal 20 19 6 2" xfId="28136" xr:uid="{00000000-0005-0000-0000-0000EE180000}"/>
    <cellStyle name="Normal 20 19 7" xfId="5096" xr:uid="{00000000-0005-0000-0000-0000EF180000}"/>
    <cellStyle name="Normal 20 19 7 2" xfId="28137" xr:uid="{00000000-0005-0000-0000-0000F0180000}"/>
    <cellStyle name="Normal 20 19 8" xfId="28126" xr:uid="{00000000-0005-0000-0000-0000F1180000}"/>
    <cellStyle name="Normal 20 2" xfId="5097" xr:uid="{00000000-0005-0000-0000-0000F2180000}"/>
    <cellStyle name="Normal 20 2 2" xfId="5098" xr:uid="{00000000-0005-0000-0000-0000F3180000}"/>
    <cellStyle name="Normal 20 2 2 2" xfId="5099" xr:uid="{00000000-0005-0000-0000-0000F4180000}"/>
    <cellStyle name="Normal 20 2 2 2 2" xfId="28140" xr:uid="{00000000-0005-0000-0000-0000F5180000}"/>
    <cellStyle name="Normal 20 2 2 3" xfId="5100" xr:uid="{00000000-0005-0000-0000-0000F6180000}"/>
    <cellStyle name="Normal 20 2 2 3 2" xfId="28141" xr:uid="{00000000-0005-0000-0000-0000F7180000}"/>
    <cellStyle name="Normal 20 2 2 4" xfId="5101" xr:uid="{00000000-0005-0000-0000-0000F8180000}"/>
    <cellStyle name="Normal 20 2 2 4 2" xfId="28142" xr:uid="{00000000-0005-0000-0000-0000F9180000}"/>
    <cellStyle name="Normal 20 2 2 5" xfId="28139" xr:uid="{00000000-0005-0000-0000-0000FA180000}"/>
    <cellStyle name="Normal 20 2 3" xfId="5102" xr:uid="{00000000-0005-0000-0000-0000FB180000}"/>
    <cellStyle name="Normal 20 2 3 2" xfId="5103" xr:uid="{00000000-0005-0000-0000-0000FC180000}"/>
    <cellStyle name="Normal 20 2 3 2 2" xfId="28144" xr:uid="{00000000-0005-0000-0000-0000FD180000}"/>
    <cellStyle name="Normal 20 2 3 3" xfId="5104" xr:uid="{00000000-0005-0000-0000-0000FE180000}"/>
    <cellStyle name="Normal 20 2 3 3 2" xfId="28145" xr:uid="{00000000-0005-0000-0000-0000FF180000}"/>
    <cellStyle name="Normal 20 2 3 4" xfId="28143" xr:uid="{00000000-0005-0000-0000-000000190000}"/>
    <cellStyle name="Normal 20 2 4" xfId="5105" xr:uid="{00000000-0005-0000-0000-000001190000}"/>
    <cellStyle name="Normal 20 2 4 2" xfId="28146" xr:uid="{00000000-0005-0000-0000-000002190000}"/>
    <cellStyle name="Normal 20 2 5" xfId="5106" xr:uid="{00000000-0005-0000-0000-000003190000}"/>
    <cellStyle name="Normal 20 2 5 2" xfId="28147" xr:uid="{00000000-0005-0000-0000-000004190000}"/>
    <cellStyle name="Normal 20 2 6" xfId="5107" xr:uid="{00000000-0005-0000-0000-000005190000}"/>
    <cellStyle name="Normal 20 2 6 2" xfId="28148" xr:uid="{00000000-0005-0000-0000-000006190000}"/>
    <cellStyle name="Normal 20 2 7" xfId="5108" xr:uid="{00000000-0005-0000-0000-000007190000}"/>
    <cellStyle name="Normal 20 2 7 2" xfId="28149" xr:uid="{00000000-0005-0000-0000-000008190000}"/>
    <cellStyle name="Normal 20 2 8" xfId="28138" xr:uid="{00000000-0005-0000-0000-000009190000}"/>
    <cellStyle name="Normal 20 20" xfId="5109" xr:uid="{00000000-0005-0000-0000-00000A190000}"/>
    <cellStyle name="Normal 20 20 2" xfId="5110" xr:uid="{00000000-0005-0000-0000-00000B190000}"/>
    <cellStyle name="Normal 20 20 2 2" xfId="5111" xr:uid="{00000000-0005-0000-0000-00000C190000}"/>
    <cellStyle name="Normal 20 20 2 2 2" xfId="28152" xr:uid="{00000000-0005-0000-0000-00000D190000}"/>
    <cellStyle name="Normal 20 20 2 3" xfId="5112" xr:uid="{00000000-0005-0000-0000-00000E190000}"/>
    <cellStyle name="Normal 20 20 2 3 2" xfId="28153" xr:uid="{00000000-0005-0000-0000-00000F190000}"/>
    <cellStyle name="Normal 20 20 2 4" xfId="5113" xr:uid="{00000000-0005-0000-0000-000010190000}"/>
    <cellStyle name="Normal 20 20 2 4 2" xfId="28154" xr:uid="{00000000-0005-0000-0000-000011190000}"/>
    <cellStyle name="Normal 20 20 2 5" xfId="28151" xr:uid="{00000000-0005-0000-0000-000012190000}"/>
    <cellStyle name="Normal 20 20 3" xfId="5114" xr:uid="{00000000-0005-0000-0000-000013190000}"/>
    <cellStyle name="Normal 20 20 3 2" xfId="5115" xr:uid="{00000000-0005-0000-0000-000014190000}"/>
    <cellStyle name="Normal 20 20 3 2 2" xfId="28156" xr:uid="{00000000-0005-0000-0000-000015190000}"/>
    <cellStyle name="Normal 20 20 3 3" xfId="5116" xr:uid="{00000000-0005-0000-0000-000016190000}"/>
    <cellStyle name="Normal 20 20 3 3 2" xfId="28157" xr:uid="{00000000-0005-0000-0000-000017190000}"/>
    <cellStyle name="Normal 20 20 3 4" xfId="28155" xr:uid="{00000000-0005-0000-0000-000018190000}"/>
    <cellStyle name="Normal 20 20 4" xfId="5117" xr:uid="{00000000-0005-0000-0000-000019190000}"/>
    <cellStyle name="Normal 20 20 4 2" xfId="28158" xr:uid="{00000000-0005-0000-0000-00001A190000}"/>
    <cellStyle name="Normal 20 20 5" xfId="5118" xr:uid="{00000000-0005-0000-0000-00001B190000}"/>
    <cellStyle name="Normal 20 20 5 2" xfId="28159" xr:uid="{00000000-0005-0000-0000-00001C190000}"/>
    <cellStyle name="Normal 20 20 6" xfId="5119" xr:uid="{00000000-0005-0000-0000-00001D190000}"/>
    <cellStyle name="Normal 20 20 6 2" xfId="28160" xr:uid="{00000000-0005-0000-0000-00001E190000}"/>
    <cellStyle name="Normal 20 20 7" xfId="5120" xr:uid="{00000000-0005-0000-0000-00001F190000}"/>
    <cellStyle name="Normal 20 20 7 2" xfId="28161" xr:uid="{00000000-0005-0000-0000-000020190000}"/>
    <cellStyle name="Normal 20 20 8" xfId="28150" xr:uid="{00000000-0005-0000-0000-000021190000}"/>
    <cellStyle name="Normal 20 21" xfId="5121" xr:uid="{00000000-0005-0000-0000-000022190000}"/>
    <cellStyle name="Normal 20 21 2" xfId="5122" xr:uid="{00000000-0005-0000-0000-000023190000}"/>
    <cellStyle name="Normal 20 21 2 2" xfId="5123" xr:uid="{00000000-0005-0000-0000-000024190000}"/>
    <cellStyle name="Normal 20 21 2 2 2" xfId="28164" xr:uid="{00000000-0005-0000-0000-000025190000}"/>
    <cellStyle name="Normal 20 21 2 3" xfId="5124" xr:uid="{00000000-0005-0000-0000-000026190000}"/>
    <cellStyle name="Normal 20 21 2 3 2" xfId="28165" xr:uid="{00000000-0005-0000-0000-000027190000}"/>
    <cellStyle name="Normal 20 21 2 4" xfId="5125" xr:uid="{00000000-0005-0000-0000-000028190000}"/>
    <cellStyle name="Normal 20 21 2 4 2" xfId="28166" xr:uid="{00000000-0005-0000-0000-000029190000}"/>
    <cellStyle name="Normal 20 21 2 5" xfId="28163" xr:uid="{00000000-0005-0000-0000-00002A190000}"/>
    <cellStyle name="Normal 20 21 3" xfId="5126" xr:uid="{00000000-0005-0000-0000-00002B190000}"/>
    <cellStyle name="Normal 20 21 3 2" xfId="5127" xr:uid="{00000000-0005-0000-0000-00002C190000}"/>
    <cellStyle name="Normal 20 21 3 2 2" xfId="28168" xr:uid="{00000000-0005-0000-0000-00002D190000}"/>
    <cellStyle name="Normal 20 21 3 3" xfId="5128" xr:uid="{00000000-0005-0000-0000-00002E190000}"/>
    <cellStyle name="Normal 20 21 3 3 2" xfId="28169" xr:uid="{00000000-0005-0000-0000-00002F190000}"/>
    <cellStyle name="Normal 20 21 3 4" xfId="28167" xr:uid="{00000000-0005-0000-0000-000030190000}"/>
    <cellStyle name="Normal 20 21 4" xfId="5129" xr:uid="{00000000-0005-0000-0000-000031190000}"/>
    <cellStyle name="Normal 20 21 4 2" xfId="28170" xr:uid="{00000000-0005-0000-0000-000032190000}"/>
    <cellStyle name="Normal 20 21 5" xfId="5130" xr:uid="{00000000-0005-0000-0000-000033190000}"/>
    <cellStyle name="Normal 20 21 5 2" xfId="28171" xr:uid="{00000000-0005-0000-0000-000034190000}"/>
    <cellStyle name="Normal 20 21 6" xfId="5131" xr:uid="{00000000-0005-0000-0000-000035190000}"/>
    <cellStyle name="Normal 20 21 6 2" xfId="28172" xr:uid="{00000000-0005-0000-0000-000036190000}"/>
    <cellStyle name="Normal 20 21 7" xfId="5132" xr:uid="{00000000-0005-0000-0000-000037190000}"/>
    <cellStyle name="Normal 20 21 7 2" xfId="28173" xr:uid="{00000000-0005-0000-0000-000038190000}"/>
    <cellStyle name="Normal 20 21 8" xfId="28162" xr:uid="{00000000-0005-0000-0000-000039190000}"/>
    <cellStyle name="Normal 20 22" xfId="5133" xr:uid="{00000000-0005-0000-0000-00003A190000}"/>
    <cellStyle name="Normal 20 22 2" xfId="5134" xr:uid="{00000000-0005-0000-0000-00003B190000}"/>
    <cellStyle name="Normal 20 22 2 2" xfId="5135" xr:uid="{00000000-0005-0000-0000-00003C190000}"/>
    <cellStyle name="Normal 20 22 2 2 2" xfId="28176" xr:uid="{00000000-0005-0000-0000-00003D190000}"/>
    <cellStyle name="Normal 20 22 2 3" xfId="5136" xr:uid="{00000000-0005-0000-0000-00003E190000}"/>
    <cellStyle name="Normal 20 22 2 3 2" xfId="28177" xr:uid="{00000000-0005-0000-0000-00003F190000}"/>
    <cellStyle name="Normal 20 22 2 4" xfId="5137" xr:uid="{00000000-0005-0000-0000-000040190000}"/>
    <cellStyle name="Normal 20 22 2 4 2" xfId="28178" xr:uid="{00000000-0005-0000-0000-000041190000}"/>
    <cellStyle name="Normal 20 22 2 5" xfId="28175" xr:uid="{00000000-0005-0000-0000-000042190000}"/>
    <cellStyle name="Normal 20 22 3" xfId="5138" xr:uid="{00000000-0005-0000-0000-000043190000}"/>
    <cellStyle name="Normal 20 22 3 2" xfId="5139" xr:uid="{00000000-0005-0000-0000-000044190000}"/>
    <cellStyle name="Normal 20 22 3 2 2" xfId="28180" xr:uid="{00000000-0005-0000-0000-000045190000}"/>
    <cellStyle name="Normal 20 22 3 3" xfId="5140" xr:uid="{00000000-0005-0000-0000-000046190000}"/>
    <cellStyle name="Normal 20 22 3 3 2" xfId="28181" xr:uid="{00000000-0005-0000-0000-000047190000}"/>
    <cellStyle name="Normal 20 22 3 4" xfId="28179" xr:uid="{00000000-0005-0000-0000-000048190000}"/>
    <cellStyle name="Normal 20 22 4" xfId="5141" xr:uid="{00000000-0005-0000-0000-000049190000}"/>
    <cellStyle name="Normal 20 22 4 2" xfId="28182" xr:uid="{00000000-0005-0000-0000-00004A190000}"/>
    <cellStyle name="Normal 20 22 5" xfId="5142" xr:uid="{00000000-0005-0000-0000-00004B190000}"/>
    <cellStyle name="Normal 20 22 5 2" xfId="28183" xr:uid="{00000000-0005-0000-0000-00004C190000}"/>
    <cellStyle name="Normal 20 22 6" xfId="5143" xr:uid="{00000000-0005-0000-0000-00004D190000}"/>
    <cellStyle name="Normal 20 22 6 2" xfId="28184" xr:uid="{00000000-0005-0000-0000-00004E190000}"/>
    <cellStyle name="Normal 20 22 7" xfId="5144" xr:uid="{00000000-0005-0000-0000-00004F190000}"/>
    <cellStyle name="Normal 20 22 7 2" xfId="28185" xr:uid="{00000000-0005-0000-0000-000050190000}"/>
    <cellStyle name="Normal 20 22 8" xfId="28174" xr:uid="{00000000-0005-0000-0000-000051190000}"/>
    <cellStyle name="Normal 20 23" xfId="5145" xr:uid="{00000000-0005-0000-0000-000052190000}"/>
    <cellStyle name="Normal 20 23 2" xfId="5146" xr:uid="{00000000-0005-0000-0000-000053190000}"/>
    <cellStyle name="Normal 20 23 2 2" xfId="5147" xr:uid="{00000000-0005-0000-0000-000054190000}"/>
    <cellStyle name="Normal 20 23 2 2 2" xfId="28188" xr:uid="{00000000-0005-0000-0000-000055190000}"/>
    <cellStyle name="Normal 20 23 2 3" xfId="5148" xr:uid="{00000000-0005-0000-0000-000056190000}"/>
    <cellStyle name="Normal 20 23 2 3 2" xfId="28189" xr:uid="{00000000-0005-0000-0000-000057190000}"/>
    <cellStyle name="Normal 20 23 2 4" xfId="5149" xr:uid="{00000000-0005-0000-0000-000058190000}"/>
    <cellStyle name="Normal 20 23 2 4 2" xfId="28190" xr:uid="{00000000-0005-0000-0000-000059190000}"/>
    <cellStyle name="Normal 20 23 2 5" xfId="28187" xr:uid="{00000000-0005-0000-0000-00005A190000}"/>
    <cellStyle name="Normal 20 23 3" xfId="5150" xr:uid="{00000000-0005-0000-0000-00005B190000}"/>
    <cellStyle name="Normal 20 23 3 2" xfId="5151" xr:uid="{00000000-0005-0000-0000-00005C190000}"/>
    <cellStyle name="Normal 20 23 3 2 2" xfId="28192" xr:uid="{00000000-0005-0000-0000-00005D190000}"/>
    <cellStyle name="Normal 20 23 3 3" xfId="5152" xr:uid="{00000000-0005-0000-0000-00005E190000}"/>
    <cellStyle name="Normal 20 23 3 3 2" xfId="28193" xr:uid="{00000000-0005-0000-0000-00005F190000}"/>
    <cellStyle name="Normal 20 23 3 4" xfId="28191" xr:uid="{00000000-0005-0000-0000-000060190000}"/>
    <cellStyle name="Normal 20 23 4" xfId="5153" xr:uid="{00000000-0005-0000-0000-000061190000}"/>
    <cellStyle name="Normal 20 23 4 2" xfId="28194" xr:uid="{00000000-0005-0000-0000-000062190000}"/>
    <cellStyle name="Normal 20 23 5" xfId="5154" xr:uid="{00000000-0005-0000-0000-000063190000}"/>
    <cellStyle name="Normal 20 23 5 2" xfId="28195" xr:uid="{00000000-0005-0000-0000-000064190000}"/>
    <cellStyle name="Normal 20 23 6" xfId="5155" xr:uid="{00000000-0005-0000-0000-000065190000}"/>
    <cellStyle name="Normal 20 23 6 2" xfId="28196" xr:uid="{00000000-0005-0000-0000-000066190000}"/>
    <cellStyle name="Normal 20 23 7" xfId="5156" xr:uid="{00000000-0005-0000-0000-000067190000}"/>
    <cellStyle name="Normal 20 23 7 2" xfId="28197" xr:uid="{00000000-0005-0000-0000-000068190000}"/>
    <cellStyle name="Normal 20 23 8" xfId="28186" xr:uid="{00000000-0005-0000-0000-000069190000}"/>
    <cellStyle name="Normal 20 24" xfId="5157" xr:uid="{00000000-0005-0000-0000-00006A190000}"/>
    <cellStyle name="Normal 20 24 2" xfId="5158" xr:uid="{00000000-0005-0000-0000-00006B190000}"/>
    <cellStyle name="Normal 20 24 2 2" xfId="5159" xr:uid="{00000000-0005-0000-0000-00006C190000}"/>
    <cellStyle name="Normal 20 24 2 2 2" xfId="28200" xr:uid="{00000000-0005-0000-0000-00006D190000}"/>
    <cellStyle name="Normal 20 24 2 3" xfId="5160" xr:uid="{00000000-0005-0000-0000-00006E190000}"/>
    <cellStyle name="Normal 20 24 2 3 2" xfId="28201" xr:uid="{00000000-0005-0000-0000-00006F190000}"/>
    <cellStyle name="Normal 20 24 2 4" xfId="5161" xr:uid="{00000000-0005-0000-0000-000070190000}"/>
    <cellStyle name="Normal 20 24 2 4 2" xfId="28202" xr:uid="{00000000-0005-0000-0000-000071190000}"/>
    <cellStyle name="Normal 20 24 2 5" xfId="28199" xr:uid="{00000000-0005-0000-0000-000072190000}"/>
    <cellStyle name="Normal 20 24 3" xfId="5162" xr:uid="{00000000-0005-0000-0000-000073190000}"/>
    <cellStyle name="Normal 20 24 3 2" xfId="5163" xr:uid="{00000000-0005-0000-0000-000074190000}"/>
    <cellStyle name="Normal 20 24 3 2 2" xfId="28204" xr:uid="{00000000-0005-0000-0000-000075190000}"/>
    <cellStyle name="Normal 20 24 3 3" xfId="5164" xr:uid="{00000000-0005-0000-0000-000076190000}"/>
    <cellStyle name="Normal 20 24 3 3 2" xfId="28205" xr:uid="{00000000-0005-0000-0000-000077190000}"/>
    <cellStyle name="Normal 20 24 3 4" xfId="28203" xr:uid="{00000000-0005-0000-0000-000078190000}"/>
    <cellStyle name="Normal 20 24 4" xfId="5165" xr:uid="{00000000-0005-0000-0000-000079190000}"/>
    <cellStyle name="Normal 20 24 4 2" xfId="28206" xr:uid="{00000000-0005-0000-0000-00007A190000}"/>
    <cellStyle name="Normal 20 24 5" xfId="5166" xr:uid="{00000000-0005-0000-0000-00007B190000}"/>
    <cellStyle name="Normal 20 24 5 2" xfId="28207" xr:uid="{00000000-0005-0000-0000-00007C190000}"/>
    <cellStyle name="Normal 20 24 6" xfId="5167" xr:uid="{00000000-0005-0000-0000-00007D190000}"/>
    <cellStyle name="Normal 20 24 6 2" xfId="28208" xr:uid="{00000000-0005-0000-0000-00007E190000}"/>
    <cellStyle name="Normal 20 24 7" xfId="5168" xr:uid="{00000000-0005-0000-0000-00007F190000}"/>
    <cellStyle name="Normal 20 24 7 2" xfId="28209" xr:uid="{00000000-0005-0000-0000-000080190000}"/>
    <cellStyle name="Normal 20 24 8" xfId="28198" xr:uid="{00000000-0005-0000-0000-000081190000}"/>
    <cellStyle name="Normal 20 25" xfId="5169" xr:uid="{00000000-0005-0000-0000-000082190000}"/>
    <cellStyle name="Normal 20 25 2" xfId="5170" xr:uid="{00000000-0005-0000-0000-000083190000}"/>
    <cellStyle name="Normal 20 25 2 2" xfId="5171" xr:uid="{00000000-0005-0000-0000-000084190000}"/>
    <cellStyle name="Normal 20 25 2 2 2" xfId="28212" xr:uid="{00000000-0005-0000-0000-000085190000}"/>
    <cellStyle name="Normal 20 25 2 3" xfId="5172" xr:uid="{00000000-0005-0000-0000-000086190000}"/>
    <cellStyle name="Normal 20 25 2 3 2" xfId="28213" xr:uid="{00000000-0005-0000-0000-000087190000}"/>
    <cellStyle name="Normal 20 25 2 4" xfId="5173" xr:uid="{00000000-0005-0000-0000-000088190000}"/>
    <cellStyle name="Normal 20 25 2 4 2" xfId="28214" xr:uid="{00000000-0005-0000-0000-000089190000}"/>
    <cellStyle name="Normal 20 25 2 5" xfId="28211" xr:uid="{00000000-0005-0000-0000-00008A190000}"/>
    <cellStyle name="Normal 20 25 3" xfId="5174" xr:uid="{00000000-0005-0000-0000-00008B190000}"/>
    <cellStyle name="Normal 20 25 3 2" xfId="5175" xr:uid="{00000000-0005-0000-0000-00008C190000}"/>
    <cellStyle name="Normal 20 25 3 2 2" xfId="28216" xr:uid="{00000000-0005-0000-0000-00008D190000}"/>
    <cellStyle name="Normal 20 25 3 3" xfId="5176" xr:uid="{00000000-0005-0000-0000-00008E190000}"/>
    <cellStyle name="Normal 20 25 3 3 2" xfId="28217" xr:uid="{00000000-0005-0000-0000-00008F190000}"/>
    <cellStyle name="Normal 20 25 3 4" xfId="28215" xr:uid="{00000000-0005-0000-0000-000090190000}"/>
    <cellStyle name="Normal 20 25 4" xfId="5177" xr:uid="{00000000-0005-0000-0000-000091190000}"/>
    <cellStyle name="Normal 20 25 4 2" xfId="28218" xr:uid="{00000000-0005-0000-0000-000092190000}"/>
    <cellStyle name="Normal 20 25 5" xfId="5178" xr:uid="{00000000-0005-0000-0000-000093190000}"/>
    <cellStyle name="Normal 20 25 5 2" xfId="28219" xr:uid="{00000000-0005-0000-0000-000094190000}"/>
    <cellStyle name="Normal 20 25 6" xfId="5179" xr:uid="{00000000-0005-0000-0000-000095190000}"/>
    <cellStyle name="Normal 20 25 6 2" xfId="28220" xr:uid="{00000000-0005-0000-0000-000096190000}"/>
    <cellStyle name="Normal 20 25 7" xfId="5180" xr:uid="{00000000-0005-0000-0000-000097190000}"/>
    <cellStyle name="Normal 20 25 7 2" xfId="28221" xr:uid="{00000000-0005-0000-0000-000098190000}"/>
    <cellStyle name="Normal 20 25 8" xfId="28210" xr:uid="{00000000-0005-0000-0000-000099190000}"/>
    <cellStyle name="Normal 20 26" xfId="5181" xr:uid="{00000000-0005-0000-0000-00009A190000}"/>
    <cellStyle name="Normal 20 26 2" xfId="5182" xr:uid="{00000000-0005-0000-0000-00009B190000}"/>
    <cellStyle name="Normal 20 26 2 2" xfId="5183" xr:uid="{00000000-0005-0000-0000-00009C190000}"/>
    <cellStyle name="Normal 20 26 2 2 2" xfId="28224" xr:uid="{00000000-0005-0000-0000-00009D190000}"/>
    <cellStyle name="Normal 20 26 2 3" xfId="5184" xr:uid="{00000000-0005-0000-0000-00009E190000}"/>
    <cellStyle name="Normal 20 26 2 3 2" xfId="28225" xr:uid="{00000000-0005-0000-0000-00009F190000}"/>
    <cellStyle name="Normal 20 26 2 4" xfId="5185" xr:uid="{00000000-0005-0000-0000-0000A0190000}"/>
    <cellStyle name="Normal 20 26 2 4 2" xfId="28226" xr:uid="{00000000-0005-0000-0000-0000A1190000}"/>
    <cellStyle name="Normal 20 26 2 5" xfId="28223" xr:uid="{00000000-0005-0000-0000-0000A2190000}"/>
    <cellStyle name="Normal 20 26 3" xfId="5186" xr:uid="{00000000-0005-0000-0000-0000A3190000}"/>
    <cellStyle name="Normal 20 26 3 2" xfId="5187" xr:uid="{00000000-0005-0000-0000-0000A4190000}"/>
    <cellStyle name="Normal 20 26 3 2 2" xfId="28228" xr:uid="{00000000-0005-0000-0000-0000A5190000}"/>
    <cellStyle name="Normal 20 26 3 3" xfId="5188" xr:uid="{00000000-0005-0000-0000-0000A6190000}"/>
    <cellStyle name="Normal 20 26 3 3 2" xfId="28229" xr:uid="{00000000-0005-0000-0000-0000A7190000}"/>
    <cellStyle name="Normal 20 26 3 4" xfId="28227" xr:uid="{00000000-0005-0000-0000-0000A8190000}"/>
    <cellStyle name="Normal 20 26 4" xfId="5189" xr:uid="{00000000-0005-0000-0000-0000A9190000}"/>
    <cellStyle name="Normal 20 26 4 2" xfId="28230" xr:uid="{00000000-0005-0000-0000-0000AA190000}"/>
    <cellStyle name="Normal 20 26 5" xfId="5190" xr:uid="{00000000-0005-0000-0000-0000AB190000}"/>
    <cellStyle name="Normal 20 26 5 2" xfId="28231" xr:uid="{00000000-0005-0000-0000-0000AC190000}"/>
    <cellStyle name="Normal 20 26 6" xfId="5191" xr:uid="{00000000-0005-0000-0000-0000AD190000}"/>
    <cellStyle name="Normal 20 26 6 2" xfId="28232" xr:uid="{00000000-0005-0000-0000-0000AE190000}"/>
    <cellStyle name="Normal 20 26 7" xfId="5192" xr:uid="{00000000-0005-0000-0000-0000AF190000}"/>
    <cellStyle name="Normal 20 26 7 2" xfId="28233" xr:uid="{00000000-0005-0000-0000-0000B0190000}"/>
    <cellStyle name="Normal 20 26 8" xfId="28222" xr:uid="{00000000-0005-0000-0000-0000B1190000}"/>
    <cellStyle name="Normal 20 27" xfId="5193" xr:uid="{00000000-0005-0000-0000-0000B2190000}"/>
    <cellStyle name="Normal 20 27 2" xfId="5194" xr:uid="{00000000-0005-0000-0000-0000B3190000}"/>
    <cellStyle name="Normal 20 27 2 2" xfId="5195" xr:uid="{00000000-0005-0000-0000-0000B4190000}"/>
    <cellStyle name="Normal 20 27 2 2 2" xfId="28236" xr:uid="{00000000-0005-0000-0000-0000B5190000}"/>
    <cellStyle name="Normal 20 27 2 3" xfId="5196" xr:uid="{00000000-0005-0000-0000-0000B6190000}"/>
    <cellStyle name="Normal 20 27 2 3 2" xfId="28237" xr:uid="{00000000-0005-0000-0000-0000B7190000}"/>
    <cellStyle name="Normal 20 27 2 4" xfId="5197" xr:uid="{00000000-0005-0000-0000-0000B8190000}"/>
    <cellStyle name="Normal 20 27 2 4 2" xfId="28238" xr:uid="{00000000-0005-0000-0000-0000B9190000}"/>
    <cellStyle name="Normal 20 27 2 5" xfId="28235" xr:uid="{00000000-0005-0000-0000-0000BA190000}"/>
    <cellStyle name="Normal 20 27 3" xfId="5198" xr:uid="{00000000-0005-0000-0000-0000BB190000}"/>
    <cellStyle name="Normal 20 27 3 2" xfId="5199" xr:uid="{00000000-0005-0000-0000-0000BC190000}"/>
    <cellStyle name="Normal 20 27 3 2 2" xfId="28240" xr:uid="{00000000-0005-0000-0000-0000BD190000}"/>
    <cellStyle name="Normal 20 27 3 3" xfId="5200" xr:uid="{00000000-0005-0000-0000-0000BE190000}"/>
    <cellStyle name="Normal 20 27 3 3 2" xfId="28241" xr:uid="{00000000-0005-0000-0000-0000BF190000}"/>
    <cellStyle name="Normal 20 27 3 4" xfId="28239" xr:uid="{00000000-0005-0000-0000-0000C0190000}"/>
    <cellStyle name="Normal 20 27 4" xfId="5201" xr:uid="{00000000-0005-0000-0000-0000C1190000}"/>
    <cellStyle name="Normal 20 27 4 2" xfId="28242" xr:uid="{00000000-0005-0000-0000-0000C2190000}"/>
    <cellStyle name="Normal 20 27 5" xfId="5202" xr:uid="{00000000-0005-0000-0000-0000C3190000}"/>
    <cellStyle name="Normal 20 27 5 2" xfId="28243" xr:uid="{00000000-0005-0000-0000-0000C4190000}"/>
    <cellStyle name="Normal 20 27 6" xfId="5203" xr:uid="{00000000-0005-0000-0000-0000C5190000}"/>
    <cellStyle name="Normal 20 27 6 2" xfId="28244" xr:uid="{00000000-0005-0000-0000-0000C6190000}"/>
    <cellStyle name="Normal 20 27 7" xfId="5204" xr:uid="{00000000-0005-0000-0000-0000C7190000}"/>
    <cellStyle name="Normal 20 27 7 2" xfId="28245" xr:uid="{00000000-0005-0000-0000-0000C8190000}"/>
    <cellStyle name="Normal 20 27 8" xfId="28234" xr:uid="{00000000-0005-0000-0000-0000C9190000}"/>
    <cellStyle name="Normal 20 28" xfId="5205" xr:uid="{00000000-0005-0000-0000-0000CA190000}"/>
    <cellStyle name="Normal 20 28 2" xfId="5206" xr:uid="{00000000-0005-0000-0000-0000CB190000}"/>
    <cellStyle name="Normal 20 28 2 2" xfId="5207" xr:uid="{00000000-0005-0000-0000-0000CC190000}"/>
    <cellStyle name="Normal 20 28 2 2 2" xfId="28248" xr:uid="{00000000-0005-0000-0000-0000CD190000}"/>
    <cellStyle name="Normal 20 28 2 3" xfId="5208" xr:uid="{00000000-0005-0000-0000-0000CE190000}"/>
    <cellStyle name="Normal 20 28 2 3 2" xfId="28249" xr:uid="{00000000-0005-0000-0000-0000CF190000}"/>
    <cellStyle name="Normal 20 28 2 4" xfId="5209" xr:uid="{00000000-0005-0000-0000-0000D0190000}"/>
    <cellStyle name="Normal 20 28 2 4 2" xfId="28250" xr:uid="{00000000-0005-0000-0000-0000D1190000}"/>
    <cellStyle name="Normal 20 28 2 5" xfId="28247" xr:uid="{00000000-0005-0000-0000-0000D2190000}"/>
    <cellStyle name="Normal 20 28 3" xfId="5210" xr:uid="{00000000-0005-0000-0000-0000D3190000}"/>
    <cellStyle name="Normal 20 28 3 2" xfId="5211" xr:uid="{00000000-0005-0000-0000-0000D4190000}"/>
    <cellStyle name="Normal 20 28 3 2 2" xfId="28252" xr:uid="{00000000-0005-0000-0000-0000D5190000}"/>
    <cellStyle name="Normal 20 28 3 3" xfId="5212" xr:uid="{00000000-0005-0000-0000-0000D6190000}"/>
    <cellStyle name="Normal 20 28 3 3 2" xfId="28253" xr:uid="{00000000-0005-0000-0000-0000D7190000}"/>
    <cellStyle name="Normal 20 28 3 4" xfId="28251" xr:uid="{00000000-0005-0000-0000-0000D8190000}"/>
    <cellStyle name="Normal 20 28 4" xfId="5213" xr:uid="{00000000-0005-0000-0000-0000D9190000}"/>
    <cellStyle name="Normal 20 28 4 2" xfId="28254" xr:uid="{00000000-0005-0000-0000-0000DA190000}"/>
    <cellStyle name="Normal 20 28 5" xfId="5214" xr:uid="{00000000-0005-0000-0000-0000DB190000}"/>
    <cellStyle name="Normal 20 28 5 2" xfId="28255" xr:uid="{00000000-0005-0000-0000-0000DC190000}"/>
    <cellStyle name="Normal 20 28 6" xfId="5215" xr:uid="{00000000-0005-0000-0000-0000DD190000}"/>
    <cellStyle name="Normal 20 28 6 2" xfId="28256" xr:uid="{00000000-0005-0000-0000-0000DE190000}"/>
    <cellStyle name="Normal 20 28 7" xfId="5216" xr:uid="{00000000-0005-0000-0000-0000DF190000}"/>
    <cellStyle name="Normal 20 28 7 2" xfId="28257" xr:uid="{00000000-0005-0000-0000-0000E0190000}"/>
    <cellStyle name="Normal 20 28 8" xfId="28246" xr:uid="{00000000-0005-0000-0000-0000E1190000}"/>
    <cellStyle name="Normal 20 29" xfId="5217" xr:uid="{00000000-0005-0000-0000-0000E2190000}"/>
    <cellStyle name="Normal 20 29 2" xfId="5218" xr:uid="{00000000-0005-0000-0000-0000E3190000}"/>
    <cellStyle name="Normal 20 29 2 2" xfId="5219" xr:uid="{00000000-0005-0000-0000-0000E4190000}"/>
    <cellStyle name="Normal 20 29 2 2 2" xfId="28260" xr:uid="{00000000-0005-0000-0000-0000E5190000}"/>
    <cellStyle name="Normal 20 29 2 3" xfId="5220" xr:uid="{00000000-0005-0000-0000-0000E6190000}"/>
    <cellStyle name="Normal 20 29 2 3 2" xfId="28261" xr:uid="{00000000-0005-0000-0000-0000E7190000}"/>
    <cellStyle name="Normal 20 29 2 4" xfId="5221" xr:uid="{00000000-0005-0000-0000-0000E8190000}"/>
    <cellStyle name="Normal 20 29 2 4 2" xfId="28262" xr:uid="{00000000-0005-0000-0000-0000E9190000}"/>
    <cellStyle name="Normal 20 29 2 5" xfId="28259" xr:uid="{00000000-0005-0000-0000-0000EA190000}"/>
    <cellStyle name="Normal 20 29 3" xfId="5222" xr:uid="{00000000-0005-0000-0000-0000EB190000}"/>
    <cellStyle name="Normal 20 29 3 2" xfId="5223" xr:uid="{00000000-0005-0000-0000-0000EC190000}"/>
    <cellStyle name="Normal 20 29 3 2 2" xfId="28264" xr:uid="{00000000-0005-0000-0000-0000ED190000}"/>
    <cellStyle name="Normal 20 29 3 3" xfId="5224" xr:uid="{00000000-0005-0000-0000-0000EE190000}"/>
    <cellStyle name="Normal 20 29 3 3 2" xfId="28265" xr:uid="{00000000-0005-0000-0000-0000EF190000}"/>
    <cellStyle name="Normal 20 29 3 4" xfId="28263" xr:uid="{00000000-0005-0000-0000-0000F0190000}"/>
    <cellStyle name="Normal 20 29 4" xfId="5225" xr:uid="{00000000-0005-0000-0000-0000F1190000}"/>
    <cellStyle name="Normal 20 29 4 2" xfId="28266" xr:uid="{00000000-0005-0000-0000-0000F2190000}"/>
    <cellStyle name="Normal 20 29 5" xfId="5226" xr:uid="{00000000-0005-0000-0000-0000F3190000}"/>
    <cellStyle name="Normal 20 29 5 2" xfId="28267" xr:uid="{00000000-0005-0000-0000-0000F4190000}"/>
    <cellStyle name="Normal 20 29 6" xfId="5227" xr:uid="{00000000-0005-0000-0000-0000F5190000}"/>
    <cellStyle name="Normal 20 29 6 2" xfId="28268" xr:uid="{00000000-0005-0000-0000-0000F6190000}"/>
    <cellStyle name="Normal 20 29 7" xfId="5228" xr:uid="{00000000-0005-0000-0000-0000F7190000}"/>
    <cellStyle name="Normal 20 29 7 2" xfId="28269" xr:uid="{00000000-0005-0000-0000-0000F8190000}"/>
    <cellStyle name="Normal 20 29 8" xfId="28258" xr:uid="{00000000-0005-0000-0000-0000F9190000}"/>
    <cellStyle name="Normal 20 3" xfId="5229" xr:uid="{00000000-0005-0000-0000-0000FA190000}"/>
    <cellStyle name="Normal 20 3 2" xfId="5230" xr:uid="{00000000-0005-0000-0000-0000FB190000}"/>
    <cellStyle name="Normal 20 3 2 2" xfId="5231" xr:uid="{00000000-0005-0000-0000-0000FC190000}"/>
    <cellStyle name="Normal 20 3 2 2 2" xfId="28272" xr:uid="{00000000-0005-0000-0000-0000FD190000}"/>
    <cellStyle name="Normal 20 3 2 3" xfId="5232" xr:uid="{00000000-0005-0000-0000-0000FE190000}"/>
    <cellStyle name="Normal 20 3 2 3 2" xfId="28273" xr:uid="{00000000-0005-0000-0000-0000FF190000}"/>
    <cellStyle name="Normal 20 3 2 4" xfId="5233" xr:uid="{00000000-0005-0000-0000-0000001A0000}"/>
    <cellStyle name="Normal 20 3 2 4 2" xfId="28274" xr:uid="{00000000-0005-0000-0000-0000011A0000}"/>
    <cellStyle name="Normal 20 3 2 5" xfId="28271" xr:uid="{00000000-0005-0000-0000-0000021A0000}"/>
    <cellStyle name="Normal 20 3 3" xfId="5234" xr:uid="{00000000-0005-0000-0000-0000031A0000}"/>
    <cellStyle name="Normal 20 3 3 2" xfId="5235" xr:uid="{00000000-0005-0000-0000-0000041A0000}"/>
    <cellStyle name="Normal 20 3 3 2 2" xfId="28276" xr:uid="{00000000-0005-0000-0000-0000051A0000}"/>
    <cellStyle name="Normal 20 3 3 3" xfId="5236" xr:uid="{00000000-0005-0000-0000-0000061A0000}"/>
    <cellStyle name="Normal 20 3 3 3 2" xfId="28277" xr:uid="{00000000-0005-0000-0000-0000071A0000}"/>
    <cellStyle name="Normal 20 3 3 4" xfId="28275" xr:uid="{00000000-0005-0000-0000-0000081A0000}"/>
    <cellStyle name="Normal 20 3 4" xfId="5237" xr:uid="{00000000-0005-0000-0000-0000091A0000}"/>
    <cellStyle name="Normal 20 3 4 2" xfId="28278" xr:uid="{00000000-0005-0000-0000-00000A1A0000}"/>
    <cellStyle name="Normal 20 3 5" xfId="5238" xr:uid="{00000000-0005-0000-0000-00000B1A0000}"/>
    <cellStyle name="Normal 20 3 5 2" xfId="28279" xr:uid="{00000000-0005-0000-0000-00000C1A0000}"/>
    <cellStyle name="Normal 20 3 6" xfId="5239" xr:uid="{00000000-0005-0000-0000-00000D1A0000}"/>
    <cellStyle name="Normal 20 3 6 2" xfId="28280" xr:uid="{00000000-0005-0000-0000-00000E1A0000}"/>
    <cellStyle name="Normal 20 3 7" xfId="5240" xr:uid="{00000000-0005-0000-0000-00000F1A0000}"/>
    <cellStyle name="Normal 20 3 7 2" xfId="28281" xr:uid="{00000000-0005-0000-0000-0000101A0000}"/>
    <cellStyle name="Normal 20 3 8" xfId="28270" xr:uid="{00000000-0005-0000-0000-0000111A0000}"/>
    <cellStyle name="Normal 20 30" xfId="5241" xr:uid="{00000000-0005-0000-0000-0000121A0000}"/>
    <cellStyle name="Normal 20 30 2" xfId="5242" xr:uid="{00000000-0005-0000-0000-0000131A0000}"/>
    <cellStyle name="Normal 20 30 2 2" xfId="5243" xr:uid="{00000000-0005-0000-0000-0000141A0000}"/>
    <cellStyle name="Normal 20 30 2 2 2" xfId="28284" xr:uid="{00000000-0005-0000-0000-0000151A0000}"/>
    <cellStyle name="Normal 20 30 2 3" xfId="5244" xr:uid="{00000000-0005-0000-0000-0000161A0000}"/>
    <cellStyle name="Normal 20 30 2 3 2" xfId="28285" xr:uid="{00000000-0005-0000-0000-0000171A0000}"/>
    <cellStyle name="Normal 20 30 2 4" xfId="5245" xr:uid="{00000000-0005-0000-0000-0000181A0000}"/>
    <cellStyle name="Normal 20 30 2 4 2" xfId="28286" xr:uid="{00000000-0005-0000-0000-0000191A0000}"/>
    <cellStyle name="Normal 20 30 2 5" xfId="28283" xr:uid="{00000000-0005-0000-0000-00001A1A0000}"/>
    <cellStyle name="Normal 20 30 3" xfId="5246" xr:uid="{00000000-0005-0000-0000-00001B1A0000}"/>
    <cellStyle name="Normal 20 30 3 2" xfId="5247" xr:uid="{00000000-0005-0000-0000-00001C1A0000}"/>
    <cellStyle name="Normal 20 30 3 2 2" xfId="28288" xr:uid="{00000000-0005-0000-0000-00001D1A0000}"/>
    <cellStyle name="Normal 20 30 3 3" xfId="5248" xr:uid="{00000000-0005-0000-0000-00001E1A0000}"/>
    <cellStyle name="Normal 20 30 3 3 2" xfId="28289" xr:uid="{00000000-0005-0000-0000-00001F1A0000}"/>
    <cellStyle name="Normal 20 30 3 4" xfId="28287" xr:uid="{00000000-0005-0000-0000-0000201A0000}"/>
    <cellStyle name="Normal 20 30 4" xfId="5249" xr:uid="{00000000-0005-0000-0000-0000211A0000}"/>
    <cellStyle name="Normal 20 30 4 2" xfId="28290" xr:uid="{00000000-0005-0000-0000-0000221A0000}"/>
    <cellStyle name="Normal 20 30 5" xfId="5250" xr:uid="{00000000-0005-0000-0000-0000231A0000}"/>
    <cellStyle name="Normal 20 30 5 2" xfId="28291" xr:uid="{00000000-0005-0000-0000-0000241A0000}"/>
    <cellStyle name="Normal 20 30 6" xfId="5251" xr:uid="{00000000-0005-0000-0000-0000251A0000}"/>
    <cellStyle name="Normal 20 30 6 2" xfId="28292" xr:uid="{00000000-0005-0000-0000-0000261A0000}"/>
    <cellStyle name="Normal 20 30 7" xfId="5252" xr:uid="{00000000-0005-0000-0000-0000271A0000}"/>
    <cellStyle name="Normal 20 30 7 2" xfId="28293" xr:uid="{00000000-0005-0000-0000-0000281A0000}"/>
    <cellStyle name="Normal 20 30 8" xfId="28282" xr:uid="{00000000-0005-0000-0000-0000291A0000}"/>
    <cellStyle name="Normal 20 31" xfId="5253" xr:uid="{00000000-0005-0000-0000-00002A1A0000}"/>
    <cellStyle name="Normal 20 31 2" xfId="5254" xr:uid="{00000000-0005-0000-0000-00002B1A0000}"/>
    <cellStyle name="Normal 20 31 2 2" xfId="5255" xr:uid="{00000000-0005-0000-0000-00002C1A0000}"/>
    <cellStyle name="Normal 20 31 2 2 2" xfId="28296" xr:uid="{00000000-0005-0000-0000-00002D1A0000}"/>
    <cellStyle name="Normal 20 31 2 3" xfId="5256" xr:uid="{00000000-0005-0000-0000-00002E1A0000}"/>
    <cellStyle name="Normal 20 31 2 3 2" xfId="28297" xr:uid="{00000000-0005-0000-0000-00002F1A0000}"/>
    <cellStyle name="Normal 20 31 2 4" xfId="5257" xr:uid="{00000000-0005-0000-0000-0000301A0000}"/>
    <cellStyle name="Normal 20 31 2 4 2" xfId="28298" xr:uid="{00000000-0005-0000-0000-0000311A0000}"/>
    <cellStyle name="Normal 20 31 2 5" xfId="28295" xr:uid="{00000000-0005-0000-0000-0000321A0000}"/>
    <cellStyle name="Normal 20 31 3" xfId="5258" xr:uid="{00000000-0005-0000-0000-0000331A0000}"/>
    <cellStyle name="Normal 20 31 3 2" xfId="5259" xr:uid="{00000000-0005-0000-0000-0000341A0000}"/>
    <cellStyle name="Normal 20 31 3 2 2" xfId="28300" xr:uid="{00000000-0005-0000-0000-0000351A0000}"/>
    <cellStyle name="Normal 20 31 3 3" xfId="5260" xr:uid="{00000000-0005-0000-0000-0000361A0000}"/>
    <cellStyle name="Normal 20 31 3 3 2" xfId="28301" xr:uid="{00000000-0005-0000-0000-0000371A0000}"/>
    <cellStyle name="Normal 20 31 3 4" xfId="28299" xr:uid="{00000000-0005-0000-0000-0000381A0000}"/>
    <cellStyle name="Normal 20 31 4" xfId="5261" xr:uid="{00000000-0005-0000-0000-0000391A0000}"/>
    <cellStyle name="Normal 20 31 4 2" xfId="28302" xr:uid="{00000000-0005-0000-0000-00003A1A0000}"/>
    <cellStyle name="Normal 20 31 5" xfId="5262" xr:uid="{00000000-0005-0000-0000-00003B1A0000}"/>
    <cellStyle name="Normal 20 31 5 2" xfId="28303" xr:uid="{00000000-0005-0000-0000-00003C1A0000}"/>
    <cellStyle name="Normal 20 31 6" xfId="5263" xr:uid="{00000000-0005-0000-0000-00003D1A0000}"/>
    <cellStyle name="Normal 20 31 6 2" xfId="28304" xr:uid="{00000000-0005-0000-0000-00003E1A0000}"/>
    <cellStyle name="Normal 20 31 7" xfId="5264" xr:uid="{00000000-0005-0000-0000-00003F1A0000}"/>
    <cellStyle name="Normal 20 31 7 2" xfId="28305" xr:uid="{00000000-0005-0000-0000-0000401A0000}"/>
    <cellStyle name="Normal 20 31 8" xfId="28294" xr:uid="{00000000-0005-0000-0000-0000411A0000}"/>
    <cellStyle name="Normal 20 32" xfId="5265" xr:uid="{00000000-0005-0000-0000-0000421A0000}"/>
    <cellStyle name="Normal 20 32 2" xfId="5266" xr:uid="{00000000-0005-0000-0000-0000431A0000}"/>
    <cellStyle name="Normal 20 32 2 2" xfId="5267" xr:uid="{00000000-0005-0000-0000-0000441A0000}"/>
    <cellStyle name="Normal 20 32 2 2 2" xfId="28308" xr:uid="{00000000-0005-0000-0000-0000451A0000}"/>
    <cellStyle name="Normal 20 32 2 3" xfId="5268" xr:uid="{00000000-0005-0000-0000-0000461A0000}"/>
    <cellStyle name="Normal 20 32 2 3 2" xfId="28309" xr:uid="{00000000-0005-0000-0000-0000471A0000}"/>
    <cellStyle name="Normal 20 32 2 4" xfId="5269" xr:uid="{00000000-0005-0000-0000-0000481A0000}"/>
    <cellStyle name="Normal 20 32 2 4 2" xfId="28310" xr:uid="{00000000-0005-0000-0000-0000491A0000}"/>
    <cellStyle name="Normal 20 32 2 5" xfId="28307" xr:uid="{00000000-0005-0000-0000-00004A1A0000}"/>
    <cellStyle name="Normal 20 32 3" xfId="5270" xr:uid="{00000000-0005-0000-0000-00004B1A0000}"/>
    <cellStyle name="Normal 20 32 3 2" xfId="5271" xr:uid="{00000000-0005-0000-0000-00004C1A0000}"/>
    <cellStyle name="Normal 20 32 3 2 2" xfId="28312" xr:uid="{00000000-0005-0000-0000-00004D1A0000}"/>
    <cellStyle name="Normal 20 32 3 3" xfId="5272" xr:uid="{00000000-0005-0000-0000-00004E1A0000}"/>
    <cellStyle name="Normal 20 32 3 3 2" xfId="28313" xr:uid="{00000000-0005-0000-0000-00004F1A0000}"/>
    <cellStyle name="Normal 20 32 3 4" xfId="28311" xr:uid="{00000000-0005-0000-0000-0000501A0000}"/>
    <cellStyle name="Normal 20 32 4" xfId="5273" xr:uid="{00000000-0005-0000-0000-0000511A0000}"/>
    <cellStyle name="Normal 20 32 4 2" xfId="28314" xr:uid="{00000000-0005-0000-0000-0000521A0000}"/>
    <cellStyle name="Normal 20 32 5" xfId="5274" xr:uid="{00000000-0005-0000-0000-0000531A0000}"/>
    <cellStyle name="Normal 20 32 5 2" xfId="28315" xr:uid="{00000000-0005-0000-0000-0000541A0000}"/>
    <cellStyle name="Normal 20 32 6" xfId="5275" xr:uid="{00000000-0005-0000-0000-0000551A0000}"/>
    <cellStyle name="Normal 20 32 6 2" xfId="28316" xr:uid="{00000000-0005-0000-0000-0000561A0000}"/>
    <cellStyle name="Normal 20 32 7" xfId="5276" xr:uid="{00000000-0005-0000-0000-0000571A0000}"/>
    <cellStyle name="Normal 20 32 7 2" xfId="28317" xr:uid="{00000000-0005-0000-0000-0000581A0000}"/>
    <cellStyle name="Normal 20 32 8" xfId="28306" xr:uid="{00000000-0005-0000-0000-0000591A0000}"/>
    <cellStyle name="Normal 20 33" xfId="5277" xr:uid="{00000000-0005-0000-0000-00005A1A0000}"/>
    <cellStyle name="Normal 20 33 2" xfId="5278" xr:uid="{00000000-0005-0000-0000-00005B1A0000}"/>
    <cellStyle name="Normal 20 33 2 2" xfId="5279" xr:uid="{00000000-0005-0000-0000-00005C1A0000}"/>
    <cellStyle name="Normal 20 33 2 2 2" xfId="28320" xr:uid="{00000000-0005-0000-0000-00005D1A0000}"/>
    <cellStyle name="Normal 20 33 2 3" xfId="5280" xr:uid="{00000000-0005-0000-0000-00005E1A0000}"/>
    <cellStyle name="Normal 20 33 2 3 2" xfId="28321" xr:uid="{00000000-0005-0000-0000-00005F1A0000}"/>
    <cellStyle name="Normal 20 33 2 4" xfId="5281" xr:uid="{00000000-0005-0000-0000-0000601A0000}"/>
    <cellStyle name="Normal 20 33 2 4 2" xfId="28322" xr:uid="{00000000-0005-0000-0000-0000611A0000}"/>
    <cellStyle name="Normal 20 33 2 5" xfId="28319" xr:uid="{00000000-0005-0000-0000-0000621A0000}"/>
    <cellStyle name="Normal 20 33 3" xfId="5282" xr:uid="{00000000-0005-0000-0000-0000631A0000}"/>
    <cellStyle name="Normal 20 33 3 2" xfId="5283" xr:uid="{00000000-0005-0000-0000-0000641A0000}"/>
    <cellStyle name="Normal 20 33 3 2 2" xfId="28324" xr:uid="{00000000-0005-0000-0000-0000651A0000}"/>
    <cellStyle name="Normal 20 33 3 3" xfId="5284" xr:uid="{00000000-0005-0000-0000-0000661A0000}"/>
    <cellStyle name="Normal 20 33 3 3 2" xfId="28325" xr:uid="{00000000-0005-0000-0000-0000671A0000}"/>
    <cellStyle name="Normal 20 33 3 4" xfId="28323" xr:uid="{00000000-0005-0000-0000-0000681A0000}"/>
    <cellStyle name="Normal 20 33 4" xfId="5285" xr:uid="{00000000-0005-0000-0000-0000691A0000}"/>
    <cellStyle name="Normal 20 33 4 2" xfId="28326" xr:uid="{00000000-0005-0000-0000-00006A1A0000}"/>
    <cellStyle name="Normal 20 33 5" xfId="5286" xr:uid="{00000000-0005-0000-0000-00006B1A0000}"/>
    <cellStyle name="Normal 20 33 5 2" xfId="28327" xr:uid="{00000000-0005-0000-0000-00006C1A0000}"/>
    <cellStyle name="Normal 20 33 6" xfId="5287" xr:uid="{00000000-0005-0000-0000-00006D1A0000}"/>
    <cellStyle name="Normal 20 33 6 2" xfId="28328" xr:uid="{00000000-0005-0000-0000-00006E1A0000}"/>
    <cellStyle name="Normal 20 33 7" xfId="5288" xr:uid="{00000000-0005-0000-0000-00006F1A0000}"/>
    <cellStyle name="Normal 20 33 7 2" xfId="28329" xr:uid="{00000000-0005-0000-0000-0000701A0000}"/>
    <cellStyle name="Normal 20 33 8" xfId="28318" xr:uid="{00000000-0005-0000-0000-0000711A0000}"/>
    <cellStyle name="Normal 20 34" xfId="5289" xr:uid="{00000000-0005-0000-0000-0000721A0000}"/>
    <cellStyle name="Normal 20 34 2" xfId="5290" xr:uid="{00000000-0005-0000-0000-0000731A0000}"/>
    <cellStyle name="Normal 20 34 2 2" xfId="5291" xr:uid="{00000000-0005-0000-0000-0000741A0000}"/>
    <cellStyle name="Normal 20 34 2 2 2" xfId="28332" xr:uid="{00000000-0005-0000-0000-0000751A0000}"/>
    <cellStyle name="Normal 20 34 2 3" xfId="5292" xr:uid="{00000000-0005-0000-0000-0000761A0000}"/>
    <cellStyle name="Normal 20 34 2 3 2" xfId="28333" xr:uid="{00000000-0005-0000-0000-0000771A0000}"/>
    <cellStyle name="Normal 20 34 2 4" xfId="5293" xr:uid="{00000000-0005-0000-0000-0000781A0000}"/>
    <cellStyle name="Normal 20 34 2 4 2" xfId="28334" xr:uid="{00000000-0005-0000-0000-0000791A0000}"/>
    <cellStyle name="Normal 20 34 2 5" xfId="28331" xr:uid="{00000000-0005-0000-0000-00007A1A0000}"/>
    <cellStyle name="Normal 20 34 3" xfId="5294" xr:uid="{00000000-0005-0000-0000-00007B1A0000}"/>
    <cellStyle name="Normal 20 34 3 2" xfId="5295" xr:uid="{00000000-0005-0000-0000-00007C1A0000}"/>
    <cellStyle name="Normal 20 34 3 2 2" xfId="28336" xr:uid="{00000000-0005-0000-0000-00007D1A0000}"/>
    <cellStyle name="Normal 20 34 3 3" xfId="5296" xr:uid="{00000000-0005-0000-0000-00007E1A0000}"/>
    <cellStyle name="Normal 20 34 3 3 2" xfId="28337" xr:uid="{00000000-0005-0000-0000-00007F1A0000}"/>
    <cellStyle name="Normal 20 34 3 4" xfId="28335" xr:uid="{00000000-0005-0000-0000-0000801A0000}"/>
    <cellStyle name="Normal 20 34 4" xfId="5297" xr:uid="{00000000-0005-0000-0000-0000811A0000}"/>
    <cellStyle name="Normal 20 34 4 2" xfId="28338" xr:uid="{00000000-0005-0000-0000-0000821A0000}"/>
    <cellStyle name="Normal 20 34 5" xfId="5298" xr:uid="{00000000-0005-0000-0000-0000831A0000}"/>
    <cellStyle name="Normal 20 34 5 2" xfId="28339" xr:uid="{00000000-0005-0000-0000-0000841A0000}"/>
    <cellStyle name="Normal 20 34 6" xfId="5299" xr:uid="{00000000-0005-0000-0000-0000851A0000}"/>
    <cellStyle name="Normal 20 34 6 2" xfId="28340" xr:uid="{00000000-0005-0000-0000-0000861A0000}"/>
    <cellStyle name="Normal 20 34 7" xfId="5300" xr:uid="{00000000-0005-0000-0000-0000871A0000}"/>
    <cellStyle name="Normal 20 34 7 2" xfId="28341" xr:uid="{00000000-0005-0000-0000-0000881A0000}"/>
    <cellStyle name="Normal 20 34 8" xfId="28330" xr:uid="{00000000-0005-0000-0000-0000891A0000}"/>
    <cellStyle name="Normal 20 35" xfId="5301" xr:uid="{00000000-0005-0000-0000-00008A1A0000}"/>
    <cellStyle name="Normal 20 35 2" xfId="5302" xr:uid="{00000000-0005-0000-0000-00008B1A0000}"/>
    <cellStyle name="Normal 20 35 2 2" xfId="28343" xr:uid="{00000000-0005-0000-0000-00008C1A0000}"/>
    <cellStyle name="Normal 20 35 3" xfId="5303" xr:uid="{00000000-0005-0000-0000-00008D1A0000}"/>
    <cellStyle name="Normal 20 35 3 2" xfId="28344" xr:uid="{00000000-0005-0000-0000-00008E1A0000}"/>
    <cellStyle name="Normal 20 35 4" xfId="5304" xr:uid="{00000000-0005-0000-0000-00008F1A0000}"/>
    <cellStyle name="Normal 20 35 4 2" xfId="28345" xr:uid="{00000000-0005-0000-0000-0000901A0000}"/>
    <cellStyle name="Normal 20 35 5" xfId="28342" xr:uid="{00000000-0005-0000-0000-0000911A0000}"/>
    <cellStyle name="Normal 20 36" xfId="5305" xr:uid="{00000000-0005-0000-0000-0000921A0000}"/>
    <cellStyle name="Normal 20 36 2" xfId="5306" xr:uid="{00000000-0005-0000-0000-0000931A0000}"/>
    <cellStyle name="Normal 20 36 2 2" xfId="28347" xr:uid="{00000000-0005-0000-0000-0000941A0000}"/>
    <cellStyle name="Normal 20 36 3" xfId="5307" xr:uid="{00000000-0005-0000-0000-0000951A0000}"/>
    <cellStyle name="Normal 20 36 3 2" xfId="28348" xr:uid="{00000000-0005-0000-0000-0000961A0000}"/>
    <cellStyle name="Normal 20 36 4" xfId="5308" xr:uid="{00000000-0005-0000-0000-0000971A0000}"/>
    <cellStyle name="Normal 20 36 4 2" xfId="28349" xr:uid="{00000000-0005-0000-0000-0000981A0000}"/>
    <cellStyle name="Normal 20 36 5" xfId="28346" xr:uid="{00000000-0005-0000-0000-0000991A0000}"/>
    <cellStyle name="Normal 20 37" xfId="5309" xr:uid="{00000000-0005-0000-0000-00009A1A0000}"/>
    <cellStyle name="Normal 20 37 2" xfId="28350" xr:uid="{00000000-0005-0000-0000-00009B1A0000}"/>
    <cellStyle name="Normal 20 38" xfId="5310" xr:uid="{00000000-0005-0000-0000-00009C1A0000}"/>
    <cellStyle name="Normal 20 38 2" xfId="28351" xr:uid="{00000000-0005-0000-0000-00009D1A0000}"/>
    <cellStyle name="Normal 20 39" xfId="5311" xr:uid="{00000000-0005-0000-0000-00009E1A0000}"/>
    <cellStyle name="Normal 20 39 2" xfId="28352" xr:uid="{00000000-0005-0000-0000-00009F1A0000}"/>
    <cellStyle name="Normal 20 4" xfId="5312" xr:uid="{00000000-0005-0000-0000-0000A01A0000}"/>
    <cellStyle name="Normal 20 4 2" xfId="5313" xr:uid="{00000000-0005-0000-0000-0000A11A0000}"/>
    <cellStyle name="Normal 20 4 2 2" xfId="5314" xr:uid="{00000000-0005-0000-0000-0000A21A0000}"/>
    <cellStyle name="Normal 20 4 2 2 2" xfId="28355" xr:uid="{00000000-0005-0000-0000-0000A31A0000}"/>
    <cellStyle name="Normal 20 4 2 3" xfId="5315" xr:uid="{00000000-0005-0000-0000-0000A41A0000}"/>
    <cellStyle name="Normal 20 4 2 3 2" xfId="28356" xr:uid="{00000000-0005-0000-0000-0000A51A0000}"/>
    <cellStyle name="Normal 20 4 2 4" xfId="5316" xr:uid="{00000000-0005-0000-0000-0000A61A0000}"/>
    <cellStyle name="Normal 20 4 2 4 2" xfId="28357" xr:uid="{00000000-0005-0000-0000-0000A71A0000}"/>
    <cellStyle name="Normal 20 4 2 5" xfId="28354" xr:uid="{00000000-0005-0000-0000-0000A81A0000}"/>
    <cellStyle name="Normal 20 4 3" xfId="5317" xr:uid="{00000000-0005-0000-0000-0000A91A0000}"/>
    <cellStyle name="Normal 20 4 3 2" xfId="5318" xr:uid="{00000000-0005-0000-0000-0000AA1A0000}"/>
    <cellStyle name="Normal 20 4 3 2 2" xfId="28359" xr:uid="{00000000-0005-0000-0000-0000AB1A0000}"/>
    <cellStyle name="Normal 20 4 3 3" xfId="5319" xr:uid="{00000000-0005-0000-0000-0000AC1A0000}"/>
    <cellStyle name="Normal 20 4 3 3 2" xfId="28360" xr:uid="{00000000-0005-0000-0000-0000AD1A0000}"/>
    <cellStyle name="Normal 20 4 3 4" xfId="28358" xr:uid="{00000000-0005-0000-0000-0000AE1A0000}"/>
    <cellStyle name="Normal 20 4 4" xfId="5320" xr:uid="{00000000-0005-0000-0000-0000AF1A0000}"/>
    <cellStyle name="Normal 20 4 4 2" xfId="28361" xr:uid="{00000000-0005-0000-0000-0000B01A0000}"/>
    <cellStyle name="Normal 20 4 5" xfId="5321" xr:uid="{00000000-0005-0000-0000-0000B11A0000}"/>
    <cellStyle name="Normal 20 4 5 2" xfId="28362" xr:uid="{00000000-0005-0000-0000-0000B21A0000}"/>
    <cellStyle name="Normal 20 4 6" xfId="5322" xr:uid="{00000000-0005-0000-0000-0000B31A0000}"/>
    <cellStyle name="Normal 20 4 6 2" xfId="28363" xr:uid="{00000000-0005-0000-0000-0000B41A0000}"/>
    <cellStyle name="Normal 20 4 7" xfId="5323" xr:uid="{00000000-0005-0000-0000-0000B51A0000}"/>
    <cellStyle name="Normal 20 4 7 2" xfId="28364" xr:uid="{00000000-0005-0000-0000-0000B61A0000}"/>
    <cellStyle name="Normal 20 4 8" xfId="28353" xr:uid="{00000000-0005-0000-0000-0000B71A0000}"/>
    <cellStyle name="Normal 20 40" xfId="5324" xr:uid="{00000000-0005-0000-0000-0000B81A0000}"/>
    <cellStyle name="Normal 20 40 2" xfId="28365" xr:uid="{00000000-0005-0000-0000-0000B91A0000}"/>
    <cellStyle name="Normal 20 41" xfId="5325" xr:uid="{00000000-0005-0000-0000-0000BA1A0000}"/>
    <cellStyle name="Normal 20 41 2" xfId="28366" xr:uid="{00000000-0005-0000-0000-0000BB1A0000}"/>
    <cellStyle name="Normal 20 42" xfId="5326" xr:uid="{00000000-0005-0000-0000-0000BC1A0000}"/>
    <cellStyle name="Normal 20 42 2" xfId="28367" xr:uid="{00000000-0005-0000-0000-0000BD1A0000}"/>
    <cellStyle name="Normal 20 43" xfId="28017" xr:uid="{00000000-0005-0000-0000-0000BE1A0000}"/>
    <cellStyle name="Normal 20 5" xfId="5327" xr:uid="{00000000-0005-0000-0000-0000BF1A0000}"/>
    <cellStyle name="Normal 20 5 2" xfId="5328" xr:uid="{00000000-0005-0000-0000-0000C01A0000}"/>
    <cellStyle name="Normal 20 5 2 2" xfId="5329" xr:uid="{00000000-0005-0000-0000-0000C11A0000}"/>
    <cellStyle name="Normal 20 5 2 2 2" xfId="28370" xr:uid="{00000000-0005-0000-0000-0000C21A0000}"/>
    <cellStyle name="Normal 20 5 2 3" xfId="5330" xr:uid="{00000000-0005-0000-0000-0000C31A0000}"/>
    <cellStyle name="Normal 20 5 2 3 2" xfId="28371" xr:uid="{00000000-0005-0000-0000-0000C41A0000}"/>
    <cellStyle name="Normal 20 5 2 4" xfId="5331" xr:uid="{00000000-0005-0000-0000-0000C51A0000}"/>
    <cellStyle name="Normal 20 5 2 4 2" xfId="28372" xr:uid="{00000000-0005-0000-0000-0000C61A0000}"/>
    <cellStyle name="Normal 20 5 2 5" xfId="28369" xr:uid="{00000000-0005-0000-0000-0000C71A0000}"/>
    <cellStyle name="Normal 20 5 3" xfId="5332" xr:uid="{00000000-0005-0000-0000-0000C81A0000}"/>
    <cellStyle name="Normal 20 5 3 2" xfId="5333" xr:uid="{00000000-0005-0000-0000-0000C91A0000}"/>
    <cellStyle name="Normal 20 5 3 2 2" xfId="28374" xr:uid="{00000000-0005-0000-0000-0000CA1A0000}"/>
    <cellStyle name="Normal 20 5 3 3" xfId="5334" xr:uid="{00000000-0005-0000-0000-0000CB1A0000}"/>
    <cellStyle name="Normal 20 5 3 3 2" xfId="28375" xr:uid="{00000000-0005-0000-0000-0000CC1A0000}"/>
    <cellStyle name="Normal 20 5 3 4" xfId="28373" xr:uid="{00000000-0005-0000-0000-0000CD1A0000}"/>
    <cellStyle name="Normal 20 5 4" xfId="5335" xr:uid="{00000000-0005-0000-0000-0000CE1A0000}"/>
    <cellStyle name="Normal 20 5 4 2" xfId="28376" xr:uid="{00000000-0005-0000-0000-0000CF1A0000}"/>
    <cellStyle name="Normal 20 5 5" xfId="5336" xr:uid="{00000000-0005-0000-0000-0000D01A0000}"/>
    <cellStyle name="Normal 20 5 5 2" xfId="28377" xr:uid="{00000000-0005-0000-0000-0000D11A0000}"/>
    <cellStyle name="Normal 20 5 6" xfId="5337" xr:uid="{00000000-0005-0000-0000-0000D21A0000}"/>
    <cellStyle name="Normal 20 5 6 2" xfId="28378" xr:uid="{00000000-0005-0000-0000-0000D31A0000}"/>
    <cellStyle name="Normal 20 5 7" xfId="5338" xr:uid="{00000000-0005-0000-0000-0000D41A0000}"/>
    <cellStyle name="Normal 20 5 7 2" xfId="28379" xr:uid="{00000000-0005-0000-0000-0000D51A0000}"/>
    <cellStyle name="Normal 20 5 8" xfId="28368" xr:uid="{00000000-0005-0000-0000-0000D61A0000}"/>
    <cellStyle name="Normal 20 6" xfId="5339" xr:uid="{00000000-0005-0000-0000-0000D71A0000}"/>
    <cellStyle name="Normal 20 6 2" xfId="5340" xr:uid="{00000000-0005-0000-0000-0000D81A0000}"/>
    <cellStyle name="Normal 20 6 2 2" xfId="5341" xr:uid="{00000000-0005-0000-0000-0000D91A0000}"/>
    <cellStyle name="Normal 20 6 2 2 2" xfId="28382" xr:uid="{00000000-0005-0000-0000-0000DA1A0000}"/>
    <cellStyle name="Normal 20 6 2 3" xfId="5342" xr:uid="{00000000-0005-0000-0000-0000DB1A0000}"/>
    <cellStyle name="Normal 20 6 2 3 2" xfId="28383" xr:uid="{00000000-0005-0000-0000-0000DC1A0000}"/>
    <cellStyle name="Normal 20 6 2 4" xfId="5343" xr:uid="{00000000-0005-0000-0000-0000DD1A0000}"/>
    <cellStyle name="Normal 20 6 2 4 2" xfId="28384" xr:uid="{00000000-0005-0000-0000-0000DE1A0000}"/>
    <cellStyle name="Normal 20 6 2 5" xfId="28381" xr:uid="{00000000-0005-0000-0000-0000DF1A0000}"/>
    <cellStyle name="Normal 20 6 3" xfId="5344" xr:uid="{00000000-0005-0000-0000-0000E01A0000}"/>
    <cellStyle name="Normal 20 6 3 2" xfId="5345" xr:uid="{00000000-0005-0000-0000-0000E11A0000}"/>
    <cellStyle name="Normal 20 6 3 2 2" xfId="28386" xr:uid="{00000000-0005-0000-0000-0000E21A0000}"/>
    <cellStyle name="Normal 20 6 3 3" xfId="5346" xr:uid="{00000000-0005-0000-0000-0000E31A0000}"/>
    <cellStyle name="Normal 20 6 3 3 2" xfId="28387" xr:uid="{00000000-0005-0000-0000-0000E41A0000}"/>
    <cellStyle name="Normal 20 6 3 4" xfId="28385" xr:uid="{00000000-0005-0000-0000-0000E51A0000}"/>
    <cellStyle name="Normal 20 6 4" xfId="5347" xr:uid="{00000000-0005-0000-0000-0000E61A0000}"/>
    <cellStyle name="Normal 20 6 4 2" xfId="28388" xr:uid="{00000000-0005-0000-0000-0000E71A0000}"/>
    <cellStyle name="Normal 20 6 5" xfId="5348" xr:uid="{00000000-0005-0000-0000-0000E81A0000}"/>
    <cellStyle name="Normal 20 6 5 2" xfId="28389" xr:uid="{00000000-0005-0000-0000-0000E91A0000}"/>
    <cellStyle name="Normal 20 6 6" xfId="5349" xr:uid="{00000000-0005-0000-0000-0000EA1A0000}"/>
    <cellStyle name="Normal 20 6 6 2" xfId="28390" xr:uid="{00000000-0005-0000-0000-0000EB1A0000}"/>
    <cellStyle name="Normal 20 6 7" xfId="5350" xr:uid="{00000000-0005-0000-0000-0000EC1A0000}"/>
    <cellStyle name="Normal 20 6 7 2" xfId="28391" xr:uid="{00000000-0005-0000-0000-0000ED1A0000}"/>
    <cellStyle name="Normal 20 6 8" xfId="28380" xr:uid="{00000000-0005-0000-0000-0000EE1A0000}"/>
    <cellStyle name="Normal 20 7" xfId="5351" xr:uid="{00000000-0005-0000-0000-0000EF1A0000}"/>
    <cellStyle name="Normal 20 7 2" xfId="5352" xr:uid="{00000000-0005-0000-0000-0000F01A0000}"/>
    <cellStyle name="Normal 20 7 2 2" xfId="5353" xr:uid="{00000000-0005-0000-0000-0000F11A0000}"/>
    <cellStyle name="Normal 20 7 2 2 2" xfId="28394" xr:uid="{00000000-0005-0000-0000-0000F21A0000}"/>
    <cellStyle name="Normal 20 7 2 3" xfId="5354" xr:uid="{00000000-0005-0000-0000-0000F31A0000}"/>
    <cellStyle name="Normal 20 7 2 3 2" xfId="28395" xr:uid="{00000000-0005-0000-0000-0000F41A0000}"/>
    <cellStyle name="Normal 20 7 2 4" xfId="5355" xr:uid="{00000000-0005-0000-0000-0000F51A0000}"/>
    <cellStyle name="Normal 20 7 2 4 2" xfId="28396" xr:uid="{00000000-0005-0000-0000-0000F61A0000}"/>
    <cellStyle name="Normal 20 7 2 5" xfId="28393" xr:uid="{00000000-0005-0000-0000-0000F71A0000}"/>
    <cellStyle name="Normal 20 7 3" xfId="5356" xr:uid="{00000000-0005-0000-0000-0000F81A0000}"/>
    <cellStyle name="Normal 20 7 3 2" xfId="5357" xr:uid="{00000000-0005-0000-0000-0000F91A0000}"/>
    <cellStyle name="Normal 20 7 3 2 2" xfId="28398" xr:uid="{00000000-0005-0000-0000-0000FA1A0000}"/>
    <cellStyle name="Normal 20 7 3 3" xfId="5358" xr:uid="{00000000-0005-0000-0000-0000FB1A0000}"/>
    <cellStyle name="Normal 20 7 3 3 2" xfId="28399" xr:uid="{00000000-0005-0000-0000-0000FC1A0000}"/>
    <cellStyle name="Normal 20 7 3 4" xfId="28397" xr:uid="{00000000-0005-0000-0000-0000FD1A0000}"/>
    <cellStyle name="Normal 20 7 4" xfId="5359" xr:uid="{00000000-0005-0000-0000-0000FE1A0000}"/>
    <cellStyle name="Normal 20 7 4 2" xfId="28400" xr:uid="{00000000-0005-0000-0000-0000FF1A0000}"/>
    <cellStyle name="Normal 20 7 5" xfId="5360" xr:uid="{00000000-0005-0000-0000-0000001B0000}"/>
    <cellStyle name="Normal 20 7 5 2" xfId="28401" xr:uid="{00000000-0005-0000-0000-0000011B0000}"/>
    <cellStyle name="Normal 20 7 6" xfId="5361" xr:uid="{00000000-0005-0000-0000-0000021B0000}"/>
    <cellStyle name="Normal 20 7 6 2" xfId="28402" xr:uid="{00000000-0005-0000-0000-0000031B0000}"/>
    <cellStyle name="Normal 20 7 7" xfId="5362" xr:uid="{00000000-0005-0000-0000-0000041B0000}"/>
    <cellStyle name="Normal 20 7 7 2" xfId="28403" xr:uid="{00000000-0005-0000-0000-0000051B0000}"/>
    <cellStyle name="Normal 20 7 8" xfId="28392" xr:uid="{00000000-0005-0000-0000-0000061B0000}"/>
    <cellStyle name="Normal 20 8" xfId="5363" xr:uid="{00000000-0005-0000-0000-0000071B0000}"/>
    <cellStyle name="Normal 20 8 2" xfId="5364" xr:uid="{00000000-0005-0000-0000-0000081B0000}"/>
    <cellStyle name="Normal 20 8 2 2" xfId="5365" xr:uid="{00000000-0005-0000-0000-0000091B0000}"/>
    <cellStyle name="Normal 20 8 2 2 2" xfId="28406" xr:uid="{00000000-0005-0000-0000-00000A1B0000}"/>
    <cellStyle name="Normal 20 8 2 3" xfId="5366" xr:uid="{00000000-0005-0000-0000-00000B1B0000}"/>
    <cellStyle name="Normal 20 8 2 3 2" xfId="28407" xr:uid="{00000000-0005-0000-0000-00000C1B0000}"/>
    <cellStyle name="Normal 20 8 2 4" xfId="5367" xr:uid="{00000000-0005-0000-0000-00000D1B0000}"/>
    <cellStyle name="Normal 20 8 2 4 2" xfId="28408" xr:uid="{00000000-0005-0000-0000-00000E1B0000}"/>
    <cellStyle name="Normal 20 8 2 5" xfId="28405" xr:uid="{00000000-0005-0000-0000-00000F1B0000}"/>
    <cellStyle name="Normal 20 8 3" xfId="5368" xr:uid="{00000000-0005-0000-0000-0000101B0000}"/>
    <cellStyle name="Normal 20 8 3 2" xfId="5369" xr:uid="{00000000-0005-0000-0000-0000111B0000}"/>
    <cellStyle name="Normal 20 8 3 2 2" xfId="28410" xr:uid="{00000000-0005-0000-0000-0000121B0000}"/>
    <cellStyle name="Normal 20 8 3 3" xfId="5370" xr:uid="{00000000-0005-0000-0000-0000131B0000}"/>
    <cellStyle name="Normal 20 8 3 3 2" xfId="28411" xr:uid="{00000000-0005-0000-0000-0000141B0000}"/>
    <cellStyle name="Normal 20 8 3 4" xfId="28409" xr:uid="{00000000-0005-0000-0000-0000151B0000}"/>
    <cellStyle name="Normal 20 8 4" xfId="5371" xr:uid="{00000000-0005-0000-0000-0000161B0000}"/>
    <cellStyle name="Normal 20 8 4 2" xfId="28412" xr:uid="{00000000-0005-0000-0000-0000171B0000}"/>
    <cellStyle name="Normal 20 8 5" xfId="5372" xr:uid="{00000000-0005-0000-0000-0000181B0000}"/>
    <cellStyle name="Normal 20 8 5 2" xfId="28413" xr:uid="{00000000-0005-0000-0000-0000191B0000}"/>
    <cellStyle name="Normal 20 8 6" xfId="5373" xr:uid="{00000000-0005-0000-0000-00001A1B0000}"/>
    <cellStyle name="Normal 20 8 6 2" xfId="28414" xr:uid="{00000000-0005-0000-0000-00001B1B0000}"/>
    <cellStyle name="Normal 20 8 7" xfId="5374" xr:uid="{00000000-0005-0000-0000-00001C1B0000}"/>
    <cellStyle name="Normal 20 8 7 2" xfId="28415" xr:uid="{00000000-0005-0000-0000-00001D1B0000}"/>
    <cellStyle name="Normal 20 8 8" xfId="28404" xr:uid="{00000000-0005-0000-0000-00001E1B0000}"/>
    <cellStyle name="Normal 20 9" xfId="5375" xr:uid="{00000000-0005-0000-0000-00001F1B0000}"/>
    <cellStyle name="Normal 20 9 2" xfId="5376" xr:uid="{00000000-0005-0000-0000-0000201B0000}"/>
    <cellStyle name="Normal 20 9 2 2" xfId="5377" xr:uid="{00000000-0005-0000-0000-0000211B0000}"/>
    <cellStyle name="Normal 20 9 2 2 2" xfId="28418" xr:uid="{00000000-0005-0000-0000-0000221B0000}"/>
    <cellStyle name="Normal 20 9 2 3" xfId="5378" xr:uid="{00000000-0005-0000-0000-0000231B0000}"/>
    <cellStyle name="Normal 20 9 2 3 2" xfId="28419" xr:uid="{00000000-0005-0000-0000-0000241B0000}"/>
    <cellStyle name="Normal 20 9 2 4" xfId="5379" xr:uid="{00000000-0005-0000-0000-0000251B0000}"/>
    <cellStyle name="Normal 20 9 2 4 2" xfId="28420" xr:uid="{00000000-0005-0000-0000-0000261B0000}"/>
    <cellStyle name="Normal 20 9 2 5" xfId="28417" xr:uid="{00000000-0005-0000-0000-0000271B0000}"/>
    <cellStyle name="Normal 20 9 3" xfId="5380" xr:uid="{00000000-0005-0000-0000-0000281B0000}"/>
    <cellStyle name="Normal 20 9 3 2" xfId="5381" xr:uid="{00000000-0005-0000-0000-0000291B0000}"/>
    <cellStyle name="Normal 20 9 3 2 2" xfId="28422" xr:uid="{00000000-0005-0000-0000-00002A1B0000}"/>
    <cellStyle name="Normal 20 9 3 3" xfId="5382" xr:uid="{00000000-0005-0000-0000-00002B1B0000}"/>
    <cellStyle name="Normal 20 9 3 3 2" xfId="28423" xr:uid="{00000000-0005-0000-0000-00002C1B0000}"/>
    <cellStyle name="Normal 20 9 3 4" xfId="28421" xr:uid="{00000000-0005-0000-0000-00002D1B0000}"/>
    <cellStyle name="Normal 20 9 4" xfId="5383" xr:uid="{00000000-0005-0000-0000-00002E1B0000}"/>
    <cellStyle name="Normal 20 9 4 2" xfId="28424" xr:uid="{00000000-0005-0000-0000-00002F1B0000}"/>
    <cellStyle name="Normal 20 9 5" xfId="5384" xr:uid="{00000000-0005-0000-0000-0000301B0000}"/>
    <cellStyle name="Normal 20 9 5 2" xfId="28425" xr:uid="{00000000-0005-0000-0000-0000311B0000}"/>
    <cellStyle name="Normal 20 9 6" xfId="5385" xr:uid="{00000000-0005-0000-0000-0000321B0000}"/>
    <cellStyle name="Normal 20 9 6 2" xfId="28426" xr:uid="{00000000-0005-0000-0000-0000331B0000}"/>
    <cellStyle name="Normal 20 9 7" xfId="5386" xr:uid="{00000000-0005-0000-0000-0000341B0000}"/>
    <cellStyle name="Normal 20 9 7 2" xfId="28427" xr:uid="{00000000-0005-0000-0000-0000351B0000}"/>
    <cellStyle name="Normal 20 9 8" xfId="28416" xr:uid="{00000000-0005-0000-0000-0000361B0000}"/>
    <cellStyle name="Normal 20_B - Radovi" xfId="5387" xr:uid="{00000000-0005-0000-0000-0000371B0000}"/>
    <cellStyle name="Normal 21" xfId="5388" xr:uid="{00000000-0005-0000-0000-0000381B0000}"/>
    <cellStyle name="Normal 21 10" xfId="5389" xr:uid="{00000000-0005-0000-0000-0000391B0000}"/>
    <cellStyle name="Normal 21 10 2" xfId="5390" xr:uid="{00000000-0005-0000-0000-00003A1B0000}"/>
    <cellStyle name="Normal 21 10 2 2" xfId="5391" xr:uid="{00000000-0005-0000-0000-00003B1B0000}"/>
    <cellStyle name="Normal 21 10 2 2 2" xfId="28431" xr:uid="{00000000-0005-0000-0000-00003C1B0000}"/>
    <cellStyle name="Normal 21 10 2 3" xfId="5392" xr:uid="{00000000-0005-0000-0000-00003D1B0000}"/>
    <cellStyle name="Normal 21 10 2 3 2" xfId="28432" xr:uid="{00000000-0005-0000-0000-00003E1B0000}"/>
    <cellStyle name="Normal 21 10 2 4" xfId="5393" xr:uid="{00000000-0005-0000-0000-00003F1B0000}"/>
    <cellStyle name="Normal 21 10 2 4 2" xfId="28433" xr:uid="{00000000-0005-0000-0000-0000401B0000}"/>
    <cellStyle name="Normal 21 10 2 5" xfId="28430" xr:uid="{00000000-0005-0000-0000-0000411B0000}"/>
    <cellStyle name="Normal 21 10 3" xfId="5394" xr:uid="{00000000-0005-0000-0000-0000421B0000}"/>
    <cellStyle name="Normal 21 10 3 2" xfId="5395" xr:uid="{00000000-0005-0000-0000-0000431B0000}"/>
    <cellStyle name="Normal 21 10 3 2 2" xfId="28435" xr:uid="{00000000-0005-0000-0000-0000441B0000}"/>
    <cellStyle name="Normal 21 10 3 3" xfId="5396" xr:uid="{00000000-0005-0000-0000-0000451B0000}"/>
    <cellStyle name="Normal 21 10 3 3 2" xfId="28436" xr:uid="{00000000-0005-0000-0000-0000461B0000}"/>
    <cellStyle name="Normal 21 10 3 4" xfId="28434" xr:uid="{00000000-0005-0000-0000-0000471B0000}"/>
    <cellStyle name="Normal 21 10 4" xfId="5397" xr:uid="{00000000-0005-0000-0000-0000481B0000}"/>
    <cellStyle name="Normal 21 10 4 2" xfId="28437" xr:uid="{00000000-0005-0000-0000-0000491B0000}"/>
    <cellStyle name="Normal 21 10 5" xfId="5398" xr:uid="{00000000-0005-0000-0000-00004A1B0000}"/>
    <cellStyle name="Normal 21 10 5 2" xfId="28438" xr:uid="{00000000-0005-0000-0000-00004B1B0000}"/>
    <cellStyle name="Normal 21 10 6" xfId="5399" xr:uid="{00000000-0005-0000-0000-00004C1B0000}"/>
    <cellStyle name="Normal 21 10 6 2" xfId="28439" xr:uid="{00000000-0005-0000-0000-00004D1B0000}"/>
    <cellStyle name="Normal 21 10 7" xfId="5400" xr:uid="{00000000-0005-0000-0000-00004E1B0000}"/>
    <cellStyle name="Normal 21 10 7 2" xfId="28440" xr:uid="{00000000-0005-0000-0000-00004F1B0000}"/>
    <cellStyle name="Normal 21 10 8" xfId="28429" xr:uid="{00000000-0005-0000-0000-0000501B0000}"/>
    <cellStyle name="Normal 21 11" xfId="5401" xr:uid="{00000000-0005-0000-0000-0000511B0000}"/>
    <cellStyle name="Normal 21 11 2" xfId="5402" xr:uid="{00000000-0005-0000-0000-0000521B0000}"/>
    <cellStyle name="Normal 21 11 2 2" xfId="5403" xr:uid="{00000000-0005-0000-0000-0000531B0000}"/>
    <cellStyle name="Normal 21 11 2 2 2" xfId="28443" xr:uid="{00000000-0005-0000-0000-0000541B0000}"/>
    <cellStyle name="Normal 21 11 2 3" xfId="5404" xr:uid="{00000000-0005-0000-0000-0000551B0000}"/>
    <cellStyle name="Normal 21 11 2 3 2" xfId="28444" xr:uid="{00000000-0005-0000-0000-0000561B0000}"/>
    <cellStyle name="Normal 21 11 2 4" xfId="5405" xr:uid="{00000000-0005-0000-0000-0000571B0000}"/>
    <cellStyle name="Normal 21 11 2 4 2" xfId="28445" xr:uid="{00000000-0005-0000-0000-0000581B0000}"/>
    <cellStyle name="Normal 21 11 2 5" xfId="28442" xr:uid="{00000000-0005-0000-0000-0000591B0000}"/>
    <cellStyle name="Normal 21 11 3" xfId="5406" xr:uid="{00000000-0005-0000-0000-00005A1B0000}"/>
    <cellStyle name="Normal 21 11 3 2" xfId="5407" xr:uid="{00000000-0005-0000-0000-00005B1B0000}"/>
    <cellStyle name="Normal 21 11 3 2 2" xfId="28447" xr:uid="{00000000-0005-0000-0000-00005C1B0000}"/>
    <cellStyle name="Normal 21 11 3 3" xfId="5408" xr:uid="{00000000-0005-0000-0000-00005D1B0000}"/>
    <cellStyle name="Normal 21 11 3 3 2" xfId="28448" xr:uid="{00000000-0005-0000-0000-00005E1B0000}"/>
    <cellStyle name="Normal 21 11 3 4" xfId="28446" xr:uid="{00000000-0005-0000-0000-00005F1B0000}"/>
    <cellStyle name="Normal 21 11 4" xfId="5409" xr:uid="{00000000-0005-0000-0000-0000601B0000}"/>
    <cellStyle name="Normal 21 11 4 2" xfId="28449" xr:uid="{00000000-0005-0000-0000-0000611B0000}"/>
    <cellStyle name="Normal 21 11 5" xfId="5410" xr:uid="{00000000-0005-0000-0000-0000621B0000}"/>
    <cellStyle name="Normal 21 11 5 2" xfId="28450" xr:uid="{00000000-0005-0000-0000-0000631B0000}"/>
    <cellStyle name="Normal 21 11 6" xfId="5411" xr:uid="{00000000-0005-0000-0000-0000641B0000}"/>
    <cellStyle name="Normal 21 11 6 2" xfId="28451" xr:uid="{00000000-0005-0000-0000-0000651B0000}"/>
    <cellStyle name="Normal 21 11 7" xfId="5412" xr:uid="{00000000-0005-0000-0000-0000661B0000}"/>
    <cellStyle name="Normal 21 11 7 2" xfId="28452" xr:uid="{00000000-0005-0000-0000-0000671B0000}"/>
    <cellStyle name="Normal 21 11 8" xfId="28441" xr:uid="{00000000-0005-0000-0000-0000681B0000}"/>
    <cellStyle name="Normal 21 12" xfId="5413" xr:uid="{00000000-0005-0000-0000-0000691B0000}"/>
    <cellStyle name="Normal 21 12 2" xfId="5414" xr:uid="{00000000-0005-0000-0000-00006A1B0000}"/>
    <cellStyle name="Normal 21 12 2 2" xfId="5415" xr:uid="{00000000-0005-0000-0000-00006B1B0000}"/>
    <cellStyle name="Normal 21 12 2 2 2" xfId="28455" xr:uid="{00000000-0005-0000-0000-00006C1B0000}"/>
    <cellStyle name="Normal 21 12 2 3" xfId="5416" xr:uid="{00000000-0005-0000-0000-00006D1B0000}"/>
    <cellStyle name="Normal 21 12 2 3 2" xfId="28456" xr:uid="{00000000-0005-0000-0000-00006E1B0000}"/>
    <cellStyle name="Normal 21 12 2 4" xfId="5417" xr:uid="{00000000-0005-0000-0000-00006F1B0000}"/>
    <cellStyle name="Normal 21 12 2 4 2" xfId="28457" xr:uid="{00000000-0005-0000-0000-0000701B0000}"/>
    <cellStyle name="Normal 21 12 2 5" xfId="28454" xr:uid="{00000000-0005-0000-0000-0000711B0000}"/>
    <cellStyle name="Normal 21 12 3" xfId="5418" xr:uid="{00000000-0005-0000-0000-0000721B0000}"/>
    <cellStyle name="Normal 21 12 3 2" xfId="5419" xr:uid="{00000000-0005-0000-0000-0000731B0000}"/>
    <cellStyle name="Normal 21 12 3 2 2" xfId="28459" xr:uid="{00000000-0005-0000-0000-0000741B0000}"/>
    <cellStyle name="Normal 21 12 3 3" xfId="5420" xr:uid="{00000000-0005-0000-0000-0000751B0000}"/>
    <cellStyle name="Normal 21 12 3 3 2" xfId="28460" xr:uid="{00000000-0005-0000-0000-0000761B0000}"/>
    <cellStyle name="Normal 21 12 3 4" xfId="28458" xr:uid="{00000000-0005-0000-0000-0000771B0000}"/>
    <cellStyle name="Normal 21 12 4" xfId="5421" xr:uid="{00000000-0005-0000-0000-0000781B0000}"/>
    <cellStyle name="Normal 21 12 4 2" xfId="28461" xr:uid="{00000000-0005-0000-0000-0000791B0000}"/>
    <cellStyle name="Normal 21 12 5" xfId="5422" xr:uid="{00000000-0005-0000-0000-00007A1B0000}"/>
    <cellStyle name="Normal 21 12 5 2" xfId="28462" xr:uid="{00000000-0005-0000-0000-00007B1B0000}"/>
    <cellStyle name="Normal 21 12 6" xfId="5423" xr:uid="{00000000-0005-0000-0000-00007C1B0000}"/>
    <cellStyle name="Normal 21 12 6 2" xfId="28463" xr:uid="{00000000-0005-0000-0000-00007D1B0000}"/>
    <cellStyle name="Normal 21 12 7" xfId="5424" xr:uid="{00000000-0005-0000-0000-00007E1B0000}"/>
    <cellStyle name="Normal 21 12 7 2" xfId="28464" xr:uid="{00000000-0005-0000-0000-00007F1B0000}"/>
    <cellStyle name="Normal 21 12 8" xfId="28453" xr:uid="{00000000-0005-0000-0000-0000801B0000}"/>
    <cellStyle name="Normal 21 13" xfId="5425" xr:uid="{00000000-0005-0000-0000-0000811B0000}"/>
    <cellStyle name="Normal 21 13 2" xfId="5426" xr:uid="{00000000-0005-0000-0000-0000821B0000}"/>
    <cellStyle name="Normal 21 13 2 2" xfId="5427" xr:uid="{00000000-0005-0000-0000-0000831B0000}"/>
    <cellStyle name="Normal 21 13 2 2 2" xfId="28467" xr:uid="{00000000-0005-0000-0000-0000841B0000}"/>
    <cellStyle name="Normal 21 13 2 3" xfId="5428" xr:uid="{00000000-0005-0000-0000-0000851B0000}"/>
    <cellStyle name="Normal 21 13 2 3 2" xfId="28468" xr:uid="{00000000-0005-0000-0000-0000861B0000}"/>
    <cellStyle name="Normal 21 13 2 4" xfId="5429" xr:uid="{00000000-0005-0000-0000-0000871B0000}"/>
    <cellStyle name="Normal 21 13 2 4 2" xfId="28469" xr:uid="{00000000-0005-0000-0000-0000881B0000}"/>
    <cellStyle name="Normal 21 13 2 5" xfId="28466" xr:uid="{00000000-0005-0000-0000-0000891B0000}"/>
    <cellStyle name="Normal 21 13 3" xfId="5430" xr:uid="{00000000-0005-0000-0000-00008A1B0000}"/>
    <cellStyle name="Normal 21 13 3 2" xfId="5431" xr:uid="{00000000-0005-0000-0000-00008B1B0000}"/>
    <cellStyle name="Normal 21 13 3 2 2" xfId="28471" xr:uid="{00000000-0005-0000-0000-00008C1B0000}"/>
    <cellStyle name="Normal 21 13 3 3" xfId="5432" xr:uid="{00000000-0005-0000-0000-00008D1B0000}"/>
    <cellStyle name="Normal 21 13 3 3 2" xfId="28472" xr:uid="{00000000-0005-0000-0000-00008E1B0000}"/>
    <cellStyle name="Normal 21 13 3 4" xfId="28470" xr:uid="{00000000-0005-0000-0000-00008F1B0000}"/>
    <cellStyle name="Normal 21 13 4" xfId="5433" xr:uid="{00000000-0005-0000-0000-0000901B0000}"/>
    <cellStyle name="Normal 21 13 4 2" xfId="28473" xr:uid="{00000000-0005-0000-0000-0000911B0000}"/>
    <cellStyle name="Normal 21 13 5" xfId="5434" xr:uid="{00000000-0005-0000-0000-0000921B0000}"/>
    <cellStyle name="Normal 21 13 5 2" xfId="28474" xr:uid="{00000000-0005-0000-0000-0000931B0000}"/>
    <cellStyle name="Normal 21 13 6" xfId="5435" xr:uid="{00000000-0005-0000-0000-0000941B0000}"/>
    <cellStyle name="Normal 21 13 6 2" xfId="28475" xr:uid="{00000000-0005-0000-0000-0000951B0000}"/>
    <cellStyle name="Normal 21 13 7" xfId="5436" xr:uid="{00000000-0005-0000-0000-0000961B0000}"/>
    <cellStyle name="Normal 21 13 7 2" xfId="28476" xr:uid="{00000000-0005-0000-0000-0000971B0000}"/>
    <cellStyle name="Normal 21 13 8" xfId="28465" xr:uid="{00000000-0005-0000-0000-0000981B0000}"/>
    <cellStyle name="Normal 21 14" xfId="5437" xr:uid="{00000000-0005-0000-0000-0000991B0000}"/>
    <cellStyle name="Normal 21 14 2" xfId="5438" xr:uid="{00000000-0005-0000-0000-00009A1B0000}"/>
    <cellStyle name="Normal 21 14 2 2" xfId="5439" xr:uid="{00000000-0005-0000-0000-00009B1B0000}"/>
    <cellStyle name="Normal 21 14 2 2 2" xfId="28479" xr:uid="{00000000-0005-0000-0000-00009C1B0000}"/>
    <cellStyle name="Normal 21 14 2 3" xfId="5440" xr:uid="{00000000-0005-0000-0000-00009D1B0000}"/>
    <cellStyle name="Normal 21 14 2 3 2" xfId="28480" xr:uid="{00000000-0005-0000-0000-00009E1B0000}"/>
    <cellStyle name="Normal 21 14 2 4" xfId="5441" xr:uid="{00000000-0005-0000-0000-00009F1B0000}"/>
    <cellStyle name="Normal 21 14 2 4 2" xfId="28481" xr:uid="{00000000-0005-0000-0000-0000A01B0000}"/>
    <cellStyle name="Normal 21 14 2 5" xfId="28478" xr:uid="{00000000-0005-0000-0000-0000A11B0000}"/>
    <cellStyle name="Normal 21 14 3" xfId="5442" xr:uid="{00000000-0005-0000-0000-0000A21B0000}"/>
    <cellStyle name="Normal 21 14 3 2" xfId="5443" xr:uid="{00000000-0005-0000-0000-0000A31B0000}"/>
    <cellStyle name="Normal 21 14 3 2 2" xfId="28483" xr:uid="{00000000-0005-0000-0000-0000A41B0000}"/>
    <cellStyle name="Normal 21 14 3 3" xfId="5444" xr:uid="{00000000-0005-0000-0000-0000A51B0000}"/>
    <cellStyle name="Normal 21 14 3 3 2" xfId="28484" xr:uid="{00000000-0005-0000-0000-0000A61B0000}"/>
    <cellStyle name="Normal 21 14 3 4" xfId="28482" xr:uid="{00000000-0005-0000-0000-0000A71B0000}"/>
    <cellStyle name="Normal 21 14 4" xfId="5445" xr:uid="{00000000-0005-0000-0000-0000A81B0000}"/>
    <cellStyle name="Normal 21 14 4 2" xfId="28485" xr:uid="{00000000-0005-0000-0000-0000A91B0000}"/>
    <cellStyle name="Normal 21 14 5" xfId="5446" xr:uid="{00000000-0005-0000-0000-0000AA1B0000}"/>
    <cellStyle name="Normal 21 14 5 2" xfId="28486" xr:uid="{00000000-0005-0000-0000-0000AB1B0000}"/>
    <cellStyle name="Normal 21 14 6" xfId="5447" xr:uid="{00000000-0005-0000-0000-0000AC1B0000}"/>
    <cellStyle name="Normal 21 14 6 2" xfId="28487" xr:uid="{00000000-0005-0000-0000-0000AD1B0000}"/>
    <cellStyle name="Normal 21 14 7" xfId="5448" xr:uid="{00000000-0005-0000-0000-0000AE1B0000}"/>
    <cellStyle name="Normal 21 14 7 2" xfId="28488" xr:uid="{00000000-0005-0000-0000-0000AF1B0000}"/>
    <cellStyle name="Normal 21 14 8" xfId="28477" xr:uid="{00000000-0005-0000-0000-0000B01B0000}"/>
    <cellStyle name="Normal 21 15" xfId="5449" xr:uid="{00000000-0005-0000-0000-0000B11B0000}"/>
    <cellStyle name="Normal 21 15 2" xfId="5450" xr:uid="{00000000-0005-0000-0000-0000B21B0000}"/>
    <cellStyle name="Normal 21 15 2 2" xfId="5451" xr:uid="{00000000-0005-0000-0000-0000B31B0000}"/>
    <cellStyle name="Normal 21 15 2 2 2" xfId="28491" xr:uid="{00000000-0005-0000-0000-0000B41B0000}"/>
    <cellStyle name="Normal 21 15 2 3" xfId="5452" xr:uid="{00000000-0005-0000-0000-0000B51B0000}"/>
    <cellStyle name="Normal 21 15 2 3 2" xfId="28492" xr:uid="{00000000-0005-0000-0000-0000B61B0000}"/>
    <cellStyle name="Normal 21 15 2 4" xfId="5453" xr:uid="{00000000-0005-0000-0000-0000B71B0000}"/>
    <cellStyle name="Normal 21 15 2 4 2" xfId="28493" xr:uid="{00000000-0005-0000-0000-0000B81B0000}"/>
    <cellStyle name="Normal 21 15 2 5" xfId="28490" xr:uid="{00000000-0005-0000-0000-0000B91B0000}"/>
    <cellStyle name="Normal 21 15 3" xfId="5454" xr:uid="{00000000-0005-0000-0000-0000BA1B0000}"/>
    <cellStyle name="Normal 21 15 3 2" xfId="5455" xr:uid="{00000000-0005-0000-0000-0000BB1B0000}"/>
    <cellStyle name="Normal 21 15 3 2 2" xfId="28495" xr:uid="{00000000-0005-0000-0000-0000BC1B0000}"/>
    <cellStyle name="Normal 21 15 3 3" xfId="5456" xr:uid="{00000000-0005-0000-0000-0000BD1B0000}"/>
    <cellStyle name="Normal 21 15 3 3 2" xfId="28496" xr:uid="{00000000-0005-0000-0000-0000BE1B0000}"/>
    <cellStyle name="Normal 21 15 3 4" xfId="28494" xr:uid="{00000000-0005-0000-0000-0000BF1B0000}"/>
    <cellStyle name="Normal 21 15 4" xfId="5457" xr:uid="{00000000-0005-0000-0000-0000C01B0000}"/>
    <cellStyle name="Normal 21 15 4 2" xfId="28497" xr:uid="{00000000-0005-0000-0000-0000C11B0000}"/>
    <cellStyle name="Normal 21 15 5" xfId="5458" xr:uid="{00000000-0005-0000-0000-0000C21B0000}"/>
    <cellStyle name="Normal 21 15 5 2" xfId="28498" xr:uid="{00000000-0005-0000-0000-0000C31B0000}"/>
    <cellStyle name="Normal 21 15 6" xfId="5459" xr:uid="{00000000-0005-0000-0000-0000C41B0000}"/>
    <cellStyle name="Normal 21 15 6 2" xfId="28499" xr:uid="{00000000-0005-0000-0000-0000C51B0000}"/>
    <cellStyle name="Normal 21 15 7" xfId="5460" xr:uid="{00000000-0005-0000-0000-0000C61B0000}"/>
    <cellStyle name="Normal 21 15 7 2" xfId="28500" xr:uid="{00000000-0005-0000-0000-0000C71B0000}"/>
    <cellStyle name="Normal 21 15 8" xfId="28489" xr:uid="{00000000-0005-0000-0000-0000C81B0000}"/>
    <cellStyle name="Normal 21 16" xfId="5461" xr:uid="{00000000-0005-0000-0000-0000C91B0000}"/>
    <cellStyle name="Normal 21 16 2" xfId="5462" xr:uid="{00000000-0005-0000-0000-0000CA1B0000}"/>
    <cellStyle name="Normal 21 16 2 2" xfId="5463" xr:uid="{00000000-0005-0000-0000-0000CB1B0000}"/>
    <cellStyle name="Normal 21 16 2 2 2" xfId="28503" xr:uid="{00000000-0005-0000-0000-0000CC1B0000}"/>
    <cellStyle name="Normal 21 16 2 3" xfId="5464" xr:uid="{00000000-0005-0000-0000-0000CD1B0000}"/>
    <cellStyle name="Normal 21 16 2 3 2" xfId="28504" xr:uid="{00000000-0005-0000-0000-0000CE1B0000}"/>
    <cellStyle name="Normal 21 16 2 4" xfId="5465" xr:uid="{00000000-0005-0000-0000-0000CF1B0000}"/>
    <cellStyle name="Normal 21 16 2 4 2" xfId="28505" xr:uid="{00000000-0005-0000-0000-0000D01B0000}"/>
    <cellStyle name="Normal 21 16 2 5" xfId="28502" xr:uid="{00000000-0005-0000-0000-0000D11B0000}"/>
    <cellStyle name="Normal 21 16 3" xfId="5466" xr:uid="{00000000-0005-0000-0000-0000D21B0000}"/>
    <cellStyle name="Normal 21 16 3 2" xfId="5467" xr:uid="{00000000-0005-0000-0000-0000D31B0000}"/>
    <cellStyle name="Normal 21 16 3 2 2" xfId="28507" xr:uid="{00000000-0005-0000-0000-0000D41B0000}"/>
    <cellStyle name="Normal 21 16 3 3" xfId="5468" xr:uid="{00000000-0005-0000-0000-0000D51B0000}"/>
    <cellStyle name="Normal 21 16 3 3 2" xfId="28508" xr:uid="{00000000-0005-0000-0000-0000D61B0000}"/>
    <cellStyle name="Normal 21 16 3 4" xfId="28506" xr:uid="{00000000-0005-0000-0000-0000D71B0000}"/>
    <cellStyle name="Normal 21 16 4" xfId="5469" xr:uid="{00000000-0005-0000-0000-0000D81B0000}"/>
    <cellStyle name="Normal 21 16 4 2" xfId="28509" xr:uid="{00000000-0005-0000-0000-0000D91B0000}"/>
    <cellStyle name="Normal 21 16 5" xfId="5470" xr:uid="{00000000-0005-0000-0000-0000DA1B0000}"/>
    <cellStyle name="Normal 21 16 5 2" xfId="28510" xr:uid="{00000000-0005-0000-0000-0000DB1B0000}"/>
    <cellStyle name="Normal 21 16 6" xfId="5471" xr:uid="{00000000-0005-0000-0000-0000DC1B0000}"/>
    <cellStyle name="Normal 21 16 6 2" xfId="28511" xr:uid="{00000000-0005-0000-0000-0000DD1B0000}"/>
    <cellStyle name="Normal 21 16 7" xfId="5472" xr:uid="{00000000-0005-0000-0000-0000DE1B0000}"/>
    <cellStyle name="Normal 21 16 7 2" xfId="28512" xr:uid="{00000000-0005-0000-0000-0000DF1B0000}"/>
    <cellStyle name="Normal 21 16 8" xfId="28501" xr:uid="{00000000-0005-0000-0000-0000E01B0000}"/>
    <cellStyle name="Normal 21 17" xfId="5473" xr:uid="{00000000-0005-0000-0000-0000E11B0000}"/>
    <cellStyle name="Normal 21 17 2" xfId="5474" xr:uid="{00000000-0005-0000-0000-0000E21B0000}"/>
    <cellStyle name="Normal 21 17 2 2" xfId="5475" xr:uid="{00000000-0005-0000-0000-0000E31B0000}"/>
    <cellStyle name="Normal 21 17 2 2 2" xfId="28515" xr:uid="{00000000-0005-0000-0000-0000E41B0000}"/>
    <cellStyle name="Normal 21 17 2 3" xfId="5476" xr:uid="{00000000-0005-0000-0000-0000E51B0000}"/>
    <cellStyle name="Normal 21 17 2 3 2" xfId="28516" xr:uid="{00000000-0005-0000-0000-0000E61B0000}"/>
    <cellStyle name="Normal 21 17 2 4" xfId="5477" xr:uid="{00000000-0005-0000-0000-0000E71B0000}"/>
    <cellStyle name="Normal 21 17 2 4 2" xfId="28517" xr:uid="{00000000-0005-0000-0000-0000E81B0000}"/>
    <cellStyle name="Normal 21 17 2 5" xfId="28514" xr:uid="{00000000-0005-0000-0000-0000E91B0000}"/>
    <cellStyle name="Normal 21 17 3" xfId="5478" xr:uid="{00000000-0005-0000-0000-0000EA1B0000}"/>
    <cellStyle name="Normal 21 17 3 2" xfId="5479" xr:uid="{00000000-0005-0000-0000-0000EB1B0000}"/>
    <cellStyle name="Normal 21 17 3 2 2" xfId="28519" xr:uid="{00000000-0005-0000-0000-0000EC1B0000}"/>
    <cellStyle name="Normal 21 17 3 3" xfId="5480" xr:uid="{00000000-0005-0000-0000-0000ED1B0000}"/>
    <cellStyle name="Normal 21 17 3 3 2" xfId="28520" xr:uid="{00000000-0005-0000-0000-0000EE1B0000}"/>
    <cellStyle name="Normal 21 17 3 4" xfId="28518" xr:uid="{00000000-0005-0000-0000-0000EF1B0000}"/>
    <cellStyle name="Normal 21 17 4" xfId="5481" xr:uid="{00000000-0005-0000-0000-0000F01B0000}"/>
    <cellStyle name="Normal 21 17 4 2" xfId="28521" xr:uid="{00000000-0005-0000-0000-0000F11B0000}"/>
    <cellStyle name="Normal 21 17 5" xfId="5482" xr:uid="{00000000-0005-0000-0000-0000F21B0000}"/>
    <cellStyle name="Normal 21 17 5 2" xfId="28522" xr:uid="{00000000-0005-0000-0000-0000F31B0000}"/>
    <cellStyle name="Normal 21 17 6" xfId="5483" xr:uid="{00000000-0005-0000-0000-0000F41B0000}"/>
    <cellStyle name="Normal 21 17 6 2" xfId="28523" xr:uid="{00000000-0005-0000-0000-0000F51B0000}"/>
    <cellStyle name="Normal 21 17 7" xfId="5484" xr:uid="{00000000-0005-0000-0000-0000F61B0000}"/>
    <cellStyle name="Normal 21 17 7 2" xfId="28524" xr:uid="{00000000-0005-0000-0000-0000F71B0000}"/>
    <cellStyle name="Normal 21 17 8" xfId="28513" xr:uid="{00000000-0005-0000-0000-0000F81B0000}"/>
    <cellStyle name="Normal 21 18" xfId="5485" xr:uid="{00000000-0005-0000-0000-0000F91B0000}"/>
    <cellStyle name="Normal 21 18 2" xfId="5486" xr:uid="{00000000-0005-0000-0000-0000FA1B0000}"/>
    <cellStyle name="Normal 21 18 2 2" xfId="5487" xr:uid="{00000000-0005-0000-0000-0000FB1B0000}"/>
    <cellStyle name="Normal 21 18 2 2 2" xfId="28527" xr:uid="{00000000-0005-0000-0000-0000FC1B0000}"/>
    <cellStyle name="Normal 21 18 2 3" xfId="5488" xr:uid="{00000000-0005-0000-0000-0000FD1B0000}"/>
    <cellStyle name="Normal 21 18 2 3 2" xfId="28528" xr:uid="{00000000-0005-0000-0000-0000FE1B0000}"/>
    <cellStyle name="Normal 21 18 2 4" xfId="5489" xr:uid="{00000000-0005-0000-0000-0000FF1B0000}"/>
    <cellStyle name="Normal 21 18 2 4 2" xfId="28529" xr:uid="{00000000-0005-0000-0000-0000001C0000}"/>
    <cellStyle name="Normal 21 18 2 5" xfId="28526" xr:uid="{00000000-0005-0000-0000-0000011C0000}"/>
    <cellStyle name="Normal 21 18 3" xfId="5490" xr:uid="{00000000-0005-0000-0000-0000021C0000}"/>
    <cellStyle name="Normal 21 18 3 2" xfId="5491" xr:uid="{00000000-0005-0000-0000-0000031C0000}"/>
    <cellStyle name="Normal 21 18 3 2 2" xfId="28531" xr:uid="{00000000-0005-0000-0000-0000041C0000}"/>
    <cellStyle name="Normal 21 18 3 3" xfId="5492" xr:uid="{00000000-0005-0000-0000-0000051C0000}"/>
    <cellStyle name="Normal 21 18 3 3 2" xfId="28532" xr:uid="{00000000-0005-0000-0000-0000061C0000}"/>
    <cellStyle name="Normal 21 18 3 4" xfId="28530" xr:uid="{00000000-0005-0000-0000-0000071C0000}"/>
    <cellStyle name="Normal 21 18 4" xfId="5493" xr:uid="{00000000-0005-0000-0000-0000081C0000}"/>
    <cellStyle name="Normal 21 18 4 2" xfId="28533" xr:uid="{00000000-0005-0000-0000-0000091C0000}"/>
    <cellStyle name="Normal 21 18 5" xfId="5494" xr:uid="{00000000-0005-0000-0000-00000A1C0000}"/>
    <cellStyle name="Normal 21 18 5 2" xfId="28534" xr:uid="{00000000-0005-0000-0000-00000B1C0000}"/>
    <cellStyle name="Normal 21 18 6" xfId="5495" xr:uid="{00000000-0005-0000-0000-00000C1C0000}"/>
    <cellStyle name="Normal 21 18 6 2" xfId="28535" xr:uid="{00000000-0005-0000-0000-00000D1C0000}"/>
    <cellStyle name="Normal 21 18 7" xfId="5496" xr:uid="{00000000-0005-0000-0000-00000E1C0000}"/>
    <cellStyle name="Normal 21 18 7 2" xfId="28536" xr:uid="{00000000-0005-0000-0000-00000F1C0000}"/>
    <cellStyle name="Normal 21 18 8" xfId="28525" xr:uid="{00000000-0005-0000-0000-0000101C0000}"/>
    <cellStyle name="Normal 21 19" xfId="5497" xr:uid="{00000000-0005-0000-0000-0000111C0000}"/>
    <cellStyle name="Normal 21 19 2" xfId="5498" xr:uid="{00000000-0005-0000-0000-0000121C0000}"/>
    <cellStyle name="Normal 21 19 2 2" xfId="5499" xr:uid="{00000000-0005-0000-0000-0000131C0000}"/>
    <cellStyle name="Normal 21 19 2 2 2" xfId="28539" xr:uid="{00000000-0005-0000-0000-0000141C0000}"/>
    <cellStyle name="Normal 21 19 2 3" xfId="5500" xr:uid="{00000000-0005-0000-0000-0000151C0000}"/>
    <cellStyle name="Normal 21 19 2 3 2" xfId="28540" xr:uid="{00000000-0005-0000-0000-0000161C0000}"/>
    <cellStyle name="Normal 21 19 2 4" xfId="5501" xr:uid="{00000000-0005-0000-0000-0000171C0000}"/>
    <cellStyle name="Normal 21 19 2 4 2" xfId="28541" xr:uid="{00000000-0005-0000-0000-0000181C0000}"/>
    <cellStyle name="Normal 21 19 2 5" xfId="28538" xr:uid="{00000000-0005-0000-0000-0000191C0000}"/>
    <cellStyle name="Normal 21 19 3" xfId="5502" xr:uid="{00000000-0005-0000-0000-00001A1C0000}"/>
    <cellStyle name="Normal 21 19 3 2" xfId="5503" xr:uid="{00000000-0005-0000-0000-00001B1C0000}"/>
    <cellStyle name="Normal 21 19 3 2 2" xfId="28543" xr:uid="{00000000-0005-0000-0000-00001C1C0000}"/>
    <cellStyle name="Normal 21 19 3 3" xfId="5504" xr:uid="{00000000-0005-0000-0000-00001D1C0000}"/>
    <cellStyle name="Normal 21 19 3 3 2" xfId="28544" xr:uid="{00000000-0005-0000-0000-00001E1C0000}"/>
    <cellStyle name="Normal 21 19 3 4" xfId="28542" xr:uid="{00000000-0005-0000-0000-00001F1C0000}"/>
    <cellStyle name="Normal 21 19 4" xfId="5505" xr:uid="{00000000-0005-0000-0000-0000201C0000}"/>
    <cellStyle name="Normal 21 19 4 2" xfId="28545" xr:uid="{00000000-0005-0000-0000-0000211C0000}"/>
    <cellStyle name="Normal 21 19 5" xfId="5506" xr:uid="{00000000-0005-0000-0000-0000221C0000}"/>
    <cellStyle name="Normal 21 19 5 2" xfId="28546" xr:uid="{00000000-0005-0000-0000-0000231C0000}"/>
    <cellStyle name="Normal 21 19 6" xfId="5507" xr:uid="{00000000-0005-0000-0000-0000241C0000}"/>
    <cellStyle name="Normal 21 19 6 2" xfId="28547" xr:uid="{00000000-0005-0000-0000-0000251C0000}"/>
    <cellStyle name="Normal 21 19 7" xfId="5508" xr:uid="{00000000-0005-0000-0000-0000261C0000}"/>
    <cellStyle name="Normal 21 19 7 2" xfId="28548" xr:uid="{00000000-0005-0000-0000-0000271C0000}"/>
    <cellStyle name="Normal 21 19 8" xfId="28537" xr:uid="{00000000-0005-0000-0000-0000281C0000}"/>
    <cellStyle name="Normal 21 2" xfId="5509" xr:uid="{00000000-0005-0000-0000-0000291C0000}"/>
    <cellStyle name="Normal 21 2 2" xfId="5510" xr:uid="{00000000-0005-0000-0000-00002A1C0000}"/>
    <cellStyle name="Normal 21 2 2 2" xfId="5511" xr:uid="{00000000-0005-0000-0000-00002B1C0000}"/>
    <cellStyle name="Normal 21 2 2 2 2" xfId="28551" xr:uid="{00000000-0005-0000-0000-00002C1C0000}"/>
    <cellStyle name="Normal 21 2 2 3" xfId="5512" xr:uid="{00000000-0005-0000-0000-00002D1C0000}"/>
    <cellStyle name="Normal 21 2 2 3 2" xfId="28552" xr:uid="{00000000-0005-0000-0000-00002E1C0000}"/>
    <cellStyle name="Normal 21 2 2 4" xfId="5513" xr:uid="{00000000-0005-0000-0000-00002F1C0000}"/>
    <cellStyle name="Normal 21 2 2 4 2" xfId="28553" xr:uid="{00000000-0005-0000-0000-0000301C0000}"/>
    <cellStyle name="Normal 21 2 2 5" xfId="28550" xr:uid="{00000000-0005-0000-0000-0000311C0000}"/>
    <cellStyle name="Normal 21 2 3" xfId="5514" xr:uid="{00000000-0005-0000-0000-0000321C0000}"/>
    <cellStyle name="Normal 21 2 3 2" xfId="5515" xr:uid="{00000000-0005-0000-0000-0000331C0000}"/>
    <cellStyle name="Normal 21 2 3 2 2" xfId="28555" xr:uid="{00000000-0005-0000-0000-0000341C0000}"/>
    <cellStyle name="Normal 21 2 3 3" xfId="5516" xr:uid="{00000000-0005-0000-0000-0000351C0000}"/>
    <cellStyle name="Normal 21 2 3 3 2" xfId="28556" xr:uid="{00000000-0005-0000-0000-0000361C0000}"/>
    <cellStyle name="Normal 21 2 3 4" xfId="28554" xr:uid="{00000000-0005-0000-0000-0000371C0000}"/>
    <cellStyle name="Normal 21 2 4" xfId="5517" xr:uid="{00000000-0005-0000-0000-0000381C0000}"/>
    <cellStyle name="Normal 21 2 4 2" xfId="28557" xr:uid="{00000000-0005-0000-0000-0000391C0000}"/>
    <cellStyle name="Normal 21 2 5" xfId="5518" xr:uid="{00000000-0005-0000-0000-00003A1C0000}"/>
    <cellStyle name="Normal 21 2 5 2" xfId="28558" xr:uid="{00000000-0005-0000-0000-00003B1C0000}"/>
    <cellStyle name="Normal 21 2 6" xfId="5519" xr:uid="{00000000-0005-0000-0000-00003C1C0000}"/>
    <cellStyle name="Normal 21 2 6 2" xfId="28559" xr:uid="{00000000-0005-0000-0000-00003D1C0000}"/>
    <cellStyle name="Normal 21 2 7" xfId="5520" xr:uid="{00000000-0005-0000-0000-00003E1C0000}"/>
    <cellStyle name="Normal 21 2 7 2" xfId="28560" xr:uid="{00000000-0005-0000-0000-00003F1C0000}"/>
    <cellStyle name="Normal 21 2 8" xfId="28549" xr:uid="{00000000-0005-0000-0000-0000401C0000}"/>
    <cellStyle name="Normal 21 20" xfId="5521" xr:uid="{00000000-0005-0000-0000-0000411C0000}"/>
    <cellStyle name="Normal 21 20 2" xfId="5522" xr:uid="{00000000-0005-0000-0000-0000421C0000}"/>
    <cellStyle name="Normal 21 20 2 2" xfId="5523" xr:uid="{00000000-0005-0000-0000-0000431C0000}"/>
    <cellStyle name="Normal 21 20 2 2 2" xfId="28563" xr:uid="{00000000-0005-0000-0000-0000441C0000}"/>
    <cellStyle name="Normal 21 20 2 3" xfId="5524" xr:uid="{00000000-0005-0000-0000-0000451C0000}"/>
    <cellStyle name="Normal 21 20 2 3 2" xfId="28564" xr:uid="{00000000-0005-0000-0000-0000461C0000}"/>
    <cellStyle name="Normal 21 20 2 4" xfId="5525" xr:uid="{00000000-0005-0000-0000-0000471C0000}"/>
    <cellStyle name="Normal 21 20 2 4 2" xfId="28565" xr:uid="{00000000-0005-0000-0000-0000481C0000}"/>
    <cellStyle name="Normal 21 20 2 5" xfId="28562" xr:uid="{00000000-0005-0000-0000-0000491C0000}"/>
    <cellStyle name="Normal 21 20 3" xfId="5526" xr:uid="{00000000-0005-0000-0000-00004A1C0000}"/>
    <cellStyle name="Normal 21 20 3 2" xfId="5527" xr:uid="{00000000-0005-0000-0000-00004B1C0000}"/>
    <cellStyle name="Normal 21 20 3 2 2" xfId="28567" xr:uid="{00000000-0005-0000-0000-00004C1C0000}"/>
    <cellStyle name="Normal 21 20 3 3" xfId="5528" xr:uid="{00000000-0005-0000-0000-00004D1C0000}"/>
    <cellStyle name="Normal 21 20 3 3 2" xfId="28568" xr:uid="{00000000-0005-0000-0000-00004E1C0000}"/>
    <cellStyle name="Normal 21 20 3 4" xfId="28566" xr:uid="{00000000-0005-0000-0000-00004F1C0000}"/>
    <cellStyle name="Normal 21 20 4" xfId="5529" xr:uid="{00000000-0005-0000-0000-0000501C0000}"/>
    <cellStyle name="Normal 21 20 4 2" xfId="28569" xr:uid="{00000000-0005-0000-0000-0000511C0000}"/>
    <cellStyle name="Normal 21 20 5" xfId="5530" xr:uid="{00000000-0005-0000-0000-0000521C0000}"/>
    <cellStyle name="Normal 21 20 5 2" xfId="28570" xr:uid="{00000000-0005-0000-0000-0000531C0000}"/>
    <cellStyle name="Normal 21 20 6" xfId="5531" xr:uid="{00000000-0005-0000-0000-0000541C0000}"/>
    <cellStyle name="Normal 21 20 6 2" xfId="28571" xr:uid="{00000000-0005-0000-0000-0000551C0000}"/>
    <cellStyle name="Normal 21 20 7" xfId="5532" xr:uid="{00000000-0005-0000-0000-0000561C0000}"/>
    <cellStyle name="Normal 21 20 7 2" xfId="28572" xr:uid="{00000000-0005-0000-0000-0000571C0000}"/>
    <cellStyle name="Normal 21 20 8" xfId="28561" xr:uid="{00000000-0005-0000-0000-0000581C0000}"/>
    <cellStyle name="Normal 21 21" xfId="5533" xr:uid="{00000000-0005-0000-0000-0000591C0000}"/>
    <cellStyle name="Normal 21 21 2" xfId="5534" xr:uid="{00000000-0005-0000-0000-00005A1C0000}"/>
    <cellStyle name="Normal 21 21 2 2" xfId="5535" xr:uid="{00000000-0005-0000-0000-00005B1C0000}"/>
    <cellStyle name="Normal 21 21 2 2 2" xfId="28575" xr:uid="{00000000-0005-0000-0000-00005C1C0000}"/>
    <cellStyle name="Normal 21 21 2 3" xfId="5536" xr:uid="{00000000-0005-0000-0000-00005D1C0000}"/>
    <cellStyle name="Normal 21 21 2 3 2" xfId="28576" xr:uid="{00000000-0005-0000-0000-00005E1C0000}"/>
    <cellStyle name="Normal 21 21 2 4" xfId="5537" xr:uid="{00000000-0005-0000-0000-00005F1C0000}"/>
    <cellStyle name="Normal 21 21 2 4 2" xfId="28577" xr:uid="{00000000-0005-0000-0000-0000601C0000}"/>
    <cellStyle name="Normal 21 21 2 5" xfId="28574" xr:uid="{00000000-0005-0000-0000-0000611C0000}"/>
    <cellStyle name="Normal 21 21 3" xfId="5538" xr:uid="{00000000-0005-0000-0000-0000621C0000}"/>
    <cellStyle name="Normal 21 21 3 2" xfId="5539" xr:uid="{00000000-0005-0000-0000-0000631C0000}"/>
    <cellStyle name="Normal 21 21 3 2 2" xfId="28579" xr:uid="{00000000-0005-0000-0000-0000641C0000}"/>
    <cellStyle name="Normal 21 21 3 3" xfId="5540" xr:uid="{00000000-0005-0000-0000-0000651C0000}"/>
    <cellStyle name="Normal 21 21 3 3 2" xfId="28580" xr:uid="{00000000-0005-0000-0000-0000661C0000}"/>
    <cellStyle name="Normal 21 21 3 4" xfId="28578" xr:uid="{00000000-0005-0000-0000-0000671C0000}"/>
    <cellStyle name="Normal 21 21 4" xfId="5541" xr:uid="{00000000-0005-0000-0000-0000681C0000}"/>
    <cellStyle name="Normal 21 21 4 2" xfId="28581" xr:uid="{00000000-0005-0000-0000-0000691C0000}"/>
    <cellStyle name="Normal 21 21 5" xfId="5542" xr:uid="{00000000-0005-0000-0000-00006A1C0000}"/>
    <cellStyle name="Normal 21 21 5 2" xfId="28582" xr:uid="{00000000-0005-0000-0000-00006B1C0000}"/>
    <cellStyle name="Normal 21 21 6" xfId="5543" xr:uid="{00000000-0005-0000-0000-00006C1C0000}"/>
    <cellStyle name="Normal 21 21 6 2" xfId="28583" xr:uid="{00000000-0005-0000-0000-00006D1C0000}"/>
    <cellStyle name="Normal 21 21 7" xfId="5544" xr:uid="{00000000-0005-0000-0000-00006E1C0000}"/>
    <cellStyle name="Normal 21 21 7 2" xfId="28584" xr:uid="{00000000-0005-0000-0000-00006F1C0000}"/>
    <cellStyle name="Normal 21 21 8" xfId="28573" xr:uid="{00000000-0005-0000-0000-0000701C0000}"/>
    <cellStyle name="Normal 21 22" xfId="5545" xr:uid="{00000000-0005-0000-0000-0000711C0000}"/>
    <cellStyle name="Normal 21 22 2" xfId="5546" xr:uid="{00000000-0005-0000-0000-0000721C0000}"/>
    <cellStyle name="Normal 21 22 2 2" xfId="5547" xr:uid="{00000000-0005-0000-0000-0000731C0000}"/>
    <cellStyle name="Normal 21 22 2 2 2" xfId="28587" xr:uid="{00000000-0005-0000-0000-0000741C0000}"/>
    <cellStyle name="Normal 21 22 2 3" xfId="5548" xr:uid="{00000000-0005-0000-0000-0000751C0000}"/>
    <cellStyle name="Normal 21 22 2 3 2" xfId="28588" xr:uid="{00000000-0005-0000-0000-0000761C0000}"/>
    <cellStyle name="Normal 21 22 2 4" xfId="5549" xr:uid="{00000000-0005-0000-0000-0000771C0000}"/>
    <cellStyle name="Normal 21 22 2 4 2" xfId="28589" xr:uid="{00000000-0005-0000-0000-0000781C0000}"/>
    <cellStyle name="Normal 21 22 2 5" xfId="28586" xr:uid="{00000000-0005-0000-0000-0000791C0000}"/>
    <cellStyle name="Normal 21 22 3" xfId="5550" xr:uid="{00000000-0005-0000-0000-00007A1C0000}"/>
    <cellStyle name="Normal 21 22 3 2" xfId="5551" xr:uid="{00000000-0005-0000-0000-00007B1C0000}"/>
    <cellStyle name="Normal 21 22 3 2 2" xfId="28591" xr:uid="{00000000-0005-0000-0000-00007C1C0000}"/>
    <cellStyle name="Normal 21 22 3 3" xfId="5552" xr:uid="{00000000-0005-0000-0000-00007D1C0000}"/>
    <cellStyle name="Normal 21 22 3 3 2" xfId="28592" xr:uid="{00000000-0005-0000-0000-00007E1C0000}"/>
    <cellStyle name="Normal 21 22 3 4" xfId="28590" xr:uid="{00000000-0005-0000-0000-00007F1C0000}"/>
    <cellStyle name="Normal 21 22 4" xfId="5553" xr:uid="{00000000-0005-0000-0000-0000801C0000}"/>
    <cellStyle name="Normal 21 22 4 2" xfId="28593" xr:uid="{00000000-0005-0000-0000-0000811C0000}"/>
    <cellStyle name="Normal 21 22 5" xfId="5554" xr:uid="{00000000-0005-0000-0000-0000821C0000}"/>
    <cellStyle name="Normal 21 22 5 2" xfId="28594" xr:uid="{00000000-0005-0000-0000-0000831C0000}"/>
    <cellStyle name="Normal 21 22 6" xfId="5555" xr:uid="{00000000-0005-0000-0000-0000841C0000}"/>
    <cellStyle name="Normal 21 22 6 2" xfId="28595" xr:uid="{00000000-0005-0000-0000-0000851C0000}"/>
    <cellStyle name="Normal 21 22 7" xfId="5556" xr:uid="{00000000-0005-0000-0000-0000861C0000}"/>
    <cellStyle name="Normal 21 22 7 2" xfId="28596" xr:uid="{00000000-0005-0000-0000-0000871C0000}"/>
    <cellStyle name="Normal 21 22 8" xfId="28585" xr:uid="{00000000-0005-0000-0000-0000881C0000}"/>
    <cellStyle name="Normal 21 23" xfId="5557" xr:uid="{00000000-0005-0000-0000-0000891C0000}"/>
    <cellStyle name="Normal 21 23 2" xfId="5558" xr:uid="{00000000-0005-0000-0000-00008A1C0000}"/>
    <cellStyle name="Normal 21 23 2 2" xfId="5559" xr:uid="{00000000-0005-0000-0000-00008B1C0000}"/>
    <cellStyle name="Normal 21 23 2 2 2" xfId="28599" xr:uid="{00000000-0005-0000-0000-00008C1C0000}"/>
    <cellStyle name="Normal 21 23 2 3" xfId="5560" xr:uid="{00000000-0005-0000-0000-00008D1C0000}"/>
    <cellStyle name="Normal 21 23 2 3 2" xfId="28600" xr:uid="{00000000-0005-0000-0000-00008E1C0000}"/>
    <cellStyle name="Normal 21 23 2 4" xfId="5561" xr:uid="{00000000-0005-0000-0000-00008F1C0000}"/>
    <cellStyle name="Normal 21 23 2 4 2" xfId="28601" xr:uid="{00000000-0005-0000-0000-0000901C0000}"/>
    <cellStyle name="Normal 21 23 2 5" xfId="28598" xr:uid="{00000000-0005-0000-0000-0000911C0000}"/>
    <cellStyle name="Normal 21 23 3" xfId="5562" xr:uid="{00000000-0005-0000-0000-0000921C0000}"/>
    <cellStyle name="Normal 21 23 3 2" xfId="5563" xr:uid="{00000000-0005-0000-0000-0000931C0000}"/>
    <cellStyle name="Normal 21 23 3 2 2" xfId="28603" xr:uid="{00000000-0005-0000-0000-0000941C0000}"/>
    <cellStyle name="Normal 21 23 3 3" xfId="5564" xr:uid="{00000000-0005-0000-0000-0000951C0000}"/>
    <cellStyle name="Normal 21 23 3 3 2" xfId="28604" xr:uid="{00000000-0005-0000-0000-0000961C0000}"/>
    <cellStyle name="Normal 21 23 3 4" xfId="28602" xr:uid="{00000000-0005-0000-0000-0000971C0000}"/>
    <cellStyle name="Normal 21 23 4" xfId="5565" xr:uid="{00000000-0005-0000-0000-0000981C0000}"/>
    <cellStyle name="Normal 21 23 4 2" xfId="28605" xr:uid="{00000000-0005-0000-0000-0000991C0000}"/>
    <cellStyle name="Normal 21 23 5" xfId="5566" xr:uid="{00000000-0005-0000-0000-00009A1C0000}"/>
    <cellStyle name="Normal 21 23 5 2" xfId="28606" xr:uid="{00000000-0005-0000-0000-00009B1C0000}"/>
    <cellStyle name="Normal 21 23 6" xfId="5567" xr:uid="{00000000-0005-0000-0000-00009C1C0000}"/>
    <cellStyle name="Normal 21 23 6 2" xfId="28607" xr:uid="{00000000-0005-0000-0000-00009D1C0000}"/>
    <cellStyle name="Normal 21 23 7" xfId="5568" xr:uid="{00000000-0005-0000-0000-00009E1C0000}"/>
    <cellStyle name="Normal 21 23 7 2" xfId="28608" xr:uid="{00000000-0005-0000-0000-00009F1C0000}"/>
    <cellStyle name="Normal 21 23 8" xfId="28597" xr:uid="{00000000-0005-0000-0000-0000A01C0000}"/>
    <cellStyle name="Normal 21 24" xfId="5569" xr:uid="{00000000-0005-0000-0000-0000A11C0000}"/>
    <cellStyle name="Normal 21 24 2" xfId="5570" xr:uid="{00000000-0005-0000-0000-0000A21C0000}"/>
    <cellStyle name="Normal 21 24 2 2" xfId="5571" xr:uid="{00000000-0005-0000-0000-0000A31C0000}"/>
    <cellStyle name="Normal 21 24 2 2 2" xfId="28611" xr:uid="{00000000-0005-0000-0000-0000A41C0000}"/>
    <cellStyle name="Normal 21 24 2 3" xfId="5572" xr:uid="{00000000-0005-0000-0000-0000A51C0000}"/>
    <cellStyle name="Normal 21 24 2 3 2" xfId="28612" xr:uid="{00000000-0005-0000-0000-0000A61C0000}"/>
    <cellStyle name="Normal 21 24 2 4" xfId="5573" xr:uid="{00000000-0005-0000-0000-0000A71C0000}"/>
    <cellStyle name="Normal 21 24 2 4 2" xfId="28613" xr:uid="{00000000-0005-0000-0000-0000A81C0000}"/>
    <cellStyle name="Normal 21 24 2 5" xfId="28610" xr:uid="{00000000-0005-0000-0000-0000A91C0000}"/>
    <cellStyle name="Normal 21 24 3" xfId="5574" xr:uid="{00000000-0005-0000-0000-0000AA1C0000}"/>
    <cellStyle name="Normal 21 24 3 2" xfId="5575" xr:uid="{00000000-0005-0000-0000-0000AB1C0000}"/>
    <cellStyle name="Normal 21 24 3 2 2" xfId="28615" xr:uid="{00000000-0005-0000-0000-0000AC1C0000}"/>
    <cellStyle name="Normal 21 24 3 3" xfId="5576" xr:uid="{00000000-0005-0000-0000-0000AD1C0000}"/>
    <cellStyle name="Normal 21 24 3 3 2" xfId="28616" xr:uid="{00000000-0005-0000-0000-0000AE1C0000}"/>
    <cellStyle name="Normal 21 24 3 4" xfId="28614" xr:uid="{00000000-0005-0000-0000-0000AF1C0000}"/>
    <cellStyle name="Normal 21 24 4" xfId="5577" xr:uid="{00000000-0005-0000-0000-0000B01C0000}"/>
    <cellStyle name="Normal 21 24 4 2" xfId="28617" xr:uid="{00000000-0005-0000-0000-0000B11C0000}"/>
    <cellStyle name="Normal 21 24 5" xfId="5578" xr:uid="{00000000-0005-0000-0000-0000B21C0000}"/>
    <cellStyle name="Normal 21 24 5 2" xfId="28618" xr:uid="{00000000-0005-0000-0000-0000B31C0000}"/>
    <cellStyle name="Normal 21 24 6" xfId="5579" xr:uid="{00000000-0005-0000-0000-0000B41C0000}"/>
    <cellStyle name="Normal 21 24 6 2" xfId="28619" xr:uid="{00000000-0005-0000-0000-0000B51C0000}"/>
    <cellStyle name="Normal 21 24 7" xfId="5580" xr:uid="{00000000-0005-0000-0000-0000B61C0000}"/>
    <cellStyle name="Normal 21 24 7 2" xfId="28620" xr:uid="{00000000-0005-0000-0000-0000B71C0000}"/>
    <cellStyle name="Normal 21 24 8" xfId="28609" xr:uid="{00000000-0005-0000-0000-0000B81C0000}"/>
    <cellStyle name="Normal 21 25" xfId="5581" xr:uid="{00000000-0005-0000-0000-0000B91C0000}"/>
    <cellStyle name="Normal 21 25 2" xfId="5582" xr:uid="{00000000-0005-0000-0000-0000BA1C0000}"/>
    <cellStyle name="Normal 21 25 2 2" xfId="5583" xr:uid="{00000000-0005-0000-0000-0000BB1C0000}"/>
    <cellStyle name="Normal 21 25 2 2 2" xfId="28623" xr:uid="{00000000-0005-0000-0000-0000BC1C0000}"/>
    <cellStyle name="Normal 21 25 2 3" xfId="5584" xr:uid="{00000000-0005-0000-0000-0000BD1C0000}"/>
    <cellStyle name="Normal 21 25 2 3 2" xfId="28624" xr:uid="{00000000-0005-0000-0000-0000BE1C0000}"/>
    <cellStyle name="Normal 21 25 2 4" xfId="5585" xr:uid="{00000000-0005-0000-0000-0000BF1C0000}"/>
    <cellStyle name="Normal 21 25 2 4 2" xfId="28625" xr:uid="{00000000-0005-0000-0000-0000C01C0000}"/>
    <cellStyle name="Normal 21 25 2 5" xfId="28622" xr:uid="{00000000-0005-0000-0000-0000C11C0000}"/>
    <cellStyle name="Normal 21 25 3" xfId="5586" xr:uid="{00000000-0005-0000-0000-0000C21C0000}"/>
    <cellStyle name="Normal 21 25 3 2" xfId="5587" xr:uid="{00000000-0005-0000-0000-0000C31C0000}"/>
    <cellStyle name="Normal 21 25 3 2 2" xfId="28627" xr:uid="{00000000-0005-0000-0000-0000C41C0000}"/>
    <cellStyle name="Normal 21 25 3 3" xfId="5588" xr:uid="{00000000-0005-0000-0000-0000C51C0000}"/>
    <cellStyle name="Normal 21 25 3 3 2" xfId="28628" xr:uid="{00000000-0005-0000-0000-0000C61C0000}"/>
    <cellStyle name="Normal 21 25 3 4" xfId="28626" xr:uid="{00000000-0005-0000-0000-0000C71C0000}"/>
    <cellStyle name="Normal 21 25 4" xfId="5589" xr:uid="{00000000-0005-0000-0000-0000C81C0000}"/>
    <cellStyle name="Normal 21 25 4 2" xfId="28629" xr:uid="{00000000-0005-0000-0000-0000C91C0000}"/>
    <cellStyle name="Normal 21 25 5" xfId="5590" xr:uid="{00000000-0005-0000-0000-0000CA1C0000}"/>
    <cellStyle name="Normal 21 25 5 2" xfId="28630" xr:uid="{00000000-0005-0000-0000-0000CB1C0000}"/>
    <cellStyle name="Normal 21 25 6" xfId="5591" xr:uid="{00000000-0005-0000-0000-0000CC1C0000}"/>
    <cellStyle name="Normal 21 25 6 2" xfId="28631" xr:uid="{00000000-0005-0000-0000-0000CD1C0000}"/>
    <cellStyle name="Normal 21 25 7" xfId="5592" xr:uid="{00000000-0005-0000-0000-0000CE1C0000}"/>
    <cellStyle name="Normal 21 25 7 2" xfId="28632" xr:uid="{00000000-0005-0000-0000-0000CF1C0000}"/>
    <cellStyle name="Normal 21 25 8" xfId="28621" xr:uid="{00000000-0005-0000-0000-0000D01C0000}"/>
    <cellStyle name="Normal 21 26" xfId="5593" xr:uid="{00000000-0005-0000-0000-0000D11C0000}"/>
    <cellStyle name="Normal 21 26 2" xfId="5594" xr:uid="{00000000-0005-0000-0000-0000D21C0000}"/>
    <cellStyle name="Normal 21 26 2 2" xfId="5595" xr:uid="{00000000-0005-0000-0000-0000D31C0000}"/>
    <cellStyle name="Normal 21 26 2 2 2" xfId="28635" xr:uid="{00000000-0005-0000-0000-0000D41C0000}"/>
    <cellStyle name="Normal 21 26 2 3" xfId="5596" xr:uid="{00000000-0005-0000-0000-0000D51C0000}"/>
    <cellStyle name="Normal 21 26 2 3 2" xfId="28636" xr:uid="{00000000-0005-0000-0000-0000D61C0000}"/>
    <cellStyle name="Normal 21 26 2 4" xfId="5597" xr:uid="{00000000-0005-0000-0000-0000D71C0000}"/>
    <cellStyle name="Normal 21 26 2 4 2" xfId="28637" xr:uid="{00000000-0005-0000-0000-0000D81C0000}"/>
    <cellStyle name="Normal 21 26 2 5" xfId="28634" xr:uid="{00000000-0005-0000-0000-0000D91C0000}"/>
    <cellStyle name="Normal 21 26 3" xfId="5598" xr:uid="{00000000-0005-0000-0000-0000DA1C0000}"/>
    <cellStyle name="Normal 21 26 3 2" xfId="5599" xr:uid="{00000000-0005-0000-0000-0000DB1C0000}"/>
    <cellStyle name="Normal 21 26 3 2 2" xfId="28639" xr:uid="{00000000-0005-0000-0000-0000DC1C0000}"/>
    <cellStyle name="Normal 21 26 3 3" xfId="5600" xr:uid="{00000000-0005-0000-0000-0000DD1C0000}"/>
    <cellStyle name="Normal 21 26 3 3 2" xfId="28640" xr:uid="{00000000-0005-0000-0000-0000DE1C0000}"/>
    <cellStyle name="Normal 21 26 3 4" xfId="28638" xr:uid="{00000000-0005-0000-0000-0000DF1C0000}"/>
    <cellStyle name="Normal 21 26 4" xfId="5601" xr:uid="{00000000-0005-0000-0000-0000E01C0000}"/>
    <cellStyle name="Normal 21 26 4 2" xfId="28641" xr:uid="{00000000-0005-0000-0000-0000E11C0000}"/>
    <cellStyle name="Normal 21 26 5" xfId="5602" xr:uid="{00000000-0005-0000-0000-0000E21C0000}"/>
    <cellStyle name="Normal 21 26 5 2" xfId="28642" xr:uid="{00000000-0005-0000-0000-0000E31C0000}"/>
    <cellStyle name="Normal 21 26 6" xfId="5603" xr:uid="{00000000-0005-0000-0000-0000E41C0000}"/>
    <cellStyle name="Normal 21 26 6 2" xfId="28643" xr:uid="{00000000-0005-0000-0000-0000E51C0000}"/>
    <cellStyle name="Normal 21 26 7" xfId="5604" xr:uid="{00000000-0005-0000-0000-0000E61C0000}"/>
    <cellStyle name="Normal 21 26 7 2" xfId="28644" xr:uid="{00000000-0005-0000-0000-0000E71C0000}"/>
    <cellStyle name="Normal 21 26 8" xfId="28633" xr:uid="{00000000-0005-0000-0000-0000E81C0000}"/>
    <cellStyle name="Normal 21 27" xfId="5605" xr:uid="{00000000-0005-0000-0000-0000E91C0000}"/>
    <cellStyle name="Normal 21 27 2" xfId="5606" xr:uid="{00000000-0005-0000-0000-0000EA1C0000}"/>
    <cellStyle name="Normal 21 27 2 2" xfId="5607" xr:uid="{00000000-0005-0000-0000-0000EB1C0000}"/>
    <cellStyle name="Normal 21 27 2 2 2" xfId="28647" xr:uid="{00000000-0005-0000-0000-0000EC1C0000}"/>
    <cellStyle name="Normal 21 27 2 3" xfId="5608" xr:uid="{00000000-0005-0000-0000-0000ED1C0000}"/>
    <cellStyle name="Normal 21 27 2 3 2" xfId="28648" xr:uid="{00000000-0005-0000-0000-0000EE1C0000}"/>
    <cellStyle name="Normal 21 27 2 4" xfId="5609" xr:uid="{00000000-0005-0000-0000-0000EF1C0000}"/>
    <cellStyle name="Normal 21 27 2 4 2" xfId="28649" xr:uid="{00000000-0005-0000-0000-0000F01C0000}"/>
    <cellStyle name="Normal 21 27 2 5" xfId="28646" xr:uid="{00000000-0005-0000-0000-0000F11C0000}"/>
    <cellStyle name="Normal 21 27 3" xfId="5610" xr:uid="{00000000-0005-0000-0000-0000F21C0000}"/>
    <cellStyle name="Normal 21 27 3 2" xfId="5611" xr:uid="{00000000-0005-0000-0000-0000F31C0000}"/>
    <cellStyle name="Normal 21 27 3 2 2" xfId="28651" xr:uid="{00000000-0005-0000-0000-0000F41C0000}"/>
    <cellStyle name="Normal 21 27 3 3" xfId="5612" xr:uid="{00000000-0005-0000-0000-0000F51C0000}"/>
    <cellStyle name="Normal 21 27 3 3 2" xfId="28652" xr:uid="{00000000-0005-0000-0000-0000F61C0000}"/>
    <cellStyle name="Normal 21 27 3 4" xfId="28650" xr:uid="{00000000-0005-0000-0000-0000F71C0000}"/>
    <cellStyle name="Normal 21 27 4" xfId="5613" xr:uid="{00000000-0005-0000-0000-0000F81C0000}"/>
    <cellStyle name="Normal 21 27 4 2" xfId="28653" xr:uid="{00000000-0005-0000-0000-0000F91C0000}"/>
    <cellStyle name="Normal 21 27 5" xfId="5614" xr:uid="{00000000-0005-0000-0000-0000FA1C0000}"/>
    <cellStyle name="Normal 21 27 5 2" xfId="28654" xr:uid="{00000000-0005-0000-0000-0000FB1C0000}"/>
    <cellStyle name="Normal 21 27 6" xfId="5615" xr:uid="{00000000-0005-0000-0000-0000FC1C0000}"/>
    <cellStyle name="Normal 21 27 6 2" xfId="28655" xr:uid="{00000000-0005-0000-0000-0000FD1C0000}"/>
    <cellStyle name="Normal 21 27 7" xfId="5616" xr:uid="{00000000-0005-0000-0000-0000FE1C0000}"/>
    <cellStyle name="Normal 21 27 7 2" xfId="28656" xr:uid="{00000000-0005-0000-0000-0000FF1C0000}"/>
    <cellStyle name="Normal 21 27 8" xfId="28645" xr:uid="{00000000-0005-0000-0000-0000001D0000}"/>
    <cellStyle name="Normal 21 28" xfId="5617" xr:uid="{00000000-0005-0000-0000-0000011D0000}"/>
    <cellStyle name="Normal 21 28 2" xfId="5618" xr:uid="{00000000-0005-0000-0000-0000021D0000}"/>
    <cellStyle name="Normal 21 28 2 2" xfId="5619" xr:uid="{00000000-0005-0000-0000-0000031D0000}"/>
    <cellStyle name="Normal 21 28 2 2 2" xfId="28659" xr:uid="{00000000-0005-0000-0000-0000041D0000}"/>
    <cellStyle name="Normal 21 28 2 3" xfId="5620" xr:uid="{00000000-0005-0000-0000-0000051D0000}"/>
    <cellStyle name="Normal 21 28 2 3 2" xfId="28660" xr:uid="{00000000-0005-0000-0000-0000061D0000}"/>
    <cellStyle name="Normal 21 28 2 4" xfId="5621" xr:uid="{00000000-0005-0000-0000-0000071D0000}"/>
    <cellStyle name="Normal 21 28 2 4 2" xfId="28661" xr:uid="{00000000-0005-0000-0000-0000081D0000}"/>
    <cellStyle name="Normal 21 28 2 5" xfId="28658" xr:uid="{00000000-0005-0000-0000-0000091D0000}"/>
    <cellStyle name="Normal 21 28 3" xfId="5622" xr:uid="{00000000-0005-0000-0000-00000A1D0000}"/>
    <cellStyle name="Normal 21 28 3 2" xfId="5623" xr:uid="{00000000-0005-0000-0000-00000B1D0000}"/>
    <cellStyle name="Normal 21 28 3 2 2" xfId="28663" xr:uid="{00000000-0005-0000-0000-00000C1D0000}"/>
    <cellStyle name="Normal 21 28 3 3" xfId="5624" xr:uid="{00000000-0005-0000-0000-00000D1D0000}"/>
    <cellStyle name="Normal 21 28 3 3 2" xfId="28664" xr:uid="{00000000-0005-0000-0000-00000E1D0000}"/>
    <cellStyle name="Normal 21 28 3 4" xfId="28662" xr:uid="{00000000-0005-0000-0000-00000F1D0000}"/>
    <cellStyle name="Normal 21 28 4" xfId="5625" xr:uid="{00000000-0005-0000-0000-0000101D0000}"/>
    <cellStyle name="Normal 21 28 4 2" xfId="28665" xr:uid="{00000000-0005-0000-0000-0000111D0000}"/>
    <cellStyle name="Normal 21 28 5" xfId="5626" xr:uid="{00000000-0005-0000-0000-0000121D0000}"/>
    <cellStyle name="Normal 21 28 5 2" xfId="28666" xr:uid="{00000000-0005-0000-0000-0000131D0000}"/>
    <cellStyle name="Normal 21 28 6" xfId="5627" xr:uid="{00000000-0005-0000-0000-0000141D0000}"/>
    <cellStyle name="Normal 21 28 6 2" xfId="28667" xr:uid="{00000000-0005-0000-0000-0000151D0000}"/>
    <cellStyle name="Normal 21 28 7" xfId="5628" xr:uid="{00000000-0005-0000-0000-0000161D0000}"/>
    <cellStyle name="Normal 21 28 7 2" xfId="28668" xr:uid="{00000000-0005-0000-0000-0000171D0000}"/>
    <cellStyle name="Normal 21 28 8" xfId="28657" xr:uid="{00000000-0005-0000-0000-0000181D0000}"/>
    <cellStyle name="Normal 21 29" xfId="5629" xr:uid="{00000000-0005-0000-0000-0000191D0000}"/>
    <cellStyle name="Normal 21 29 2" xfId="5630" xr:uid="{00000000-0005-0000-0000-00001A1D0000}"/>
    <cellStyle name="Normal 21 29 2 2" xfId="5631" xr:uid="{00000000-0005-0000-0000-00001B1D0000}"/>
    <cellStyle name="Normal 21 29 2 2 2" xfId="28671" xr:uid="{00000000-0005-0000-0000-00001C1D0000}"/>
    <cellStyle name="Normal 21 29 2 3" xfId="5632" xr:uid="{00000000-0005-0000-0000-00001D1D0000}"/>
    <cellStyle name="Normal 21 29 2 3 2" xfId="28672" xr:uid="{00000000-0005-0000-0000-00001E1D0000}"/>
    <cellStyle name="Normal 21 29 2 4" xfId="5633" xr:uid="{00000000-0005-0000-0000-00001F1D0000}"/>
    <cellStyle name="Normal 21 29 2 4 2" xfId="28673" xr:uid="{00000000-0005-0000-0000-0000201D0000}"/>
    <cellStyle name="Normal 21 29 2 5" xfId="28670" xr:uid="{00000000-0005-0000-0000-0000211D0000}"/>
    <cellStyle name="Normal 21 29 3" xfId="5634" xr:uid="{00000000-0005-0000-0000-0000221D0000}"/>
    <cellStyle name="Normal 21 29 3 2" xfId="5635" xr:uid="{00000000-0005-0000-0000-0000231D0000}"/>
    <cellStyle name="Normal 21 29 3 2 2" xfId="28675" xr:uid="{00000000-0005-0000-0000-0000241D0000}"/>
    <cellStyle name="Normal 21 29 3 3" xfId="5636" xr:uid="{00000000-0005-0000-0000-0000251D0000}"/>
    <cellStyle name="Normal 21 29 3 3 2" xfId="28676" xr:uid="{00000000-0005-0000-0000-0000261D0000}"/>
    <cellStyle name="Normal 21 29 3 4" xfId="28674" xr:uid="{00000000-0005-0000-0000-0000271D0000}"/>
    <cellStyle name="Normal 21 29 4" xfId="5637" xr:uid="{00000000-0005-0000-0000-0000281D0000}"/>
    <cellStyle name="Normal 21 29 4 2" xfId="28677" xr:uid="{00000000-0005-0000-0000-0000291D0000}"/>
    <cellStyle name="Normal 21 29 5" xfId="5638" xr:uid="{00000000-0005-0000-0000-00002A1D0000}"/>
    <cellStyle name="Normal 21 29 5 2" xfId="28678" xr:uid="{00000000-0005-0000-0000-00002B1D0000}"/>
    <cellStyle name="Normal 21 29 6" xfId="5639" xr:uid="{00000000-0005-0000-0000-00002C1D0000}"/>
    <cellStyle name="Normal 21 29 6 2" xfId="28679" xr:uid="{00000000-0005-0000-0000-00002D1D0000}"/>
    <cellStyle name="Normal 21 29 7" xfId="5640" xr:uid="{00000000-0005-0000-0000-00002E1D0000}"/>
    <cellStyle name="Normal 21 29 7 2" xfId="28680" xr:uid="{00000000-0005-0000-0000-00002F1D0000}"/>
    <cellStyle name="Normal 21 29 8" xfId="28669" xr:uid="{00000000-0005-0000-0000-0000301D0000}"/>
    <cellStyle name="Normal 21 3" xfId="5641" xr:uid="{00000000-0005-0000-0000-0000311D0000}"/>
    <cellStyle name="Normal 21 3 2" xfId="5642" xr:uid="{00000000-0005-0000-0000-0000321D0000}"/>
    <cellStyle name="Normal 21 3 2 2" xfId="5643" xr:uid="{00000000-0005-0000-0000-0000331D0000}"/>
    <cellStyle name="Normal 21 3 2 2 2" xfId="28683" xr:uid="{00000000-0005-0000-0000-0000341D0000}"/>
    <cellStyle name="Normal 21 3 2 3" xfId="5644" xr:uid="{00000000-0005-0000-0000-0000351D0000}"/>
    <cellStyle name="Normal 21 3 2 3 2" xfId="28684" xr:uid="{00000000-0005-0000-0000-0000361D0000}"/>
    <cellStyle name="Normal 21 3 2 4" xfId="5645" xr:uid="{00000000-0005-0000-0000-0000371D0000}"/>
    <cellStyle name="Normal 21 3 2 4 2" xfId="28685" xr:uid="{00000000-0005-0000-0000-0000381D0000}"/>
    <cellStyle name="Normal 21 3 2 5" xfId="28682" xr:uid="{00000000-0005-0000-0000-0000391D0000}"/>
    <cellStyle name="Normal 21 3 3" xfId="5646" xr:uid="{00000000-0005-0000-0000-00003A1D0000}"/>
    <cellStyle name="Normal 21 3 3 2" xfId="5647" xr:uid="{00000000-0005-0000-0000-00003B1D0000}"/>
    <cellStyle name="Normal 21 3 3 2 2" xfId="28687" xr:uid="{00000000-0005-0000-0000-00003C1D0000}"/>
    <cellStyle name="Normal 21 3 3 3" xfId="5648" xr:uid="{00000000-0005-0000-0000-00003D1D0000}"/>
    <cellStyle name="Normal 21 3 3 3 2" xfId="28688" xr:uid="{00000000-0005-0000-0000-00003E1D0000}"/>
    <cellStyle name="Normal 21 3 3 4" xfId="28686" xr:uid="{00000000-0005-0000-0000-00003F1D0000}"/>
    <cellStyle name="Normal 21 3 4" xfId="5649" xr:uid="{00000000-0005-0000-0000-0000401D0000}"/>
    <cellStyle name="Normal 21 3 4 2" xfId="28689" xr:uid="{00000000-0005-0000-0000-0000411D0000}"/>
    <cellStyle name="Normal 21 3 5" xfId="5650" xr:uid="{00000000-0005-0000-0000-0000421D0000}"/>
    <cellStyle name="Normal 21 3 5 2" xfId="28690" xr:uid="{00000000-0005-0000-0000-0000431D0000}"/>
    <cellStyle name="Normal 21 3 6" xfId="5651" xr:uid="{00000000-0005-0000-0000-0000441D0000}"/>
    <cellStyle name="Normal 21 3 6 2" xfId="28691" xr:uid="{00000000-0005-0000-0000-0000451D0000}"/>
    <cellStyle name="Normal 21 3 7" xfId="5652" xr:uid="{00000000-0005-0000-0000-0000461D0000}"/>
    <cellStyle name="Normal 21 3 7 2" xfId="28692" xr:uid="{00000000-0005-0000-0000-0000471D0000}"/>
    <cellStyle name="Normal 21 3 8" xfId="28681" xr:uid="{00000000-0005-0000-0000-0000481D0000}"/>
    <cellStyle name="Normal 21 30" xfId="5653" xr:uid="{00000000-0005-0000-0000-0000491D0000}"/>
    <cellStyle name="Normal 21 30 2" xfId="5654" xr:uid="{00000000-0005-0000-0000-00004A1D0000}"/>
    <cellStyle name="Normal 21 30 2 2" xfId="5655" xr:uid="{00000000-0005-0000-0000-00004B1D0000}"/>
    <cellStyle name="Normal 21 30 2 2 2" xfId="28695" xr:uid="{00000000-0005-0000-0000-00004C1D0000}"/>
    <cellStyle name="Normal 21 30 2 3" xfId="5656" xr:uid="{00000000-0005-0000-0000-00004D1D0000}"/>
    <cellStyle name="Normal 21 30 2 3 2" xfId="28696" xr:uid="{00000000-0005-0000-0000-00004E1D0000}"/>
    <cellStyle name="Normal 21 30 2 4" xfId="5657" xr:uid="{00000000-0005-0000-0000-00004F1D0000}"/>
    <cellStyle name="Normal 21 30 2 4 2" xfId="28697" xr:uid="{00000000-0005-0000-0000-0000501D0000}"/>
    <cellStyle name="Normal 21 30 2 5" xfId="28694" xr:uid="{00000000-0005-0000-0000-0000511D0000}"/>
    <cellStyle name="Normal 21 30 3" xfId="5658" xr:uid="{00000000-0005-0000-0000-0000521D0000}"/>
    <cellStyle name="Normal 21 30 3 2" xfId="5659" xr:uid="{00000000-0005-0000-0000-0000531D0000}"/>
    <cellStyle name="Normal 21 30 3 2 2" xfId="28699" xr:uid="{00000000-0005-0000-0000-0000541D0000}"/>
    <cellStyle name="Normal 21 30 3 3" xfId="5660" xr:uid="{00000000-0005-0000-0000-0000551D0000}"/>
    <cellStyle name="Normal 21 30 3 3 2" xfId="28700" xr:uid="{00000000-0005-0000-0000-0000561D0000}"/>
    <cellStyle name="Normal 21 30 3 4" xfId="28698" xr:uid="{00000000-0005-0000-0000-0000571D0000}"/>
    <cellStyle name="Normal 21 30 4" xfId="5661" xr:uid="{00000000-0005-0000-0000-0000581D0000}"/>
    <cellStyle name="Normal 21 30 4 2" xfId="28701" xr:uid="{00000000-0005-0000-0000-0000591D0000}"/>
    <cellStyle name="Normal 21 30 5" xfId="5662" xr:uid="{00000000-0005-0000-0000-00005A1D0000}"/>
    <cellStyle name="Normal 21 30 5 2" xfId="28702" xr:uid="{00000000-0005-0000-0000-00005B1D0000}"/>
    <cellStyle name="Normal 21 30 6" xfId="5663" xr:uid="{00000000-0005-0000-0000-00005C1D0000}"/>
    <cellStyle name="Normal 21 30 6 2" xfId="28703" xr:uid="{00000000-0005-0000-0000-00005D1D0000}"/>
    <cellStyle name="Normal 21 30 7" xfId="5664" xr:uid="{00000000-0005-0000-0000-00005E1D0000}"/>
    <cellStyle name="Normal 21 30 7 2" xfId="28704" xr:uid="{00000000-0005-0000-0000-00005F1D0000}"/>
    <cellStyle name="Normal 21 30 8" xfId="28693" xr:uid="{00000000-0005-0000-0000-0000601D0000}"/>
    <cellStyle name="Normal 21 31" xfId="5665" xr:uid="{00000000-0005-0000-0000-0000611D0000}"/>
    <cellStyle name="Normal 21 31 2" xfId="5666" xr:uid="{00000000-0005-0000-0000-0000621D0000}"/>
    <cellStyle name="Normal 21 31 2 2" xfId="5667" xr:uid="{00000000-0005-0000-0000-0000631D0000}"/>
    <cellStyle name="Normal 21 31 2 2 2" xfId="28707" xr:uid="{00000000-0005-0000-0000-0000641D0000}"/>
    <cellStyle name="Normal 21 31 2 3" xfId="5668" xr:uid="{00000000-0005-0000-0000-0000651D0000}"/>
    <cellStyle name="Normal 21 31 2 3 2" xfId="28708" xr:uid="{00000000-0005-0000-0000-0000661D0000}"/>
    <cellStyle name="Normal 21 31 2 4" xfId="5669" xr:uid="{00000000-0005-0000-0000-0000671D0000}"/>
    <cellStyle name="Normal 21 31 2 4 2" xfId="28709" xr:uid="{00000000-0005-0000-0000-0000681D0000}"/>
    <cellStyle name="Normal 21 31 2 5" xfId="28706" xr:uid="{00000000-0005-0000-0000-0000691D0000}"/>
    <cellStyle name="Normal 21 31 3" xfId="5670" xr:uid="{00000000-0005-0000-0000-00006A1D0000}"/>
    <cellStyle name="Normal 21 31 3 2" xfId="5671" xr:uid="{00000000-0005-0000-0000-00006B1D0000}"/>
    <cellStyle name="Normal 21 31 3 2 2" xfId="28711" xr:uid="{00000000-0005-0000-0000-00006C1D0000}"/>
    <cellStyle name="Normal 21 31 3 3" xfId="5672" xr:uid="{00000000-0005-0000-0000-00006D1D0000}"/>
    <cellStyle name="Normal 21 31 3 3 2" xfId="28712" xr:uid="{00000000-0005-0000-0000-00006E1D0000}"/>
    <cellStyle name="Normal 21 31 3 4" xfId="28710" xr:uid="{00000000-0005-0000-0000-00006F1D0000}"/>
    <cellStyle name="Normal 21 31 4" xfId="5673" xr:uid="{00000000-0005-0000-0000-0000701D0000}"/>
    <cellStyle name="Normal 21 31 4 2" xfId="28713" xr:uid="{00000000-0005-0000-0000-0000711D0000}"/>
    <cellStyle name="Normal 21 31 5" xfId="5674" xr:uid="{00000000-0005-0000-0000-0000721D0000}"/>
    <cellStyle name="Normal 21 31 5 2" xfId="28714" xr:uid="{00000000-0005-0000-0000-0000731D0000}"/>
    <cellStyle name="Normal 21 31 6" xfId="5675" xr:uid="{00000000-0005-0000-0000-0000741D0000}"/>
    <cellStyle name="Normal 21 31 6 2" xfId="28715" xr:uid="{00000000-0005-0000-0000-0000751D0000}"/>
    <cellStyle name="Normal 21 31 7" xfId="5676" xr:uid="{00000000-0005-0000-0000-0000761D0000}"/>
    <cellStyle name="Normal 21 31 7 2" xfId="28716" xr:uid="{00000000-0005-0000-0000-0000771D0000}"/>
    <cellStyle name="Normal 21 31 8" xfId="28705" xr:uid="{00000000-0005-0000-0000-0000781D0000}"/>
    <cellStyle name="Normal 21 32" xfId="5677" xr:uid="{00000000-0005-0000-0000-0000791D0000}"/>
    <cellStyle name="Normal 21 32 2" xfId="5678" xr:uid="{00000000-0005-0000-0000-00007A1D0000}"/>
    <cellStyle name="Normal 21 32 2 2" xfId="5679" xr:uid="{00000000-0005-0000-0000-00007B1D0000}"/>
    <cellStyle name="Normal 21 32 2 2 2" xfId="28719" xr:uid="{00000000-0005-0000-0000-00007C1D0000}"/>
    <cellStyle name="Normal 21 32 2 3" xfId="5680" xr:uid="{00000000-0005-0000-0000-00007D1D0000}"/>
    <cellStyle name="Normal 21 32 2 3 2" xfId="28720" xr:uid="{00000000-0005-0000-0000-00007E1D0000}"/>
    <cellStyle name="Normal 21 32 2 4" xfId="5681" xr:uid="{00000000-0005-0000-0000-00007F1D0000}"/>
    <cellStyle name="Normal 21 32 2 4 2" xfId="28721" xr:uid="{00000000-0005-0000-0000-0000801D0000}"/>
    <cellStyle name="Normal 21 32 2 5" xfId="28718" xr:uid="{00000000-0005-0000-0000-0000811D0000}"/>
    <cellStyle name="Normal 21 32 3" xfId="5682" xr:uid="{00000000-0005-0000-0000-0000821D0000}"/>
    <cellStyle name="Normal 21 32 3 2" xfId="5683" xr:uid="{00000000-0005-0000-0000-0000831D0000}"/>
    <cellStyle name="Normal 21 32 3 2 2" xfId="28723" xr:uid="{00000000-0005-0000-0000-0000841D0000}"/>
    <cellStyle name="Normal 21 32 3 3" xfId="5684" xr:uid="{00000000-0005-0000-0000-0000851D0000}"/>
    <cellStyle name="Normal 21 32 3 3 2" xfId="28724" xr:uid="{00000000-0005-0000-0000-0000861D0000}"/>
    <cellStyle name="Normal 21 32 3 4" xfId="28722" xr:uid="{00000000-0005-0000-0000-0000871D0000}"/>
    <cellStyle name="Normal 21 32 4" xfId="5685" xr:uid="{00000000-0005-0000-0000-0000881D0000}"/>
    <cellStyle name="Normal 21 32 4 2" xfId="28725" xr:uid="{00000000-0005-0000-0000-0000891D0000}"/>
    <cellStyle name="Normal 21 32 5" xfId="5686" xr:uid="{00000000-0005-0000-0000-00008A1D0000}"/>
    <cellStyle name="Normal 21 32 5 2" xfId="28726" xr:uid="{00000000-0005-0000-0000-00008B1D0000}"/>
    <cellStyle name="Normal 21 32 6" xfId="5687" xr:uid="{00000000-0005-0000-0000-00008C1D0000}"/>
    <cellStyle name="Normal 21 32 6 2" xfId="28727" xr:uid="{00000000-0005-0000-0000-00008D1D0000}"/>
    <cellStyle name="Normal 21 32 7" xfId="5688" xr:uid="{00000000-0005-0000-0000-00008E1D0000}"/>
    <cellStyle name="Normal 21 32 7 2" xfId="28728" xr:uid="{00000000-0005-0000-0000-00008F1D0000}"/>
    <cellStyle name="Normal 21 32 8" xfId="28717" xr:uid="{00000000-0005-0000-0000-0000901D0000}"/>
    <cellStyle name="Normal 21 33" xfId="5689" xr:uid="{00000000-0005-0000-0000-0000911D0000}"/>
    <cellStyle name="Normal 21 33 2" xfId="5690" xr:uid="{00000000-0005-0000-0000-0000921D0000}"/>
    <cellStyle name="Normal 21 33 2 2" xfId="5691" xr:uid="{00000000-0005-0000-0000-0000931D0000}"/>
    <cellStyle name="Normal 21 33 2 2 2" xfId="28731" xr:uid="{00000000-0005-0000-0000-0000941D0000}"/>
    <cellStyle name="Normal 21 33 2 3" xfId="5692" xr:uid="{00000000-0005-0000-0000-0000951D0000}"/>
    <cellStyle name="Normal 21 33 2 3 2" xfId="28732" xr:uid="{00000000-0005-0000-0000-0000961D0000}"/>
    <cellStyle name="Normal 21 33 2 4" xfId="5693" xr:uid="{00000000-0005-0000-0000-0000971D0000}"/>
    <cellStyle name="Normal 21 33 2 4 2" xfId="28733" xr:uid="{00000000-0005-0000-0000-0000981D0000}"/>
    <cellStyle name="Normal 21 33 2 5" xfId="28730" xr:uid="{00000000-0005-0000-0000-0000991D0000}"/>
    <cellStyle name="Normal 21 33 3" xfId="5694" xr:uid="{00000000-0005-0000-0000-00009A1D0000}"/>
    <cellStyle name="Normal 21 33 3 2" xfId="5695" xr:uid="{00000000-0005-0000-0000-00009B1D0000}"/>
    <cellStyle name="Normal 21 33 3 2 2" xfId="28735" xr:uid="{00000000-0005-0000-0000-00009C1D0000}"/>
    <cellStyle name="Normal 21 33 3 3" xfId="5696" xr:uid="{00000000-0005-0000-0000-00009D1D0000}"/>
    <cellStyle name="Normal 21 33 3 3 2" xfId="28736" xr:uid="{00000000-0005-0000-0000-00009E1D0000}"/>
    <cellStyle name="Normal 21 33 3 4" xfId="28734" xr:uid="{00000000-0005-0000-0000-00009F1D0000}"/>
    <cellStyle name="Normal 21 33 4" xfId="5697" xr:uid="{00000000-0005-0000-0000-0000A01D0000}"/>
    <cellStyle name="Normal 21 33 4 2" xfId="28737" xr:uid="{00000000-0005-0000-0000-0000A11D0000}"/>
    <cellStyle name="Normal 21 33 5" xfId="5698" xr:uid="{00000000-0005-0000-0000-0000A21D0000}"/>
    <cellStyle name="Normal 21 33 5 2" xfId="28738" xr:uid="{00000000-0005-0000-0000-0000A31D0000}"/>
    <cellStyle name="Normal 21 33 6" xfId="5699" xr:uid="{00000000-0005-0000-0000-0000A41D0000}"/>
    <cellStyle name="Normal 21 33 6 2" xfId="28739" xr:uid="{00000000-0005-0000-0000-0000A51D0000}"/>
    <cellStyle name="Normal 21 33 7" xfId="5700" xr:uid="{00000000-0005-0000-0000-0000A61D0000}"/>
    <cellStyle name="Normal 21 33 7 2" xfId="28740" xr:uid="{00000000-0005-0000-0000-0000A71D0000}"/>
    <cellStyle name="Normal 21 33 8" xfId="28729" xr:uid="{00000000-0005-0000-0000-0000A81D0000}"/>
    <cellStyle name="Normal 21 34" xfId="5701" xr:uid="{00000000-0005-0000-0000-0000A91D0000}"/>
    <cellStyle name="Normal 21 34 2" xfId="5702" xr:uid="{00000000-0005-0000-0000-0000AA1D0000}"/>
    <cellStyle name="Normal 21 34 2 2" xfId="5703" xr:uid="{00000000-0005-0000-0000-0000AB1D0000}"/>
    <cellStyle name="Normal 21 34 2 2 2" xfId="28743" xr:uid="{00000000-0005-0000-0000-0000AC1D0000}"/>
    <cellStyle name="Normal 21 34 2 3" xfId="5704" xr:uid="{00000000-0005-0000-0000-0000AD1D0000}"/>
    <cellStyle name="Normal 21 34 2 3 2" xfId="28744" xr:uid="{00000000-0005-0000-0000-0000AE1D0000}"/>
    <cellStyle name="Normal 21 34 2 4" xfId="5705" xr:uid="{00000000-0005-0000-0000-0000AF1D0000}"/>
    <cellStyle name="Normal 21 34 2 4 2" xfId="28745" xr:uid="{00000000-0005-0000-0000-0000B01D0000}"/>
    <cellStyle name="Normal 21 34 2 5" xfId="28742" xr:uid="{00000000-0005-0000-0000-0000B11D0000}"/>
    <cellStyle name="Normal 21 34 3" xfId="5706" xr:uid="{00000000-0005-0000-0000-0000B21D0000}"/>
    <cellStyle name="Normal 21 34 3 2" xfId="5707" xr:uid="{00000000-0005-0000-0000-0000B31D0000}"/>
    <cellStyle name="Normal 21 34 3 2 2" xfId="28747" xr:uid="{00000000-0005-0000-0000-0000B41D0000}"/>
    <cellStyle name="Normal 21 34 3 3" xfId="5708" xr:uid="{00000000-0005-0000-0000-0000B51D0000}"/>
    <cellStyle name="Normal 21 34 3 3 2" xfId="28748" xr:uid="{00000000-0005-0000-0000-0000B61D0000}"/>
    <cellStyle name="Normal 21 34 3 4" xfId="28746" xr:uid="{00000000-0005-0000-0000-0000B71D0000}"/>
    <cellStyle name="Normal 21 34 4" xfId="5709" xr:uid="{00000000-0005-0000-0000-0000B81D0000}"/>
    <cellStyle name="Normal 21 34 4 2" xfId="28749" xr:uid="{00000000-0005-0000-0000-0000B91D0000}"/>
    <cellStyle name="Normal 21 34 5" xfId="5710" xr:uid="{00000000-0005-0000-0000-0000BA1D0000}"/>
    <cellStyle name="Normal 21 34 5 2" xfId="28750" xr:uid="{00000000-0005-0000-0000-0000BB1D0000}"/>
    <cellStyle name="Normal 21 34 6" xfId="5711" xr:uid="{00000000-0005-0000-0000-0000BC1D0000}"/>
    <cellStyle name="Normal 21 34 6 2" xfId="28751" xr:uid="{00000000-0005-0000-0000-0000BD1D0000}"/>
    <cellStyle name="Normal 21 34 7" xfId="5712" xr:uid="{00000000-0005-0000-0000-0000BE1D0000}"/>
    <cellStyle name="Normal 21 34 7 2" xfId="28752" xr:uid="{00000000-0005-0000-0000-0000BF1D0000}"/>
    <cellStyle name="Normal 21 34 8" xfId="28741" xr:uid="{00000000-0005-0000-0000-0000C01D0000}"/>
    <cellStyle name="Normal 21 35" xfId="5713" xr:uid="{00000000-0005-0000-0000-0000C11D0000}"/>
    <cellStyle name="Normal 21 35 2" xfId="5714" xr:uid="{00000000-0005-0000-0000-0000C21D0000}"/>
    <cellStyle name="Normal 21 35 2 2" xfId="28754" xr:uid="{00000000-0005-0000-0000-0000C31D0000}"/>
    <cellStyle name="Normal 21 35 3" xfId="5715" xr:uid="{00000000-0005-0000-0000-0000C41D0000}"/>
    <cellStyle name="Normal 21 35 3 2" xfId="28755" xr:uid="{00000000-0005-0000-0000-0000C51D0000}"/>
    <cellStyle name="Normal 21 35 4" xfId="5716" xr:uid="{00000000-0005-0000-0000-0000C61D0000}"/>
    <cellStyle name="Normal 21 35 4 2" xfId="28756" xr:uid="{00000000-0005-0000-0000-0000C71D0000}"/>
    <cellStyle name="Normal 21 35 5" xfId="28753" xr:uid="{00000000-0005-0000-0000-0000C81D0000}"/>
    <cellStyle name="Normal 21 36" xfId="5717" xr:uid="{00000000-0005-0000-0000-0000C91D0000}"/>
    <cellStyle name="Normal 21 36 2" xfId="5718" xr:uid="{00000000-0005-0000-0000-0000CA1D0000}"/>
    <cellStyle name="Normal 21 36 2 2" xfId="28758" xr:uid="{00000000-0005-0000-0000-0000CB1D0000}"/>
    <cellStyle name="Normal 21 36 3" xfId="5719" xr:uid="{00000000-0005-0000-0000-0000CC1D0000}"/>
    <cellStyle name="Normal 21 36 3 2" xfId="28759" xr:uid="{00000000-0005-0000-0000-0000CD1D0000}"/>
    <cellStyle name="Normal 21 36 4" xfId="28757" xr:uid="{00000000-0005-0000-0000-0000CE1D0000}"/>
    <cellStyle name="Normal 21 37" xfId="5720" xr:uid="{00000000-0005-0000-0000-0000CF1D0000}"/>
    <cellStyle name="Normal 21 37 2" xfId="28760" xr:uid="{00000000-0005-0000-0000-0000D01D0000}"/>
    <cellStyle name="Normal 21 38" xfId="5721" xr:uid="{00000000-0005-0000-0000-0000D11D0000}"/>
    <cellStyle name="Normal 21 38 2" xfId="28761" xr:uid="{00000000-0005-0000-0000-0000D21D0000}"/>
    <cellStyle name="Normal 21 39" xfId="5722" xr:uid="{00000000-0005-0000-0000-0000D31D0000}"/>
    <cellStyle name="Normal 21 39 2" xfId="28762" xr:uid="{00000000-0005-0000-0000-0000D41D0000}"/>
    <cellStyle name="Normal 21 4" xfId="5723" xr:uid="{00000000-0005-0000-0000-0000D51D0000}"/>
    <cellStyle name="Normal 21 4 2" xfId="5724" xr:uid="{00000000-0005-0000-0000-0000D61D0000}"/>
    <cellStyle name="Normal 21 4 2 2" xfId="5725" xr:uid="{00000000-0005-0000-0000-0000D71D0000}"/>
    <cellStyle name="Normal 21 4 2 2 2" xfId="28765" xr:uid="{00000000-0005-0000-0000-0000D81D0000}"/>
    <cellStyle name="Normal 21 4 2 3" xfId="5726" xr:uid="{00000000-0005-0000-0000-0000D91D0000}"/>
    <cellStyle name="Normal 21 4 2 3 2" xfId="28766" xr:uid="{00000000-0005-0000-0000-0000DA1D0000}"/>
    <cellStyle name="Normal 21 4 2 4" xfId="5727" xr:uid="{00000000-0005-0000-0000-0000DB1D0000}"/>
    <cellStyle name="Normal 21 4 2 4 2" xfId="28767" xr:uid="{00000000-0005-0000-0000-0000DC1D0000}"/>
    <cellStyle name="Normal 21 4 2 5" xfId="28764" xr:uid="{00000000-0005-0000-0000-0000DD1D0000}"/>
    <cellStyle name="Normal 21 4 3" xfId="5728" xr:uid="{00000000-0005-0000-0000-0000DE1D0000}"/>
    <cellStyle name="Normal 21 4 3 2" xfId="5729" xr:uid="{00000000-0005-0000-0000-0000DF1D0000}"/>
    <cellStyle name="Normal 21 4 3 2 2" xfId="28769" xr:uid="{00000000-0005-0000-0000-0000E01D0000}"/>
    <cellStyle name="Normal 21 4 3 3" xfId="5730" xr:uid="{00000000-0005-0000-0000-0000E11D0000}"/>
    <cellStyle name="Normal 21 4 3 3 2" xfId="28770" xr:uid="{00000000-0005-0000-0000-0000E21D0000}"/>
    <cellStyle name="Normal 21 4 3 4" xfId="28768" xr:uid="{00000000-0005-0000-0000-0000E31D0000}"/>
    <cellStyle name="Normal 21 4 4" xfId="5731" xr:uid="{00000000-0005-0000-0000-0000E41D0000}"/>
    <cellStyle name="Normal 21 4 4 2" xfId="28771" xr:uid="{00000000-0005-0000-0000-0000E51D0000}"/>
    <cellStyle name="Normal 21 4 5" xfId="5732" xr:uid="{00000000-0005-0000-0000-0000E61D0000}"/>
    <cellStyle name="Normal 21 4 5 2" xfId="28772" xr:uid="{00000000-0005-0000-0000-0000E71D0000}"/>
    <cellStyle name="Normal 21 4 6" xfId="5733" xr:uid="{00000000-0005-0000-0000-0000E81D0000}"/>
    <cellStyle name="Normal 21 4 6 2" xfId="28773" xr:uid="{00000000-0005-0000-0000-0000E91D0000}"/>
    <cellStyle name="Normal 21 4 7" xfId="5734" xr:uid="{00000000-0005-0000-0000-0000EA1D0000}"/>
    <cellStyle name="Normal 21 4 7 2" xfId="28774" xr:uid="{00000000-0005-0000-0000-0000EB1D0000}"/>
    <cellStyle name="Normal 21 4 8" xfId="28763" xr:uid="{00000000-0005-0000-0000-0000EC1D0000}"/>
    <cellStyle name="Normal 21 40" xfId="5735" xr:uid="{00000000-0005-0000-0000-0000ED1D0000}"/>
    <cellStyle name="Normal 21 40 2" xfId="28775" xr:uid="{00000000-0005-0000-0000-0000EE1D0000}"/>
    <cellStyle name="Normal 21 41" xfId="5736" xr:uid="{00000000-0005-0000-0000-0000EF1D0000}"/>
    <cellStyle name="Normal 21 41 2" xfId="28776" xr:uid="{00000000-0005-0000-0000-0000F01D0000}"/>
    <cellStyle name="Normal 21 42" xfId="5737" xr:uid="{00000000-0005-0000-0000-0000F11D0000}"/>
    <cellStyle name="Normal 21 42 2" xfId="28777" xr:uid="{00000000-0005-0000-0000-0000F21D0000}"/>
    <cellStyle name="Normal 21 43" xfId="28428" xr:uid="{00000000-0005-0000-0000-0000F31D0000}"/>
    <cellStyle name="Normal 21 5" xfId="5738" xr:uid="{00000000-0005-0000-0000-0000F41D0000}"/>
    <cellStyle name="Normal 21 5 2" xfId="5739" xr:uid="{00000000-0005-0000-0000-0000F51D0000}"/>
    <cellStyle name="Normal 21 5 2 2" xfId="5740" xr:uid="{00000000-0005-0000-0000-0000F61D0000}"/>
    <cellStyle name="Normal 21 5 2 2 2" xfId="28780" xr:uid="{00000000-0005-0000-0000-0000F71D0000}"/>
    <cellStyle name="Normal 21 5 2 3" xfId="5741" xr:uid="{00000000-0005-0000-0000-0000F81D0000}"/>
    <cellStyle name="Normal 21 5 2 3 2" xfId="28781" xr:uid="{00000000-0005-0000-0000-0000F91D0000}"/>
    <cellStyle name="Normal 21 5 2 4" xfId="5742" xr:uid="{00000000-0005-0000-0000-0000FA1D0000}"/>
    <cellStyle name="Normal 21 5 2 4 2" xfId="28782" xr:uid="{00000000-0005-0000-0000-0000FB1D0000}"/>
    <cellStyle name="Normal 21 5 2 5" xfId="28779" xr:uid="{00000000-0005-0000-0000-0000FC1D0000}"/>
    <cellStyle name="Normal 21 5 3" xfId="5743" xr:uid="{00000000-0005-0000-0000-0000FD1D0000}"/>
    <cellStyle name="Normal 21 5 3 2" xfId="5744" xr:uid="{00000000-0005-0000-0000-0000FE1D0000}"/>
    <cellStyle name="Normal 21 5 3 2 2" xfId="28784" xr:uid="{00000000-0005-0000-0000-0000FF1D0000}"/>
    <cellStyle name="Normal 21 5 3 3" xfId="5745" xr:uid="{00000000-0005-0000-0000-0000001E0000}"/>
    <cellStyle name="Normal 21 5 3 3 2" xfId="28785" xr:uid="{00000000-0005-0000-0000-0000011E0000}"/>
    <cellStyle name="Normal 21 5 3 4" xfId="28783" xr:uid="{00000000-0005-0000-0000-0000021E0000}"/>
    <cellStyle name="Normal 21 5 4" xfId="5746" xr:uid="{00000000-0005-0000-0000-0000031E0000}"/>
    <cellStyle name="Normal 21 5 4 2" xfId="28786" xr:uid="{00000000-0005-0000-0000-0000041E0000}"/>
    <cellStyle name="Normal 21 5 5" xfId="5747" xr:uid="{00000000-0005-0000-0000-0000051E0000}"/>
    <cellStyle name="Normal 21 5 5 2" xfId="28787" xr:uid="{00000000-0005-0000-0000-0000061E0000}"/>
    <cellStyle name="Normal 21 5 6" xfId="5748" xr:uid="{00000000-0005-0000-0000-0000071E0000}"/>
    <cellStyle name="Normal 21 5 6 2" xfId="28788" xr:uid="{00000000-0005-0000-0000-0000081E0000}"/>
    <cellStyle name="Normal 21 5 7" xfId="5749" xr:uid="{00000000-0005-0000-0000-0000091E0000}"/>
    <cellStyle name="Normal 21 5 7 2" xfId="28789" xr:uid="{00000000-0005-0000-0000-00000A1E0000}"/>
    <cellStyle name="Normal 21 5 8" xfId="28778" xr:uid="{00000000-0005-0000-0000-00000B1E0000}"/>
    <cellStyle name="Normal 21 6" xfId="5750" xr:uid="{00000000-0005-0000-0000-00000C1E0000}"/>
    <cellStyle name="Normal 21 6 2" xfId="5751" xr:uid="{00000000-0005-0000-0000-00000D1E0000}"/>
    <cellStyle name="Normal 21 6 2 2" xfId="5752" xr:uid="{00000000-0005-0000-0000-00000E1E0000}"/>
    <cellStyle name="Normal 21 6 2 2 2" xfId="28792" xr:uid="{00000000-0005-0000-0000-00000F1E0000}"/>
    <cellStyle name="Normal 21 6 2 3" xfId="5753" xr:uid="{00000000-0005-0000-0000-0000101E0000}"/>
    <cellStyle name="Normal 21 6 2 3 2" xfId="28793" xr:uid="{00000000-0005-0000-0000-0000111E0000}"/>
    <cellStyle name="Normal 21 6 2 4" xfId="5754" xr:uid="{00000000-0005-0000-0000-0000121E0000}"/>
    <cellStyle name="Normal 21 6 2 4 2" xfId="28794" xr:uid="{00000000-0005-0000-0000-0000131E0000}"/>
    <cellStyle name="Normal 21 6 2 5" xfId="28791" xr:uid="{00000000-0005-0000-0000-0000141E0000}"/>
    <cellStyle name="Normal 21 6 3" xfId="5755" xr:uid="{00000000-0005-0000-0000-0000151E0000}"/>
    <cellStyle name="Normal 21 6 3 2" xfId="5756" xr:uid="{00000000-0005-0000-0000-0000161E0000}"/>
    <cellStyle name="Normal 21 6 3 2 2" xfId="28796" xr:uid="{00000000-0005-0000-0000-0000171E0000}"/>
    <cellStyle name="Normal 21 6 3 3" xfId="5757" xr:uid="{00000000-0005-0000-0000-0000181E0000}"/>
    <cellStyle name="Normal 21 6 3 3 2" xfId="28797" xr:uid="{00000000-0005-0000-0000-0000191E0000}"/>
    <cellStyle name="Normal 21 6 3 4" xfId="28795" xr:uid="{00000000-0005-0000-0000-00001A1E0000}"/>
    <cellStyle name="Normal 21 6 4" xfId="5758" xr:uid="{00000000-0005-0000-0000-00001B1E0000}"/>
    <cellStyle name="Normal 21 6 4 2" xfId="28798" xr:uid="{00000000-0005-0000-0000-00001C1E0000}"/>
    <cellStyle name="Normal 21 6 5" xfId="5759" xr:uid="{00000000-0005-0000-0000-00001D1E0000}"/>
    <cellStyle name="Normal 21 6 5 2" xfId="28799" xr:uid="{00000000-0005-0000-0000-00001E1E0000}"/>
    <cellStyle name="Normal 21 6 6" xfId="5760" xr:uid="{00000000-0005-0000-0000-00001F1E0000}"/>
    <cellStyle name="Normal 21 6 6 2" xfId="28800" xr:uid="{00000000-0005-0000-0000-0000201E0000}"/>
    <cellStyle name="Normal 21 6 7" xfId="5761" xr:uid="{00000000-0005-0000-0000-0000211E0000}"/>
    <cellStyle name="Normal 21 6 7 2" xfId="28801" xr:uid="{00000000-0005-0000-0000-0000221E0000}"/>
    <cellStyle name="Normal 21 6 8" xfId="28790" xr:uid="{00000000-0005-0000-0000-0000231E0000}"/>
    <cellStyle name="Normal 21 7" xfId="5762" xr:uid="{00000000-0005-0000-0000-0000241E0000}"/>
    <cellStyle name="Normal 21 7 2" xfId="5763" xr:uid="{00000000-0005-0000-0000-0000251E0000}"/>
    <cellStyle name="Normal 21 7 2 2" xfId="5764" xr:uid="{00000000-0005-0000-0000-0000261E0000}"/>
    <cellStyle name="Normal 21 7 2 2 2" xfId="28804" xr:uid="{00000000-0005-0000-0000-0000271E0000}"/>
    <cellStyle name="Normal 21 7 2 3" xfId="5765" xr:uid="{00000000-0005-0000-0000-0000281E0000}"/>
    <cellStyle name="Normal 21 7 2 3 2" xfId="28805" xr:uid="{00000000-0005-0000-0000-0000291E0000}"/>
    <cellStyle name="Normal 21 7 2 4" xfId="5766" xr:uid="{00000000-0005-0000-0000-00002A1E0000}"/>
    <cellStyle name="Normal 21 7 2 4 2" xfId="28806" xr:uid="{00000000-0005-0000-0000-00002B1E0000}"/>
    <cellStyle name="Normal 21 7 2 5" xfId="28803" xr:uid="{00000000-0005-0000-0000-00002C1E0000}"/>
    <cellStyle name="Normal 21 7 3" xfId="5767" xr:uid="{00000000-0005-0000-0000-00002D1E0000}"/>
    <cellStyle name="Normal 21 7 3 2" xfId="5768" xr:uid="{00000000-0005-0000-0000-00002E1E0000}"/>
    <cellStyle name="Normal 21 7 3 2 2" xfId="28808" xr:uid="{00000000-0005-0000-0000-00002F1E0000}"/>
    <cellStyle name="Normal 21 7 3 3" xfId="5769" xr:uid="{00000000-0005-0000-0000-0000301E0000}"/>
    <cellStyle name="Normal 21 7 3 3 2" xfId="28809" xr:uid="{00000000-0005-0000-0000-0000311E0000}"/>
    <cellStyle name="Normal 21 7 3 4" xfId="28807" xr:uid="{00000000-0005-0000-0000-0000321E0000}"/>
    <cellStyle name="Normal 21 7 4" xfId="5770" xr:uid="{00000000-0005-0000-0000-0000331E0000}"/>
    <cellStyle name="Normal 21 7 4 2" xfId="28810" xr:uid="{00000000-0005-0000-0000-0000341E0000}"/>
    <cellStyle name="Normal 21 7 5" xfId="5771" xr:uid="{00000000-0005-0000-0000-0000351E0000}"/>
    <cellStyle name="Normal 21 7 5 2" xfId="28811" xr:uid="{00000000-0005-0000-0000-0000361E0000}"/>
    <cellStyle name="Normal 21 7 6" xfId="5772" xr:uid="{00000000-0005-0000-0000-0000371E0000}"/>
    <cellStyle name="Normal 21 7 6 2" xfId="28812" xr:uid="{00000000-0005-0000-0000-0000381E0000}"/>
    <cellStyle name="Normal 21 7 7" xfId="5773" xr:uid="{00000000-0005-0000-0000-0000391E0000}"/>
    <cellStyle name="Normal 21 7 7 2" xfId="28813" xr:uid="{00000000-0005-0000-0000-00003A1E0000}"/>
    <cellStyle name="Normal 21 7 8" xfId="28802" xr:uid="{00000000-0005-0000-0000-00003B1E0000}"/>
    <cellStyle name="Normal 21 8" xfId="5774" xr:uid="{00000000-0005-0000-0000-00003C1E0000}"/>
    <cellStyle name="Normal 21 8 2" xfId="5775" xr:uid="{00000000-0005-0000-0000-00003D1E0000}"/>
    <cellStyle name="Normal 21 8 2 2" xfId="5776" xr:uid="{00000000-0005-0000-0000-00003E1E0000}"/>
    <cellStyle name="Normal 21 8 2 2 2" xfId="28816" xr:uid="{00000000-0005-0000-0000-00003F1E0000}"/>
    <cellStyle name="Normal 21 8 2 3" xfId="5777" xr:uid="{00000000-0005-0000-0000-0000401E0000}"/>
    <cellStyle name="Normal 21 8 2 3 2" xfId="28817" xr:uid="{00000000-0005-0000-0000-0000411E0000}"/>
    <cellStyle name="Normal 21 8 2 4" xfId="5778" xr:uid="{00000000-0005-0000-0000-0000421E0000}"/>
    <cellStyle name="Normal 21 8 2 4 2" xfId="28818" xr:uid="{00000000-0005-0000-0000-0000431E0000}"/>
    <cellStyle name="Normal 21 8 2 5" xfId="28815" xr:uid="{00000000-0005-0000-0000-0000441E0000}"/>
    <cellStyle name="Normal 21 8 3" xfId="5779" xr:uid="{00000000-0005-0000-0000-0000451E0000}"/>
    <cellStyle name="Normal 21 8 3 2" xfId="5780" xr:uid="{00000000-0005-0000-0000-0000461E0000}"/>
    <cellStyle name="Normal 21 8 3 2 2" xfId="28820" xr:uid="{00000000-0005-0000-0000-0000471E0000}"/>
    <cellStyle name="Normal 21 8 3 3" xfId="5781" xr:uid="{00000000-0005-0000-0000-0000481E0000}"/>
    <cellStyle name="Normal 21 8 3 3 2" xfId="28821" xr:uid="{00000000-0005-0000-0000-0000491E0000}"/>
    <cellStyle name="Normal 21 8 3 4" xfId="28819" xr:uid="{00000000-0005-0000-0000-00004A1E0000}"/>
    <cellStyle name="Normal 21 8 4" xfId="5782" xr:uid="{00000000-0005-0000-0000-00004B1E0000}"/>
    <cellStyle name="Normal 21 8 4 2" xfId="28822" xr:uid="{00000000-0005-0000-0000-00004C1E0000}"/>
    <cellStyle name="Normal 21 8 5" xfId="5783" xr:uid="{00000000-0005-0000-0000-00004D1E0000}"/>
    <cellStyle name="Normal 21 8 5 2" xfId="28823" xr:uid="{00000000-0005-0000-0000-00004E1E0000}"/>
    <cellStyle name="Normal 21 8 6" xfId="5784" xr:uid="{00000000-0005-0000-0000-00004F1E0000}"/>
    <cellStyle name="Normal 21 8 6 2" xfId="28824" xr:uid="{00000000-0005-0000-0000-0000501E0000}"/>
    <cellStyle name="Normal 21 8 7" xfId="5785" xr:uid="{00000000-0005-0000-0000-0000511E0000}"/>
    <cellStyle name="Normal 21 8 7 2" xfId="28825" xr:uid="{00000000-0005-0000-0000-0000521E0000}"/>
    <cellStyle name="Normal 21 8 8" xfId="28814" xr:uid="{00000000-0005-0000-0000-0000531E0000}"/>
    <cellStyle name="Normal 21 9" xfId="5786" xr:uid="{00000000-0005-0000-0000-0000541E0000}"/>
    <cellStyle name="Normal 21 9 2" xfId="5787" xr:uid="{00000000-0005-0000-0000-0000551E0000}"/>
    <cellStyle name="Normal 21 9 2 2" xfId="5788" xr:uid="{00000000-0005-0000-0000-0000561E0000}"/>
    <cellStyle name="Normal 21 9 2 2 2" xfId="28828" xr:uid="{00000000-0005-0000-0000-0000571E0000}"/>
    <cellStyle name="Normal 21 9 2 3" xfId="5789" xr:uid="{00000000-0005-0000-0000-0000581E0000}"/>
    <cellStyle name="Normal 21 9 2 3 2" xfId="28829" xr:uid="{00000000-0005-0000-0000-0000591E0000}"/>
    <cellStyle name="Normal 21 9 2 4" xfId="5790" xr:uid="{00000000-0005-0000-0000-00005A1E0000}"/>
    <cellStyle name="Normal 21 9 2 4 2" xfId="28830" xr:uid="{00000000-0005-0000-0000-00005B1E0000}"/>
    <cellStyle name="Normal 21 9 2 5" xfId="28827" xr:uid="{00000000-0005-0000-0000-00005C1E0000}"/>
    <cellStyle name="Normal 21 9 3" xfId="5791" xr:uid="{00000000-0005-0000-0000-00005D1E0000}"/>
    <cellStyle name="Normal 21 9 3 2" xfId="5792" xr:uid="{00000000-0005-0000-0000-00005E1E0000}"/>
    <cellStyle name="Normal 21 9 3 2 2" xfId="28832" xr:uid="{00000000-0005-0000-0000-00005F1E0000}"/>
    <cellStyle name="Normal 21 9 3 3" xfId="5793" xr:uid="{00000000-0005-0000-0000-0000601E0000}"/>
    <cellStyle name="Normal 21 9 3 3 2" xfId="28833" xr:uid="{00000000-0005-0000-0000-0000611E0000}"/>
    <cellStyle name="Normal 21 9 3 4" xfId="28831" xr:uid="{00000000-0005-0000-0000-0000621E0000}"/>
    <cellStyle name="Normal 21 9 4" xfId="5794" xr:uid="{00000000-0005-0000-0000-0000631E0000}"/>
    <cellStyle name="Normal 21 9 4 2" xfId="28834" xr:uid="{00000000-0005-0000-0000-0000641E0000}"/>
    <cellStyle name="Normal 21 9 5" xfId="5795" xr:uid="{00000000-0005-0000-0000-0000651E0000}"/>
    <cellStyle name="Normal 21 9 5 2" xfId="28835" xr:uid="{00000000-0005-0000-0000-0000661E0000}"/>
    <cellStyle name="Normal 21 9 6" xfId="5796" xr:uid="{00000000-0005-0000-0000-0000671E0000}"/>
    <cellStyle name="Normal 21 9 6 2" xfId="28836" xr:uid="{00000000-0005-0000-0000-0000681E0000}"/>
    <cellStyle name="Normal 21 9 7" xfId="5797" xr:uid="{00000000-0005-0000-0000-0000691E0000}"/>
    <cellStyle name="Normal 21 9 7 2" xfId="28837" xr:uid="{00000000-0005-0000-0000-00006A1E0000}"/>
    <cellStyle name="Normal 21 9 8" xfId="28826" xr:uid="{00000000-0005-0000-0000-00006B1E0000}"/>
    <cellStyle name="Normal 21_K1213_Politin_20 mobile homes_tender_20120725" xfId="5798" xr:uid="{00000000-0005-0000-0000-00006C1E0000}"/>
    <cellStyle name="Normal 22" xfId="5799" xr:uid="{00000000-0005-0000-0000-00006D1E0000}"/>
    <cellStyle name="Normal 22 10" xfId="5800" xr:uid="{00000000-0005-0000-0000-00006E1E0000}"/>
    <cellStyle name="Normal 22 10 2" xfId="5801" xr:uid="{00000000-0005-0000-0000-00006F1E0000}"/>
    <cellStyle name="Normal 22 10 2 2" xfId="5802" xr:uid="{00000000-0005-0000-0000-0000701E0000}"/>
    <cellStyle name="Normal 22 10 2 2 2" xfId="28841" xr:uid="{00000000-0005-0000-0000-0000711E0000}"/>
    <cellStyle name="Normal 22 10 2 3" xfId="5803" xr:uid="{00000000-0005-0000-0000-0000721E0000}"/>
    <cellStyle name="Normal 22 10 2 3 2" xfId="28842" xr:uid="{00000000-0005-0000-0000-0000731E0000}"/>
    <cellStyle name="Normal 22 10 2 4" xfId="5804" xr:uid="{00000000-0005-0000-0000-0000741E0000}"/>
    <cellStyle name="Normal 22 10 2 4 2" xfId="28843" xr:uid="{00000000-0005-0000-0000-0000751E0000}"/>
    <cellStyle name="Normal 22 10 2 5" xfId="28840" xr:uid="{00000000-0005-0000-0000-0000761E0000}"/>
    <cellStyle name="Normal 22 10 3" xfId="5805" xr:uid="{00000000-0005-0000-0000-0000771E0000}"/>
    <cellStyle name="Normal 22 10 3 2" xfId="5806" xr:uid="{00000000-0005-0000-0000-0000781E0000}"/>
    <cellStyle name="Normal 22 10 3 2 2" xfId="28845" xr:uid="{00000000-0005-0000-0000-0000791E0000}"/>
    <cellStyle name="Normal 22 10 3 3" xfId="5807" xr:uid="{00000000-0005-0000-0000-00007A1E0000}"/>
    <cellStyle name="Normal 22 10 3 3 2" xfId="28846" xr:uid="{00000000-0005-0000-0000-00007B1E0000}"/>
    <cellStyle name="Normal 22 10 3 4" xfId="28844" xr:uid="{00000000-0005-0000-0000-00007C1E0000}"/>
    <cellStyle name="Normal 22 10 4" xfId="5808" xr:uid="{00000000-0005-0000-0000-00007D1E0000}"/>
    <cellStyle name="Normal 22 10 4 2" xfId="28847" xr:uid="{00000000-0005-0000-0000-00007E1E0000}"/>
    <cellStyle name="Normal 22 10 5" xfId="5809" xr:uid="{00000000-0005-0000-0000-00007F1E0000}"/>
    <cellStyle name="Normal 22 10 5 2" xfId="28848" xr:uid="{00000000-0005-0000-0000-0000801E0000}"/>
    <cellStyle name="Normal 22 10 6" xfId="5810" xr:uid="{00000000-0005-0000-0000-0000811E0000}"/>
    <cellStyle name="Normal 22 10 6 2" xfId="28849" xr:uid="{00000000-0005-0000-0000-0000821E0000}"/>
    <cellStyle name="Normal 22 10 7" xfId="5811" xr:uid="{00000000-0005-0000-0000-0000831E0000}"/>
    <cellStyle name="Normal 22 10 7 2" xfId="28850" xr:uid="{00000000-0005-0000-0000-0000841E0000}"/>
    <cellStyle name="Normal 22 10 8" xfId="28839" xr:uid="{00000000-0005-0000-0000-0000851E0000}"/>
    <cellStyle name="Normal 22 11" xfId="5812" xr:uid="{00000000-0005-0000-0000-0000861E0000}"/>
    <cellStyle name="Normal 22 11 2" xfId="5813" xr:uid="{00000000-0005-0000-0000-0000871E0000}"/>
    <cellStyle name="Normal 22 11 2 2" xfId="5814" xr:uid="{00000000-0005-0000-0000-0000881E0000}"/>
    <cellStyle name="Normal 22 11 2 2 2" xfId="28853" xr:uid="{00000000-0005-0000-0000-0000891E0000}"/>
    <cellStyle name="Normal 22 11 2 3" xfId="5815" xr:uid="{00000000-0005-0000-0000-00008A1E0000}"/>
    <cellStyle name="Normal 22 11 2 3 2" xfId="28854" xr:uid="{00000000-0005-0000-0000-00008B1E0000}"/>
    <cellStyle name="Normal 22 11 2 4" xfId="5816" xr:uid="{00000000-0005-0000-0000-00008C1E0000}"/>
    <cellStyle name="Normal 22 11 2 4 2" xfId="28855" xr:uid="{00000000-0005-0000-0000-00008D1E0000}"/>
    <cellStyle name="Normal 22 11 2 5" xfId="28852" xr:uid="{00000000-0005-0000-0000-00008E1E0000}"/>
    <cellStyle name="Normal 22 11 3" xfId="5817" xr:uid="{00000000-0005-0000-0000-00008F1E0000}"/>
    <cellStyle name="Normal 22 11 3 2" xfId="5818" xr:uid="{00000000-0005-0000-0000-0000901E0000}"/>
    <cellStyle name="Normal 22 11 3 2 2" xfId="28857" xr:uid="{00000000-0005-0000-0000-0000911E0000}"/>
    <cellStyle name="Normal 22 11 3 3" xfId="5819" xr:uid="{00000000-0005-0000-0000-0000921E0000}"/>
    <cellStyle name="Normal 22 11 3 3 2" xfId="28858" xr:uid="{00000000-0005-0000-0000-0000931E0000}"/>
    <cellStyle name="Normal 22 11 3 4" xfId="28856" xr:uid="{00000000-0005-0000-0000-0000941E0000}"/>
    <cellStyle name="Normal 22 11 4" xfId="5820" xr:uid="{00000000-0005-0000-0000-0000951E0000}"/>
    <cellStyle name="Normal 22 11 4 2" xfId="28859" xr:uid="{00000000-0005-0000-0000-0000961E0000}"/>
    <cellStyle name="Normal 22 11 5" xfId="5821" xr:uid="{00000000-0005-0000-0000-0000971E0000}"/>
    <cellStyle name="Normal 22 11 5 2" xfId="28860" xr:uid="{00000000-0005-0000-0000-0000981E0000}"/>
    <cellStyle name="Normal 22 11 6" xfId="5822" xr:uid="{00000000-0005-0000-0000-0000991E0000}"/>
    <cellStyle name="Normal 22 11 6 2" xfId="28861" xr:uid="{00000000-0005-0000-0000-00009A1E0000}"/>
    <cellStyle name="Normal 22 11 7" xfId="5823" xr:uid="{00000000-0005-0000-0000-00009B1E0000}"/>
    <cellStyle name="Normal 22 11 7 2" xfId="28862" xr:uid="{00000000-0005-0000-0000-00009C1E0000}"/>
    <cellStyle name="Normal 22 11 8" xfId="28851" xr:uid="{00000000-0005-0000-0000-00009D1E0000}"/>
    <cellStyle name="Normal 22 12" xfId="5824" xr:uid="{00000000-0005-0000-0000-00009E1E0000}"/>
    <cellStyle name="Normal 22 12 2" xfId="5825" xr:uid="{00000000-0005-0000-0000-00009F1E0000}"/>
    <cellStyle name="Normal 22 12 2 2" xfId="5826" xr:uid="{00000000-0005-0000-0000-0000A01E0000}"/>
    <cellStyle name="Normal 22 12 2 2 2" xfId="28865" xr:uid="{00000000-0005-0000-0000-0000A11E0000}"/>
    <cellStyle name="Normal 22 12 2 3" xfId="5827" xr:uid="{00000000-0005-0000-0000-0000A21E0000}"/>
    <cellStyle name="Normal 22 12 2 3 2" xfId="28866" xr:uid="{00000000-0005-0000-0000-0000A31E0000}"/>
    <cellStyle name="Normal 22 12 2 4" xfId="5828" xr:uid="{00000000-0005-0000-0000-0000A41E0000}"/>
    <cellStyle name="Normal 22 12 2 4 2" xfId="28867" xr:uid="{00000000-0005-0000-0000-0000A51E0000}"/>
    <cellStyle name="Normal 22 12 2 5" xfId="28864" xr:uid="{00000000-0005-0000-0000-0000A61E0000}"/>
    <cellStyle name="Normal 22 12 3" xfId="5829" xr:uid="{00000000-0005-0000-0000-0000A71E0000}"/>
    <cellStyle name="Normal 22 12 3 2" xfId="5830" xr:uid="{00000000-0005-0000-0000-0000A81E0000}"/>
    <cellStyle name="Normal 22 12 3 2 2" xfId="28869" xr:uid="{00000000-0005-0000-0000-0000A91E0000}"/>
    <cellStyle name="Normal 22 12 3 3" xfId="5831" xr:uid="{00000000-0005-0000-0000-0000AA1E0000}"/>
    <cellStyle name="Normal 22 12 3 3 2" xfId="28870" xr:uid="{00000000-0005-0000-0000-0000AB1E0000}"/>
    <cellStyle name="Normal 22 12 3 4" xfId="28868" xr:uid="{00000000-0005-0000-0000-0000AC1E0000}"/>
    <cellStyle name="Normal 22 12 4" xfId="5832" xr:uid="{00000000-0005-0000-0000-0000AD1E0000}"/>
    <cellStyle name="Normal 22 12 4 2" xfId="28871" xr:uid="{00000000-0005-0000-0000-0000AE1E0000}"/>
    <cellStyle name="Normal 22 12 5" xfId="5833" xr:uid="{00000000-0005-0000-0000-0000AF1E0000}"/>
    <cellStyle name="Normal 22 12 5 2" xfId="28872" xr:uid="{00000000-0005-0000-0000-0000B01E0000}"/>
    <cellStyle name="Normal 22 12 6" xfId="5834" xr:uid="{00000000-0005-0000-0000-0000B11E0000}"/>
    <cellStyle name="Normal 22 12 6 2" xfId="28873" xr:uid="{00000000-0005-0000-0000-0000B21E0000}"/>
    <cellStyle name="Normal 22 12 7" xfId="5835" xr:uid="{00000000-0005-0000-0000-0000B31E0000}"/>
    <cellStyle name="Normal 22 12 7 2" xfId="28874" xr:uid="{00000000-0005-0000-0000-0000B41E0000}"/>
    <cellStyle name="Normal 22 12 8" xfId="28863" xr:uid="{00000000-0005-0000-0000-0000B51E0000}"/>
    <cellStyle name="Normal 22 13" xfId="5836" xr:uid="{00000000-0005-0000-0000-0000B61E0000}"/>
    <cellStyle name="Normal 22 13 2" xfId="5837" xr:uid="{00000000-0005-0000-0000-0000B71E0000}"/>
    <cellStyle name="Normal 22 13 2 2" xfId="5838" xr:uid="{00000000-0005-0000-0000-0000B81E0000}"/>
    <cellStyle name="Normal 22 13 2 2 2" xfId="28877" xr:uid="{00000000-0005-0000-0000-0000B91E0000}"/>
    <cellStyle name="Normal 22 13 2 3" xfId="5839" xr:uid="{00000000-0005-0000-0000-0000BA1E0000}"/>
    <cellStyle name="Normal 22 13 2 3 2" xfId="28878" xr:uid="{00000000-0005-0000-0000-0000BB1E0000}"/>
    <cellStyle name="Normal 22 13 2 4" xfId="5840" xr:uid="{00000000-0005-0000-0000-0000BC1E0000}"/>
    <cellStyle name="Normal 22 13 2 4 2" xfId="28879" xr:uid="{00000000-0005-0000-0000-0000BD1E0000}"/>
    <cellStyle name="Normal 22 13 2 5" xfId="28876" xr:uid="{00000000-0005-0000-0000-0000BE1E0000}"/>
    <cellStyle name="Normal 22 13 3" xfId="5841" xr:uid="{00000000-0005-0000-0000-0000BF1E0000}"/>
    <cellStyle name="Normal 22 13 3 2" xfId="5842" xr:uid="{00000000-0005-0000-0000-0000C01E0000}"/>
    <cellStyle name="Normal 22 13 3 2 2" xfId="28881" xr:uid="{00000000-0005-0000-0000-0000C11E0000}"/>
    <cellStyle name="Normal 22 13 3 3" xfId="5843" xr:uid="{00000000-0005-0000-0000-0000C21E0000}"/>
    <cellStyle name="Normal 22 13 3 3 2" xfId="28882" xr:uid="{00000000-0005-0000-0000-0000C31E0000}"/>
    <cellStyle name="Normal 22 13 3 4" xfId="28880" xr:uid="{00000000-0005-0000-0000-0000C41E0000}"/>
    <cellStyle name="Normal 22 13 4" xfId="5844" xr:uid="{00000000-0005-0000-0000-0000C51E0000}"/>
    <cellStyle name="Normal 22 13 4 2" xfId="28883" xr:uid="{00000000-0005-0000-0000-0000C61E0000}"/>
    <cellStyle name="Normal 22 13 5" xfId="5845" xr:uid="{00000000-0005-0000-0000-0000C71E0000}"/>
    <cellStyle name="Normal 22 13 5 2" xfId="28884" xr:uid="{00000000-0005-0000-0000-0000C81E0000}"/>
    <cellStyle name="Normal 22 13 6" xfId="5846" xr:uid="{00000000-0005-0000-0000-0000C91E0000}"/>
    <cellStyle name="Normal 22 13 6 2" xfId="28885" xr:uid="{00000000-0005-0000-0000-0000CA1E0000}"/>
    <cellStyle name="Normal 22 13 7" xfId="5847" xr:uid="{00000000-0005-0000-0000-0000CB1E0000}"/>
    <cellStyle name="Normal 22 13 7 2" xfId="28886" xr:uid="{00000000-0005-0000-0000-0000CC1E0000}"/>
    <cellStyle name="Normal 22 13 8" xfId="28875" xr:uid="{00000000-0005-0000-0000-0000CD1E0000}"/>
    <cellStyle name="Normal 22 14" xfId="5848" xr:uid="{00000000-0005-0000-0000-0000CE1E0000}"/>
    <cellStyle name="Normal 22 14 2" xfId="5849" xr:uid="{00000000-0005-0000-0000-0000CF1E0000}"/>
    <cellStyle name="Normal 22 14 2 2" xfId="5850" xr:uid="{00000000-0005-0000-0000-0000D01E0000}"/>
    <cellStyle name="Normal 22 14 2 2 2" xfId="28889" xr:uid="{00000000-0005-0000-0000-0000D11E0000}"/>
    <cellStyle name="Normal 22 14 2 3" xfId="5851" xr:uid="{00000000-0005-0000-0000-0000D21E0000}"/>
    <cellStyle name="Normal 22 14 2 3 2" xfId="28890" xr:uid="{00000000-0005-0000-0000-0000D31E0000}"/>
    <cellStyle name="Normal 22 14 2 4" xfId="5852" xr:uid="{00000000-0005-0000-0000-0000D41E0000}"/>
    <cellStyle name="Normal 22 14 2 4 2" xfId="28891" xr:uid="{00000000-0005-0000-0000-0000D51E0000}"/>
    <cellStyle name="Normal 22 14 2 5" xfId="28888" xr:uid="{00000000-0005-0000-0000-0000D61E0000}"/>
    <cellStyle name="Normal 22 14 3" xfId="5853" xr:uid="{00000000-0005-0000-0000-0000D71E0000}"/>
    <cellStyle name="Normal 22 14 3 2" xfId="5854" xr:uid="{00000000-0005-0000-0000-0000D81E0000}"/>
    <cellStyle name="Normal 22 14 3 2 2" xfId="28893" xr:uid="{00000000-0005-0000-0000-0000D91E0000}"/>
    <cellStyle name="Normal 22 14 3 3" xfId="5855" xr:uid="{00000000-0005-0000-0000-0000DA1E0000}"/>
    <cellStyle name="Normal 22 14 3 3 2" xfId="28894" xr:uid="{00000000-0005-0000-0000-0000DB1E0000}"/>
    <cellStyle name="Normal 22 14 3 4" xfId="28892" xr:uid="{00000000-0005-0000-0000-0000DC1E0000}"/>
    <cellStyle name="Normal 22 14 4" xfId="5856" xr:uid="{00000000-0005-0000-0000-0000DD1E0000}"/>
    <cellStyle name="Normal 22 14 4 2" xfId="28895" xr:uid="{00000000-0005-0000-0000-0000DE1E0000}"/>
    <cellStyle name="Normal 22 14 5" xfId="5857" xr:uid="{00000000-0005-0000-0000-0000DF1E0000}"/>
    <cellStyle name="Normal 22 14 5 2" xfId="28896" xr:uid="{00000000-0005-0000-0000-0000E01E0000}"/>
    <cellStyle name="Normal 22 14 6" xfId="5858" xr:uid="{00000000-0005-0000-0000-0000E11E0000}"/>
    <cellStyle name="Normal 22 14 6 2" xfId="28897" xr:uid="{00000000-0005-0000-0000-0000E21E0000}"/>
    <cellStyle name="Normal 22 14 7" xfId="5859" xr:uid="{00000000-0005-0000-0000-0000E31E0000}"/>
    <cellStyle name="Normal 22 14 7 2" xfId="28898" xr:uid="{00000000-0005-0000-0000-0000E41E0000}"/>
    <cellStyle name="Normal 22 14 8" xfId="28887" xr:uid="{00000000-0005-0000-0000-0000E51E0000}"/>
    <cellStyle name="Normal 22 15" xfId="5860" xr:uid="{00000000-0005-0000-0000-0000E61E0000}"/>
    <cellStyle name="Normal 22 15 2" xfId="5861" xr:uid="{00000000-0005-0000-0000-0000E71E0000}"/>
    <cellStyle name="Normal 22 15 2 2" xfId="5862" xr:uid="{00000000-0005-0000-0000-0000E81E0000}"/>
    <cellStyle name="Normal 22 15 2 2 2" xfId="28901" xr:uid="{00000000-0005-0000-0000-0000E91E0000}"/>
    <cellStyle name="Normal 22 15 2 3" xfId="5863" xr:uid="{00000000-0005-0000-0000-0000EA1E0000}"/>
    <cellStyle name="Normal 22 15 2 3 2" xfId="28902" xr:uid="{00000000-0005-0000-0000-0000EB1E0000}"/>
    <cellStyle name="Normal 22 15 2 4" xfId="5864" xr:uid="{00000000-0005-0000-0000-0000EC1E0000}"/>
    <cellStyle name="Normal 22 15 2 4 2" xfId="28903" xr:uid="{00000000-0005-0000-0000-0000ED1E0000}"/>
    <cellStyle name="Normal 22 15 2 5" xfId="28900" xr:uid="{00000000-0005-0000-0000-0000EE1E0000}"/>
    <cellStyle name="Normal 22 15 3" xfId="5865" xr:uid="{00000000-0005-0000-0000-0000EF1E0000}"/>
    <cellStyle name="Normal 22 15 3 2" xfId="5866" xr:uid="{00000000-0005-0000-0000-0000F01E0000}"/>
    <cellStyle name="Normal 22 15 3 2 2" xfId="28905" xr:uid="{00000000-0005-0000-0000-0000F11E0000}"/>
    <cellStyle name="Normal 22 15 3 3" xfId="5867" xr:uid="{00000000-0005-0000-0000-0000F21E0000}"/>
    <cellStyle name="Normal 22 15 3 3 2" xfId="28906" xr:uid="{00000000-0005-0000-0000-0000F31E0000}"/>
    <cellStyle name="Normal 22 15 3 4" xfId="28904" xr:uid="{00000000-0005-0000-0000-0000F41E0000}"/>
    <cellStyle name="Normal 22 15 4" xfId="5868" xr:uid="{00000000-0005-0000-0000-0000F51E0000}"/>
    <cellStyle name="Normal 22 15 4 2" xfId="28907" xr:uid="{00000000-0005-0000-0000-0000F61E0000}"/>
    <cellStyle name="Normal 22 15 5" xfId="5869" xr:uid="{00000000-0005-0000-0000-0000F71E0000}"/>
    <cellStyle name="Normal 22 15 5 2" xfId="28908" xr:uid="{00000000-0005-0000-0000-0000F81E0000}"/>
    <cellStyle name="Normal 22 15 6" xfId="5870" xr:uid="{00000000-0005-0000-0000-0000F91E0000}"/>
    <cellStyle name="Normal 22 15 6 2" xfId="28909" xr:uid="{00000000-0005-0000-0000-0000FA1E0000}"/>
    <cellStyle name="Normal 22 15 7" xfId="5871" xr:uid="{00000000-0005-0000-0000-0000FB1E0000}"/>
    <cellStyle name="Normal 22 15 7 2" xfId="28910" xr:uid="{00000000-0005-0000-0000-0000FC1E0000}"/>
    <cellStyle name="Normal 22 15 8" xfId="28899" xr:uid="{00000000-0005-0000-0000-0000FD1E0000}"/>
    <cellStyle name="Normal 22 16" xfId="5872" xr:uid="{00000000-0005-0000-0000-0000FE1E0000}"/>
    <cellStyle name="Normal 22 16 2" xfId="5873" xr:uid="{00000000-0005-0000-0000-0000FF1E0000}"/>
    <cellStyle name="Normal 22 16 2 2" xfId="5874" xr:uid="{00000000-0005-0000-0000-0000001F0000}"/>
    <cellStyle name="Normal 22 16 2 2 2" xfId="28913" xr:uid="{00000000-0005-0000-0000-0000011F0000}"/>
    <cellStyle name="Normal 22 16 2 3" xfId="5875" xr:uid="{00000000-0005-0000-0000-0000021F0000}"/>
    <cellStyle name="Normal 22 16 2 3 2" xfId="28914" xr:uid="{00000000-0005-0000-0000-0000031F0000}"/>
    <cellStyle name="Normal 22 16 2 4" xfId="5876" xr:uid="{00000000-0005-0000-0000-0000041F0000}"/>
    <cellStyle name="Normal 22 16 2 4 2" xfId="28915" xr:uid="{00000000-0005-0000-0000-0000051F0000}"/>
    <cellStyle name="Normal 22 16 2 5" xfId="28912" xr:uid="{00000000-0005-0000-0000-0000061F0000}"/>
    <cellStyle name="Normal 22 16 3" xfId="5877" xr:uid="{00000000-0005-0000-0000-0000071F0000}"/>
    <cellStyle name="Normal 22 16 3 2" xfId="5878" xr:uid="{00000000-0005-0000-0000-0000081F0000}"/>
    <cellStyle name="Normal 22 16 3 2 2" xfId="28917" xr:uid="{00000000-0005-0000-0000-0000091F0000}"/>
    <cellStyle name="Normal 22 16 3 3" xfId="5879" xr:uid="{00000000-0005-0000-0000-00000A1F0000}"/>
    <cellStyle name="Normal 22 16 3 3 2" xfId="28918" xr:uid="{00000000-0005-0000-0000-00000B1F0000}"/>
    <cellStyle name="Normal 22 16 3 4" xfId="28916" xr:uid="{00000000-0005-0000-0000-00000C1F0000}"/>
    <cellStyle name="Normal 22 16 4" xfId="5880" xr:uid="{00000000-0005-0000-0000-00000D1F0000}"/>
    <cellStyle name="Normal 22 16 4 2" xfId="28919" xr:uid="{00000000-0005-0000-0000-00000E1F0000}"/>
    <cellStyle name="Normal 22 16 5" xfId="5881" xr:uid="{00000000-0005-0000-0000-00000F1F0000}"/>
    <cellStyle name="Normal 22 16 5 2" xfId="28920" xr:uid="{00000000-0005-0000-0000-0000101F0000}"/>
    <cellStyle name="Normal 22 16 6" xfId="5882" xr:uid="{00000000-0005-0000-0000-0000111F0000}"/>
    <cellStyle name="Normal 22 16 6 2" xfId="28921" xr:uid="{00000000-0005-0000-0000-0000121F0000}"/>
    <cellStyle name="Normal 22 16 7" xfId="5883" xr:uid="{00000000-0005-0000-0000-0000131F0000}"/>
    <cellStyle name="Normal 22 16 7 2" xfId="28922" xr:uid="{00000000-0005-0000-0000-0000141F0000}"/>
    <cellStyle name="Normal 22 16 8" xfId="28911" xr:uid="{00000000-0005-0000-0000-0000151F0000}"/>
    <cellStyle name="Normal 22 17" xfId="5884" xr:uid="{00000000-0005-0000-0000-0000161F0000}"/>
    <cellStyle name="Normal 22 17 2" xfId="5885" xr:uid="{00000000-0005-0000-0000-0000171F0000}"/>
    <cellStyle name="Normal 22 17 2 2" xfId="5886" xr:uid="{00000000-0005-0000-0000-0000181F0000}"/>
    <cellStyle name="Normal 22 17 2 2 2" xfId="28925" xr:uid="{00000000-0005-0000-0000-0000191F0000}"/>
    <cellStyle name="Normal 22 17 2 3" xfId="5887" xr:uid="{00000000-0005-0000-0000-00001A1F0000}"/>
    <cellStyle name="Normal 22 17 2 3 2" xfId="28926" xr:uid="{00000000-0005-0000-0000-00001B1F0000}"/>
    <cellStyle name="Normal 22 17 2 4" xfId="5888" xr:uid="{00000000-0005-0000-0000-00001C1F0000}"/>
    <cellStyle name="Normal 22 17 2 4 2" xfId="28927" xr:uid="{00000000-0005-0000-0000-00001D1F0000}"/>
    <cellStyle name="Normal 22 17 2 5" xfId="28924" xr:uid="{00000000-0005-0000-0000-00001E1F0000}"/>
    <cellStyle name="Normal 22 17 3" xfId="5889" xr:uid="{00000000-0005-0000-0000-00001F1F0000}"/>
    <cellStyle name="Normal 22 17 3 2" xfId="5890" xr:uid="{00000000-0005-0000-0000-0000201F0000}"/>
    <cellStyle name="Normal 22 17 3 2 2" xfId="28929" xr:uid="{00000000-0005-0000-0000-0000211F0000}"/>
    <cellStyle name="Normal 22 17 3 3" xfId="5891" xr:uid="{00000000-0005-0000-0000-0000221F0000}"/>
    <cellStyle name="Normal 22 17 3 3 2" xfId="28930" xr:uid="{00000000-0005-0000-0000-0000231F0000}"/>
    <cellStyle name="Normal 22 17 3 4" xfId="28928" xr:uid="{00000000-0005-0000-0000-0000241F0000}"/>
    <cellStyle name="Normal 22 17 4" xfId="5892" xr:uid="{00000000-0005-0000-0000-0000251F0000}"/>
    <cellStyle name="Normal 22 17 4 2" xfId="28931" xr:uid="{00000000-0005-0000-0000-0000261F0000}"/>
    <cellStyle name="Normal 22 17 5" xfId="5893" xr:uid="{00000000-0005-0000-0000-0000271F0000}"/>
    <cellStyle name="Normal 22 17 5 2" xfId="28932" xr:uid="{00000000-0005-0000-0000-0000281F0000}"/>
    <cellStyle name="Normal 22 17 6" xfId="5894" xr:uid="{00000000-0005-0000-0000-0000291F0000}"/>
    <cellStyle name="Normal 22 17 6 2" xfId="28933" xr:uid="{00000000-0005-0000-0000-00002A1F0000}"/>
    <cellStyle name="Normal 22 17 7" xfId="5895" xr:uid="{00000000-0005-0000-0000-00002B1F0000}"/>
    <cellStyle name="Normal 22 17 7 2" xfId="28934" xr:uid="{00000000-0005-0000-0000-00002C1F0000}"/>
    <cellStyle name="Normal 22 17 8" xfId="28923" xr:uid="{00000000-0005-0000-0000-00002D1F0000}"/>
    <cellStyle name="Normal 22 18" xfId="5896" xr:uid="{00000000-0005-0000-0000-00002E1F0000}"/>
    <cellStyle name="Normal 22 18 2" xfId="5897" xr:uid="{00000000-0005-0000-0000-00002F1F0000}"/>
    <cellStyle name="Normal 22 18 2 2" xfId="5898" xr:uid="{00000000-0005-0000-0000-0000301F0000}"/>
    <cellStyle name="Normal 22 18 2 2 2" xfId="28937" xr:uid="{00000000-0005-0000-0000-0000311F0000}"/>
    <cellStyle name="Normal 22 18 2 3" xfId="5899" xr:uid="{00000000-0005-0000-0000-0000321F0000}"/>
    <cellStyle name="Normal 22 18 2 3 2" xfId="28938" xr:uid="{00000000-0005-0000-0000-0000331F0000}"/>
    <cellStyle name="Normal 22 18 2 4" xfId="5900" xr:uid="{00000000-0005-0000-0000-0000341F0000}"/>
    <cellStyle name="Normal 22 18 2 4 2" xfId="28939" xr:uid="{00000000-0005-0000-0000-0000351F0000}"/>
    <cellStyle name="Normal 22 18 2 5" xfId="28936" xr:uid="{00000000-0005-0000-0000-0000361F0000}"/>
    <cellStyle name="Normal 22 18 3" xfId="5901" xr:uid="{00000000-0005-0000-0000-0000371F0000}"/>
    <cellStyle name="Normal 22 18 3 2" xfId="5902" xr:uid="{00000000-0005-0000-0000-0000381F0000}"/>
    <cellStyle name="Normal 22 18 3 2 2" xfId="28941" xr:uid="{00000000-0005-0000-0000-0000391F0000}"/>
    <cellStyle name="Normal 22 18 3 3" xfId="5903" xr:uid="{00000000-0005-0000-0000-00003A1F0000}"/>
    <cellStyle name="Normal 22 18 3 3 2" xfId="28942" xr:uid="{00000000-0005-0000-0000-00003B1F0000}"/>
    <cellStyle name="Normal 22 18 3 4" xfId="28940" xr:uid="{00000000-0005-0000-0000-00003C1F0000}"/>
    <cellStyle name="Normal 22 18 4" xfId="5904" xr:uid="{00000000-0005-0000-0000-00003D1F0000}"/>
    <cellStyle name="Normal 22 18 4 2" xfId="28943" xr:uid="{00000000-0005-0000-0000-00003E1F0000}"/>
    <cellStyle name="Normal 22 18 5" xfId="5905" xr:uid="{00000000-0005-0000-0000-00003F1F0000}"/>
    <cellStyle name="Normal 22 18 5 2" xfId="28944" xr:uid="{00000000-0005-0000-0000-0000401F0000}"/>
    <cellStyle name="Normal 22 18 6" xfId="5906" xr:uid="{00000000-0005-0000-0000-0000411F0000}"/>
    <cellStyle name="Normal 22 18 6 2" xfId="28945" xr:uid="{00000000-0005-0000-0000-0000421F0000}"/>
    <cellStyle name="Normal 22 18 7" xfId="5907" xr:uid="{00000000-0005-0000-0000-0000431F0000}"/>
    <cellStyle name="Normal 22 18 7 2" xfId="28946" xr:uid="{00000000-0005-0000-0000-0000441F0000}"/>
    <cellStyle name="Normal 22 18 8" xfId="28935" xr:uid="{00000000-0005-0000-0000-0000451F0000}"/>
    <cellStyle name="Normal 22 19" xfId="5908" xr:uid="{00000000-0005-0000-0000-0000461F0000}"/>
    <cellStyle name="Normal 22 19 2" xfId="5909" xr:uid="{00000000-0005-0000-0000-0000471F0000}"/>
    <cellStyle name="Normal 22 19 2 2" xfId="5910" xr:uid="{00000000-0005-0000-0000-0000481F0000}"/>
    <cellStyle name="Normal 22 19 2 2 2" xfId="28949" xr:uid="{00000000-0005-0000-0000-0000491F0000}"/>
    <cellStyle name="Normal 22 19 2 3" xfId="5911" xr:uid="{00000000-0005-0000-0000-00004A1F0000}"/>
    <cellStyle name="Normal 22 19 2 3 2" xfId="28950" xr:uid="{00000000-0005-0000-0000-00004B1F0000}"/>
    <cellStyle name="Normal 22 19 2 4" xfId="5912" xr:uid="{00000000-0005-0000-0000-00004C1F0000}"/>
    <cellStyle name="Normal 22 19 2 4 2" xfId="28951" xr:uid="{00000000-0005-0000-0000-00004D1F0000}"/>
    <cellStyle name="Normal 22 19 2 5" xfId="28948" xr:uid="{00000000-0005-0000-0000-00004E1F0000}"/>
    <cellStyle name="Normal 22 19 3" xfId="5913" xr:uid="{00000000-0005-0000-0000-00004F1F0000}"/>
    <cellStyle name="Normal 22 19 3 2" xfId="5914" xr:uid="{00000000-0005-0000-0000-0000501F0000}"/>
    <cellStyle name="Normal 22 19 3 2 2" xfId="28953" xr:uid="{00000000-0005-0000-0000-0000511F0000}"/>
    <cellStyle name="Normal 22 19 3 3" xfId="5915" xr:uid="{00000000-0005-0000-0000-0000521F0000}"/>
    <cellStyle name="Normal 22 19 3 3 2" xfId="28954" xr:uid="{00000000-0005-0000-0000-0000531F0000}"/>
    <cellStyle name="Normal 22 19 3 4" xfId="28952" xr:uid="{00000000-0005-0000-0000-0000541F0000}"/>
    <cellStyle name="Normal 22 19 4" xfId="5916" xr:uid="{00000000-0005-0000-0000-0000551F0000}"/>
    <cellStyle name="Normal 22 19 4 2" xfId="28955" xr:uid="{00000000-0005-0000-0000-0000561F0000}"/>
    <cellStyle name="Normal 22 19 5" xfId="5917" xr:uid="{00000000-0005-0000-0000-0000571F0000}"/>
    <cellStyle name="Normal 22 19 5 2" xfId="28956" xr:uid="{00000000-0005-0000-0000-0000581F0000}"/>
    <cellStyle name="Normal 22 19 6" xfId="5918" xr:uid="{00000000-0005-0000-0000-0000591F0000}"/>
    <cellStyle name="Normal 22 19 6 2" xfId="28957" xr:uid="{00000000-0005-0000-0000-00005A1F0000}"/>
    <cellStyle name="Normal 22 19 7" xfId="5919" xr:uid="{00000000-0005-0000-0000-00005B1F0000}"/>
    <cellStyle name="Normal 22 19 7 2" xfId="28958" xr:uid="{00000000-0005-0000-0000-00005C1F0000}"/>
    <cellStyle name="Normal 22 19 8" xfId="28947" xr:uid="{00000000-0005-0000-0000-00005D1F0000}"/>
    <cellStyle name="Normal 22 2" xfId="5920" xr:uid="{00000000-0005-0000-0000-00005E1F0000}"/>
    <cellStyle name="Normal 22 2 2" xfId="5921" xr:uid="{00000000-0005-0000-0000-00005F1F0000}"/>
    <cellStyle name="Normal 22 2 2 2" xfId="5922" xr:uid="{00000000-0005-0000-0000-0000601F0000}"/>
    <cellStyle name="Normal 22 2 2 2 2" xfId="28961" xr:uid="{00000000-0005-0000-0000-0000611F0000}"/>
    <cellStyle name="Normal 22 2 2 3" xfId="5923" xr:uid="{00000000-0005-0000-0000-0000621F0000}"/>
    <cellStyle name="Normal 22 2 2 3 2" xfId="28962" xr:uid="{00000000-0005-0000-0000-0000631F0000}"/>
    <cellStyle name="Normal 22 2 2 4" xfId="5924" xr:uid="{00000000-0005-0000-0000-0000641F0000}"/>
    <cellStyle name="Normal 22 2 2 4 2" xfId="28963" xr:uid="{00000000-0005-0000-0000-0000651F0000}"/>
    <cellStyle name="Normal 22 2 2 5" xfId="28960" xr:uid="{00000000-0005-0000-0000-0000661F0000}"/>
    <cellStyle name="Normal 22 2 3" xfId="5925" xr:uid="{00000000-0005-0000-0000-0000671F0000}"/>
    <cellStyle name="Normal 22 2 3 2" xfId="5926" xr:uid="{00000000-0005-0000-0000-0000681F0000}"/>
    <cellStyle name="Normal 22 2 3 2 2" xfId="28965" xr:uid="{00000000-0005-0000-0000-0000691F0000}"/>
    <cellStyle name="Normal 22 2 3 3" xfId="5927" xr:uid="{00000000-0005-0000-0000-00006A1F0000}"/>
    <cellStyle name="Normal 22 2 3 3 2" xfId="28966" xr:uid="{00000000-0005-0000-0000-00006B1F0000}"/>
    <cellStyle name="Normal 22 2 3 4" xfId="28964" xr:uid="{00000000-0005-0000-0000-00006C1F0000}"/>
    <cellStyle name="Normal 22 2 4" xfId="5928" xr:uid="{00000000-0005-0000-0000-00006D1F0000}"/>
    <cellStyle name="Normal 22 2 4 2" xfId="28967" xr:uid="{00000000-0005-0000-0000-00006E1F0000}"/>
    <cellStyle name="Normal 22 2 5" xfId="5929" xr:uid="{00000000-0005-0000-0000-00006F1F0000}"/>
    <cellStyle name="Normal 22 2 5 2" xfId="28968" xr:uid="{00000000-0005-0000-0000-0000701F0000}"/>
    <cellStyle name="Normal 22 2 6" xfId="5930" xr:uid="{00000000-0005-0000-0000-0000711F0000}"/>
    <cellStyle name="Normal 22 2 6 2" xfId="28969" xr:uid="{00000000-0005-0000-0000-0000721F0000}"/>
    <cellStyle name="Normal 22 2 7" xfId="5931" xr:uid="{00000000-0005-0000-0000-0000731F0000}"/>
    <cellStyle name="Normal 22 2 7 2" xfId="28970" xr:uid="{00000000-0005-0000-0000-0000741F0000}"/>
    <cellStyle name="Normal 22 2 8" xfId="28959" xr:uid="{00000000-0005-0000-0000-0000751F0000}"/>
    <cellStyle name="Normal 22 20" xfId="5932" xr:uid="{00000000-0005-0000-0000-0000761F0000}"/>
    <cellStyle name="Normal 22 20 2" xfId="5933" xr:uid="{00000000-0005-0000-0000-0000771F0000}"/>
    <cellStyle name="Normal 22 20 2 2" xfId="5934" xr:uid="{00000000-0005-0000-0000-0000781F0000}"/>
    <cellStyle name="Normal 22 20 2 2 2" xfId="28973" xr:uid="{00000000-0005-0000-0000-0000791F0000}"/>
    <cellStyle name="Normal 22 20 2 3" xfId="5935" xr:uid="{00000000-0005-0000-0000-00007A1F0000}"/>
    <cellStyle name="Normal 22 20 2 3 2" xfId="28974" xr:uid="{00000000-0005-0000-0000-00007B1F0000}"/>
    <cellStyle name="Normal 22 20 2 4" xfId="5936" xr:uid="{00000000-0005-0000-0000-00007C1F0000}"/>
    <cellStyle name="Normal 22 20 2 4 2" xfId="28975" xr:uid="{00000000-0005-0000-0000-00007D1F0000}"/>
    <cellStyle name="Normal 22 20 2 5" xfId="28972" xr:uid="{00000000-0005-0000-0000-00007E1F0000}"/>
    <cellStyle name="Normal 22 20 3" xfId="5937" xr:uid="{00000000-0005-0000-0000-00007F1F0000}"/>
    <cellStyle name="Normal 22 20 3 2" xfId="5938" xr:uid="{00000000-0005-0000-0000-0000801F0000}"/>
    <cellStyle name="Normal 22 20 3 2 2" xfId="28977" xr:uid="{00000000-0005-0000-0000-0000811F0000}"/>
    <cellStyle name="Normal 22 20 3 3" xfId="5939" xr:uid="{00000000-0005-0000-0000-0000821F0000}"/>
    <cellStyle name="Normal 22 20 3 3 2" xfId="28978" xr:uid="{00000000-0005-0000-0000-0000831F0000}"/>
    <cellStyle name="Normal 22 20 3 4" xfId="28976" xr:uid="{00000000-0005-0000-0000-0000841F0000}"/>
    <cellStyle name="Normal 22 20 4" xfId="5940" xr:uid="{00000000-0005-0000-0000-0000851F0000}"/>
    <cellStyle name="Normal 22 20 4 2" xfId="28979" xr:uid="{00000000-0005-0000-0000-0000861F0000}"/>
    <cellStyle name="Normal 22 20 5" xfId="5941" xr:uid="{00000000-0005-0000-0000-0000871F0000}"/>
    <cellStyle name="Normal 22 20 5 2" xfId="28980" xr:uid="{00000000-0005-0000-0000-0000881F0000}"/>
    <cellStyle name="Normal 22 20 6" xfId="5942" xr:uid="{00000000-0005-0000-0000-0000891F0000}"/>
    <cellStyle name="Normal 22 20 6 2" xfId="28981" xr:uid="{00000000-0005-0000-0000-00008A1F0000}"/>
    <cellStyle name="Normal 22 20 7" xfId="5943" xr:uid="{00000000-0005-0000-0000-00008B1F0000}"/>
    <cellStyle name="Normal 22 20 7 2" xfId="28982" xr:uid="{00000000-0005-0000-0000-00008C1F0000}"/>
    <cellStyle name="Normal 22 20 8" xfId="28971" xr:uid="{00000000-0005-0000-0000-00008D1F0000}"/>
    <cellStyle name="Normal 22 21" xfId="5944" xr:uid="{00000000-0005-0000-0000-00008E1F0000}"/>
    <cellStyle name="Normal 22 21 2" xfId="5945" xr:uid="{00000000-0005-0000-0000-00008F1F0000}"/>
    <cellStyle name="Normal 22 21 2 2" xfId="5946" xr:uid="{00000000-0005-0000-0000-0000901F0000}"/>
    <cellStyle name="Normal 22 21 2 2 2" xfId="28985" xr:uid="{00000000-0005-0000-0000-0000911F0000}"/>
    <cellStyle name="Normal 22 21 2 3" xfId="5947" xr:uid="{00000000-0005-0000-0000-0000921F0000}"/>
    <cellStyle name="Normal 22 21 2 3 2" xfId="28986" xr:uid="{00000000-0005-0000-0000-0000931F0000}"/>
    <cellStyle name="Normal 22 21 2 4" xfId="5948" xr:uid="{00000000-0005-0000-0000-0000941F0000}"/>
    <cellStyle name="Normal 22 21 2 4 2" xfId="28987" xr:uid="{00000000-0005-0000-0000-0000951F0000}"/>
    <cellStyle name="Normal 22 21 2 5" xfId="28984" xr:uid="{00000000-0005-0000-0000-0000961F0000}"/>
    <cellStyle name="Normal 22 21 3" xfId="5949" xr:uid="{00000000-0005-0000-0000-0000971F0000}"/>
    <cellStyle name="Normal 22 21 3 2" xfId="5950" xr:uid="{00000000-0005-0000-0000-0000981F0000}"/>
    <cellStyle name="Normal 22 21 3 2 2" xfId="28989" xr:uid="{00000000-0005-0000-0000-0000991F0000}"/>
    <cellStyle name="Normal 22 21 3 3" xfId="5951" xr:uid="{00000000-0005-0000-0000-00009A1F0000}"/>
    <cellStyle name="Normal 22 21 3 3 2" xfId="28990" xr:uid="{00000000-0005-0000-0000-00009B1F0000}"/>
    <cellStyle name="Normal 22 21 3 4" xfId="28988" xr:uid="{00000000-0005-0000-0000-00009C1F0000}"/>
    <cellStyle name="Normal 22 21 4" xfId="5952" xr:uid="{00000000-0005-0000-0000-00009D1F0000}"/>
    <cellStyle name="Normal 22 21 4 2" xfId="28991" xr:uid="{00000000-0005-0000-0000-00009E1F0000}"/>
    <cellStyle name="Normal 22 21 5" xfId="5953" xr:uid="{00000000-0005-0000-0000-00009F1F0000}"/>
    <cellStyle name="Normal 22 21 5 2" xfId="28992" xr:uid="{00000000-0005-0000-0000-0000A01F0000}"/>
    <cellStyle name="Normal 22 21 6" xfId="5954" xr:uid="{00000000-0005-0000-0000-0000A11F0000}"/>
    <cellStyle name="Normal 22 21 6 2" xfId="28993" xr:uid="{00000000-0005-0000-0000-0000A21F0000}"/>
    <cellStyle name="Normal 22 21 7" xfId="5955" xr:uid="{00000000-0005-0000-0000-0000A31F0000}"/>
    <cellStyle name="Normal 22 21 7 2" xfId="28994" xr:uid="{00000000-0005-0000-0000-0000A41F0000}"/>
    <cellStyle name="Normal 22 21 8" xfId="28983" xr:uid="{00000000-0005-0000-0000-0000A51F0000}"/>
    <cellStyle name="Normal 22 22" xfId="5956" xr:uid="{00000000-0005-0000-0000-0000A61F0000}"/>
    <cellStyle name="Normal 22 22 2" xfId="5957" xr:uid="{00000000-0005-0000-0000-0000A71F0000}"/>
    <cellStyle name="Normal 22 22 2 2" xfId="5958" xr:uid="{00000000-0005-0000-0000-0000A81F0000}"/>
    <cellStyle name="Normal 22 22 2 2 2" xfId="28997" xr:uid="{00000000-0005-0000-0000-0000A91F0000}"/>
    <cellStyle name="Normal 22 22 2 3" xfId="5959" xr:uid="{00000000-0005-0000-0000-0000AA1F0000}"/>
    <cellStyle name="Normal 22 22 2 3 2" xfId="28998" xr:uid="{00000000-0005-0000-0000-0000AB1F0000}"/>
    <cellStyle name="Normal 22 22 2 4" xfId="5960" xr:uid="{00000000-0005-0000-0000-0000AC1F0000}"/>
    <cellStyle name="Normal 22 22 2 4 2" xfId="28999" xr:uid="{00000000-0005-0000-0000-0000AD1F0000}"/>
    <cellStyle name="Normal 22 22 2 5" xfId="28996" xr:uid="{00000000-0005-0000-0000-0000AE1F0000}"/>
    <cellStyle name="Normal 22 22 3" xfId="5961" xr:uid="{00000000-0005-0000-0000-0000AF1F0000}"/>
    <cellStyle name="Normal 22 22 3 2" xfId="5962" xr:uid="{00000000-0005-0000-0000-0000B01F0000}"/>
    <cellStyle name="Normal 22 22 3 2 2" xfId="29001" xr:uid="{00000000-0005-0000-0000-0000B11F0000}"/>
    <cellStyle name="Normal 22 22 3 3" xfId="5963" xr:uid="{00000000-0005-0000-0000-0000B21F0000}"/>
    <cellStyle name="Normal 22 22 3 3 2" xfId="29002" xr:uid="{00000000-0005-0000-0000-0000B31F0000}"/>
    <cellStyle name="Normal 22 22 3 4" xfId="29000" xr:uid="{00000000-0005-0000-0000-0000B41F0000}"/>
    <cellStyle name="Normal 22 22 4" xfId="5964" xr:uid="{00000000-0005-0000-0000-0000B51F0000}"/>
    <cellStyle name="Normal 22 22 4 2" xfId="29003" xr:uid="{00000000-0005-0000-0000-0000B61F0000}"/>
    <cellStyle name="Normal 22 22 5" xfId="5965" xr:uid="{00000000-0005-0000-0000-0000B71F0000}"/>
    <cellStyle name="Normal 22 22 5 2" xfId="29004" xr:uid="{00000000-0005-0000-0000-0000B81F0000}"/>
    <cellStyle name="Normal 22 22 6" xfId="5966" xr:uid="{00000000-0005-0000-0000-0000B91F0000}"/>
    <cellStyle name="Normal 22 22 6 2" xfId="29005" xr:uid="{00000000-0005-0000-0000-0000BA1F0000}"/>
    <cellStyle name="Normal 22 22 7" xfId="5967" xr:uid="{00000000-0005-0000-0000-0000BB1F0000}"/>
    <cellStyle name="Normal 22 22 7 2" xfId="29006" xr:uid="{00000000-0005-0000-0000-0000BC1F0000}"/>
    <cellStyle name="Normal 22 22 8" xfId="28995" xr:uid="{00000000-0005-0000-0000-0000BD1F0000}"/>
    <cellStyle name="Normal 22 23" xfId="5968" xr:uid="{00000000-0005-0000-0000-0000BE1F0000}"/>
    <cellStyle name="Normal 22 23 2" xfId="5969" xr:uid="{00000000-0005-0000-0000-0000BF1F0000}"/>
    <cellStyle name="Normal 22 23 2 2" xfId="5970" xr:uid="{00000000-0005-0000-0000-0000C01F0000}"/>
    <cellStyle name="Normal 22 23 2 2 2" xfId="29009" xr:uid="{00000000-0005-0000-0000-0000C11F0000}"/>
    <cellStyle name="Normal 22 23 2 3" xfId="5971" xr:uid="{00000000-0005-0000-0000-0000C21F0000}"/>
    <cellStyle name="Normal 22 23 2 3 2" xfId="29010" xr:uid="{00000000-0005-0000-0000-0000C31F0000}"/>
    <cellStyle name="Normal 22 23 2 4" xfId="5972" xr:uid="{00000000-0005-0000-0000-0000C41F0000}"/>
    <cellStyle name="Normal 22 23 2 4 2" xfId="29011" xr:uid="{00000000-0005-0000-0000-0000C51F0000}"/>
    <cellStyle name="Normal 22 23 2 5" xfId="29008" xr:uid="{00000000-0005-0000-0000-0000C61F0000}"/>
    <cellStyle name="Normal 22 23 3" xfId="5973" xr:uid="{00000000-0005-0000-0000-0000C71F0000}"/>
    <cellStyle name="Normal 22 23 3 2" xfId="5974" xr:uid="{00000000-0005-0000-0000-0000C81F0000}"/>
    <cellStyle name="Normal 22 23 3 2 2" xfId="29013" xr:uid="{00000000-0005-0000-0000-0000C91F0000}"/>
    <cellStyle name="Normal 22 23 3 3" xfId="5975" xr:uid="{00000000-0005-0000-0000-0000CA1F0000}"/>
    <cellStyle name="Normal 22 23 3 3 2" xfId="29014" xr:uid="{00000000-0005-0000-0000-0000CB1F0000}"/>
    <cellStyle name="Normal 22 23 3 4" xfId="29012" xr:uid="{00000000-0005-0000-0000-0000CC1F0000}"/>
    <cellStyle name="Normal 22 23 4" xfId="5976" xr:uid="{00000000-0005-0000-0000-0000CD1F0000}"/>
    <cellStyle name="Normal 22 23 4 2" xfId="29015" xr:uid="{00000000-0005-0000-0000-0000CE1F0000}"/>
    <cellStyle name="Normal 22 23 5" xfId="5977" xr:uid="{00000000-0005-0000-0000-0000CF1F0000}"/>
    <cellStyle name="Normal 22 23 5 2" xfId="29016" xr:uid="{00000000-0005-0000-0000-0000D01F0000}"/>
    <cellStyle name="Normal 22 23 6" xfId="5978" xr:uid="{00000000-0005-0000-0000-0000D11F0000}"/>
    <cellStyle name="Normal 22 23 6 2" xfId="29017" xr:uid="{00000000-0005-0000-0000-0000D21F0000}"/>
    <cellStyle name="Normal 22 23 7" xfId="5979" xr:uid="{00000000-0005-0000-0000-0000D31F0000}"/>
    <cellStyle name="Normal 22 23 7 2" xfId="29018" xr:uid="{00000000-0005-0000-0000-0000D41F0000}"/>
    <cellStyle name="Normal 22 23 8" xfId="29007" xr:uid="{00000000-0005-0000-0000-0000D51F0000}"/>
    <cellStyle name="Normal 22 24" xfId="5980" xr:uid="{00000000-0005-0000-0000-0000D61F0000}"/>
    <cellStyle name="Normal 22 24 2" xfId="5981" xr:uid="{00000000-0005-0000-0000-0000D71F0000}"/>
    <cellStyle name="Normal 22 24 2 2" xfId="5982" xr:uid="{00000000-0005-0000-0000-0000D81F0000}"/>
    <cellStyle name="Normal 22 24 2 2 2" xfId="29021" xr:uid="{00000000-0005-0000-0000-0000D91F0000}"/>
    <cellStyle name="Normal 22 24 2 3" xfId="5983" xr:uid="{00000000-0005-0000-0000-0000DA1F0000}"/>
    <cellStyle name="Normal 22 24 2 3 2" xfId="29022" xr:uid="{00000000-0005-0000-0000-0000DB1F0000}"/>
    <cellStyle name="Normal 22 24 2 4" xfId="5984" xr:uid="{00000000-0005-0000-0000-0000DC1F0000}"/>
    <cellStyle name="Normal 22 24 2 4 2" xfId="29023" xr:uid="{00000000-0005-0000-0000-0000DD1F0000}"/>
    <cellStyle name="Normal 22 24 2 5" xfId="29020" xr:uid="{00000000-0005-0000-0000-0000DE1F0000}"/>
    <cellStyle name="Normal 22 24 3" xfId="5985" xr:uid="{00000000-0005-0000-0000-0000DF1F0000}"/>
    <cellStyle name="Normal 22 24 3 2" xfId="5986" xr:uid="{00000000-0005-0000-0000-0000E01F0000}"/>
    <cellStyle name="Normal 22 24 3 2 2" xfId="29025" xr:uid="{00000000-0005-0000-0000-0000E11F0000}"/>
    <cellStyle name="Normal 22 24 3 3" xfId="5987" xr:uid="{00000000-0005-0000-0000-0000E21F0000}"/>
    <cellStyle name="Normal 22 24 3 3 2" xfId="29026" xr:uid="{00000000-0005-0000-0000-0000E31F0000}"/>
    <cellStyle name="Normal 22 24 3 4" xfId="29024" xr:uid="{00000000-0005-0000-0000-0000E41F0000}"/>
    <cellStyle name="Normal 22 24 4" xfId="5988" xr:uid="{00000000-0005-0000-0000-0000E51F0000}"/>
    <cellStyle name="Normal 22 24 4 2" xfId="29027" xr:uid="{00000000-0005-0000-0000-0000E61F0000}"/>
    <cellStyle name="Normal 22 24 5" xfId="5989" xr:uid="{00000000-0005-0000-0000-0000E71F0000}"/>
    <cellStyle name="Normal 22 24 5 2" xfId="29028" xr:uid="{00000000-0005-0000-0000-0000E81F0000}"/>
    <cellStyle name="Normal 22 24 6" xfId="5990" xr:uid="{00000000-0005-0000-0000-0000E91F0000}"/>
    <cellStyle name="Normal 22 24 6 2" xfId="29029" xr:uid="{00000000-0005-0000-0000-0000EA1F0000}"/>
    <cellStyle name="Normal 22 24 7" xfId="5991" xr:uid="{00000000-0005-0000-0000-0000EB1F0000}"/>
    <cellStyle name="Normal 22 24 7 2" xfId="29030" xr:uid="{00000000-0005-0000-0000-0000EC1F0000}"/>
    <cellStyle name="Normal 22 24 8" xfId="29019" xr:uid="{00000000-0005-0000-0000-0000ED1F0000}"/>
    <cellStyle name="Normal 22 25" xfId="5992" xr:uid="{00000000-0005-0000-0000-0000EE1F0000}"/>
    <cellStyle name="Normal 22 25 2" xfId="5993" xr:uid="{00000000-0005-0000-0000-0000EF1F0000}"/>
    <cellStyle name="Normal 22 25 2 2" xfId="5994" xr:uid="{00000000-0005-0000-0000-0000F01F0000}"/>
    <cellStyle name="Normal 22 25 2 2 2" xfId="29033" xr:uid="{00000000-0005-0000-0000-0000F11F0000}"/>
    <cellStyle name="Normal 22 25 2 3" xfId="5995" xr:uid="{00000000-0005-0000-0000-0000F21F0000}"/>
    <cellStyle name="Normal 22 25 2 3 2" xfId="29034" xr:uid="{00000000-0005-0000-0000-0000F31F0000}"/>
    <cellStyle name="Normal 22 25 2 4" xfId="5996" xr:uid="{00000000-0005-0000-0000-0000F41F0000}"/>
    <cellStyle name="Normal 22 25 2 4 2" xfId="29035" xr:uid="{00000000-0005-0000-0000-0000F51F0000}"/>
    <cellStyle name="Normal 22 25 2 5" xfId="29032" xr:uid="{00000000-0005-0000-0000-0000F61F0000}"/>
    <cellStyle name="Normal 22 25 3" xfId="5997" xr:uid="{00000000-0005-0000-0000-0000F71F0000}"/>
    <cellStyle name="Normal 22 25 3 2" xfId="5998" xr:uid="{00000000-0005-0000-0000-0000F81F0000}"/>
    <cellStyle name="Normal 22 25 3 2 2" xfId="29037" xr:uid="{00000000-0005-0000-0000-0000F91F0000}"/>
    <cellStyle name="Normal 22 25 3 3" xfId="5999" xr:uid="{00000000-0005-0000-0000-0000FA1F0000}"/>
    <cellStyle name="Normal 22 25 3 3 2" xfId="29038" xr:uid="{00000000-0005-0000-0000-0000FB1F0000}"/>
    <cellStyle name="Normal 22 25 3 4" xfId="29036" xr:uid="{00000000-0005-0000-0000-0000FC1F0000}"/>
    <cellStyle name="Normal 22 25 4" xfId="6000" xr:uid="{00000000-0005-0000-0000-0000FD1F0000}"/>
    <cellStyle name="Normal 22 25 4 2" xfId="29039" xr:uid="{00000000-0005-0000-0000-0000FE1F0000}"/>
    <cellStyle name="Normal 22 25 5" xfId="6001" xr:uid="{00000000-0005-0000-0000-0000FF1F0000}"/>
    <cellStyle name="Normal 22 25 5 2" xfId="29040" xr:uid="{00000000-0005-0000-0000-000000200000}"/>
    <cellStyle name="Normal 22 25 6" xfId="6002" xr:uid="{00000000-0005-0000-0000-000001200000}"/>
    <cellStyle name="Normal 22 25 6 2" xfId="29041" xr:uid="{00000000-0005-0000-0000-000002200000}"/>
    <cellStyle name="Normal 22 25 7" xfId="6003" xr:uid="{00000000-0005-0000-0000-000003200000}"/>
    <cellStyle name="Normal 22 25 7 2" xfId="29042" xr:uid="{00000000-0005-0000-0000-000004200000}"/>
    <cellStyle name="Normal 22 25 8" xfId="29031" xr:uid="{00000000-0005-0000-0000-000005200000}"/>
    <cellStyle name="Normal 22 26" xfId="6004" xr:uid="{00000000-0005-0000-0000-000006200000}"/>
    <cellStyle name="Normal 22 26 2" xfId="6005" xr:uid="{00000000-0005-0000-0000-000007200000}"/>
    <cellStyle name="Normal 22 26 2 2" xfId="6006" xr:uid="{00000000-0005-0000-0000-000008200000}"/>
    <cellStyle name="Normal 22 26 2 2 2" xfId="29045" xr:uid="{00000000-0005-0000-0000-000009200000}"/>
    <cellStyle name="Normal 22 26 2 3" xfId="6007" xr:uid="{00000000-0005-0000-0000-00000A200000}"/>
    <cellStyle name="Normal 22 26 2 3 2" xfId="29046" xr:uid="{00000000-0005-0000-0000-00000B200000}"/>
    <cellStyle name="Normal 22 26 2 4" xfId="6008" xr:uid="{00000000-0005-0000-0000-00000C200000}"/>
    <cellStyle name="Normal 22 26 2 4 2" xfId="29047" xr:uid="{00000000-0005-0000-0000-00000D200000}"/>
    <cellStyle name="Normal 22 26 2 5" xfId="29044" xr:uid="{00000000-0005-0000-0000-00000E200000}"/>
    <cellStyle name="Normal 22 26 3" xfId="6009" xr:uid="{00000000-0005-0000-0000-00000F200000}"/>
    <cellStyle name="Normal 22 26 3 2" xfId="6010" xr:uid="{00000000-0005-0000-0000-000010200000}"/>
    <cellStyle name="Normal 22 26 3 2 2" xfId="29049" xr:uid="{00000000-0005-0000-0000-000011200000}"/>
    <cellStyle name="Normal 22 26 3 3" xfId="6011" xr:uid="{00000000-0005-0000-0000-000012200000}"/>
    <cellStyle name="Normal 22 26 3 3 2" xfId="29050" xr:uid="{00000000-0005-0000-0000-000013200000}"/>
    <cellStyle name="Normal 22 26 3 4" xfId="29048" xr:uid="{00000000-0005-0000-0000-000014200000}"/>
    <cellStyle name="Normal 22 26 4" xfId="6012" xr:uid="{00000000-0005-0000-0000-000015200000}"/>
    <cellStyle name="Normal 22 26 4 2" xfId="29051" xr:uid="{00000000-0005-0000-0000-000016200000}"/>
    <cellStyle name="Normal 22 26 5" xfId="6013" xr:uid="{00000000-0005-0000-0000-000017200000}"/>
    <cellStyle name="Normal 22 26 5 2" xfId="29052" xr:uid="{00000000-0005-0000-0000-000018200000}"/>
    <cellStyle name="Normal 22 26 6" xfId="6014" xr:uid="{00000000-0005-0000-0000-000019200000}"/>
    <cellStyle name="Normal 22 26 6 2" xfId="29053" xr:uid="{00000000-0005-0000-0000-00001A200000}"/>
    <cellStyle name="Normal 22 26 7" xfId="6015" xr:uid="{00000000-0005-0000-0000-00001B200000}"/>
    <cellStyle name="Normal 22 26 7 2" xfId="29054" xr:uid="{00000000-0005-0000-0000-00001C200000}"/>
    <cellStyle name="Normal 22 26 8" xfId="29043" xr:uid="{00000000-0005-0000-0000-00001D200000}"/>
    <cellStyle name="Normal 22 27" xfId="6016" xr:uid="{00000000-0005-0000-0000-00001E200000}"/>
    <cellStyle name="Normal 22 27 2" xfId="6017" xr:uid="{00000000-0005-0000-0000-00001F200000}"/>
    <cellStyle name="Normal 22 27 2 2" xfId="6018" xr:uid="{00000000-0005-0000-0000-000020200000}"/>
    <cellStyle name="Normal 22 27 2 2 2" xfId="29057" xr:uid="{00000000-0005-0000-0000-000021200000}"/>
    <cellStyle name="Normal 22 27 2 3" xfId="6019" xr:uid="{00000000-0005-0000-0000-000022200000}"/>
    <cellStyle name="Normal 22 27 2 3 2" xfId="29058" xr:uid="{00000000-0005-0000-0000-000023200000}"/>
    <cellStyle name="Normal 22 27 2 4" xfId="6020" xr:uid="{00000000-0005-0000-0000-000024200000}"/>
    <cellStyle name="Normal 22 27 2 4 2" xfId="29059" xr:uid="{00000000-0005-0000-0000-000025200000}"/>
    <cellStyle name="Normal 22 27 2 5" xfId="29056" xr:uid="{00000000-0005-0000-0000-000026200000}"/>
    <cellStyle name="Normal 22 27 3" xfId="6021" xr:uid="{00000000-0005-0000-0000-000027200000}"/>
    <cellStyle name="Normal 22 27 3 2" xfId="6022" xr:uid="{00000000-0005-0000-0000-000028200000}"/>
    <cellStyle name="Normal 22 27 3 2 2" xfId="29061" xr:uid="{00000000-0005-0000-0000-000029200000}"/>
    <cellStyle name="Normal 22 27 3 3" xfId="6023" xr:uid="{00000000-0005-0000-0000-00002A200000}"/>
    <cellStyle name="Normal 22 27 3 3 2" xfId="29062" xr:uid="{00000000-0005-0000-0000-00002B200000}"/>
    <cellStyle name="Normal 22 27 3 4" xfId="29060" xr:uid="{00000000-0005-0000-0000-00002C200000}"/>
    <cellStyle name="Normal 22 27 4" xfId="6024" xr:uid="{00000000-0005-0000-0000-00002D200000}"/>
    <cellStyle name="Normal 22 27 4 2" xfId="29063" xr:uid="{00000000-0005-0000-0000-00002E200000}"/>
    <cellStyle name="Normal 22 27 5" xfId="6025" xr:uid="{00000000-0005-0000-0000-00002F200000}"/>
    <cellStyle name="Normal 22 27 5 2" xfId="29064" xr:uid="{00000000-0005-0000-0000-000030200000}"/>
    <cellStyle name="Normal 22 27 6" xfId="6026" xr:uid="{00000000-0005-0000-0000-000031200000}"/>
    <cellStyle name="Normal 22 27 6 2" xfId="29065" xr:uid="{00000000-0005-0000-0000-000032200000}"/>
    <cellStyle name="Normal 22 27 7" xfId="6027" xr:uid="{00000000-0005-0000-0000-000033200000}"/>
    <cellStyle name="Normal 22 27 7 2" xfId="29066" xr:uid="{00000000-0005-0000-0000-000034200000}"/>
    <cellStyle name="Normal 22 27 8" xfId="29055" xr:uid="{00000000-0005-0000-0000-000035200000}"/>
    <cellStyle name="Normal 22 28" xfId="6028" xr:uid="{00000000-0005-0000-0000-000036200000}"/>
    <cellStyle name="Normal 22 28 2" xfId="6029" xr:uid="{00000000-0005-0000-0000-000037200000}"/>
    <cellStyle name="Normal 22 28 2 2" xfId="6030" xr:uid="{00000000-0005-0000-0000-000038200000}"/>
    <cellStyle name="Normal 22 28 2 2 2" xfId="29069" xr:uid="{00000000-0005-0000-0000-000039200000}"/>
    <cellStyle name="Normal 22 28 2 3" xfId="6031" xr:uid="{00000000-0005-0000-0000-00003A200000}"/>
    <cellStyle name="Normal 22 28 2 3 2" xfId="29070" xr:uid="{00000000-0005-0000-0000-00003B200000}"/>
    <cellStyle name="Normal 22 28 2 4" xfId="6032" xr:uid="{00000000-0005-0000-0000-00003C200000}"/>
    <cellStyle name="Normal 22 28 2 4 2" xfId="29071" xr:uid="{00000000-0005-0000-0000-00003D200000}"/>
    <cellStyle name="Normal 22 28 2 5" xfId="29068" xr:uid="{00000000-0005-0000-0000-00003E200000}"/>
    <cellStyle name="Normal 22 28 3" xfId="6033" xr:uid="{00000000-0005-0000-0000-00003F200000}"/>
    <cellStyle name="Normal 22 28 3 2" xfId="6034" xr:uid="{00000000-0005-0000-0000-000040200000}"/>
    <cellStyle name="Normal 22 28 3 2 2" xfId="29073" xr:uid="{00000000-0005-0000-0000-000041200000}"/>
    <cellStyle name="Normal 22 28 3 3" xfId="6035" xr:uid="{00000000-0005-0000-0000-000042200000}"/>
    <cellStyle name="Normal 22 28 3 3 2" xfId="29074" xr:uid="{00000000-0005-0000-0000-000043200000}"/>
    <cellStyle name="Normal 22 28 3 4" xfId="29072" xr:uid="{00000000-0005-0000-0000-000044200000}"/>
    <cellStyle name="Normal 22 28 4" xfId="6036" xr:uid="{00000000-0005-0000-0000-000045200000}"/>
    <cellStyle name="Normal 22 28 4 2" xfId="29075" xr:uid="{00000000-0005-0000-0000-000046200000}"/>
    <cellStyle name="Normal 22 28 5" xfId="6037" xr:uid="{00000000-0005-0000-0000-000047200000}"/>
    <cellStyle name="Normal 22 28 5 2" xfId="29076" xr:uid="{00000000-0005-0000-0000-000048200000}"/>
    <cellStyle name="Normal 22 28 6" xfId="6038" xr:uid="{00000000-0005-0000-0000-000049200000}"/>
    <cellStyle name="Normal 22 28 6 2" xfId="29077" xr:uid="{00000000-0005-0000-0000-00004A200000}"/>
    <cellStyle name="Normal 22 28 7" xfId="6039" xr:uid="{00000000-0005-0000-0000-00004B200000}"/>
    <cellStyle name="Normal 22 28 7 2" xfId="29078" xr:uid="{00000000-0005-0000-0000-00004C200000}"/>
    <cellStyle name="Normal 22 28 8" xfId="29067" xr:uid="{00000000-0005-0000-0000-00004D200000}"/>
    <cellStyle name="Normal 22 29" xfId="6040" xr:uid="{00000000-0005-0000-0000-00004E200000}"/>
    <cellStyle name="Normal 22 29 2" xfId="6041" xr:uid="{00000000-0005-0000-0000-00004F200000}"/>
    <cellStyle name="Normal 22 29 2 2" xfId="6042" xr:uid="{00000000-0005-0000-0000-000050200000}"/>
    <cellStyle name="Normal 22 29 2 2 2" xfId="29081" xr:uid="{00000000-0005-0000-0000-000051200000}"/>
    <cellStyle name="Normal 22 29 2 3" xfId="6043" xr:uid="{00000000-0005-0000-0000-000052200000}"/>
    <cellStyle name="Normal 22 29 2 3 2" xfId="29082" xr:uid="{00000000-0005-0000-0000-000053200000}"/>
    <cellStyle name="Normal 22 29 2 4" xfId="6044" xr:uid="{00000000-0005-0000-0000-000054200000}"/>
    <cellStyle name="Normal 22 29 2 4 2" xfId="29083" xr:uid="{00000000-0005-0000-0000-000055200000}"/>
    <cellStyle name="Normal 22 29 2 5" xfId="29080" xr:uid="{00000000-0005-0000-0000-000056200000}"/>
    <cellStyle name="Normal 22 29 3" xfId="6045" xr:uid="{00000000-0005-0000-0000-000057200000}"/>
    <cellStyle name="Normal 22 29 3 2" xfId="6046" xr:uid="{00000000-0005-0000-0000-000058200000}"/>
    <cellStyle name="Normal 22 29 3 2 2" xfId="29085" xr:uid="{00000000-0005-0000-0000-000059200000}"/>
    <cellStyle name="Normal 22 29 3 3" xfId="6047" xr:uid="{00000000-0005-0000-0000-00005A200000}"/>
    <cellStyle name="Normal 22 29 3 3 2" xfId="29086" xr:uid="{00000000-0005-0000-0000-00005B200000}"/>
    <cellStyle name="Normal 22 29 3 4" xfId="29084" xr:uid="{00000000-0005-0000-0000-00005C200000}"/>
    <cellStyle name="Normal 22 29 4" xfId="6048" xr:uid="{00000000-0005-0000-0000-00005D200000}"/>
    <cellStyle name="Normal 22 29 4 2" xfId="29087" xr:uid="{00000000-0005-0000-0000-00005E200000}"/>
    <cellStyle name="Normal 22 29 5" xfId="6049" xr:uid="{00000000-0005-0000-0000-00005F200000}"/>
    <cellStyle name="Normal 22 29 5 2" xfId="29088" xr:uid="{00000000-0005-0000-0000-000060200000}"/>
    <cellStyle name="Normal 22 29 6" xfId="6050" xr:uid="{00000000-0005-0000-0000-000061200000}"/>
    <cellStyle name="Normal 22 29 6 2" xfId="29089" xr:uid="{00000000-0005-0000-0000-000062200000}"/>
    <cellStyle name="Normal 22 29 7" xfId="6051" xr:uid="{00000000-0005-0000-0000-000063200000}"/>
    <cellStyle name="Normal 22 29 7 2" xfId="29090" xr:uid="{00000000-0005-0000-0000-000064200000}"/>
    <cellStyle name="Normal 22 29 8" xfId="29079" xr:uid="{00000000-0005-0000-0000-000065200000}"/>
    <cellStyle name="Normal 22 3" xfId="6052" xr:uid="{00000000-0005-0000-0000-000066200000}"/>
    <cellStyle name="Normal 22 3 2" xfId="6053" xr:uid="{00000000-0005-0000-0000-000067200000}"/>
    <cellStyle name="Normal 22 3 2 2" xfId="6054" xr:uid="{00000000-0005-0000-0000-000068200000}"/>
    <cellStyle name="Normal 22 3 2 2 2" xfId="29093" xr:uid="{00000000-0005-0000-0000-000069200000}"/>
    <cellStyle name="Normal 22 3 2 3" xfId="6055" xr:uid="{00000000-0005-0000-0000-00006A200000}"/>
    <cellStyle name="Normal 22 3 2 3 2" xfId="29094" xr:uid="{00000000-0005-0000-0000-00006B200000}"/>
    <cellStyle name="Normal 22 3 2 4" xfId="6056" xr:uid="{00000000-0005-0000-0000-00006C200000}"/>
    <cellStyle name="Normal 22 3 2 4 2" xfId="29095" xr:uid="{00000000-0005-0000-0000-00006D200000}"/>
    <cellStyle name="Normal 22 3 2 5" xfId="29092" xr:uid="{00000000-0005-0000-0000-00006E200000}"/>
    <cellStyle name="Normal 22 3 3" xfId="6057" xr:uid="{00000000-0005-0000-0000-00006F200000}"/>
    <cellStyle name="Normal 22 3 3 2" xfId="6058" xr:uid="{00000000-0005-0000-0000-000070200000}"/>
    <cellStyle name="Normal 22 3 3 2 2" xfId="29097" xr:uid="{00000000-0005-0000-0000-000071200000}"/>
    <cellStyle name="Normal 22 3 3 3" xfId="6059" xr:uid="{00000000-0005-0000-0000-000072200000}"/>
    <cellStyle name="Normal 22 3 3 3 2" xfId="29098" xr:uid="{00000000-0005-0000-0000-000073200000}"/>
    <cellStyle name="Normal 22 3 3 4" xfId="29096" xr:uid="{00000000-0005-0000-0000-000074200000}"/>
    <cellStyle name="Normal 22 3 4" xfId="6060" xr:uid="{00000000-0005-0000-0000-000075200000}"/>
    <cellStyle name="Normal 22 3 4 2" xfId="29099" xr:uid="{00000000-0005-0000-0000-000076200000}"/>
    <cellStyle name="Normal 22 3 5" xfId="6061" xr:uid="{00000000-0005-0000-0000-000077200000}"/>
    <cellStyle name="Normal 22 3 5 2" xfId="29100" xr:uid="{00000000-0005-0000-0000-000078200000}"/>
    <cellStyle name="Normal 22 3 6" xfId="6062" xr:uid="{00000000-0005-0000-0000-000079200000}"/>
    <cellStyle name="Normal 22 3 6 2" xfId="29101" xr:uid="{00000000-0005-0000-0000-00007A200000}"/>
    <cellStyle name="Normal 22 3 7" xfId="6063" xr:uid="{00000000-0005-0000-0000-00007B200000}"/>
    <cellStyle name="Normal 22 3 7 2" xfId="29102" xr:uid="{00000000-0005-0000-0000-00007C200000}"/>
    <cellStyle name="Normal 22 3 8" xfId="29091" xr:uid="{00000000-0005-0000-0000-00007D200000}"/>
    <cellStyle name="Normal 22 30" xfId="6064" xr:uid="{00000000-0005-0000-0000-00007E200000}"/>
    <cellStyle name="Normal 22 30 2" xfId="6065" xr:uid="{00000000-0005-0000-0000-00007F200000}"/>
    <cellStyle name="Normal 22 30 2 2" xfId="6066" xr:uid="{00000000-0005-0000-0000-000080200000}"/>
    <cellStyle name="Normal 22 30 2 2 2" xfId="29105" xr:uid="{00000000-0005-0000-0000-000081200000}"/>
    <cellStyle name="Normal 22 30 2 3" xfId="6067" xr:uid="{00000000-0005-0000-0000-000082200000}"/>
    <cellStyle name="Normal 22 30 2 3 2" xfId="29106" xr:uid="{00000000-0005-0000-0000-000083200000}"/>
    <cellStyle name="Normal 22 30 2 4" xfId="6068" xr:uid="{00000000-0005-0000-0000-000084200000}"/>
    <cellStyle name="Normal 22 30 2 4 2" xfId="29107" xr:uid="{00000000-0005-0000-0000-000085200000}"/>
    <cellStyle name="Normal 22 30 2 5" xfId="29104" xr:uid="{00000000-0005-0000-0000-000086200000}"/>
    <cellStyle name="Normal 22 30 3" xfId="6069" xr:uid="{00000000-0005-0000-0000-000087200000}"/>
    <cellStyle name="Normal 22 30 3 2" xfId="6070" xr:uid="{00000000-0005-0000-0000-000088200000}"/>
    <cellStyle name="Normal 22 30 3 2 2" xfId="29109" xr:uid="{00000000-0005-0000-0000-000089200000}"/>
    <cellStyle name="Normal 22 30 3 3" xfId="6071" xr:uid="{00000000-0005-0000-0000-00008A200000}"/>
    <cellStyle name="Normal 22 30 3 3 2" xfId="29110" xr:uid="{00000000-0005-0000-0000-00008B200000}"/>
    <cellStyle name="Normal 22 30 3 4" xfId="29108" xr:uid="{00000000-0005-0000-0000-00008C200000}"/>
    <cellStyle name="Normal 22 30 4" xfId="6072" xr:uid="{00000000-0005-0000-0000-00008D200000}"/>
    <cellStyle name="Normal 22 30 4 2" xfId="29111" xr:uid="{00000000-0005-0000-0000-00008E200000}"/>
    <cellStyle name="Normal 22 30 5" xfId="6073" xr:uid="{00000000-0005-0000-0000-00008F200000}"/>
    <cellStyle name="Normal 22 30 5 2" xfId="29112" xr:uid="{00000000-0005-0000-0000-000090200000}"/>
    <cellStyle name="Normal 22 30 6" xfId="6074" xr:uid="{00000000-0005-0000-0000-000091200000}"/>
    <cellStyle name="Normal 22 30 6 2" xfId="29113" xr:uid="{00000000-0005-0000-0000-000092200000}"/>
    <cellStyle name="Normal 22 30 7" xfId="6075" xr:uid="{00000000-0005-0000-0000-000093200000}"/>
    <cellStyle name="Normal 22 30 7 2" xfId="29114" xr:uid="{00000000-0005-0000-0000-000094200000}"/>
    <cellStyle name="Normal 22 30 8" xfId="29103" xr:uid="{00000000-0005-0000-0000-000095200000}"/>
    <cellStyle name="Normal 22 31" xfId="6076" xr:uid="{00000000-0005-0000-0000-000096200000}"/>
    <cellStyle name="Normal 22 31 2" xfId="6077" xr:uid="{00000000-0005-0000-0000-000097200000}"/>
    <cellStyle name="Normal 22 31 2 2" xfId="6078" xr:uid="{00000000-0005-0000-0000-000098200000}"/>
    <cellStyle name="Normal 22 31 2 2 2" xfId="29117" xr:uid="{00000000-0005-0000-0000-000099200000}"/>
    <cellStyle name="Normal 22 31 2 3" xfId="6079" xr:uid="{00000000-0005-0000-0000-00009A200000}"/>
    <cellStyle name="Normal 22 31 2 3 2" xfId="29118" xr:uid="{00000000-0005-0000-0000-00009B200000}"/>
    <cellStyle name="Normal 22 31 2 4" xfId="6080" xr:uid="{00000000-0005-0000-0000-00009C200000}"/>
    <cellStyle name="Normal 22 31 2 4 2" xfId="29119" xr:uid="{00000000-0005-0000-0000-00009D200000}"/>
    <cellStyle name="Normal 22 31 2 5" xfId="29116" xr:uid="{00000000-0005-0000-0000-00009E200000}"/>
    <cellStyle name="Normal 22 31 3" xfId="6081" xr:uid="{00000000-0005-0000-0000-00009F200000}"/>
    <cellStyle name="Normal 22 31 3 2" xfId="6082" xr:uid="{00000000-0005-0000-0000-0000A0200000}"/>
    <cellStyle name="Normal 22 31 3 2 2" xfId="29121" xr:uid="{00000000-0005-0000-0000-0000A1200000}"/>
    <cellStyle name="Normal 22 31 3 3" xfId="6083" xr:uid="{00000000-0005-0000-0000-0000A2200000}"/>
    <cellStyle name="Normal 22 31 3 3 2" xfId="29122" xr:uid="{00000000-0005-0000-0000-0000A3200000}"/>
    <cellStyle name="Normal 22 31 3 4" xfId="29120" xr:uid="{00000000-0005-0000-0000-0000A4200000}"/>
    <cellStyle name="Normal 22 31 4" xfId="6084" xr:uid="{00000000-0005-0000-0000-0000A5200000}"/>
    <cellStyle name="Normal 22 31 4 2" xfId="29123" xr:uid="{00000000-0005-0000-0000-0000A6200000}"/>
    <cellStyle name="Normal 22 31 5" xfId="6085" xr:uid="{00000000-0005-0000-0000-0000A7200000}"/>
    <cellStyle name="Normal 22 31 5 2" xfId="29124" xr:uid="{00000000-0005-0000-0000-0000A8200000}"/>
    <cellStyle name="Normal 22 31 6" xfId="6086" xr:uid="{00000000-0005-0000-0000-0000A9200000}"/>
    <cellStyle name="Normal 22 31 6 2" xfId="29125" xr:uid="{00000000-0005-0000-0000-0000AA200000}"/>
    <cellStyle name="Normal 22 31 7" xfId="6087" xr:uid="{00000000-0005-0000-0000-0000AB200000}"/>
    <cellStyle name="Normal 22 31 7 2" xfId="29126" xr:uid="{00000000-0005-0000-0000-0000AC200000}"/>
    <cellStyle name="Normal 22 31 8" xfId="29115" xr:uid="{00000000-0005-0000-0000-0000AD200000}"/>
    <cellStyle name="Normal 22 32" xfId="6088" xr:uid="{00000000-0005-0000-0000-0000AE200000}"/>
    <cellStyle name="Normal 22 32 2" xfId="6089" xr:uid="{00000000-0005-0000-0000-0000AF200000}"/>
    <cellStyle name="Normal 22 32 2 2" xfId="6090" xr:uid="{00000000-0005-0000-0000-0000B0200000}"/>
    <cellStyle name="Normal 22 32 2 2 2" xfId="29129" xr:uid="{00000000-0005-0000-0000-0000B1200000}"/>
    <cellStyle name="Normal 22 32 2 3" xfId="6091" xr:uid="{00000000-0005-0000-0000-0000B2200000}"/>
    <cellStyle name="Normal 22 32 2 3 2" xfId="29130" xr:uid="{00000000-0005-0000-0000-0000B3200000}"/>
    <cellStyle name="Normal 22 32 2 4" xfId="6092" xr:uid="{00000000-0005-0000-0000-0000B4200000}"/>
    <cellStyle name="Normal 22 32 2 4 2" xfId="29131" xr:uid="{00000000-0005-0000-0000-0000B5200000}"/>
    <cellStyle name="Normal 22 32 2 5" xfId="29128" xr:uid="{00000000-0005-0000-0000-0000B6200000}"/>
    <cellStyle name="Normal 22 32 3" xfId="6093" xr:uid="{00000000-0005-0000-0000-0000B7200000}"/>
    <cellStyle name="Normal 22 32 3 2" xfId="6094" xr:uid="{00000000-0005-0000-0000-0000B8200000}"/>
    <cellStyle name="Normal 22 32 3 2 2" xfId="29133" xr:uid="{00000000-0005-0000-0000-0000B9200000}"/>
    <cellStyle name="Normal 22 32 3 3" xfId="6095" xr:uid="{00000000-0005-0000-0000-0000BA200000}"/>
    <cellStyle name="Normal 22 32 3 3 2" xfId="29134" xr:uid="{00000000-0005-0000-0000-0000BB200000}"/>
    <cellStyle name="Normal 22 32 3 4" xfId="29132" xr:uid="{00000000-0005-0000-0000-0000BC200000}"/>
    <cellStyle name="Normal 22 32 4" xfId="6096" xr:uid="{00000000-0005-0000-0000-0000BD200000}"/>
    <cellStyle name="Normal 22 32 4 2" xfId="29135" xr:uid="{00000000-0005-0000-0000-0000BE200000}"/>
    <cellStyle name="Normal 22 32 5" xfId="6097" xr:uid="{00000000-0005-0000-0000-0000BF200000}"/>
    <cellStyle name="Normal 22 32 5 2" xfId="29136" xr:uid="{00000000-0005-0000-0000-0000C0200000}"/>
    <cellStyle name="Normal 22 32 6" xfId="6098" xr:uid="{00000000-0005-0000-0000-0000C1200000}"/>
    <cellStyle name="Normal 22 32 6 2" xfId="29137" xr:uid="{00000000-0005-0000-0000-0000C2200000}"/>
    <cellStyle name="Normal 22 32 7" xfId="6099" xr:uid="{00000000-0005-0000-0000-0000C3200000}"/>
    <cellStyle name="Normal 22 32 7 2" xfId="29138" xr:uid="{00000000-0005-0000-0000-0000C4200000}"/>
    <cellStyle name="Normal 22 32 8" xfId="29127" xr:uid="{00000000-0005-0000-0000-0000C5200000}"/>
    <cellStyle name="Normal 22 33" xfId="6100" xr:uid="{00000000-0005-0000-0000-0000C6200000}"/>
    <cellStyle name="Normal 22 33 2" xfId="6101" xr:uid="{00000000-0005-0000-0000-0000C7200000}"/>
    <cellStyle name="Normal 22 33 2 2" xfId="6102" xr:uid="{00000000-0005-0000-0000-0000C8200000}"/>
    <cellStyle name="Normal 22 33 2 2 2" xfId="29141" xr:uid="{00000000-0005-0000-0000-0000C9200000}"/>
    <cellStyle name="Normal 22 33 2 3" xfId="6103" xr:uid="{00000000-0005-0000-0000-0000CA200000}"/>
    <cellStyle name="Normal 22 33 2 3 2" xfId="29142" xr:uid="{00000000-0005-0000-0000-0000CB200000}"/>
    <cellStyle name="Normal 22 33 2 4" xfId="6104" xr:uid="{00000000-0005-0000-0000-0000CC200000}"/>
    <cellStyle name="Normal 22 33 2 4 2" xfId="29143" xr:uid="{00000000-0005-0000-0000-0000CD200000}"/>
    <cellStyle name="Normal 22 33 2 5" xfId="29140" xr:uid="{00000000-0005-0000-0000-0000CE200000}"/>
    <cellStyle name="Normal 22 33 3" xfId="6105" xr:uid="{00000000-0005-0000-0000-0000CF200000}"/>
    <cellStyle name="Normal 22 33 3 2" xfId="6106" xr:uid="{00000000-0005-0000-0000-0000D0200000}"/>
    <cellStyle name="Normal 22 33 3 2 2" xfId="29145" xr:uid="{00000000-0005-0000-0000-0000D1200000}"/>
    <cellStyle name="Normal 22 33 3 3" xfId="6107" xr:uid="{00000000-0005-0000-0000-0000D2200000}"/>
    <cellStyle name="Normal 22 33 3 3 2" xfId="29146" xr:uid="{00000000-0005-0000-0000-0000D3200000}"/>
    <cellStyle name="Normal 22 33 3 4" xfId="29144" xr:uid="{00000000-0005-0000-0000-0000D4200000}"/>
    <cellStyle name="Normal 22 33 4" xfId="6108" xr:uid="{00000000-0005-0000-0000-0000D5200000}"/>
    <cellStyle name="Normal 22 33 4 2" xfId="29147" xr:uid="{00000000-0005-0000-0000-0000D6200000}"/>
    <cellStyle name="Normal 22 33 5" xfId="6109" xr:uid="{00000000-0005-0000-0000-0000D7200000}"/>
    <cellStyle name="Normal 22 33 5 2" xfId="29148" xr:uid="{00000000-0005-0000-0000-0000D8200000}"/>
    <cellStyle name="Normal 22 33 6" xfId="6110" xr:uid="{00000000-0005-0000-0000-0000D9200000}"/>
    <cellStyle name="Normal 22 33 6 2" xfId="29149" xr:uid="{00000000-0005-0000-0000-0000DA200000}"/>
    <cellStyle name="Normal 22 33 7" xfId="6111" xr:uid="{00000000-0005-0000-0000-0000DB200000}"/>
    <cellStyle name="Normal 22 33 7 2" xfId="29150" xr:uid="{00000000-0005-0000-0000-0000DC200000}"/>
    <cellStyle name="Normal 22 33 8" xfId="29139" xr:uid="{00000000-0005-0000-0000-0000DD200000}"/>
    <cellStyle name="Normal 22 34" xfId="6112" xr:uid="{00000000-0005-0000-0000-0000DE200000}"/>
    <cellStyle name="Normal 22 34 2" xfId="6113" xr:uid="{00000000-0005-0000-0000-0000DF200000}"/>
    <cellStyle name="Normal 22 34 2 2" xfId="6114" xr:uid="{00000000-0005-0000-0000-0000E0200000}"/>
    <cellStyle name="Normal 22 34 2 2 2" xfId="29153" xr:uid="{00000000-0005-0000-0000-0000E1200000}"/>
    <cellStyle name="Normal 22 34 2 3" xfId="6115" xr:uid="{00000000-0005-0000-0000-0000E2200000}"/>
    <cellStyle name="Normal 22 34 2 3 2" xfId="29154" xr:uid="{00000000-0005-0000-0000-0000E3200000}"/>
    <cellStyle name="Normal 22 34 2 4" xfId="6116" xr:uid="{00000000-0005-0000-0000-0000E4200000}"/>
    <cellStyle name="Normal 22 34 2 4 2" xfId="29155" xr:uid="{00000000-0005-0000-0000-0000E5200000}"/>
    <cellStyle name="Normal 22 34 2 5" xfId="29152" xr:uid="{00000000-0005-0000-0000-0000E6200000}"/>
    <cellStyle name="Normal 22 34 3" xfId="6117" xr:uid="{00000000-0005-0000-0000-0000E7200000}"/>
    <cellStyle name="Normal 22 34 3 2" xfId="6118" xr:uid="{00000000-0005-0000-0000-0000E8200000}"/>
    <cellStyle name="Normal 22 34 3 2 2" xfId="29157" xr:uid="{00000000-0005-0000-0000-0000E9200000}"/>
    <cellStyle name="Normal 22 34 3 3" xfId="6119" xr:uid="{00000000-0005-0000-0000-0000EA200000}"/>
    <cellStyle name="Normal 22 34 3 3 2" xfId="29158" xr:uid="{00000000-0005-0000-0000-0000EB200000}"/>
    <cellStyle name="Normal 22 34 3 4" xfId="29156" xr:uid="{00000000-0005-0000-0000-0000EC200000}"/>
    <cellStyle name="Normal 22 34 4" xfId="6120" xr:uid="{00000000-0005-0000-0000-0000ED200000}"/>
    <cellStyle name="Normal 22 34 4 2" xfId="29159" xr:uid="{00000000-0005-0000-0000-0000EE200000}"/>
    <cellStyle name="Normal 22 34 5" xfId="6121" xr:uid="{00000000-0005-0000-0000-0000EF200000}"/>
    <cellStyle name="Normal 22 34 5 2" xfId="29160" xr:uid="{00000000-0005-0000-0000-0000F0200000}"/>
    <cellStyle name="Normal 22 34 6" xfId="6122" xr:uid="{00000000-0005-0000-0000-0000F1200000}"/>
    <cellStyle name="Normal 22 34 6 2" xfId="29161" xr:uid="{00000000-0005-0000-0000-0000F2200000}"/>
    <cellStyle name="Normal 22 34 7" xfId="6123" xr:uid="{00000000-0005-0000-0000-0000F3200000}"/>
    <cellStyle name="Normal 22 34 7 2" xfId="29162" xr:uid="{00000000-0005-0000-0000-0000F4200000}"/>
    <cellStyle name="Normal 22 34 8" xfId="29151" xr:uid="{00000000-0005-0000-0000-0000F5200000}"/>
    <cellStyle name="Normal 22 35" xfId="6124" xr:uid="{00000000-0005-0000-0000-0000F6200000}"/>
    <cellStyle name="Normal 22 35 2" xfId="6125" xr:uid="{00000000-0005-0000-0000-0000F7200000}"/>
    <cellStyle name="Normal 22 35 2 2" xfId="29164" xr:uid="{00000000-0005-0000-0000-0000F8200000}"/>
    <cellStyle name="Normal 22 35 3" xfId="6126" xr:uid="{00000000-0005-0000-0000-0000F9200000}"/>
    <cellStyle name="Normal 22 35 3 2" xfId="29165" xr:uid="{00000000-0005-0000-0000-0000FA200000}"/>
    <cellStyle name="Normal 22 35 4" xfId="6127" xr:uid="{00000000-0005-0000-0000-0000FB200000}"/>
    <cellStyle name="Normal 22 35 4 2" xfId="29166" xr:uid="{00000000-0005-0000-0000-0000FC200000}"/>
    <cellStyle name="Normal 22 35 5" xfId="29163" xr:uid="{00000000-0005-0000-0000-0000FD200000}"/>
    <cellStyle name="Normal 22 36" xfId="6128" xr:uid="{00000000-0005-0000-0000-0000FE200000}"/>
    <cellStyle name="Normal 22 36 2" xfId="6129" xr:uid="{00000000-0005-0000-0000-0000FF200000}"/>
    <cellStyle name="Normal 22 36 2 2" xfId="29168" xr:uid="{00000000-0005-0000-0000-000000210000}"/>
    <cellStyle name="Normal 22 36 3" xfId="6130" xr:uid="{00000000-0005-0000-0000-000001210000}"/>
    <cellStyle name="Normal 22 36 3 2" xfId="29169" xr:uid="{00000000-0005-0000-0000-000002210000}"/>
    <cellStyle name="Normal 22 36 4" xfId="29167" xr:uid="{00000000-0005-0000-0000-000003210000}"/>
    <cellStyle name="Normal 22 37" xfId="6131" xr:uid="{00000000-0005-0000-0000-000004210000}"/>
    <cellStyle name="Normal 22 37 2" xfId="29170" xr:uid="{00000000-0005-0000-0000-000005210000}"/>
    <cellStyle name="Normal 22 38" xfId="6132" xr:uid="{00000000-0005-0000-0000-000006210000}"/>
    <cellStyle name="Normal 22 38 2" xfId="29171" xr:uid="{00000000-0005-0000-0000-000007210000}"/>
    <cellStyle name="Normal 22 39" xfId="6133" xr:uid="{00000000-0005-0000-0000-000008210000}"/>
    <cellStyle name="Normal 22 39 2" xfId="29172" xr:uid="{00000000-0005-0000-0000-000009210000}"/>
    <cellStyle name="Normal 22 4" xfId="6134" xr:uid="{00000000-0005-0000-0000-00000A210000}"/>
    <cellStyle name="Normal 22 4 2" xfId="6135" xr:uid="{00000000-0005-0000-0000-00000B210000}"/>
    <cellStyle name="Normal 22 4 2 2" xfId="6136" xr:uid="{00000000-0005-0000-0000-00000C210000}"/>
    <cellStyle name="Normal 22 4 2 2 2" xfId="29175" xr:uid="{00000000-0005-0000-0000-00000D210000}"/>
    <cellStyle name="Normal 22 4 2 3" xfId="6137" xr:uid="{00000000-0005-0000-0000-00000E210000}"/>
    <cellStyle name="Normal 22 4 2 3 2" xfId="29176" xr:uid="{00000000-0005-0000-0000-00000F210000}"/>
    <cellStyle name="Normal 22 4 2 4" xfId="6138" xr:uid="{00000000-0005-0000-0000-000010210000}"/>
    <cellStyle name="Normal 22 4 2 4 2" xfId="29177" xr:uid="{00000000-0005-0000-0000-000011210000}"/>
    <cellStyle name="Normal 22 4 2 5" xfId="29174" xr:uid="{00000000-0005-0000-0000-000012210000}"/>
    <cellStyle name="Normal 22 4 3" xfId="6139" xr:uid="{00000000-0005-0000-0000-000013210000}"/>
    <cellStyle name="Normal 22 4 3 2" xfId="6140" xr:uid="{00000000-0005-0000-0000-000014210000}"/>
    <cellStyle name="Normal 22 4 3 2 2" xfId="29179" xr:uid="{00000000-0005-0000-0000-000015210000}"/>
    <cellStyle name="Normal 22 4 3 3" xfId="6141" xr:uid="{00000000-0005-0000-0000-000016210000}"/>
    <cellStyle name="Normal 22 4 3 3 2" xfId="29180" xr:uid="{00000000-0005-0000-0000-000017210000}"/>
    <cellStyle name="Normal 22 4 3 4" xfId="29178" xr:uid="{00000000-0005-0000-0000-000018210000}"/>
    <cellStyle name="Normal 22 4 4" xfId="6142" xr:uid="{00000000-0005-0000-0000-000019210000}"/>
    <cellStyle name="Normal 22 4 4 2" xfId="29181" xr:uid="{00000000-0005-0000-0000-00001A210000}"/>
    <cellStyle name="Normal 22 4 5" xfId="6143" xr:uid="{00000000-0005-0000-0000-00001B210000}"/>
    <cellStyle name="Normal 22 4 5 2" xfId="29182" xr:uid="{00000000-0005-0000-0000-00001C210000}"/>
    <cellStyle name="Normal 22 4 6" xfId="6144" xr:uid="{00000000-0005-0000-0000-00001D210000}"/>
    <cellStyle name="Normal 22 4 6 2" xfId="29183" xr:uid="{00000000-0005-0000-0000-00001E210000}"/>
    <cellStyle name="Normal 22 4 7" xfId="6145" xr:uid="{00000000-0005-0000-0000-00001F210000}"/>
    <cellStyle name="Normal 22 4 7 2" xfId="29184" xr:uid="{00000000-0005-0000-0000-000020210000}"/>
    <cellStyle name="Normal 22 4 8" xfId="29173" xr:uid="{00000000-0005-0000-0000-000021210000}"/>
    <cellStyle name="Normal 22 40" xfId="6146" xr:uid="{00000000-0005-0000-0000-000022210000}"/>
    <cellStyle name="Normal 22 40 2" xfId="29185" xr:uid="{00000000-0005-0000-0000-000023210000}"/>
    <cellStyle name="Normal 22 41" xfId="6147" xr:uid="{00000000-0005-0000-0000-000024210000}"/>
    <cellStyle name="Normal 22 41 2" xfId="29186" xr:uid="{00000000-0005-0000-0000-000025210000}"/>
    <cellStyle name="Normal 22 42" xfId="6148" xr:uid="{00000000-0005-0000-0000-000026210000}"/>
    <cellStyle name="Normal 22 42 2" xfId="29187" xr:uid="{00000000-0005-0000-0000-000027210000}"/>
    <cellStyle name="Normal 22 43" xfId="28838" xr:uid="{00000000-0005-0000-0000-000028210000}"/>
    <cellStyle name="Normal 22 5" xfId="6149" xr:uid="{00000000-0005-0000-0000-000029210000}"/>
    <cellStyle name="Normal 22 5 2" xfId="6150" xr:uid="{00000000-0005-0000-0000-00002A210000}"/>
    <cellStyle name="Normal 22 5 2 2" xfId="6151" xr:uid="{00000000-0005-0000-0000-00002B210000}"/>
    <cellStyle name="Normal 22 5 2 2 2" xfId="29190" xr:uid="{00000000-0005-0000-0000-00002C210000}"/>
    <cellStyle name="Normal 22 5 2 3" xfId="6152" xr:uid="{00000000-0005-0000-0000-00002D210000}"/>
    <cellStyle name="Normal 22 5 2 3 2" xfId="29191" xr:uid="{00000000-0005-0000-0000-00002E210000}"/>
    <cellStyle name="Normal 22 5 2 4" xfId="6153" xr:uid="{00000000-0005-0000-0000-00002F210000}"/>
    <cellStyle name="Normal 22 5 2 4 2" xfId="29192" xr:uid="{00000000-0005-0000-0000-000030210000}"/>
    <cellStyle name="Normal 22 5 2 5" xfId="29189" xr:uid="{00000000-0005-0000-0000-000031210000}"/>
    <cellStyle name="Normal 22 5 3" xfId="6154" xr:uid="{00000000-0005-0000-0000-000032210000}"/>
    <cellStyle name="Normal 22 5 3 2" xfId="6155" xr:uid="{00000000-0005-0000-0000-000033210000}"/>
    <cellStyle name="Normal 22 5 3 2 2" xfId="29194" xr:uid="{00000000-0005-0000-0000-000034210000}"/>
    <cellStyle name="Normal 22 5 3 3" xfId="6156" xr:uid="{00000000-0005-0000-0000-000035210000}"/>
    <cellStyle name="Normal 22 5 3 3 2" xfId="29195" xr:uid="{00000000-0005-0000-0000-000036210000}"/>
    <cellStyle name="Normal 22 5 3 4" xfId="29193" xr:uid="{00000000-0005-0000-0000-000037210000}"/>
    <cellStyle name="Normal 22 5 4" xfId="6157" xr:uid="{00000000-0005-0000-0000-000038210000}"/>
    <cellStyle name="Normal 22 5 4 2" xfId="29196" xr:uid="{00000000-0005-0000-0000-000039210000}"/>
    <cellStyle name="Normal 22 5 5" xfId="6158" xr:uid="{00000000-0005-0000-0000-00003A210000}"/>
    <cellStyle name="Normal 22 5 5 2" xfId="29197" xr:uid="{00000000-0005-0000-0000-00003B210000}"/>
    <cellStyle name="Normal 22 5 6" xfId="6159" xr:uid="{00000000-0005-0000-0000-00003C210000}"/>
    <cellStyle name="Normal 22 5 6 2" xfId="29198" xr:uid="{00000000-0005-0000-0000-00003D210000}"/>
    <cellStyle name="Normal 22 5 7" xfId="6160" xr:uid="{00000000-0005-0000-0000-00003E210000}"/>
    <cellStyle name="Normal 22 5 7 2" xfId="29199" xr:uid="{00000000-0005-0000-0000-00003F210000}"/>
    <cellStyle name="Normal 22 5 8" xfId="29188" xr:uid="{00000000-0005-0000-0000-000040210000}"/>
    <cellStyle name="Normal 22 6" xfId="6161" xr:uid="{00000000-0005-0000-0000-000041210000}"/>
    <cellStyle name="Normal 22 6 2" xfId="6162" xr:uid="{00000000-0005-0000-0000-000042210000}"/>
    <cellStyle name="Normal 22 6 2 2" xfId="6163" xr:uid="{00000000-0005-0000-0000-000043210000}"/>
    <cellStyle name="Normal 22 6 2 2 2" xfId="29202" xr:uid="{00000000-0005-0000-0000-000044210000}"/>
    <cellStyle name="Normal 22 6 2 3" xfId="6164" xr:uid="{00000000-0005-0000-0000-000045210000}"/>
    <cellStyle name="Normal 22 6 2 3 2" xfId="29203" xr:uid="{00000000-0005-0000-0000-000046210000}"/>
    <cellStyle name="Normal 22 6 2 4" xfId="6165" xr:uid="{00000000-0005-0000-0000-000047210000}"/>
    <cellStyle name="Normal 22 6 2 4 2" xfId="29204" xr:uid="{00000000-0005-0000-0000-000048210000}"/>
    <cellStyle name="Normal 22 6 2 5" xfId="29201" xr:uid="{00000000-0005-0000-0000-000049210000}"/>
    <cellStyle name="Normal 22 6 3" xfId="6166" xr:uid="{00000000-0005-0000-0000-00004A210000}"/>
    <cellStyle name="Normal 22 6 3 2" xfId="6167" xr:uid="{00000000-0005-0000-0000-00004B210000}"/>
    <cellStyle name="Normal 22 6 3 2 2" xfId="29206" xr:uid="{00000000-0005-0000-0000-00004C210000}"/>
    <cellStyle name="Normal 22 6 3 3" xfId="6168" xr:uid="{00000000-0005-0000-0000-00004D210000}"/>
    <cellStyle name="Normal 22 6 3 3 2" xfId="29207" xr:uid="{00000000-0005-0000-0000-00004E210000}"/>
    <cellStyle name="Normal 22 6 3 4" xfId="29205" xr:uid="{00000000-0005-0000-0000-00004F210000}"/>
    <cellStyle name="Normal 22 6 4" xfId="6169" xr:uid="{00000000-0005-0000-0000-000050210000}"/>
    <cellStyle name="Normal 22 6 4 2" xfId="29208" xr:uid="{00000000-0005-0000-0000-000051210000}"/>
    <cellStyle name="Normal 22 6 5" xfId="6170" xr:uid="{00000000-0005-0000-0000-000052210000}"/>
    <cellStyle name="Normal 22 6 5 2" xfId="29209" xr:uid="{00000000-0005-0000-0000-000053210000}"/>
    <cellStyle name="Normal 22 6 6" xfId="6171" xr:uid="{00000000-0005-0000-0000-000054210000}"/>
    <cellStyle name="Normal 22 6 6 2" xfId="29210" xr:uid="{00000000-0005-0000-0000-000055210000}"/>
    <cellStyle name="Normal 22 6 7" xfId="6172" xr:uid="{00000000-0005-0000-0000-000056210000}"/>
    <cellStyle name="Normal 22 6 7 2" xfId="29211" xr:uid="{00000000-0005-0000-0000-000057210000}"/>
    <cellStyle name="Normal 22 6 8" xfId="29200" xr:uid="{00000000-0005-0000-0000-000058210000}"/>
    <cellStyle name="Normal 22 7" xfId="6173" xr:uid="{00000000-0005-0000-0000-000059210000}"/>
    <cellStyle name="Normal 22 7 2" xfId="6174" xr:uid="{00000000-0005-0000-0000-00005A210000}"/>
    <cellStyle name="Normal 22 7 2 2" xfId="6175" xr:uid="{00000000-0005-0000-0000-00005B210000}"/>
    <cellStyle name="Normal 22 7 2 2 2" xfId="29214" xr:uid="{00000000-0005-0000-0000-00005C210000}"/>
    <cellStyle name="Normal 22 7 2 3" xfId="6176" xr:uid="{00000000-0005-0000-0000-00005D210000}"/>
    <cellStyle name="Normal 22 7 2 3 2" xfId="29215" xr:uid="{00000000-0005-0000-0000-00005E210000}"/>
    <cellStyle name="Normal 22 7 2 4" xfId="6177" xr:uid="{00000000-0005-0000-0000-00005F210000}"/>
    <cellStyle name="Normal 22 7 2 4 2" xfId="29216" xr:uid="{00000000-0005-0000-0000-000060210000}"/>
    <cellStyle name="Normal 22 7 2 5" xfId="29213" xr:uid="{00000000-0005-0000-0000-000061210000}"/>
    <cellStyle name="Normal 22 7 3" xfId="6178" xr:uid="{00000000-0005-0000-0000-000062210000}"/>
    <cellStyle name="Normal 22 7 3 2" xfId="6179" xr:uid="{00000000-0005-0000-0000-000063210000}"/>
    <cellStyle name="Normal 22 7 3 2 2" xfId="29218" xr:uid="{00000000-0005-0000-0000-000064210000}"/>
    <cellStyle name="Normal 22 7 3 3" xfId="6180" xr:uid="{00000000-0005-0000-0000-000065210000}"/>
    <cellStyle name="Normal 22 7 3 3 2" xfId="29219" xr:uid="{00000000-0005-0000-0000-000066210000}"/>
    <cellStyle name="Normal 22 7 3 4" xfId="29217" xr:uid="{00000000-0005-0000-0000-000067210000}"/>
    <cellStyle name="Normal 22 7 4" xfId="6181" xr:uid="{00000000-0005-0000-0000-000068210000}"/>
    <cellStyle name="Normal 22 7 4 2" xfId="29220" xr:uid="{00000000-0005-0000-0000-000069210000}"/>
    <cellStyle name="Normal 22 7 5" xfId="6182" xr:uid="{00000000-0005-0000-0000-00006A210000}"/>
    <cellStyle name="Normal 22 7 5 2" xfId="29221" xr:uid="{00000000-0005-0000-0000-00006B210000}"/>
    <cellStyle name="Normal 22 7 6" xfId="6183" xr:uid="{00000000-0005-0000-0000-00006C210000}"/>
    <cellStyle name="Normal 22 7 6 2" xfId="29222" xr:uid="{00000000-0005-0000-0000-00006D210000}"/>
    <cellStyle name="Normal 22 7 7" xfId="6184" xr:uid="{00000000-0005-0000-0000-00006E210000}"/>
    <cellStyle name="Normal 22 7 7 2" xfId="29223" xr:uid="{00000000-0005-0000-0000-00006F210000}"/>
    <cellStyle name="Normal 22 7 8" xfId="29212" xr:uid="{00000000-0005-0000-0000-000070210000}"/>
    <cellStyle name="Normal 22 8" xfId="6185" xr:uid="{00000000-0005-0000-0000-000071210000}"/>
    <cellStyle name="Normal 22 8 2" xfId="6186" xr:uid="{00000000-0005-0000-0000-000072210000}"/>
    <cellStyle name="Normal 22 8 2 2" xfId="6187" xr:uid="{00000000-0005-0000-0000-000073210000}"/>
    <cellStyle name="Normal 22 8 2 2 2" xfId="29226" xr:uid="{00000000-0005-0000-0000-000074210000}"/>
    <cellStyle name="Normal 22 8 2 3" xfId="6188" xr:uid="{00000000-0005-0000-0000-000075210000}"/>
    <cellStyle name="Normal 22 8 2 3 2" xfId="29227" xr:uid="{00000000-0005-0000-0000-000076210000}"/>
    <cellStyle name="Normal 22 8 2 4" xfId="6189" xr:uid="{00000000-0005-0000-0000-000077210000}"/>
    <cellStyle name="Normal 22 8 2 4 2" xfId="29228" xr:uid="{00000000-0005-0000-0000-000078210000}"/>
    <cellStyle name="Normal 22 8 2 5" xfId="29225" xr:uid="{00000000-0005-0000-0000-000079210000}"/>
    <cellStyle name="Normal 22 8 3" xfId="6190" xr:uid="{00000000-0005-0000-0000-00007A210000}"/>
    <cellStyle name="Normal 22 8 3 2" xfId="6191" xr:uid="{00000000-0005-0000-0000-00007B210000}"/>
    <cellStyle name="Normal 22 8 3 2 2" xfId="29230" xr:uid="{00000000-0005-0000-0000-00007C210000}"/>
    <cellStyle name="Normal 22 8 3 3" xfId="6192" xr:uid="{00000000-0005-0000-0000-00007D210000}"/>
    <cellStyle name="Normal 22 8 3 3 2" xfId="29231" xr:uid="{00000000-0005-0000-0000-00007E210000}"/>
    <cellStyle name="Normal 22 8 3 4" xfId="29229" xr:uid="{00000000-0005-0000-0000-00007F210000}"/>
    <cellStyle name="Normal 22 8 4" xfId="6193" xr:uid="{00000000-0005-0000-0000-000080210000}"/>
    <cellStyle name="Normal 22 8 4 2" xfId="29232" xr:uid="{00000000-0005-0000-0000-000081210000}"/>
    <cellStyle name="Normal 22 8 5" xfId="6194" xr:uid="{00000000-0005-0000-0000-000082210000}"/>
    <cellStyle name="Normal 22 8 5 2" xfId="29233" xr:uid="{00000000-0005-0000-0000-000083210000}"/>
    <cellStyle name="Normal 22 8 6" xfId="6195" xr:uid="{00000000-0005-0000-0000-000084210000}"/>
    <cellStyle name="Normal 22 8 6 2" xfId="29234" xr:uid="{00000000-0005-0000-0000-000085210000}"/>
    <cellStyle name="Normal 22 8 7" xfId="6196" xr:uid="{00000000-0005-0000-0000-000086210000}"/>
    <cellStyle name="Normal 22 8 7 2" xfId="29235" xr:uid="{00000000-0005-0000-0000-000087210000}"/>
    <cellStyle name="Normal 22 8 8" xfId="29224" xr:uid="{00000000-0005-0000-0000-000088210000}"/>
    <cellStyle name="Normal 22 9" xfId="6197" xr:uid="{00000000-0005-0000-0000-000089210000}"/>
    <cellStyle name="Normal 22 9 2" xfId="6198" xr:uid="{00000000-0005-0000-0000-00008A210000}"/>
    <cellStyle name="Normal 22 9 2 2" xfId="6199" xr:uid="{00000000-0005-0000-0000-00008B210000}"/>
    <cellStyle name="Normal 22 9 2 2 2" xfId="29238" xr:uid="{00000000-0005-0000-0000-00008C210000}"/>
    <cellStyle name="Normal 22 9 2 3" xfId="6200" xr:uid="{00000000-0005-0000-0000-00008D210000}"/>
    <cellStyle name="Normal 22 9 2 3 2" xfId="29239" xr:uid="{00000000-0005-0000-0000-00008E210000}"/>
    <cellStyle name="Normal 22 9 2 4" xfId="6201" xr:uid="{00000000-0005-0000-0000-00008F210000}"/>
    <cellStyle name="Normal 22 9 2 4 2" xfId="29240" xr:uid="{00000000-0005-0000-0000-000090210000}"/>
    <cellStyle name="Normal 22 9 2 5" xfId="29237" xr:uid="{00000000-0005-0000-0000-000091210000}"/>
    <cellStyle name="Normal 22 9 3" xfId="6202" xr:uid="{00000000-0005-0000-0000-000092210000}"/>
    <cellStyle name="Normal 22 9 3 2" xfId="6203" xr:uid="{00000000-0005-0000-0000-000093210000}"/>
    <cellStyle name="Normal 22 9 3 2 2" xfId="29242" xr:uid="{00000000-0005-0000-0000-000094210000}"/>
    <cellStyle name="Normal 22 9 3 3" xfId="6204" xr:uid="{00000000-0005-0000-0000-000095210000}"/>
    <cellStyle name="Normal 22 9 3 3 2" xfId="29243" xr:uid="{00000000-0005-0000-0000-000096210000}"/>
    <cellStyle name="Normal 22 9 3 4" xfId="29241" xr:uid="{00000000-0005-0000-0000-000097210000}"/>
    <cellStyle name="Normal 22 9 4" xfId="6205" xr:uid="{00000000-0005-0000-0000-000098210000}"/>
    <cellStyle name="Normal 22 9 4 2" xfId="29244" xr:uid="{00000000-0005-0000-0000-000099210000}"/>
    <cellStyle name="Normal 22 9 5" xfId="6206" xr:uid="{00000000-0005-0000-0000-00009A210000}"/>
    <cellStyle name="Normal 22 9 5 2" xfId="29245" xr:uid="{00000000-0005-0000-0000-00009B210000}"/>
    <cellStyle name="Normal 22 9 6" xfId="6207" xr:uid="{00000000-0005-0000-0000-00009C210000}"/>
    <cellStyle name="Normal 22 9 6 2" xfId="29246" xr:uid="{00000000-0005-0000-0000-00009D210000}"/>
    <cellStyle name="Normal 22 9 7" xfId="6208" xr:uid="{00000000-0005-0000-0000-00009E210000}"/>
    <cellStyle name="Normal 22 9 7 2" xfId="29247" xr:uid="{00000000-0005-0000-0000-00009F210000}"/>
    <cellStyle name="Normal 22 9 8" xfId="29236" xr:uid="{00000000-0005-0000-0000-0000A0210000}"/>
    <cellStyle name="Normal 23" xfId="6209" xr:uid="{00000000-0005-0000-0000-0000A1210000}"/>
    <cellStyle name="Normal 23 10" xfId="6210" xr:uid="{00000000-0005-0000-0000-0000A2210000}"/>
    <cellStyle name="Normal 23 10 2" xfId="6211" xr:uid="{00000000-0005-0000-0000-0000A3210000}"/>
    <cellStyle name="Normal 23 10 2 2" xfId="6212" xr:uid="{00000000-0005-0000-0000-0000A4210000}"/>
    <cellStyle name="Normal 23 10 2 2 2" xfId="29251" xr:uid="{00000000-0005-0000-0000-0000A5210000}"/>
    <cellStyle name="Normal 23 10 2 3" xfId="6213" xr:uid="{00000000-0005-0000-0000-0000A6210000}"/>
    <cellStyle name="Normal 23 10 2 3 2" xfId="29252" xr:uid="{00000000-0005-0000-0000-0000A7210000}"/>
    <cellStyle name="Normal 23 10 2 4" xfId="6214" xr:uid="{00000000-0005-0000-0000-0000A8210000}"/>
    <cellStyle name="Normal 23 10 2 4 2" xfId="29253" xr:uid="{00000000-0005-0000-0000-0000A9210000}"/>
    <cellStyle name="Normal 23 10 2 5" xfId="29250" xr:uid="{00000000-0005-0000-0000-0000AA210000}"/>
    <cellStyle name="Normal 23 10 3" xfId="6215" xr:uid="{00000000-0005-0000-0000-0000AB210000}"/>
    <cellStyle name="Normal 23 10 3 2" xfId="6216" xr:uid="{00000000-0005-0000-0000-0000AC210000}"/>
    <cellStyle name="Normal 23 10 3 2 2" xfId="29255" xr:uid="{00000000-0005-0000-0000-0000AD210000}"/>
    <cellStyle name="Normal 23 10 3 3" xfId="6217" xr:uid="{00000000-0005-0000-0000-0000AE210000}"/>
    <cellStyle name="Normal 23 10 3 3 2" xfId="29256" xr:uid="{00000000-0005-0000-0000-0000AF210000}"/>
    <cellStyle name="Normal 23 10 3 4" xfId="29254" xr:uid="{00000000-0005-0000-0000-0000B0210000}"/>
    <cellStyle name="Normal 23 10 4" xfId="6218" xr:uid="{00000000-0005-0000-0000-0000B1210000}"/>
    <cellStyle name="Normal 23 10 4 2" xfId="29257" xr:uid="{00000000-0005-0000-0000-0000B2210000}"/>
    <cellStyle name="Normal 23 10 5" xfId="6219" xr:uid="{00000000-0005-0000-0000-0000B3210000}"/>
    <cellStyle name="Normal 23 10 5 2" xfId="29258" xr:uid="{00000000-0005-0000-0000-0000B4210000}"/>
    <cellStyle name="Normal 23 10 6" xfId="6220" xr:uid="{00000000-0005-0000-0000-0000B5210000}"/>
    <cellStyle name="Normal 23 10 6 2" xfId="29259" xr:uid="{00000000-0005-0000-0000-0000B6210000}"/>
    <cellStyle name="Normal 23 10 7" xfId="6221" xr:uid="{00000000-0005-0000-0000-0000B7210000}"/>
    <cellStyle name="Normal 23 10 7 2" xfId="29260" xr:uid="{00000000-0005-0000-0000-0000B8210000}"/>
    <cellStyle name="Normal 23 10 8" xfId="29249" xr:uid="{00000000-0005-0000-0000-0000B9210000}"/>
    <cellStyle name="Normal 23 11" xfId="6222" xr:uid="{00000000-0005-0000-0000-0000BA210000}"/>
    <cellStyle name="Normal 23 11 2" xfId="6223" xr:uid="{00000000-0005-0000-0000-0000BB210000}"/>
    <cellStyle name="Normal 23 11 2 2" xfId="6224" xr:uid="{00000000-0005-0000-0000-0000BC210000}"/>
    <cellStyle name="Normal 23 11 2 2 2" xfId="29263" xr:uid="{00000000-0005-0000-0000-0000BD210000}"/>
    <cellStyle name="Normal 23 11 2 3" xfId="6225" xr:uid="{00000000-0005-0000-0000-0000BE210000}"/>
    <cellStyle name="Normal 23 11 2 3 2" xfId="29264" xr:uid="{00000000-0005-0000-0000-0000BF210000}"/>
    <cellStyle name="Normal 23 11 2 4" xfId="6226" xr:uid="{00000000-0005-0000-0000-0000C0210000}"/>
    <cellStyle name="Normal 23 11 2 4 2" xfId="29265" xr:uid="{00000000-0005-0000-0000-0000C1210000}"/>
    <cellStyle name="Normal 23 11 2 5" xfId="29262" xr:uid="{00000000-0005-0000-0000-0000C2210000}"/>
    <cellStyle name="Normal 23 11 3" xfId="6227" xr:uid="{00000000-0005-0000-0000-0000C3210000}"/>
    <cellStyle name="Normal 23 11 3 2" xfId="6228" xr:uid="{00000000-0005-0000-0000-0000C4210000}"/>
    <cellStyle name="Normal 23 11 3 2 2" xfId="29267" xr:uid="{00000000-0005-0000-0000-0000C5210000}"/>
    <cellStyle name="Normal 23 11 3 3" xfId="6229" xr:uid="{00000000-0005-0000-0000-0000C6210000}"/>
    <cellStyle name="Normal 23 11 3 3 2" xfId="29268" xr:uid="{00000000-0005-0000-0000-0000C7210000}"/>
    <cellStyle name="Normal 23 11 3 4" xfId="29266" xr:uid="{00000000-0005-0000-0000-0000C8210000}"/>
    <cellStyle name="Normal 23 11 4" xfId="6230" xr:uid="{00000000-0005-0000-0000-0000C9210000}"/>
    <cellStyle name="Normal 23 11 4 2" xfId="29269" xr:uid="{00000000-0005-0000-0000-0000CA210000}"/>
    <cellStyle name="Normal 23 11 5" xfId="6231" xr:uid="{00000000-0005-0000-0000-0000CB210000}"/>
    <cellStyle name="Normal 23 11 5 2" xfId="29270" xr:uid="{00000000-0005-0000-0000-0000CC210000}"/>
    <cellStyle name="Normal 23 11 6" xfId="6232" xr:uid="{00000000-0005-0000-0000-0000CD210000}"/>
    <cellStyle name="Normal 23 11 6 2" xfId="29271" xr:uid="{00000000-0005-0000-0000-0000CE210000}"/>
    <cellStyle name="Normal 23 11 7" xfId="6233" xr:uid="{00000000-0005-0000-0000-0000CF210000}"/>
    <cellStyle name="Normal 23 11 7 2" xfId="29272" xr:uid="{00000000-0005-0000-0000-0000D0210000}"/>
    <cellStyle name="Normal 23 11 8" xfId="29261" xr:uid="{00000000-0005-0000-0000-0000D1210000}"/>
    <cellStyle name="Normal 23 12" xfId="6234" xr:uid="{00000000-0005-0000-0000-0000D2210000}"/>
    <cellStyle name="Normal 23 12 2" xfId="6235" xr:uid="{00000000-0005-0000-0000-0000D3210000}"/>
    <cellStyle name="Normal 23 12 2 2" xfId="6236" xr:uid="{00000000-0005-0000-0000-0000D4210000}"/>
    <cellStyle name="Normal 23 12 2 2 2" xfId="29275" xr:uid="{00000000-0005-0000-0000-0000D5210000}"/>
    <cellStyle name="Normal 23 12 2 3" xfId="6237" xr:uid="{00000000-0005-0000-0000-0000D6210000}"/>
    <cellStyle name="Normal 23 12 2 3 2" xfId="29276" xr:uid="{00000000-0005-0000-0000-0000D7210000}"/>
    <cellStyle name="Normal 23 12 2 4" xfId="6238" xr:uid="{00000000-0005-0000-0000-0000D8210000}"/>
    <cellStyle name="Normal 23 12 2 4 2" xfId="29277" xr:uid="{00000000-0005-0000-0000-0000D9210000}"/>
    <cellStyle name="Normal 23 12 2 5" xfId="29274" xr:uid="{00000000-0005-0000-0000-0000DA210000}"/>
    <cellStyle name="Normal 23 12 3" xfId="6239" xr:uid="{00000000-0005-0000-0000-0000DB210000}"/>
    <cellStyle name="Normal 23 12 3 2" xfId="6240" xr:uid="{00000000-0005-0000-0000-0000DC210000}"/>
    <cellStyle name="Normal 23 12 3 2 2" xfId="29279" xr:uid="{00000000-0005-0000-0000-0000DD210000}"/>
    <cellStyle name="Normal 23 12 3 3" xfId="6241" xr:uid="{00000000-0005-0000-0000-0000DE210000}"/>
    <cellStyle name="Normal 23 12 3 3 2" xfId="29280" xr:uid="{00000000-0005-0000-0000-0000DF210000}"/>
    <cellStyle name="Normal 23 12 3 4" xfId="29278" xr:uid="{00000000-0005-0000-0000-0000E0210000}"/>
    <cellStyle name="Normal 23 12 4" xfId="6242" xr:uid="{00000000-0005-0000-0000-0000E1210000}"/>
    <cellStyle name="Normal 23 12 4 2" xfId="29281" xr:uid="{00000000-0005-0000-0000-0000E2210000}"/>
    <cellStyle name="Normal 23 12 5" xfId="6243" xr:uid="{00000000-0005-0000-0000-0000E3210000}"/>
    <cellStyle name="Normal 23 12 5 2" xfId="29282" xr:uid="{00000000-0005-0000-0000-0000E4210000}"/>
    <cellStyle name="Normal 23 12 6" xfId="6244" xr:uid="{00000000-0005-0000-0000-0000E5210000}"/>
    <cellStyle name="Normal 23 12 6 2" xfId="29283" xr:uid="{00000000-0005-0000-0000-0000E6210000}"/>
    <cellStyle name="Normal 23 12 7" xfId="6245" xr:uid="{00000000-0005-0000-0000-0000E7210000}"/>
    <cellStyle name="Normal 23 12 7 2" xfId="29284" xr:uid="{00000000-0005-0000-0000-0000E8210000}"/>
    <cellStyle name="Normal 23 12 8" xfId="29273" xr:uid="{00000000-0005-0000-0000-0000E9210000}"/>
    <cellStyle name="Normal 23 13" xfId="6246" xr:uid="{00000000-0005-0000-0000-0000EA210000}"/>
    <cellStyle name="Normal 23 13 2" xfId="6247" xr:uid="{00000000-0005-0000-0000-0000EB210000}"/>
    <cellStyle name="Normal 23 13 2 2" xfId="6248" xr:uid="{00000000-0005-0000-0000-0000EC210000}"/>
    <cellStyle name="Normal 23 13 2 2 2" xfId="29287" xr:uid="{00000000-0005-0000-0000-0000ED210000}"/>
    <cellStyle name="Normal 23 13 2 3" xfId="6249" xr:uid="{00000000-0005-0000-0000-0000EE210000}"/>
    <cellStyle name="Normal 23 13 2 3 2" xfId="29288" xr:uid="{00000000-0005-0000-0000-0000EF210000}"/>
    <cellStyle name="Normal 23 13 2 4" xfId="6250" xr:uid="{00000000-0005-0000-0000-0000F0210000}"/>
    <cellStyle name="Normal 23 13 2 4 2" xfId="29289" xr:uid="{00000000-0005-0000-0000-0000F1210000}"/>
    <cellStyle name="Normal 23 13 2 5" xfId="29286" xr:uid="{00000000-0005-0000-0000-0000F2210000}"/>
    <cellStyle name="Normal 23 13 3" xfId="6251" xr:uid="{00000000-0005-0000-0000-0000F3210000}"/>
    <cellStyle name="Normal 23 13 3 2" xfId="6252" xr:uid="{00000000-0005-0000-0000-0000F4210000}"/>
    <cellStyle name="Normal 23 13 3 2 2" xfId="29291" xr:uid="{00000000-0005-0000-0000-0000F5210000}"/>
    <cellStyle name="Normal 23 13 3 3" xfId="6253" xr:uid="{00000000-0005-0000-0000-0000F6210000}"/>
    <cellStyle name="Normal 23 13 3 3 2" xfId="29292" xr:uid="{00000000-0005-0000-0000-0000F7210000}"/>
    <cellStyle name="Normal 23 13 3 4" xfId="29290" xr:uid="{00000000-0005-0000-0000-0000F8210000}"/>
    <cellStyle name="Normal 23 13 4" xfId="6254" xr:uid="{00000000-0005-0000-0000-0000F9210000}"/>
    <cellStyle name="Normal 23 13 4 2" xfId="29293" xr:uid="{00000000-0005-0000-0000-0000FA210000}"/>
    <cellStyle name="Normal 23 13 5" xfId="6255" xr:uid="{00000000-0005-0000-0000-0000FB210000}"/>
    <cellStyle name="Normal 23 13 5 2" xfId="29294" xr:uid="{00000000-0005-0000-0000-0000FC210000}"/>
    <cellStyle name="Normal 23 13 6" xfId="6256" xr:uid="{00000000-0005-0000-0000-0000FD210000}"/>
    <cellStyle name="Normal 23 13 6 2" xfId="29295" xr:uid="{00000000-0005-0000-0000-0000FE210000}"/>
    <cellStyle name="Normal 23 13 7" xfId="6257" xr:uid="{00000000-0005-0000-0000-0000FF210000}"/>
    <cellStyle name="Normal 23 13 7 2" xfId="29296" xr:uid="{00000000-0005-0000-0000-000000220000}"/>
    <cellStyle name="Normal 23 13 8" xfId="29285" xr:uid="{00000000-0005-0000-0000-000001220000}"/>
    <cellStyle name="Normal 23 14" xfId="6258" xr:uid="{00000000-0005-0000-0000-000002220000}"/>
    <cellStyle name="Normal 23 14 2" xfId="6259" xr:uid="{00000000-0005-0000-0000-000003220000}"/>
    <cellStyle name="Normal 23 14 2 2" xfId="6260" xr:uid="{00000000-0005-0000-0000-000004220000}"/>
    <cellStyle name="Normal 23 14 2 2 2" xfId="29299" xr:uid="{00000000-0005-0000-0000-000005220000}"/>
    <cellStyle name="Normal 23 14 2 3" xfId="6261" xr:uid="{00000000-0005-0000-0000-000006220000}"/>
    <cellStyle name="Normal 23 14 2 3 2" xfId="29300" xr:uid="{00000000-0005-0000-0000-000007220000}"/>
    <cellStyle name="Normal 23 14 2 4" xfId="6262" xr:uid="{00000000-0005-0000-0000-000008220000}"/>
    <cellStyle name="Normal 23 14 2 4 2" xfId="29301" xr:uid="{00000000-0005-0000-0000-000009220000}"/>
    <cellStyle name="Normal 23 14 2 5" xfId="29298" xr:uid="{00000000-0005-0000-0000-00000A220000}"/>
    <cellStyle name="Normal 23 14 3" xfId="6263" xr:uid="{00000000-0005-0000-0000-00000B220000}"/>
    <cellStyle name="Normal 23 14 3 2" xfId="6264" xr:uid="{00000000-0005-0000-0000-00000C220000}"/>
    <cellStyle name="Normal 23 14 3 2 2" xfId="29303" xr:uid="{00000000-0005-0000-0000-00000D220000}"/>
    <cellStyle name="Normal 23 14 3 3" xfId="6265" xr:uid="{00000000-0005-0000-0000-00000E220000}"/>
    <cellStyle name="Normal 23 14 3 3 2" xfId="29304" xr:uid="{00000000-0005-0000-0000-00000F220000}"/>
    <cellStyle name="Normal 23 14 3 4" xfId="29302" xr:uid="{00000000-0005-0000-0000-000010220000}"/>
    <cellStyle name="Normal 23 14 4" xfId="6266" xr:uid="{00000000-0005-0000-0000-000011220000}"/>
    <cellStyle name="Normal 23 14 4 2" xfId="29305" xr:uid="{00000000-0005-0000-0000-000012220000}"/>
    <cellStyle name="Normal 23 14 5" xfId="6267" xr:uid="{00000000-0005-0000-0000-000013220000}"/>
    <cellStyle name="Normal 23 14 5 2" xfId="29306" xr:uid="{00000000-0005-0000-0000-000014220000}"/>
    <cellStyle name="Normal 23 14 6" xfId="6268" xr:uid="{00000000-0005-0000-0000-000015220000}"/>
    <cellStyle name="Normal 23 14 6 2" xfId="29307" xr:uid="{00000000-0005-0000-0000-000016220000}"/>
    <cellStyle name="Normal 23 14 7" xfId="6269" xr:uid="{00000000-0005-0000-0000-000017220000}"/>
    <cellStyle name="Normal 23 14 7 2" xfId="29308" xr:uid="{00000000-0005-0000-0000-000018220000}"/>
    <cellStyle name="Normal 23 14 8" xfId="29297" xr:uid="{00000000-0005-0000-0000-000019220000}"/>
    <cellStyle name="Normal 23 15" xfId="6270" xr:uid="{00000000-0005-0000-0000-00001A220000}"/>
    <cellStyle name="Normal 23 15 2" xfId="6271" xr:uid="{00000000-0005-0000-0000-00001B220000}"/>
    <cellStyle name="Normal 23 15 2 2" xfId="6272" xr:uid="{00000000-0005-0000-0000-00001C220000}"/>
    <cellStyle name="Normal 23 15 2 2 2" xfId="29311" xr:uid="{00000000-0005-0000-0000-00001D220000}"/>
    <cellStyle name="Normal 23 15 2 3" xfId="6273" xr:uid="{00000000-0005-0000-0000-00001E220000}"/>
    <cellStyle name="Normal 23 15 2 3 2" xfId="29312" xr:uid="{00000000-0005-0000-0000-00001F220000}"/>
    <cellStyle name="Normal 23 15 2 4" xfId="6274" xr:uid="{00000000-0005-0000-0000-000020220000}"/>
    <cellStyle name="Normal 23 15 2 4 2" xfId="29313" xr:uid="{00000000-0005-0000-0000-000021220000}"/>
    <cellStyle name="Normal 23 15 2 5" xfId="29310" xr:uid="{00000000-0005-0000-0000-000022220000}"/>
    <cellStyle name="Normal 23 15 3" xfId="6275" xr:uid="{00000000-0005-0000-0000-000023220000}"/>
    <cellStyle name="Normal 23 15 3 2" xfId="6276" xr:uid="{00000000-0005-0000-0000-000024220000}"/>
    <cellStyle name="Normal 23 15 3 2 2" xfId="29315" xr:uid="{00000000-0005-0000-0000-000025220000}"/>
    <cellStyle name="Normal 23 15 3 3" xfId="6277" xr:uid="{00000000-0005-0000-0000-000026220000}"/>
    <cellStyle name="Normal 23 15 3 3 2" xfId="29316" xr:uid="{00000000-0005-0000-0000-000027220000}"/>
    <cellStyle name="Normal 23 15 3 4" xfId="29314" xr:uid="{00000000-0005-0000-0000-000028220000}"/>
    <cellStyle name="Normal 23 15 4" xfId="6278" xr:uid="{00000000-0005-0000-0000-000029220000}"/>
    <cellStyle name="Normal 23 15 4 2" xfId="29317" xr:uid="{00000000-0005-0000-0000-00002A220000}"/>
    <cellStyle name="Normal 23 15 5" xfId="6279" xr:uid="{00000000-0005-0000-0000-00002B220000}"/>
    <cellStyle name="Normal 23 15 5 2" xfId="29318" xr:uid="{00000000-0005-0000-0000-00002C220000}"/>
    <cellStyle name="Normal 23 15 6" xfId="6280" xr:uid="{00000000-0005-0000-0000-00002D220000}"/>
    <cellStyle name="Normal 23 15 6 2" xfId="29319" xr:uid="{00000000-0005-0000-0000-00002E220000}"/>
    <cellStyle name="Normal 23 15 7" xfId="6281" xr:uid="{00000000-0005-0000-0000-00002F220000}"/>
    <cellStyle name="Normal 23 15 7 2" xfId="29320" xr:uid="{00000000-0005-0000-0000-000030220000}"/>
    <cellStyle name="Normal 23 15 8" xfId="29309" xr:uid="{00000000-0005-0000-0000-000031220000}"/>
    <cellStyle name="Normal 23 16" xfId="6282" xr:uid="{00000000-0005-0000-0000-000032220000}"/>
    <cellStyle name="Normal 23 16 2" xfId="6283" xr:uid="{00000000-0005-0000-0000-000033220000}"/>
    <cellStyle name="Normal 23 16 2 2" xfId="6284" xr:uid="{00000000-0005-0000-0000-000034220000}"/>
    <cellStyle name="Normal 23 16 2 2 2" xfId="29323" xr:uid="{00000000-0005-0000-0000-000035220000}"/>
    <cellStyle name="Normal 23 16 2 3" xfId="6285" xr:uid="{00000000-0005-0000-0000-000036220000}"/>
    <cellStyle name="Normal 23 16 2 3 2" xfId="29324" xr:uid="{00000000-0005-0000-0000-000037220000}"/>
    <cellStyle name="Normal 23 16 2 4" xfId="6286" xr:uid="{00000000-0005-0000-0000-000038220000}"/>
    <cellStyle name="Normal 23 16 2 4 2" xfId="29325" xr:uid="{00000000-0005-0000-0000-000039220000}"/>
    <cellStyle name="Normal 23 16 2 5" xfId="29322" xr:uid="{00000000-0005-0000-0000-00003A220000}"/>
    <cellStyle name="Normal 23 16 3" xfId="6287" xr:uid="{00000000-0005-0000-0000-00003B220000}"/>
    <cellStyle name="Normal 23 16 3 2" xfId="6288" xr:uid="{00000000-0005-0000-0000-00003C220000}"/>
    <cellStyle name="Normal 23 16 3 2 2" xfId="29327" xr:uid="{00000000-0005-0000-0000-00003D220000}"/>
    <cellStyle name="Normal 23 16 3 3" xfId="6289" xr:uid="{00000000-0005-0000-0000-00003E220000}"/>
    <cellStyle name="Normal 23 16 3 3 2" xfId="29328" xr:uid="{00000000-0005-0000-0000-00003F220000}"/>
    <cellStyle name="Normal 23 16 3 4" xfId="29326" xr:uid="{00000000-0005-0000-0000-000040220000}"/>
    <cellStyle name="Normal 23 16 4" xfId="6290" xr:uid="{00000000-0005-0000-0000-000041220000}"/>
    <cellStyle name="Normal 23 16 4 2" xfId="29329" xr:uid="{00000000-0005-0000-0000-000042220000}"/>
    <cellStyle name="Normal 23 16 5" xfId="6291" xr:uid="{00000000-0005-0000-0000-000043220000}"/>
    <cellStyle name="Normal 23 16 5 2" xfId="29330" xr:uid="{00000000-0005-0000-0000-000044220000}"/>
    <cellStyle name="Normal 23 16 6" xfId="6292" xr:uid="{00000000-0005-0000-0000-000045220000}"/>
    <cellStyle name="Normal 23 16 6 2" xfId="29331" xr:uid="{00000000-0005-0000-0000-000046220000}"/>
    <cellStyle name="Normal 23 16 7" xfId="6293" xr:uid="{00000000-0005-0000-0000-000047220000}"/>
    <cellStyle name="Normal 23 16 7 2" xfId="29332" xr:uid="{00000000-0005-0000-0000-000048220000}"/>
    <cellStyle name="Normal 23 16 8" xfId="29321" xr:uid="{00000000-0005-0000-0000-000049220000}"/>
    <cellStyle name="Normal 23 17" xfId="6294" xr:uid="{00000000-0005-0000-0000-00004A220000}"/>
    <cellStyle name="Normal 23 17 2" xfId="6295" xr:uid="{00000000-0005-0000-0000-00004B220000}"/>
    <cellStyle name="Normal 23 17 2 2" xfId="6296" xr:uid="{00000000-0005-0000-0000-00004C220000}"/>
    <cellStyle name="Normal 23 17 2 2 2" xfId="29335" xr:uid="{00000000-0005-0000-0000-00004D220000}"/>
    <cellStyle name="Normal 23 17 2 3" xfId="6297" xr:uid="{00000000-0005-0000-0000-00004E220000}"/>
    <cellStyle name="Normal 23 17 2 3 2" xfId="29336" xr:uid="{00000000-0005-0000-0000-00004F220000}"/>
    <cellStyle name="Normal 23 17 2 4" xfId="6298" xr:uid="{00000000-0005-0000-0000-000050220000}"/>
    <cellStyle name="Normal 23 17 2 4 2" xfId="29337" xr:uid="{00000000-0005-0000-0000-000051220000}"/>
    <cellStyle name="Normal 23 17 2 5" xfId="29334" xr:uid="{00000000-0005-0000-0000-000052220000}"/>
    <cellStyle name="Normal 23 17 3" xfId="6299" xr:uid="{00000000-0005-0000-0000-000053220000}"/>
    <cellStyle name="Normal 23 17 3 2" xfId="6300" xr:uid="{00000000-0005-0000-0000-000054220000}"/>
    <cellStyle name="Normal 23 17 3 2 2" xfId="29339" xr:uid="{00000000-0005-0000-0000-000055220000}"/>
    <cellStyle name="Normal 23 17 3 3" xfId="6301" xr:uid="{00000000-0005-0000-0000-000056220000}"/>
    <cellStyle name="Normal 23 17 3 3 2" xfId="29340" xr:uid="{00000000-0005-0000-0000-000057220000}"/>
    <cellStyle name="Normal 23 17 3 4" xfId="29338" xr:uid="{00000000-0005-0000-0000-000058220000}"/>
    <cellStyle name="Normal 23 17 4" xfId="6302" xr:uid="{00000000-0005-0000-0000-000059220000}"/>
    <cellStyle name="Normal 23 17 4 2" xfId="29341" xr:uid="{00000000-0005-0000-0000-00005A220000}"/>
    <cellStyle name="Normal 23 17 5" xfId="6303" xr:uid="{00000000-0005-0000-0000-00005B220000}"/>
    <cellStyle name="Normal 23 17 5 2" xfId="29342" xr:uid="{00000000-0005-0000-0000-00005C220000}"/>
    <cellStyle name="Normal 23 17 6" xfId="6304" xr:uid="{00000000-0005-0000-0000-00005D220000}"/>
    <cellStyle name="Normal 23 17 6 2" xfId="29343" xr:uid="{00000000-0005-0000-0000-00005E220000}"/>
    <cellStyle name="Normal 23 17 7" xfId="6305" xr:uid="{00000000-0005-0000-0000-00005F220000}"/>
    <cellStyle name="Normal 23 17 7 2" xfId="29344" xr:uid="{00000000-0005-0000-0000-000060220000}"/>
    <cellStyle name="Normal 23 17 8" xfId="29333" xr:uid="{00000000-0005-0000-0000-000061220000}"/>
    <cellStyle name="Normal 23 18" xfId="6306" xr:uid="{00000000-0005-0000-0000-000062220000}"/>
    <cellStyle name="Normal 23 18 2" xfId="6307" xr:uid="{00000000-0005-0000-0000-000063220000}"/>
    <cellStyle name="Normal 23 18 2 2" xfId="6308" xr:uid="{00000000-0005-0000-0000-000064220000}"/>
    <cellStyle name="Normal 23 18 2 2 2" xfId="29347" xr:uid="{00000000-0005-0000-0000-000065220000}"/>
    <cellStyle name="Normal 23 18 2 3" xfId="6309" xr:uid="{00000000-0005-0000-0000-000066220000}"/>
    <cellStyle name="Normal 23 18 2 3 2" xfId="29348" xr:uid="{00000000-0005-0000-0000-000067220000}"/>
    <cellStyle name="Normal 23 18 2 4" xfId="6310" xr:uid="{00000000-0005-0000-0000-000068220000}"/>
    <cellStyle name="Normal 23 18 2 4 2" xfId="29349" xr:uid="{00000000-0005-0000-0000-000069220000}"/>
    <cellStyle name="Normal 23 18 2 5" xfId="29346" xr:uid="{00000000-0005-0000-0000-00006A220000}"/>
    <cellStyle name="Normal 23 18 3" xfId="6311" xr:uid="{00000000-0005-0000-0000-00006B220000}"/>
    <cellStyle name="Normal 23 18 3 2" xfId="6312" xr:uid="{00000000-0005-0000-0000-00006C220000}"/>
    <cellStyle name="Normal 23 18 3 2 2" xfId="29351" xr:uid="{00000000-0005-0000-0000-00006D220000}"/>
    <cellStyle name="Normal 23 18 3 3" xfId="6313" xr:uid="{00000000-0005-0000-0000-00006E220000}"/>
    <cellStyle name="Normal 23 18 3 3 2" xfId="29352" xr:uid="{00000000-0005-0000-0000-00006F220000}"/>
    <cellStyle name="Normal 23 18 3 4" xfId="29350" xr:uid="{00000000-0005-0000-0000-000070220000}"/>
    <cellStyle name="Normal 23 18 4" xfId="6314" xr:uid="{00000000-0005-0000-0000-000071220000}"/>
    <cellStyle name="Normal 23 18 4 2" xfId="29353" xr:uid="{00000000-0005-0000-0000-000072220000}"/>
    <cellStyle name="Normal 23 18 5" xfId="6315" xr:uid="{00000000-0005-0000-0000-000073220000}"/>
    <cellStyle name="Normal 23 18 5 2" xfId="29354" xr:uid="{00000000-0005-0000-0000-000074220000}"/>
    <cellStyle name="Normal 23 18 6" xfId="6316" xr:uid="{00000000-0005-0000-0000-000075220000}"/>
    <cellStyle name="Normal 23 18 6 2" xfId="29355" xr:uid="{00000000-0005-0000-0000-000076220000}"/>
    <cellStyle name="Normal 23 18 7" xfId="6317" xr:uid="{00000000-0005-0000-0000-000077220000}"/>
    <cellStyle name="Normal 23 18 7 2" xfId="29356" xr:uid="{00000000-0005-0000-0000-000078220000}"/>
    <cellStyle name="Normal 23 18 8" xfId="29345" xr:uid="{00000000-0005-0000-0000-000079220000}"/>
    <cellStyle name="Normal 23 19" xfId="6318" xr:uid="{00000000-0005-0000-0000-00007A220000}"/>
    <cellStyle name="Normal 23 19 2" xfId="6319" xr:uid="{00000000-0005-0000-0000-00007B220000}"/>
    <cellStyle name="Normal 23 19 2 2" xfId="6320" xr:uid="{00000000-0005-0000-0000-00007C220000}"/>
    <cellStyle name="Normal 23 19 2 2 2" xfId="29359" xr:uid="{00000000-0005-0000-0000-00007D220000}"/>
    <cellStyle name="Normal 23 19 2 3" xfId="6321" xr:uid="{00000000-0005-0000-0000-00007E220000}"/>
    <cellStyle name="Normal 23 19 2 3 2" xfId="29360" xr:uid="{00000000-0005-0000-0000-00007F220000}"/>
    <cellStyle name="Normal 23 19 2 4" xfId="6322" xr:uid="{00000000-0005-0000-0000-000080220000}"/>
    <cellStyle name="Normal 23 19 2 4 2" xfId="29361" xr:uid="{00000000-0005-0000-0000-000081220000}"/>
    <cellStyle name="Normal 23 19 2 5" xfId="29358" xr:uid="{00000000-0005-0000-0000-000082220000}"/>
    <cellStyle name="Normal 23 19 3" xfId="6323" xr:uid="{00000000-0005-0000-0000-000083220000}"/>
    <cellStyle name="Normal 23 19 3 2" xfId="6324" xr:uid="{00000000-0005-0000-0000-000084220000}"/>
    <cellStyle name="Normal 23 19 3 2 2" xfId="29363" xr:uid="{00000000-0005-0000-0000-000085220000}"/>
    <cellStyle name="Normal 23 19 3 3" xfId="6325" xr:uid="{00000000-0005-0000-0000-000086220000}"/>
    <cellStyle name="Normal 23 19 3 3 2" xfId="29364" xr:uid="{00000000-0005-0000-0000-000087220000}"/>
    <cellStyle name="Normal 23 19 3 4" xfId="29362" xr:uid="{00000000-0005-0000-0000-000088220000}"/>
    <cellStyle name="Normal 23 19 4" xfId="6326" xr:uid="{00000000-0005-0000-0000-000089220000}"/>
    <cellStyle name="Normal 23 19 4 2" xfId="29365" xr:uid="{00000000-0005-0000-0000-00008A220000}"/>
    <cellStyle name="Normal 23 19 5" xfId="6327" xr:uid="{00000000-0005-0000-0000-00008B220000}"/>
    <cellStyle name="Normal 23 19 5 2" xfId="29366" xr:uid="{00000000-0005-0000-0000-00008C220000}"/>
    <cellStyle name="Normal 23 19 6" xfId="6328" xr:uid="{00000000-0005-0000-0000-00008D220000}"/>
    <cellStyle name="Normal 23 19 6 2" xfId="29367" xr:uid="{00000000-0005-0000-0000-00008E220000}"/>
    <cellStyle name="Normal 23 19 7" xfId="6329" xr:uid="{00000000-0005-0000-0000-00008F220000}"/>
    <cellStyle name="Normal 23 19 7 2" xfId="29368" xr:uid="{00000000-0005-0000-0000-000090220000}"/>
    <cellStyle name="Normal 23 19 8" xfId="29357" xr:uid="{00000000-0005-0000-0000-000091220000}"/>
    <cellStyle name="Normal 23 2" xfId="6330" xr:uid="{00000000-0005-0000-0000-000092220000}"/>
    <cellStyle name="Normal 23 2 2" xfId="6331" xr:uid="{00000000-0005-0000-0000-000093220000}"/>
    <cellStyle name="Normal 23 2 2 2" xfId="6332" xr:uid="{00000000-0005-0000-0000-000094220000}"/>
    <cellStyle name="Normal 23 2 2 2 2" xfId="29371" xr:uid="{00000000-0005-0000-0000-000095220000}"/>
    <cellStyle name="Normal 23 2 2 3" xfId="6333" xr:uid="{00000000-0005-0000-0000-000096220000}"/>
    <cellStyle name="Normal 23 2 2 3 2" xfId="29372" xr:uid="{00000000-0005-0000-0000-000097220000}"/>
    <cellStyle name="Normal 23 2 2 4" xfId="6334" xr:uid="{00000000-0005-0000-0000-000098220000}"/>
    <cellStyle name="Normal 23 2 2 4 2" xfId="29373" xr:uid="{00000000-0005-0000-0000-000099220000}"/>
    <cellStyle name="Normal 23 2 2 5" xfId="29370" xr:uid="{00000000-0005-0000-0000-00009A220000}"/>
    <cellStyle name="Normal 23 2 3" xfId="6335" xr:uid="{00000000-0005-0000-0000-00009B220000}"/>
    <cellStyle name="Normal 23 2 3 2" xfId="6336" xr:uid="{00000000-0005-0000-0000-00009C220000}"/>
    <cellStyle name="Normal 23 2 3 2 2" xfId="29375" xr:uid="{00000000-0005-0000-0000-00009D220000}"/>
    <cellStyle name="Normal 23 2 3 3" xfId="6337" xr:uid="{00000000-0005-0000-0000-00009E220000}"/>
    <cellStyle name="Normal 23 2 3 3 2" xfId="29376" xr:uid="{00000000-0005-0000-0000-00009F220000}"/>
    <cellStyle name="Normal 23 2 3 4" xfId="29374" xr:uid="{00000000-0005-0000-0000-0000A0220000}"/>
    <cellStyle name="Normal 23 2 4" xfId="6338" xr:uid="{00000000-0005-0000-0000-0000A1220000}"/>
    <cellStyle name="Normal 23 2 4 2" xfId="29377" xr:uid="{00000000-0005-0000-0000-0000A2220000}"/>
    <cellStyle name="Normal 23 2 5" xfId="6339" xr:uid="{00000000-0005-0000-0000-0000A3220000}"/>
    <cellStyle name="Normal 23 2 5 2" xfId="29378" xr:uid="{00000000-0005-0000-0000-0000A4220000}"/>
    <cellStyle name="Normal 23 2 6" xfId="6340" xr:uid="{00000000-0005-0000-0000-0000A5220000}"/>
    <cellStyle name="Normal 23 2 6 2" xfId="29379" xr:uid="{00000000-0005-0000-0000-0000A6220000}"/>
    <cellStyle name="Normal 23 2 7" xfId="6341" xr:uid="{00000000-0005-0000-0000-0000A7220000}"/>
    <cellStyle name="Normal 23 2 7 2" xfId="29380" xr:uid="{00000000-0005-0000-0000-0000A8220000}"/>
    <cellStyle name="Normal 23 2 8" xfId="29369" xr:uid="{00000000-0005-0000-0000-0000A9220000}"/>
    <cellStyle name="Normal 23 20" xfId="6342" xr:uid="{00000000-0005-0000-0000-0000AA220000}"/>
    <cellStyle name="Normal 23 20 2" xfId="6343" xr:uid="{00000000-0005-0000-0000-0000AB220000}"/>
    <cellStyle name="Normal 23 20 2 2" xfId="6344" xr:uid="{00000000-0005-0000-0000-0000AC220000}"/>
    <cellStyle name="Normal 23 20 2 2 2" xfId="29383" xr:uid="{00000000-0005-0000-0000-0000AD220000}"/>
    <cellStyle name="Normal 23 20 2 3" xfId="6345" xr:uid="{00000000-0005-0000-0000-0000AE220000}"/>
    <cellStyle name="Normal 23 20 2 3 2" xfId="29384" xr:uid="{00000000-0005-0000-0000-0000AF220000}"/>
    <cellStyle name="Normal 23 20 2 4" xfId="6346" xr:uid="{00000000-0005-0000-0000-0000B0220000}"/>
    <cellStyle name="Normal 23 20 2 4 2" xfId="29385" xr:uid="{00000000-0005-0000-0000-0000B1220000}"/>
    <cellStyle name="Normal 23 20 2 5" xfId="29382" xr:uid="{00000000-0005-0000-0000-0000B2220000}"/>
    <cellStyle name="Normal 23 20 3" xfId="6347" xr:uid="{00000000-0005-0000-0000-0000B3220000}"/>
    <cellStyle name="Normal 23 20 3 2" xfId="6348" xr:uid="{00000000-0005-0000-0000-0000B4220000}"/>
    <cellStyle name="Normal 23 20 3 2 2" xfId="29387" xr:uid="{00000000-0005-0000-0000-0000B5220000}"/>
    <cellStyle name="Normal 23 20 3 3" xfId="6349" xr:uid="{00000000-0005-0000-0000-0000B6220000}"/>
    <cellStyle name="Normal 23 20 3 3 2" xfId="29388" xr:uid="{00000000-0005-0000-0000-0000B7220000}"/>
    <cellStyle name="Normal 23 20 3 4" xfId="29386" xr:uid="{00000000-0005-0000-0000-0000B8220000}"/>
    <cellStyle name="Normal 23 20 4" xfId="6350" xr:uid="{00000000-0005-0000-0000-0000B9220000}"/>
    <cellStyle name="Normal 23 20 4 2" xfId="29389" xr:uid="{00000000-0005-0000-0000-0000BA220000}"/>
    <cellStyle name="Normal 23 20 5" xfId="6351" xr:uid="{00000000-0005-0000-0000-0000BB220000}"/>
    <cellStyle name="Normal 23 20 5 2" xfId="29390" xr:uid="{00000000-0005-0000-0000-0000BC220000}"/>
    <cellStyle name="Normal 23 20 6" xfId="6352" xr:uid="{00000000-0005-0000-0000-0000BD220000}"/>
    <cellStyle name="Normal 23 20 6 2" xfId="29391" xr:uid="{00000000-0005-0000-0000-0000BE220000}"/>
    <cellStyle name="Normal 23 20 7" xfId="6353" xr:uid="{00000000-0005-0000-0000-0000BF220000}"/>
    <cellStyle name="Normal 23 20 7 2" xfId="29392" xr:uid="{00000000-0005-0000-0000-0000C0220000}"/>
    <cellStyle name="Normal 23 20 8" xfId="29381" xr:uid="{00000000-0005-0000-0000-0000C1220000}"/>
    <cellStyle name="Normal 23 21" xfId="6354" xr:uid="{00000000-0005-0000-0000-0000C2220000}"/>
    <cellStyle name="Normal 23 21 2" xfId="6355" xr:uid="{00000000-0005-0000-0000-0000C3220000}"/>
    <cellStyle name="Normal 23 21 2 2" xfId="6356" xr:uid="{00000000-0005-0000-0000-0000C4220000}"/>
    <cellStyle name="Normal 23 21 2 2 2" xfId="29395" xr:uid="{00000000-0005-0000-0000-0000C5220000}"/>
    <cellStyle name="Normal 23 21 2 3" xfId="6357" xr:uid="{00000000-0005-0000-0000-0000C6220000}"/>
    <cellStyle name="Normal 23 21 2 3 2" xfId="29396" xr:uid="{00000000-0005-0000-0000-0000C7220000}"/>
    <cellStyle name="Normal 23 21 2 4" xfId="6358" xr:uid="{00000000-0005-0000-0000-0000C8220000}"/>
    <cellStyle name="Normal 23 21 2 4 2" xfId="29397" xr:uid="{00000000-0005-0000-0000-0000C9220000}"/>
    <cellStyle name="Normal 23 21 2 5" xfId="29394" xr:uid="{00000000-0005-0000-0000-0000CA220000}"/>
    <cellStyle name="Normal 23 21 3" xfId="6359" xr:uid="{00000000-0005-0000-0000-0000CB220000}"/>
    <cellStyle name="Normal 23 21 3 2" xfId="6360" xr:uid="{00000000-0005-0000-0000-0000CC220000}"/>
    <cellStyle name="Normal 23 21 3 2 2" xfId="29399" xr:uid="{00000000-0005-0000-0000-0000CD220000}"/>
    <cellStyle name="Normal 23 21 3 3" xfId="6361" xr:uid="{00000000-0005-0000-0000-0000CE220000}"/>
    <cellStyle name="Normal 23 21 3 3 2" xfId="29400" xr:uid="{00000000-0005-0000-0000-0000CF220000}"/>
    <cellStyle name="Normal 23 21 3 4" xfId="29398" xr:uid="{00000000-0005-0000-0000-0000D0220000}"/>
    <cellStyle name="Normal 23 21 4" xfId="6362" xr:uid="{00000000-0005-0000-0000-0000D1220000}"/>
    <cellStyle name="Normal 23 21 4 2" xfId="29401" xr:uid="{00000000-0005-0000-0000-0000D2220000}"/>
    <cellStyle name="Normal 23 21 5" xfId="6363" xr:uid="{00000000-0005-0000-0000-0000D3220000}"/>
    <cellStyle name="Normal 23 21 5 2" xfId="29402" xr:uid="{00000000-0005-0000-0000-0000D4220000}"/>
    <cellStyle name="Normal 23 21 6" xfId="6364" xr:uid="{00000000-0005-0000-0000-0000D5220000}"/>
    <cellStyle name="Normal 23 21 6 2" xfId="29403" xr:uid="{00000000-0005-0000-0000-0000D6220000}"/>
    <cellStyle name="Normal 23 21 7" xfId="6365" xr:uid="{00000000-0005-0000-0000-0000D7220000}"/>
    <cellStyle name="Normal 23 21 7 2" xfId="29404" xr:uid="{00000000-0005-0000-0000-0000D8220000}"/>
    <cellStyle name="Normal 23 21 8" xfId="29393" xr:uid="{00000000-0005-0000-0000-0000D9220000}"/>
    <cellStyle name="Normal 23 22" xfId="6366" xr:uid="{00000000-0005-0000-0000-0000DA220000}"/>
    <cellStyle name="Normal 23 22 2" xfId="6367" xr:uid="{00000000-0005-0000-0000-0000DB220000}"/>
    <cellStyle name="Normal 23 22 2 2" xfId="6368" xr:uid="{00000000-0005-0000-0000-0000DC220000}"/>
    <cellStyle name="Normal 23 22 2 2 2" xfId="29407" xr:uid="{00000000-0005-0000-0000-0000DD220000}"/>
    <cellStyle name="Normal 23 22 2 3" xfId="6369" xr:uid="{00000000-0005-0000-0000-0000DE220000}"/>
    <cellStyle name="Normal 23 22 2 3 2" xfId="29408" xr:uid="{00000000-0005-0000-0000-0000DF220000}"/>
    <cellStyle name="Normal 23 22 2 4" xfId="6370" xr:uid="{00000000-0005-0000-0000-0000E0220000}"/>
    <cellStyle name="Normal 23 22 2 4 2" xfId="29409" xr:uid="{00000000-0005-0000-0000-0000E1220000}"/>
    <cellStyle name="Normal 23 22 2 5" xfId="29406" xr:uid="{00000000-0005-0000-0000-0000E2220000}"/>
    <cellStyle name="Normal 23 22 3" xfId="6371" xr:uid="{00000000-0005-0000-0000-0000E3220000}"/>
    <cellStyle name="Normal 23 22 3 2" xfId="6372" xr:uid="{00000000-0005-0000-0000-0000E4220000}"/>
    <cellStyle name="Normal 23 22 3 2 2" xfId="29411" xr:uid="{00000000-0005-0000-0000-0000E5220000}"/>
    <cellStyle name="Normal 23 22 3 3" xfId="6373" xr:uid="{00000000-0005-0000-0000-0000E6220000}"/>
    <cellStyle name="Normal 23 22 3 3 2" xfId="29412" xr:uid="{00000000-0005-0000-0000-0000E7220000}"/>
    <cellStyle name="Normal 23 22 3 4" xfId="29410" xr:uid="{00000000-0005-0000-0000-0000E8220000}"/>
    <cellStyle name="Normal 23 22 4" xfId="6374" xr:uid="{00000000-0005-0000-0000-0000E9220000}"/>
    <cellStyle name="Normal 23 22 4 2" xfId="29413" xr:uid="{00000000-0005-0000-0000-0000EA220000}"/>
    <cellStyle name="Normal 23 22 5" xfId="6375" xr:uid="{00000000-0005-0000-0000-0000EB220000}"/>
    <cellStyle name="Normal 23 22 5 2" xfId="29414" xr:uid="{00000000-0005-0000-0000-0000EC220000}"/>
    <cellStyle name="Normal 23 22 6" xfId="6376" xr:uid="{00000000-0005-0000-0000-0000ED220000}"/>
    <cellStyle name="Normal 23 22 6 2" xfId="29415" xr:uid="{00000000-0005-0000-0000-0000EE220000}"/>
    <cellStyle name="Normal 23 22 7" xfId="6377" xr:uid="{00000000-0005-0000-0000-0000EF220000}"/>
    <cellStyle name="Normal 23 22 7 2" xfId="29416" xr:uid="{00000000-0005-0000-0000-0000F0220000}"/>
    <cellStyle name="Normal 23 22 8" xfId="29405" xr:uid="{00000000-0005-0000-0000-0000F1220000}"/>
    <cellStyle name="Normal 23 23" xfId="6378" xr:uid="{00000000-0005-0000-0000-0000F2220000}"/>
    <cellStyle name="Normal 23 23 2" xfId="6379" xr:uid="{00000000-0005-0000-0000-0000F3220000}"/>
    <cellStyle name="Normal 23 23 2 2" xfId="6380" xr:uid="{00000000-0005-0000-0000-0000F4220000}"/>
    <cellStyle name="Normal 23 23 2 2 2" xfId="29419" xr:uid="{00000000-0005-0000-0000-0000F5220000}"/>
    <cellStyle name="Normal 23 23 2 3" xfId="6381" xr:uid="{00000000-0005-0000-0000-0000F6220000}"/>
    <cellStyle name="Normal 23 23 2 3 2" xfId="29420" xr:uid="{00000000-0005-0000-0000-0000F7220000}"/>
    <cellStyle name="Normal 23 23 2 4" xfId="6382" xr:uid="{00000000-0005-0000-0000-0000F8220000}"/>
    <cellStyle name="Normal 23 23 2 4 2" xfId="29421" xr:uid="{00000000-0005-0000-0000-0000F9220000}"/>
    <cellStyle name="Normal 23 23 2 5" xfId="29418" xr:uid="{00000000-0005-0000-0000-0000FA220000}"/>
    <cellStyle name="Normal 23 23 3" xfId="6383" xr:uid="{00000000-0005-0000-0000-0000FB220000}"/>
    <cellStyle name="Normal 23 23 3 2" xfId="6384" xr:uid="{00000000-0005-0000-0000-0000FC220000}"/>
    <cellStyle name="Normal 23 23 3 2 2" xfId="29423" xr:uid="{00000000-0005-0000-0000-0000FD220000}"/>
    <cellStyle name="Normal 23 23 3 3" xfId="6385" xr:uid="{00000000-0005-0000-0000-0000FE220000}"/>
    <cellStyle name="Normal 23 23 3 3 2" xfId="29424" xr:uid="{00000000-0005-0000-0000-0000FF220000}"/>
    <cellStyle name="Normal 23 23 3 4" xfId="29422" xr:uid="{00000000-0005-0000-0000-000000230000}"/>
    <cellStyle name="Normal 23 23 4" xfId="6386" xr:uid="{00000000-0005-0000-0000-000001230000}"/>
    <cellStyle name="Normal 23 23 4 2" xfId="29425" xr:uid="{00000000-0005-0000-0000-000002230000}"/>
    <cellStyle name="Normal 23 23 5" xfId="6387" xr:uid="{00000000-0005-0000-0000-000003230000}"/>
    <cellStyle name="Normal 23 23 5 2" xfId="29426" xr:uid="{00000000-0005-0000-0000-000004230000}"/>
    <cellStyle name="Normal 23 23 6" xfId="6388" xr:uid="{00000000-0005-0000-0000-000005230000}"/>
    <cellStyle name="Normal 23 23 6 2" xfId="29427" xr:uid="{00000000-0005-0000-0000-000006230000}"/>
    <cellStyle name="Normal 23 23 7" xfId="6389" xr:uid="{00000000-0005-0000-0000-000007230000}"/>
    <cellStyle name="Normal 23 23 7 2" xfId="29428" xr:uid="{00000000-0005-0000-0000-000008230000}"/>
    <cellStyle name="Normal 23 23 8" xfId="29417" xr:uid="{00000000-0005-0000-0000-000009230000}"/>
    <cellStyle name="Normal 23 24" xfId="6390" xr:uid="{00000000-0005-0000-0000-00000A230000}"/>
    <cellStyle name="Normal 23 24 2" xfId="6391" xr:uid="{00000000-0005-0000-0000-00000B230000}"/>
    <cellStyle name="Normal 23 24 2 2" xfId="6392" xr:uid="{00000000-0005-0000-0000-00000C230000}"/>
    <cellStyle name="Normal 23 24 2 2 2" xfId="29431" xr:uid="{00000000-0005-0000-0000-00000D230000}"/>
    <cellStyle name="Normal 23 24 2 3" xfId="6393" xr:uid="{00000000-0005-0000-0000-00000E230000}"/>
    <cellStyle name="Normal 23 24 2 3 2" xfId="29432" xr:uid="{00000000-0005-0000-0000-00000F230000}"/>
    <cellStyle name="Normal 23 24 2 4" xfId="6394" xr:uid="{00000000-0005-0000-0000-000010230000}"/>
    <cellStyle name="Normal 23 24 2 4 2" xfId="29433" xr:uid="{00000000-0005-0000-0000-000011230000}"/>
    <cellStyle name="Normal 23 24 2 5" xfId="29430" xr:uid="{00000000-0005-0000-0000-000012230000}"/>
    <cellStyle name="Normal 23 24 3" xfId="6395" xr:uid="{00000000-0005-0000-0000-000013230000}"/>
    <cellStyle name="Normal 23 24 3 2" xfId="6396" xr:uid="{00000000-0005-0000-0000-000014230000}"/>
    <cellStyle name="Normal 23 24 3 2 2" xfId="29435" xr:uid="{00000000-0005-0000-0000-000015230000}"/>
    <cellStyle name="Normal 23 24 3 3" xfId="6397" xr:uid="{00000000-0005-0000-0000-000016230000}"/>
    <cellStyle name="Normal 23 24 3 3 2" xfId="29436" xr:uid="{00000000-0005-0000-0000-000017230000}"/>
    <cellStyle name="Normal 23 24 3 4" xfId="29434" xr:uid="{00000000-0005-0000-0000-000018230000}"/>
    <cellStyle name="Normal 23 24 4" xfId="6398" xr:uid="{00000000-0005-0000-0000-000019230000}"/>
    <cellStyle name="Normal 23 24 4 2" xfId="29437" xr:uid="{00000000-0005-0000-0000-00001A230000}"/>
    <cellStyle name="Normal 23 24 5" xfId="6399" xr:uid="{00000000-0005-0000-0000-00001B230000}"/>
    <cellStyle name="Normal 23 24 5 2" xfId="29438" xr:uid="{00000000-0005-0000-0000-00001C230000}"/>
    <cellStyle name="Normal 23 24 6" xfId="6400" xr:uid="{00000000-0005-0000-0000-00001D230000}"/>
    <cellStyle name="Normal 23 24 6 2" xfId="29439" xr:uid="{00000000-0005-0000-0000-00001E230000}"/>
    <cellStyle name="Normal 23 24 7" xfId="6401" xr:uid="{00000000-0005-0000-0000-00001F230000}"/>
    <cellStyle name="Normal 23 24 7 2" xfId="29440" xr:uid="{00000000-0005-0000-0000-000020230000}"/>
    <cellStyle name="Normal 23 24 8" xfId="29429" xr:uid="{00000000-0005-0000-0000-000021230000}"/>
    <cellStyle name="Normal 23 25" xfId="6402" xr:uid="{00000000-0005-0000-0000-000022230000}"/>
    <cellStyle name="Normal 23 25 2" xfId="6403" xr:uid="{00000000-0005-0000-0000-000023230000}"/>
    <cellStyle name="Normal 23 25 2 2" xfId="6404" xr:uid="{00000000-0005-0000-0000-000024230000}"/>
    <cellStyle name="Normal 23 25 2 2 2" xfId="29443" xr:uid="{00000000-0005-0000-0000-000025230000}"/>
    <cellStyle name="Normal 23 25 2 3" xfId="6405" xr:uid="{00000000-0005-0000-0000-000026230000}"/>
    <cellStyle name="Normal 23 25 2 3 2" xfId="29444" xr:uid="{00000000-0005-0000-0000-000027230000}"/>
    <cellStyle name="Normal 23 25 2 4" xfId="6406" xr:uid="{00000000-0005-0000-0000-000028230000}"/>
    <cellStyle name="Normal 23 25 2 4 2" xfId="29445" xr:uid="{00000000-0005-0000-0000-000029230000}"/>
    <cellStyle name="Normal 23 25 2 5" xfId="29442" xr:uid="{00000000-0005-0000-0000-00002A230000}"/>
    <cellStyle name="Normal 23 25 3" xfId="6407" xr:uid="{00000000-0005-0000-0000-00002B230000}"/>
    <cellStyle name="Normal 23 25 3 2" xfId="6408" xr:uid="{00000000-0005-0000-0000-00002C230000}"/>
    <cellStyle name="Normal 23 25 3 2 2" xfId="29447" xr:uid="{00000000-0005-0000-0000-00002D230000}"/>
    <cellStyle name="Normal 23 25 3 3" xfId="6409" xr:uid="{00000000-0005-0000-0000-00002E230000}"/>
    <cellStyle name="Normal 23 25 3 3 2" xfId="29448" xr:uid="{00000000-0005-0000-0000-00002F230000}"/>
    <cellStyle name="Normal 23 25 3 4" xfId="29446" xr:uid="{00000000-0005-0000-0000-000030230000}"/>
    <cellStyle name="Normal 23 25 4" xfId="6410" xr:uid="{00000000-0005-0000-0000-000031230000}"/>
    <cellStyle name="Normal 23 25 4 2" xfId="29449" xr:uid="{00000000-0005-0000-0000-000032230000}"/>
    <cellStyle name="Normal 23 25 5" xfId="6411" xr:uid="{00000000-0005-0000-0000-000033230000}"/>
    <cellStyle name="Normal 23 25 5 2" xfId="29450" xr:uid="{00000000-0005-0000-0000-000034230000}"/>
    <cellStyle name="Normal 23 25 6" xfId="6412" xr:uid="{00000000-0005-0000-0000-000035230000}"/>
    <cellStyle name="Normal 23 25 6 2" xfId="29451" xr:uid="{00000000-0005-0000-0000-000036230000}"/>
    <cellStyle name="Normal 23 25 7" xfId="6413" xr:uid="{00000000-0005-0000-0000-000037230000}"/>
    <cellStyle name="Normal 23 25 7 2" xfId="29452" xr:uid="{00000000-0005-0000-0000-000038230000}"/>
    <cellStyle name="Normal 23 25 8" xfId="29441" xr:uid="{00000000-0005-0000-0000-000039230000}"/>
    <cellStyle name="Normal 23 26" xfId="6414" xr:uid="{00000000-0005-0000-0000-00003A230000}"/>
    <cellStyle name="Normal 23 26 2" xfId="6415" xr:uid="{00000000-0005-0000-0000-00003B230000}"/>
    <cellStyle name="Normal 23 26 2 2" xfId="6416" xr:uid="{00000000-0005-0000-0000-00003C230000}"/>
    <cellStyle name="Normal 23 26 2 2 2" xfId="29455" xr:uid="{00000000-0005-0000-0000-00003D230000}"/>
    <cellStyle name="Normal 23 26 2 3" xfId="6417" xr:uid="{00000000-0005-0000-0000-00003E230000}"/>
    <cellStyle name="Normal 23 26 2 3 2" xfId="29456" xr:uid="{00000000-0005-0000-0000-00003F230000}"/>
    <cellStyle name="Normal 23 26 2 4" xfId="6418" xr:uid="{00000000-0005-0000-0000-000040230000}"/>
    <cellStyle name="Normal 23 26 2 4 2" xfId="29457" xr:uid="{00000000-0005-0000-0000-000041230000}"/>
    <cellStyle name="Normal 23 26 2 5" xfId="29454" xr:uid="{00000000-0005-0000-0000-000042230000}"/>
    <cellStyle name="Normal 23 26 3" xfId="6419" xr:uid="{00000000-0005-0000-0000-000043230000}"/>
    <cellStyle name="Normal 23 26 3 2" xfId="6420" xr:uid="{00000000-0005-0000-0000-000044230000}"/>
    <cellStyle name="Normal 23 26 3 2 2" xfId="29459" xr:uid="{00000000-0005-0000-0000-000045230000}"/>
    <cellStyle name="Normal 23 26 3 3" xfId="6421" xr:uid="{00000000-0005-0000-0000-000046230000}"/>
    <cellStyle name="Normal 23 26 3 3 2" xfId="29460" xr:uid="{00000000-0005-0000-0000-000047230000}"/>
    <cellStyle name="Normal 23 26 3 4" xfId="29458" xr:uid="{00000000-0005-0000-0000-000048230000}"/>
    <cellStyle name="Normal 23 26 4" xfId="6422" xr:uid="{00000000-0005-0000-0000-000049230000}"/>
    <cellStyle name="Normal 23 26 4 2" xfId="29461" xr:uid="{00000000-0005-0000-0000-00004A230000}"/>
    <cellStyle name="Normal 23 26 5" xfId="6423" xr:uid="{00000000-0005-0000-0000-00004B230000}"/>
    <cellStyle name="Normal 23 26 5 2" xfId="29462" xr:uid="{00000000-0005-0000-0000-00004C230000}"/>
    <cellStyle name="Normal 23 26 6" xfId="6424" xr:uid="{00000000-0005-0000-0000-00004D230000}"/>
    <cellStyle name="Normal 23 26 6 2" xfId="29463" xr:uid="{00000000-0005-0000-0000-00004E230000}"/>
    <cellStyle name="Normal 23 26 7" xfId="6425" xr:uid="{00000000-0005-0000-0000-00004F230000}"/>
    <cellStyle name="Normal 23 26 7 2" xfId="29464" xr:uid="{00000000-0005-0000-0000-000050230000}"/>
    <cellStyle name="Normal 23 26 8" xfId="29453" xr:uid="{00000000-0005-0000-0000-000051230000}"/>
    <cellStyle name="Normal 23 27" xfId="6426" xr:uid="{00000000-0005-0000-0000-000052230000}"/>
    <cellStyle name="Normal 23 27 2" xfId="6427" xr:uid="{00000000-0005-0000-0000-000053230000}"/>
    <cellStyle name="Normal 23 27 2 2" xfId="6428" xr:uid="{00000000-0005-0000-0000-000054230000}"/>
    <cellStyle name="Normal 23 27 2 2 2" xfId="29467" xr:uid="{00000000-0005-0000-0000-000055230000}"/>
    <cellStyle name="Normal 23 27 2 3" xfId="6429" xr:uid="{00000000-0005-0000-0000-000056230000}"/>
    <cellStyle name="Normal 23 27 2 3 2" xfId="29468" xr:uid="{00000000-0005-0000-0000-000057230000}"/>
    <cellStyle name="Normal 23 27 2 4" xfId="6430" xr:uid="{00000000-0005-0000-0000-000058230000}"/>
    <cellStyle name="Normal 23 27 2 4 2" xfId="29469" xr:uid="{00000000-0005-0000-0000-000059230000}"/>
    <cellStyle name="Normal 23 27 2 5" xfId="29466" xr:uid="{00000000-0005-0000-0000-00005A230000}"/>
    <cellStyle name="Normal 23 27 3" xfId="6431" xr:uid="{00000000-0005-0000-0000-00005B230000}"/>
    <cellStyle name="Normal 23 27 3 2" xfId="6432" xr:uid="{00000000-0005-0000-0000-00005C230000}"/>
    <cellStyle name="Normal 23 27 3 2 2" xfId="29471" xr:uid="{00000000-0005-0000-0000-00005D230000}"/>
    <cellStyle name="Normal 23 27 3 3" xfId="6433" xr:uid="{00000000-0005-0000-0000-00005E230000}"/>
    <cellStyle name="Normal 23 27 3 3 2" xfId="29472" xr:uid="{00000000-0005-0000-0000-00005F230000}"/>
    <cellStyle name="Normal 23 27 3 4" xfId="29470" xr:uid="{00000000-0005-0000-0000-000060230000}"/>
    <cellStyle name="Normal 23 27 4" xfId="6434" xr:uid="{00000000-0005-0000-0000-000061230000}"/>
    <cellStyle name="Normal 23 27 4 2" xfId="29473" xr:uid="{00000000-0005-0000-0000-000062230000}"/>
    <cellStyle name="Normal 23 27 5" xfId="6435" xr:uid="{00000000-0005-0000-0000-000063230000}"/>
    <cellStyle name="Normal 23 27 5 2" xfId="29474" xr:uid="{00000000-0005-0000-0000-000064230000}"/>
    <cellStyle name="Normal 23 27 6" xfId="6436" xr:uid="{00000000-0005-0000-0000-000065230000}"/>
    <cellStyle name="Normal 23 27 6 2" xfId="29475" xr:uid="{00000000-0005-0000-0000-000066230000}"/>
    <cellStyle name="Normal 23 27 7" xfId="6437" xr:uid="{00000000-0005-0000-0000-000067230000}"/>
    <cellStyle name="Normal 23 27 7 2" xfId="29476" xr:uid="{00000000-0005-0000-0000-000068230000}"/>
    <cellStyle name="Normal 23 27 8" xfId="29465" xr:uid="{00000000-0005-0000-0000-000069230000}"/>
    <cellStyle name="Normal 23 28" xfId="6438" xr:uid="{00000000-0005-0000-0000-00006A230000}"/>
    <cellStyle name="Normal 23 28 2" xfId="6439" xr:uid="{00000000-0005-0000-0000-00006B230000}"/>
    <cellStyle name="Normal 23 28 2 2" xfId="6440" xr:uid="{00000000-0005-0000-0000-00006C230000}"/>
    <cellStyle name="Normal 23 28 2 2 2" xfId="29479" xr:uid="{00000000-0005-0000-0000-00006D230000}"/>
    <cellStyle name="Normal 23 28 2 3" xfId="6441" xr:uid="{00000000-0005-0000-0000-00006E230000}"/>
    <cellStyle name="Normal 23 28 2 3 2" xfId="29480" xr:uid="{00000000-0005-0000-0000-00006F230000}"/>
    <cellStyle name="Normal 23 28 2 4" xfId="6442" xr:uid="{00000000-0005-0000-0000-000070230000}"/>
    <cellStyle name="Normal 23 28 2 4 2" xfId="29481" xr:uid="{00000000-0005-0000-0000-000071230000}"/>
    <cellStyle name="Normal 23 28 2 5" xfId="29478" xr:uid="{00000000-0005-0000-0000-000072230000}"/>
    <cellStyle name="Normal 23 28 3" xfId="6443" xr:uid="{00000000-0005-0000-0000-000073230000}"/>
    <cellStyle name="Normal 23 28 3 2" xfId="6444" xr:uid="{00000000-0005-0000-0000-000074230000}"/>
    <cellStyle name="Normal 23 28 3 2 2" xfId="29483" xr:uid="{00000000-0005-0000-0000-000075230000}"/>
    <cellStyle name="Normal 23 28 3 3" xfId="6445" xr:uid="{00000000-0005-0000-0000-000076230000}"/>
    <cellStyle name="Normal 23 28 3 3 2" xfId="29484" xr:uid="{00000000-0005-0000-0000-000077230000}"/>
    <cellStyle name="Normal 23 28 3 4" xfId="29482" xr:uid="{00000000-0005-0000-0000-000078230000}"/>
    <cellStyle name="Normal 23 28 4" xfId="6446" xr:uid="{00000000-0005-0000-0000-000079230000}"/>
    <cellStyle name="Normal 23 28 4 2" xfId="29485" xr:uid="{00000000-0005-0000-0000-00007A230000}"/>
    <cellStyle name="Normal 23 28 5" xfId="6447" xr:uid="{00000000-0005-0000-0000-00007B230000}"/>
    <cellStyle name="Normal 23 28 5 2" xfId="29486" xr:uid="{00000000-0005-0000-0000-00007C230000}"/>
    <cellStyle name="Normal 23 28 6" xfId="6448" xr:uid="{00000000-0005-0000-0000-00007D230000}"/>
    <cellStyle name="Normal 23 28 6 2" xfId="29487" xr:uid="{00000000-0005-0000-0000-00007E230000}"/>
    <cellStyle name="Normal 23 28 7" xfId="6449" xr:uid="{00000000-0005-0000-0000-00007F230000}"/>
    <cellStyle name="Normal 23 28 7 2" xfId="29488" xr:uid="{00000000-0005-0000-0000-000080230000}"/>
    <cellStyle name="Normal 23 28 8" xfId="29477" xr:uid="{00000000-0005-0000-0000-000081230000}"/>
    <cellStyle name="Normal 23 29" xfId="6450" xr:uid="{00000000-0005-0000-0000-000082230000}"/>
    <cellStyle name="Normal 23 29 2" xfId="6451" xr:uid="{00000000-0005-0000-0000-000083230000}"/>
    <cellStyle name="Normal 23 29 2 2" xfId="6452" xr:uid="{00000000-0005-0000-0000-000084230000}"/>
    <cellStyle name="Normal 23 29 2 2 2" xfId="29491" xr:uid="{00000000-0005-0000-0000-000085230000}"/>
    <cellStyle name="Normal 23 29 2 3" xfId="6453" xr:uid="{00000000-0005-0000-0000-000086230000}"/>
    <cellStyle name="Normal 23 29 2 3 2" xfId="29492" xr:uid="{00000000-0005-0000-0000-000087230000}"/>
    <cellStyle name="Normal 23 29 2 4" xfId="6454" xr:uid="{00000000-0005-0000-0000-000088230000}"/>
    <cellStyle name="Normal 23 29 2 4 2" xfId="29493" xr:uid="{00000000-0005-0000-0000-000089230000}"/>
    <cellStyle name="Normal 23 29 2 5" xfId="29490" xr:uid="{00000000-0005-0000-0000-00008A230000}"/>
    <cellStyle name="Normal 23 29 3" xfId="6455" xr:uid="{00000000-0005-0000-0000-00008B230000}"/>
    <cellStyle name="Normal 23 29 3 2" xfId="6456" xr:uid="{00000000-0005-0000-0000-00008C230000}"/>
    <cellStyle name="Normal 23 29 3 2 2" xfId="29495" xr:uid="{00000000-0005-0000-0000-00008D230000}"/>
    <cellStyle name="Normal 23 29 3 3" xfId="6457" xr:uid="{00000000-0005-0000-0000-00008E230000}"/>
    <cellStyle name="Normal 23 29 3 3 2" xfId="29496" xr:uid="{00000000-0005-0000-0000-00008F230000}"/>
    <cellStyle name="Normal 23 29 3 4" xfId="29494" xr:uid="{00000000-0005-0000-0000-000090230000}"/>
    <cellStyle name="Normal 23 29 4" xfId="6458" xr:uid="{00000000-0005-0000-0000-000091230000}"/>
    <cellStyle name="Normal 23 29 4 2" xfId="29497" xr:uid="{00000000-0005-0000-0000-000092230000}"/>
    <cellStyle name="Normal 23 29 5" xfId="6459" xr:uid="{00000000-0005-0000-0000-000093230000}"/>
    <cellStyle name="Normal 23 29 5 2" xfId="29498" xr:uid="{00000000-0005-0000-0000-000094230000}"/>
    <cellStyle name="Normal 23 29 6" xfId="6460" xr:uid="{00000000-0005-0000-0000-000095230000}"/>
    <cellStyle name="Normal 23 29 6 2" xfId="29499" xr:uid="{00000000-0005-0000-0000-000096230000}"/>
    <cellStyle name="Normal 23 29 7" xfId="6461" xr:uid="{00000000-0005-0000-0000-000097230000}"/>
    <cellStyle name="Normal 23 29 7 2" xfId="29500" xr:uid="{00000000-0005-0000-0000-000098230000}"/>
    <cellStyle name="Normal 23 29 8" xfId="29489" xr:uid="{00000000-0005-0000-0000-000099230000}"/>
    <cellStyle name="Normal 23 3" xfId="6462" xr:uid="{00000000-0005-0000-0000-00009A230000}"/>
    <cellStyle name="Normal 23 3 2" xfId="6463" xr:uid="{00000000-0005-0000-0000-00009B230000}"/>
    <cellStyle name="Normal 23 3 2 2" xfId="6464" xr:uid="{00000000-0005-0000-0000-00009C230000}"/>
    <cellStyle name="Normal 23 3 2 2 2" xfId="29503" xr:uid="{00000000-0005-0000-0000-00009D230000}"/>
    <cellStyle name="Normal 23 3 2 3" xfId="6465" xr:uid="{00000000-0005-0000-0000-00009E230000}"/>
    <cellStyle name="Normal 23 3 2 3 2" xfId="29504" xr:uid="{00000000-0005-0000-0000-00009F230000}"/>
    <cellStyle name="Normal 23 3 2 4" xfId="6466" xr:uid="{00000000-0005-0000-0000-0000A0230000}"/>
    <cellStyle name="Normal 23 3 2 4 2" xfId="29505" xr:uid="{00000000-0005-0000-0000-0000A1230000}"/>
    <cellStyle name="Normal 23 3 2 5" xfId="29502" xr:uid="{00000000-0005-0000-0000-0000A2230000}"/>
    <cellStyle name="Normal 23 3 3" xfId="6467" xr:uid="{00000000-0005-0000-0000-0000A3230000}"/>
    <cellStyle name="Normal 23 3 3 2" xfId="6468" xr:uid="{00000000-0005-0000-0000-0000A4230000}"/>
    <cellStyle name="Normal 23 3 3 2 2" xfId="29507" xr:uid="{00000000-0005-0000-0000-0000A5230000}"/>
    <cellStyle name="Normal 23 3 3 3" xfId="6469" xr:uid="{00000000-0005-0000-0000-0000A6230000}"/>
    <cellStyle name="Normal 23 3 3 3 2" xfId="29508" xr:uid="{00000000-0005-0000-0000-0000A7230000}"/>
    <cellStyle name="Normal 23 3 3 4" xfId="29506" xr:uid="{00000000-0005-0000-0000-0000A8230000}"/>
    <cellStyle name="Normal 23 3 4" xfId="6470" xr:uid="{00000000-0005-0000-0000-0000A9230000}"/>
    <cellStyle name="Normal 23 3 4 2" xfId="29509" xr:uid="{00000000-0005-0000-0000-0000AA230000}"/>
    <cellStyle name="Normal 23 3 5" xfId="6471" xr:uid="{00000000-0005-0000-0000-0000AB230000}"/>
    <cellStyle name="Normal 23 3 5 2" xfId="29510" xr:uid="{00000000-0005-0000-0000-0000AC230000}"/>
    <cellStyle name="Normal 23 3 6" xfId="6472" xr:uid="{00000000-0005-0000-0000-0000AD230000}"/>
    <cellStyle name="Normal 23 3 6 2" xfId="29511" xr:uid="{00000000-0005-0000-0000-0000AE230000}"/>
    <cellStyle name="Normal 23 3 7" xfId="6473" xr:uid="{00000000-0005-0000-0000-0000AF230000}"/>
    <cellStyle name="Normal 23 3 7 2" xfId="29512" xr:uid="{00000000-0005-0000-0000-0000B0230000}"/>
    <cellStyle name="Normal 23 3 8" xfId="29501" xr:uid="{00000000-0005-0000-0000-0000B1230000}"/>
    <cellStyle name="Normal 23 30" xfId="6474" xr:uid="{00000000-0005-0000-0000-0000B2230000}"/>
    <cellStyle name="Normal 23 30 2" xfId="6475" xr:uid="{00000000-0005-0000-0000-0000B3230000}"/>
    <cellStyle name="Normal 23 30 2 2" xfId="6476" xr:uid="{00000000-0005-0000-0000-0000B4230000}"/>
    <cellStyle name="Normal 23 30 2 2 2" xfId="29515" xr:uid="{00000000-0005-0000-0000-0000B5230000}"/>
    <cellStyle name="Normal 23 30 2 3" xfId="6477" xr:uid="{00000000-0005-0000-0000-0000B6230000}"/>
    <cellStyle name="Normal 23 30 2 3 2" xfId="29516" xr:uid="{00000000-0005-0000-0000-0000B7230000}"/>
    <cellStyle name="Normal 23 30 2 4" xfId="6478" xr:uid="{00000000-0005-0000-0000-0000B8230000}"/>
    <cellStyle name="Normal 23 30 2 4 2" xfId="29517" xr:uid="{00000000-0005-0000-0000-0000B9230000}"/>
    <cellStyle name="Normal 23 30 2 5" xfId="29514" xr:uid="{00000000-0005-0000-0000-0000BA230000}"/>
    <cellStyle name="Normal 23 30 3" xfId="6479" xr:uid="{00000000-0005-0000-0000-0000BB230000}"/>
    <cellStyle name="Normal 23 30 3 2" xfId="6480" xr:uid="{00000000-0005-0000-0000-0000BC230000}"/>
    <cellStyle name="Normal 23 30 3 2 2" xfId="29519" xr:uid="{00000000-0005-0000-0000-0000BD230000}"/>
    <cellStyle name="Normal 23 30 3 3" xfId="6481" xr:uid="{00000000-0005-0000-0000-0000BE230000}"/>
    <cellStyle name="Normal 23 30 3 3 2" xfId="29520" xr:uid="{00000000-0005-0000-0000-0000BF230000}"/>
    <cellStyle name="Normal 23 30 3 4" xfId="29518" xr:uid="{00000000-0005-0000-0000-0000C0230000}"/>
    <cellStyle name="Normal 23 30 4" xfId="6482" xr:uid="{00000000-0005-0000-0000-0000C1230000}"/>
    <cellStyle name="Normal 23 30 4 2" xfId="29521" xr:uid="{00000000-0005-0000-0000-0000C2230000}"/>
    <cellStyle name="Normal 23 30 5" xfId="6483" xr:uid="{00000000-0005-0000-0000-0000C3230000}"/>
    <cellStyle name="Normal 23 30 5 2" xfId="29522" xr:uid="{00000000-0005-0000-0000-0000C4230000}"/>
    <cellStyle name="Normal 23 30 6" xfId="6484" xr:uid="{00000000-0005-0000-0000-0000C5230000}"/>
    <cellStyle name="Normal 23 30 6 2" xfId="29523" xr:uid="{00000000-0005-0000-0000-0000C6230000}"/>
    <cellStyle name="Normal 23 30 7" xfId="6485" xr:uid="{00000000-0005-0000-0000-0000C7230000}"/>
    <cellStyle name="Normal 23 30 7 2" xfId="29524" xr:uid="{00000000-0005-0000-0000-0000C8230000}"/>
    <cellStyle name="Normal 23 30 8" xfId="29513" xr:uid="{00000000-0005-0000-0000-0000C9230000}"/>
    <cellStyle name="Normal 23 31" xfId="6486" xr:uid="{00000000-0005-0000-0000-0000CA230000}"/>
    <cellStyle name="Normal 23 31 2" xfId="6487" xr:uid="{00000000-0005-0000-0000-0000CB230000}"/>
    <cellStyle name="Normal 23 31 2 2" xfId="6488" xr:uid="{00000000-0005-0000-0000-0000CC230000}"/>
    <cellStyle name="Normal 23 31 2 2 2" xfId="29527" xr:uid="{00000000-0005-0000-0000-0000CD230000}"/>
    <cellStyle name="Normal 23 31 2 3" xfId="6489" xr:uid="{00000000-0005-0000-0000-0000CE230000}"/>
    <cellStyle name="Normal 23 31 2 3 2" xfId="29528" xr:uid="{00000000-0005-0000-0000-0000CF230000}"/>
    <cellStyle name="Normal 23 31 2 4" xfId="6490" xr:uid="{00000000-0005-0000-0000-0000D0230000}"/>
    <cellStyle name="Normal 23 31 2 4 2" xfId="29529" xr:uid="{00000000-0005-0000-0000-0000D1230000}"/>
    <cellStyle name="Normal 23 31 2 5" xfId="29526" xr:uid="{00000000-0005-0000-0000-0000D2230000}"/>
    <cellStyle name="Normal 23 31 3" xfId="6491" xr:uid="{00000000-0005-0000-0000-0000D3230000}"/>
    <cellStyle name="Normal 23 31 3 2" xfId="6492" xr:uid="{00000000-0005-0000-0000-0000D4230000}"/>
    <cellStyle name="Normal 23 31 3 2 2" xfId="29531" xr:uid="{00000000-0005-0000-0000-0000D5230000}"/>
    <cellStyle name="Normal 23 31 3 3" xfId="6493" xr:uid="{00000000-0005-0000-0000-0000D6230000}"/>
    <cellStyle name="Normal 23 31 3 3 2" xfId="29532" xr:uid="{00000000-0005-0000-0000-0000D7230000}"/>
    <cellStyle name="Normal 23 31 3 4" xfId="29530" xr:uid="{00000000-0005-0000-0000-0000D8230000}"/>
    <cellStyle name="Normal 23 31 4" xfId="6494" xr:uid="{00000000-0005-0000-0000-0000D9230000}"/>
    <cellStyle name="Normal 23 31 4 2" xfId="29533" xr:uid="{00000000-0005-0000-0000-0000DA230000}"/>
    <cellStyle name="Normal 23 31 5" xfId="6495" xr:uid="{00000000-0005-0000-0000-0000DB230000}"/>
    <cellStyle name="Normal 23 31 5 2" xfId="29534" xr:uid="{00000000-0005-0000-0000-0000DC230000}"/>
    <cellStyle name="Normal 23 31 6" xfId="6496" xr:uid="{00000000-0005-0000-0000-0000DD230000}"/>
    <cellStyle name="Normal 23 31 6 2" xfId="29535" xr:uid="{00000000-0005-0000-0000-0000DE230000}"/>
    <cellStyle name="Normal 23 31 7" xfId="6497" xr:uid="{00000000-0005-0000-0000-0000DF230000}"/>
    <cellStyle name="Normal 23 31 7 2" xfId="29536" xr:uid="{00000000-0005-0000-0000-0000E0230000}"/>
    <cellStyle name="Normal 23 31 8" xfId="29525" xr:uid="{00000000-0005-0000-0000-0000E1230000}"/>
    <cellStyle name="Normal 23 32" xfId="6498" xr:uid="{00000000-0005-0000-0000-0000E2230000}"/>
    <cellStyle name="Normal 23 32 2" xfId="6499" xr:uid="{00000000-0005-0000-0000-0000E3230000}"/>
    <cellStyle name="Normal 23 32 2 2" xfId="6500" xr:uid="{00000000-0005-0000-0000-0000E4230000}"/>
    <cellStyle name="Normal 23 32 2 2 2" xfId="29539" xr:uid="{00000000-0005-0000-0000-0000E5230000}"/>
    <cellStyle name="Normal 23 32 2 3" xfId="6501" xr:uid="{00000000-0005-0000-0000-0000E6230000}"/>
    <cellStyle name="Normal 23 32 2 3 2" xfId="29540" xr:uid="{00000000-0005-0000-0000-0000E7230000}"/>
    <cellStyle name="Normal 23 32 2 4" xfId="6502" xr:uid="{00000000-0005-0000-0000-0000E8230000}"/>
    <cellStyle name="Normal 23 32 2 4 2" xfId="29541" xr:uid="{00000000-0005-0000-0000-0000E9230000}"/>
    <cellStyle name="Normal 23 32 2 5" xfId="29538" xr:uid="{00000000-0005-0000-0000-0000EA230000}"/>
    <cellStyle name="Normal 23 32 3" xfId="6503" xr:uid="{00000000-0005-0000-0000-0000EB230000}"/>
    <cellStyle name="Normal 23 32 3 2" xfId="6504" xr:uid="{00000000-0005-0000-0000-0000EC230000}"/>
    <cellStyle name="Normal 23 32 3 2 2" xfId="29543" xr:uid="{00000000-0005-0000-0000-0000ED230000}"/>
    <cellStyle name="Normal 23 32 3 3" xfId="6505" xr:uid="{00000000-0005-0000-0000-0000EE230000}"/>
    <cellStyle name="Normal 23 32 3 3 2" xfId="29544" xr:uid="{00000000-0005-0000-0000-0000EF230000}"/>
    <cellStyle name="Normal 23 32 3 4" xfId="29542" xr:uid="{00000000-0005-0000-0000-0000F0230000}"/>
    <cellStyle name="Normal 23 32 4" xfId="6506" xr:uid="{00000000-0005-0000-0000-0000F1230000}"/>
    <cellStyle name="Normal 23 32 4 2" xfId="29545" xr:uid="{00000000-0005-0000-0000-0000F2230000}"/>
    <cellStyle name="Normal 23 32 5" xfId="6507" xr:uid="{00000000-0005-0000-0000-0000F3230000}"/>
    <cellStyle name="Normal 23 32 5 2" xfId="29546" xr:uid="{00000000-0005-0000-0000-0000F4230000}"/>
    <cellStyle name="Normal 23 32 6" xfId="6508" xr:uid="{00000000-0005-0000-0000-0000F5230000}"/>
    <cellStyle name="Normal 23 32 6 2" xfId="29547" xr:uid="{00000000-0005-0000-0000-0000F6230000}"/>
    <cellStyle name="Normal 23 32 7" xfId="6509" xr:uid="{00000000-0005-0000-0000-0000F7230000}"/>
    <cellStyle name="Normal 23 32 7 2" xfId="29548" xr:uid="{00000000-0005-0000-0000-0000F8230000}"/>
    <cellStyle name="Normal 23 32 8" xfId="29537" xr:uid="{00000000-0005-0000-0000-0000F9230000}"/>
    <cellStyle name="Normal 23 33" xfId="6510" xr:uid="{00000000-0005-0000-0000-0000FA230000}"/>
    <cellStyle name="Normal 23 33 2" xfId="6511" xr:uid="{00000000-0005-0000-0000-0000FB230000}"/>
    <cellStyle name="Normal 23 33 2 2" xfId="6512" xr:uid="{00000000-0005-0000-0000-0000FC230000}"/>
    <cellStyle name="Normal 23 33 2 2 2" xfId="29551" xr:uid="{00000000-0005-0000-0000-0000FD230000}"/>
    <cellStyle name="Normal 23 33 2 3" xfId="6513" xr:uid="{00000000-0005-0000-0000-0000FE230000}"/>
    <cellStyle name="Normal 23 33 2 3 2" xfId="29552" xr:uid="{00000000-0005-0000-0000-0000FF230000}"/>
    <cellStyle name="Normal 23 33 2 4" xfId="6514" xr:uid="{00000000-0005-0000-0000-000000240000}"/>
    <cellStyle name="Normal 23 33 2 4 2" xfId="29553" xr:uid="{00000000-0005-0000-0000-000001240000}"/>
    <cellStyle name="Normal 23 33 2 5" xfId="29550" xr:uid="{00000000-0005-0000-0000-000002240000}"/>
    <cellStyle name="Normal 23 33 3" xfId="6515" xr:uid="{00000000-0005-0000-0000-000003240000}"/>
    <cellStyle name="Normal 23 33 3 2" xfId="6516" xr:uid="{00000000-0005-0000-0000-000004240000}"/>
    <cellStyle name="Normal 23 33 3 2 2" xfId="29555" xr:uid="{00000000-0005-0000-0000-000005240000}"/>
    <cellStyle name="Normal 23 33 3 3" xfId="6517" xr:uid="{00000000-0005-0000-0000-000006240000}"/>
    <cellStyle name="Normal 23 33 3 3 2" xfId="29556" xr:uid="{00000000-0005-0000-0000-000007240000}"/>
    <cellStyle name="Normal 23 33 3 4" xfId="29554" xr:uid="{00000000-0005-0000-0000-000008240000}"/>
    <cellStyle name="Normal 23 33 4" xfId="6518" xr:uid="{00000000-0005-0000-0000-000009240000}"/>
    <cellStyle name="Normal 23 33 4 2" xfId="29557" xr:uid="{00000000-0005-0000-0000-00000A240000}"/>
    <cellStyle name="Normal 23 33 5" xfId="6519" xr:uid="{00000000-0005-0000-0000-00000B240000}"/>
    <cellStyle name="Normal 23 33 5 2" xfId="29558" xr:uid="{00000000-0005-0000-0000-00000C240000}"/>
    <cellStyle name="Normal 23 33 6" xfId="6520" xr:uid="{00000000-0005-0000-0000-00000D240000}"/>
    <cellStyle name="Normal 23 33 6 2" xfId="29559" xr:uid="{00000000-0005-0000-0000-00000E240000}"/>
    <cellStyle name="Normal 23 33 7" xfId="6521" xr:uid="{00000000-0005-0000-0000-00000F240000}"/>
    <cellStyle name="Normal 23 33 7 2" xfId="29560" xr:uid="{00000000-0005-0000-0000-000010240000}"/>
    <cellStyle name="Normal 23 33 8" xfId="29549" xr:uid="{00000000-0005-0000-0000-000011240000}"/>
    <cellStyle name="Normal 23 34" xfId="6522" xr:uid="{00000000-0005-0000-0000-000012240000}"/>
    <cellStyle name="Normal 23 34 2" xfId="6523" xr:uid="{00000000-0005-0000-0000-000013240000}"/>
    <cellStyle name="Normal 23 34 2 2" xfId="6524" xr:uid="{00000000-0005-0000-0000-000014240000}"/>
    <cellStyle name="Normal 23 34 2 2 2" xfId="29563" xr:uid="{00000000-0005-0000-0000-000015240000}"/>
    <cellStyle name="Normal 23 34 2 3" xfId="6525" xr:uid="{00000000-0005-0000-0000-000016240000}"/>
    <cellStyle name="Normal 23 34 2 3 2" xfId="29564" xr:uid="{00000000-0005-0000-0000-000017240000}"/>
    <cellStyle name="Normal 23 34 2 4" xfId="6526" xr:uid="{00000000-0005-0000-0000-000018240000}"/>
    <cellStyle name="Normal 23 34 2 4 2" xfId="29565" xr:uid="{00000000-0005-0000-0000-000019240000}"/>
    <cellStyle name="Normal 23 34 2 5" xfId="29562" xr:uid="{00000000-0005-0000-0000-00001A240000}"/>
    <cellStyle name="Normal 23 34 3" xfId="6527" xr:uid="{00000000-0005-0000-0000-00001B240000}"/>
    <cellStyle name="Normal 23 34 3 2" xfId="6528" xr:uid="{00000000-0005-0000-0000-00001C240000}"/>
    <cellStyle name="Normal 23 34 3 2 2" xfId="29567" xr:uid="{00000000-0005-0000-0000-00001D240000}"/>
    <cellStyle name="Normal 23 34 3 3" xfId="6529" xr:uid="{00000000-0005-0000-0000-00001E240000}"/>
    <cellStyle name="Normal 23 34 3 3 2" xfId="29568" xr:uid="{00000000-0005-0000-0000-00001F240000}"/>
    <cellStyle name="Normal 23 34 3 4" xfId="29566" xr:uid="{00000000-0005-0000-0000-000020240000}"/>
    <cellStyle name="Normal 23 34 4" xfId="6530" xr:uid="{00000000-0005-0000-0000-000021240000}"/>
    <cellStyle name="Normal 23 34 4 2" xfId="29569" xr:uid="{00000000-0005-0000-0000-000022240000}"/>
    <cellStyle name="Normal 23 34 5" xfId="6531" xr:uid="{00000000-0005-0000-0000-000023240000}"/>
    <cellStyle name="Normal 23 34 5 2" xfId="29570" xr:uid="{00000000-0005-0000-0000-000024240000}"/>
    <cellStyle name="Normal 23 34 6" xfId="6532" xr:uid="{00000000-0005-0000-0000-000025240000}"/>
    <cellStyle name="Normal 23 34 6 2" xfId="29571" xr:uid="{00000000-0005-0000-0000-000026240000}"/>
    <cellStyle name="Normal 23 34 7" xfId="6533" xr:uid="{00000000-0005-0000-0000-000027240000}"/>
    <cellStyle name="Normal 23 34 7 2" xfId="29572" xr:uid="{00000000-0005-0000-0000-000028240000}"/>
    <cellStyle name="Normal 23 34 8" xfId="29561" xr:uid="{00000000-0005-0000-0000-000029240000}"/>
    <cellStyle name="Normal 23 35" xfId="6534" xr:uid="{00000000-0005-0000-0000-00002A240000}"/>
    <cellStyle name="Normal 23 35 2" xfId="6535" xr:uid="{00000000-0005-0000-0000-00002B240000}"/>
    <cellStyle name="Normal 23 35 2 2" xfId="29574" xr:uid="{00000000-0005-0000-0000-00002C240000}"/>
    <cellStyle name="Normal 23 35 3" xfId="6536" xr:uid="{00000000-0005-0000-0000-00002D240000}"/>
    <cellStyle name="Normal 23 35 3 2" xfId="29575" xr:uid="{00000000-0005-0000-0000-00002E240000}"/>
    <cellStyle name="Normal 23 35 4" xfId="6537" xr:uid="{00000000-0005-0000-0000-00002F240000}"/>
    <cellStyle name="Normal 23 35 4 2" xfId="29576" xr:uid="{00000000-0005-0000-0000-000030240000}"/>
    <cellStyle name="Normal 23 35 5" xfId="29573" xr:uid="{00000000-0005-0000-0000-000031240000}"/>
    <cellStyle name="Normal 23 36" xfId="6538" xr:uid="{00000000-0005-0000-0000-000032240000}"/>
    <cellStyle name="Normal 23 36 2" xfId="6539" xr:uid="{00000000-0005-0000-0000-000033240000}"/>
    <cellStyle name="Normal 23 36 2 2" xfId="29578" xr:uid="{00000000-0005-0000-0000-000034240000}"/>
    <cellStyle name="Normal 23 36 3" xfId="6540" xr:uid="{00000000-0005-0000-0000-000035240000}"/>
    <cellStyle name="Normal 23 36 3 2" xfId="29579" xr:uid="{00000000-0005-0000-0000-000036240000}"/>
    <cellStyle name="Normal 23 36 4" xfId="6541" xr:uid="{00000000-0005-0000-0000-000037240000}"/>
    <cellStyle name="Normal 23 36 4 2" xfId="29580" xr:uid="{00000000-0005-0000-0000-000038240000}"/>
    <cellStyle name="Normal 23 36 5" xfId="29577" xr:uid="{00000000-0005-0000-0000-000039240000}"/>
    <cellStyle name="Normal 23 37" xfId="6542" xr:uid="{00000000-0005-0000-0000-00003A240000}"/>
    <cellStyle name="Normal 23 37 2" xfId="29581" xr:uid="{00000000-0005-0000-0000-00003B240000}"/>
    <cellStyle name="Normal 23 38" xfId="6543" xr:uid="{00000000-0005-0000-0000-00003C240000}"/>
    <cellStyle name="Normal 23 38 2" xfId="29582" xr:uid="{00000000-0005-0000-0000-00003D240000}"/>
    <cellStyle name="Normal 23 39" xfId="6544" xr:uid="{00000000-0005-0000-0000-00003E240000}"/>
    <cellStyle name="Normal 23 39 2" xfId="29583" xr:uid="{00000000-0005-0000-0000-00003F240000}"/>
    <cellStyle name="Normal 23 4" xfId="6545" xr:uid="{00000000-0005-0000-0000-000040240000}"/>
    <cellStyle name="Normal 23 4 2" xfId="6546" xr:uid="{00000000-0005-0000-0000-000041240000}"/>
    <cellStyle name="Normal 23 4 2 2" xfId="6547" xr:uid="{00000000-0005-0000-0000-000042240000}"/>
    <cellStyle name="Normal 23 4 2 2 2" xfId="29586" xr:uid="{00000000-0005-0000-0000-000043240000}"/>
    <cellStyle name="Normal 23 4 2 3" xfId="6548" xr:uid="{00000000-0005-0000-0000-000044240000}"/>
    <cellStyle name="Normal 23 4 2 3 2" xfId="29587" xr:uid="{00000000-0005-0000-0000-000045240000}"/>
    <cellStyle name="Normal 23 4 2 4" xfId="6549" xr:uid="{00000000-0005-0000-0000-000046240000}"/>
    <cellStyle name="Normal 23 4 2 4 2" xfId="29588" xr:uid="{00000000-0005-0000-0000-000047240000}"/>
    <cellStyle name="Normal 23 4 2 5" xfId="29585" xr:uid="{00000000-0005-0000-0000-000048240000}"/>
    <cellStyle name="Normal 23 4 3" xfId="6550" xr:uid="{00000000-0005-0000-0000-000049240000}"/>
    <cellStyle name="Normal 23 4 3 2" xfId="6551" xr:uid="{00000000-0005-0000-0000-00004A240000}"/>
    <cellStyle name="Normal 23 4 3 2 2" xfId="29590" xr:uid="{00000000-0005-0000-0000-00004B240000}"/>
    <cellStyle name="Normal 23 4 3 3" xfId="6552" xr:uid="{00000000-0005-0000-0000-00004C240000}"/>
    <cellStyle name="Normal 23 4 3 3 2" xfId="29591" xr:uid="{00000000-0005-0000-0000-00004D240000}"/>
    <cellStyle name="Normal 23 4 3 4" xfId="29589" xr:uid="{00000000-0005-0000-0000-00004E240000}"/>
    <cellStyle name="Normal 23 4 4" xfId="6553" xr:uid="{00000000-0005-0000-0000-00004F240000}"/>
    <cellStyle name="Normal 23 4 4 2" xfId="29592" xr:uid="{00000000-0005-0000-0000-000050240000}"/>
    <cellStyle name="Normal 23 4 5" xfId="6554" xr:uid="{00000000-0005-0000-0000-000051240000}"/>
    <cellStyle name="Normal 23 4 5 2" xfId="29593" xr:uid="{00000000-0005-0000-0000-000052240000}"/>
    <cellStyle name="Normal 23 4 6" xfId="6555" xr:uid="{00000000-0005-0000-0000-000053240000}"/>
    <cellStyle name="Normal 23 4 6 2" xfId="29594" xr:uid="{00000000-0005-0000-0000-000054240000}"/>
    <cellStyle name="Normal 23 4 7" xfId="6556" xr:uid="{00000000-0005-0000-0000-000055240000}"/>
    <cellStyle name="Normal 23 4 7 2" xfId="29595" xr:uid="{00000000-0005-0000-0000-000056240000}"/>
    <cellStyle name="Normal 23 4 8" xfId="29584" xr:uid="{00000000-0005-0000-0000-000057240000}"/>
    <cellStyle name="Normal 23 40" xfId="6557" xr:uid="{00000000-0005-0000-0000-000058240000}"/>
    <cellStyle name="Normal 23 40 2" xfId="29596" xr:uid="{00000000-0005-0000-0000-000059240000}"/>
    <cellStyle name="Normal 23 41" xfId="29248" xr:uid="{00000000-0005-0000-0000-00005A240000}"/>
    <cellStyle name="Normal 23 5" xfId="6558" xr:uid="{00000000-0005-0000-0000-00005B240000}"/>
    <cellStyle name="Normal 23 5 2" xfId="6559" xr:uid="{00000000-0005-0000-0000-00005C240000}"/>
    <cellStyle name="Normal 23 5 2 2" xfId="6560" xr:uid="{00000000-0005-0000-0000-00005D240000}"/>
    <cellStyle name="Normal 23 5 2 2 2" xfId="29599" xr:uid="{00000000-0005-0000-0000-00005E240000}"/>
    <cellStyle name="Normal 23 5 2 3" xfId="6561" xr:uid="{00000000-0005-0000-0000-00005F240000}"/>
    <cellStyle name="Normal 23 5 2 3 2" xfId="29600" xr:uid="{00000000-0005-0000-0000-000060240000}"/>
    <cellStyle name="Normal 23 5 2 4" xfId="6562" xr:uid="{00000000-0005-0000-0000-000061240000}"/>
    <cellStyle name="Normal 23 5 2 4 2" xfId="29601" xr:uid="{00000000-0005-0000-0000-000062240000}"/>
    <cellStyle name="Normal 23 5 2 5" xfId="29598" xr:uid="{00000000-0005-0000-0000-000063240000}"/>
    <cellStyle name="Normal 23 5 3" xfId="6563" xr:uid="{00000000-0005-0000-0000-000064240000}"/>
    <cellStyle name="Normal 23 5 3 2" xfId="6564" xr:uid="{00000000-0005-0000-0000-000065240000}"/>
    <cellStyle name="Normal 23 5 3 2 2" xfId="29603" xr:uid="{00000000-0005-0000-0000-000066240000}"/>
    <cellStyle name="Normal 23 5 3 3" xfId="6565" xr:uid="{00000000-0005-0000-0000-000067240000}"/>
    <cellStyle name="Normal 23 5 3 3 2" xfId="29604" xr:uid="{00000000-0005-0000-0000-000068240000}"/>
    <cellStyle name="Normal 23 5 3 4" xfId="29602" xr:uid="{00000000-0005-0000-0000-000069240000}"/>
    <cellStyle name="Normal 23 5 4" xfId="6566" xr:uid="{00000000-0005-0000-0000-00006A240000}"/>
    <cellStyle name="Normal 23 5 4 2" xfId="29605" xr:uid="{00000000-0005-0000-0000-00006B240000}"/>
    <cellStyle name="Normal 23 5 5" xfId="6567" xr:uid="{00000000-0005-0000-0000-00006C240000}"/>
    <cellStyle name="Normal 23 5 5 2" xfId="29606" xr:uid="{00000000-0005-0000-0000-00006D240000}"/>
    <cellStyle name="Normal 23 5 6" xfId="6568" xr:uid="{00000000-0005-0000-0000-00006E240000}"/>
    <cellStyle name="Normal 23 5 6 2" xfId="29607" xr:uid="{00000000-0005-0000-0000-00006F240000}"/>
    <cellStyle name="Normal 23 5 7" xfId="6569" xr:uid="{00000000-0005-0000-0000-000070240000}"/>
    <cellStyle name="Normal 23 5 7 2" xfId="29608" xr:uid="{00000000-0005-0000-0000-000071240000}"/>
    <cellStyle name="Normal 23 5 8" xfId="29597" xr:uid="{00000000-0005-0000-0000-000072240000}"/>
    <cellStyle name="Normal 23 6" xfId="6570" xr:uid="{00000000-0005-0000-0000-000073240000}"/>
    <cellStyle name="Normal 23 6 2" xfId="6571" xr:uid="{00000000-0005-0000-0000-000074240000}"/>
    <cellStyle name="Normal 23 6 2 2" xfId="6572" xr:uid="{00000000-0005-0000-0000-000075240000}"/>
    <cellStyle name="Normal 23 6 2 2 2" xfId="29611" xr:uid="{00000000-0005-0000-0000-000076240000}"/>
    <cellStyle name="Normal 23 6 2 3" xfId="6573" xr:uid="{00000000-0005-0000-0000-000077240000}"/>
    <cellStyle name="Normal 23 6 2 3 2" xfId="29612" xr:uid="{00000000-0005-0000-0000-000078240000}"/>
    <cellStyle name="Normal 23 6 2 4" xfId="6574" xr:uid="{00000000-0005-0000-0000-000079240000}"/>
    <cellStyle name="Normal 23 6 2 4 2" xfId="29613" xr:uid="{00000000-0005-0000-0000-00007A240000}"/>
    <cellStyle name="Normal 23 6 2 5" xfId="29610" xr:uid="{00000000-0005-0000-0000-00007B240000}"/>
    <cellStyle name="Normal 23 6 3" xfId="6575" xr:uid="{00000000-0005-0000-0000-00007C240000}"/>
    <cellStyle name="Normal 23 6 3 2" xfId="6576" xr:uid="{00000000-0005-0000-0000-00007D240000}"/>
    <cellStyle name="Normal 23 6 3 2 2" xfId="29615" xr:uid="{00000000-0005-0000-0000-00007E240000}"/>
    <cellStyle name="Normal 23 6 3 3" xfId="6577" xr:uid="{00000000-0005-0000-0000-00007F240000}"/>
    <cellStyle name="Normal 23 6 3 3 2" xfId="29616" xr:uid="{00000000-0005-0000-0000-000080240000}"/>
    <cellStyle name="Normal 23 6 3 4" xfId="29614" xr:uid="{00000000-0005-0000-0000-000081240000}"/>
    <cellStyle name="Normal 23 6 4" xfId="6578" xr:uid="{00000000-0005-0000-0000-000082240000}"/>
    <cellStyle name="Normal 23 6 4 2" xfId="29617" xr:uid="{00000000-0005-0000-0000-000083240000}"/>
    <cellStyle name="Normal 23 6 5" xfId="6579" xr:uid="{00000000-0005-0000-0000-000084240000}"/>
    <cellStyle name="Normal 23 6 5 2" xfId="29618" xr:uid="{00000000-0005-0000-0000-000085240000}"/>
    <cellStyle name="Normal 23 6 6" xfId="6580" xr:uid="{00000000-0005-0000-0000-000086240000}"/>
    <cellStyle name="Normal 23 6 6 2" xfId="29619" xr:uid="{00000000-0005-0000-0000-000087240000}"/>
    <cellStyle name="Normal 23 6 7" xfId="6581" xr:uid="{00000000-0005-0000-0000-000088240000}"/>
    <cellStyle name="Normal 23 6 7 2" xfId="29620" xr:uid="{00000000-0005-0000-0000-000089240000}"/>
    <cellStyle name="Normal 23 6 8" xfId="29609" xr:uid="{00000000-0005-0000-0000-00008A240000}"/>
    <cellStyle name="Normal 23 7" xfId="6582" xr:uid="{00000000-0005-0000-0000-00008B240000}"/>
    <cellStyle name="Normal 23 7 2" xfId="6583" xr:uid="{00000000-0005-0000-0000-00008C240000}"/>
    <cellStyle name="Normal 23 7 2 2" xfId="6584" xr:uid="{00000000-0005-0000-0000-00008D240000}"/>
    <cellStyle name="Normal 23 7 2 2 2" xfId="29623" xr:uid="{00000000-0005-0000-0000-00008E240000}"/>
    <cellStyle name="Normal 23 7 2 3" xfId="6585" xr:uid="{00000000-0005-0000-0000-00008F240000}"/>
    <cellStyle name="Normal 23 7 2 3 2" xfId="29624" xr:uid="{00000000-0005-0000-0000-000090240000}"/>
    <cellStyle name="Normal 23 7 2 4" xfId="6586" xr:uid="{00000000-0005-0000-0000-000091240000}"/>
    <cellStyle name="Normal 23 7 2 4 2" xfId="29625" xr:uid="{00000000-0005-0000-0000-000092240000}"/>
    <cellStyle name="Normal 23 7 2 5" xfId="29622" xr:uid="{00000000-0005-0000-0000-000093240000}"/>
    <cellStyle name="Normal 23 7 3" xfId="6587" xr:uid="{00000000-0005-0000-0000-000094240000}"/>
    <cellStyle name="Normal 23 7 3 2" xfId="6588" xr:uid="{00000000-0005-0000-0000-000095240000}"/>
    <cellStyle name="Normal 23 7 3 2 2" xfId="29627" xr:uid="{00000000-0005-0000-0000-000096240000}"/>
    <cellStyle name="Normal 23 7 3 3" xfId="6589" xr:uid="{00000000-0005-0000-0000-000097240000}"/>
    <cellStyle name="Normal 23 7 3 3 2" xfId="29628" xr:uid="{00000000-0005-0000-0000-000098240000}"/>
    <cellStyle name="Normal 23 7 3 4" xfId="29626" xr:uid="{00000000-0005-0000-0000-000099240000}"/>
    <cellStyle name="Normal 23 7 4" xfId="6590" xr:uid="{00000000-0005-0000-0000-00009A240000}"/>
    <cellStyle name="Normal 23 7 4 2" xfId="29629" xr:uid="{00000000-0005-0000-0000-00009B240000}"/>
    <cellStyle name="Normal 23 7 5" xfId="6591" xr:uid="{00000000-0005-0000-0000-00009C240000}"/>
    <cellStyle name="Normal 23 7 5 2" xfId="29630" xr:uid="{00000000-0005-0000-0000-00009D240000}"/>
    <cellStyle name="Normal 23 7 6" xfId="6592" xr:uid="{00000000-0005-0000-0000-00009E240000}"/>
    <cellStyle name="Normal 23 7 6 2" xfId="29631" xr:uid="{00000000-0005-0000-0000-00009F240000}"/>
    <cellStyle name="Normal 23 7 7" xfId="6593" xr:uid="{00000000-0005-0000-0000-0000A0240000}"/>
    <cellStyle name="Normal 23 7 7 2" xfId="29632" xr:uid="{00000000-0005-0000-0000-0000A1240000}"/>
    <cellStyle name="Normal 23 7 8" xfId="29621" xr:uid="{00000000-0005-0000-0000-0000A2240000}"/>
    <cellStyle name="Normal 23 8" xfId="6594" xr:uid="{00000000-0005-0000-0000-0000A3240000}"/>
    <cellStyle name="Normal 23 8 2" xfId="6595" xr:uid="{00000000-0005-0000-0000-0000A4240000}"/>
    <cellStyle name="Normal 23 8 2 2" xfId="6596" xr:uid="{00000000-0005-0000-0000-0000A5240000}"/>
    <cellStyle name="Normal 23 8 2 2 2" xfId="29635" xr:uid="{00000000-0005-0000-0000-0000A6240000}"/>
    <cellStyle name="Normal 23 8 2 3" xfId="6597" xr:uid="{00000000-0005-0000-0000-0000A7240000}"/>
    <cellStyle name="Normal 23 8 2 3 2" xfId="29636" xr:uid="{00000000-0005-0000-0000-0000A8240000}"/>
    <cellStyle name="Normal 23 8 2 4" xfId="6598" xr:uid="{00000000-0005-0000-0000-0000A9240000}"/>
    <cellStyle name="Normal 23 8 2 4 2" xfId="29637" xr:uid="{00000000-0005-0000-0000-0000AA240000}"/>
    <cellStyle name="Normal 23 8 2 5" xfId="29634" xr:uid="{00000000-0005-0000-0000-0000AB240000}"/>
    <cellStyle name="Normal 23 8 3" xfId="6599" xr:uid="{00000000-0005-0000-0000-0000AC240000}"/>
    <cellStyle name="Normal 23 8 3 2" xfId="6600" xr:uid="{00000000-0005-0000-0000-0000AD240000}"/>
    <cellStyle name="Normal 23 8 3 2 2" xfId="29639" xr:uid="{00000000-0005-0000-0000-0000AE240000}"/>
    <cellStyle name="Normal 23 8 3 3" xfId="6601" xr:uid="{00000000-0005-0000-0000-0000AF240000}"/>
    <cellStyle name="Normal 23 8 3 3 2" xfId="29640" xr:uid="{00000000-0005-0000-0000-0000B0240000}"/>
    <cellStyle name="Normal 23 8 3 4" xfId="29638" xr:uid="{00000000-0005-0000-0000-0000B1240000}"/>
    <cellStyle name="Normal 23 8 4" xfId="6602" xr:uid="{00000000-0005-0000-0000-0000B2240000}"/>
    <cellStyle name="Normal 23 8 4 2" xfId="29641" xr:uid="{00000000-0005-0000-0000-0000B3240000}"/>
    <cellStyle name="Normal 23 8 5" xfId="6603" xr:uid="{00000000-0005-0000-0000-0000B4240000}"/>
    <cellStyle name="Normal 23 8 5 2" xfId="29642" xr:uid="{00000000-0005-0000-0000-0000B5240000}"/>
    <cellStyle name="Normal 23 8 6" xfId="6604" xr:uid="{00000000-0005-0000-0000-0000B6240000}"/>
    <cellStyle name="Normal 23 8 6 2" xfId="29643" xr:uid="{00000000-0005-0000-0000-0000B7240000}"/>
    <cellStyle name="Normal 23 8 7" xfId="6605" xr:uid="{00000000-0005-0000-0000-0000B8240000}"/>
    <cellStyle name="Normal 23 8 7 2" xfId="29644" xr:uid="{00000000-0005-0000-0000-0000B9240000}"/>
    <cellStyle name="Normal 23 8 8" xfId="29633" xr:uid="{00000000-0005-0000-0000-0000BA240000}"/>
    <cellStyle name="Normal 23 9" xfId="6606" xr:uid="{00000000-0005-0000-0000-0000BB240000}"/>
    <cellStyle name="Normal 23 9 2" xfId="6607" xr:uid="{00000000-0005-0000-0000-0000BC240000}"/>
    <cellStyle name="Normal 23 9 2 2" xfId="6608" xr:uid="{00000000-0005-0000-0000-0000BD240000}"/>
    <cellStyle name="Normal 23 9 2 2 2" xfId="29647" xr:uid="{00000000-0005-0000-0000-0000BE240000}"/>
    <cellStyle name="Normal 23 9 2 3" xfId="6609" xr:uid="{00000000-0005-0000-0000-0000BF240000}"/>
    <cellStyle name="Normal 23 9 2 3 2" xfId="29648" xr:uid="{00000000-0005-0000-0000-0000C0240000}"/>
    <cellStyle name="Normal 23 9 2 4" xfId="6610" xr:uid="{00000000-0005-0000-0000-0000C1240000}"/>
    <cellStyle name="Normal 23 9 2 4 2" xfId="29649" xr:uid="{00000000-0005-0000-0000-0000C2240000}"/>
    <cellStyle name="Normal 23 9 2 5" xfId="29646" xr:uid="{00000000-0005-0000-0000-0000C3240000}"/>
    <cellStyle name="Normal 23 9 3" xfId="6611" xr:uid="{00000000-0005-0000-0000-0000C4240000}"/>
    <cellStyle name="Normal 23 9 3 2" xfId="6612" xr:uid="{00000000-0005-0000-0000-0000C5240000}"/>
    <cellStyle name="Normal 23 9 3 2 2" xfId="29651" xr:uid="{00000000-0005-0000-0000-0000C6240000}"/>
    <cellStyle name="Normal 23 9 3 3" xfId="6613" xr:uid="{00000000-0005-0000-0000-0000C7240000}"/>
    <cellStyle name="Normal 23 9 3 3 2" xfId="29652" xr:uid="{00000000-0005-0000-0000-0000C8240000}"/>
    <cellStyle name="Normal 23 9 3 4" xfId="29650" xr:uid="{00000000-0005-0000-0000-0000C9240000}"/>
    <cellStyle name="Normal 23 9 4" xfId="6614" xr:uid="{00000000-0005-0000-0000-0000CA240000}"/>
    <cellStyle name="Normal 23 9 4 2" xfId="29653" xr:uid="{00000000-0005-0000-0000-0000CB240000}"/>
    <cellStyle name="Normal 23 9 5" xfId="6615" xr:uid="{00000000-0005-0000-0000-0000CC240000}"/>
    <cellStyle name="Normal 23 9 5 2" xfId="29654" xr:uid="{00000000-0005-0000-0000-0000CD240000}"/>
    <cellStyle name="Normal 23 9 6" xfId="6616" xr:uid="{00000000-0005-0000-0000-0000CE240000}"/>
    <cellStyle name="Normal 23 9 6 2" xfId="29655" xr:uid="{00000000-0005-0000-0000-0000CF240000}"/>
    <cellStyle name="Normal 23 9 7" xfId="6617" xr:uid="{00000000-0005-0000-0000-0000D0240000}"/>
    <cellStyle name="Normal 23 9 7 2" xfId="29656" xr:uid="{00000000-0005-0000-0000-0000D1240000}"/>
    <cellStyle name="Normal 23 9 8" xfId="29645" xr:uid="{00000000-0005-0000-0000-0000D2240000}"/>
    <cellStyle name="Normal 24" xfId="6618" xr:uid="{00000000-0005-0000-0000-0000D3240000}"/>
    <cellStyle name="Normal 24 10" xfId="6619" xr:uid="{00000000-0005-0000-0000-0000D4240000}"/>
    <cellStyle name="Normal 24 10 2" xfId="6620" xr:uid="{00000000-0005-0000-0000-0000D5240000}"/>
    <cellStyle name="Normal 24 10 2 2" xfId="6621" xr:uid="{00000000-0005-0000-0000-0000D6240000}"/>
    <cellStyle name="Normal 24 10 2 2 2" xfId="29660" xr:uid="{00000000-0005-0000-0000-0000D7240000}"/>
    <cellStyle name="Normal 24 10 2 3" xfId="6622" xr:uid="{00000000-0005-0000-0000-0000D8240000}"/>
    <cellStyle name="Normal 24 10 2 3 2" xfId="29661" xr:uid="{00000000-0005-0000-0000-0000D9240000}"/>
    <cellStyle name="Normal 24 10 2 4" xfId="6623" xr:uid="{00000000-0005-0000-0000-0000DA240000}"/>
    <cellStyle name="Normal 24 10 2 4 2" xfId="29662" xr:uid="{00000000-0005-0000-0000-0000DB240000}"/>
    <cellStyle name="Normal 24 10 2 5" xfId="29659" xr:uid="{00000000-0005-0000-0000-0000DC240000}"/>
    <cellStyle name="Normal 24 10 3" xfId="6624" xr:uid="{00000000-0005-0000-0000-0000DD240000}"/>
    <cellStyle name="Normal 24 10 3 2" xfId="6625" xr:uid="{00000000-0005-0000-0000-0000DE240000}"/>
    <cellStyle name="Normal 24 10 3 2 2" xfId="29664" xr:uid="{00000000-0005-0000-0000-0000DF240000}"/>
    <cellStyle name="Normal 24 10 3 3" xfId="6626" xr:uid="{00000000-0005-0000-0000-0000E0240000}"/>
    <cellStyle name="Normal 24 10 3 3 2" xfId="29665" xr:uid="{00000000-0005-0000-0000-0000E1240000}"/>
    <cellStyle name="Normal 24 10 3 4" xfId="29663" xr:uid="{00000000-0005-0000-0000-0000E2240000}"/>
    <cellStyle name="Normal 24 10 4" xfId="6627" xr:uid="{00000000-0005-0000-0000-0000E3240000}"/>
    <cellStyle name="Normal 24 10 4 2" xfId="29666" xr:uid="{00000000-0005-0000-0000-0000E4240000}"/>
    <cellStyle name="Normal 24 10 5" xfId="6628" xr:uid="{00000000-0005-0000-0000-0000E5240000}"/>
    <cellStyle name="Normal 24 10 5 2" xfId="29667" xr:uid="{00000000-0005-0000-0000-0000E6240000}"/>
    <cellStyle name="Normal 24 10 6" xfId="6629" xr:uid="{00000000-0005-0000-0000-0000E7240000}"/>
    <cellStyle name="Normal 24 10 6 2" xfId="29668" xr:uid="{00000000-0005-0000-0000-0000E8240000}"/>
    <cellStyle name="Normal 24 10 7" xfId="6630" xr:uid="{00000000-0005-0000-0000-0000E9240000}"/>
    <cellStyle name="Normal 24 10 7 2" xfId="29669" xr:uid="{00000000-0005-0000-0000-0000EA240000}"/>
    <cellStyle name="Normal 24 10 8" xfId="29658" xr:uid="{00000000-0005-0000-0000-0000EB240000}"/>
    <cellStyle name="Normal 24 11" xfId="6631" xr:uid="{00000000-0005-0000-0000-0000EC240000}"/>
    <cellStyle name="Normal 24 11 2" xfId="6632" xr:uid="{00000000-0005-0000-0000-0000ED240000}"/>
    <cellStyle name="Normal 24 11 2 2" xfId="6633" xr:uid="{00000000-0005-0000-0000-0000EE240000}"/>
    <cellStyle name="Normal 24 11 2 2 2" xfId="29672" xr:uid="{00000000-0005-0000-0000-0000EF240000}"/>
    <cellStyle name="Normal 24 11 2 3" xfId="6634" xr:uid="{00000000-0005-0000-0000-0000F0240000}"/>
    <cellStyle name="Normal 24 11 2 3 2" xfId="29673" xr:uid="{00000000-0005-0000-0000-0000F1240000}"/>
    <cellStyle name="Normal 24 11 2 4" xfId="6635" xr:uid="{00000000-0005-0000-0000-0000F2240000}"/>
    <cellStyle name="Normal 24 11 2 4 2" xfId="29674" xr:uid="{00000000-0005-0000-0000-0000F3240000}"/>
    <cellStyle name="Normal 24 11 2 5" xfId="29671" xr:uid="{00000000-0005-0000-0000-0000F4240000}"/>
    <cellStyle name="Normal 24 11 3" xfId="6636" xr:uid="{00000000-0005-0000-0000-0000F5240000}"/>
    <cellStyle name="Normal 24 11 3 2" xfId="6637" xr:uid="{00000000-0005-0000-0000-0000F6240000}"/>
    <cellStyle name="Normal 24 11 3 2 2" xfId="29676" xr:uid="{00000000-0005-0000-0000-0000F7240000}"/>
    <cellStyle name="Normal 24 11 3 3" xfId="6638" xr:uid="{00000000-0005-0000-0000-0000F8240000}"/>
    <cellStyle name="Normal 24 11 3 3 2" xfId="29677" xr:uid="{00000000-0005-0000-0000-0000F9240000}"/>
    <cellStyle name="Normal 24 11 3 4" xfId="29675" xr:uid="{00000000-0005-0000-0000-0000FA240000}"/>
    <cellStyle name="Normal 24 11 4" xfId="6639" xr:uid="{00000000-0005-0000-0000-0000FB240000}"/>
    <cellStyle name="Normal 24 11 4 2" xfId="29678" xr:uid="{00000000-0005-0000-0000-0000FC240000}"/>
    <cellStyle name="Normal 24 11 5" xfId="6640" xr:uid="{00000000-0005-0000-0000-0000FD240000}"/>
    <cellStyle name="Normal 24 11 5 2" xfId="29679" xr:uid="{00000000-0005-0000-0000-0000FE240000}"/>
    <cellStyle name="Normal 24 11 6" xfId="6641" xr:uid="{00000000-0005-0000-0000-0000FF240000}"/>
    <cellStyle name="Normal 24 11 6 2" xfId="29680" xr:uid="{00000000-0005-0000-0000-000000250000}"/>
    <cellStyle name="Normal 24 11 7" xfId="6642" xr:uid="{00000000-0005-0000-0000-000001250000}"/>
    <cellStyle name="Normal 24 11 7 2" xfId="29681" xr:uid="{00000000-0005-0000-0000-000002250000}"/>
    <cellStyle name="Normal 24 11 8" xfId="29670" xr:uid="{00000000-0005-0000-0000-000003250000}"/>
    <cellStyle name="Normal 24 12" xfId="6643" xr:uid="{00000000-0005-0000-0000-000004250000}"/>
    <cellStyle name="Normal 24 12 2" xfId="6644" xr:uid="{00000000-0005-0000-0000-000005250000}"/>
    <cellStyle name="Normal 24 12 2 2" xfId="6645" xr:uid="{00000000-0005-0000-0000-000006250000}"/>
    <cellStyle name="Normal 24 12 2 2 2" xfId="29684" xr:uid="{00000000-0005-0000-0000-000007250000}"/>
    <cellStyle name="Normal 24 12 2 3" xfId="6646" xr:uid="{00000000-0005-0000-0000-000008250000}"/>
    <cellStyle name="Normal 24 12 2 3 2" xfId="29685" xr:uid="{00000000-0005-0000-0000-000009250000}"/>
    <cellStyle name="Normal 24 12 2 4" xfId="6647" xr:uid="{00000000-0005-0000-0000-00000A250000}"/>
    <cellStyle name="Normal 24 12 2 4 2" xfId="29686" xr:uid="{00000000-0005-0000-0000-00000B250000}"/>
    <cellStyle name="Normal 24 12 2 5" xfId="29683" xr:uid="{00000000-0005-0000-0000-00000C250000}"/>
    <cellStyle name="Normal 24 12 3" xfId="6648" xr:uid="{00000000-0005-0000-0000-00000D250000}"/>
    <cellStyle name="Normal 24 12 3 2" xfId="6649" xr:uid="{00000000-0005-0000-0000-00000E250000}"/>
    <cellStyle name="Normal 24 12 3 2 2" xfId="29688" xr:uid="{00000000-0005-0000-0000-00000F250000}"/>
    <cellStyle name="Normal 24 12 3 3" xfId="6650" xr:uid="{00000000-0005-0000-0000-000010250000}"/>
    <cellStyle name="Normal 24 12 3 3 2" xfId="29689" xr:uid="{00000000-0005-0000-0000-000011250000}"/>
    <cellStyle name="Normal 24 12 3 4" xfId="29687" xr:uid="{00000000-0005-0000-0000-000012250000}"/>
    <cellStyle name="Normal 24 12 4" xfId="6651" xr:uid="{00000000-0005-0000-0000-000013250000}"/>
    <cellStyle name="Normal 24 12 4 2" xfId="29690" xr:uid="{00000000-0005-0000-0000-000014250000}"/>
    <cellStyle name="Normal 24 12 5" xfId="6652" xr:uid="{00000000-0005-0000-0000-000015250000}"/>
    <cellStyle name="Normal 24 12 5 2" xfId="29691" xr:uid="{00000000-0005-0000-0000-000016250000}"/>
    <cellStyle name="Normal 24 12 6" xfId="6653" xr:uid="{00000000-0005-0000-0000-000017250000}"/>
    <cellStyle name="Normal 24 12 6 2" xfId="29692" xr:uid="{00000000-0005-0000-0000-000018250000}"/>
    <cellStyle name="Normal 24 12 7" xfId="6654" xr:uid="{00000000-0005-0000-0000-000019250000}"/>
    <cellStyle name="Normal 24 12 7 2" xfId="29693" xr:uid="{00000000-0005-0000-0000-00001A250000}"/>
    <cellStyle name="Normal 24 12 8" xfId="29682" xr:uid="{00000000-0005-0000-0000-00001B250000}"/>
    <cellStyle name="Normal 24 13" xfId="6655" xr:uid="{00000000-0005-0000-0000-00001C250000}"/>
    <cellStyle name="Normal 24 13 2" xfId="6656" xr:uid="{00000000-0005-0000-0000-00001D250000}"/>
    <cellStyle name="Normal 24 13 2 2" xfId="6657" xr:uid="{00000000-0005-0000-0000-00001E250000}"/>
    <cellStyle name="Normal 24 13 2 2 2" xfId="29696" xr:uid="{00000000-0005-0000-0000-00001F250000}"/>
    <cellStyle name="Normal 24 13 2 3" xfId="6658" xr:uid="{00000000-0005-0000-0000-000020250000}"/>
    <cellStyle name="Normal 24 13 2 3 2" xfId="29697" xr:uid="{00000000-0005-0000-0000-000021250000}"/>
    <cellStyle name="Normal 24 13 2 4" xfId="6659" xr:uid="{00000000-0005-0000-0000-000022250000}"/>
    <cellStyle name="Normal 24 13 2 4 2" xfId="29698" xr:uid="{00000000-0005-0000-0000-000023250000}"/>
    <cellStyle name="Normal 24 13 2 5" xfId="29695" xr:uid="{00000000-0005-0000-0000-000024250000}"/>
    <cellStyle name="Normal 24 13 3" xfId="6660" xr:uid="{00000000-0005-0000-0000-000025250000}"/>
    <cellStyle name="Normal 24 13 3 2" xfId="6661" xr:uid="{00000000-0005-0000-0000-000026250000}"/>
    <cellStyle name="Normal 24 13 3 2 2" xfId="29700" xr:uid="{00000000-0005-0000-0000-000027250000}"/>
    <cellStyle name="Normal 24 13 3 3" xfId="6662" xr:uid="{00000000-0005-0000-0000-000028250000}"/>
    <cellStyle name="Normal 24 13 3 3 2" xfId="29701" xr:uid="{00000000-0005-0000-0000-000029250000}"/>
    <cellStyle name="Normal 24 13 3 4" xfId="29699" xr:uid="{00000000-0005-0000-0000-00002A250000}"/>
    <cellStyle name="Normal 24 13 4" xfId="6663" xr:uid="{00000000-0005-0000-0000-00002B250000}"/>
    <cellStyle name="Normal 24 13 4 2" xfId="29702" xr:uid="{00000000-0005-0000-0000-00002C250000}"/>
    <cellStyle name="Normal 24 13 5" xfId="6664" xr:uid="{00000000-0005-0000-0000-00002D250000}"/>
    <cellStyle name="Normal 24 13 5 2" xfId="29703" xr:uid="{00000000-0005-0000-0000-00002E250000}"/>
    <cellStyle name="Normal 24 13 6" xfId="6665" xr:uid="{00000000-0005-0000-0000-00002F250000}"/>
    <cellStyle name="Normal 24 13 6 2" xfId="29704" xr:uid="{00000000-0005-0000-0000-000030250000}"/>
    <cellStyle name="Normal 24 13 7" xfId="6666" xr:uid="{00000000-0005-0000-0000-000031250000}"/>
    <cellStyle name="Normal 24 13 7 2" xfId="29705" xr:uid="{00000000-0005-0000-0000-000032250000}"/>
    <cellStyle name="Normal 24 13 8" xfId="29694" xr:uid="{00000000-0005-0000-0000-000033250000}"/>
    <cellStyle name="Normal 24 14" xfId="6667" xr:uid="{00000000-0005-0000-0000-000034250000}"/>
    <cellStyle name="Normal 24 14 2" xfId="6668" xr:uid="{00000000-0005-0000-0000-000035250000}"/>
    <cellStyle name="Normal 24 14 2 2" xfId="6669" xr:uid="{00000000-0005-0000-0000-000036250000}"/>
    <cellStyle name="Normal 24 14 2 2 2" xfId="29708" xr:uid="{00000000-0005-0000-0000-000037250000}"/>
    <cellStyle name="Normal 24 14 2 3" xfId="6670" xr:uid="{00000000-0005-0000-0000-000038250000}"/>
    <cellStyle name="Normal 24 14 2 3 2" xfId="29709" xr:uid="{00000000-0005-0000-0000-000039250000}"/>
    <cellStyle name="Normal 24 14 2 4" xfId="6671" xr:uid="{00000000-0005-0000-0000-00003A250000}"/>
    <cellStyle name="Normal 24 14 2 4 2" xfId="29710" xr:uid="{00000000-0005-0000-0000-00003B250000}"/>
    <cellStyle name="Normal 24 14 2 5" xfId="29707" xr:uid="{00000000-0005-0000-0000-00003C250000}"/>
    <cellStyle name="Normal 24 14 3" xfId="6672" xr:uid="{00000000-0005-0000-0000-00003D250000}"/>
    <cellStyle name="Normal 24 14 3 2" xfId="6673" xr:uid="{00000000-0005-0000-0000-00003E250000}"/>
    <cellStyle name="Normal 24 14 3 2 2" xfId="29712" xr:uid="{00000000-0005-0000-0000-00003F250000}"/>
    <cellStyle name="Normal 24 14 3 3" xfId="6674" xr:uid="{00000000-0005-0000-0000-000040250000}"/>
    <cellStyle name="Normal 24 14 3 3 2" xfId="29713" xr:uid="{00000000-0005-0000-0000-000041250000}"/>
    <cellStyle name="Normal 24 14 3 4" xfId="29711" xr:uid="{00000000-0005-0000-0000-000042250000}"/>
    <cellStyle name="Normal 24 14 4" xfId="6675" xr:uid="{00000000-0005-0000-0000-000043250000}"/>
    <cellStyle name="Normal 24 14 4 2" xfId="29714" xr:uid="{00000000-0005-0000-0000-000044250000}"/>
    <cellStyle name="Normal 24 14 5" xfId="6676" xr:uid="{00000000-0005-0000-0000-000045250000}"/>
    <cellStyle name="Normal 24 14 5 2" xfId="29715" xr:uid="{00000000-0005-0000-0000-000046250000}"/>
    <cellStyle name="Normal 24 14 6" xfId="6677" xr:uid="{00000000-0005-0000-0000-000047250000}"/>
    <cellStyle name="Normal 24 14 6 2" xfId="29716" xr:uid="{00000000-0005-0000-0000-000048250000}"/>
    <cellStyle name="Normal 24 14 7" xfId="6678" xr:uid="{00000000-0005-0000-0000-000049250000}"/>
    <cellStyle name="Normal 24 14 7 2" xfId="29717" xr:uid="{00000000-0005-0000-0000-00004A250000}"/>
    <cellStyle name="Normal 24 14 8" xfId="29706" xr:uid="{00000000-0005-0000-0000-00004B250000}"/>
    <cellStyle name="Normal 24 15" xfId="6679" xr:uid="{00000000-0005-0000-0000-00004C250000}"/>
    <cellStyle name="Normal 24 15 2" xfId="6680" xr:uid="{00000000-0005-0000-0000-00004D250000}"/>
    <cellStyle name="Normal 24 15 2 2" xfId="6681" xr:uid="{00000000-0005-0000-0000-00004E250000}"/>
    <cellStyle name="Normal 24 15 2 2 2" xfId="29720" xr:uid="{00000000-0005-0000-0000-00004F250000}"/>
    <cellStyle name="Normal 24 15 2 3" xfId="6682" xr:uid="{00000000-0005-0000-0000-000050250000}"/>
    <cellStyle name="Normal 24 15 2 3 2" xfId="29721" xr:uid="{00000000-0005-0000-0000-000051250000}"/>
    <cellStyle name="Normal 24 15 2 4" xfId="6683" xr:uid="{00000000-0005-0000-0000-000052250000}"/>
    <cellStyle name="Normal 24 15 2 4 2" xfId="29722" xr:uid="{00000000-0005-0000-0000-000053250000}"/>
    <cellStyle name="Normal 24 15 2 5" xfId="29719" xr:uid="{00000000-0005-0000-0000-000054250000}"/>
    <cellStyle name="Normal 24 15 3" xfId="6684" xr:uid="{00000000-0005-0000-0000-000055250000}"/>
    <cellStyle name="Normal 24 15 3 2" xfId="6685" xr:uid="{00000000-0005-0000-0000-000056250000}"/>
    <cellStyle name="Normal 24 15 3 2 2" xfId="29724" xr:uid="{00000000-0005-0000-0000-000057250000}"/>
    <cellStyle name="Normal 24 15 3 3" xfId="6686" xr:uid="{00000000-0005-0000-0000-000058250000}"/>
    <cellStyle name="Normal 24 15 3 3 2" xfId="29725" xr:uid="{00000000-0005-0000-0000-000059250000}"/>
    <cellStyle name="Normal 24 15 3 4" xfId="29723" xr:uid="{00000000-0005-0000-0000-00005A250000}"/>
    <cellStyle name="Normal 24 15 4" xfId="6687" xr:uid="{00000000-0005-0000-0000-00005B250000}"/>
    <cellStyle name="Normal 24 15 4 2" xfId="29726" xr:uid="{00000000-0005-0000-0000-00005C250000}"/>
    <cellStyle name="Normal 24 15 5" xfId="6688" xr:uid="{00000000-0005-0000-0000-00005D250000}"/>
    <cellStyle name="Normal 24 15 5 2" xfId="29727" xr:uid="{00000000-0005-0000-0000-00005E250000}"/>
    <cellStyle name="Normal 24 15 6" xfId="6689" xr:uid="{00000000-0005-0000-0000-00005F250000}"/>
    <cellStyle name="Normal 24 15 6 2" xfId="29728" xr:uid="{00000000-0005-0000-0000-000060250000}"/>
    <cellStyle name="Normal 24 15 7" xfId="6690" xr:uid="{00000000-0005-0000-0000-000061250000}"/>
    <cellStyle name="Normal 24 15 7 2" xfId="29729" xr:uid="{00000000-0005-0000-0000-000062250000}"/>
    <cellStyle name="Normal 24 15 8" xfId="29718" xr:uid="{00000000-0005-0000-0000-000063250000}"/>
    <cellStyle name="Normal 24 16" xfId="6691" xr:uid="{00000000-0005-0000-0000-000064250000}"/>
    <cellStyle name="Normal 24 16 2" xfId="6692" xr:uid="{00000000-0005-0000-0000-000065250000}"/>
    <cellStyle name="Normal 24 16 2 2" xfId="6693" xr:uid="{00000000-0005-0000-0000-000066250000}"/>
    <cellStyle name="Normal 24 16 2 2 2" xfId="29732" xr:uid="{00000000-0005-0000-0000-000067250000}"/>
    <cellStyle name="Normal 24 16 2 3" xfId="6694" xr:uid="{00000000-0005-0000-0000-000068250000}"/>
    <cellStyle name="Normal 24 16 2 3 2" xfId="29733" xr:uid="{00000000-0005-0000-0000-000069250000}"/>
    <cellStyle name="Normal 24 16 2 4" xfId="6695" xr:uid="{00000000-0005-0000-0000-00006A250000}"/>
    <cellStyle name="Normal 24 16 2 4 2" xfId="29734" xr:uid="{00000000-0005-0000-0000-00006B250000}"/>
    <cellStyle name="Normal 24 16 2 5" xfId="29731" xr:uid="{00000000-0005-0000-0000-00006C250000}"/>
    <cellStyle name="Normal 24 16 3" xfId="6696" xr:uid="{00000000-0005-0000-0000-00006D250000}"/>
    <cellStyle name="Normal 24 16 3 2" xfId="6697" xr:uid="{00000000-0005-0000-0000-00006E250000}"/>
    <cellStyle name="Normal 24 16 3 2 2" xfId="29736" xr:uid="{00000000-0005-0000-0000-00006F250000}"/>
    <cellStyle name="Normal 24 16 3 3" xfId="6698" xr:uid="{00000000-0005-0000-0000-000070250000}"/>
    <cellStyle name="Normal 24 16 3 3 2" xfId="29737" xr:uid="{00000000-0005-0000-0000-000071250000}"/>
    <cellStyle name="Normal 24 16 3 4" xfId="29735" xr:uid="{00000000-0005-0000-0000-000072250000}"/>
    <cellStyle name="Normal 24 16 4" xfId="6699" xr:uid="{00000000-0005-0000-0000-000073250000}"/>
    <cellStyle name="Normal 24 16 4 2" xfId="29738" xr:uid="{00000000-0005-0000-0000-000074250000}"/>
    <cellStyle name="Normal 24 16 5" xfId="6700" xr:uid="{00000000-0005-0000-0000-000075250000}"/>
    <cellStyle name="Normal 24 16 5 2" xfId="29739" xr:uid="{00000000-0005-0000-0000-000076250000}"/>
    <cellStyle name="Normal 24 16 6" xfId="6701" xr:uid="{00000000-0005-0000-0000-000077250000}"/>
    <cellStyle name="Normal 24 16 6 2" xfId="29740" xr:uid="{00000000-0005-0000-0000-000078250000}"/>
    <cellStyle name="Normal 24 16 7" xfId="6702" xr:uid="{00000000-0005-0000-0000-000079250000}"/>
    <cellStyle name="Normal 24 16 7 2" xfId="29741" xr:uid="{00000000-0005-0000-0000-00007A250000}"/>
    <cellStyle name="Normal 24 16 8" xfId="29730" xr:uid="{00000000-0005-0000-0000-00007B250000}"/>
    <cellStyle name="Normal 24 17" xfId="6703" xr:uid="{00000000-0005-0000-0000-00007C250000}"/>
    <cellStyle name="Normal 24 17 2" xfId="6704" xr:uid="{00000000-0005-0000-0000-00007D250000}"/>
    <cellStyle name="Normal 24 17 2 2" xfId="6705" xr:uid="{00000000-0005-0000-0000-00007E250000}"/>
    <cellStyle name="Normal 24 17 2 2 2" xfId="29744" xr:uid="{00000000-0005-0000-0000-00007F250000}"/>
    <cellStyle name="Normal 24 17 2 3" xfId="6706" xr:uid="{00000000-0005-0000-0000-000080250000}"/>
    <cellStyle name="Normal 24 17 2 3 2" xfId="29745" xr:uid="{00000000-0005-0000-0000-000081250000}"/>
    <cellStyle name="Normal 24 17 2 4" xfId="6707" xr:uid="{00000000-0005-0000-0000-000082250000}"/>
    <cellStyle name="Normal 24 17 2 4 2" xfId="29746" xr:uid="{00000000-0005-0000-0000-000083250000}"/>
    <cellStyle name="Normal 24 17 2 5" xfId="29743" xr:uid="{00000000-0005-0000-0000-000084250000}"/>
    <cellStyle name="Normal 24 17 3" xfId="6708" xr:uid="{00000000-0005-0000-0000-000085250000}"/>
    <cellStyle name="Normal 24 17 3 2" xfId="6709" xr:uid="{00000000-0005-0000-0000-000086250000}"/>
    <cellStyle name="Normal 24 17 3 2 2" xfId="29748" xr:uid="{00000000-0005-0000-0000-000087250000}"/>
    <cellStyle name="Normal 24 17 3 3" xfId="6710" xr:uid="{00000000-0005-0000-0000-000088250000}"/>
    <cellStyle name="Normal 24 17 3 3 2" xfId="29749" xr:uid="{00000000-0005-0000-0000-000089250000}"/>
    <cellStyle name="Normal 24 17 3 4" xfId="29747" xr:uid="{00000000-0005-0000-0000-00008A250000}"/>
    <cellStyle name="Normal 24 17 4" xfId="6711" xr:uid="{00000000-0005-0000-0000-00008B250000}"/>
    <cellStyle name="Normal 24 17 4 2" xfId="29750" xr:uid="{00000000-0005-0000-0000-00008C250000}"/>
    <cellStyle name="Normal 24 17 5" xfId="6712" xr:uid="{00000000-0005-0000-0000-00008D250000}"/>
    <cellStyle name="Normal 24 17 5 2" xfId="29751" xr:uid="{00000000-0005-0000-0000-00008E250000}"/>
    <cellStyle name="Normal 24 17 6" xfId="6713" xr:uid="{00000000-0005-0000-0000-00008F250000}"/>
    <cellStyle name="Normal 24 17 6 2" xfId="29752" xr:uid="{00000000-0005-0000-0000-000090250000}"/>
    <cellStyle name="Normal 24 17 7" xfId="6714" xr:uid="{00000000-0005-0000-0000-000091250000}"/>
    <cellStyle name="Normal 24 17 7 2" xfId="29753" xr:uid="{00000000-0005-0000-0000-000092250000}"/>
    <cellStyle name="Normal 24 17 8" xfId="29742" xr:uid="{00000000-0005-0000-0000-000093250000}"/>
    <cellStyle name="Normal 24 18" xfId="6715" xr:uid="{00000000-0005-0000-0000-000094250000}"/>
    <cellStyle name="Normal 24 18 2" xfId="6716" xr:uid="{00000000-0005-0000-0000-000095250000}"/>
    <cellStyle name="Normal 24 18 2 2" xfId="6717" xr:uid="{00000000-0005-0000-0000-000096250000}"/>
    <cellStyle name="Normal 24 18 2 2 2" xfId="29756" xr:uid="{00000000-0005-0000-0000-000097250000}"/>
    <cellStyle name="Normal 24 18 2 3" xfId="6718" xr:uid="{00000000-0005-0000-0000-000098250000}"/>
    <cellStyle name="Normal 24 18 2 3 2" xfId="29757" xr:uid="{00000000-0005-0000-0000-000099250000}"/>
    <cellStyle name="Normal 24 18 2 4" xfId="6719" xr:uid="{00000000-0005-0000-0000-00009A250000}"/>
    <cellStyle name="Normal 24 18 2 4 2" xfId="29758" xr:uid="{00000000-0005-0000-0000-00009B250000}"/>
    <cellStyle name="Normal 24 18 2 5" xfId="29755" xr:uid="{00000000-0005-0000-0000-00009C250000}"/>
    <cellStyle name="Normal 24 18 3" xfId="6720" xr:uid="{00000000-0005-0000-0000-00009D250000}"/>
    <cellStyle name="Normal 24 18 3 2" xfId="6721" xr:uid="{00000000-0005-0000-0000-00009E250000}"/>
    <cellStyle name="Normal 24 18 3 2 2" xfId="29760" xr:uid="{00000000-0005-0000-0000-00009F250000}"/>
    <cellStyle name="Normal 24 18 3 3" xfId="6722" xr:uid="{00000000-0005-0000-0000-0000A0250000}"/>
    <cellStyle name="Normal 24 18 3 3 2" xfId="29761" xr:uid="{00000000-0005-0000-0000-0000A1250000}"/>
    <cellStyle name="Normal 24 18 3 4" xfId="29759" xr:uid="{00000000-0005-0000-0000-0000A2250000}"/>
    <cellStyle name="Normal 24 18 4" xfId="6723" xr:uid="{00000000-0005-0000-0000-0000A3250000}"/>
    <cellStyle name="Normal 24 18 4 2" xfId="29762" xr:uid="{00000000-0005-0000-0000-0000A4250000}"/>
    <cellStyle name="Normal 24 18 5" xfId="6724" xr:uid="{00000000-0005-0000-0000-0000A5250000}"/>
    <cellStyle name="Normal 24 18 5 2" xfId="29763" xr:uid="{00000000-0005-0000-0000-0000A6250000}"/>
    <cellStyle name="Normal 24 18 6" xfId="6725" xr:uid="{00000000-0005-0000-0000-0000A7250000}"/>
    <cellStyle name="Normal 24 18 6 2" xfId="29764" xr:uid="{00000000-0005-0000-0000-0000A8250000}"/>
    <cellStyle name="Normal 24 18 7" xfId="6726" xr:uid="{00000000-0005-0000-0000-0000A9250000}"/>
    <cellStyle name="Normal 24 18 7 2" xfId="29765" xr:uid="{00000000-0005-0000-0000-0000AA250000}"/>
    <cellStyle name="Normal 24 18 8" xfId="29754" xr:uid="{00000000-0005-0000-0000-0000AB250000}"/>
    <cellStyle name="Normal 24 19" xfId="6727" xr:uid="{00000000-0005-0000-0000-0000AC250000}"/>
    <cellStyle name="Normal 24 19 2" xfId="6728" xr:uid="{00000000-0005-0000-0000-0000AD250000}"/>
    <cellStyle name="Normal 24 19 2 2" xfId="6729" xr:uid="{00000000-0005-0000-0000-0000AE250000}"/>
    <cellStyle name="Normal 24 19 2 2 2" xfId="29768" xr:uid="{00000000-0005-0000-0000-0000AF250000}"/>
    <cellStyle name="Normal 24 19 2 3" xfId="6730" xr:uid="{00000000-0005-0000-0000-0000B0250000}"/>
    <cellStyle name="Normal 24 19 2 3 2" xfId="29769" xr:uid="{00000000-0005-0000-0000-0000B1250000}"/>
    <cellStyle name="Normal 24 19 2 4" xfId="6731" xr:uid="{00000000-0005-0000-0000-0000B2250000}"/>
    <cellStyle name="Normal 24 19 2 4 2" xfId="29770" xr:uid="{00000000-0005-0000-0000-0000B3250000}"/>
    <cellStyle name="Normal 24 19 2 5" xfId="29767" xr:uid="{00000000-0005-0000-0000-0000B4250000}"/>
    <cellStyle name="Normal 24 19 3" xfId="6732" xr:uid="{00000000-0005-0000-0000-0000B5250000}"/>
    <cellStyle name="Normal 24 19 3 2" xfId="6733" xr:uid="{00000000-0005-0000-0000-0000B6250000}"/>
    <cellStyle name="Normal 24 19 3 2 2" xfId="29772" xr:uid="{00000000-0005-0000-0000-0000B7250000}"/>
    <cellStyle name="Normal 24 19 3 3" xfId="6734" xr:uid="{00000000-0005-0000-0000-0000B8250000}"/>
    <cellStyle name="Normal 24 19 3 3 2" xfId="29773" xr:uid="{00000000-0005-0000-0000-0000B9250000}"/>
    <cellStyle name="Normal 24 19 3 4" xfId="29771" xr:uid="{00000000-0005-0000-0000-0000BA250000}"/>
    <cellStyle name="Normal 24 19 4" xfId="6735" xr:uid="{00000000-0005-0000-0000-0000BB250000}"/>
    <cellStyle name="Normal 24 19 4 2" xfId="29774" xr:uid="{00000000-0005-0000-0000-0000BC250000}"/>
    <cellStyle name="Normal 24 19 5" xfId="6736" xr:uid="{00000000-0005-0000-0000-0000BD250000}"/>
    <cellStyle name="Normal 24 19 5 2" xfId="29775" xr:uid="{00000000-0005-0000-0000-0000BE250000}"/>
    <cellStyle name="Normal 24 19 6" xfId="6737" xr:uid="{00000000-0005-0000-0000-0000BF250000}"/>
    <cellStyle name="Normal 24 19 6 2" xfId="29776" xr:uid="{00000000-0005-0000-0000-0000C0250000}"/>
    <cellStyle name="Normal 24 19 7" xfId="6738" xr:uid="{00000000-0005-0000-0000-0000C1250000}"/>
    <cellStyle name="Normal 24 19 7 2" xfId="29777" xr:uid="{00000000-0005-0000-0000-0000C2250000}"/>
    <cellStyle name="Normal 24 19 8" xfId="29766" xr:uid="{00000000-0005-0000-0000-0000C3250000}"/>
    <cellStyle name="Normal 24 2" xfId="6739" xr:uid="{00000000-0005-0000-0000-0000C4250000}"/>
    <cellStyle name="Normal 24 2 2" xfId="6740" xr:uid="{00000000-0005-0000-0000-0000C5250000}"/>
    <cellStyle name="Normal 24 2 2 2" xfId="6741" xr:uid="{00000000-0005-0000-0000-0000C6250000}"/>
    <cellStyle name="Normal 24 2 2 2 2" xfId="29780" xr:uid="{00000000-0005-0000-0000-0000C7250000}"/>
    <cellStyle name="Normal 24 2 2 3" xfId="6742" xr:uid="{00000000-0005-0000-0000-0000C8250000}"/>
    <cellStyle name="Normal 24 2 2 3 2" xfId="29781" xr:uid="{00000000-0005-0000-0000-0000C9250000}"/>
    <cellStyle name="Normal 24 2 2 4" xfId="6743" xr:uid="{00000000-0005-0000-0000-0000CA250000}"/>
    <cellStyle name="Normal 24 2 2 4 2" xfId="29782" xr:uid="{00000000-0005-0000-0000-0000CB250000}"/>
    <cellStyle name="Normal 24 2 2 5" xfId="29779" xr:uid="{00000000-0005-0000-0000-0000CC250000}"/>
    <cellStyle name="Normal 24 2 3" xfId="6744" xr:uid="{00000000-0005-0000-0000-0000CD250000}"/>
    <cellStyle name="Normal 24 2 3 2" xfId="6745" xr:uid="{00000000-0005-0000-0000-0000CE250000}"/>
    <cellStyle name="Normal 24 2 3 2 2" xfId="29784" xr:uid="{00000000-0005-0000-0000-0000CF250000}"/>
    <cellStyle name="Normal 24 2 3 3" xfId="6746" xr:uid="{00000000-0005-0000-0000-0000D0250000}"/>
    <cellStyle name="Normal 24 2 3 3 2" xfId="29785" xr:uid="{00000000-0005-0000-0000-0000D1250000}"/>
    <cellStyle name="Normal 24 2 3 4" xfId="29783" xr:uid="{00000000-0005-0000-0000-0000D2250000}"/>
    <cellStyle name="Normal 24 2 4" xfId="6747" xr:uid="{00000000-0005-0000-0000-0000D3250000}"/>
    <cellStyle name="Normal 24 2 4 2" xfId="29786" xr:uid="{00000000-0005-0000-0000-0000D4250000}"/>
    <cellStyle name="Normal 24 2 5" xfId="6748" xr:uid="{00000000-0005-0000-0000-0000D5250000}"/>
    <cellStyle name="Normal 24 2 5 2" xfId="29787" xr:uid="{00000000-0005-0000-0000-0000D6250000}"/>
    <cellStyle name="Normal 24 2 6" xfId="6749" xr:uid="{00000000-0005-0000-0000-0000D7250000}"/>
    <cellStyle name="Normal 24 2 6 2" xfId="29788" xr:uid="{00000000-0005-0000-0000-0000D8250000}"/>
    <cellStyle name="Normal 24 2 7" xfId="6750" xr:uid="{00000000-0005-0000-0000-0000D9250000}"/>
    <cellStyle name="Normal 24 2 7 2" xfId="29789" xr:uid="{00000000-0005-0000-0000-0000DA250000}"/>
    <cellStyle name="Normal 24 2 8" xfId="29778" xr:uid="{00000000-0005-0000-0000-0000DB250000}"/>
    <cellStyle name="Normal 24 20" xfId="6751" xr:uid="{00000000-0005-0000-0000-0000DC250000}"/>
    <cellStyle name="Normal 24 20 2" xfId="6752" xr:uid="{00000000-0005-0000-0000-0000DD250000}"/>
    <cellStyle name="Normal 24 20 2 2" xfId="6753" xr:uid="{00000000-0005-0000-0000-0000DE250000}"/>
    <cellStyle name="Normal 24 20 2 2 2" xfId="29792" xr:uid="{00000000-0005-0000-0000-0000DF250000}"/>
    <cellStyle name="Normal 24 20 2 3" xfId="6754" xr:uid="{00000000-0005-0000-0000-0000E0250000}"/>
    <cellStyle name="Normal 24 20 2 3 2" xfId="29793" xr:uid="{00000000-0005-0000-0000-0000E1250000}"/>
    <cellStyle name="Normal 24 20 2 4" xfId="6755" xr:uid="{00000000-0005-0000-0000-0000E2250000}"/>
    <cellStyle name="Normal 24 20 2 4 2" xfId="29794" xr:uid="{00000000-0005-0000-0000-0000E3250000}"/>
    <cellStyle name="Normal 24 20 2 5" xfId="29791" xr:uid="{00000000-0005-0000-0000-0000E4250000}"/>
    <cellStyle name="Normal 24 20 3" xfId="6756" xr:uid="{00000000-0005-0000-0000-0000E5250000}"/>
    <cellStyle name="Normal 24 20 3 2" xfId="6757" xr:uid="{00000000-0005-0000-0000-0000E6250000}"/>
    <cellStyle name="Normal 24 20 3 2 2" xfId="29796" xr:uid="{00000000-0005-0000-0000-0000E7250000}"/>
    <cellStyle name="Normal 24 20 3 3" xfId="6758" xr:uid="{00000000-0005-0000-0000-0000E8250000}"/>
    <cellStyle name="Normal 24 20 3 3 2" xfId="29797" xr:uid="{00000000-0005-0000-0000-0000E9250000}"/>
    <cellStyle name="Normal 24 20 3 4" xfId="29795" xr:uid="{00000000-0005-0000-0000-0000EA250000}"/>
    <cellStyle name="Normal 24 20 4" xfId="6759" xr:uid="{00000000-0005-0000-0000-0000EB250000}"/>
    <cellStyle name="Normal 24 20 4 2" xfId="29798" xr:uid="{00000000-0005-0000-0000-0000EC250000}"/>
    <cellStyle name="Normal 24 20 5" xfId="6760" xr:uid="{00000000-0005-0000-0000-0000ED250000}"/>
    <cellStyle name="Normal 24 20 5 2" xfId="29799" xr:uid="{00000000-0005-0000-0000-0000EE250000}"/>
    <cellStyle name="Normal 24 20 6" xfId="6761" xr:uid="{00000000-0005-0000-0000-0000EF250000}"/>
    <cellStyle name="Normal 24 20 6 2" xfId="29800" xr:uid="{00000000-0005-0000-0000-0000F0250000}"/>
    <cellStyle name="Normal 24 20 7" xfId="6762" xr:uid="{00000000-0005-0000-0000-0000F1250000}"/>
    <cellStyle name="Normal 24 20 7 2" xfId="29801" xr:uid="{00000000-0005-0000-0000-0000F2250000}"/>
    <cellStyle name="Normal 24 20 8" xfId="29790" xr:uid="{00000000-0005-0000-0000-0000F3250000}"/>
    <cellStyle name="Normal 24 21" xfId="6763" xr:uid="{00000000-0005-0000-0000-0000F4250000}"/>
    <cellStyle name="Normal 24 21 2" xfId="6764" xr:uid="{00000000-0005-0000-0000-0000F5250000}"/>
    <cellStyle name="Normal 24 21 2 2" xfId="6765" xr:uid="{00000000-0005-0000-0000-0000F6250000}"/>
    <cellStyle name="Normal 24 21 2 2 2" xfId="29804" xr:uid="{00000000-0005-0000-0000-0000F7250000}"/>
    <cellStyle name="Normal 24 21 2 3" xfId="6766" xr:uid="{00000000-0005-0000-0000-0000F8250000}"/>
    <cellStyle name="Normal 24 21 2 3 2" xfId="29805" xr:uid="{00000000-0005-0000-0000-0000F9250000}"/>
    <cellStyle name="Normal 24 21 2 4" xfId="6767" xr:uid="{00000000-0005-0000-0000-0000FA250000}"/>
    <cellStyle name="Normal 24 21 2 4 2" xfId="29806" xr:uid="{00000000-0005-0000-0000-0000FB250000}"/>
    <cellStyle name="Normal 24 21 2 5" xfId="29803" xr:uid="{00000000-0005-0000-0000-0000FC250000}"/>
    <cellStyle name="Normal 24 21 3" xfId="6768" xr:uid="{00000000-0005-0000-0000-0000FD250000}"/>
    <cellStyle name="Normal 24 21 3 2" xfId="6769" xr:uid="{00000000-0005-0000-0000-0000FE250000}"/>
    <cellStyle name="Normal 24 21 3 2 2" xfId="29808" xr:uid="{00000000-0005-0000-0000-0000FF250000}"/>
    <cellStyle name="Normal 24 21 3 3" xfId="6770" xr:uid="{00000000-0005-0000-0000-000000260000}"/>
    <cellStyle name="Normal 24 21 3 3 2" xfId="29809" xr:uid="{00000000-0005-0000-0000-000001260000}"/>
    <cellStyle name="Normal 24 21 3 4" xfId="29807" xr:uid="{00000000-0005-0000-0000-000002260000}"/>
    <cellStyle name="Normal 24 21 4" xfId="6771" xr:uid="{00000000-0005-0000-0000-000003260000}"/>
    <cellStyle name="Normal 24 21 4 2" xfId="29810" xr:uid="{00000000-0005-0000-0000-000004260000}"/>
    <cellStyle name="Normal 24 21 5" xfId="6772" xr:uid="{00000000-0005-0000-0000-000005260000}"/>
    <cellStyle name="Normal 24 21 5 2" xfId="29811" xr:uid="{00000000-0005-0000-0000-000006260000}"/>
    <cellStyle name="Normal 24 21 6" xfId="6773" xr:uid="{00000000-0005-0000-0000-000007260000}"/>
    <cellStyle name="Normal 24 21 6 2" xfId="29812" xr:uid="{00000000-0005-0000-0000-000008260000}"/>
    <cellStyle name="Normal 24 21 7" xfId="6774" xr:uid="{00000000-0005-0000-0000-000009260000}"/>
    <cellStyle name="Normal 24 21 7 2" xfId="29813" xr:uid="{00000000-0005-0000-0000-00000A260000}"/>
    <cellStyle name="Normal 24 21 8" xfId="29802" xr:uid="{00000000-0005-0000-0000-00000B260000}"/>
    <cellStyle name="Normal 24 22" xfId="6775" xr:uid="{00000000-0005-0000-0000-00000C260000}"/>
    <cellStyle name="Normal 24 22 2" xfId="6776" xr:uid="{00000000-0005-0000-0000-00000D260000}"/>
    <cellStyle name="Normal 24 22 2 2" xfId="6777" xr:uid="{00000000-0005-0000-0000-00000E260000}"/>
    <cellStyle name="Normal 24 22 2 2 2" xfId="29816" xr:uid="{00000000-0005-0000-0000-00000F260000}"/>
    <cellStyle name="Normal 24 22 2 3" xfId="6778" xr:uid="{00000000-0005-0000-0000-000010260000}"/>
    <cellStyle name="Normal 24 22 2 3 2" xfId="29817" xr:uid="{00000000-0005-0000-0000-000011260000}"/>
    <cellStyle name="Normal 24 22 2 4" xfId="6779" xr:uid="{00000000-0005-0000-0000-000012260000}"/>
    <cellStyle name="Normal 24 22 2 4 2" xfId="29818" xr:uid="{00000000-0005-0000-0000-000013260000}"/>
    <cellStyle name="Normal 24 22 2 5" xfId="29815" xr:uid="{00000000-0005-0000-0000-000014260000}"/>
    <cellStyle name="Normal 24 22 3" xfId="6780" xr:uid="{00000000-0005-0000-0000-000015260000}"/>
    <cellStyle name="Normal 24 22 3 2" xfId="6781" xr:uid="{00000000-0005-0000-0000-000016260000}"/>
    <cellStyle name="Normal 24 22 3 2 2" xfId="29820" xr:uid="{00000000-0005-0000-0000-000017260000}"/>
    <cellStyle name="Normal 24 22 3 3" xfId="6782" xr:uid="{00000000-0005-0000-0000-000018260000}"/>
    <cellStyle name="Normal 24 22 3 3 2" xfId="29821" xr:uid="{00000000-0005-0000-0000-000019260000}"/>
    <cellStyle name="Normal 24 22 3 4" xfId="29819" xr:uid="{00000000-0005-0000-0000-00001A260000}"/>
    <cellStyle name="Normal 24 22 4" xfId="6783" xr:uid="{00000000-0005-0000-0000-00001B260000}"/>
    <cellStyle name="Normal 24 22 4 2" xfId="29822" xr:uid="{00000000-0005-0000-0000-00001C260000}"/>
    <cellStyle name="Normal 24 22 5" xfId="6784" xr:uid="{00000000-0005-0000-0000-00001D260000}"/>
    <cellStyle name="Normal 24 22 5 2" xfId="29823" xr:uid="{00000000-0005-0000-0000-00001E260000}"/>
    <cellStyle name="Normal 24 22 6" xfId="6785" xr:uid="{00000000-0005-0000-0000-00001F260000}"/>
    <cellStyle name="Normal 24 22 6 2" xfId="29824" xr:uid="{00000000-0005-0000-0000-000020260000}"/>
    <cellStyle name="Normal 24 22 7" xfId="6786" xr:uid="{00000000-0005-0000-0000-000021260000}"/>
    <cellStyle name="Normal 24 22 7 2" xfId="29825" xr:uid="{00000000-0005-0000-0000-000022260000}"/>
    <cellStyle name="Normal 24 22 8" xfId="29814" xr:uid="{00000000-0005-0000-0000-000023260000}"/>
    <cellStyle name="Normal 24 23" xfId="6787" xr:uid="{00000000-0005-0000-0000-000024260000}"/>
    <cellStyle name="Normal 24 23 2" xfId="6788" xr:uid="{00000000-0005-0000-0000-000025260000}"/>
    <cellStyle name="Normal 24 23 2 2" xfId="6789" xr:uid="{00000000-0005-0000-0000-000026260000}"/>
    <cellStyle name="Normal 24 23 2 2 2" xfId="29828" xr:uid="{00000000-0005-0000-0000-000027260000}"/>
    <cellStyle name="Normal 24 23 2 3" xfId="6790" xr:uid="{00000000-0005-0000-0000-000028260000}"/>
    <cellStyle name="Normal 24 23 2 3 2" xfId="29829" xr:uid="{00000000-0005-0000-0000-000029260000}"/>
    <cellStyle name="Normal 24 23 2 4" xfId="6791" xr:uid="{00000000-0005-0000-0000-00002A260000}"/>
    <cellStyle name="Normal 24 23 2 4 2" xfId="29830" xr:uid="{00000000-0005-0000-0000-00002B260000}"/>
    <cellStyle name="Normal 24 23 2 5" xfId="29827" xr:uid="{00000000-0005-0000-0000-00002C260000}"/>
    <cellStyle name="Normal 24 23 3" xfId="6792" xr:uid="{00000000-0005-0000-0000-00002D260000}"/>
    <cellStyle name="Normal 24 23 3 2" xfId="6793" xr:uid="{00000000-0005-0000-0000-00002E260000}"/>
    <cellStyle name="Normal 24 23 3 2 2" xfId="29832" xr:uid="{00000000-0005-0000-0000-00002F260000}"/>
    <cellStyle name="Normal 24 23 3 3" xfId="6794" xr:uid="{00000000-0005-0000-0000-000030260000}"/>
    <cellStyle name="Normal 24 23 3 3 2" xfId="29833" xr:uid="{00000000-0005-0000-0000-000031260000}"/>
    <cellStyle name="Normal 24 23 3 4" xfId="29831" xr:uid="{00000000-0005-0000-0000-000032260000}"/>
    <cellStyle name="Normal 24 23 4" xfId="6795" xr:uid="{00000000-0005-0000-0000-000033260000}"/>
    <cellStyle name="Normal 24 23 4 2" xfId="29834" xr:uid="{00000000-0005-0000-0000-000034260000}"/>
    <cellStyle name="Normal 24 23 5" xfId="6796" xr:uid="{00000000-0005-0000-0000-000035260000}"/>
    <cellStyle name="Normal 24 23 5 2" xfId="29835" xr:uid="{00000000-0005-0000-0000-000036260000}"/>
    <cellStyle name="Normal 24 23 6" xfId="6797" xr:uid="{00000000-0005-0000-0000-000037260000}"/>
    <cellStyle name="Normal 24 23 6 2" xfId="29836" xr:uid="{00000000-0005-0000-0000-000038260000}"/>
    <cellStyle name="Normal 24 23 7" xfId="6798" xr:uid="{00000000-0005-0000-0000-000039260000}"/>
    <cellStyle name="Normal 24 23 7 2" xfId="29837" xr:uid="{00000000-0005-0000-0000-00003A260000}"/>
    <cellStyle name="Normal 24 23 8" xfId="29826" xr:uid="{00000000-0005-0000-0000-00003B260000}"/>
    <cellStyle name="Normal 24 24" xfId="6799" xr:uid="{00000000-0005-0000-0000-00003C260000}"/>
    <cellStyle name="Normal 24 24 2" xfId="6800" xr:uid="{00000000-0005-0000-0000-00003D260000}"/>
    <cellStyle name="Normal 24 24 2 2" xfId="6801" xr:uid="{00000000-0005-0000-0000-00003E260000}"/>
    <cellStyle name="Normal 24 24 2 2 2" xfId="29840" xr:uid="{00000000-0005-0000-0000-00003F260000}"/>
    <cellStyle name="Normal 24 24 2 3" xfId="6802" xr:uid="{00000000-0005-0000-0000-000040260000}"/>
    <cellStyle name="Normal 24 24 2 3 2" xfId="29841" xr:uid="{00000000-0005-0000-0000-000041260000}"/>
    <cellStyle name="Normal 24 24 2 4" xfId="6803" xr:uid="{00000000-0005-0000-0000-000042260000}"/>
    <cellStyle name="Normal 24 24 2 4 2" xfId="29842" xr:uid="{00000000-0005-0000-0000-000043260000}"/>
    <cellStyle name="Normal 24 24 2 5" xfId="29839" xr:uid="{00000000-0005-0000-0000-000044260000}"/>
    <cellStyle name="Normal 24 24 3" xfId="6804" xr:uid="{00000000-0005-0000-0000-000045260000}"/>
    <cellStyle name="Normal 24 24 3 2" xfId="6805" xr:uid="{00000000-0005-0000-0000-000046260000}"/>
    <cellStyle name="Normal 24 24 3 2 2" xfId="29844" xr:uid="{00000000-0005-0000-0000-000047260000}"/>
    <cellStyle name="Normal 24 24 3 3" xfId="6806" xr:uid="{00000000-0005-0000-0000-000048260000}"/>
    <cellStyle name="Normal 24 24 3 3 2" xfId="29845" xr:uid="{00000000-0005-0000-0000-000049260000}"/>
    <cellStyle name="Normal 24 24 3 4" xfId="29843" xr:uid="{00000000-0005-0000-0000-00004A260000}"/>
    <cellStyle name="Normal 24 24 4" xfId="6807" xr:uid="{00000000-0005-0000-0000-00004B260000}"/>
    <cellStyle name="Normal 24 24 4 2" xfId="29846" xr:uid="{00000000-0005-0000-0000-00004C260000}"/>
    <cellStyle name="Normal 24 24 5" xfId="6808" xr:uid="{00000000-0005-0000-0000-00004D260000}"/>
    <cellStyle name="Normal 24 24 5 2" xfId="29847" xr:uid="{00000000-0005-0000-0000-00004E260000}"/>
    <cellStyle name="Normal 24 24 6" xfId="6809" xr:uid="{00000000-0005-0000-0000-00004F260000}"/>
    <cellStyle name="Normal 24 24 6 2" xfId="29848" xr:uid="{00000000-0005-0000-0000-000050260000}"/>
    <cellStyle name="Normal 24 24 7" xfId="6810" xr:uid="{00000000-0005-0000-0000-000051260000}"/>
    <cellStyle name="Normal 24 24 7 2" xfId="29849" xr:uid="{00000000-0005-0000-0000-000052260000}"/>
    <cellStyle name="Normal 24 24 8" xfId="29838" xr:uid="{00000000-0005-0000-0000-000053260000}"/>
    <cellStyle name="Normal 24 25" xfId="6811" xr:uid="{00000000-0005-0000-0000-000054260000}"/>
    <cellStyle name="Normal 24 25 2" xfId="6812" xr:uid="{00000000-0005-0000-0000-000055260000}"/>
    <cellStyle name="Normal 24 25 2 2" xfId="6813" xr:uid="{00000000-0005-0000-0000-000056260000}"/>
    <cellStyle name="Normal 24 25 2 2 2" xfId="29852" xr:uid="{00000000-0005-0000-0000-000057260000}"/>
    <cellStyle name="Normal 24 25 2 3" xfId="6814" xr:uid="{00000000-0005-0000-0000-000058260000}"/>
    <cellStyle name="Normal 24 25 2 3 2" xfId="29853" xr:uid="{00000000-0005-0000-0000-000059260000}"/>
    <cellStyle name="Normal 24 25 2 4" xfId="6815" xr:uid="{00000000-0005-0000-0000-00005A260000}"/>
    <cellStyle name="Normal 24 25 2 4 2" xfId="29854" xr:uid="{00000000-0005-0000-0000-00005B260000}"/>
    <cellStyle name="Normal 24 25 2 5" xfId="29851" xr:uid="{00000000-0005-0000-0000-00005C260000}"/>
    <cellStyle name="Normal 24 25 3" xfId="6816" xr:uid="{00000000-0005-0000-0000-00005D260000}"/>
    <cellStyle name="Normal 24 25 3 2" xfId="6817" xr:uid="{00000000-0005-0000-0000-00005E260000}"/>
    <cellStyle name="Normal 24 25 3 2 2" xfId="29856" xr:uid="{00000000-0005-0000-0000-00005F260000}"/>
    <cellStyle name="Normal 24 25 3 3" xfId="6818" xr:uid="{00000000-0005-0000-0000-000060260000}"/>
    <cellStyle name="Normal 24 25 3 3 2" xfId="29857" xr:uid="{00000000-0005-0000-0000-000061260000}"/>
    <cellStyle name="Normal 24 25 3 4" xfId="29855" xr:uid="{00000000-0005-0000-0000-000062260000}"/>
    <cellStyle name="Normal 24 25 4" xfId="6819" xr:uid="{00000000-0005-0000-0000-000063260000}"/>
    <cellStyle name="Normal 24 25 4 2" xfId="29858" xr:uid="{00000000-0005-0000-0000-000064260000}"/>
    <cellStyle name="Normal 24 25 5" xfId="6820" xr:uid="{00000000-0005-0000-0000-000065260000}"/>
    <cellStyle name="Normal 24 25 5 2" xfId="29859" xr:uid="{00000000-0005-0000-0000-000066260000}"/>
    <cellStyle name="Normal 24 25 6" xfId="6821" xr:uid="{00000000-0005-0000-0000-000067260000}"/>
    <cellStyle name="Normal 24 25 6 2" xfId="29860" xr:uid="{00000000-0005-0000-0000-000068260000}"/>
    <cellStyle name="Normal 24 25 7" xfId="6822" xr:uid="{00000000-0005-0000-0000-000069260000}"/>
    <cellStyle name="Normal 24 25 7 2" xfId="29861" xr:uid="{00000000-0005-0000-0000-00006A260000}"/>
    <cellStyle name="Normal 24 25 8" xfId="29850" xr:uid="{00000000-0005-0000-0000-00006B260000}"/>
    <cellStyle name="Normal 24 26" xfId="6823" xr:uid="{00000000-0005-0000-0000-00006C260000}"/>
    <cellStyle name="Normal 24 26 2" xfId="6824" xr:uid="{00000000-0005-0000-0000-00006D260000}"/>
    <cellStyle name="Normal 24 26 2 2" xfId="6825" xr:uid="{00000000-0005-0000-0000-00006E260000}"/>
    <cellStyle name="Normal 24 26 2 2 2" xfId="29864" xr:uid="{00000000-0005-0000-0000-00006F260000}"/>
    <cellStyle name="Normal 24 26 2 3" xfId="6826" xr:uid="{00000000-0005-0000-0000-000070260000}"/>
    <cellStyle name="Normal 24 26 2 3 2" xfId="29865" xr:uid="{00000000-0005-0000-0000-000071260000}"/>
    <cellStyle name="Normal 24 26 2 4" xfId="6827" xr:uid="{00000000-0005-0000-0000-000072260000}"/>
    <cellStyle name="Normal 24 26 2 4 2" xfId="29866" xr:uid="{00000000-0005-0000-0000-000073260000}"/>
    <cellStyle name="Normal 24 26 2 5" xfId="29863" xr:uid="{00000000-0005-0000-0000-000074260000}"/>
    <cellStyle name="Normal 24 26 3" xfId="6828" xr:uid="{00000000-0005-0000-0000-000075260000}"/>
    <cellStyle name="Normal 24 26 3 2" xfId="6829" xr:uid="{00000000-0005-0000-0000-000076260000}"/>
    <cellStyle name="Normal 24 26 3 2 2" xfId="29868" xr:uid="{00000000-0005-0000-0000-000077260000}"/>
    <cellStyle name="Normal 24 26 3 3" xfId="6830" xr:uid="{00000000-0005-0000-0000-000078260000}"/>
    <cellStyle name="Normal 24 26 3 3 2" xfId="29869" xr:uid="{00000000-0005-0000-0000-000079260000}"/>
    <cellStyle name="Normal 24 26 3 4" xfId="29867" xr:uid="{00000000-0005-0000-0000-00007A260000}"/>
    <cellStyle name="Normal 24 26 4" xfId="6831" xr:uid="{00000000-0005-0000-0000-00007B260000}"/>
    <cellStyle name="Normal 24 26 4 2" xfId="29870" xr:uid="{00000000-0005-0000-0000-00007C260000}"/>
    <cellStyle name="Normal 24 26 5" xfId="6832" xr:uid="{00000000-0005-0000-0000-00007D260000}"/>
    <cellStyle name="Normal 24 26 5 2" xfId="29871" xr:uid="{00000000-0005-0000-0000-00007E260000}"/>
    <cellStyle name="Normal 24 26 6" xfId="6833" xr:uid="{00000000-0005-0000-0000-00007F260000}"/>
    <cellStyle name="Normal 24 26 6 2" xfId="29872" xr:uid="{00000000-0005-0000-0000-000080260000}"/>
    <cellStyle name="Normal 24 26 7" xfId="6834" xr:uid="{00000000-0005-0000-0000-000081260000}"/>
    <cellStyle name="Normal 24 26 7 2" xfId="29873" xr:uid="{00000000-0005-0000-0000-000082260000}"/>
    <cellStyle name="Normal 24 26 8" xfId="29862" xr:uid="{00000000-0005-0000-0000-000083260000}"/>
    <cellStyle name="Normal 24 27" xfId="6835" xr:uid="{00000000-0005-0000-0000-000084260000}"/>
    <cellStyle name="Normal 24 27 2" xfId="6836" xr:uid="{00000000-0005-0000-0000-000085260000}"/>
    <cellStyle name="Normal 24 27 2 2" xfId="6837" xr:uid="{00000000-0005-0000-0000-000086260000}"/>
    <cellStyle name="Normal 24 27 2 2 2" xfId="29876" xr:uid="{00000000-0005-0000-0000-000087260000}"/>
    <cellStyle name="Normal 24 27 2 3" xfId="6838" xr:uid="{00000000-0005-0000-0000-000088260000}"/>
    <cellStyle name="Normal 24 27 2 3 2" xfId="29877" xr:uid="{00000000-0005-0000-0000-000089260000}"/>
    <cellStyle name="Normal 24 27 2 4" xfId="6839" xr:uid="{00000000-0005-0000-0000-00008A260000}"/>
    <cellStyle name="Normal 24 27 2 4 2" xfId="29878" xr:uid="{00000000-0005-0000-0000-00008B260000}"/>
    <cellStyle name="Normal 24 27 2 5" xfId="29875" xr:uid="{00000000-0005-0000-0000-00008C260000}"/>
    <cellStyle name="Normal 24 27 3" xfId="6840" xr:uid="{00000000-0005-0000-0000-00008D260000}"/>
    <cellStyle name="Normal 24 27 3 2" xfId="6841" xr:uid="{00000000-0005-0000-0000-00008E260000}"/>
    <cellStyle name="Normal 24 27 3 2 2" xfId="29880" xr:uid="{00000000-0005-0000-0000-00008F260000}"/>
    <cellStyle name="Normal 24 27 3 3" xfId="6842" xr:uid="{00000000-0005-0000-0000-000090260000}"/>
    <cellStyle name="Normal 24 27 3 3 2" xfId="29881" xr:uid="{00000000-0005-0000-0000-000091260000}"/>
    <cellStyle name="Normal 24 27 3 4" xfId="29879" xr:uid="{00000000-0005-0000-0000-000092260000}"/>
    <cellStyle name="Normal 24 27 4" xfId="6843" xr:uid="{00000000-0005-0000-0000-000093260000}"/>
    <cellStyle name="Normal 24 27 4 2" xfId="29882" xr:uid="{00000000-0005-0000-0000-000094260000}"/>
    <cellStyle name="Normal 24 27 5" xfId="6844" xr:uid="{00000000-0005-0000-0000-000095260000}"/>
    <cellStyle name="Normal 24 27 5 2" xfId="29883" xr:uid="{00000000-0005-0000-0000-000096260000}"/>
    <cellStyle name="Normal 24 27 6" xfId="6845" xr:uid="{00000000-0005-0000-0000-000097260000}"/>
    <cellStyle name="Normal 24 27 6 2" xfId="29884" xr:uid="{00000000-0005-0000-0000-000098260000}"/>
    <cellStyle name="Normal 24 27 7" xfId="6846" xr:uid="{00000000-0005-0000-0000-000099260000}"/>
    <cellStyle name="Normal 24 27 7 2" xfId="29885" xr:uid="{00000000-0005-0000-0000-00009A260000}"/>
    <cellStyle name="Normal 24 27 8" xfId="29874" xr:uid="{00000000-0005-0000-0000-00009B260000}"/>
    <cellStyle name="Normal 24 28" xfId="6847" xr:uid="{00000000-0005-0000-0000-00009C260000}"/>
    <cellStyle name="Normal 24 28 2" xfId="6848" xr:uid="{00000000-0005-0000-0000-00009D260000}"/>
    <cellStyle name="Normal 24 28 2 2" xfId="6849" xr:uid="{00000000-0005-0000-0000-00009E260000}"/>
    <cellStyle name="Normal 24 28 2 2 2" xfId="29888" xr:uid="{00000000-0005-0000-0000-00009F260000}"/>
    <cellStyle name="Normal 24 28 2 3" xfId="6850" xr:uid="{00000000-0005-0000-0000-0000A0260000}"/>
    <cellStyle name="Normal 24 28 2 3 2" xfId="29889" xr:uid="{00000000-0005-0000-0000-0000A1260000}"/>
    <cellStyle name="Normal 24 28 2 4" xfId="6851" xr:uid="{00000000-0005-0000-0000-0000A2260000}"/>
    <cellStyle name="Normal 24 28 2 4 2" xfId="29890" xr:uid="{00000000-0005-0000-0000-0000A3260000}"/>
    <cellStyle name="Normal 24 28 2 5" xfId="29887" xr:uid="{00000000-0005-0000-0000-0000A4260000}"/>
    <cellStyle name="Normal 24 28 3" xfId="6852" xr:uid="{00000000-0005-0000-0000-0000A5260000}"/>
    <cellStyle name="Normal 24 28 3 2" xfId="6853" xr:uid="{00000000-0005-0000-0000-0000A6260000}"/>
    <cellStyle name="Normal 24 28 3 2 2" xfId="29892" xr:uid="{00000000-0005-0000-0000-0000A7260000}"/>
    <cellStyle name="Normal 24 28 3 3" xfId="6854" xr:uid="{00000000-0005-0000-0000-0000A8260000}"/>
    <cellStyle name="Normal 24 28 3 3 2" xfId="29893" xr:uid="{00000000-0005-0000-0000-0000A9260000}"/>
    <cellStyle name="Normal 24 28 3 4" xfId="29891" xr:uid="{00000000-0005-0000-0000-0000AA260000}"/>
    <cellStyle name="Normal 24 28 4" xfId="6855" xr:uid="{00000000-0005-0000-0000-0000AB260000}"/>
    <cellStyle name="Normal 24 28 4 2" xfId="29894" xr:uid="{00000000-0005-0000-0000-0000AC260000}"/>
    <cellStyle name="Normal 24 28 5" xfId="6856" xr:uid="{00000000-0005-0000-0000-0000AD260000}"/>
    <cellStyle name="Normal 24 28 5 2" xfId="29895" xr:uid="{00000000-0005-0000-0000-0000AE260000}"/>
    <cellStyle name="Normal 24 28 6" xfId="6857" xr:uid="{00000000-0005-0000-0000-0000AF260000}"/>
    <cellStyle name="Normal 24 28 6 2" xfId="29896" xr:uid="{00000000-0005-0000-0000-0000B0260000}"/>
    <cellStyle name="Normal 24 28 7" xfId="6858" xr:uid="{00000000-0005-0000-0000-0000B1260000}"/>
    <cellStyle name="Normal 24 28 7 2" xfId="29897" xr:uid="{00000000-0005-0000-0000-0000B2260000}"/>
    <cellStyle name="Normal 24 28 8" xfId="29886" xr:uid="{00000000-0005-0000-0000-0000B3260000}"/>
    <cellStyle name="Normal 24 29" xfId="6859" xr:uid="{00000000-0005-0000-0000-0000B4260000}"/>
    <cellStyle name="Normal 24 29 2" xfId="6860" xr:uid="{00000000-0005-0000-0000-0000B5260000}"/>
    <cellStyle name="Normal 24 29 2 2" xfId="6861" xr:uid="{00000000-0005-0000-0000-0000B6260000}"/>
    <cellStyle name="Normal 24 29 2 2 2" xfId="29900" xr:uid="{00000000-0005-0000-0000-0000B7260000}"/>
    <cellStyle name="Normal 24 29 2 3" xfId="6862" xr:uid="{00000000-0005-0000-0000-0000B8260000}"/>
    <cellStyle name="Normal 24 29 2 3 2" xfId="29901" xr:uid="{00000000-0005-0000-0000-0000B9260000}"/>
    <cellStyle name="Normal 24 29 2 4" xfId="6863" xr:uid="{00000000-0005-0000-0000-0000BA260000}"/>
    <cellStyle name="Normal 24 29 2 4 2" xfId="29902" xr:uid="{00000000-0005-0000-0000-0000BB260000}"/>
    <cellStyle name="Normal 24 29 2 5" xfId="29899" xr:uid="{00000000-0005-0000-0000-0000BC260000}"/>
    <cellStyle name="Normal 24 29 3" xfId="6864" xr:uid="{00000000-0005-0000-0000-0000BD260000}"/>
    <cellStyle name="Normal 24 29 3 2" xfId="6865" xr:uid="{00000000-0005-0000-0000-0000BE260000}"/>
    <cellStyle name="Normal 24 29 3 2 2" xfId="29904" xr:uid="{00000000-0005-0000-0000-0000BF260000}"/>
    <cellStyle name="Normal 24 29 3 3" xfId="6866" xr:uid="{00000000-0005-0000-0000-0000C0260000}"/>
    <cellStyle name="Normal 24 29 3 3 2" xfId="29905" xr:uid="{00000000-0005-0000-0000-0000C1260000}"/>
    <cellStyle name="Normal 24 29 3 4" xfId="29903" xr:uid="{00000000-0005-0000-0000-0000C2260000}"/>
    <cellStyle name="Normal 24 29 4" xfId="6867" xr:uid="{00000000-0005-0000-0000-0000C3260000}"/>
    <cellStyle name="Normal 24 29 4 2" xfId="29906" xr:uid="{00000000-0005-0000-0000-0000C4260000}"/>
    <cellStyle name="Normal 24 29 5" xfId="6868" xr:uid="{00000000-0005-0000-0000-0000C5260000}"/>
    <cellStyle name="Normal 24 29 5 2" xfId="29907" xr:uid="{00000000-0005-0000-0000-0000C6260000}"/>
    <cellStyle name="Normal 24 29 6" xfId="6869" xr:uid="{00000000-0005-0000-0000-0000C7260000}"/>
    <cellStyle name="Normal 24 29 6 2" xfId="29908" xr:uid="{00000000-0005-0000-0000-0000C8260000}"/>
    <cellStyle name="Normal 24 29 7" xfId="6870" xr:uid="{00000000-0005-0000-0000-0000C9260000}"/>
    <cellStyle name="Normal 24 29 7 2" xfId="29909" xr:uid="{00000000-0005-0000-0000-0000CA260000}"/>
    <cellStyle name="Normal 24 29 8" xfId="29898" xr:uid="{00000000-0005-0000-0000-0000CB260000}"/>
    <cellStyle name="Normal 24 3" xfId="6871" xr:uid="{00000000-0005-0000-0000-0000CC260000}"/>
    <cellStyle name="Normal 24 3 2" xfId="6872" xr:uid="{00000000-0005-0000-0000-0000CD260000}"/>
    <cellStyle name="Normal 24 3 2 2" xfId="6873" xr:uid="{00000000-0005-0000-0000-0000CE260000}"/>
    <cellStyle name="Normal 24 3 2 2 2" xfId="29912" xr:uid="{00000000-0005-0000-0000-0000CF260000}"/>
    <cellStyle name="Normal 24 3 2 3" xfId="6874" xr:uid="{00000000-0005-0000-0000-0000D0260000}"/>
    <cellStyle name="Normal 24 3 2 3 2" xfId="29913" xr:uid="{00000000-0005-0000-0000-0000D1260000}"/>
    <cellStyle name="Normal 24 3 2 4" xfId="6875" xr:uid="{00000000-0005-0000-0000-0000D2260000}"/>
    <cellStyle name="Normal 24 3 2 4 2" xfId="29914" xr:uid="{00000000-0005-0000-0000-0000D3260000}"/>
    <cellStyle name="Normal 24 3 2 5" xfId="29911" xr:uid="{00000000-0005-0000-0000-0000D4260000}"/>
    <cellStyle name="Normal 24 3 3" xfId="6876" xr:uid="{00000000-0005-0000-0000-0000D5260000}"/>
    <cellStyle name="Normal 24 3 3 2" xfId="6877" xr:uid="{00000000-0005-0000-0000-0000D6260000}"/>
    <cellStyle name="Normal 24 3 3 2 2" xfId="29916" xr:uid="{00000000-0005-0000-0000-0000D7260000}"/>
    <cellStyle name="Normal 24 3 3 3" xfId="6878" xr:uid="{00000000-0005-0000-0000-0000D8260000}"/>
    <cellStyle name="Normal 24 3 3 3 2" xfId="29917" xr:uid="{00000000-0005-0000-0000-0000D9260000}"/>
    <cellStyle name="Normal 24 3 3 4" xfId="29915" xr:uid="{00000000-0005-0000-0000-0000DA260000}"/>
    <cellStyle name="Normal 24 3 4" xfId="6879" xr:uid="{00000000-0005-0000-0000-0000DB260000}"/>
    <cellStyle name="Normal 24 3 4 2" xfId="29918" xr:uid="{00000000-0005-0000-0000-0000DC260000}"/>
    <cellStyle name="Normal 24 3 5" xfId="6880" xr:uid="{00000000-0005-0000-0000-0000DD260000}"/>
    <cellStyle name="Normal 24 3 5 2" xfId="29919" xr:uid="{00000000-0005-0000-0000-0000DE260000}"/>
    <cellStyle name="Normal 24 3 6" xfId="6881" xr:uid="{00000000-0005-0000-0000-0000DF260000}"/>
    <cellStyle name="Normal 24 3 6 2" xfId="29920" xr:uid="{00000000-0005-0000-0000-0000E0260000}"/>
    <cellStyle name="Normal 24 3 7" xfId="6882" xr:uid="{00000000-0005-0000-0000-0000E1260000}"/>
    <cellStyle name="Normal 24 3 7 2" xfId="29921" xr:uid="{00000000-0005-0000-0000-0000E2260000}"/>
    <cellStyle name="Normal 24 3 8" xfId="29910" xr:uid="{00000000-0005-0000-0000-0000E3260000}"/>
    <cellStyle name="Normal 24 30" xfId="6883" xr:uid="{00000000-0005-0000-0000-0000E4260000}"/>
    <cellStyle name="Normal 24 30 2" xfId="6884" xr:uid="{00000000-0005-0000-0000-0000E5260000}"/>
    <cellStyle name="Normal 24 30 2 2" xfId="6885" xr:uid="{00000000-0005-0000-0000-0000E6260000}"/>
    <cellStyle name="Normal 24 30 2 2 2" xfId="29924" xr:uid="{00000000-0005-0000-0000-0000E7260000}"/>
    <cellStyle name="Normal 24 30 2 3" xfId="6886" xr:uid="{00000000-0005-0000-0000-0000E8260000}"/>
    <cellStyle name="Normal 24 30 2 3 2" xfId="29925" xr:uid="{00000000-0005-0000-0000-0000E9260000}"/>
    <cellStyle name="Normal 24 30 2 4" xfId="6887" xr:uid="{00000000-0005-0000-0000-0000EA260000}"/>
    <cellStyle name="Normal 24 30 2 4 2" xfId="29926" xr:uid="{00000000-0005-0000-0000-0000EB260000}"/>
    <cellStyle name="Normal 24 30 2 5" xfId="29923" xr:uid="{00000000-0005-0000-0000-0000EC260000}"/>
    <cellStyle name="Normal 24 30 3" xfId="6888" xr:uid="{00000000-0005-0000-0000-0000ED260000}"/>
    <cellStyle name="Normal 24 30 3 2" xfId="6889" xr:uid="{00000000-0005-0000-0000-0000EE260000}"/>
    <cellStyle name="Normal 24 30 3 2 2" xfId="29928" xr:uid="{00000000-0005-0000-0000-0000EF260000}"/>
    <cellStyle name="Normal 24 30 3 3" xfId="6890" xr:uid="{00000000-0005-0000-0000-0000F0260000}"/>
    <cellStyle name="Normal 24 30 3 3 2" xfId="29929" xr:uid="{00000000-0005-0000-0000-0000F1260000}"/>
    <cellStyle name="Normal 24 30 3 4" xfId="29927" xr:uid="{00000000-0005-0000-0000-0000F2260000}"/>
    <cellStyle name="Normal 24 30 4" xfId="6891" xr:uid="{00000000-0005-0000-0000-0000F3260000}"/>
    <cellStyle name="Normal 24 30 4 2" xfId="29930" xr:uid="{00000000-0005-0000-0000-0000F4260000}"/>
    <cellStyle name="Normal 24 30 5" xfId="6892" xr:uid="{00000000-0005-0000-0000-0000F5260000}"/>
    <cellStyle name="Normal 24 30 5 2" xfId="29931" xr:uid="{00000000-0005-0000-0000-0000F6260000}"/>
    <cellStyle name="Normal 24 30 6" xfId="6893" xr:uid="{00000000-0005-0000-0000-0000F7260000}"/>
    <cellStyle name="Normal 24 30 6 2" xfId="29932" xr:uid="{00000000-0005-0000-0000-0000F8260000}"/>
    <cellStyle name="Normal 24 30 7" xfId="6894" xr:uid="{00000000-0005-0000-0000-0000F9260000}"/>
    <cellStyle name="Normal 24 30 7 2" xfId="29933" xr:uid="{00000000-0005-0000-0000-0000FA260000}"/>
    <cellStyle name="Normal 24 30 8" xfId="29922" xr:uid="{00000000-0005-0000-0000-0000FB260000}"/>
    <cellStyle name="Normal 24 31" xfId="6895" xr:uid="{00000000-0005-0000-0000-0000FC260000}"/>
    <cellStyle name="Normal 24 31 2" xfId="6896" xr:uid="{00000000-0005-0000-0000-0000FD260000}"/>
    <cellStyle name="Normal 24 31 2 2" xfId="6897" xr:uid="{00000000-0005-0000-0000-0000FE260000}"/>
    <cellStyle name="Normal 24 31 2 2 2" xfId="29936" xr:uid="{00000000-0005-0000-0000-0000FF260000}"/>
    <cellStyle name="Normal 24 31 2 3" xfId="6898" xr:uid="{00000000-0005-0000-0000-000000270000}"/>
    <cellStyle name="Normal 24 31 2 3 2" xfId="29937" xr:uid="{00000000-0005-0000-0000-000001270000}"/>
    <cellStyle name="Normal 24 31 2 4" xfId="6899" xr:uid="{00000000-0005-0000-0000-000002270000}"/>
    <cellStyle name="Normal 24 31 2 4 2" xfId="29938" xr:uid="{00000000-0005-0000-0000-000003270000}"/>
    <cellStyle name="Normal 24 31 2 5" xfId="29935" xr:uid="{00000000-0005-0000-0000-000004270000}"/>
    <cellStyle name="Normal 24 31 3" xfId="6900" xr:uid="{00000000-0005-0000-0000-000005270000}"/>
    <cellStyle name="Normal 24 31 3 2" xfId="6901" xr:uid="{00000000-0005-0000-0000-000006270000}"/>
    <cellStyle name="Normal 24 31 3 2 2" xfId="29940" xr:uid="{00000000-0005-0000-0000-000007270000}"/>
    <cellStyle name="Normal 24 31 3 3" xfId="6902" xr:uid="{00000000-0005-0000-0000-000008270000}"/>
    <cellStyle name="Normal 24 31 3 3 2" xfId="29941" xr:uid="{00000000-0005-0000-0000-000009270000}"/>
    <cellStyle name="Normal 24 31 3 4" xfId="29939" xr:uid="{00000000-0005-0000-0000-00000A270000}"/>
    <cellStyle name="Normal 24 31 4" xfId="6903" xr:uid="{00000000-0005-0000-0000-00000B270000}"/>
    <cellStyle name="Normal 24 31 4 2" xfId="29942" xr:uid="{00000000-0005-0000-0000-00000C270000}"/>
    <cellStyle name="Normal 24 31 5" xfId="6904" xr:uid="{00000000-0005-0000-0000-00000D270000}"/>
    <cellStyle name="Normal 24 31 5 2" xfId="29943" xr:uid="{00000000-0005-0000-0000-00000E270000}"/>
    <cellStyle name="Normal 24 31 6" xfId="6905" xr:uid="{00000000-0005-0000-0000-00000F270000}"/>
    <cellStyle name="Normal 24 31 6 2" xfId="29944" xr:uid="{00000000-0005-0000-0000-000010270000}"/>
    <cellStyle name="Normal 24 31 7" xfId="6906" xr:uid="{00000000-0005-0000-0000-000011270000}"/>
    <cellStyle name="Normal 24 31 7 2" xfId="29945" xr:uid="{00000000-0005-0000-0000-000012270000}"/>
    <cellStyle name="Normal 24 31 8" xfId="29934" xr:uid="{00000000-0005-0000-0000-000013270000}"/>
    <cellStyle name="Normal 24 32" xfId="6907" xr:uid="{00000000-0005-0000-0000-000014270000}"/>
    <cellStyle name="Normal 24 32 2" xfId="6908" xr:uid="{00000000-0005-0000-0000-000015270000}"/>
    <cellStyle name="Normal 24 32 2 2" xfId="6909" xr:uid="{00000000-0005-0000-0000-000016270000}"/>
    <cellStyle name="Normal 24 32 2 2 2" xfId="29948" xr:uid="{00000000-0005-0000-0000-000017270000}"/>
    <cellStyle name="Normal 24 32 2 3" xfId="6910" xr:uid="{00000000-0005-0000-0000-000018270000}"/>
    <cellStyle name="Normal 24 32 2 3 2" xfId="29949" xr:uid="{00000000-0005-0000-0000-000019270000}"/>
    <cellStyle name="Normal 24 32 2 4" xfId="6911" xr:uid="{00000000-0005-0000-0000-00001A270000}"/>
    <cellStyle name="Normal 24 32 2 4 2" xfId="29950" xr:uid="{00000000-0005-0000-0000-00001B270000}"/>
    <cellStyle name="Normal 24 32 2 5" xfId="29947" xr:uid="{00000000-0005-0000-0000-00001C270000}"/>
    <cellStyle name="Normal 24 32 3" xfId="6912" xr:uid="{00000000-0005-0000-0000-00001D270000}"/>
    <cellStyle name="Normal 24 32 3 2" xfId="6913" xr:uid="{00000000-0005-0000-0000-00001E270000}"/>
    <cellStyle name="Normal 24 32 3 2 2" xfId="29952" xr:uid="{00000000-0005-0000-0000-00001F270000}"/>
    <cellStyle name="Normal 24 32 3 3" xfId="6914" xr:uid="{00000000-0005-0000-0000-000020270000}"/>
    <cellStyle name="Normal 24 32 3 3 2" xfId="29953" xr:uid="{00000000-0005-0000-0000-000021270000}"/>
    <cellStyle name="Normal 24 32 3 4" xfId="29951" xr:uid="{00000000-0005-0000-0000-000022270000}"/>
    <cellStyle name="Normal 24 32 4" xfId="6915" xr:uid="{00000000-0005-0000-0000-000023270000}"/>
    <cellStyle name="Normal 24 32 4 2" xfId="29954" xr:uid="{00000000-0005-0000-0000-000024270000}"/>
    <cellStyle name="Normal 24 32 5" xfId="6916" xr:uid="{00000000-0005-0000-0000-000025270000}"/>
    <cellStyle name="Normal 24 32 5 2" xfId="29955" xr:uid="{00000000-0005-0000-0000-000026270000}"/>
    <cellStyle name="Normal 24 32 6" xfId="6917" xr:uid="{00000000-0005-0000-0000-000027270000}"/>
    <cellStyle name="Normal 24 32 6 2" xfId="29956" xr:uid="{00000000-0005-0000-0000-000028270000}"/>
    <cellStyle name="Normal 24 32 7" xfId="6918" xr:uid="{00000000-0005-0000-0000-000029270000}"/>
    <cellStyle name="Normal 24 32 7 2" xfId="29957" xr:uid="{00000000-0005-0000-0000-00002A270000}"/>
    <cellStyle name="Normal 24 32 8" xfId="29946" xr:uid="{00000000-0005-0000-0000-00002B270000}"/>
    <cellStyle name="Normal 24 33" xfId="6919" xr:uid="{00000000-0005-0000-0000-00002C270000}"/>
    <cellStyle name="Normal 24 33 2" xfId="6920" xr:uid="{00000000-0005-0000-0000-00002D270000}"/>
    <cellStyle name="Normal 24 33 2 2" xfId="6921" xr:uid="{00000000-0005-0000-0000-00002E270000}"/>
    <cellStyle name="Normal 24 33 2 2 2" xfId="29960" xr:uid="{00000000-0005-0000-0000-00002F270000}"/>
    <cellStyle name="Normal 24 33 2 3" xfId="6922" xr:uid="{00000000-0005-0000-0000-000030270000}"/>
    <cellStyle name="Normal 24 33 2 3 2" xfId="29961" xr:uid="{00000000-0005-0000-0000-000031270000}"/>
    <cellStyle name="Normal 24 33 2 4" xfId="6923" xr:uid="{00000000-0005-0000-0000-000032270000}"/>
    <cellStyle name="Normal 24 33 2 4 2" xfId="29962" xr:uid="{00000000-0005-0000-0000-000033270000}"/>
    <cellStyle name="Normal 24 33 2 5" xfId="29959" xr:uid="{00000000-0005-0000-0000-000034270000}"/>
    <cellStyle name="Normal 24 33 3" xfId="6924" xr:uid="{00000000-0005-0000-0000-000035270000}"/>
    <cellStyle name="Normal 24 33 3 2" xfId="6925" xr:uid="{00000000-0005-0000-0000-000036270000}"/>
    <cellStyle name="Normal 24 33 3 2 2" xfId="29964" xr:uid="{00000000-0005-0000-0000-000037270000}"/>
    <cellStyle name="Normal 24 33 3 3" xfId="6926" xr:uid="{00000000-0005-0000-0000-000038270000}"/>
    <cellStyle name="Normal 24 33 3 3 2" xfId="29965" xr:uid="{00000000-0005-0000-0000-000039270000}"/>
    <cellStyle name="Normal 24 33 3 4" xfId="29963" xr:uid="{00000000-0005-0000-0000-00003A270000}"/>
    <cellStyle name="Normal 24 33 4" xfId="6927" xr:uid="{00000000-0005-0000-0000-00003B270000}"/>
    <cellStyle name="Normal 24 33 4 2" xfId="29966" xr:uid="{00000000-0005-0000-0000-00003C270000}"/>
    <cellStyle name="Normal 24 33 5" xfId="6928" xr:uid="{00000000-0005-0000-0000-00003D270000}"/>
    <cellStyle name="Normal 24 33 5 2" xfId="29967" xr:uid="{00000000-0005-0000-0000-00003E270000}"/>
    <cellStyle name="Normal 24 33 6" xfId="6929" xr:uid="{00000000-0005-0000-0000-00003F270000}"/>
    <cellStyle name="Normal 24 33 6 2" xfId="29968" xr:uid="{00000000-0005-0000-0000-000040270000}"/>
    <cellStyle name="Normal 24 33 7" xfId="6930" xr:uid="{00000000-0005-0000-0000-000041270000}"/>
    <cellStyle name="Normal 24 33 7 2" xfId="29969" xr:uid="{00000000-0005-0000-0000-000042270000}"/>
    <cellStyle name="Normal 24 33 8" xfId="29958" xr:uid="{00000000-0005-0000-0000-000043270000}"/>
    <cellStyle name="Normal 24 34" xfId="6931" xr:uid="{00000000-0005-0000-0000-000044270000}"/>
    <cellStyle name="Normal 24 34 2" xfId="6932" xr:uid="{00000000-0005-0000-0000-000045270000}"/>
    <cellStyle name="Normal 24 34 2 2" xfId="6933" xr:uid="{00000000-0005-0000-0000-000046270000}"/>
    <cellStyle name="Normal 24 34 2 2 2" xfId="29972" xr:uid="{00000000-0005-0000-0000-000047270000}"/>
    <cellStyle name="Normal 24 34 2 3" xfId="6934" xr:uid="{00000000-0005-0000-0000-000048270000}"/>
    <cellStyle name="Normal 24 34 2 3 2" xfId="29973" xr:uid="{00000000-0005-0000-0000-000049270000}"/>
    <cellStyle name="Normal 24 34 2 4" xfId="6935" xr:uid="{00000000-0005-0000-0000-00004A270000}"/>
    <cellStyle name="Normal 24 34 2 4 2" xfId="29974" xr:uid="{00000000-0005-0000-0000-00004B270000}"/>
    <cellStyle name="Normal 24 34 2 5" xfId="29971" xr:uid="{00000000-0005-0000-0000-00004C270000}"/>
    <cellStyle name="Normal 24 34 3" xfId="6936" xr:uid="{00000000-0005-0000-0000-00004D270000}"/>
    <cellStyle name="Normal 24 34 3 2" xfId="6937" xr:uid="{00000000-0005-0000-0000-00004E270000}"/>
    <cellStyle name="Normal 24 34 3 2 2" xfId="29976" xr:uid="{00000000-0005-0000-0000-00004F270000}"/>
    <cellStyle name="Normal 24 34 3 3" xfId="6938" xr:uid="{00000000-0005-0000-0000-000050270000}"/>
    <cellStyle name="Normal 24 34 3 3 2" xfId="29977" xr:uid="{00000000-0005-0000-0000-000051270000}"/>
    <cellStyle name="Normal 24 34 3 4" xfId="29975" xr:uid="{00000000-0005-0000-0000-000052270000}"/>
    <cellStyle name="Normal 24 34 4" xfId="6939" xr:uid="{00000000-0005-0000-0000-000053270000}"/>
    <cellStyle name="Normal 24 34 4 2" xfId="29978" xr:uid="{00000000-0005-0000-0000-000054270000}"/>
    <cellStyle name="Normal 24 34 5" xfId="6940" xr:uid="{00000000-0005-0000-0000-000055270000}"/>
    <cellStyle name="Normal 24 34 5 2" xfId="29979" xr:uid="{00000000-0005-0000-0000-000056270000}"/>
    <cellStyle name="Normal 24 34 6" xfId="6941" xr:uid="{00000000-0005-0000-0000-000057270000}"/>
    <cellStyle name="Normal 24 34 6 2" xfId="29980" xr:uid="{00000000-0005-0000-0000-000058270000}"/>
    <cellStyle name="Normal 24 34 7" xfId="6942" xr:uid="{00000000-0005-0000-0000-000059270000}"/>
    <cellStyle name="Normal 24 34 7 2" xfId="29981" xr:uid="{00000000-0005-0000-0000-00005A270000}"/>
    <cellStyle name="Normal 24 34 8" xfId="29970" xr:uid="{00000000-0005-0000-0000-00005B270000}"/>
    <cellStyle name="Normal 24 35" xfId="6943" xr:uid="{00000000-0005-0000-0000-00005C270000}"/>
    <cellStyle name="Normal 24 35 2" xfId="6944" xr:uid="{00000000-0005-0000-0000-00005D270000}"/>
    <cellStyle name="Normal 24 35 2 2" xfId="29983" xr:uid="{00000000-0005-0000-0000-00005E270000}"/>
    <cellStyle name="Normal 24 35 3" xfId="6945" xr:uid="{00000000-0005-0000-0000-00005F270000}"/>
    <cellStyle name="Normal 24 35 3 2" xfId="29984" xr:uid="{00000000-0005-0000-0000-000060270000}"/>
    <cellStyle name="Normal 24 35 4" xfId="6946" xr:uid="{00000000-0005-0000-0000-000061270000}"/>
    <cellStyle name="Normal 24 35 4 2" xfId="29985" xr:uid="{00000000-0005-0000-0000-000062270000}"/>
    <cellStyle name="Normal 24 35 5" xfId="29982" xr:uid="{00000000-0005-0000-0000-000063270000}"/>
    <cellStyle name="Normal 24 36" xfId="6947" xr:uid="{00000000-0005-0000-0000-000064270000}"/>
    <cellStyle name="Normal 24 36 2" xfId="6948" xr:uid="{00000000-0005-0000-0000-000065270000}"/>
    <cellStyle name="Normal 24 36 2 2" xfId="29987" xr:uid="{00000000-0005-0000-0000-000066270000}"/>
    <cellStyle name="Normal 24 36 3" xfId="6949" xr:uid="{00000000-0005-0000-0000-000067270000}"/>
    <cellStyle name="Normal 24 36 3 2" xfId="29988" xr:uid="{00000000-0005-0000-0000-000068270000}"/>
    <cellStyle name="Normal 24 36 4" xfId="6950" xr:uid="{00000000-0005-0000-0000-000069270000}"/>
    <cellStyle name="Normal 24 36 4 2" xfId="29989" xr:uid="{00000000-0005-0000-0000-00006A270000}"/>
    <cellStyle name="Normal 24 36 5" xfId="29986" xr:uid="{00000000-0005-0000-0000-00006B270000}"/>
    <cellStyle name="Normal 24 37" xfId="6951" xr:uid="{00000000-0005-0000-0000-00006C270000}"/>
    <cellStyle name="Normal 24 37 2" xfId="29990" xr:uid="{00000000-0005-0000-0000-00006D270000}"/>
    <cellStyle name="Normal 24 38" xfId="6952" xr:uid="{00000000-0005-0000-0000-00006E270000}"/>
    <cellStyle name="Normal 24 38 2" xfId="29991" xr:uid="{00000000-0005-0000-0000-00006F270000}"/>
    <cellStyle name="Normal 24 39" xfId="6953" xr:uid="{00000000-0005-0000-0000-000070270000}"/>
    <cellStyle name="Normal 24 39 2" xfId="29992" xr:uid="{00000000-0005-0000-0000-000071270000}"/>
    <cellStyle name="Normal 24 4" xfId="6954" xr:uid="{00000000-0005-0000-0000-000072270000}"/>
    <cellStyle name="Normal 24 4 2" xfId="6955" xr:uid="{00000000-0005-0000-0000-000073270000}"/>
    <cellStyle name="Normal 24 4 2 2" xfId="6956" xr:uid="{00000000-0005-0000-0000-000074270000}"/>
    <cellStyle name="Normal 24 4 2 2 2" xfId="29995" xr:uid="{00000000-0005-0000-0000-000075270000}"/>
    <cellStyle name="Normal 24 4 2 3" xfId="6957" xr:uid="{00000000-0005-0000-0000-000076270000}"/>
    <cellStyle name="Normal 24 4 2 3 2" xfId="29996" xr:uid="{00000000-0005-0000-0000-000077270000}"/>
    <cellStyle name="Normal 24 4 2 4" xfId="6958" xr:uid="{00000000-0005-0000-0000-000078270000}"/>
    <cellStyle name="Normal 24 4 2 4 2" xfId="29997" xr:uid="{00000000-0005-0000-0000-000079270000}"/>
    <cellStyle name="Normal 24 4 2 5" xfId="29994" xr:uid="{00000000-0005-0000-0000-00007A270000}"/>
    <cellStyle name="Normal 24 4 3" xfId="6959" xr:uid="{00000000-0005-0000-0000-00007B270000}"/>
    <cellStyle name="Normal 24 4 3 2" xfId="6960" xr:uid="{00000000-0005-0000-0000-00007C270000}"/>
    <cellStyle name="Normal 24 4 3 2 2" xfId="29999" xr:uid="{00000000-0005-0000-0000-00007D270000}"/>
    <cellStyle name="Normal 24 4 3 3" xfId="6961" xr:uid="{00000000-0005-0000-0000-00007E270000}"/>
    <cellStyle name="Normal 24 4 3 3 2" xfId="30000" xr:uid="{00000000-0005-0000-0000-00007F270000}"/>
    <cellStyle name="Normal 24 4 3 4" xfId="29998" xr:uid="{00000000-0005-0000-0000-000080270000}"/>
    <cellStyle name="Normal 24 4 4" xfId="6962" xr:uid="{00000000-0005-0000-0000-000081270000}"/>
    <cellStyle name="Normal 24 4 4 2" xfId="30001" xr:uid="{00000000-0005-0000-0000-000082270000}"/>
    <cellStyle name="Normal 24 4 5" xfId="6963" xr:uid="{00000000-0005-0000-0000-000083270000}"/>
    <cellStyle name="Normal 24 4 5 2" xfId="30002" xr:uid="{00000000-0005-0000-0000-000084270000}"/>
    <cellStyle name="Normal 24 4 6" xfId="6964" xr:uid="{00000000-0005-0000-0000-000085270000}"/>
    <cellStyle name="Normal 24 4 6 2" xfId="30003" xr:uid="{00000000-0005-0000-0000-000086270000}"/>
    <cellStyle name="Normal 24 4 7" xfId="6965" xr:uid="{00000000-0005-0000-0000-000087270000}"/>
    <cellStyle name="Normal 24 4 7 2" xfId="30004" xr:uid="{00000000-0005-0000-0000-000088270000}"/>
    <cellStyle name="Normal 24 4 8" xfId="29993" xr:uid="{00000000-0005-0000-0000-000089270000}"/>
    <cellStyle name="Normal 24 40" xfId="6966" xr:uid="{00000000-0005-0000-0000-00008A270000}"/>
    <cellStyle name="Normal 24 40 2" xfId="30005" xr:uid="{00000000-0005-0000-0000-00008B270000}"/>
    <cellStyle name="Normal 24 41" xfId="6967" xr:uid="{00000000-0005-0000-0000-00008C270000}"/>
    <cellStyle name="Normal 24 41 2" xfId="30006" xr:uid="{00000000-0005-0000-0000-00008D270000}"/>
    <cellStyle name="Normal 24 42" xfId="6968" xr:uid="{00000000-0005-0000-0000-00008E270000}"/>
    <cellStyle name="Normal 24 42 2" xfId="30007" xr:uid="{00000000-0005-0000-0000-00008F270000}"/>
    <cellStyle name="Normal 24 43" xfId="29657" xr:uid="{00000000-0005-0000-0000-000090270000}"/>
    <cellStyle name="Normal 24 5" xfId="6969" xr:uid="{00000000-0005-0000-0000-000091270000}"/>
    <cellStyle name="Normal 24 5 2" xfId="6970" xr:uid="{00000000-0005-0000-0000-000092270000}"/>
    <cellStyle name="Normal 24 5 2 2" xfId="6971" xr:uid="{00000000-0005-0000-0000-000093270000}"/>
    <cellStyle name="Normal 24 5 2 2 2" xfId="30010" xr:uid="{00000000-0005-0000-0000-000094270000}"/>
    <cellStyle name="Normal 24 5 2 3" xfId="6972" xr:uid="{00000000-0005-0000-0000-000095270000}"/>
    <cellStyle name="Normal 24 5 2 3 2" xfId="30011" xr:uid="{00000000-0005-0000-0000-000096270000}"/>
    <cellStyle name="Normal 24 5 2 4" xfId="6973" xr:uid="{00000000-0005-0000-0000-000097270000}"/>
    <cellStyle name="Normal 24 5 2 4 2" xfId="30012" xr:uid="{00000000-0005-0000-0000-000098270000}"/>
    <cellStyle name="Normal 24 5 2 5" xfId="30009" xr:uid="{00000000-0005-0000-0000-000099270000}"/>
    <cellStyle name="Normal 24 5 3" xfId="6974" xr:uid="{00000000-0005-0000-0000-00009A270000}"/>
    <cellStyle name="Normal 24 5 3 2" xfId="6975" xr:uid="{00000000-0005-0000-0000-00009B270000}"/>
    <cellStyle name="Normal 24 5 3 2 2" xfId="30014" xr:uid="{00000000-0005-0000-0000-00009C270000}"/>
    <cellStyle name="Normal 24 5 3 3" xfId="6976" xr:uid="{00000000-0005-0000-0000-00009D270000}"/>
    <cellStyle name="Normal 24 5 3 3 2" xfId="30015" xr:uid="{00000000-0005-0000-0000-00009E270000}"/>
    <cellStyle name="Normal 24 5 3 4" xfId="30013" xr:uid="{00000000-0005-0000-0000-00009F270000}"/>
    <cellStyle name="Normal 24 5 4" xfId="6977" xr:uid="{00000000-0005-0000-0000-0000A0270000}"/>
    <cellStyle name="Normal 24 5 4 2" xfId="30016" xr:uid="{00000000-0005-0000-0000-0000A1270000}"/>
    <cellStyle name="Normal 24 5 5" xfId="6978" xr:uid="{00000000-0005-0000-0000-0000A2270000}"/>
    <cellStyle name="Normal 24 5 5 2" xfId="30017" xr:uid="{00000000-0005-0000-0000-0000A3270000}"/>
    <cellStyle name="Normal 24 5 6" xfId="6979" xr:uid="{00000000-0005-0000-0000-0000A4270000}"/>
    <cellStyle name="Normal 24 5 6 2" xfId="30018" xr:uid="{00000000-0005-0000-0000-0000A5270000}"/>
    <cellStyle name="Normal 24 5 7" xfId="6980" xr:uid="{00000000-0005-0000-0000-0000A6270000}"/>
    <cellStyle name="Normal 24 5 7 2" xfId="30019" xr:uid="{00000000-0005-0000-0000-0000A7270000}"/>
    <cellStyle name="Normal 24 5 8" xfId="30008" xr:uid="{00000000-0005-0000-0000-0000A8270000}"/>
    <cellStyle name="Normal 24 6" xfId="6981" xr:uid="{00000000-0005-0000-0000-0000A9270000}"/>
    <cellStyle name="Normal 24 6 2" xfId="6982" xr:uid="{00000000-0005-0000-0000-0000AA270000}"/>
    <cellStyle name="Normal 24 6 2 2" xfId="6983" xr:uid="{00000000-0005-0000-0000-0000AB270000}"/>
    <cellStyle name="Normal 24 6 2 2 2" xfId="30022" xr:uid="{00000000-0005-0000-0000-0000AC270000}"/>
    <cellStyle name="Normal 24 6 2 3" xfId="6984" xr:uid="{00000000-0005-0000-0000-0000AD270000}"/>
    <cellStyle name="Normal 24 6 2 3 2" xfId="30023" xr:uid="{00000000-0005-0000-0000-0000AE270000}"/>
    <cellStyle name="Normal 24 6 2 4" xfId="6985" xr:uid="{00000000-0005-0000-0000-0000AF270000}"/>
    <cellStyle name="Normal 24 6 2 4 2" xfId="30024" xr:uid="{00000000-0005-0000-0000-0000B0270000}"/>
    <cellStyle name="Normal 24 6 2 5" xfId="30021" xr:uid="{00000000-0005-0000-0000-0000B1270000}"/>
    <cellStyle name="Normal 24 6 3" xfId="6986" xr:uid="{00000000-0005-0000-0000-0000B2270000}"/>
    <cellStyle name="Normal 24 6 3 2" xfId="6987" xr:uid="{00000000-0005-0000-0000-0000B3270000}"/>
    <cellStyle name="Normal 24 6 3 2 2" xfId="30026" xr:uid="{00000000-0005-0000-0000-0000B4270000}"/>
    <cellStyle name="Normal 24 6 3 3" xfId="6988" xr:uid="{00000000-0005-0000-0000-0000B5270000}"/>
    <cellStyle name="Normal 24 6 3 3 2" xfId="30027" xr:uid="{00000000-0005-0000-0000-0000B6270000}"/>
    <cellStyle name="Normal 24 6 3 4" xfId="30025" xr:uid="{00000000-0005-0000-0000-0000B7270000}"/>
    <cellStyle name="Normal 24 6 4" xfId="6989" xr:uid="{00000000-0005-0000-0000-0000B8270000}"/>
    <cellStyle name="Normal 24 6 4 2" xfId="30028" xr:uid="{00000000-0005-0000-0000-0000B9270000}"/>
    <cellStyle name="Normal 24 6 5" xfId="6990" xr:uid="{00000000-0005-0000-0000-0000BA270000}"/>
    <cellStyle name="Normal 24 6 5 2" xfId="30029" xr:uid="{00000000-0005-0000-0000-0000BB270000}"/>
    <cellStyle name="Normal 24 6 6" xfId="6991" xr:uid="{00000000-0005-0000-0000-0000BC270000}"/>
    <cellStyle name="Normal 24 6 6 2" xfId="30030" xr:uid="{00000000-0005-0000-0000-0000BD270000}"/>
    <cellStyle name="Normal 24 6 7" xfId="6992" xr:uid="{00000000-0005-0000-0000-0000BE270000}"/>
    <cellStyle name="Normal 24 6 7 2" xfId="30031" xr:uid="{00000000-0005-0000-0000-0000BF270000}"/>
    <cellStyle name="Normal 24 6 8" xfId="30020" xr:uid="{00000000-0005-0000-0000-0000C0270000}"/>
    <cellStyle name="Normal 24 7" xfId="6993" xr:uid="{00000000-0005-0000-0000-0000C1270000}"/>
    <cellStyle name="Normal 24 7 2" xfId="6994" xr:uid="{00000000-0005-0000-0000-0000C2270000}"/>
    <cellStyle name="Normal 24 7 2 2" xfId="6995" xr:uid="{00000000-0005-0000-0000-0000C3270000}"/>
    <cellStyle name="Normal 24 7 2 2 2" xfId="30034" xr:uid="{00000000-0005-0000-0000-0000C4270000}"/>
    <cellStyle name="Normal 24 7 2 3" xfId="6996" xr:uid="{00000000-0005-0000-0000-0000C5270000}"/>
    <cellStyle name="Normal 24 7 2 3 2" xfId="30035" xr:uid="{00000000-0005-0000-0000-0000C6270000}"/>
    <cellStyle name="Normal 24 7 2 4" xfId="6997" xr:uid="{00000000-0005-0000-0000-0000C7270000}"/>
    <cellStyle name="Normal 24 7 2 4 2" xfId="30036" xr:uid="{00000000-0005-0000-0000-0000C8270000}"/>
    <cellStyle name="Normal 24 7 2 5" xfId="30033" xr:uid="{00000000-0005-0000-0000-0000C9270000}"/>
    <cellStyle name="Normal 24 7 3" xfId="6998" xr:uid="{00000000-0005-0000-0000-0000CA270000}"/>
    <cellStyle name="Normal 24 7 3 2" xfId="6999" xr:uid="{00000000-0005-0000-0000-0000CB270000}"/>
    <cellStyle name="Normal 24 7 3 2 2" xfId="30038" xr:uid="{00000000-0005-0000-0000-0000CC270000}"/>
    <cellStyle name="Normal 24 7 3 3" xfId="7000" xr:uid="{00000000-0005-0000-0000-0000CD270000}"/>
    <cellStyle name="Normal 24 7 3 3 2" xfId="30039" xr:uid="{00000000-0005-0000-0000-0000CE270000}"/>
    <cellStyle name="Normal 24 7 3 4" xfId="30037" xr:uid="{00000000-0005-0000-0000-0000CF270000}"/>
    <cellStyle name="Normal 24 7 4" xfId="7001" xr:uid="{00000000-0005-0000-0000-0000D0270000}"/>
    <cellStyle name="Normal 24 7 4 2" xfId="30040" xr:uid="{00000000-0005-0000-0000-0000D1270000}"/>
    <cellStyle name="Normal 24 7 5" xfId="7002" xr:uid="{00000000-0005-0000-0000-0000D2270000}"/>
    <cellStyle name="Normal 24 7 5 2" xfId="30041" xr:uid="{00000000-0005-0000-0000-0000D3270000}"/>
    <cellStyle name="Normal 24 7 6" xfId="7003" xr:uid="{00000000-0005-0000-0000-0000D4270000}"/>
    <cellStyle name="Normal 24 7 6 2" xfId="30042" xr:uid="{00000000-0005-0000-0000-0000D5270000}"/>
    <cellStyle name="Normal 24 7 7" xfId="7004" xr:uid="{00000000-0005-0000-0000-0000D6270000}"/>
    <cellStyle name="Normal 24 7 7 2" xfId="30043" xr:uid="{00000000-0005-0000-0000-0000D7270000}"/>
    <cellStyle name="Normal 24 7 8" xfId="30032" xr:uid="{00000000-0005-0000-0000-0000D8270000}"/>
    <cellStyle name="Normal 24 8" xfId="7005" xr:uid="{00000000-0005-0000-0000-0000D9270000}"/>
    <cellStyle name="Normal 24 8 2" xfId="7006" xr:uid="{00000000-0005-0000-0000-0000DA270000}"/>
    <cellStyle name="Normal 24 8 2 2" xfId="7007" xr:uid="{00000000-0005-0000-0000-0000DB270000}"/>
    <cellStyle name="Normal 24 8 2 2 2" xfId="30046" xr:uid="{00000000-0005-0000-0000-0000DC270000}"/>
    <cellStyle name="Normal 24 8 2 3" xfId="7008" xr:uid="{00000000-0005-0000-0000-0000DD270000}"/>
    <cellStyle name="Normal 24 8 2 3 2" xfId="30047" xr:uid="{00000000-0005-0000-0000-0000DE270000}"/>
    <cellStyle name="Normal 24 8 2 4" xfId="7009" xr:uid="{00000000-0005-0000-0000-0000DF270000}"/>
    <cellStyle name="Normal 24 8 2 4 2" xfId="30048" xr:uid="{00000000-0005-0000-0000-0000E0270000}"/>
    <cellStyle name="Normal 24 8 2 5" xfId="30045" xr:uid="{00000000-0005-0000-0000-0000E1270000}"/>
    <cellStyle name="Normal 24 8 3" xfId="7010" xr:uid="{00000000-0005-0000-0000-0000E2270000}"/>
    <cellStyle name="Normal 24 8 3 2" xfId="7011" xr:uid="{00000000-0005-0000-0000-0000E3270000}"/>
    <cellStyle name="Normal 24 8 3 2 2" xfId="30050" xr:uid="{00000000-0005-0000-0000-0000E4270000}"/>
    <cellStyle name="Normal 24 8 3 3" xfId="7012" xr:uid="{00000000-0005-0000-0000-0000E5270000}"/>
    <cellStyle name="Normal 24 8 3 3 2" xfId="30051" xr:uid="{00000000-0005-0000-0000-0000E6270000}"/>
    <cellStyle name="Normal 24 8 3 4" xfId="30049" xr:uid="{00000000-0005-0000-0000-0000E7270000}"/>
    <cellStyle name="Normal 24 8 4" xfId="7013" xr:uid="{00000000-0005-0000-0000-0000E8270000}"/>
    <cellStyle name="Normal 24 8 4 2" xfId="30052" xr:uid="{00000000-0005-0000-0000-0000E9270000}"/>
    <cellStyle name="Normal 24 8 5" xfId="7014" xr:uid="{00000000-0005-0000-0000-0000EA270000}"/>
    <cellStyle name="Normal 24 8 5 2" xfId="30053" xr:uid="{00000000-0005-0000-0000-0000EB270000}"/>
    <cellStyle name="Normal 24 8 6" xfId="7015" xr:uid="{00000000-0005-0000-0000-0000EC270000}"/>
    <cellStyle name="Normal 24 8 6 2" xfId="30054" xr:uid="{00000000-0005-0000-0000-0000ED270000}"/>
    <cellStyle name="Normal 24 8 7" xfId="7016" xr:uid="{00000000-0005-0000-0000-0000EE270000}"/>
    <cellStyle name="Normal 24 8 7 2" xfId="30055" xr:uid="{00000000-0005-0000-0000-0000EF270000}"/>
    <cellStyle name="Normal 24 8 8" xfId="30044" xr:uid="{00000000-0005-0000-0000-0000F0270000}"/>
    <cellStyle name="Normal 24 9" xfId="7017" xr:uid="{00000000-0005-0000-0000-0000F1270000}"/>
    <cellStyle name="Normal 24 9 2" xfId="7018" xr:uid="{00000000-0005-0000-0000-0000F2270000}"/>
    <cellStyle name="Normal 24 9 2 2" xfId="7019" xr:uid="{00000000-0005-0000-0000-0000F3270000}"/>
    <cellStyle name="Normal 24 9 2 2 2" xfId="30058" xr:uid="{00000000-0005-0000-0000-0000F4270000}"/>
    <cellStyle name="Normal 24 9 2 3" xfId="7020" xr:uid="{00000000-0005-0000-0000-0000F5270000}"/>
    <cellStyle name="Normal 24 9 2 3 2" xfId="30059" xr:uid="{00000000-0005-0000-0000-0000F6270000}"/>
    <cellStyle name="Normal 24 9 2 4" xfId="7021" xr:uid="{00000000-0005-0000-0000-0000F7270000}"/>
    <cellStyle name="Normal 24 9 2 4 2" xfId="30060" xr:uid="{00000000-0005-0000-0000-0000F8270000}"/>
    <cellStyle name="Normal 24 9 2 5" xfId="30057" xr:uid="{00000000-0005-0000-0000-0000F9270000}"/>
    <cellStyle name="Normal 24 9 3" xfId="7022" xr:uid="{00000000-0005-0000-0000-0000FA270000}"/>
    <cellStyle name="Normal 24 9 3 2" xfId="7023" xr:uid="{00000000-0005-0000-0000-0000FB270000}"/>
    <cellStyle name="Normal 24 9 3 2 2" xfId="30062" xr:uid="{00000000-0005-0000-0000-0000FC270000}"/>
    <cellStyle name="Normal 24 9 3 3" xfId="7024" xr:uid="{00000000-0005-0000-0000-0000FD270000}"/>
    <cellStyle name="Normal 24 9 3 3 2" xfId="30063" xr:uid="{00000000-0005-0000-0000-0000FE270000}"/>
    <cellStyle name="Normal 24 9 3 4" xfId="30061" xr:uid="{00000000-0005-0000-0000-0000FF270000}"/>
    <cellStyle name="Normal 24 9 4" xfId="7025" xr:uid="{00000000-0005-0000-0000-000000280000}"/>
    <cellStyle name="Normal 24 9 4 2" xfId="30064" xr:uid="{00000000-0005-0000-0000-000001280000}"/>
    <cellStyle name="Normal 24 9 5" xfId="7026" xr:uid="{00000000-0005-0000-0000-000002280000}"/>
    <cellStyle name="Normal 24 9 5 2" xfId="30065" xr:uid="{00000000-0005-0000-0000-000003280000}"/>
    <cellStyle name="Normal 24 9 6" xfId="7027" xr:uid="{00000000-0005-0000-0000-000004280000}"/>
    <cellStyle name="Normal 24 9 6 2" xfId="30066" xr:uid="{00000000-0005-0000-0000-000005280000}"/>
    <cellStyle name="Normal 24 9 7" xfId="7028" xr:uid="{00000000-0005-0000-0000-000006280000}"/>
    <cellStyle name="Normal 24 9 7 2" xfId="30067" xr:uid="{00000000-0005-0000-0000-000007280000}"/>
    <cellStyle name="Normal 24 9 8" xfId="30056" xr:uid="{00000000-0005-0000-0000-000008280000}"/>
    <cellStyle name="Normal 25" xfId="7029" xr:uid="{00000000-0005-0000-0000-000009280000}"/>
    <cellStyle name="Normal 25 2" xfId="7030" xr:uid="{00000000-0005-0000-0000-00000A280000}"/>
    <cellStyle name="Normal 25 2 2" xfId="7031" xr:uid="{00000000-0005-0000-0000-00000B280000}"/>
    <cellStyle name="Normal 25 2 2 2" xfId="30070" xr:uid="{00000000-0005-0000-0000-00000C280000}"/>
    <cellStyle name="Normal 25 2 3" xfId="7032" xr:uid="{00000000-0005-0000-0000-00000D280000}"/>
    <cellStyle name="Normal 25 2 3 2" xfId="30071" xr:uid="{00000000-0005-0000-0000-00000E280000}"/>
    <cellStyle name="Normal 25 2 4" xfId="7033" xr:uid="{00000000-0005-0000-0000-00000F280000}"/>
    <cellStyle name="Normal 25 2 4 2" xfId="30072" xr:uid="{00000000-0005-0000-0000-000010280000}"/>
    <cellStyle name="Normal 25 2 5" xfId="30069" xr:uid="{00000000-0005-0000-0000-000011280000}"/>
    <cellStyle name="Normal 25 3" xfId="7034" xr:uid="{00000000-0005-0000-0000-000012280000}"/>
    <cellStyle name="Normal 25 3 2" xfId="7035" xr:uid="{00000000-0005-0000-0000-000013280000}"/>
    <cellStyle name="Normal 25 3 2 2" xfId="30074" xr:uid="{00000000-0005-0000-0000-000014280000}"/>
    <cellStyle name="Normal 25 3 3" xfId="7036" xr:uid="{00000000-0005-0000-0000-000015280000}"/>
    <cellStyle name="Normal 25 3 3 2" xfId="30075" xr:uid="{00000000-0005-0000-0000-000016280000}"/>
    <cellStyle name="Normal 25 3 4" xfId="7037" xr:uid="{00000000-0005-0000-0000-000017280000}"/>
    <cellStyle name="Normal 25 3 4 2" xfId="30076" xr:uid="{00000000-0005-0000-0000-000018280000}"/>
    <cellStyle name="Normal 25 3 5" xfId="30073" xr:uid="{00000000-0005-0000-0000-000019280000}"/>
    <cellStyle name="Normal 25 4" xfId="7038" xr:uid="{00000000-0005-0000-0000-00001A280000}"/>
    <cellStyle name="Normal 25 4 2" xfId="30077" xr:uid="{00000000-0005-0000-0000-00001B280000}"/>
    <cellStyle name="Normal 25 5" xfId="7039" xr:uid="{00000000-0005-0000-0000-00001C280000}"/>
    <cellStyle name="Normal 25 5 2" xfId="30078" xr:uid="{00000000-0005-0000-0000-00001D280000}"/>
    <cellStyle name="Normal 25 6" xfId="7040" xr:uid="{00000000-0005-0000-0000-00001E280000}"/>
    <cellStyle name="Normal 25 6 2" xfId="30079" xr:uid="{00000000-0005-0000-0000-00001F280000}"/>
    <cellStyle name="Normal 25 7" xfId="7041" xr:uid="{00000000-0005-0000-0000-000020280000}"/>
    <cellStyle name="Normal 25 7 2" xfId="30080" xr:uid="{00000000-0005-0000-0000-000021280000}"/>
    <cellStyle name="Normal 25 8" xfId="30068" xr:uid="{00000000-0005-0000-0000-000022280000}"/>
    <cellStyle name="Normal 26" xfId="7042" xr:uid="{00000000-0005-0000-0000-000023280000}"/>
    <cellStyle name="Normal 26 10" xfId="7043" xr:uid="{00000000-0005-0000-0000-000024280000}"/>
    <cellStyle name="Normal 26 10 2" xfId="7044" xr:uid="{00000000-0005-0000-0000-000025280000}"/>
    <cellStyle name="Normal 26 10 2 2" xfId="7045" xr:uid="{00000000-0005-0000-0000-000026280000}"/>
    <cellStyle name="Normal 26 10 2 2 2" xfId="30084" xr:uid="{00000000-0005-0000-0000-000027280000}"/>
    <cellStyle name="Normal 26 10 2 3" xfId="7046" xr:uid="{00000000-0005-0000-0000-000028280000}"/>
    <cellStyle name="Normal 26 10 2 3 2" xfId="30085" xr:uid="{00000000-0005-0000-0000-000029280000}"/>
    <cellStyle name="Normal 26 10 2 4" xfId="7047" xr:uid="{00000000-0005-0000-0000-00002A280000}"/>
    <cellStyle name="Normal 26 10 2 4 2" xfId="30086" xr:uid="{00000000-0005-0000-0000-00002B280000}"/>
    <cellStyle name="Normal 26 10 2 5" xfId="30083" xr:uid="{00000000-0005-0000-0000-00002C280000}"/>
    <cellStyle name="Normal 26 10 3" xfId="7048" xr:uid="{00000000-0005-0000-0000-00002D280000}"/>
    <cellStyle name="Normal 26 10 3 2" xfId="7049" xr:uid="{00000000-0005-0000-0000-00002E280000}"/>
    <cellStyle name="Normal 26 10 3 2 2" xfId="30088" xr:uid="{00000000-0005-0000-0000-00002F280000}"/>
    <cellStyle name="Normal 26 10 3 3" xfId="7050" xr:uid="{00000000-0005-0000-0000-000030280000}"/>
    <cellStyle name="Normal 26 10 3 3 2" xfId="30089" xr:uid="{00000000-0005-0000-0000-000031280000}"/>
    <cellStyle name="Normal 26 10 3 4" xfId="30087" xr:uid="{00000000-0005-0000-0000-000032280000}"/>
    <cellStyle name="Normal 26 10 4" xfId="7051" xr:uid="{00000000-0005-0000-0000-000033280000}"/>
    <cellStyle name="Normal 26 10 4 2" xfId="30090" xr:uid="{00000000-0005-0000-0000-000034280000}"/>
    <cellStyle name="Normal 26 10 5" xfId="7052" xr:uid="{00000000-0005-0000-0000-000035280000}"/>
    <cellStyle name="Normal 26 10 5 2" xfId="30091" xr:uid="{00000000-0005-0000-0000-000036280000}"/>
    <cellStyle name="Normal 26 10 6" xfId="7053" xr:uid="{00000000-0005-0000-0000-000037280000}"/>
    <cellStyle name="Normal 26 10 6 2" xfId="30092" xr:uid="{00000000-0005-0000-0000-000038280000}"/>
    <cellStyle name="Normal 26 10 7" xfId="7054" xr:uid="{00000000-0005-0000-0000-000039280000}"/>
    <cellStyle name="Normal 26 10 7 2" xfId="30093" xr:uid="{00000000-0005-0000-0000-00003A280000}"/>
    <cellStyle name="Normal 26 10 8" xfId="30082" xr:uid="{00000000-0005-0000-0000-00003B280000}"/>
    <cellStyle name="Normal 26 11" xfId="7055" xr:uid="{00000000-0005-0000-0000-00003C280000}"/>
    <cellStyle name="Normal 26 11 2" xfId="7056" xr:uid="{00000000-0005-0000-0000-00003D280000}"/>
    <cellStyle name="Normal 26 11 2 2" xfId="7057" xr:uid="{00000000-0005-0000-0000-00003E280000}"/>
    <cellStyle name="Normal 26 11 2 2 2" xfId="30096" xr:uid="{00000000-0005-0000-0000-00003F280000}"/>
    <cellStyle name="Normal 26 11 2 3" xfId="7058" xr:uid="{00000000-0005-0000-0000-000040280000}"/>
    <cellStyle name="Normal 26 11 2 3 2" xfId="30097" xr:uid="{00000000-0005-0000-0000-000041280000}"/>
    <cellStyle name="Normal 26 11 2 4" xfId="7059" xr:uid="{00000000-0005-0000-0000-000042280000}"/>
    <cellStyle name="Normal 26 11 2 4 2" xfId="30098" xr:uid="{00000000-0005-0000-0000-000043280000}"/>
    <cellStyle name="Normal 26 11 2 5" xfId="30095" xr:uid="{00000000-0005-0000-0000-000044280000}"/>
    <cellStyle name="Normal 26 11 3" xfId="7060" xr:uid="{00000000-0005-0000-0000-000045280000}"/>
    <cellStyle name="Normal 26 11 3 2" xfId="7061" xr:uid="{00000000-0005-0000-0000-000046280000}"/>
    <cellStyle name="Normal 26 11 3 2 2" xfId="30100" xr:uid="{00000000-0005-0000-0000-000047280000}"/>
    <cellStyle name="Normal 26 11 3 3" xfId="7062" xr:uid="{00000000-0005-0000-0000-000048280000}"/>
    <cellStyle name="Normal 26 11 3 3 2" xfId="30101" xr:uid="{00000000-0005-0000-0000-000049280000}"/>
    <cellStyle name="Normal 26 11 3 4" xfId="30099" xr:uid="{00000000-0005-0000-0000-00004A280000}"/>
    <cellStyle name="Normal 26 11 4" xfId="7063" xr:uid="{00000000-0005-0000-0000-00004B280000}"/>
    <cellStyle name="Normal 26 11 4 2" xfId="30102" xr:uid="{00000000-0005-0000-0000-00004C280000}"/>
    <cellStyle name="Normal 26 11 5" xfId="7064" xr:uid="{00000000-0005-0000-0000-00004D280000}"/>
    <cellStyle name="Normal 26 11 5 2" xfId="30103" xr:uid="{00000000-0005-0000-0000-00004E280000}"/>
    <cellStyle name="Normal 26 11 6" xfId="7065" xr:uid="{00000000-0005-0000-0000-00004F280000}"/>
    <cellStyle name="Normal 26 11 6 2" xfId="7066" xr:uid="{00000000-0005-0000-0000-000050280000}"/>
    <cellStyle name="Normal 26 11 6 2 2" xfId="30105" xr:uid="{00000000-0005-0000-0000-000051280000}"/>
    <cellStyle name="Normal 26 11 6 3" xfId="30104" xr:uid="{00000000-0005-0000-0000-000052280000}"/>
    <cellStyle name="Normal 26 11 7" xfId="7067" xr:uid="{00000000-0005-0000-0000-000053280000}"/>
    <cellStyle name="Normal 26 11 7 2" xfId="30106" xr:uid="{00000000-0005-0000-0000-000054280000}"/>
    <cellStyle name="Normal 26 11 8" xfId="30094" xr:uid="{00000000-0005-0000-0000-000055280000}"/>
    <cellStyle name="Normal 26 12" xfId="7068" xr:uid="{00000000-0005-0000-0000-000056280000}"/>
    <cellStyle name="Normal 26 12 2" xfId="7069" xr:uid="{00000000-0005-0000-0000-000057280000}"/>
    <cellStyle name="Normal 26 12 2 2" xfId="7070" xr:uid="{00000000-0005-0000-0000-000058280000}"/>
    <cellStyle name="Normal 26 12 2 2 2" xfId="7071" xr:uid="{00000000-0005-0000-0000-000059280000}"/>
    <cellStyle name="Normal 26 12 2 2 2 2" xfId="30110" xr:uid="{00000000-0005-0000-0000-00005A280000}"/>
    <cellStyle name="Normal 26 12 2 2 3" xfId="30109" xr:uid="{00000000-0005-0000-0000-00005B280000}"/>
    <cellStyle name="Normal 26 12 2 3" xfId="7072" xr:uid="{00000000-0005-0000-0000-00005C280000}"/>
    <cellStyle name="Normal 26 12 2 3 2" xfId="30111" xr:uid="{00000000-0005-0000-0000-00005D280000}"/>
    <cellStyle name="Normal 26 12 2 4" xfId="7073" xr:uid="{00000000-0005-0000-0000-00005E280000}"/>
    <cellStyle name="Normal 26 12 2 4 2" xfId="30112" xr:uid="{00000000-0005-0000-0000-00005F280000}"/>
    <cellStyle name="Normal 26 12 2 5" xfId="30108" xr:uid="{00000000-0005-0000-0000-000060280000}"/>
    <cellStyle name="Normal 26 12 3" xfId="7074" xr:uid="{00000000-0005-0000-0000-000061280000}"/>
    <cellStyle name="Normal 26 12 3 2" xfId="7075" xr:uid="{00000000-0005-0000-0000-000062280000}"/>
    <cellStyle name="Normal 26 12 3 2 2" xfId="7076" xr:uid="{00000000-0005-0000-0000-000063280000}"/>
    <cellStyle name="Normal 26 12 3 2 2 2" xfId="30115" xr:uid="{00000000-0005-0000-0000-000064280000}"/>
    <cellStyle name="Normal 26 12 3 2 3" xfId="30114" xr:uid="{00000000-0005-0000-0000-000065280000}"/>
    <cellStyle name="Normal 26 12 3 3" xfId="7077" xr:uid="{00000000-0005-0000-0000-000066280000}"/>
    <cellStyle name="Normal 26 12 3 3 2" xfId="7078" xr:uid="{00000000-0005-0000-0000-000067280000}"/>
    <cellStyle name="Normal 26 12 3 3 2 2" xfId="30117" xr:uid="{00000000-0005-0000-0000-000068280000}"/>
    <cellStyle name="Normal 26 12 3 3 3" xfId="30116" xr:uid="{00000000-0005-0000-0000-000069280000}"/>
    <cellStyle name="Normal 26 12 3 4" xfId="7079" xr:uid="{00000000-0005-0000-0000-00006A280000}"/>
    <cellStyle name="Normal 26 12 3 4 2" xfId="30118" xr:uid="{00000000-0005-0000-0000-00006B280000}"/>
    <cellStyle name="Normal 26 12 3 5" xfId="30113" xr:uid="{00000000-0005-0000-0000-00006C280000}"/>
    <cellStyle name="Normal 26 12 4" xfId="7080" xr:uid="{00000000-0005-0000-0000-00006D280000}"/>
    <cellStyle name="Normal 26 12 4 2" xfId="7081" xr:uid="{00000000-0005-0000-0000-00006E280000}"/>
    <cellStyle name="Normal 26 12 4 2 2" xfId="30120" xr:uid="{00000000-0005-0000-0000-00006F280000}"/>
    <cellStyle name="Normal 26 12 4 3" xfId="30119" xr:uid="{00000000-0005-0000-0000-000070280000}"/>
    <cellStyle name="Normal 26 12 5" xfId="7082" xr:uid="{00000000-0005-0000-0000-000071280000}"/>
    <cellStyle name="Normal 26 12 5 2" xfId="30121" xr:uid="{00000000-0005-0000-0000-000072280000}"/>
    <cellStyle name="Normal 26 12 6" xfId="7083" xr:uid="{00000000-0005-0000-0000-000073280000}"/>
    <cellStyle name="Normal 26 12 6 2" xfId="7084" xr:uid="{00000000-0005-0000-0000-000074280000}"/>
    <cellStyle name="Normal 26 12 6 2 2" xfId="30123" xr:uid="{00000000-0005-0000-0000-000075280000}"/>
    <cellStyle name="Normal 26 12 6 3" xfId="30122" xr:uid="{00000000-0005-0000-0000-000076280000}"/>
    <cellStyle name="Normal 26 12 7" xfId="7085" xr:uid="{00000000-0005-0000-0000-000077280000}"/>
    <cellStyle name="Normal 26 12 7 2" xfId="30124" xr:uid="{00000000-0005-0000-0000-000078280000}"/>
    <cellStyle name="Normal 26 12 8" xfId="30107" xr:uid="{00000000-0005-0000-0000-000079280000}"/>
    <cellStyle name="Normal 26 13" xfId="7086" xr:uid="{00000000-0005-0000-0000-00007A280000}"/>
    <cellStyle name="Normal 26 13 2" xfId="7087" xr:uid="{00000000-0005-0000-0000-00007B280000}"/>
    <cellStyle name="Normal 26 13 2 2" xfId="7088" xr:uid="{00000000-0005-0000-0000-00007C280000}"/>
    <cellStyle name="Normal 26 13 2 2 2" xfId="7089" xr:uid="{00000000-0005-0000-0000-00007D280000}"/>
    <cellStyle name="Normal 26 13 2 2 2 2" xfId="30128" xr:uid="{00000000-0005-0000-0000-00007E280000}"/>
    <cellStyle name="Normal 26 13 2 2 3" xfId="30127" xr:uid="{00000000-0005-0000-0000-00007F280000}"/>
    <cellStyle name="Normal 26 13 2 3" xfId="7090" xr:uid="{00000000-0005-0000-0000-000080280000}"/>
    <cellStyle name="Normal 26 13 2 3 2" xfId="30129" xr:uid="{00000000-0005-0000-0000-000081280000}"/>
    <cellStyle name="Normal 26 13 2 4" xfId="7091" xr:uid="{00000000-0005-0000-0000-000082280000}"/>
    <cellStyle name="Normal 26 13 2 4 2" xfId="30130" xr:uid="{00000000-0005-0000-0000-000083280000}"/>
    <cellStyle name="Normal 26 13 2 5" xfId="30126" xr:uid="{00000000-0005-0000-0000-000084280000}"/>
    <cellStyle name="Normal 26 13 3" xfId="7092" xr:uid="{00000000-0005-0000-0000-000085280000}"/>
    <cellStyle name="Normal 26 13 3 2" xfId="7093" xr:uid="{00000000-0005-0000-0000-000086280000}"/>
    <cellStyle name="Normal 26 13 3 2 2" xfId="7094" xr:uid="{00000000-0005-0000-0000-000087280000}"/>
    <cellStyle name="Normal 26 13 3 2 2 2" xfId="30133" xr:uid="{00000000-0005-0000-0000-000088280000}"/>
    <cellStyle name="Normal 26 13 3 2 3" xfId="30132" xr:uid="{00000000-0005-0000-0000-000089280000}"/>
    <cellStyle name="Normal 26 13 3 3" xfId="7095" xr:uid="{00000000-0005-0000-0000-00008A280000}"/>
    <cellStyle name="Normal 26 13 3 3 2" xfId="7096" xr:uid="{00000000-0005-0000-0000-00008B280000}"/>
    <cellStyle name="Normal 26 13 3 3 2 2" xfId="30135" xr:uid="{00000000-0005-0000-0000-00008C280000}"/>
    <cellStyle name="Normal 26 13 3 3 3" xfId="30134" xr:uid="{00000000-0005-0000-0000-00008D280000}"/>
    <cellStyle name="Normal 26 13 3 4" xfId="7097" xr:uid="{00000000-0005-0000-0000-00008E280000}"/>
    <cellStyle name="Normal 26 13 3 4 2" xfId="30136" xr:uid="{00000000-0005-0000-0000-00008F280000}"/>
    <cellStyle name="Normal 26 13 3 5" xfId="30131" xr:uid="{00000000-0005-0000-0000-000090280000}"/>
    <cellStyle name="Normal 26 13 4" xfId="7098" xr:uid="{00000000-0005-0000-0000-000091280000}"/>
    <cellStyle name="Normal 26 13 4 2" xfId="7099" xr:uid="{00000000-0005-0000-0000-000092280000}"/>
    <cellStyle name="Normal 26 13 4 2 2" xfId="30138" xr:uid="{00000000-0005-0000-0000-000093280000}"/>
    <cellStyle name="Normal 26 13 4 3" xfId="30137" xr:uid="{00000000-0005-0000-0000-000094280000}"/>
    <cellStyle name="Normal 26 13 5" xfId="7100" xr:uid="{00000000-0005-0000-0000-000095280000}"/>
    <cellStyle name="Normal 26 13 5 2" xfId="30139" xr:uid="{00000000-0005-0000-0000-000096280000}"/>
    <cellStyle name="Normal 26 13 6" xfId="7101" xr:uid="{00000000-0005-0000-0000-000097280000}"/>
    <cellStyle name="Normal 26 13 6 2" xfId="7102" xr:uid="{00000000-0005-0000-0000-000098280000}"/>
    <cellStyle name="Normal 26 13 6 2 2" xfId="30141" xr:uid="{00000000-0005-0000-0000-000099280000}"/>
    <cellStyle name="Normal 26 13 6 3" xfId="30140" xr:uid="{00000000-0005-0000-0000-00009A280000}"/>
    <cellStyle name="Normal 26 13 7" xfId="7103" xr:uid="{00000000-0005-0000-0000-00009B280000}"/>
    <cellStyle name="Normal 26 13 7 2" xfId="30142" xr:uid="{00000000-0005-0000-0000-00009C280000}"/>
    <cellStyle name="Normal 26 13 8" xfId="30125" xr:uid="{00000000-0005-0000-0000-00009D280000}"/>
    <cellStyle name="Normal 26 14" xfId="7104" xr:uid="{00000000-0005-0000-0000-00009E280000}"/>
    <cellStyle name="Normal 26 14 2" xfId="7105" xr:uid="{00000000-0005-0000-0000-00009F280000}"/>
    <cellStyle name="Normal 26 14 2 2" xfId="7106" xr:uid="{00000000-0005-0000-0000-0000A0280000}"/>
    <cellStyle name="Normal 26 14 2 2 2" xfId="7107" xr:uid="{00000000-0005-0000-0000-0000A1280000}"/>
    <cellStyle name="Normal 26 14 2 2 2 2" xfId="30146" xr:uid="{00000000-0005-0000-0000-0000A2280000}"/>
    <cellStyle name="Normal 26 14 2 2 3" xfId="30145" xr:uid="{00000000-0005-0000-0000-0000A3280000}"/>
    <cellStyle name="Normal 26 14 2 3" xfId="7108" xr:uid="{00000000-0005-0000-0000-0000A4280000}"/>
    <cellStyle name="Normal 26 14 2 3 2" xfId="30147" xr:uid="{00000000-0005-0000-0000-0000A5280000}"/>
    <cellStyle name="Normal 26 14 2 4" xfId="7109" xr:uid="{00000000-0005-0000-0000-0000A6280000}"/>
    <cellStyle name="Normal 26 14 2 4 2" xfId="30148" xr:uid="{00000000-0005-0000-0000-0000A7280000}"/>
    <cellStyle name="Normal 26 14 2 5" xfId="30144" xr:uid="{00000000-0005-0000-0000-0000A8280000}"/>
    <cellStyle name="Normal 26 14 3" xfId="7110" xr:uid="{00000000-0005-0000-0000-0000A9280000}"/>
    <cellStyle name="Normal 26 14 3 2" xfId="7111" xr:uid="{00000000-0005-0000-0000-0000AA280000}"/>
    <cellStyle name="Normal 26 14 3 2 2" xfId="7112" xr:uid="{00000000-0005-0000-0000-0000AB280000}"/>
    <cellStyle name="Normal 26 14 3 2 2 2" xfId="30151" xr:uid="{00000000-0005-0000-0000-0000AC280000}"/>
    <cellStyle name="Normal 26 14 3 2 3" xfId="30150" xr:uid="{00000000-0005-0000-0000-0000AD280000}"/>
    <cellStyle name="Normal 26 14 3 3" xfId="7113" xr:uid="{00000000-0005-0000-0000-0000AE280000}"/>
    <cellStyle name="Normal 26 14 3 3 2" xfId="7114" xr:uid="{00000000-0005-0000-0000-0000AF280000}"/>
    <cellStyle name="Normal 26 14 3 3 2 2" xfId="30153" xr:uid="{00000000-0005-0000-0000-0000B0280000}"/>
    <cellStyle name="Normal 26 14 3 3 3" xfId="30152" xr:uid="{00000000-0005-0000-0000-0000B1280000}"/>
    <cellStyle name="Normal 26 14 3 4" xfId="7115" xr:uid="{00000000-0005-0000-0000-0000B2280000}"/>
    <cellStyle name="Normal 26 14 3 4 2" xfId="30154" xr:uid="{00000000-0005-0000-0000-0000B3280000}"/>
    <cellStyle name="Normal 26 14 3 5" xfId="30149" xr:uid="{00000000-0005-0000-0000-0000B4280000}"/>
    <cellStyle name="Normal 26 14 4" xfId="7116" xr:uid="{00000000-0005-0000-0000-0000B5280000}"/>
    <cellStyle name="Normal 26 14 4 2" xfId="7117" xr:uid="{00000000-0005-0000-0000-0000B6280000}"/>
    <cellStyle name="Normal 26 14 4 2 2" xfId="30156" xr:uid="{00000000-0005-0000-0000-0000B7280000}"/>
    <cellStyle name="Normal 26 14 4 3" xfId="30155" xr:uid="{00000000-0005-0000-0000-0000B8280000}"/>
    <cellStyle name="Normal 26 14 5" xfId="7118" xr:uid="{00000000-0005-0000-0000-0000B9280000}"/>
    <cellStyle name="Normal 26 14 5 2" xfId="30157" xr:uid="{00000000-0005-0000-0000-0000BA280000}"/>
    <cellStyle name="Normal 26 14 6" xfId="7119" xr:uid="{00000000-0005-0000-0000-0000BB280000}"/>
    <cellStyle name="Normal 26 14 6 2" xfId="7120" xr:uid="{00000000-0005-0000-0000-0000BC280000}"/>
    <cellStyle name="Normal 26 14 6 2 2" xfId="30159" xr:uid="{00000000-0005-0000-0000-0000BD280000}"/>
    <cellStyle name="Normal 26 14 6 3" xfId="30158" xr:uid="{00000000-0005-0000-0000-0000BE280000}"/>
    <cellStyle name="Normal 26 14 7" xfId="7121" xr:uid="{00000000-0005-0000-0000-0000BF280000}"/>
    <cellStyle name="Normal 26 14 7 2" xfId="30160" xr:uid="{00000000-0005-0000-0000-0000C0280000}"/>
    <cellStyle name="Normal 26 14 8" xfId="30143" xr:uid="{00000000-0005-0000-0000-0000C1280000}"/>
    <cellStyle name="Normal 26 15" xfId="7122" xr:uid="{00000000-0005-0000-0000-0000C2280000}"/>
    <cellStyle name="Normal 26 15 2" xfId="7123" xr:uid="{00000000-0005-0000-0000-0000C3280000}"/>
    <cellStyle name="Normal 26 15 2 2" xfId="7124" xr:uid="{00000000-0005-0000-0000-0000C4280000}"/>
    <cellStyle name="Normal 26 15 2 2 2" xfId="7125" xr:uid="{00000000-0005-0000-0000-0000C5280000}"/>
    <cellStyle name="Normal 26 15 2 2 2 2" xfId="30164" xr:uid="{00000000-0005-0000-0000-0000C6280000}"/>
    <cellStyle name="Normal 26 15 2 2 3" xfId="30163" xr:uid="{00000000-0005-0000-0000-0000C7280000}"/>
    <cellStyle name="Normal 26 15 2 3" xfId="7126" xr:uid="{00000000-0005-0000-0000-0000C8280000}"/>
    <cellStyle name="Normal 26 15 2 3 2" xfId="30165" xr:uid="{00000000-0005-0000-0000-0000C9280000}"/>
    <cellStyle name="Normal 26 15 2 4" xfId="7127" xr:uid="{00000000-0005-0000-0000-0000CA280000}"/>
    <cellStyle name="Normal 26 15 2 4 2" xfId="30166" xr:uid="{00000000-0005-0000-0000-0000CB280000}"/>
    <cellStyle name="Normal 26 15 2 5" xfId="30162" xr:uid="{00000000-0005-0000-0000-0000CC280000}"/>
    <cellStyle name="Normal 26 15 3" xfId="7128" xr:uid="{00000000-0005-0000-0000-0000CD280000}"/>
    <cellStyle name="Normal 26 15 3 2" xfId="7129" xr:uid="{00000000-0005-0000-0000-0000CE280000}"/>
    <cellStyle name="Normal 26 15 3 2 2" xfId="7130" xr:uid="{00000000-0005-0000-0000-0000CF280000}"/>
    <cellStyle name="Normal 26 15 3 2 2 2" xfId="30169" xr:uid="{00000000-0005-0000-0000-0000D0280000}"/>
    <cellStyle name="Normal 26 15 3 2 3" xfId="30168" xr:uid="{00000000-0005-0000-0000-0000D1280000}"/>
    <cellStyle name="Normal 26 15 3 3" xfId="7131" xr:uid="{00000000-0005-0000-0000-0000D2280000}"/>
    <cellStyle name="Normal 26 15 3 3 2" xfId="7132" xr:uid="{00000000-0005-0000-0000-0000D3280000}"/>
    <cellStyle name="Normal 26 15 3 3 2 2" xfId="30171" xr:uid="{00000000-0005-0000-0000-0000D4280000}"/>
    <cellStyle name="Normal 26 15 3 3 3" xfId="30170" xr:uid="{00000000-0005-0000-0000-0000D5280000}"/>
    <cellStyle name="Normal 26 15 3 4" xfId="7133" xr:uid="{00000000-0005-0000-0000-0000D6280000}"/>
    <cellStyle name="Normal 26 15 3 4 2" xfId="30172" xr:uid="{00000000-0005-0000-0000-0000D7280000}"/>
    <cellStyle name="Normal 26 15 3 5" xfId="30167" xr:uid="{00000000-0005-0000-0000-0000D8280000}"/>
    <cellStyle name="Normal 26 15 4" xfId="7134" xr:uid="{00000000-0005-0000-0000-0000D9280000}"/>
    <cellStyle name="Normal 26 15 4 2" xfId="7135" xr:uid="{00000000-0005-0000-0000-0000DA280000}"/>
    <cellStyle name="Normal 26 15 4 2 2" xfId="30174" xr:uid="{00000000-0005-0000-0000-0000DB280000}"/>
    <cellStyle name="Normal 26 15 4 3" xfId="30173" xr:uid="{00000000-0005-0000-0000-0000DC280000}"/>
    <cellStyle name="Normal 26 15 5" xfId="7136" xr:uid="{00000000-0005-0000-0000-0000DD280000}"/>
    <cellStyle name="Normal 26 15 5 2" xfId="30175" xr:uid="{00000000-0005-0000-0000-0000DE280000}"/>
    <cellStyle name="Normal 26 15 6" xfId="7137" xr:uid="{00000000-0005-0000-0000-0000DF280000}"/>
    <cellStyle name="Normal 26 15 6 2" xfId="7138" xr:uid="{00000000-0005-0000-0000-0000E0280000}"/>
    <cellStyle name="Normal 26 15 6 2 2" xfId="30177" xr:uid="{00000000-0005-0000-0000-0000E1280000}"/>
    <cellStyle name="Normal 26 15 6 3" xfId="30176" xr:uid="{00000000-0005-0000-0000-0000E2280000}"/>
    <cellStyle name="Normal 26 15 7" xfId="7139" xr:uid="{00000000-0005-0000-0000-0000E3280000}"/>
    <cellStyle name="Normal 26 15 7 2" xfId="30178" xr:uid="{00000000-0005-0000-0000-0000E4280000}"/>
    <cellStyle name="Normal 26 15 8" xfId="30161" xr:uid="{00000000-0005-0000-0000-0000E5280000}"/>
    <cellStyle name="Normal 26 16" xfId="7140" xr:uid="{00000000-0005-0000-0000-0000E6280000}"/>
    <cellStyle name="Normal 26 16 2" xfId="7141" xr:uid="{00000000-0005-0000-0000-0000E7280000}"/>
    <cellStyle name="Normal 26 16 2 2" xfId="7142" xr:uid="{00000000-0005-0000-0000-0000E8280000}"/>
    <cellStyle name="Normal 26 16 2 2 2" xfId="7143" xr:uid="{00000000-0005-0000-0000-0000E9280000}"/>
    <cellStyle name="Normal 26 16 2 2 2 2" xfId="30182" xr:uid="{00000000-0005-0000-0000-0000EA280000}"/>
    <cellStyle name="Normal 26 16 2 2 3" xfId="30181" xr:uid="{00000000-0005-0000-0000-0000EB280000}"/>
    <cellStyle name="Normal 26 16 2 3" xfId="7144" xr:uid="{00000000-0005-0000-0000-0000EC280000}"/>
    <cellStyle name="Normal 26 16 2 3 2" xfId="30183" xr:uid="{00000000-0005-0000-0000-0000ED280000}"/>
    <cellStyle name="Normal 26 16 2 4" xfId="7145" xr:uid="{00000000-0005-0000-0000-0000EE280000}"/>
    <cellStyle name="Normal 26 16 2 4 2" xfId="30184" xr:uid="{00000000-0005-0000-0000-0000EF280000}"/>
    <cellStyle name="Normal 26 16 2 5" xfId="30180" xr:uid="{00000000-0005-0000-0000-0000F0280000}"/>
    <cellStyle name="Normal 26 16 3" xfId="7146" xr:uid="{00000000-0005-0000-0000-0000F1280000}"/>
    <cellStyle name="Normal 26 16 3 2" xfId="7147" xr:uid="{00000000-0005-0000-0000-0000F2280000}"/>
    <cellStyle name="Normal 26 16 3 2 2" xfId="7148" xr:uid="{00000000-0005-0000-0000-0000F3280000}"/>
    <cellStyle name="Normal 26 16 3 2 2 2" xfId="30187" xr:uid="{00000000-0005-0000-0000-0000F4280000}"/>
    <cellStyle name="Normal 26 16 3 2 3" xfId="30186" xr:uid="{00000000-0005-0000-0000-0000F5280000}"/>
    <cellStyle name="Normal 26 16 3 3" xfId="7149" xr:uid="{00000000-0005-0000-0000-0000F6280000}"/>
    <cellStyle name="Normal 26 16 3 3 2" xfId="7150" xr:uid="{00000000-0005-0000-0000-0000F7280000}"/>
    <cellStyle name="Normal 26 16 3 3 2 2" xfId="30189" xr:uid="{00000000-0005-0000-0000-0000F8280000}"/>
    <cellStyle name="Normal 26 16 3 3 3" xfId="30188" xr:uid="{00000000-0005-0000-0000-0000F9280000}"/>
    <cellStyle name="Normal 26 16 3 4" xfId="7151" xr:uid="{00000000-0005-0000-0000-0000FA280000}"/>
    <cellStyle name="Normal 26 16 3 4 2" xfId="30190" xr:uid="{00000000-0005-0000-0000-0000FB280000}"/>
    <cellStyle name="Normal 26 16 3 5" xfId="30185" xr:uid="{00000000-0005-0000-0000-0000FC280000}"/>
    <cellStyle name="Normal 26 16 4" xfId="7152" xr:uid="{00000000-0005-0000-0000-0000FD280000}"/>
    <cellStyle name="Normal 26 16 4 2" xfId="7153" xr:uid="{00000000-0005-0000-0000-0000FE280000}"/>
    <cellStyle name="Normal 26 16 4 2 2" xfId="30192" xr:uid="{00000000-0005-0000-0000-0000FF280000}"/>
    <cellStyle name="Normal 26 16 4 3" xfId="30191" xr:uid="{00000000-0005-0000-0000-000000290000}"/>
    <cellStyle name="Normal 26 16 5" xfId="7154" xr:uid="{00000000-0005-0000-0000-000001290000}"/>
    <cellStyle name="Normal 26 16 5 2" xfId="30193" xr:uid="{00000000-0005-0000-0000-000002290000}"/>
    <cellStyle name="Normal 26 16 6" xfId="7155" xr:uid="{00000000-0005-0000-0000-000003290000}"/>
    <cellStyle name="Normal 26 16 6 2" xfId="7156" xr:uid="{00000000-0005-0000-0000-000004290000}"/>
    <cellStyle name="Normal 26 16 6 2 2" xfId="30195" xr:uid="{00000000-0005-0000-0000-000005290000}"/>
    <cellStyle name="Normal 26 16 6 3" xfId="30194" xr:uid="{00000000-0005-0000-0000-000006290000}"/>
    <cellStyle name="Normal 26 16 7" xfId="7157" xr:uid="{00000000-0005-0000-0000-000007290000}"/>
    <cellStyle name="Normal 26 16 7 2" xfId="30196" xr:uid="{00000000-0005-0000-0000-000008290000}"/>
    <cellStyle name="Normal 26 16 8" xfId="30179" xr:uid="{00000000-0005-0000-0000-000009290000}"/>
    <cellStyle name="Normal 26 17" xfId="7158" xr:uid="{00000000-0005-0000-0000-00000A290000}"/>
    <cellStyle name="Normal 26 17 2" xfId="7159" xr:uid="{00000000-0005-0000-0000-00000B290000}"/>
    <cellStyle name="Normal 26 17 2 2" xfId="7160" xr:uid="{00000000-0005-0000-0000-00000C290000}"/>
    <cellStyle name="Normal 26 17 2 2 2" xfId="7161" xr:uid="{00000000-0005-0000-0000-00000D290000}"/>
    <cellStyle name="Normal 26 17 2 2 2 2" xfId="30200" xr:uid="{00000000-0005-0000-0000-00000E290000}"/>
    <cellStyle name="Normal 26 17 2 2 3" xfId="30199" xr:uid="{00000000-0005-0000-0000-00000F290000}"/>
    <cellStyle name="Normal 26 17 2 3" xfId="7162" xr:uid="{00000000-0005-0000-0000-000010290000}"/>
    <cellStyle name="Normal 26 17 2 3 2" xfId="30201" xr:uid="{00000000-0005-0000-0000-000011290000}"/>
    <cellStyle name="Normal 26 17 2 4" xfId="7163" xr:uid="{00000000-0005-0000-0000-000012290000}"/>
    <cellStyle name="Normal 26 17 2 4 2" xfId="30202" xr:uid="{00000000-0005-0000-0000-000013290000}"/>
    <cellStyle name="Normal 26 17 2 5" xfId="30198" xr:uid="{00000000-0005-0000-0000-000014290000}"/>
    <cellStyle name="Normal 26 17 3" xfId="7164" xr:uid="{00000000-0005-0000-0000-000015290000}"/>
    <cellStyle name="Normal 26 17 3 2" xfId="7165" xr:uid="{00000000-0005-0000-0000-000016290000}"/>
    <cellStyle name="Normal 26 17 3 2 2" xfId="7166" xr:uid="{00000000-0005-0000-0000-000017290000}"/>
    <cellStyle name="Normal 26 17 3 2 2 2" xfId="30205" xr:uid="{00000000-0005-0000-0000-000018290000}"/>
    <cellStyle name="Normal 26 17 3 2 3" xfId="30204" xr:uid="{00000000-0005-0000-0000-000019290000}"/>
    <cellStyle name="Normal 26 17 3 3" xfId="7167" xr:uid="{00000000-0005-0000-0000-00001A290000}"/>
    <cellStyle name="Normal 26 17 3 3 2" xfId="7168" xr:uid="{00000000-0005-0000-0000-00001B290000}"/>
    <cellStyle name="Normal 26 17 3 3 2 2" xfId="30207" xr:uid="{00000000-0005-0000-0000-00001C290000}"/>
    <cellStyle name="Normal 26 17 3 3 3" xfId="30206" xr:uid="{00000000-0005-0000-0000-00001D290000}"/>
    <cellStyle name="Normal 26 17 3 4" xfId="7169" xr:uid="{00000000-0005-0000-0000-00001E290000}"/>
    <cellStyle name="Normal 26 17 3 4 2" xfId="30208" xr:uid="{00000000-0005-0000-0000-00001F290000}"/>
    <cellStyle name="Normal 26 17 3 5" xfId="30203" xr:uid="{00000000-0005-0000-0000-000020290000}"/>
    <cellStyle name="Normal 26 17 4" xfId="7170" xr:uid="{00000000-0005-0000-0000-000021290000}"/>
    <cellStyle name="Normal 26 17 4 2" xfId="7171" xr:uid="{00000000-0005-0000-0000-000022290000}"/>
    <cellStyle name="Normal 26 17 4 2 2" xfId="30210" xr:uid="{00000000-0005-0000-0000-000023290000}"/>
    <cellStyle name="Normal 26 17 4 3" xfId="30209" xr:uid="{00000000-0005-0000-0000-000024290000}"/>
    <cellStyle name="Normal 26 17 5" xfId="7172" xr:uid="{00000000-0005-0000-0000-000025290000}"/>
    <cellStyle name="Normal 26 17 5 2" xfId="30211" xr:uid="{00000000-0005-0000-0000-000026290000}"/>
    <cellStyle name="Normal 26 17 6" xfId="7173" xr:uid="{00000000-0005-0000-0000-000027290000}"/>
    <cellStyle name="Normal 26 17 6 2" xfId="7174" xr:uid="{00000000-0005-0000-0000-000028290000}"/>
    <cellStyle name="Normal 26 17 6 2 2" xfId="30213" xr:uid="{00000000-0005-0000-0000-000029290000}"/>
    <cellStyle name="Normal 26 17 6 3" xfId="30212" xr:uid="{00000000-0005-0000-0000-00002A290000}"/>
    <cellStyle name="Normal 26 17 7" xfId="7175" xr:uid="{00000000-0005-0000-0000-00002B290000}"/>
    <cellStyle name="Normal 26 17 7 2" xfId="30214" xr:uid="{00000000-0005-0000-0000-00002C290000}"/>
    <cellStyle name="Normal 26 17 8" xfId="30197" xr:uid="{00000000-0005-0000-0000-00002D290000}"/>
    <cellStyle name="Normal 26 18" xfId="7176" xr:uid="{00000000-0005-0000-0000-00002E290000}"/>
    <cellStyle name="Normal 26 18 2" xfId="7177" xr:uid="{00000000-0005-0000-0000-00002F290000}"/>
    <cellStyle name="Normal 26 18 2 2" xfId="7178" xr:uid="{00000000-0005-0000-0000-000030290000}"/>
    <cellStyle name="Normal 26 18 2 2 2" xfId="7179" xr:uid="{00000000-0005-0000-0000-000031290000}"/>
    <cellStyle name="Normal 26 18 2 2 2 2" xfId="30218" xr:uid="{00000000-0005-0000-0000-000032290000}"/>
    <cellStyle name="Normal 26 18 2 2 3" xfId="30217" xr:uid="{00000000-0005-0000-0000-000033290000}"/>
    <cellStyle name="Normal 26 18 2 3" xfId="7180" xr:uid="{00000000-0005-0000-0000-000034290000}"/>
    <cellStyle name="Normal 26 18 2 3 2" xfId="30219" xr:uid="{00000000-0005-0000-0000-000035290000}"/>
    <cellStyle name="Normal 26 18 2 4" xfId="7181" xr:uid="{00000000-0005-0000-0000-000036290000}"/>
    <cellStyle name="Normal 26 18 2 4 2" xfId="30220" xr:uid="{00000000-0005-0000-0000-000037290000}"/>
    <cellStyle name="Normal 26 18 2 5" xfId="30216" xr:uid="{00000000-0005-0000-0000-000038290000}"/>
    <cellStyle name="Normal 26 18 3" xfId="7182" xr:uid="{00000000-0005-0000-0000-000039290000}"/>
    <cellStyle name="Normal 26 18 3 2" xfId="7183" xr:uid="{00000000-0005-0000-0000-00003A290000}"/>
    <cellStyle name="Normal 26 18 3 2 2" xfId="7184" xr:uid="{00000000-0005-0000-0000-00003B290000}"/>
    <cellStyle name="Normal 26 18 3 2 2 2" xfId="30223" xr:uid="{00000000-0005-0000-0000-00003C290000}"/>
    <cellStyle name="Normal 26 18 3 2 3" xfId="30222" xr:uid="{00000000-0005-0000-0000-00003D290000}"/>
    <cellStyle name="Normal 26 18 3 3" xfId="7185" xr:uid="{00000000-0005-0000-0000-00003E290000}"/>
    <cellStyle name="Normal 26 18 3 3 2" xfId="7186" xr:uid="{00000000-0005-0000-0000-00003F290000}"/>
    <cellStyle name="Normal 26 18 3 3 2 2" xfId="30225" xr:uid="{00000000-0005-0000-0000-000040290000}"/>
    <cellStyle name="Normal 26 18 3 3 3" xfId="30224" xr:uid="{00000000-0005-0000-0000-000041290000}"/>
    <cellStyle name="Normal 26 18 3 4" xfId="7187" xr:uid="{00000000-0005-0000-0000-000042290000}"/>
    <cellStyle name="Normal 26 18 3 4 2" xfId="30226" xr:uid="{00000000-0005-0000-0000-000043290000}"/>
    <cellStyle name="Normal 26 18 3 5" xfId="30221" xr:uid="{00000000-0005-0000-0000-000044290000}"/>
    <cellStyle name="Normal 26 18 4" xfId="7188" xr:uid="{00000000-0005-0000-0000-000045290000}"/>
    <cellStyle name="Normal 26 18 4 2" xfId="7189" xr:uid="{00000000-0005-0000-0000-000046290000}"/>
    <cellStyle name="Normal 26 18 4 2 2" xfId="30228" xr:uid="{00000000-0005-0000-0000-000047290000}"/>
    <cellStyle name="Normal 26 18 4 3" xfId="30227" xr:uid="{00000000-0005-0000-0000-000048290000}"/>
    <cellStyle name="Normal 26 18 5" xfId="7190" xr:uid="{00000000-0005-0000-0000-000049290000}"/>
    <cellStyle name="Normal 26 18 5 2" xfId="30229" xr:uid="{00000000-0005-0000-0000-00004A290000}"/>
    <cellStyle name="Normal 26 18 6" xfId="7191" xr:uid="{00000000-0005-0000-0000-00004B290000}"/>
    <cellStyle name="Normal 26 18 6 2" xfId="7192" xr:uid="{00000000-0005-0000-0000-00004C290000}"/>
    <cellStyle name="Normal 26 18 6 2 2" xfId="30231" xr:uid="{00000000-0005-0000-0000-00004D290000}"/>
    <cellStyle name="Normal 26 18 6 3" xfId="30230" xr:uid="{00000000-0005-0000-0000-00004E290000}"/>
    <cellStyle name="Normal 26 18 7" xfId="7193" xr:uid="{00000000-0005-0000-0000-00004F290000}"/>
    <cellStyle name="Normal 26 18 7 2" xfId="30232" xr:uid="{00000000-0005-0000-0000-000050290000}"/>
    <cellStyle name="Normal 26 18 8" xfId="30215" xr:uid="{00000000-0005-0000-0000-000051290000}"/>
    <cellStyle name="Normal 26 19" xfId="7194" xr:uid="{00000000-0005-0000-0000-000052290000}"/>
    <cellStyle name="Normal 26 19 2" xfId="7195" xr:uid="{00000000-0005-0000-0000-000053290000}"/>
    <cellStyle name="Normal 26 19 2 2" xfId="7196" xr:uid="{00000000-0005-0000-0000-000054290000}"/>
    <cellStyle name="Normal 26 19 2 2 2" xfId="7197" xr:uid="{00000000-0005-0000-0000-000055290000}"/>
    <cellStyle name="Normal 26 19 2 2 2 2" xfId="30236" xr:uid="{00000000-0005-0000-0000-000056290000}"/>
    <cellStyle name="Normal 26 19 2 2 3" xfId="30235" xr:uid="{00000000-0005-0000-0000-000057290000}"/>
    <cellStyle name="Normal 26 19 2 3" xfId="7198" xr:uid="{00000000-0005-0000-0000-000058290000}"/>
    <cellStyle name="Normal 26 19 2 3 2" xfId="30237" xr:uid="{00000000-0005-0000-0000-000059290000}"/>
    <cellStyle name="Normal 26 19 2 4" xfId="7199" xr:uid="{00000000-0005-0000-0000-00005A290000}"/>
    <cellStyle name="Normal 26 19 2 4 2" xfId="30238" xr:uid="{00000000-0005-0000-0000-00005B290000}"/>
    <cellStyle name="Normal 26 19 2 5" xfId="30234" xr:uid="{00000000-0005-0000-0000-00005C290000}"/>
    <cellStyle name="Normal 26 19 3" xfId="7200" xr:uid="{00000000-0005-0000-0000-00005D290000}"/>
    <cellStyle name="Normal 26 19 3 2" xfId="7201" xr:uid="{00000000-0005-0000-0000-00005E290000}"/>
    <cellStyle name="Normal 26 19 3 2 2" xfId="7202" xr:uid="{00000000-0005-0000-0000-00005F290000}"/>
    <cellStyle name="Normal 26 19 3 2 2 2" xfId="30241" xr:uid="{00000000-0005-0000-0000-000060290000}"/>
    <cellStyle name="Normal 26 19 3 2 3" xfId="30240" xr:uid="{00000000-0005-0000-0000-000061290000}"/>
    <cellStyle name="Normal 26 19 3 3" xfId="7203" xr:uid="{00000000-0005-0000-0000-000062290000}"/>
    <cellStyle name="Normal 26 19 3 3 2" xfId="7204" xr:uid="{00000000-0005-0000-0000-000063290000}"/>
    <cellStyle name="Normal 26 19 3 3 2 2" xfId="30243" xr:uid="{00000000-0005-0000-0000-000064290000}"/>
    <cellStyle name="Normal 26 19 3 3 3" xfId="30242" xr:uid="{00000000-0005-0000-0000-000065290000}"/>
    <cellStyle name="Normal 26 19 3 4" xfId="7205" xr:uid="{00000000-0005-0000-0000-000066290000}"/>
    <cellStyle name="Normal 26 19 3 4 2" xfId="30244" xr:uid="{00000000-0005-0000-0000-000067290000}"/>
    <cellStyle name="Normal 26 19 3 5" xfId="30239" xr:uid="{00000000-0005-0000-0000-000068290000}"/>
    <cellStyle name="Normal 26 19 4" xfId="7206" xr:uid="{00000000-0005-0000-0000-000069290000}"/>
    <cellStyle name="Normal 26 19 4 2" xfId="7207" xr:uid="{00000000-0005-0000-0000-00006A290000}"/>
    <cellStyle name="Normal 26 19 4 2 2" xfId="30246" xr:uid="{00000000-0005-0000-0000-00006B290000}"/>
    <cellStyle name="Normal 26 19 4 3" xfId="30245" xr:uid="{00000000-0005-0000-0000-00006C290000}"/>
    <cellStyle name="Normal 26 19 5" xfId="7208" xr:uid="{00000000-0005-0000-0000-00006D290000}"/>
    <cellStyle name="Normal 26 19 5 2" xfId="30247" xr:uid="{00000000-0005-0000-0000-00006E290000}"/>
    <cellStyle name="Normal 26 19 6" xfId="7209" xr:uid="{00000000-0005-0000-0000-00006F290000}"/>
    <cellStyle name="Normal 26 19 6 2" xfId="7210" xr:uid="{00000000-0005-0000-0000-000070290000}"/>
    <cellStyle name="Normal 26 19 6 2 2" xfId="30249" xr:uid="{00000000-0005-0000-0000-000071290000}"/>
    <cellStyle name="Normal 26 19 6 3" xfId="30248" xr:uid="{00000000-0005-0000-0000-000072290000}"/>
    <cellStyle name="Normal 26 19 7" xfId="7211" xr:uid="{00000000-0005-0000-0000-000073290000}"/>
    <cellStyle name="Normal 26 19 7 2" xfId="30250" xr:uid="{00000000-0005-0000-0000-000074290000}"/>
    <cellStyle name="Normal 26 19 8" xfId="30233" xr:uid="{00000000-0005-0000-0000-000075290000}"/>
    <cellStyle name="Normal 26 2" xfId="7212" xr:uid="{00000000-0005-0000-0000-000076290000}"/>
    <cellStyle name="Normal 26 2 10" xfId="30251" xr:uid="{00000000-0005-0000-0000-000077290000}"/>
    <cellStyle name="Normal 26 2 2" xfId="7213" xr:uid="{00000000-0005-0000-0000-000078290000}"/>
    <cellStyle name="Normal 26 2 2 2" xfId="7214" xr:uid="{00000000-0005-0000-0000-000079290000}"/>
    <cellStyle name="Normal 26 2 2 2 2" xfId="7215" xr:uid="{00000000-0005-0000-0000-00007A290000}"/>
    <cellStyle name="Normal 26 2 2 2 2 2" xfId="30254" xr:uid="{00000000-0005-0000-0000-00007B290000}"/>
    <cellStyle name="Normal 26 2 2 2 3" xfId="30253" xr:uid="{00000000-0005-0000-0000-00007C290000}"/>
    <cellStyle name="Normal 26 2 2 3" xfId="7216" xr:uid="{00000000-0005-0000-0000-00007D290000}"/>
    <cellStyle name="Normal 26 2 2 3 2" xfId="30255" xr:uid="{00000000-0005-0000-0000-00007E290000}"/>
    <cellStyle name="Normal 26 2 2 4" xfId="7217" xr:uid="{00000000-0005-0000-0000-00007F290000}"/>
    <cellStyle name="Normal 26 2 2 4 2" xfId="30256" xr:uid="{00000000-0005-0000-0000-000080290000}"/>
    <cellStyle name="Normal 26 2 2 5" xfId="30252" xr:uid="{00000000-0005-0000-0000-000081290000}"/>
    <cellStyle name="Normal 26 2 3" xfId="7218" xr:uid="{00000000-0005-0000-0000-000082290000}"/>
    <cellStyle name="Normal 26 2 3 2" xfId="7219" xr:uid="{00000000-0005-0000-0000-000083290000}"/>
    <cellStyle name="Normal 26 2 3 2 2" xfId="7220" xr:uid="{00000000-0005-0000-0000-000084290000}"/>
    <cellStyle name="Normal 26 2 3 2 2 2" xfId="30259" xr:uid="{00000000-0005-0000-0000-000085290000}"/>
    <cellStyle name="Normal 26 2 3 2 3" xfId="30258" xr:uid="{00000000-0005-0000-0000-000086290000}"/>
    <cellStyle name="Normal 26 2 3 3" xfId="7221" xr:uid="{00000000-0005-0000-0000-000087290000}"/>
    <cellStyle name="Normal 26 2 3 3 2" xfId="7222" xr:uid="{00000000-0005-0000-0000-000088290000}"/>
    <cellStyle name="Normal 26 2 3 3 2 2" xfId="30261" xr:uid="{00000000-0005-0000-0000-000089290000}"/>
    <cellStyle name="Normal 26 2 3 3 3" xfId="30260" xr:uid="{00000000-0005-0000-0000-00008A290000}"/>
    <cellStyle name="Normal 26 2 3 4" xfId="7223" xr:uid="{00000000-0005-0000-0000-00008B290000}"/>
    <cellStyle name="Normal 26 2 3 4 2" xfId="30262" xr:uid="{00000000-0005-0000-0000-00008C290000}"/>
    <cellStyle name="Normal 26 2 3 5" xfId="30257" xr:uid="{00000000-0005-0000-0000-00008D290000}"/>
    <cellStyle name="Normal 26 2 4" xfId="7224" xr:uid="{00000000-0005-0000-0000-00008E290000}"/>
    <cellStyle name="Normal 26 2 4 2" xfId="7225" xr:uid="{00000000-0005-0000-0000-00008F290000}"/>
    <cellStyle name="Normal 26 2 4 2 2" xfId="30264" xr:uid="{00000000-0005-0000-0000-000090290000}"/>
    <cellStyle name="Normal 26 2 4 3" xfId="30263" xr:uid="{00000000-0005-0000-0000-000091290000}"/>
    <cellStyle name="Normal 26 2 5" xfId="7226" xr:uid="{00000000-0005-0000-0000-000092290000}"/>
    <cellStyle name="Normal 26 2 5 2" xfId="30265" xr:uid="{00000000-0005-0000-0000-000093290000}"/>
    <cellStyle name="Normal 26 2 6" xfId="7227" xr:uid="{00000000-0005-0000-0000-000094290000}"/>
    <cellStyle name="Normal 26 2 6 2" xfId="7228" xr:uid="{00000000-0005-0000-0000-000095290000}"/>
    <cellStyle name="Normal 26 2 6 2 2" xfId="30267" xr:uid="{00000000-0005-0000-0000-000096290000}"/>
    <cellStyle name="Normal 26 2 6 3" xfId="30266" xr:uid="{00000000-0005-0000-0000-000097290000}"/>
    <cellStyle name="Normal 26 2 7" xfId="7229" xr:uid="{00000000-0005-0000-0000-000098290000}"/>
    <cellStyle name="Normal 26 2 7 2" xfId="30268" xr:uid="{00000000-0005-0000-0000-000099290000}"/>
    <cellStyle name="Normal 26 2 8" xfId="7230" xr:uid="{00000000-0005-0000-0000-00009A290000}"/>
    <cellStyle name="Normal 26 2 8 2" xfId="30269" xr:uid="{00000000-0005-0000-0000-00009B290000}"/>
    <cellStyle name="Normal 26 2 9" xfId="7231" xr:uid="{00000000-0005-0000-0000-00009C290000}"/>
    <cellStyle name="Normal 26 2 9 2" xfId="30270" xr:uid="{00000000-0005-0000-0000-00009D290000}"/>
    <cellStyle name="Normal 26 20" xfId="7232" xr:uid="{00000000-0005-0000-0000-00009E290000}"/>
    <cellStyle name="Normal 26 20 2" xfId="7233" xr:uid="{00000000-0005-0000-0000-00009F290000}"/>
    <cellStyle name="Normal 26 20 2 2" xfId="7234" xr:uid="{00000000-0005-0000-0000-0000A0290000}"/>
    <cellStyle name="Normal 26 20 2 2 2" xfId="7235" xr:uid="{00000000-0005-0000-0000-0000A1290000}"/>
    <cellStyle name="Normal 26 20 2 2 2 2" xfId="30274" xr:uid="{00000000-0005-0000-0000-0000A2290000}"/>
    <cellStyle name="Normal 26 20 2 2 3" xfId="30273" xr:uid="{00000000-0005-0000-0000-0000A3290000}"/>
    <cellStyle name="Normal 26 20 2 3" xfId="7236" xr:uid="{00000000-0005-0000-0000-0000A4290000}"/>
    <cellStyle name="Normal 26 20 2 3 2" xfId="30275" xr:uid="{00000000-0005-0000-0000-0000A5290000}"/>
    <cellStyle name="Normal 26 20 2 4" xfId="7237" xr:uid="{00000000-0005-0000-0000-0000A6290000}"/>
    <cellStyle name="Normal 26 20 2 4 2" xfId="30276" xr:uid="{00000000-0005-0000-0000-0000A7290000}"/>
    <cellStyle name="Normal 26 20 2 5" xfId="30272" xr:uid="{00000000-0005-0000-0000-0000A8290000}"/>
    <cellStyle name="Normal 26 20 3" xfId="7238" xr:uid="{00000000-0005-0000-0000-0000A9290000}"/>
    <cellStyle name="Normal 26 20 3 2" xfId="7239" xr:uid="{00000000-0005-0000-0000-0000AA290000}"/>
    <cellStyle name="Normal 26 20 3 2 2" xfId="7240" xr:uid="{00000000-0005-0000-0000-0000AB290000}"/>
    <cellStyle name="Normal 26 20 3 2 2 2" xfId="30279" xr:uid="{00000000-0005-0000-0000-0000AC290000}"/>
    <cellStyle name="Normal 26 20 3 2 3" xfId="30278" xr:uid="{00000000-0005-0000-0000-0000AD290000}"/>
    <cellStyle name="Normal 26 20 3 3" xfId="7241" xr:uid="{00000000-0005-0000-0000-0000AE290000}"/>
    <cellStyle name="Normal 26 20 3 3 2" xfId="7242" xr:uid="{00000000-0005-0000-0000-0000AF290000}"/>
    <cellStyle name="Normal 26 20 3 3 2 2" xfId="30281" xr:uid="{00000000-0005-0000-0000-0000B0290000}"/>
    <cellStyle name="Normal 26 20 3 3 3" xfId="30280" xr:uid="{00000000-0005-0000-0000-0000B1290000}"/>
    <cellStyle name="Normal 26 20 3 4" xfId="7243" xr:uid="{00000000-0005-0000-0000-0000B2290000}"/>
    <cellStyle name="Normal 26 20 3 4 2" xfId="30282" xr:uid="{00000000-0005-0000-0000-0000B3290000}"/>
    <cellStyle name="Normal 26 20 3 5" xfId="30277" xr:uid="{00000000-0005-0000-0000-0000B4290000}"/>
    <cellStyle name="Normal 26 20 4" xfId="7244" xr:uid="{00000000-0005-0000-0000-0000B5290000}"/>
    <cellStyle name="Normal 26 20 4 2" xfId="7245" xr:uid="{00000000-0005-0000-0000-0000B6290000}"/>
    <cellStyle name="Normal 26 20 4 2 2" xfId="30284" xr:uid="{00000000-0005-0000-0000-0000B7290000}"/>
    <cellStyle name="Normal 26 20 4 3" xfId="30283" xr:uid="{00000000-0005-0000-0000-0000B8290000}"/>
    <cellStyle name="Normal 26 20 5" xfId="7246" xr:uid="{00000000-0005-0000-0000-0000B9290000}"/>
    <cellStyle name="Normal 26 20 5 2" xfId="30285" xr:uid="{00000000-0005-0000-0000-0000BA290000}"/>
    <cellStyle name="Normal 26 20 6" xfId="7247" xr:uid="{00000000-0005-0000-0000-0000BB290000}"/>
    <cellStyle name="Normal 26 20 6 2" xfId="7248" xr:uid="{00000000-0005-0000-0000-0000BC290000}"/>
    <cellStyle name="Normal 26 20 6 2 2" xfId="30287" xr:uid="{00000000-0005-0000-0000-0000BD290000}"/>
    <cellStyle name="Normal 26 20 6 3" xfId="30286" xr:uid="{00000000-0005-0000-0000-0000BE290000}"/>
    <cellStyle name="Normal 26 20 7" xfId="7249" xr:uid="{00000000-0005-0000-0000-0000BF290000}"/>
    <cellStyle name="Normal 26 20 7 2" xfId="30288" xr:uid="{00000000-0005-0000-0000-0000C0290000}"/>
    <cellStyle name="Normal 26 20 8" xfId="30271" xr:uid="{00000000-0005-0000-0000-0000C1290000}"/>
    <cellStyle name="Normal 26 21" xfId="7250" xr:uid="{00000000-0005-0000-0000-0000C2290000}"/>
    <cellStyle name="Normal 26 21 2" xfId="7251" xr:uid="{00000000-0005-0000-0000-0000C3290000}"/>
    <cellStyle name="Normal 26 21 2 2" xfId="7252" xr:uid="{00000000-0005-0000-0000-0000C4290000}"/>
    <cellStyle name="Normal 26 21 2 2 2" xfId="7253" xr:uid="{00000000-0005-0000-0000-0000C5290000}"/>
    <cellStyle name="Normal 26 21 2 2 2 2" xfId="30292" xr:uid="{00000000-0005-0000-0000-0000C6290000}"/>
    <cellStyle name="Normal 26 21 2 2 3" xfId="30291" xr:uid="{00000000-0005-0000-0000-0000C7290000}"/>
    <cellStyle name="Normal 26 21 2 3" xfId="7254" xr:uid="{00000000-0005-0000-0000-0000C8290000}"/>
    <cellStyle name="Normal 26 21 2 3 2" xfId="30293" xr:uid="{00000000-0005-0000-0000-0000C9290000}"/>
    <cellStyle name="Normal 26 21 2 4" xfId="7255" xr:uid="{00000000-0005-0000-0000-0000CA290000}"/>
    <cellStyle name="Normal 26 21 2 4 2" xfId="30294" xr:uid="{00000000-0005-0000-0000-0000CB290000}"/>
    <cellStyle name="Normal 26 21 2 5" xfId="30290" xr:uid="{00000000-0005-0000-0000-0000CC290000}"/>
    <cellStyle name="Normal 26 21 3" xfId="7256" xr:uid="{00000000-0005-0000-0000-0000CD290000}"/>
    <cellStyle name="Normal 26 21 3 2" xfId="7257" xr:uid="{00000000-0005-0000-0000-0000CE290000}"/>
    <cellStyle name="Normal 26 21 3 2 2" xfId="7258" xr:uid="{00000000-0005-0000-0000-0000CF290000}"/>
    <cellStyle name="Normal 26 21 3 2 2 2" xfId="30297" xr:uid="{00000000-0005-0000-0000-0000D0290000}"/>
    <cellStyle name="Normal 26 21 3 2 3" xfId="30296" xr:uid="{00000000-0005-0000-0000-0000D1290000}"/>
    <cellStyle name="Normal 26 21 3 3" xfId="7259" xr:uid="{00000000-0005-0000-0000-0000D2290000}"/>
    <cellStyle name="Normal 26 21 3 3 2" xfId="7260" xr:uid="{00000000-0005-0000-0000-0000D3290000}"/>
    <cellStyle name="Normal 26 21 3 3 2 2" xfId="30299" xr:uid="{00000000-0005-0000-0000-0000D4290000}"/>
    <cellStyle name="Normal 26 21 3 3 3" xfId="30298" xr:uid="{00000000-0005-0000-0000-0000D5290000}"/>
    <cellStyle name="Normal 26 21 3 4" xfId="7261" xr:uid="{00000000-0005-0000-0000-0000D6290000}"/>
    <cellStyle name="Normal 26 21 3 4 2" xfId="30300" xr:uid="{00000000-0005-0000-0000-0000D7290000}"/>
    <cellStyle name="Normal 26 21 3 5" xfId="30295" xr:uid="{00000000-0005-0000-0000-0000D8290000}"/>
    <cellStyle name="Normal 26 21 4" xfId="7262" xr:uid="{00000000-0005-0000-0000-0000D9290000}"/>
    <cellStyle name="Normal 26 21 4 2" xfId="7263" xr:uid="{00000000-0005-0000-0000-0000DA290000}"/>
    <cellStyle name="Normal 26 21 4 2 2" xfId="30302" xr:uid="{00000000-0005-0000-0000-0000DB290000}"/>
    <cellStyle name="Normal 26 21 4 3" xfId="30301" xr:uid="{00000000-0005-0000-0000-0000DC290000}"/>
    <cellStyle name="Normal 26 21 5" xfId="7264" xr:uid="{00000000-0005-0000-0000-0000DD290000}"/>
    <cellStyle name="Normal 26 21 5 2" xfId="30303" xr:uid="{00000000-0005-0000-0000-0000DE290000}"/>
    <cellStyle name="Normal 26 21 6" xfId="7265" xr:uid="{00000000-0005-0000-0000-0000DF290000}"/>
    <cellStyle name="Normal 26 21 6 2" xfId="7266" xr:uid="{00000000-0005-0000-0000-0000E0290000}"/>
    <cellStyle name="Normal 26 21 6 2 2" xfId="30305" xr:uid="{00000000-0005-0000-0000-0000E1290000}"/>
    <cellStyle name="Normal 26 21 6 3" xfId="30304" xr:uid="{00000000-0005-0000-0000-0000E2290000}"/>
    <cellStyle name="Normal 26 21 7" xfId="7267" xr:uid="{00000000-0005-0000-0000-0000E3290000}"/>
    <cellStyle name="Normal 26 21 7 2" xfId="30306" xr:uid="{00000000-0005-0000-0000-0000E4290000}"/>
    <cellStyle name="Normal 26 21 8" xfId="30289" xr:uid="{00000000-0005-0000-0000-0000E5290000}"/>
    <cellStyle name="Normal 26 22" xfId="7268" xr:uid="{00000000-0005-0000-0000-0000E6290000}"/>
    <cellStyle name="Normal 26 22 2" xfId="7269" xr:uid="{00000000-0005-0000-0000-0000E7290000}"/>
    <cellStyle name="Normal 26 22 2 2" xfId="7270" xr:uid="{00000000-0005-0000-0000-0000E8290000}"/>
    <cellStyle name="Normal 26 22 2 2 2" xfId="7271" xr:uid="{00000000-0005-0000-0000-0000E9290000}"/>
    <cellStyle name="Normal 26 22 2 2 2 2" xfId="30310" xr:uid="{00000000-0005-0000-0000-0000EA290000}"/>
    <cellStyle name="Normal 26 22 2 2 3" xfId="30309" xr:uid="{00000000-0005-0000-0000-0000EB290000}"/>
    <cellStyle name="Normal 26 22 2 3" xfId="7272" xr:uid="{00000000-0005-0000-0000-0000EC290000}"/>
    <cellStyle name="Normal 26 22 2 3 2" xfId="30311" xr:uid="{00000000-0005-0000-0000-0000ED290000}"/>
    <cellStyle name="Normal 26 22 2 4" xfId="7273" xr:uid="{00000000-0005-0000-0000-0000EE290000}"/>
    <cellStyle name="Normal 26 22 2 4 2" xfId="30312" xr:uid="{00000000-0005-0000-0000-0000EF290000}"/>
    <cellStyle name="Normal 26 22 2 5" xfId="30308" xr:uid="{00000000-0005-0000-0000-0000F0290000}"/>
    <cellStyle name="Normal 26 22 3" xfId="7274" xr:uid="{00000000-0005-0000-0000-0000F1290000}"/>
    <cellStyle name="Normal 26 22 3 2" xfId="7275" xr:uid="{00000000-0005-0000-0000-0000F2290000}"/>
    <cellStyle name="Normal 26 22 3 2 2" xfId="7276" xr:uid="{00000000-0005-0000-0000-0000F3290000}"/>
    <cellStyle name="Normal 26 22 3 2 2 2" xfId="30315" xr:uid="{00000000-0005-0000-0000-0000F4290000}"/>
    <cellStyle name="Normal 26 22 3 2 3" xfId="30314" xr:uid="{00000000-0005-0000-0000-0000F5290000}"/>
    <cellStyle name="Normal 26 22 3 3" xfId="7277" xr:uid="{00000000-0005-0000-0000-0000F6290000}"/>
    <cellStyle name="Normal 26 22 3 3 2" xfId="7278" xr:uid="{00000000-0005-0000-0000-0000F7290000}"/>
    <cellStyle name="Normal 26 22 3 3 2 2" xfId="30317" xr:uid="{00000000-0005-0000-0000-0000F8290000}"/>
    <cellStyle name="Normal 26 22 3 3 3" xfId="30316" xr:uid="{00000000-0005-0000-0000-0000F9290000}"/>
    <cellStyle name="Normal 26 22 3 4" xfId="7279" xr:uid="{00000000-0005-0000-0000-0000FA290000}"/>
    <cellStyle name="Normal 26 22 3 4 2" xfId="30318" xr:uid="{00000000-0005-0000-0000-0000FB290000}"/>
    <cellStyle name="Normal 26 22 3 5" xfId="30313" xr:uid="{00000000-0005-0000-0000-0000FC290000}"/>
    <cellStyle name="Normal 26 22 4" xfId="7280" xr:uid="{00000000-0005-0000-0000-0000FD290000}"/>
    <cellStyle name="Normal 26 22 4 2" xfId="7281" xr:uid="{00000000-0005-0000-0000-0000FE290000}"/>
    <cellStyle name="Normal 26 22 4 2 2" xfId="30320" xr:uid="{00000000-0005-0000-0000-0000FF290000}"/>
    <cellStyle name="Normal 26 22 4 3" xfId="30319" xr:uid="{00000000-0005-0000-0000-0000002A0000}"/>
    <cellStyle name="Normal 26 22 5" xfId="7282" xr:uid="{00000000-0005-0000-0000-0000012A0000}"/>
    <cellStyle name="Normal 26 22 5 2" xfId="30321" xr:uid="{00000000-0005-0000-0000-0000022A0000}"/>
    <cellStyle name="Normal 26 22 6" xfId="7283" xr:uid="{00000000-0005-0000-0000-0000032A0000}"/>
    <cellStyle name="Normal 26 22 6 2" xfId="7284" xr:uid="{00000000-0005-0000-0000-0000042A0000}"/>
    <cellStyle name="Normal 26 22 6 2 2" xfId="30323" xr:uid="{00000000-0005-0000-0000-0000052A0000}"/>
    <cellStyle name="Normal 26 22 6 3" xfId="30322" xr:uid="{00000000-0005-0000-0000-0000062A0000}"/>
    <cellStyle name="Normal 26 22 7" xfId="7285" xr:uid="{00000000-0005-0000-0000-0000072A0000}"/>
    <cellStyle name="Normal 26 22 7 2" xfId="30324" xr:uid="{00000000-0005-0000-0000-0000082A0000}"/>
    <cellStyle name="Normal 26 22 8" xfId="30307" xr:uid="{00000000-0005-0000-0000-0000092A0000}"/>
    <cellStyle name="Normal 26 23" xfId="7286" xr:uid="{00000000-0005-0000-0000-00000A2A0000}"/>
    <cellStyle name="Normal 26 23 2" xfId="7287" xr:uid="{00000000-0005-0000-0000-00000B2A0000}"/>
    <cellStyle name="Normal 26 23 2 2" xfId="7288" xr:uid="{00000000-0005-0000-0000-00000C2A0000}"/>
    <cellStyle name="Normal 26 23 2 2 2" xfId="7289" xr:uid="{00000000-0005-0000-0000-00000D2A0000}"/>
    <cellStyle name="Normal 26 23 2 2 2 2" xfId="30328" xr:uid="{00000000-0005-0000-0000-00000E2A0000}"/>
    <cellStyle name="Normal 26 23 2 2 3" xfId="30327" xr:uid="{00000000-0005-0000-0000-00000F2A0000}"/>
    <cellStyle name="Normal 26 23 2 3" xfId="7290" xr:uid="{00000000-0005-0000-0000-0000102A0000}"/>
    <cellStyle name="Normal 26 23 2 3 2" xfId="30329" xr:uid="{00000000-0005-0000-0000-0000112A0000}"/>
    <cellStyle name="Normal 26 23 2 4" xfId="7291" xr:uid="{00000000-0005-0000-0000-0000122A0000}"/>
    <cellStyle name="Normal 26 23 2 4 2" xfId="30330" xr:uid="{00000000-0005-0000-0000-0000132A0000}"/>
    <cellStyle name="Normal 26 23 2 5" xfId="30326" xr:uid="{00000000-0005-0000-0000-0000142A0000}"/>
    <cellStyle name="Normal 26 23 3" xfId="7292" xr:uid="{00000000-0005-0000-0000-0000152A0000}"/>
    <cellStyle name="Normal 26 23 3 2" xfId="7293" xr:uid="{00000000-0005-0000-0000-0000162A0000}"/>
    <cellStyle name="Normal 26 23 3 2 2" xfId="7294" xr:uid="{00000000-0005-0000-0000-0000172A0000}"/>
    <cellStyle name="Normal 26 23 3 2 2 2" xfId="30333" xr:uid="{00000000-0005-0000-0000-0000182A0000}"/>
    <cellStyle name="Normal 26 23 3 2 3" xfId="30332" xr:uid="{00000000-0005-0000-0000-0000192A0000}"/>
    <cellStyle name="Normal 26 23 3 3" xfId="7295" xr:uid="{00000000-0005-0000-0000-00001A2A0000}"/>
    <cellStyle name="Normal 26 23 3 3 2" xfId="7296" xr:uid="{00000000-0005-0000-0000-00001B2A0000}"/>
    <cellStyle name="Normal 26 23 3 3 2 2" xfId="30335" xr:uid="{00000000-0005-0000-0000-00001C2A0000}"/>
    <cellStyle name="Normal 26 23 3 3 3" xfId="30334" xr:uid="{00000000-0005-0000-0000-00001D2A0000}"/>
    <cellStyle name="Normal 26 23 3 4" xfId="7297" xr:uid="{00000000-0005-0000-0000-00001E2A0000}"/>
    <cellStyle name="Normal 26 23 3 4 2" xfId="30336" xr:uid="{00000000-0005-0000-0000-00001F2A0000}"/>
    <cellStyle name="Normal 26 23 3 5" xfId="30331" xr:uid="{00000000-0005-0000-0000-0000202A0000}"/>
    <cellStyle name="Normal 26 23 4" xfId="7298" xr:uid="{00000000-0005-0000-0000-0000212A0000}"/>
    <cellStyle name="Normal 26 23 4 2" xfId="7299" xr:uid="{00000000-0005-0000-0000-0000222A0000}"/>
    <cellStyle name="Normal 26 23 4 2 2" xfId="30338" xr:uid="{00000000-0005-0000-0000-0000232A0000}"/>
    <cellStyle name="Normal 26 23 4 3" xfId="30337" xr:uid="{00000000-0005-0000-0000-0000242A0000}"/>
    <cellStyle name="Normal 26 23 5" xfId="7300" xr:uid="{00000000-0005-0000-0000-0000252A0000}"/>
    <cellStyle name="Normal 26 23 5 2" xfId="30339" xr:uid="{00000000-0005-0000-0000-0000262A0000}"/>
    <cellStyle name="Normal 26 23 6" xfId="7301" xr:uid="{00000000-0005-0000-0000-0000272A0000}"/>
    <cellStyle name="Normal 26 23 6 2" xfId="7302" xr:uid="{00000000-0005-0000-0000-0000282A0000}"/>
    <cellStyle name="Normal 26 23 6 2 2" xfId="30341" xr:uid="{00000000-0005-0000-0000-0000292A0000}"/>
    <cellStyle name="Normal 26 23 6 3" xfId="30340" xr:uid="{00000000-0005-0000-0000-00002A2A0000}"/>
    <cellStyle name="Normal 26 23 7" xfId="7303" xr:uid="{00000000-0005-0000-0000-00002B2A0000}"/>
    <cellStyle name="Normal 26 23 7 2" xfId="30342" xr:uid="{00000000-0005-0000-0000-00002C2A0000}"/>
    <cellStyle name="Normal 26 23 8" xfId="30325" xr:uid="{00000000-0005-0000-0000-00002D2A0000}"/>
    <cellStyle name="Normal 26 24" xfId="7304" xr:uid="{00000000-0005-0000-0000-00002E2A0000}"/>
    <cellStyle name="Normal 26 24 2" xfId="7305" xr:uid="{00000000-0005-0000-0000-00002F2A0000}"/>
    <cellStyle name="Normal 26 24 2 2" xfId="7306" xr:uid="{00000000-0005-0000-0000-0000302A0000}"/>
    <cellStyle name="Normal 26 24 2 2 2" xfId="7307" xr:uid="{00000000-0005-0000-0000-0000312A0000}"/>
    <cellStyle name="Normal 26 24 2 2 2 2" xfId="30346" xr:uid="{00000000-0005-0000-0000-0000322A0000}"/>
    <cellStyle name="Normal 26 24 2 2 3" xfId="30345" xr:uid="{00000000-0005-0000-0000-0000332A0000}"/>
    <cellStyle name="Normal 26 24 2 3" xfId="7308" xr:uid="{00000000-0005-0000-0000-0000342A0000}"/>
    <cellStyle name="Normal 26 24 2 3 2" xfId="30347" xr:uid="{00000000-0005-0000-0000-0000352A0000}"/>
    <cellStyle name="Normal 26 24 2 4" xfId="7309" xr:uid="{00000000-0005-0000-0000-0000362A0000}"/>
    <cellStyle name="Normal 26 24 2 4 2" xfId="30348" xr:uid="{00000000-0005-0000-0000-0000372A0000}"/>
    <cellStyle name="Normal 26 24 2 5" xfId="30344" xr:uid="{00000000-0005-0000-0000-0000382A0000}"/>
    <cellStyle name="Normal 26 24 3" xfId="7310" xr:uid="{00000000-0005-0000-0000-0000392A0000}"/>
    <cellStyle name="Normal 26 24 3 2" xfId="7311" xr:uid="{00000000-0005-0000-0000-00003A2A0000}"/>
    <cellStyle name="Normal 26 24 3 2 2" xfId="7312" xr:uid="{00000000-0005-0000-0000-00003B2A0000}"/>
    <cellStyle name="Normal 26 24 3 2 2 2" xfId="30351" xr:uid="{00000000-0005-0000-0000-00003C2A0000}"/>
    <cellStyle name="Normal 26 24 3 2 3" xfId="30350" xr:uid="{00000000-0005-0000-0000-00003D2A0000}"/>
    <cellStyle name="Normal 26 24 3 3" xfId="7313" xr:uid="{00000000-0005-0000-0000-00003E2A0000}"/>
    <cellStyle name="Normal 26 24 3 3 2" xfId="7314" xr:uid="{00000000-0005-0000-0000-00003F2A0000}"/>
    <cellStyle name="Normal 26 24 3 3 2 2" xfId="30353" xr:uid="{00000000-0005-0000-0000-0000402A0000}"/>
    <cellStyle name="Normal 26 24 3 3 3" xfId="30352" xr:uid="{00000000-0005-0000-0000-0000412A0000}"/>
    <cellStyle name="Normal 26 24 3 4" xfId="7315" xr:uid="{00000000-0005-0000-0000-0000422A0000}"/>
    <cellStyle name="Normal 26 24 3 4 2" xfId="30354" xr:uid="{00000000-0005-0000-0000-0000432A0000}"/>
    <cellStyle name="Normal 26 24 3 5" xfId="30349" xr:uid="{00000000-0005-0000-0000-0000442A0000}"/>
    <cellStyle name="Normal 26 24 4" xfId="7316" xr:uid="{00000000-0005-0000-0000-0000452A0000}"/>
    <cellStyle name="Normal 26 24 4 2" xfId="7317" xr:uid="{00000000-0005-0000-0000-0000462A0000}"/>
    <cellStyle name="Normal 26 24 4 2 2" xfId="30356" xr:uid="{00000000-0005-0000-0000-0000472A0000}"/>
    <cellStyle name="Normal 26 24 4 3" xfId="30355" xr:uid="{00000000-0005-0000-0000-0000482A0000}"/>
    <cellStyle name="Normal 26 24 5" xfId="7318" xr:uid="{00000000-0005-0000-0000-0000492A0000}"/>
    <cellStyle name="Normal 26 24 5 2" xfId="30357" xr:uid="{00000000-0005-0000-0000-00004A2A0000}"/>
    <cellStyle name="Normal 26 24 6" xfId="7319" xr:uid="{00000000-0005-0000-0000-00004B2A0000}"/>
    <cellStyle name="Normal 26 24 6 2" xfId="7320" xr:uid="{00000000-0005-0000-0000-00004C2A0000}"/>
    <cellStyle name="Normal 26 24 6 2 2" xfId="30359" xr:uid="{00000000-0005-0000-0000-00004D2A0000}"/>
    <cellStyle name="Normal 26 24 6 3" xfId="30358" xr:uid="{00000000-0005-0000-0000-00004E2A0000}"/>
    <cellStyle name="Normal 26 24 7" xfId="7321" xr:uid="{00000000-0005-0000-0000-00004F2A0000}"/>
    <cellStyle name="Normal 26 24 7 2" xfId="30360" xr:uid="{00000000-0005-0000-0000-0000502A0000}"/>
    <cellStyle name="Normal 26 24 8" xfId="30343" xr:uid="{00000000-0005-0000-0000-0000512A0000}"/>
    <cellStyle name="Normal 26 25" xfId="7322" xr:uid="{00000000-0005-0000-0000-0000522A0000}"/>
    <cellStyle name="Normal 26 25 2" xfId="7323" xr:uid="{00000000-0005-0000-0000-0000532A0000}"/>
    <cellStyle name="Normal 26 25 2 2" xfId="7324" xr:uid="{00000000-0005-0000-0000-0000542A0000}"/>
    <cellStyle name="Normal 26 25 2 2 2" xfId="7325" xr:uid="{00000000-0005-0000-0000-0000552A0000}"/>
    <cellStyle name="Normal 26 25 2 2 2 2" xfId="30364" xr:uid="{00000000-0005-0000-0000-0000562A0000}"/>
    <cellStyle name="Normal 26 25 2 2 3" xfId="30363" xr:uid="{00000000-0005-0000-0000-0000572A0000}"/>
    <cellStyle name="Normal 26 25 2 3" xfId="7326" xr:uid="{00000000-0005-0000-0000-0000582A0000}"/>
    <cellStyle name="Normal 26 25 2 3 2" xfId="30365" xr:uid="{00000000-0005-0000-0000-0000592A0000}"/>
    <cellStyle name="Normal 26 25 2 4" xfId="7327" xr:uid="{00000000-0005-0000-0000-00005A2A0000}"/>
    <cellStyle name="Normal 26 25 2 4 2" xfId="30366" xr:uid="{00000000-0005-0000-0000-00005B2A0000}"/>
    <cellStyle name="Normal 26 25 2 5" xfId="30362" xr:uid="{00000000-0005-0000-0000-00005C2A0000}"/>
    <cellStyle name="Normal 26 25 3" xfId="7328" xr:uid="{00000000-0005-0000-0000-00005D2A0000}"/>
    <cellStyle name="Normal 26 25 3 2" xfId="7329" xr:uid="{00000000-0005-0000-0000-00005E2A0000}"/>
    <cellStyle name="Normal 26 25 3 2 2" xfId="7330" xr:uid="{00000000-0005-0000-0000-00005F2A0000}"/>
    <cellStyle name="Normal 26 25 3 2 2 2" xfId="30369" xr:uid="{00000000-0005-0000-0000-0000602A0000}"/>
    <cellStyle name="Normal 26 25 3 2 3" xfId="30368" xr:uid="{00000000-0005-0000-0000-0000612A0000}"/>
    <cellStyle name="Normal 26 25 3 3" xfId="7331" xr:uid="{00000000-0005-0000-0000-0000622A0000}"/>
    <cellStyle name="Normal 26 25 3 3 2" xfId="7332" xr:uid="{00000000-0005-0000-0000-0000632A0000}"/>
    <cellStyle name="Normal 26 25 3 3 2 2" xfId="30371" xr:uid="{00000000-0005-0000-0000-0000642A0000}"/>
    <cellStyle name="Normal 26 25 3 3 3" xfId="30370" xr:uid="{00000000-0005-0000-0000-0000652A0000}"/>
    <cellStyle name="Normal 26 25 3 4" xfId="7333" xr:uid="{00000000-0005-0000-0000-0000662A0000}"/>
    <cellStyle name="Normal 26 25 3 4 2" xfId="30372" xr:uid="{00000000-0005-0000-0000-0000672A0000}"/>
    <cellStyle name="Normal 26 25 3 5" xfId="30367" xr:uid="{00000000-0005-0000-0000-0000682A0000}"/>
    <cellStyle name="Normal 26 25 4" xfId="7334" xr:uid="{00000000-0005-0000-0000-0000692A0000}"/>
    <cellStyle name="Normal 26 25 4 2" xfId="7335" xr:uid="{00000000-0005-0000-0000-00006A2A0000}"/>
    <cellStyle name="Normal 26 25 4 2 2" xfId="30374" xr:uid="{00000000-0005-0000-0000-00006B2A0000}"/>
    <cellStyle name="Normal 26 25 4 3" xfId="30373" xr:uid="{00000000-0005-0000-0000-00006C2A0000}"/>
    <cellStyle name="Normal 26 25 5" xfId="7336" xr:uid="{00000000-0005-0000-0000-00006D2A0000}"/>
    <cellStyle name="Normal 26 25 5 2" xfId="30375" xr:uid="{00000000-0005-0000-0000-00006E2A0000}"/>
    <cellStyle name="Normal 26 25 6" xfId="7337" xr:uid="{00000000-0005-0000-0000-00006F2A0000}"/>
    <cellStyle name="Normal 26 25 6 2" xfId="7338" xr:uid="{00000000-0005-0000-0000-0000702A0000}"/>
    <cellStyle name="Normal 26 25 6 2 2" xfId="30377" xr:uid="{00000000-0005-0000-0000-0000712A0000}"/>
    <cellStyle name="Normal 26 25 6 3" xfId="30376" xr:uid="{00000000-0005-0000-0000-0000722A0000}"/>
    <cellStyle name="Normal 26 25 7" xfId="7339" xr:uid="{00000000-0005-0000-0000-0000732A0000}"/>
    <cellStyle name="Normal 26 25 7 2" xfId="30378" xr:uid="{00000000-0005-0000-0000-0000742A0000}"/>
    <cellStyle name="Normal 26 25 8" xfId="30361" xr:uid="{00000000-0005-0000-0000-0000752A0000}"/>
    <cellStyle name="Normal 26 26" xfId="7340" xr:uid="{00000000-0005-0000-0000-0000762A0000}"/>
    <cellStyle name="Normal 26 26 2" xfId="7341" xr:uid="{00000000-0005-0000-0000-0000772A0000}"/>
    <cellStyle name="Normal 26 26 2 2" xfId="7342" xr:uid="{00000000-0005-0000-0000-0000782A0000}"/>
    <cellStyle name="Normal 26 26 2 2 2" xfId="7343" xr:uid="{00000000-0005-0000-0000-0000792A0000}"/>
    <cellStyle name="Normal 26 26 2 2 2 2" xfId="30382" xr:uid="{00000000-0005-0000-0000-00007A2A0000}"/>
    <cellStyle name="Normal 26 26 2 2 3" xfId="30381" xr:uid="{00000000-0005-0000-0000-00007B2A0000}"/>
    <cellStyle name="Normal 26 26 2 3" xfId="7344" xr:uid="{00000000-0005-0000-0000-00007C2A0000}"/>
    <cellStyle name="Normal 26 26 2 3 2" xfId="30383" xr:uid="{00000000-0005-0000-0000-00007D2A0000}"/>
    <cellStyle name="Normal 26 26 2 4" xfId="7345" xr:uid="{00000000-0005-0000-0000-00007E2A0000}"/>
    <cellStyle name="Normal 26 26 2 4 2" xfId="30384" xr:uid="{00000000-0005-0000-0000-00007F2A0000}"/>
    <cellStyle name="Normal 26 26 2 5" xfId="30380" xr:uid="{00000000-0005-0000-0000-0000802A0000}"/>
    <cellStyle name="Normal 26 26 3" xfId="7346" xr:uid="{00000000-0005-0000-0000-0000812A0000}"/>
    <cellStyle name="Normal 26 26 3 2" xfId="7347" xr:uid="{00000000-0005-0000-0000-0000822A0000}"/>
    <cellStyle name="Normal 26 26 3 2 2" xfId="7348" xr:uid="{00000000-0005-0000-0000-0000832A0000}"/>
    <cellStyle name="Normal 26 26 3 2 2 2" xfId="30387" xr:uid="{00000000-0005-0000-0000-0000842A0000}"/>
    <cellStyle name="Normal 26 26 3 2 3" xfId="30386" xr:uid="{00000000-0005-0000-0000-0000852A0000}"/>
    <cellStyle name="Normal 26 26 3 3" xfId="7349" xr:uid="{00000000-0005-0000-0000-0000862A0000}"/>
    <cellStyle name="Normal 26 26 3 3 2" xfId="7350" xr:uid="{00000000-0005-0000-0000-0000872A0000}"/>
    <cellStyle name="Normal 26 26 3 3 2 2" xfId="30389" xr:uid="{00000000-0005-0000-0000-0000882A0000}"/>
    <cellStyle name="Normal 26 26 3 3 3" xfId="30388" xr:uid="{00000000-0005-0000-0000-0000892A0000}"/>
    <cellStyle name="Normal 26 26 3 4" xfId="7351" xr:uid="{00000000-0005-0000-0000-00008A2A0000}"/>
    <cellStyle name="Normal 26 26 3 4 2" xfId="30390" xr:uid="{00000000-0005-0000-0000-00008B2A0000}"/>
    <cellStyle name="Normal 26 26 3 5" xfId="30385" xr:uid="{00000000-0005-0000-0000-00008C2A0000}"/>
    <cellStyle name="Normal 26 26 4" xfId="7352" xr:uid="{00000000-0005-0000-0000-00008D2A0000}"/>
    <cellStyle name="Normal 26 26 4 2" xfId="7353" xr:uid="{00000000-0005-0000-0000-00008E2A0000}"/>
    <cellStyle name="Normal 26 26 4 2 2" xfId="30392" xr:uid="{00000000-0005-0000-0000-00008F2A0000}"/>
    <cellStyle name="Normal 26 26 4 3" xfId="30391" xr:uid="{00000000-0005-0000-0000-0000902A0000}"/>
    <cellStyle name="Normal 26 26 5" xfId="7354" xr:uid="{00000000-0005-0000-0000-0000912A0000}"/>
    <cellStyle name="Normal 26 26 5 2" xfId="30393" xr:uid="{00000000-0005-0000-0000-0000922A0000}"/>
    <cellStyle name="Normal 26 26 6" xfId="7355" xr:uid="{00000000-0005-0000-0000-0000932A0000}"/>
    <cellStyle name="Normal 26 26 6 2" xfId="7356" xr:uid="{00000000-0005-0000-0000-0000942A0000}"/>
    <cellStyle name="Normal 26 26 6 2 2" xfId="30395" xr:uid="{00000000-0005-0000-0000-0000952A0000}"/>
    <cellStyle name="Normal 26 26 6 3" xfId="30394" xr:uid="{00000000-0005-0000-0000-0000962A0000}"/>
    <cellStyle name="Normal 26 26 7" xfId="7357" xr:uid="{00000000-0005-0000-0000-0000972A0000}"/>
    <cellStyle name="Normal 26 26 7 2" xfId="30396" xr:uid="{00000000-0005-0000-0000-0000982A0000}"/>
    <cellStyle name="Normal 26 26 8" xfId="30379" xr:uid="{00000000-0005-0000-0000-0000992A0000}"/>
    <cellStyle name="Normal 26 27" xfId="7358" xr:uid="{00000000-0005-0000-0000-00009A2A0000}"/>
    <cellStyle name="Normal 26 27 2" xfId="7359" xr:uid="{00000000-0005-0000-0000-00009B2A0000}"/>
    <cellStyle name="Normal 26 27 2 2" xfId="7360" xr:uid="{00000000-0005-0000-0000-00009C2A0000}"/>
    <cellStyle name="Normal 26 27 2 2 2" xfId="7361" xr:uid="{00000000-0005-0000-0000-00009D2A0000}"/>
    <cellStyle name="Normal 26 27 2 2 2 2" xfId="30400" xr:uid="{00000000-0005-0000-0000-00009E2A0000}"/>
    <cellStyle name="Normal 26 27 2 2 3" xfId="30399" xr:uid="{00000000-0005-0000-0000-00009F2A0000}"/>
    <cellStyle name="Normal 26 27 2 3" xfId="7362" xr:uid="{00000000-0005-0000-0000-0000A02A0000}"/>
    <cellStyle name="Normal 26 27 2 3 2" xfId="30401" xr:uid="{00000000-0005-0000-0000-0000A12A0000}"/>
    <cellStyle name="Normal 26 27 2 4" xfId="7363" xr:uid="{00000000-0005-0000-0000-0000A22A0000}"/>
    <cellStyle name="Normal 26 27 2 4 2" xfId="30402" xr:uid="{00000000-0005-0000-0000-0000A32A0000}"/>
    <cellStyle name="Normal 26 27 2 5" xfId="30398" xr:uid="{00000000-0005-0000-0000-0000A42A0000}"/>
    <cellStyle name="Normal 26 27 3" xfId="7364" xr:uid="{00000000-0005-0000-0000-0000A52A0000}"/>
    <cellStyle name="Normal 26 27 3 2" xfId="7365" xr:uid="{00000000-0005-0000-0000-0000A62A0000}"/>
    <cellStyle name="Normal 26 27 3 2 2" xfId="7366" xr:uid="{00000000-0005-0000-0000-0000A72A0000}"/>
    <cellStyle name="Normal 26 27 3 2 2 2" xfId="30405" xr:uid="{00000000-0005-0000-0000-0000A82A0000}"/>
    <cellStyle name="Normal 26 27 3 2 3" xfId="30404" xr:uid="{00000000-0005-0000-0000-0000A92A0000}"/>
    <cellStyle name="Normal 26 27 3 3" xfId="7367" xr:uid="{00000000-0005-0000-0000-0000AA2A0000}"/>
    <cellStyle name="Normal 26 27 3 3 2" xfId="7368" xr:uid="{00000000-0005-0000-0000-0000AB2A0000}"/>
    <cellStyle name="Normal 26 27 3 3 2 2" xfId="30407" xr:uid="{00000000-0005-0000-0000-0000AC2A0000}"/>
    <cellStyle name="Normal 26 27 3 3 3" xfId="30406" xr:uid="{00000000-0005-0000-0000-0000AD2A0000}"/>
    <cellStyle name="Normal 26 27 3 4" xfId="7369" xr:uid="{00000000-0005-0000-0000-0000AE2A0000}"/>
    <cellStyle name="Normal 26 27 3 4 2" xfId="30408" xr:uid="{00000000-0005-0000-0000-0000AF2A0000}"/>
    <cellStyle name="Normal 26 27 3 5" xfId="30403" xr:uid="{00000000-0005-0000-0000-0000B02A0000}"/>
    <cellStyle name="Normal 26 27 4" xfId="7370" xr:uid="{00000000-0005-0000-0000-0000B12A0000}"/>
    <cellStyle name="Normal 26 27 4 2" xfId="7371" xr:uid="{00000000-0005-0000-0000-0000B22A0000}"/>
    <cellStyle name="Normal 26 27 4 2 2" xfId="30410" xr:uid="{00000000-0005-0000-0000-0000B32A0000}"/>
    <cellStyle name="Normal 26 27 4 3" xfId="30409" xr:uid="{00000000-0005-0000-0000-0000B42A0000}"/>
    <cellStyle name="Normal 26 27 5" xfId="7372" xr:uid="{00000000-0005-0000-0000-0000B52A0000}"/>
    <cellStyle name="Normal 26 27 5 2" xfId="30411" xr:uid="{00000000-0005-0000-0000-0000B62A0000}"/>
    <cellStyle name="Normal 26 27 6" xfId="7373" xr:uid="{00000000-0005-0000-0000-0000B72A0000}"/>
    <cellStyle name="Normal 26 27 6 2" xfId="7374" xr:uid="{00000000-0005-0000-0000-0000B82A0000}"/>
    <cellStyle name="Normal 26 27 6 2 2" xfId="30413" xr:uid="{00000000-0005-0000-0000-0000B92A0000}"/>
    <cellStyle name="Normal 26 27 6 3" xfId="30412" xr:uid="{00000000-0005-0000-0000-0000BA2A0000}"/>
    <cellStyle name="Normal 26 27 7" xfId="7375" xr:uid="{00000000-0005-0000-0000-0000BB2A0000}"/>
    <cellStyle name="Normal 26 27 7 2" xfId="30414" xr:uid="{00000000-0005-0000-0000-0000BC2A0000}"/>
    <cellStyle name="Normal 26 27 8" xfId="30397" xr:uid="{00000000-0005-0000-0000-0000BD2A0000}"/>
    <cellStyle name="Normal 26 28" xfId="7376" xr:uid="{00000000-0005-0000-0000-0000BE2A0000}"/>
    <cellStyle name="Normal 26 28 2" xfId="7377" xr:uid="{00000000-0005-0000-0000-0000BF2A0000}"/>
    <cellStyle name="Normal 26 28 2 2" xfId="7378" xr:uid="{00000000-0005-0000-0000-0000C02A0000}"/>
    <cellStyle name="Normal 26 28 2 2 2" xfId="7379" xr:uid="{00000000-0005-0000-0000-0000C12A0000}"/>
    <cellStyle name="Normal 26 28 2 2 2 2" xfId="30418" xr:uid="{00000000-0005-0000-0000-0000C22A0000}"/>
    <cellStyle name="Normal 26 28 2 2 3" xfId="30417" xr:uid="{00000000-0005-0000-0000-0000C32A0000}"/>
    <cellStyle name="Normal 26 28 2 3" xfId="7380" xr:uid="{00000000-0005-0000-0000-0000C42A0000}"/>
    <cellStyle name="Normal 26 28 2 3 2" xfId="30419" xr:uid="{00000000-0005-0000-0000-0000C52A0000}"/>
    <cellStyle name="Normal 26 28 2 4" xfId="7381" xr:uid="{00000000-0005-0000-0000-0000C62A0000}"/>
    <cellStyle name="Normal 26 28 2 4 2" xfId="30420" xr:uid="{00000000-0005-0000-0000-0000C72A0000}"/>
    <cellStyle name="Normal 26 28 2 5" xfId="30416" xr:uid="{00000000-0005-0000-0000-0000C82A0000}"/>
    <cellStyle name="Normal 26 28 3" xfId="7382" xr:uid="{00000000-0005-0000-0000-0000C92A0000}"/>
    <cellStyle name="Normal 26 28 3 2" xfId="7383" xr:uid="{00000000-0005-0000-0000-0000CA2A0000}"/>
    <cellStyle name="Normal 26 28 3 2 2" xfId="7384" xr:uid="{00000000-0005-0000-0000-0000CB2A0000}"/>
    <cellStyle name="Normal 26 28 3 2 2 2" xfId="30423" xr:uid="{00000000-0005-0000-0000-0000CC2A0000}"/>
    <cellStyle name="Normal 26 28 3 2 3" xfId="30422" xr:uid="{00000000-0005-0000-0000-0000CD2A0000}"/>
    <cellStyle name="Normal 26 28 3 3" xfId="7385" xr:uid="{00000000-0005-0000-0000-0000CE2A0000}"/>
    <cellStyle name="Normal 26 28 3 3 2" xfId="7386" xr:uid="{00000000-0005-0000-0000-0000CF2A0000}"/>
    <cellStyle name="Normal 26 28 3 3 2 2" xfId="30425" xr:uid="{00000000-0005-0000-0000-0000D02A0000}"/>
    <cellStyle name="Normal 26 28 3 3 3" xfId="30424" xr:uid="{00000000-0005-0000-0000-0000D12A0000}"/>
    <cellStyle name="Normal 26 28 3 4" xfId="7387" xr:uid="{00000000-0005-0000-0000-0000D22A0000}"/>
    <cellStyle name="Normal 26 28 3 4 2" xfId="30426" xr:uid="{00000000-0005-0000-0000-0000D32A0000}"/>
    <cellStyle name="Normal 26 28 3 5" xfId="30421" xr:uid="{00000000-0005-0000-0000-0000D42A0000}"/>
    <cellStyle name="Normal 26 28 4" xfId="7388" xr:uid="{00000000-0005-0000-0000-0000D52A0000}"/>
    <cellStyle name="Normal 26 28 4 2" xfId="7389" xr:uid="{00000000-0005-0000-0000-0000D62A0000}"/>
    <cellStyle name="Normal 26 28 4 2 2" xfId="30428" xr:uid="{00000000-0005-0000-0000-0000D72A0000}"/>
    <cellStyle name="Normal 26 28 4 3" xfId="30427" xr:uid="{00000000-0005-0000-0000-0000D82A0000}"/>
    <cellStyle name="Normal 26 28 5" xfId="7390" xr:uid="{00000000-0005-0000-0000-0000D92A0000}"/>
    <cellStyle name="Normal 26 28 5 2" xfId="30429" xr:uid="{00000000-0005-0000-0000-0000DA2A0000}"/>
    <cellStyle name="Normal 26 28 6" xfId="7391" xr:uid="{00000000-0005-0000-0000-0000DB2A0000}"/>
    <cellStyle name="Normal 26 28 6 2" xfId="7392" xr:uid="{00000000-0005-0000-0000-0000DC2A0000}"/>
    <cellStyle name="Normal 26 28 6 2 2" xfId="30431" xr:uid="{00000000-0005-0000-0000-0000DD2A0000}"/>
    <cellStyle name="Normal 26 28 6 3" xfId="30430" xr:uid="{00000000-0005-0000-0000-0000DE2A0000}"/>
    <cellStyle name="Normal 26 28 7" xfId="7393" xr:uid="{00000000-0005-0000-0000-0000DF2A0000}"/>
    <cellStyle name="Normal 26 28 7 2" xfId="30432" xr:uid="{00000000-0005-0000-0000-0000E02A0000}"/>
    <cellStyle name="Normal 26 28 8" xfId="30415" xr:uid="{00000000-0005-0000-0000-0000E12A0000}"/>
    <cellStyle name="Normal 26 29" xfId="7394" xr:uid="{00000000-0005-0000-0000-0000E22A0000}"/>
    <cellStyle name="Normal 26 29 2" xfId="7395" xr:uid="{00000000-0005-0000-0000-0000E32A0000}"/>
    <cellStyle name="Normal 26 29 2 2" xfId="7396" xr:uid="{00000000-0005-0000-0000-0000E42A0000}"/>
    <cellStyle name="Normal 26 29 2 2 2" xfId="7397" xr:uid="{00000000-0005-0000-0000-0000E52A0000}"/>
    <cellStyle name="Normal 26 29 2 2 2 2" xfId="30436" xr:uid="{00000000-0005-0000-0000-0000E62A0000}"/>
    <cellStyle name="Normal 26 29 2 2 3" xfId="30435" xr:uid="{00000000-0005-0000-0000-0000E72A0000}"/>
    <cellStyle name="Normal 26 29 2 3" xfId="7398" xr:uid="{00000000-0005-0000-0000-0000E82A0000}"/>
    <cellStyle name="Normal 26 29 2 3 2" xfId="30437" xr:uid="{00000000-0005-0000-0000-0000E92A0000}"/>
    <cellStyle name="Normal 26 29 2 4" xfId="7399" xr:uid="{00000000-0005-0000-0000-0000EA2A0000}"/>
    <cellStyle name="Normal 26 29 2 4 2" xfId="30438" xr:uid="{00000000-0005-0000-0000-0000EB2A0000}"/>
    <cellStyle name="Normal 26 29 2 5" xfId="30434" xr:uid="{00000000-0005-0000-0000-0000EC2A0000}"/>
    <cellStyle name="Normal 26 29 3" xfId="7400" xr:uid="{00000000-0005-0000-0000-0000ED2A0000}"/>
    <cellStyle name="Normal 26 29 3 2" xfId="7401" xr:uid="{00000000-0005-0000-0000-0000EE2A0000}"/>
    <cellStyle name="Normal 26 29 3 2 2" xfId="7402" xr:uid="{00000000-0005-0000-0000-0000EF2A0000}"/>
    <cellStyle name="Normal 26 29 3 2 2 2" xfId="30441" xr:uid="{00000000-0005-0000-0000-0000F02A0000}"/>
    <cellStyle name="Normal 26 29 3 2 3" xfId="30440" xr:uid="{00000000-0005-0000-0000-0000F12A0000}"/>
    <cellStyle name="Normal 26 29 3 3" xfId="7403" xr:uid="{00000000-0005-0000-0000-0000F22A0000}"/>
    <cellStyle name="Normal 26 29 3 3 2" xfId="7404" xr:uid="{00000000-0005-0000-0000-0000F32A0000}"/>
    <cellStyle name="Normal 26 29 3 3 2 2" xfId="30443" xr:uid="{00000000-0005-0000-0000-0000F42A0000}"/>
    <cellStyle name="Normal 26 29 3 3 3" xfId="30442" xr:uid="{00000000-0005-0000-0000-0000F52A0000}"/>
    <cellStyle name="Normal 26 29 3 4" xfId="7405" xr:uid="{00000000-0005-0000-0000-0000F62A0000}"/>
    <cellStyle name="Normal 26 29 3 4 2" xfId="30444" xr:uid="{00000000-0005-0000-0000-0000F72A0000}"/>
    <cellStyle name="Normal 26 29 3 5" xfId="30439" xr:uid="{00000000-0005-0000-0000-0000F82A0000}"/>
    <cellStyle name="Normal 26 29 4" xfId="7406" xr:uid="{00000000-0005-0000-0000-0000F92A0000}"/>
    <cellStyle name="Normal 26 29 4 2" xfId="7407" xr:uid="{00000000-0005-0000-0000-0000FA2A0000}"/>
    <cellStyle name="Normal 26 29 4 2 2" xfId="30446" xr:uid="{00000000-0005-0000-0000-0000FB2A0000}"/>
    <cellStyle name="Normal 26 29 4 3" xfId="30445" xr:uid="{00000000-0005-0000-0000-0000FC2A0000}"/>
    <cellStyle name="Normal 26 29 5" xfId="7408" xr:uid="{00000000-0005-0000-0000-0000FD2A0000}"/>
    <cellStyle name="Normal 26 29 5 2" xfId="30447" xr:uid="{00000000-0005-0000-0000-0000FE2A0000}"/>
    <cellStyle name="Normal 26 29 6" xfId="7409" xr:uid="{00000000-0005-0000-0000-0000FF2A0000}"/>
    <cellStyle name="Normal 26 29 6 2" xfId="7410" xr:uid="{00000000-0005-0000-0000-0000002B0000}"/>
    <cellStyle name="Normal 26 29 6 2 2" xfId="30449" xr:uid="{00000000-0005-0000-0000-0000012B0000}"/>
    <cellStyle name="Normal 26 29 6 3" xfId="30448" xr:uid="{00000000-0005-0000-0000-0000022B0000}"/>
    <cellStyle name="Normal 26 29 7" xfId="7411" xr:uid="{00000000-0005-0000-0000-0000032B0000}"/>
    <cellStyle name="Normal 26 29 7 2" xfId="30450" xr:uid="{00000000-0005-0000-0000-0000042B0000}"/>
    <cellStyle name="Normal 26 29 8" xfId="30433" xr:uid="{00000000-0005-0000-0000-0000052B0000}"/>
    <cellStyle name="Normal 26 3" xfId="7412" xr:uid="{00000000-0005-0000-0000-0000062B0000}"/>
    <cellStyle name="Normal 26 3 2" xfId="7413" xr:uid="{00000000-0005-0000-0000-0000072B0000}"/>
    <cellStyle name="Normal 26 3 2 2" xfId="7414" xr:uid="{00000000-0005-0000-0000-0000082B0000}"/>
    <cellStyle name="Normal 26 3 2 2 2" xfId="7415" xr:uid="{00000000-0005-0000-0000-0000092B0000}"/>
    <cellStyle name="Normal 26 3 2 2 2 2" xfId="30454" xr:uid="{00000000-0005-0000-0000-00000A2B0000}"/>
    <cellStyle name="Normal 26 3 2 2 3" xfId="30453" xr:uid="{00000000-0005-0000-0000-00000B2B0000}"/>
    <cellStyle name="Normal 26 3 2 3" xfId="7416" xr:uid="{00000000-0005-0000-0000-00000C2B0000}"/>
    <cellStyle name="Normal 26 3 2 3 2" xfId="30455" xr:uid="{00000000-0005-0000-0000-00000D2B0000}"/>
    <cellStyle name="Normal 26 3 2 4" xfId="7417" xr:uid="{00000000-0005-0000-0000-00000E2B0000}"/>
    <cellStyle name="Normal 26 3 2 4 2" xfId="30456" xr:uid="{00000000-0005-0000-0000-00000F2B0000}"/>
    <cellStyle name="Normal 26 3 2 5" xfId="30452" xr:uid="{00000000-0005-0000-0000-0000102B0000}"/>
    <cellStyle name="Normal 26 3 3" xfId="7418" xr:uid="{00000000-0005-0000-0000-0000112B0000}"/>
    <cellStyle name="Normal 26 3 3 2" xfId="7419" xr:uid="{00000000-0005-0000-0000-0000122B0000}"/>
    <cellStyle name="Normal 26 3 3 2 2" xfId="7420" xr:uid="{00000000-0005-0000-0000-0000132B0000}"/>
    <cellStyle name="Normal 26 3 3 2 2 2" xfId="30459" xr:uid="{00000000-0005-0000-0000-0000142B0000}"/>
    <cellStyle name="Normal 26 3 3 2 3" xfId="30458" xr:uid="{00000000-0005-0000-0000-0000152B0000}"/>
    <cellStyle name="Normal 26 3 3 3" xfId="7421" xr:uid="{00000000-0005-0000-0000-0000162B0000}"/>
    <cellStyle name="Normal 26 3 3 3 2" xfId="7422" xr:uid="{00000000-0005-0000-0000-0000172B0000}"/>
    <cellStyle name="Normal 26 3 3 3 2 2" xfId="30461" xr:uid="{00000000-0005-0000-0000-0000182B0000}"/>
    <cellStyle name="Normal 26 3 3 3 3" xfId="30460" xr:uid="{00000000-0005-0000-0000-0000192B0000}"/>
    <cellStyle name="Normal 26 3 3 4" xfId="7423" xr:uid="{00000000-0005-0000-0000-00001A2B0000}"/>
    <cellStyle name="Normal 26 3 3 4 2" xfId="30462" xr:uid="{00000000-0005-0000-0000-00001B2B0000}"/>
    <cellStyle name="Normal 26 3 3 5" xfId="30457" xr:uid="{00000000-0005-0000-0000-00001C2B0000}"/>
    <cellStyle name="Normal 26 3 4" xfId="7424" xr:uid="{00000000-0005-0000-0000-00001D2B0000}"/>
    <cellStyle name="Normal 26 3 4 2" xfId="7425" xr:uid="{00000000-0005-0000-0000-00001E2B0000}"/>
    <cellStyle name="Normal 26 3 4 2 2" xfId="30464" xr:uid="{00000000-0005-0000-0000-00001F2B0000}"/>
    <cellStyle name="Normal 26 3 4 3" xfId="30463" xr:uid="{00000000-0005-0000-0000-0000202B0000}"/>
    <cellStyle name="Normal 26 3 5" xfId="7426" xr:uid="{00000000-0005-0000-0000-0000212B0000}"/>
    <cellStyle name="Normal 26 3 5 2" xfId="30465" xr:uid="{00000000-0005-0000-0000-0000222B0000}"/>
    <cellStyle name="Normal 26 3 6" xfId="7427" xr:uid="{00000000-0005-0000-0000-0000232B0000}"/>
    <cellStyle name="Normal 26 3 6 2" xfId="7428" xr:uid="{00000000-0005-0000-0000-0000242B0000}"/>
    <cellStyle name="Normal 26 3 6 2 2" xfId="30467" xr:uid="{00000000-0005-0000-0000-0000252B0000}"/>
    <cellStyle name="Normal 26 3 6 3" xfId="30466" xr:uid="{00000000-0005-0000-0000-0000262B0000}"/>
    <cellStyle name="Normal 26 3 7" xfId="7429" xr:uid="{00000000-0005-0000-0000-0000272B0000}"/>
    <cellStyle name="Normal 26 3 7 2" xfId="30468" xr:uid="{00000000-0005-0000-0000-0000282B0000}"/>
    <cellStyle name="Normal 26 3 8" xfId="30451" xr:uid="{00000000-0005-0000-0000-0000292B0000}"/>
    <cellStyle name="Normal 26 30" xfId="7430" xr:uid="{00000000-0005-0000-0000-00002A2B0000}"/>
    <cellStyle name="Normal 26 30 2" xfId="7431" xr:uid="{00000000-0005-0000-0000-00002B2B0000}"/>
    <cellStyle name="Normal 26 30 2 2" xfId="7432" xr:uid="{00000000-0005-0000-0000-00002C2B0000}"/>
    <cellStyle name="Normal 26 30 2 2 2" xfId="7433" xr:uid="{00000000-0005-0000-0000-00002D2B0000}"/>
    <cellStyle name="Normal 26 30 2 2 2 2" xfId="30472" xr:uid="{00000000-0005-0000-0000-00002E2B0000}"/>
    <cellStyle name="Normal 26 30 2 2 3" xfId="30471" xr:uid="{00000000-0005-0000-0000-00002F2B0000}"/>
    <cellStyle name="Normal 26 30 2 3" xfId="7434" xr:uid="{00000000-0005-0000-0000-0000302B0000}"/>
    <cellStyle name="Normal 26 30 2 3 2" xfId="30473" xr:uid="{00000000-0005-0000-0000-0000312B0000}"/>
    <cellStyle name="Normal 26 30 2 4" xfId="7435" xr:uid="{00000000-0005-0000-0000-0000322B0000}"/>
    <cellStyle name="Normal 26 30 2 4 2" xfId="30474" xr:uid="{00000000-0005-0000-0000-0000332B0000}"/>
    <cellStyle name="Normal 26 30 2 5" xfId="30470" xr:uid="{00000000-0005-0000-0000-0000342B0000}"/>
    <cellStyle name="Normal 26 30 3" xfId="7436" xr:uid="{00000000-0005-0000-0000-0000352B0000}"/>
    <cellStyle name="Normal 26 30 3 2" xfId="7437" xr:uid="{00000000-0005-0000-0000-0000362B0000}"/>
    <cellStyle name="Normal 26 30 3 2 2" xfId="7438" xr:uid="{00000000-0005-0000-0000-0000372B0000}"/>
    <cellStyle name="Normal 26 30 3 2 2 2" xfId="30477" xr:uid="{00000000-0005-0000-0000-0000382B0000}"/>
    <cellStyle name="Normal 26 30 3 2 3" xfId="30476" xr:uid="{00000000-0005-0000-0000-0000392B0000}"/>
    <cellStyle name="Normal 26 30 3 3" xfId="7439" xr:uid="{00000000-0005-0000-0000-00003A2B0000}"/>
    <cellStyle name="Normal 26 30 3 3 2" xfId="7440" xr:uid="{00000000-0005-0000-0000-00003B2B0000}"/>
    <cellStyle name="Normal 26 30 3 3 2 2" xfId="30479" xr:uid="{00000000-0005-0000-0000-00003C2B0000}"/>
    <cellStyle name="Normal 26 30 3 3 3" xfId="30478" xr:uid="{00000000-0005-0000-0000-00003D2B0000}"/>
    <cellStyle name="Normal 26 30 3 4" xfId="7441" xr:uid="{00000000-0005-0000-0000-00003E2B0000}"/>
    <cellStyle name="Normal 26 30 3 4 2" xfId="30480" xr:uid="{00000000-0005-0000-0000-00003F2B0000}"/>
    <cellStyle name="Normal 26 30 3 5" xfId="30475" xr:uid="{00000000-0005-0000-0000-0000402B0000}"/>
    <cellStyle name="Normal 26 30 4" xfId="7442" xr:uid="{00000000-0005-0000-0000-0000412B0000}"/>
    <cellStyle name="Normal 26 30 4 2" xfId="7443" xr:uid="{00000000-0005-0000-0000-0000422B0000}"/>
    <cellStyle name="Normal 26 30 4 2 2" xfId="30482" xr:uid="{00000000-0005-0000-0000-0000432B0000}"/>
    <cellStyle name="Normal 26 30 4 3" xfId="30481" xr:uid="{00000000-0005-0000-0000-0000442B0000}"/>
    <cellStyle name="Normal 26 30 5" xfId="7444" xr:uid="{00000000-0005-0000-0000-0000452B0000}"/>
    <cellStyle name="Normal 26 30 5 2" xfId="30483" xr:uid="{00000000-0005-0000-0000-0000462B0000}"/>
    <cellStyle name="Normal 26 30 6" xfId="7445" xr:uid="{00000000-0005-0000-0000-0000472B0000}"/>
    <cellStyle name="Normal 26 30 6 2" xfId="7446" xr:uid="{00000000-0005-0000-0000-0000482B0000}"/>
    <cellStyle name="Normal 26 30 6 2 2" xfId="30485" xr:uid="{00000000-0005-0000-0000-0000492B0000}"/>
    <cellStyle name="Normal 26 30 6 3" xfId="30484" xr:uid="{00000000-0005-0000-0000-00004A2B0000}"/>
    <cellStyle name="Normal 26 30 7" xfId="7447" xr:uid="{00000000-0005-0000-0000-00004B2B0000}"/>
    <cellStyle name="Normal 26 30 7 2" xfId="30486" xr:uid="{00000000-0005-0000-0000-00004C2B0000}"/>
    <cellStyle name="Normal 26 30 8" xfId="30469" xr:uid="{00000000-0005-0000-0000-00004D2B0000}"/>
    <cellStyle name="Normal 26 31" xfId="7448" xr:uid="{00000000-0005-0000-0000-00004E2B0000}"/>
    <cellStyle name="Normal 26 31 2" xfId="7449" xr:uid="{00000000-0005-0000-0000-00004F2B0000}"/>
    <cellStyle name="Normal 26 31 2 2" xfId="7450" xr:uid="{00000000-0005-0000-0000-0000502B0000}"/>
    <cellStyle name="Normal 26 31 2 2 2" xfId="7451" xr:uid="{00000000-0005-0000-0000-0000512B0000}"/>
    <cellStyle name="Normal 26 31 2 2 2 2" xfId="30490" xr:uid="{00000000-0005-0000-0000-0000522B0000}"/>
    <cellStyle name="Normal 26 31 2 2 3" xfId="30489" xr:uid="{00000000-0005-0000-0000-0000532B0000}"/>
    <cellStyle name="Normal 26 31 2 3" xfId="7452" xr:uid="{00000000-0005-0000-0000-0000542B0000}"/>
    <cellStyle name="Normal 26 31 2 3 2" xfId="30491" xr:uid="{00000000-0005-0000-0000-0000552B0000}"/>
    <cellStyle name="Normal 26 31 2 4" xfId="7453" xr:uid="{00000000-0005-0000-0000-0000562B0000}"/>
    <cellStyle name="Normal 26 31 2 4 2" xfId="30492" xr:uid="{00000000-0005-0000-0000-0000572B0000}"/>
    <cellStyle name="Normal 26 31 2 5" xfId="30488" xr:uid="{00000000-0005-0000-0000-0000582B0000}"/>
    <cellStyle name="Normal 26 31 3" xfId="7454" xr:uid="{00000000-0005-0000-0000-0000592B0000}"/>
    <cellStyle name="Normal 26 31 3 2" xfId="7455" xr:uid="{00000000-0005-0000-0000-00005A2B0000}"/>
    <cellStyle name="Normal 26 31 3 2 2" xfId="7456" xr:uid="{00000000-0005-0000-0000-00005B2B0000}"/>
    <cellStyle name="Normal 26 31 3 2 2 2" xfId="30495" xr:uid="{00000000-0005-0000-0000-00005C2B0000}"/>
    <cellStyle name="Normal 26 31 3 2 3" xfId="30494" xr:uid="{00000000-0005-0000-0000-00005D2B0000}"/>
    <cellStyle name="Normal 26 31 3 3" xfId="7457" xr:uid="{00000000-0005-0000-0000-00005E2B0000}"/>
    <cellStyle name="Normal 26 31 3 3 2" xfId="7458" xr:uid="{00000000-0005-0000-0000-00005F2B0000}"/>
    <cellStyle name="Normal 26 31 3 3 2 2" xfId="30497" xr:uid="{00000000-0005-0000-0000-0000602B0000}"/>
    <cellStyle name="Normal 26 31 3 3 3" xfId="30496" xr:uid="{00000000-0005-0000-0000-0000612B0000}"/>
    <cellStyle name="Normal 26 31 3 4" xfId="7459" xr:uid="{00000000-0005-0000-0000-0000622B0000}"/>
    <cellStyle name="Normal 26 31 3 4 2" xfId="30498" xr:uid="{00000000-0005-0000-0000-0000632B0000}"/>
    <cellStyle name="Normal 26 31 3 5" xfId="30493" xr:uid="{00000000-0005-0000-0000-0000642B0000}"/>
    <cellStyle name="Normal 26 31 4" xfId="7460" xr:uid="{00000000-0005-0000-0000-0000652B0000}"/>
    <cellStyle name="Normal 26 31 4 2" xfId="7461" xr:uid="{00000000-0005-0000-0000-0000662B0000}"/>
    <cellStyle name="Normal 26 31 4 2 2" xfId="30500" xr:uid="{00000000-0005-0000-0000-0000672B0000}"/>
    <cellStyle name="Normal 26 31 4 3" xfId="30499" xr:uid="{00000000-0005-0000-0000-0000682B0000}"/>
    <cellStyle name="Normal 26 31 5" xfId="7462" xr:uid="{00000000-0005-0000-0000-0000692B0000}"/>
    <cellStyle name="Normal 26 31 5 2" xfId="30501" xr:uid="{00000000-0005-0000-0000-00006A2B0000}"/>
    <cellStyle name="Normal 26 31 6" xfId="7463" xr:uid="{00000000-0005-0000-0000-00006B2B0000}"/>
    <cellStyle name="Normal 26 31 6 2" xfId="7464" xr:uid="{00000000-0005-0000-0000-00006C2B0000}"/>
    <cellStyle name="Normal 26 31 6 2 2" xfId="30503" xr:uid="{00000000-0005-0000-0000-00006D2B0000}"/>
    <cellStyle name="Normal 26 31 6 3" xfId="30502" xr:uid="{00000000-0005-0000-0000-00006E2B0000}"/>
    <cellStyle name="Normal 26 31 7" xfId="7465" xr:uid="{00000000-0005-0000-0000-00006F2B0000}"/>
    <cellStyle name="Normal 26 31 7 2" xfId="30504" xr:uid="{00000000-0005-0000-0000-0000702B0000}"/>
    <cellStyle name="Normal 26 31 8" xfId="30487" xr:uid="{00000000-0005-0000-0000-0000712B0000}"/>
    <cellStyle name="Normal 26 32" xfId="7466" xr:uid="{00000000-0005-0000-0000-0000722B0000}"/>
    <cellStyle name="Normal 26 32 2" xfId="7467" xr:uid="{00000000-0005-0000-0000-0000732B0000}"/>
    <cellStyle name="Normal 26 32 2 2" xfId="7468" xr:uid="{00000000-0005-0000-0000-0000742B0000}"/>
    <cellStyle name="Normal 26 32 2 2 2" xfId="7469" xr:uid="{00000000-0005-0000-0000-0000752B0000}"/>
    <cellStyle name="Normal 26 32 2 2 2 2" xfId="30508" xr:uid="{00000000-0005-0000-0000-0000762B0000}"/>
    <cellStyle name="Normal 26 32 2 2 3" xfId="30507" xr:uid="{00000000-0005-0000-0000-0000772B0000}"/>
    <cellStyle name="Normal 26 32 2 3" xfId="7470" xr:uid="{00000000-0005-0000-0000-0000782B0000}"/>
    <cellStyle name="Normal 26 32 2 3 2" xfId="30509" xr:uid="{00000000-0005-0000-0000-0000792B0000}"/>
    <cellStyle name="Normal 26 32 2 4" xfId="7471" xr:uid="{00000000-0005-0000-0000-00007A2B0000}"/>
    <cellStyle name="Normal 26 32 2 4 2" xfId="30510" xr:uid="{00000000-0005-0000-0000-00007B2B0000}"/>
    <cellStyle name="Normal 26 32 2 5" xfId="30506" xr:uid="{00000000-0005-0000-0000-00007C2B0000}"/>
    <cellStyle name="Normal 26 32 3" xfId="7472" xr:uid="{00000000-0005-0000-0000-00007D2B0000}"/>
    <cellStyle name="Normal 26 32 3 2" xfId="7473" xr:uid="{00000000-0005-0000-0000-00007E2B0000}"/>
    <cellStyle name="Normal 26 32 3 2 2" xfId="7474" xr:uid="{00000000-0005-0000-0000-00007F2B0000}"/>
    <cellStyle name="Normal 26 32 3 2 2 2" xfId="30513" xr:uid="{00000000-0005-0000-0000-0000802B0000}"/>
    <cellStyle name="Normal 26 32 3 2 3" xfId="30512" xr:uid="{00000000-0005-0000-0000-0000812B0000}"/>
    <cellStyle name="Normal 26 32 3 3" xfId="7475" xr:uid="{00000000-0005-0000-0000-0000822B0000}"/>
    <cellStyle name="Normal 26 32 3 3 2" xfId="7476" xr:uid="{00000000-0005-0000-0000-0000832B0000}"/>
    <cellStyle name="Normal 26 32 3 3 2 2" xfId="30515" xr:uid="{00000000-0005-0000-0000-0000842B0000}"/>
    <cellStyle name="Normal 26 32 3 3 3" xfId="30514" xr:uid="{00000000-0005-0000-0000-0000852B0000}"/>
    <cellStyle name="Normal 26 32 3 4" xfId="7477" xr:uid="{00000000-0005-0000-0000-0000862B0000}"/>
    <cellStyle name="Normal 26 32 3 4 2" xfId="30516" xr:uid="{00000000-0005-0000-0000-0000872B0000}"/>
    <cellStyle name="Normal 26 32 3 5" xfId="30511" xr:uid="{00000000-0005-0000-0000-0000882B0000}"/>
    <cellStyle name="Normal 26 32 4" xfId="7478" xr:uid="{00000000-0005-0000-0000-0000892B0000}"/>
    <cellStyle name="Normal 26 32 4 2" xfId="7479" xr:uid="{00000000-0005-0000-0000-00008A2B0000}"/>
    <cellStyle name="Normal 26 32 4 2 2" xfId="30518" xr:uid="{00000000-0005-0000-0000-00008B2B0000}"/>
    <cellStyle name="Normal 26 32 4 3" xfId="30517" xr:uid="{00000000-0005-0000-0000-00008C2B0000}"/>
    <cellStyle name="Normal 26 32 5" xfId="7480" xr:uid="{00000000-0005-0000-0000-00008D2B0000}"/>
    <cellStyle name="Normal 26 32 5 2" xfId="30519" xr:uid="{00000000-0005-0000-0000-00008E2B0000}"/>
    <cellStyle name="Normal 26 32 6" xfId="7481" xr:uid="{00000000-0005-0000-0000-00008F2B0000}"/>
    <cellStyle name="Normal 26 32 6 2" xfId="7482" xr:uid="{00000000-0005-0000-0000-0000902B0000}"/>
    <cellStyle name="Normal 26 32 6 2 2" xfId="30521" xr:uid="{00000000-0005-0000-0000-0000912B0000}"/>
    <cellStyle name="Normal 26 32 6 3" xfId="30520" xr:uid="{00000000-0005-0000-0000-0000922B0000}"/>
    <cellStyle name="Normal 26 32 7" xfId="7483" xr:uid="{00000000-0005-0000-0000-0000932B0000}"/>
    <cellStyle name="Normal 26 32 7 2" xfId="30522" xr:uid="{00000000-0005-0000-0000-0000942B0000}"/>
    <cellStyle name="Normal 26 32 8" xfId="30505" xr:uid="{00000000-0005-0000-0000-0000952B0000}"/>
    <cellStyle name="Normal 26 33" xfId="7484" xr:uid="{00000000-0005-0000-0000-0000962B0000}"/>
    <cellStyle name="Normal 26 33 2" xfId="7485" xr:uid="{00000000-0005-0000-0000-0000972B0000}"/>
    <cellStyle name="Normal 26 33 2 2" xfId="7486" xr:uid="{00000000-0005-0000-0000-0000982B0000}"/>
    <cellStyle name="Normal 26 33 2 2 2" xfId="7487" xr:uid="{00000000-0005-0000-0000-0000992B0000}"/>
    <cellStyle name="Normal 26 33 2 2 2 2" xfId="30526" xr:uid="{00000000-0005-0000-0000-00009A2B0000}"/>
    <cellStyle name="Normal 26 33 2 2 3" xfId="30525" xr:uid="{00000000-0005-0000-0000-00009B2B0000}"/>
    <cellStyle name="Normal 26 33 2 3" xfId="7488" xr:uid="{00000000-0005-0000-0000-00009C2B0000}"/>
    <cellStyle name="Normal 26 33 2 3 2" xfId="30527" xr:uid="{00000000-0005-0000-0000-00009D2B0000}"/>
    <cellStyle name="Normal 26 33 2 4" xfId="7489" xr:uid="{00000000-0005-0000-0000-00009E2B0000}"/>
    <cellStyle name="Normal 26 33 2 4 2" xfId="30528" xr:uid="{00000000-0005-0000-0000-00009F2B0000}"/>
    <cellStyle name="Normal 26 33 2 5" xfId="30524" xr:uid="{00000000-0005-0000-0000-0000A02B0000}"/>
    <cellStyle name="Normal 26 33 3" xfId="7490" xr:uid="{00000000-0005-0000-0000-0000A12B0000}"/>
    <cellStyle name="Normal 26 33 3 2" xfId="7491" xr:uid="{00000000-0005-0000-0000-0000A22B0000}"/>
    <cellStyle name="Normal 26 33 3 2 2" xfId="7492" xr:uid="{00000000-0005-0000-0000-0000A32B0000}"/>
    <cellStyle name="Normal 26 33 3 2 2 2" xfId="30531" xr:uid="{00000000-0005-0000-0000-0000A42B0000}"/>
    <cellStyle name="Normal 26 33 3 2 3" xfId="30530" xr:uid="{00000000-0005-0000-0000-0000A52B0000}"/>
    <cellStyle name="Normal 26 33 3 3" xfId="7493" xr:uid="{00000000-0005-0000-0000-0000A62B0000}"/>
    <cellStyle name="Normal 26 33 3 3 2" xfId="7494" xr:uid="{00000000-0005-0000-0000-0000A72B0000}"/>
    <cellStyle name="Normal 26 33 3 3 2 2" xfId="30533" xr:uid="{00000000-0005-0000-0000-0000A82B0000}"/>
    <cellStyle name="Normal 26 33 3 3 3" xfId="30532" xr:uid="{00000000-0005-0000-0000-0000A92B0000}"/>
    <cellStyle name="Normal 26 33 3 4" xfId="7495" xr:uid="{00000000-0005-0000-0000-0000AA2B0000}"/>
    <cellStyle name="Normal 26 33 3 4 2" xfId="30534" xr:uid="{00000000-0005-0000-0000-0000AB2B0000}"/>
    <cellStyle name="Normal 26 33 3 5" xfId="30529" xr:uid="{00000000-0005-0000-0000-0000AC2B0000}"/>
    <cellStyle name="Normal 26 33 4" xfId="7496" xr:uid="{00000000-0005-0000-0000-0000AD2B0000}"/>
    <cellStyle name="Normal 26 33 4 2" xfId="7497" xr:uid="{00000000-0005-0000-0000-0000AE2B0000}"/>
    <cellStyle name="Normal 26 33 4 2 2" xfId="30536" xr:uid="{00000000-0005-0000-0000-0000AF2B0000}"/>
    <cellStyle name="Normal 26 33 4 3" xfId="30535" xr:uid="{00000000-0005-0000-0000-0000B02B0000}"/>
    <cellStyle name="Normal 26 33 5" xfId="7498" xr:uid="{00000000-0005-0000-0000-0000B12B0000}"/>
    <cellStyle name="Normal 26 33 5 2" xfId="30537" xr:uid="{00000000-0005-0000-0000-0000B22B0000}"/>
    <cellStyle name="Normal 26 33 6" xfId="7499" xr:uid="{00000000-0005-0000-0000-0000B32B0000}"/>
    <cellStyle name="Normal 26 33 6 2" xfId="7500" xr:uid="{00000000-0005-0000-0000-0000B42B0000}"/>
    <cellStyle name="Normal 26 33 6 2 2" xfId="30539" xr:uid="{00000000-0005-0000-0000-0000B52B0000}"/>
    <cellStyle name="Normal 26 33 6 3" xfId="30538" xr:uid="{00000000-0005-0000-0000-0000B62B0000}"/>
    <cellStyle name="Normal 26 33 7" xfId="7501" xr:uid="{00000000-0005-0000-0000-0000B72B0000}"/>
    <cellStyle name="Normal 26 33 7 2" xfId="30540" xr:uid="{00000000-0005-0000-0000-0000B82B0000}"/>
    <cellStyle name="Normal 26 33 8" xfId="30523" xr:uid="{00000000-0005-0000-0000-0000B92B0000}"/>
    <cellStyle name="Normal 26 34" xfId="7502" xr:uid="{00000000-0005-0000-0000-0000BA2B0000}"/>
    <cellStyle name="Normal 26 34 2" xfId="7503" xr:uid="{00000000-0005-0000-0000-0000BB2B0000}"/>
    <cellStyle name="Normal 26 34 2 2" xfId="7504" xr:uid="{00000000-0005-0000-0000-0000BC2B0000}"/>
    <cellStyle name="Normal 26 34 2 2 2" xfId="7505" xr:uid="{00000000-0005-0000-0000-0000BD2B0000}"/>
    <cellStyle name="Normal 26 34 2 2 2 2" xfId="30544" xr:uid="{00000000-0005-0000-0000-0000BE2B0000}"/>
    <cellStyle name="Normal 26 34 2 2 3" xfId="30543" xr:uid="{00000000-0005-0000-0000-0000BF2B0000}"/>
    <cellStyle name="Normal 26 34 2 3" xfId="7506" xr:uid="{00000000-0005-0000-0000-0000C02B0000}"/>
    <cellStyle name="Normal 26 34 2 3 2" xfId="30545" xr:uid="{00000000-0005-0000-0000-0000C12B0000}"/>
    <cellStyle name="Normal 26 34 2 4" xfId="7507" xr:uid="{00000000-0005-0000-0000-0000C22B0000}"/>
    <cellStyle name="Normal 26 34 2 4 2" xfId="30546" xr:uid="{00000000-0005-0000-0000-0000C32B0000}"/>
    <cellStyle name="Normal 26 34 2 5" xfId="30542" xr:uid="{00000000-0005-0000-0000-0000C42B0000}"/>
    <cellStyle name="Normal 26 34 3" xfId="7508" xr:uid="{00000000-0005-0000-0000-0000C52B0000}"/>
    <cellStyle name="Normal 26 34 3 2" xfId="7509" xr:uid="{00000000-0005-0000-0000-0000C62B0000}"/>
    <cellStyle name="Normal 26 34 3 2 2" xfId="7510" xr:uid="{00000000-0005-0000-0000-0000C72B0000}"/>
    <cellStyle name="Normal 26 34 3 2 2 2" xfId="30549" xr:uid="{00000000-0005-0000-0000-0000C82B0000}"/>
    <cellStyle name="Normal 26 34 3 2 3" xfId="30548" xr:uid="{00000000-0005-0000-0000-0000C92B0000}"/>
    <cellStyle name="Normal 26 34 3 3" xfId="7511" xr:uid="{00000000-0005-0000-0000-0000CA2B0000}"/>
    <cellStyle name="Normal 26 34 3 3 2" xfId="7512" xr:uid="{00000000-0005-0000-0000-0000CB2B0000}"/>
    <cellStyle name="Normal 26 34 3 3 2 2" xfId="30551" xr:uid="{00000000-0005-0000-0000-0000CC2B0000}"/>
    <cellStyle name="Normal 26 34 3 3 3" xfId="30550" xr:uid="{00000000-0005-0000-0000-0000CD2B0000}"/>
    <cellStyle name="Normal 26 34 3 4" xfId="7513" xr:uid="{00000000-0005-0000-0000-0000CE2B0000}"/>
    <cellStyle name="Normal 26 34 3 4 2" xfId="30552" xr:uid="{00000000-0005-0000-0000-0000CF2B0000}"/>
    <cellStyle name="Normal 26 34 3 5" xfId="30547" xr:uid="{00000000-0005-0000-0000-0000D02B0000}"/>
    <cellStyle name="Normal 26 34 4" xfId="7514" xr:uid="{00000000-0005-0000-0000-0000D12B0000}"/>
    <cellStyle name="Normal 26 34 4 2" xfId="7515" xr:uid="{00000000-0005-0000-0000-0000D22B0000}"/>
    <cellStyle name="Normal 26 34 4 2 2" xfId="30554" xr:uid="{00000000-0005-0000-0000-0000D32B0000}"/>
    <cellStyle name="Normal 26 34 4 3" xfId="30553" xr:uid="{00000000-0005-0000-0000-0000D42B0000}"/>
    <cellStyle name="Normal 26 34 5" xfId="7516" xr:uid="{00000000-0005-0000-0000-0000D52B0000}"/>
    <cellStyle name="Normal 26 34 5 2" xfId="30555" xr:uid="{00000000-0005-0000-0000-0000D62B0000}"/>
    <cellStyle name="Normal 26 34 6" xfId="7517" xr:uid="{00000000-0005-0000-0000-0000D72B0000}"/>
    <cellStyle name="Normal 26 34 6 2" xfId="7518" xr:uid="{00000000-0005-0000-0000-0000D82B0000}"/>
    <cellStyle name="Normal 26 34 6 2 2" xfId="30557" xr:uid="{00000000-0005-0000-0000-0000D92B0000}"/>
    <cellStyle name="Normal 26 34 6 3" xfId="30556" xr:uid="{00000000-0005-0000-0000-0000DA2B0000}"/>
    <cellStyle name="Normal 26 34 7" xfId="7519" xr:uid="{00000000-0005-0000-0000-0000DB2B0000}"/>
    <cellStyle name="Normal 26 34 7 2" xfId="30558" xr:uid="{00000000-0005-0000-0000-0000DC2B0000}"/>
    <cellStyle name="Normal 26 34 8" xfId="30541" xr:uid="{00000000-0005-0000-0000-0000DD2B0000}"/>
    <cellStyle name="Normal 26 35" xfId="7520" xr:uid="{00000000-0005-0000-0000-0000DE2B0000}"/>
    <cellStyle name="Normal 26 35 2" xfId="7521" xr:uid="{00000000-0005-0000-0000-0000DF2B0000}"/>
    <cellStyle name="Normal 26 35 2 2" xfId="7522" xr:uid="{00000000-0005-0000-0000-0000E02B0000}"/>
    <cellStyle name="Normal 26 35 2 2 2" xfId="30561" xr:uid="{00000000-0005-0000-0000-0000E12B0000}"/>
    <cellStyle name="Normal 26 35 2 3" xfId="30560" xr:uid="{00000000-0005-0000-0000-0000E22B0000}"/>
    <cellStyle name="Normal 26 35 3" xfId="7523" xr:uid="{00000000-0005-0000-0000-0000E32B0000}"/>
    <cellStyle name="Normal 26 35 3 2" xfId="30562" xr:uid="{00000000-0005-0000-0000-0000E42B0000}"/>
    <cellStyle name="Normal 26 35 4" xfId="7524" xr:uid="{00000000-0005-0000-0000-0000E52B0000}"/>
    <cellStyle name="Normal 26 35 4 2" xfId="30563" xr:uid="{00000000-0005-0000-0000-0000E62B0000}"/>
    <cellStyle name="Normal 26 35 5" xfId="30559" xr:uid="{00000000-0005-0000-0000-0000E72B0000}"/>
    <cellStyle name="Normal 26 36" xfId="7525" xr:uid="{00000000-0005-0000-0000-0000E82B0000}"/>
    <cellStyle name="Normal 26 36 2" xfId="7526" xr:uid="{00000000-0005-0000-0000-0000E92B0000}"/>
    <cellStyle name="Normal 26 36 2 2" xfId="7527" xr:uid="{00000000-0005-0000-0000-0000EA2B0000}"/>
    <cellStyle name="Normal 26 36 2 2 2" xfId="30566" xr:uid="{00000000-0005-0000-0000-0000EB2B0000}"/>
    <cellStyle name="Normal 26 36 2 3" xfId="30565" xr:uid="{00000000-0005-0000-0000-0000EC2B0000}"/>
    <cellStyle name="Normal 26 36 3" xfId="7528" xr:uid="{00000000-0005-0000-0000-0000ED2B0000}"/>
    <cellStyle name="Normal 26 36 3 2" xfId="7529" xr:uid="{00000000-0005-0000-0000-0000EE2B0000}"/>
    <cellStyle name="Normal 26 36 3 2 2" xfId="30568" xr:uid="{00000000-0005-0000-0000-0000EF2B0000}"/>
    <cellStyle name="Normal 26 36 3 3" xfId="30567" xr:uid="{00000000-0005-0000-0000-0000F02B0000}"/>
    <cellStyle name="Normal 26 36 4" xfId="7530" xr:uid="{00000000-0005-0000-0000-0000F12B0000}"/>
    <cellStyle name="Normal 26 36 4 2" xfId="30569" xr:uid="{00000000-0005-0000-0000-0000F22B0000}"/>
    <cellStyle name="Normal 26 36 5" xfId="30564" xr:uid="{00000000-0005-0000-0000-0000F32B0000}"/>
    <cellStyle name="Normal 26 37" xfId="7531" xr:uid="{00000000-0005-0000-0000-0000F42B0000}"/>
    <cellStyle name="Normal 26 37 2" xfId="7532" xr:uid="{00000000-0005-0000-0000-0000F52B0000}"/>
    <cellStyle name="Normal 26 37 2 2" xfId="30571" xr:uid="{00000000-0005-0000-0000-0000F62B0000}"/>
    <cellStyle name="Normal 26 37 3" xfId="30570" xr:uid="{00000000-0005-0000-0000-0000F72B0000}"/>
    <cellStyle name="Normal 26 38" xfId="7533" xr:uid="{00000000-0005-0000-0000-0000F82B0000}"/>
    <cellStyle name="Normal 26 38 2" xfId="30572" xr:uid="{00000000-0005-0000-0000-0000F92B0000}"/>
    <cellStyle name="Normal 26 39" xfId="7534" xr:uid="{00000000-0005-0000-0000-0000FA2B0000}"/>
    <cellStyle name="Normal 26 39 2" xfId="7535" xr:uid="{00000000-0005-0000-0000-0000FB2B0000}"/>
    <cellStyle name="Normal 26 39 2 2" xfId="30574" xr:uid="{00000000-0005-0000-0000-0000FC2B0000}"/>
    <cellStyle name="Normal 26 39 3" xfId="30573" xr:uid="{00000000-0005-0000-0000-0000FD2B0000}"/>
    <cellStyle name="Normal 26 4" xfId="7536" xr:uid="{00000000-0005-0000-0000-0000FE2B0000}"/>
    <cellStyle name="Normal 26 4 2" xfId="7537" xr:uid="{00000000-0005-0000-0000-0000FF2B0000}"/>
    <cellStyle name="Normal 26 4 2 2" xfId="7538" xr:uid="{00000000-0005-0000-0000-0000002C0000}"/>
    <cellStyle name="Normal 26 4 2 2 2" xfId="7539" xr:uid="{00000000-0005-0000-0000-0000012C0000}"/>
    <cellStyle name="Normal 26 4 2 2 2 2" xfId="30578" xr:uid="{00000000-0005-0000-0000-0000022C0000}"/>
    <cellStyle name="Normal 26 4 2 2 3" xfId="30577" xr:uid="{00000000-0005-0000-0000-0000032C0000}"/>
    <cellStyle name="Normal 26 4 2 3" xfId="7540" xr:uid="{00000000-0005-0000-0000-0000042C0000}"/>
    <cellStyle name="Normal 26 4 2 3 2" xfId="30579" xr:uid="{00000000-0005-0000-0000-0000052C0000}"/>
    <cellStyle name="Normal 26 4 2 4" xfId="7541" xr:uid="{00000000-0005-0000-0000-0000062C0000}"/>
    <cellStyle name="Normal 26 4 2 4 2" xfId="30580" xr:uid="{00000000-0005-0000-0000-0000072C0000}"/>
    <cellStyle name="Normal 26 4 2 5" xfId="30576" xr:uid="{00000000-0005-0000-0000-0000082C0000}"/>
    <cellStyle name="Normal 26 4 3" xfId="7542" xr:uid="{00000000-0005-0000-0000-0000092C0000}"/>
    <cellStyle name="Normal 26 4 3 2" xfId="7543" xr:uid="{00000000-0005-0000-0000-00000A2C0000}"/>
    <cellStyle name="Normal 26 4 3 2 2" xfId="7544" xr:uid="{00000000-0005-0000-0000-00000B2C0000}"/>
    <cellStyle name="Normal 26 4 3 2 2 2" xfId="30583" xr:uid="{00000000-0005-0000-0000-00000C2C0000}"/>
    <cellStyle name="Normal 26 4 3 2 3" xfId="30582" xr:uid="{00000000-0005-0000-0000-00000D2C0000}"/>
    <cellStyle name="Normal 26 4 3 3" xfId="7545" xr:uid="{00000000-0005-0000-0000-00000E2C0000}"/>
    <cellStyle name="Normal 26 4 3 3 2" xfId="7546" xr:uid="{00000000-0005-0000-0000-00000F2C0000}"/>
    <cellStyle name="Normal 26 4 3 3 2 2" xfId="30585" xr:uid="{00000000-0005-0000-0000-0000102C0000}"/>
    <cellStyle name="Normal 26 4 3 3 3" xfId="30584" xr:uid="{00000000-0005-0000-0000-0000112C0000}"/>
    <cellStyle name="Normal 26 4 3 4" xfId="7547" xr:uid="{00000000-0005-0000-0000-0000122C0000}"/>
    <cellStyle name="Normal 26 4 3 4 2" xfId="30586" xr:uid="{00000000-0005-0000-0000-0000132C0000}"/>
    <cellStyle name="Normal 26 4 3 5" xfId="30581" xr:uid="{00000000-0005-0000-0000-0000142C0000}"/>
    <cellStyle name="Normal 26 4 4" xfId="7548" xr:uid="{00000000-0005-0000-0000-0000152C0000}"/>
    <cellStyle name="Normal 26 4 4 2" xfId="7549" xr:uid="{00000000-0005-0000-0000-0000162C0000}"/>
    <cellStyle name="Normal 26 4 4 2 2" xfId="30588" xr:uid="{00000000-0005-0000-0000-0000172C0000}"/>
    <cellStyle name="Normal 26 4 4 3" xfId="30587" xr:uid="{00000000-0005-0000-0000-0000182C0000}"/>
    <cellStyle name="Normal 26 4 5" xfId="7550" xr:uid="{00000000-0005-0000-0000-0000192C0000}"/>
    <cellStyle name="Normal 26 4 5 2" xfId="30589" xr:uid="{00000000-0005-0000-0000-00001A2C0000}"/>
    <cellStyle name="Normal 26 4 6" xfId="7551" xr:uid="{00000000-0005-0000-0000-00001B2C0000}"/>
    <cellStyle name="Normal 26 4 6 2" xfId="7552" xr:uid="{00000000-0005-0000-0000-00001C2C0000}"/>
    <cellStyle name="Normal 26 4 6 2 2" xfId="30591" xr:uid="{00000000-0005-0000-0000-00001D2C0000}"/>
    <cellStyle name="Normal 26 4 6 3" xfId="30590" xr:uid="{00000000-0005-0000-0000-00001E2C0000}"/>
    <cellStyle name="Normal 26 4 7" xfId="7553" xr:uid="{00000000-0005-0000-0000-00001F2C0000}"/>
    <cellStyle name="Normal 26 4 7 2" xfId="30592" xr:uid="{00000000-0005-0000-0000-0000202C0000}"/>
    <cellStyle name="Normal 26 4 8" xfId="30575" xr:uid="{00000000-0005-0000-0000-0000212C0000}"/>
    <cellStyle name="Normal 26 40" xfId="7554" xr:uid="{00000000-0005-0000-0000-0000222C0000}"/>
    <cellStyle name="Normal 26 40 2" xfId="30593" xr:uid="{00000000-0005-0000-0000-0000232C0000}"/>
    <cellStyle name="Normal 26 41" xfId="7555" xr:uid="{00000000-0005-0000-0000-0000242C0000}"/>
    <cellStyle name="Normal 26 41 2" xfId="30594" xr:uid="{00000000-0005-0000-0000-0000252C0000}"/>
    <cellStyle name="Normal 26 42" xfId="7556" xr:uid="{00000000-0005-0000-0000-0000262C0000}"/>
    <cellStyle name="Normal 26 42 2" xfId="30595" xr:uid="{00000000-0005-0000-0000-0000272C0000}"/>
    <cellStyle name="Normal 26 43" xfId="30081" xr:uid="{00000000-0005-0000-0000-0000282C0000}"/>
    <cellStyle name="Normal 26 5" xfId="7557" xr:uid="{00000000-0005-0000-0000-0000292C0000}"/>
    <cellStyle name="Normal 26 5 2" xfId="7558" xr:uid="{00000000-0005-0000-0000-00002A2C0000}"/>
    <cellStyle name="Normal 26 5 2 2" xfId="7559" xr:uid="{00000000-0005-0000-0000-00002B2C0000}"/>
    <cellStyle name="Normal 26 5 2 2 2" xfId="7560" xr:uid="{00000000-0005-0000-0000-00002C2C0000}"/>
    <cellStyle name="Normal 26 5 2 2 2 2" xfId="30599" xr:uid="{00000000-0005-0000-0000-00002D2C0000}"/>
    <cellStyle name="Normal 26 5 2 2 3" xfId="30598" xr:uid="{00000000-0005-0000-0000-00002E2C0000}"/>
    <cellStyle name="Normal 26 5 2 3" xfId="7561" xr:uid="{00000000-0005-0000-0000-00002F2C0000}"/>
    <cellStyle name="Normal 26 5 2 3 2" xfId="30600" xr:uid="{00000000-0005-0000-0000-0000302C0000}"/>
    <cellStyle name="Normal 26 5 2 4" xfId="7562" xr:uid="{00000000-0005-0000-0000-0000312C0000}"/>
    <cellStyle name="Normal 26 5 2 4 2" xfId="30601" xr:uid="{00000000-0005-0000-0000-0000322C0000}"/>
    <cellStyle name="Normal 26 5 2 5" xfId="30597" xr:uid="{00000000-0005-0000-0000-0000332C0000}"/>
    <cellStyle name="Normal 26 5 3" xfId="7563" xr:uid="{00000000-0005-0000-0000-0000342C0000}"/>
    <cellStyle name="Normal 26 5 3 2" xfId="7564" xr:uid="{00000000-0005-0000-0000-0000352C0000}"/>
    <cellStyle name="Normal 26 5 3 2 2" xfId="7565" xr:uid="{00000000-0005-0000-0000-0000362C0000}"/>
    <cellStyle name="Normal 26 5 3 2 2 2" xfId="30604" xr:uid="{00000000-0005-0000-0000-0000372C0000}"/>
    <cellStyle name="Normal 26 5 3 2 3" xfId="30603" xr:uid="{00000000-0005-0000-0000-0000382C0000}"/>
    <cellStyle name="Normal 26 5 3 3" xfId="7566" xr:uid="{00000000-0005-0000-0000-0000392C0000}"/>
    <cellStyle name="Normal 26 5 3 3 2" xfId="7567" xr:uid="{00000000-0005-0000-0000-00003A2C0000}"/>
    <cellStyle name="Normal 26 5 3 3 2 2" xfId="30606" xr:uid="{00000000-0005-0000-0000-00003B2C0000}"/>
    <cellStyle name="Normal 26 5 3 3 3" xfId="30605" xr:uid="{00000000-0005-0000-0000-00003C2C0000}"/>
    <cellStyle name="Normal 26 5 3 4" xfId="7568" xr:uid="{00000000-0005-0000-0000-00003D2C0000}"/>
    <cellStyle name="Normal 26 5 3 4 2" xfId="30607" xr:uid="{00000000-0005-0000-0000-00003E2C0000}"/>
    <cellStyle name="Normal 26 5 3 5" xfId="30602" xr:uid="{00000000-0005-0000-0000-00003F2C0000}"/>
    <cellStyle name="Normal 26 5 4" xfId="7569" xr:uid="{00000000-0005-0000-0000-0000402C0000}"/>
    <cellStyle name="Normal 26 5 4 2" xfId="7570" xr:uid="{00000000-0005-0000-0000-0000412C0000}"/>
    <cellStyle name="Normal 26 5 4 2 2" xfId="30609" xr:uid="{00000000-0005-0000-0000-0000422C0000}"/>
    <cellStyle name="Normal 26 5 4 3" xfId="30608" xr:uid="{00000000-0005-0000-0000-0000432C0000}"/>
    <cellStyle name="Normal 26 5 5" xfId="7571" xr:uid="{00000000-0005-0000-0000-0000442C0000}"/>
    <cellStyle name="Normal 26 5 5 2" xfId="30610" xr:uid="{00000000-0005-0000-0000-0000452C0000}"/>
    <cellStyle name="Normal 26 5 6" xfId="7572" xr:uid="{00000000-0005-0000-0000-0000462C0000}"/>
    <cellStyle name="Normal 26 5 6 2" xfId="7573" xr:uid="{00000000-0005-0000-0000-0000472C0000}"/>
    <cellStyle name="Normal 26 5 6 2 2" xfId="30612" xr:uid="{00000000-0005-0000-0000-0000482C0000}"/>
    <cellStyle name="Normal 26 5 6 3" xfId="30611" xr:uid="{00000000-0005-0000-0000-0000492C0000}"/>
    <cellStyle name="Normal 26 5 7" xfId="7574" xr:uid="{00000000-0005-0000-0000-00004A2C0000}"/>
    <cellStyle name="Normal 26 5 7 2" xfId="30613" xr:uid="{00000000-0005-0000-0000-00004B2C0000}"/>
    <cellStyle name="Normal 26 5 8" xfId="30596" xr:uid="{00000000-0005-0000-0000-00004C2C0000}"/>
    <cellStyle name="Normal 26 6" xfId="7575" xr:uid="{00000000-0005-0000-0000-00004D2C0000}"/>
    <cellStyle name="Normal 26 6 2" xfId="7576" xr:uid="{00000000-0005-0000-0000-00004E2C0000}"/>
    <cellStyle name="Normal 26 6 2 2" xfId="7577" xr:uid="{00000000-0005-0000-0000-00004F2C0000}"/>
    <cellStyle name="Normal 26 6 2 2 2" xfId="7578" xr:uid="{00000000-0005-0000-0000-0000502C0000}"/>
    <cellStyle name="Normal 26 6 2 2 2 2" xfId="30617" xr:uid="{00000000-0005-0000-0000-0000512C0000}"/>
    <cellStyle name="Normal 26 6 2 2 3" xfId="30616" xr:uid="{00000000-0005-0000-0000-0000522C0000}"/>
    <cellStyle name="Normal 26 6 2 3" xfId="7579" xr:uid="{00000000-0005-0000-0000-0000532C0000}"/>
    <cellStyle name="Normal 26 6 2 3 2" xfId="30618" xr:uid="{00000000-0005-0000-0000-0000542C0000}"/>
    <cellStyle name="Normal 26 6 2 4" xfId="7580" xr:uid="{00000000-0005-0000-0000-0000552C0000}"/>
    <cellStyle name="Normal 26 6 2 4 2" xfId="30619" xr:uid="{00000000-0005-0000-0000-0000562C0000}"/>
    <cellStyle name="Normal 26 6 2 5" xfId="30615" xr:uid="{00000000-0005-0000-0000-0000572C0000}"/>
    <cellStyle name="Normal 26 6 3" xfId="7581" xr:uid="{00000000-0005-0000-0000-0000582C0000}"/>
    <cellStyle name="Normal 26 6 3 2" xfId="7582" xr:uid="{00000000-0005-0000-0000-0000592C0000}"/>
    <cellStyle name="Normal 26 6 3 2 2" xfId="7583" xr:uid="{00000000-0005-0000-0000-00005A2C0000}"/>
    <cellStyle name="Normal 26 6 3 2 2 2" xfId="30622" xr:uid="{00000000-0005-0000-0000-00005B2C0000}"/>
    <cellStyle name="Normal 26 6 3 2 3" xfId="30621" xr:uid="{00000000-0005-0000-0000-00005C2C0000}"/>
    <cellStyle name="Normal 26 6 3 3" xfId="7584" xr:uid="{00000000-0005-0000-0000-00005D2C0000}"/>
    <cellStyle name="Normal 26 6 3 3 2" xfId="7585" xr:uid="{00000000-0005-0000-0000-00005E2C0000}"/>
    <cellStyle name="Normal 26 6 3 3 2 2" xfId="30624" xr:uid="{00000000-0005-0000-0000-00005F2C0000}"/>
    <cellStyle name="Normal 26 6 3 3 3" xfId="30623" xr:uid="{00000000-0005-0000-0000-0000602C0000}"/>
    <cellStyle name="Normal 26 6 3 4" xfId="7586" xr:uid="{00000000-0005-0000-0000-0000612C0000}"/>
    <cellStyle name="Normal 26 6 3 4 2" xfId="30625" xr:uid="{00000000-0005-0000-0000-0000622C0000}"/>
    <cellStyle name="Normal 26 6 3 5" xfId="30620" xr:uid="{00000000-0005-0000-0000-0000632C0000}"/>
    <cellStyle name="Normal 26 6 4" xfId="7587" xr:uid="{00000000-0005-0000-0000-0000642C0000}"/>
    <cellStyle name="Normal 26 6 4 2" xfId="7588" xr:uid="{00000000-0005-0000-0000-0000652C0000}"/>
    <cellStyle name="Normal 26 6 4 2 2" xfId="30627" xr:uid="{00000000-0005-0000-0000-0000662C0000}"/>
    <cellStyle name="Normal 26 6 4 3" xfId="30626" xr:uid="{00000000-0005-0000-0000-0000672C0000}"/>
    <cellStyle name="Normal 26 6 5" xfId="7589" xr:uid="{00000000-0005-0000-0000-0000682C0000}"/>
    <cellStyle name="Normal 26 6 5 2" xfId="30628" xr:uid="{00000000-0005-0000-0000-0000692C0000}"/>
    <cellStyle name="Normal 26 6 6" xfId="7590" xr:uid="{00000000-0005-0000-0000-00006A2C0000}"/>
    <cellStyle name="Normal 26 6 6 2" xfId="7591" xr:uid="{00000000-0005-0000-0000-00006B2C0000}"/>
    <cellStyle name="Normal 26 6 6 2 2" xfId="30630" xr:uid="{00000000-0005-0000-0000-00006C2C0000}"/>
    <cellStyle name="Normal 26 6 6 3" xfId="30629" xr:uid="{00000000-0005-0000-0000-00006D2C0000}"/>
    <cellStyle name="Normal 26 6 7" xfId="7592" xr:uid="{00000000-0005-0000-0000-00006E2C0000}"/>
    <cellStyle name="Normal 26 6 7 2" xfId="30631" xr:uid="{00000000-0005-0000-0000-00006F2C0000}"/>
    <cellStyle name="Normal 26 6 8" xfId="30614" xr:uid="{00000000-0005-0000-0000-0000702C0000}"/>
    <cellStyle name="Normal 26 7" xfId="7593" xr:uid="{00000000-0005-0000-0000-0000712C0000}"/>
    <cellStyle name="Normal 26 7 2" xfId="7594" xr:uid="{00000000-0005-0000-0000-0000722C0000}"/>
    <cellStyle name="Normal 26 7 2 2" xfId="7595" xr:uid="{00000000-0005-0000-0000-0000732C0000}"/>
    <cellStyle name="Normal 26 7 2 2 2" xfId="7596" xr:uid="{00000000-0005-0000-0000-0000742C0000}"/>
    <cellStyle name="Normal 26 7 2 2 2 2" xfId="30635" xr:uid="{00000000-0005-0000-0000-0000752C0000}"/>
    <cellStyle name="Normal 26 7 2 2 3" xfId="30634" xr:uid="{00000000-0005-0000-0000-0000762C0000}"/>
    <cellStyle name="Normal 26 7 2 3" xfId="7597" xr:uid="{00000000-0005-0000-0000-0000772C0000}"/>
    <cellStyle name="Normal 26 7 2 3 2" xfId="30636" xr:uid="{00000000-0005-0000-0000-0000782C0000}"/>
    <cellStyle name="Normal 26 7 2 4" xfId="7598" xr:uid="{00000000-0005-0000-0000-0000792C0000}"/>
    <cellStyle name="Normal 26 7 2 4 2" xfId="30637" xr:uid="{00000000-0005-0000-0000-00007A2C0000}"/>
    <cellStyle name="Normal 26 7 2 5" xfId="30633" xr:uid="{00000000-0005-0000-0000-00007B2C0000}"/>
    <cellStyle name="Normal 26 7 3" xfId="7599" xr:uid="{00000000-0005-0000-0000-00007C2C0000}"/>
    <cellStyle name="Normal 26 7 3 2" xfId="7600" xr:uid="{00000000-0005-0000-0000-00007D2C0000}"/>
    <cellStyle name="Normal 26 7 3 2 2" xfId="7601" xr:uid="{00000000-0005-0000-0000-00007E2C0000}"/>
    <cellStyle name="Normal 26 7 3 2 2 2" xfId="30640" xr:uid="{00000000-0005-0000-0000-00007F2C0000}"/>
    <cellStyle name="Normal 26 7 3 2 3" xfId="30639" xr:uid="{00000000-0005-0000-0000-0000802C0000}"/>
    <cellStyle name="Normal 26 7 3 3" xfId="7602" xr:uid="{00000000-0005-0000-0000-0000812C0000}"/>
    <cellStyle name="Normal 26 7 3 3 2" xfId="7603" xr:uid="{00000000-0005-0000-0000-0000822C0000}"/>
    <cellStyle name="Normal 26 7 3 3 2 2" xfId="30642" xr:uid="{00000000-0005-0000-0000-0000832C0000}"/>
    <cellStyle name="Normal 26 7 3 3 3" xfId="30641" xr:uid="{00000000-0005-0000-0000-0000842C0000}"/>
    <cellStyle name="Normal 26 7 3 4" xfId="7604" xr:uid="{00000000-0005-0000-0000-0000852C0000}"/>
    <cellStyle name="Normal 26 7 3 4 2" xfId="30643" xr:uid="{00000000-0005-0000-0000-0000862C0000}"/>
    <cellStyle name="Normal 26 7 3 5" xfId="30638" xr:uid="{00000000-0005-0000-0000-0000872C0000}"/>
    <cellStyle name="Normal 26 7 4" xfId="7605" xr:uid="{00000000-0005-0000-0000-0000882C0000}"/>
    <cellStyle name="Normal 26 7 4 2" xfId="7606" xr:uid="{00000000-0005-0000-0000-0000892C0000}"/>
    <cellStyle name="Normal 26 7 4 2 2" xfId="30645" xr:uid="{00000000-0005-0000-0000-00008A2C0000}"/>
    <cellStyle name="Normal 26 7 4 3" xfId="30644" xr:uid="{00000000-0005-0000-0000-00008B2C0000}"/>
    <cellStyle name="Normal 26 7 5" xfId="7607" xr:uid="{00000000-0005-0000-0000-00008C2C0000}"/>
    <cellStyle name="Normal 26 7 5 2" xfId="30646" xr:uid="{00000000-0005-0000-0000-00008D2C0000}"/>
    <cellStyle name="Normal 26 7 6" xfId="7608" xr:uid="{00000000-0005-0000-0000-00008E2C0000}"/>
    <cellStyle name="Normal 26 7 6 2" xfId="7609" xr:uid="{00000000-0005-0000-0000-00008F2C0000}"/>
    <cellStyle name="Normal 26 7 6 2 2" xfId="30648" xr:uid="{00000000-0005-0000-0000-0000902C0000}"/>
    <cellStyle name="Normal 26 7 6 3" xfId="30647" xr:uid="{00000000-0005-0000-0000-0000912C0000}"/>
    <cellStyle name="Normal 26 7 7" xfId="7610" xr:uid="{00000000-0005-0000-0000-0000922C0000}"/>
    <cellStyle name="Normal 26 7 7 2" xfId="30649" xr:uid="{00000000-0005-0000-0000-0000932C0000}"/>
    <cellStyle name="Normal 26 7 8" xfId="30632" xr:uid="{00000000-0005-0000-0000-0000942C0000}"/>
    <cellStyle name="Normal 26 8" xfId="7611" xr:uid="{00000000-0005-0000-0000-0000952C0000}"/>
    <cellStyle name="Normal 26 8 2" xfId="7612" xr:uid="{00000000-0005-0000-0000-0000962C0000}"/>
    <cellStyle name="Normal 26 8 2 2" xfId="7613" xr:uid="{00000000-0005-0000-0000-0000972C0000}"/>
    <cellStyle name="Normal 26 8 2 2 2" xfId="7614" xr:uid="{00000000-0005-0000-0000-0000982C0000}"/>
    <cellStyle name="Normal 26 8 2 2 2 2" xfId="30653" xr:uid="{00000000-0005-0000-0000-0000992C0000}"/>
    <cellStyle name="Normal 26 8 2 2 3" xfId="30652" xr:uid="{00000000-0005-0000-0000-00009A2C0000}"/>
    <cellStyle name="Normal 26 8 2 3" xfId="7615" xr:uid="{00000000-0005-0000-0000-00009B2C0000}"/>
    <cellStyle name="Normal 26 8 2 3 2" xfId="30654" xr:uid="{00000000-0005-0000-0000-00009C2C0000}"/>
    <cellStyle name="Normal 26 8 2 4" xfId="7616" xr:uid="{00000000-0005-0000-0000-00009D2C0000}"/>
    <cellStyle name="Normal 26 8 2 4 2" xfId="30655" xr:uid="{00000000-0005-0000-0000-00009E2C0000}"/>
    <cellStyle name="Normal 26 8 2 5" xfId="30651" xr:uid="{00000000-0005-0000-0000-00009F2C0000}"/>
    <cellStyle name="Normal 26 8 3" xfId="7617" xr:uid="{00000000-0005-0000-0000-0000A02C0000}"/>
    <cellStyle name="Normal 26 8 3 2" xfId="7618" xr:uid="{00000000-0005-0000-0000-0000A12C0000}"/>
    <cellStyle name="Normal 26 8 3 2 2" xfId="7619" xr:uid="{00000000-0005-0000-0000-0000A22C0000}"/>
    <cellStyle name="Normal 26 8 3 2 2 2" xfId="30658" xr:uid="{00000000-0005-0000-0000-0000A32C0000}"/>
    <cellStyle name="Normal 26 8 3 2 3" xfId="30657" xr:uid="{00000000-0005-0000-0000-0000A42C0000}"/>
    <cellStyle name="Normal 26 8 3 3" xfId="7620" xr:uid="{00000000-0005-0000-0000-0000A52C0000}"/>
    <cellStyle name="Normal 26 8 3 3 2" xfId="7621" xr:uid="{00000000-0005-0000-0000-0000A62C0000}"/>
    <cellStyle name="Normal 26 8 3 3 2 2" xfId="30660" xr:uid="{00000000-0005-0000-0000-0000A72C0000}"/>
    <cellStyle name="Normal 26 8 3 3 3" xfId="30659" xr:uid="{00000000-0005-0000-0000-0000A82C0000}"/>
    <cellStyle name="Normal 26 8 3 4" xfId="7622" xr:uid="{00000000-0005-0000-0000-0000A92C0000}"/>
    <cellStyle name="Normal 26 8 3 4 2" xfId="30661" xr:uid="{00000000-0005-0000-0000-0000AA2C0000}"/>
    <cellStyle name="Normal 26 8 3 5" xfId="30656" xr:uid="{00000000-0005-0000-0000-0000AB2C0000}"/>
    <cellStyle name="Normal 26 8 4" xfId="7623" xr:uid="{00000000-0005-0000-0000-0000AC2C0000}"/>
    <cellStyle name="Normal 26 8 4 2" xfId="7624" xr:uid="{00000000-0005-0000-0000-0000AD2C0000}"/>
    <cellStyle name="Normal 26 8 4 2 2" xfId="30663" xr:uid="{00000000-0005-0000-0000-0000AE2C0000}"/>
    <cellStyle name="Normal 26 8 4 3" xfId="30662" xr:uid="{00000000-0005-0000-0000-0000AF2C0000}"/>
    <cellStyle name="Normal 26 8 5" xfId="7625" xr:uid="{00000000-0005-0000-0000-0000B02C0000}"/>
    <cellStyle name="Normal 26 8 5 2" xfId="30664" xr:uid="{00000000-0005-0000-0000-0000B12C0000}"/>
    <cellStyle name="Normal 26 8 6" xfId="7626" xr:uid="{00000000-0005-0000-0000-0000B22C0000}"/>
    <cellStyle name="Normal 26 8 6 2" xfId="7627" xr:uid="{00000000-0005-0000-0000-0000B32C0000}"/>
    <cellStyle name="Normal 26 8 6 2 2" xfId="30666" xr:uid="{00000000-0005-0000-0000-0000B42C0000}"/>
    <cellStyle name="Normal 26 8 6 3" xfId="30665" xr:uid="{00000000-0005-0000-0000-0000B52C0000}"/>
    <cellStyle name="Normal 26 8 7" xfId="7628" xr:uid="{00000000-0005-0000-0000-0000B62C0000}"/>
    <cellStyle name="Normal 26 8 7 2" xfId="30667" xr:uid="{00000000-0005-0000-0000-0000B72C0000}"/>
    <cellStyle name="Normal 26 8 8" xfId="30650" xr:uid="{00000000-0005-0000-0000-0000B82C0000}"/>
    <cellStyle name="Normal 26 9" xfId="7629" xr:uid="{00000000-0005-0000-0000-0000B92C0000}"/>
    <cellStyle name="Normal 26 9 2" xfId="7630" xr:uid="{00000000-0005-0000-0000-0000BA2C0000}"/>
    <cellStyle name="Normal 26 9 2 2" xfId="7631" xr:uid="{00000000-0005-0000-0000-0000BB2C0000}"/>
    <cellStyle name="Normal 26 9 2 2 2" xfId="7632" xr:uid="{00000000-0005-0000-0000-0000BC2C0000}"/>
    <cellStyle name="Normal 26 9 2 2 2 2" xfId="30671" xr:uid="{00000000-0005-0000-0000-0000BD2C0000}"/>
    <cellStyle name="Normal 26 9 2 2 3" xfId="30670" xr:uid="{00000000-0005-0000-0000-0000BE2C0000}"/>
    <cellStyle name="Normal 26 9 2 3" xfId="7633" xr:uid="{00000000-0005-0000-0000-0000BF2C0000}"/>
    <cellStyle name="Normal 26 9 2 3 2" xfId="30672" xr:uid="{00000000-0005-0000-0000-0000C02C0000}"/>
    <cellStyle name="Normal 26 9 2 4" xfId="7634" xr:uid="{00000000-0005-0000-0000-0000C12C0000}"/>
    <cellStyle name="Normal 26 9 2 4 2" xfId="30673" xr:uid="{00000000-0005-0000-0000-0000C22C0000}"/>
    <cellStyle name="Normal 26 9 2 5" xfId="30669" xr:uid="{00000000-0005-0000-0000-0000C32C0000}"/>
    <cellStyle name="Normal 26 9 3" xfId="7635" xr:uid="{00000000-0005-0000-0000-0000C42C0000}"/>
    <cellStyle name="Normal 26 9 3 2" xfId="7636" xr:uid="{00000000-0005-0000-0000-0000C52C0000}"/>
    <cellStyle name="Normal 26 9 3 2 2" xfId="7637" xr:uid="{00000000-0005-0000-0000-0000C62C0000}"/>
    <cellStyle name="Normal 26 9 3 2 2 2" xfId="30676" xr:uid="{00000000-0005-0000-0000-0000C72C0000}"/>
    <cellStyle name="Normal 26 9 3 2 3" xfId="30675" xr:uid="{00000000-0005-0000-0000-0000C82C0000}"/>
    <cellStyle name="Normal 26 9 3 3" xfId="7638" xr:uid="{00000000-0005-0000-0000-0000C92C0000}"/>
    <cellStyle name="Normal 26 9 3 3 2" xfId="7639" xr:uid="{00000000-0005-0000-0000-0000CA2C0000}"/>
    <cellStyle name="Normal 26 9 3 3 2 2" xfId="30678" xr:uid="{00000000-0005-0000-0000-0000CB2C0000}"/>
    <cellStyle name="Normal 26 9 3 3 3" xfId="30677" xr:uid="{00000000-0005-0000-0000-0000CC2C0000}"/>
    <cellStyle name="Normal 26 9 3 4" xfId="7640" xr:uid="{00000000-0005-0000-0000-0000CD2C0000}"/>
    <cellStyle name="Normal 26 9 3 4 2" xfId="30679" xr:uid="{00000000-0005-0000-0000-0000CE2C0000}"/>
    <cellStyle name="Normal 26 9 3 5" xfId="30674" xr:uid="{00000000-0005-0000-0000-0000CF2C0000}"/>
    <cellStyle name="Normal 26 9 4" xfId="7641" xr:uid="{00000000-0005-0000-0000-0000D02C0000}"/>
    <cellStyle name="Normal 26 9 4 2" xfId="7642" xr:uid="{00000000-0005-0000-0000-0000D12C0000}"/>
    <cellStyle name="Normal 26 9 4 2 2" xfId="30681" xr:uid="{00000000-0005-0000-0000-0000D22C0000}"/>
    <cellStyle name="Normal 26 9 4 3" xfId="30680" xr:uid="{00000000-0005-0000-0000-0000D32C0000}"/>
    <cellStyle name="Normal 26 9 5" xfId="7643" xr:uid="{00000000-0005-0000-0000-0000D42C0000}"/>
    <cellStyle name="Normal 26 9 5 2" xfId="30682" xr:uid="{00000000-0005-0000-0000-0000D52C0000}"/>
    <cellStyle name="Normal 26 9 6" xfId="7644" xr:uid="{00000000-0005-0000-0000-0000D62C0000}"/>
    <cellStyle name="Normal 26 9 6 2" xfId="7645" xr:uid="{00000000-0005-0000-0000-0000D72C0000}"/>
    <cellStyle name="Normal 26 9 6 2 2" xfId="30684" xr:uid="{00000000-0005-0000-0000-0000D82C0000}"/>
    <cellStyle name="Normal 26 9 6 3" xfId="30683" xr:uid="{00000000-0005-0000-0000-0000D92C0000}"/>
    <cellStyle name="Normal 26 9 7" xfId="7646" xr:uid="{00000000-0005-0000-0000-0000DA2C0000}"/>
    <cellStyle name="Normal 26 9 7 2" xfId="30685" xr:uid="{00000000-0005-0000-0000-0000DB2C0000}"/>
    <cellStyle name="Normal 26 9 8" xfId="30668" xr:uid="{00000000-0005-0000-0000-0000DC2C0000}"/>
    <cellStyle name="Normal 27" xfId="7647" xr:uid="{00000000-0005-0000-0000-0000DD2C0000}"/>
    <cellStyle name="Normal 27 10" xfId="7648" xr:uid="{00000000-0005-0000-0000-0000DE2C0000}"/>
    <cellStyle name="Normal 27 10 2" xfId="7649" xr:uid="{00000000-0005-0000-0000-0000DF2C0000}"/>
    <cellStyle name="Normal 27 10 2 2" xfId="7650" xr:uid="{00000000-0005-0000-0000-0000E02C0000}"/>
    <cellStyle name="Normal 27 10 2 2 2" xfId="7651" xr:uid="{00000000-0005-0000-0000-0000E12C0000}"/>
    <cellStyle name="Normal 27 10 2 2 2 2" xfId="30690" xr:uid="{00000000-0005-0000-0000-0000E22C0000}"/>
    <cellStyle name="Normal 27 10 2 2 3" xfId="30689" xr:uid="{00000000-0005-0000-0000-0000E32C0000}"/>
    <cellStyle name="Normal 27 10 2 3" xfId="7652" xr:uid="{00000000-0005-0000-0000-0000E42C0000}"/>
    <cellStyle name="Normal 27 10 2 3 2" xfId="30691" xr:uid="{00000000-0005-0000-0000-0000E52C0000}"/>
    <cellStyle name="Normal 27 10 2 4" xfId="7653" xr:uid="{00000000-0005-0000-0000-0000E62C0000}"/>
    <cellStyle name="Normal 27 10 2 4 2" xfId="30692" xr:uid="{00000000-0005-0000-0000-0000E72C0000}"/>
    <cellStyle name="Normal 27 10 2 5" xfId="30688" xr:uid="{00000000-0005-0000-0000-0000E82C0000}"/>
    <cellStyle name="Normal 27 10 3" xfId="7654" xr:uid="{00000000-0005-0000-0000-0000E92C0000}"/>
    <cellStyle name="Normal 27 10 3 2" xfId="7655" xr:uid="{00000000-0005-0000-0000-0000EA2C0000}"/>
    <cellStyle name="Normal 27 10 3 2 2" xfId="7656" xr:uid="{00000000-0005-0000-0000-0000EB2C0000}"/>
    <cellStyle name="Normal 27 10 3 2 2 2" xfId="30695" xr:uid="{00000000-0005-0000-0000-0000EC2C0000}"/>
    <cellStyle name="Normal 27 10 3 2 3" xfId="30694" xr:uid="{00000000-0005-0000-0000-0000ED2C0000}"/>
    <cellStyle name="Normal 27 10 3 3" xfId="7657" xr:uid="{00000000-0005-0000-0000-0000EE2C0000}"/>
    <cellStyle name="Normal 27 10 3 3 2" xfId="7658" xr:uid="{00000000-0005-0000-0000-0000EF2C0000}"/>
    <cellStyle name="Normal 27 10 3 3 2 2" xfId="30697" xr:uid="{00000000-0005-0000-0000-0000F02C0000}"/>
    <cellStyle name="Normal 27 10 3 3 3" xfId="30696" xr:uid="{00000000-0005-0000-0000-0000F12C0000}"/>
    <cellStyle name="Normal 27 10 3 4" xfId="7659" xr:uid="{00000000-0005-0000-0000-0000F22C0000}"/>
    <cellStyle name="Normal 27 10 3 4 2" xfId="30698" xr:uid="{00000000-0005-0000-0000-0000F32C0000}"/>
    <cellStyle name="Normal 27 10 3 5" xfId="30693" xr:uid="{00000000-0005-0000-0000-0000F42C0000}"/>
    <cellStyle name="Normal 27 10 4" xfId="7660" xr:uid="{00000000-0005-0000-0000-0000F52C0000}"/>
    <cellStyle name="Normal 27 10 4 2" xfId="7661" xr:uid="{00000000-0005-0000-0000-0000F62C0000}"/>
    <cellStyle name="Normal 27 10 4 2 2" xfId="30700" xr:uid="{00000000-0005-0000-0000-0000F72C0000}"/>
    <cellStyle name="Normal 27 10 4 3" xfId="30699" xr:uid="{00000000-0005-0000-0000-0000F82C0000}"/>
    <cellStyle name="Normal 27 10 5" xfId="7662" xr:uid="{00000000-0005-0000-0000-0000F92C0000}"/>
    <cellStyle name="Normal 27 10 5 2" xfId="30701" xr:uid="{00000000-0005-0000-0000-0000FA2C0000}"/>
    <cellStyle name="Normal 27 10 6" xfId="7663" xr:uid="{00000000-0005-0000-0000-0000FB2C0000}"/>
    <cellStyle name="Normal 27 10 6 2" xfId="7664" xr:uid="{00000000-0005-0000-0000-0000FC2C0000}"/>
    <cellStyle name="Normal 27 10 6 2 2" xfId="30703" xr:uid="{00000000-0005-0000-0000-0000FD2C0000}"/>
    <cellStyle name="Normal 27 10 6 3" xfId="30702" xr:uid="{00000000-0005-0000-0000-0000FE2C0000}"/>
    <cellStyle name="Normal 27 10 7" xfId="7665" xr:uid="{00000000-0005-0000-0000-0000FF2C0000}"/>
    <cellStyle name="Normal 27 10 7 2" xfId="30704" xr:uid="{00000000-0005-0000-0000-0000002D0000}"/>
    <cellStyle name="Normal 27 10 8" xfId="30687" xr:uid="{00000000-0005-0000-0000-0000012D0000}"/>
    <cellStyle name="Normal 27 11" xfId="7666" xr:uid="{00000000-0005-0000-0000-0000022D0000}"/>
    <cellStyle name="Normal 27 11 2" xfId="7667" xr:uid="{00000000-0005-0000-0000-0000032D0000}"/>
    <cellStyle name="Normal 27 11 2 2" xfId="7668" xr:uid="{00000000-0005-0000-0000-0000042D0000}"/>
    <cellStyle name="Normal 27 11 2 2 2" xfId="7669" xr:uid="{00000000-0005-0000-0000-0000052D0000}"/>
    <cellStyle name="Normal 27 11 2 2 2 2" xfId="30708" xr:uid="{00000000-0005-0000-0000-0000062D0000}"/>
    <cellStyle name="Normal 27 11 2 2 3" xfId="30707" xr:uid="{00000000-0005-0000-0000-0000072D0000}"/>
    <cellStyle name="Normal 27 11 2 3" xfId="7670" xr:uid="{00000000-0005-0000-0000-0000082D0000}"/>
    <cellStyle name="Normal 27 11 2 3 2" xfId="30709" xr:uid="{00000000-0005-0000-0000-0000092D0000}"/>
    <cellStyle name="Normal 27 11 2 4" xfId="7671" xr:uid="{00000000-0005-0000-0000-00000A2D0000}"/>
    <cellStyle name="Normal 27 11 2 4 2" xfId="30710" xr:uid="{00000000-0005-0000-0000-00000B2D0000}"/>
    <cellStyle name="Normal 27 11 2 5" xfId="30706" xr:uid="{00000000-0005-0000-0000-00000C2D0000}"/>
    <cellStyle name="Normal 27 11 3" xfId="7672" xr:uid="{00000000-0005-0000-0000-00000D2D0000}"/>
    <cellStyle name="Normal 27 11 3 2" xfId="7673" xr:uid="{00000000-0005-0000-0000-00000E2D0000}"/>
    <cellStyle name="Normal 27 11 3 2 2" xfId="7674" xr:uid="{00000000-0005-0000-0000-00000F2D0000}"/>
    <cellStyle name="Normal 27 11 3 2 2 2" xfId="30713" xr:uid="{00000000-0005-0000-0000-0000102D0000}"/>
    <cellStyle name="Normal 27 11 3 2 3" xfId="30712" xr:uid="{00000000-0005-0000-0000-0000112D0000}"/>
    <cellStyle name="Normal 27 11 3 3" xfId="7675" xr:uid="{00000000-0005-0000-0000-0000122D0000}"/>
    <cellStyle name="Normal 27 11 3 3 2" xfId="7676" xr:uid="{00000000-0005-0000-0000-0000132D0000}"/>
    <cellStyle name="Normal 27 11 3 3 2 2" xfId="30715" xr:uid="{00000000-0005-0000-0000-0000142D0000}"/>
    <cellStyle name="Normal 27 11 3 3 3" xfId="30714" xr:uid="{00000000-0005-0000-0000-0000152D0000}"/>
    <cellStyle name="Normal 27 11 3 4" xfId="7677" xr:uid="{00000000-0005-0000-0000-0000162D0000}"/>
    <cellStyle name="Normal 27 11 3 4 2" xfId="30716" xr:uid="{00000000-0005-0000-0000-0000172D0000}"/>
    <cellStyle name="Normal 27 11 3 5" xfId="30711" xr:uid="{00000000-0005-0000-0000-0000182D0000}"/>
    <cellStyle name="Normal 27 11 4" xfId="7678" xr:uid="{00000000-0005-0000-0000-0000192D0000}"/>
    <cellStyle name="Normal 27 11 4 2" xfId="7679" xr:uid="{00000000-0005-0000-0000-00001A2D0000}"/>
    <cellStyle name="Normal 27 11 4 2 2" xfId="30718" xr:uid="{00000000-0005-0000-0000-00001B2D0000}"/>
    <cellStyle name="Normal 27 11 4 3" xfId="30717" xr:uid="{00000000-0005-0000-0000-00001C2D0000}"/>
    <cellStyle name="Normal 27 11 5" xfId="7680" xr:uid="{00000000-0005-0000-0000-00001D2D0000}"/>
    <cellStyle name="Normal 27 11 5 2" xfId="30719" xr:uid="{00000000-0005-0000-0000-00001E2D0000}"/>
    <cellStyle name="Normal 27 11 6" xfId="7681" xr:uid="{00000000-0005-0000-0000-00001F2D0000}"/>
    <cellStyle name="Normal 27 11 6 2" xfId="7682" xr:uid="{00000000-0005-0000-0000-0000202D0000}"/>
    <cellStyle name="Normal 27 11 6 2 2" xfId="30721" xr:uid="{00000000-0005-0000-0000-0000212D0000}"/>
    <cellStyle name="Normal 27 11 6 3" xfId="30720" xr:uid="{00000000-0005-0000-0000-0000222D0000}"/>
    <cellStyle name="Normal 27 11 7" xfId="7683" xr:uid="{00000000-0005-0000-0000-0000232D0000}"/>
    <cellStyle name="Normal 27 11 7 2" xfId="30722" xr:uid="{00000000-0005-0000-0000-0000242D0000}"/>
    <cellStyle name="Normal 27 11 8" xfId="30705" xr:uid="{00000000-0005-0000-0000-0000252D0000}"/>
    <cellStyle name="Normal 27 12" xfId="7684" xr:uid="{00000000-0005-0000-0000-0000262D0000}"/>
    <cellStyle name="Normal 27 12 2" xfId="7685" xr:uid="{00000000-0005-0000-0000-0000272D0000}"/>
    <cellStyle name="Normal 27 12 2 2" xfId="7686" xr:uid="{00000000-0005-0000-0000-0000282D0000}"/>
    <cellStyle name="Normal 27 12 2 2 2" xfId="7687" xr:uid="{00000000-0005-0000-0000-0000292D0000}"/>
    <cellStyle name="Normal 27 12 2 2 2 2" xfId="30726" xr:uid="{00000000-0005-0000-0000-00002A2D0000}"/>
    <cellStyle name="Normal 27 12 2 2 3" xfId="30725" xr:uid="{00000000-0005-0000-0000-00002B2D0000}"/>
    <cellStyle name="Normal 27 12 2 3" xfId="7688" xr:uid="{00000000-0005-0000-0000-00002C2D0000}"/>
    <cellStyle name="Normal 27 12 2 3 2" xfId="30727" xr:uid="{00000000-0005-0000-0000-00002D2D0000}"/>
    <cellStyle name="Normal 27 12 2 4" xfId="7689" xr:uid="{00000000-0005-0000-0000-00002E2D0000}"/>
    <cellStyle name="Normal 27 12 2 4 2" xfId="30728" xr:uid="{00000000-0005-0000-0000-00002F2D0000}"/>
    <cellStyle name="Normal 27 12 2 5" xfId="30724" xr:uid="{00000000-0005-0000-0000-0000302D0000}"/>
    <cellStyle name="Normal 27 12 3" xfId="7690" xr:uid="{00000000-0005-0000-0000-0000312D0000}"/>
    <cellStyle name="Normal 27 12 3 2" xfId="7691" xr:uid="{00000000-0005-0000-0000-0000322D0000}"/>
    <cellStyle name="Normal 27 12 3 2 2" xfId="7692" xr:uid="{00000000-0005-0000-0000-0000332D0000}"/>
    <cellStyle name="Normal 27 12 3 2 2 2" xfId="30731" xr:uid="{00000000-0005-0000-0000-0000342D0000}"/>
    <cellStyle name="Normal 27 12 3 2 3" xfId="30730" xr:uid="{00000000-0005-0000-0000-0000352D0000}"/>
    <cellStyle name="Normal 27 12 3 3" xfId="7693" xr:uid="{00000000-0005-0000-0000-0000362D0000}"/>
    <cellStyle name="Normal 27 12 3 3 2" xfId="7694" xr:uid="{00000000-0005-0000-0000-0000372D0000}"/>
    <cellStyle name="Normal 27 12 3 3 2 2" xfId="30733" xr:uid="{00000000-0005-0000-0000-0000382D0000}"/>
    <cellStyle name="Normal 27 12 3 3 3" xfId="30732" xr:uid="{00000000-0005-0000-0000-0000392D0000}"/>
    <cellStyle name="Normal 27 12 3 4" xfId="7695" xr:uid="{00000000-0005-0000-0000-00003A2D0000}"/>
    <cellStyle name="Normal 27 12 3 4 2" xfId="30734" xr:uid="{00000000-0005-0000-0000-00003B2D0000}"/>
    <cellStyle name="Normal 27 12 3 5" xfId="30729" xr:uid="{00000000-0005-0000-0000-00003C2D0000}"/>
    <cellStyle name="Normal 27 12 4" xfId="7696" xr:uid="{00000000-0005-0000-0000-00003D2D0000}"/>
    <cellStyle name="Normal 27 12 4 2" xfId="7697" xr:uid="{00000000-0005-0000-0000-00003E2D0000}"/>
    <cellStyle name="Normal 27 12 4 2 2" xfId="30736" xr:uid="{00000000-0005-0000-0000-00003F2D0000}"/>
    <cellStyle name="Normal 27 12 4 3" xfId="30735" xr:uid="{00000000-0005-0000-0000-0000402D0000}"/>
    <cellStyle name="Normal 27 12 5" xfId="7698" xr:uid="{00000000-0005-0000-0000-0000412D0000}"/>
    <cellStyle name="Normal 27 12 5 2" xfId="30737" xr:uid="{00000000-0005-0000-0000-0000422D0000}"/>
    <cellStyle name="Normal 27 12 6" xfId="7699" xr:uid="{00000000-0005-0000-0000-0000432D0000}"/>
    <cellStyle name="Normal 27 12 6 2" xfId="7700" xr:uid="{00000000-0005-0000-0000-0000442D0000}"/>
    <cellStyle name="Normal 27 12 6 2 2" xfId="30739" xr:uid="{00000000-0005-0000-0000-0000452D0000}"/>
    <cellStyle name="Normal 27 12 6 3" xfId="30738" xr:uid="{00000000-0005-0000-0000-0000462D0000}"/>
    <cellStyle name="Normal 27 12 7" xfId="7701" xr:uid="{00000000-0005-0000-0000-0000472D0000}"/>
    <cellStyle name="Normal 27 12 7 2" xfId="30740" xr:uid="{00000000-0005-0000-0000-0000482D0000}"/>
    <cellStyle name="Normal 27 12 8" xfId="30723" xr:uid="{00000000-0005-0000-0000-0000492D0000}"/>
    <cellStyle name="Normal 27 13" xfId="7702" xr:uid="{00000000-0005-0000-0000-00004A2D0000}"/>
    <cellStyle name="Normal 27 13 2" xfId="7703" xr:uid="{00000000-0005-0000-0000-00004B2D0000}"/>
    <cellStyle name="Normal 27 13 2 2" xfId="7704" xr:uid="{00000000-0005-0000-0000-00004C2D0000}"/>
    <cellStyle name="Normal 27 13 2 2 2" xfId="7705" xr:uid="{00000000-0005-0000-0000-00004D2D0000}"/>
    <cellStyle name="Normal 27 13 2 2 2 2" xfId="30744" xr:uid="{00000000-0005-0000-0000-00004E2D0000}"/>
    <cellStyle name="Normal 27 13 2 2 3" xfId="30743" xr:uid="{00000000-0005-0000-0000-00004F2D0000}"/>
    <cellStyle name="Normal 27 13 2 3" xfId="7706" xr:uid="{00000000-0005-0000-0000-0000502D0000}"/>
    <cellStyle name="Normal 27 13 2 3 2" xfId="30745" xr:uid="{00000000-0005-0000-0000-0000512D0000}"/>
    <cellStyle name="Normal 27 13 2 4" xfId="7707" xr:uid="{00000000-0005-0000-0000-0000522D0000}"/>
    <cellStyle name="Normal 27 13 2 4 2" xfId="30746" xr:uid="{00000000-0005-0000-0000-0000532D0000}"/>
    <cellStyle name="Normal 27 13 2 5" xfId="30742" xr:uid="{00000000-0005-0000-0000-0000542D0000}"/>
    <cellStyle name="Normal 27 13 3" xfId="7708" xr:uid="{00000000-0005-0000-0000-0000552D0000}"/>
    <cellStyle name="Normal 27 13 3 2" xfId="7709" xr:uid="{00000000-0005-0000-0000-0000562D0000}"/>
    <cellStyle name="Normal 27 13 3 2 2" xfId="7710" xr:uid="{00000000-0005-0000-0000-0000572D0000}"/>
    <cellStyle name="Normal 27 13 3 2 2 2" xfId="30749" xr:uid="{00000000-0005-0000-0000-0000582D0000}"/>
    <cellStyle name="Normal 27 13 3 2 3" xfId="30748" xr:uid="{00000000-0005-0000-0000-0000592D0000}"/>
    <cellStyle name="Normal 27 13 3 3" xfId="7711" xr:uid="{00000000-0005-0000-0000-00005A2D0000}"/>
    <cellStyle name="Normal 27 13 3 3 2" xfId="7712" xr:uid="{00000000-0005-0000-0000-00005B2D0000}"/>
    <cellStyle name="Normal 27 13 3 3 2 2" xfId="30751" xr:uid="{00000000-0005-0000-0000-00005C2D0000}"/>
    <cellStyle name="Normal 27 13 3 3 3" xfId="30750" xr:uid="{00000000-0005-0000-0000-00005D2D0000}"/>
    <cellStyle name="Normal 27 13 3 4" xfId="7713" xr:uid="{00000000-0005-0000-0000-00005E2D0000}"/>
    <cellStyle name="Normal 27 13 3 4 2" xfId="30752" xr:uid="{00000000-0005-0000-0000-00005F2D0000}"/>
    <cellStyle name="Normal 27 13 3 5" xfId="30747" xr:uid="{00000000-0005-0000-0000-0000602D0000}"/>
    <cellStyle name="Normal 27 13 4" xfId="7714" xr:uid="{00000000-0005-0000-0000-0000612D0000}"/>
    <cellStyle name="Normal 27 13 4 2" xfId="7715" xr:uid="{00000000-0005-0000-0000-0000622D0000}"/>
    <cellStyle name="Normal 27 13 4 2 2" xfId="30754" xr:uid="{00000000-0005-0000-0000-0000632D0000}"/>
    <cellStyle name="Normal 27 13 4 3" xfId="30753" xr:uid="{00000000-0005-0000-0000-0000642D0000}"/>
    <cellStyle name="Normal 27 13 5" xfId="7716" xr:uid="{00000000-0005-0000-0000-0000652D0000}"/>
    <cellStyle name="Normal 27 13 5 2" xfId="30755" xr:uid="{00000000-0005-0000-0000-0000662D0000}"/>
    <cellStyle name="Normal 27 13 6" xfId="7717" xr:uid="{00000000-0005-0000-0000-0000672D0000}"/>
    <cellStyle name="Normal 27 13 6 2" xfId="7718" xr:uid="{00000000-0005-0000-0000-0000682D0000}"/>
    <cellStyle name="Normal 27 13 6 2 2" xfId="30757" xr:uid="{00000000-0005-0000-0000-0000692D0000}"/>
    <cellStyle name="Normal 27 13 6 3" xfId="30756" xr:uid="{00000000-0005-0000-0000-00006A2D0000}"/>
    <cellStyle name="Normal 27 13 7" xfId="7719" xr:uid="{00000000-0005-0000-0000-00006B2D0000}"/>
    <cellStyle name="Normal 27 13 7 2" xfId="30758" xr:uid="{00000000-0005-0000-0000-00006C2D0000}"/>
    <cellStyle name="Normal 27 13 8" xfId="30741" xr:uid="{00000000-0005-0000-0000-00006D2D0000}"/>
    <cellStyle name="Normal 27 14" xfId="7720" xr:uid="{00000000-0005-0000-0000-00006E2D0000}"/>
    <cellStyle name="Normal 27 14 2" xfId="7721" xr:uid="{00000000-0005-0000-0000-00006F2D0000}"/>
    <cellStyle name="Normal 27 14 2 2" xfId="7722" xr:uid="{00000000-0005-0000-0000-0000702D0000}"/>
    <cellStyle name="Normal 27 14 2 2 2" xfId="7723" xr:uid="{00000000-0005-0000-0000-0000712D0000}"/>
    <cellStyle name="Normal 27 14 2 2 2 2" xfId="30762" xr:uid="{00000000-0005-0000-0000-0000722D0000}"/>
    <cellStyle name="Normal 27 14 2 2 3" xfId="30761" xr:uid="{00000000-0005-0000-0000-0000732D0000}"/>
    <cellStyle name="Normal 27 14 2 3" xfId="7724" xr:uid="{00000000-0005-0000-0000-0000742D0000}"/>
    <cellStyle name="Normal 27 14 2 3 2" xfId="30763" xr:uid="{00000000-0005-0000-0000-0000752D0000}"/>
    <cellStyle name="Normal 27 14 2 4" xfId="7725" xr:uid="{00000000-0005-0000-0000-0000762D0000}"/>
    <cellStyle name="Normal 27 14 2 4 2" xfId="30764" xr:uid="{00000000-0005-0000-0000-0000772D0000}"/>
    <cellStyle name="Normal 27 14 2 5" xfId="30760" xr:uid="{00000000-0005-0000-0000-0000782D0000}"/>
    <cellStyle name="Normal 27 14 3" xfId="7726" xr:uid="{00000000-0005-0000-0000-0000792D0000}"/>
    <cellStyle name="Normal 27 14 3 2" xfId="7727" xr:uid="{00000000-0005-0000-0000-00007A2D0000}"/>
    <cellStyle name="Normal 27 14 3 2 2" xfId="7728" xr:uid="{00000000-0005-0000-0000-00007B2D0000}"/>
    <cellStyle name="Normal 27 14 3 2 2 2" xfId="30767" xr:uid="{00000000-0005-0000-0000-00007C2D0000}"/>
    <cellStyle name="Normal 27 14 3 2 3" xfId="30766" xr:uid="{00000000-0005-0000-0000-00007D2D0000}"/>
    <cellStyle name="Normal 27 14 3 3" xfId="7729" xr:uid="{00000000-0005-0000-0000-00007E2D0000}"/>
    <cellStyle name="Normal 27 14 3 3 2" xfId="7730" xr:uid="{00000000-0005-0000-0000-00007F2D0000}"/>
    <cellStyle name="Normal 27 14 3 3 2 2" xfId="30769" xr:uid="{00000000-0005-0000-0000-0000802D0000}"/>
    <cellStyle name="Normal 27 14 3 3 3" xfId="30768" xr:uid="{00000000-0005-0000-0000-0000812D0000}"/>
    <cellStyle name="Normal 27 14 3 4" xfId="7731" xr:uid="{00000000-0005-0000-0000-0000822D0000}"/>
    <cellStyle name="Normal 27 14 3 4 2" xfId="30770" xr:uid="{00000000-0005-0000-0000-0000832D0000}"/>
    <cellStyle name="Normal 27 14 3 5" xfId="30765" xr:uid="{00000000-0005-0000-0000-0000842D0000}"/>
    <cellStyle name="Normal 27 14 4" xfId="7732" xr:uid="{00000000-0005-0000-0000-0000852D0000}"/>
    <cellStyle name="Normal 27 14 4 2" xfId="7733" xr:uid="{00000000-0005-0000-0000-0000862D0000}"/>
    <cellStyle name="Normal 27 14 4 2 2" xfId="30772" xr:uid="{00000000-0005-0000-0000-0000872D0000}"/>
    <cellStyle name="Normal 27 14 4 3" xfId="30771" xr:uid="{00000000-0005-0000-0000-0000882D0000}"/>
    <cellStyle name="Normal 27 14 5" xfId="7734" xr:uid="{00000000-0005-0000-0000-0000892D0000}"/>
    <cellStyle name="Normal 27 14 5 2" xfId="30773" xr:uid="{00000000-0005-0000-0000-00008A2D0000}"/>
    <cellStyle name="Normal 27 14 6" xfId="7735" xr:uid="{00000000-0005-0000-0000-00008B2D0000}"/>
    <cellStyle name="Normal 27 14 6 2" xfId="7736" xr:uid="{00000000-0005-0000-0000-00008C2D0000}"/>
    <cellStyle name="Normal 27 14 6 2 2" xfId="30775" xr:uid="{00000000-0005-0000-0000-00008D2D0000}"/>
    <cellStyle name="Normal 27 14 6 3" xfId="30774" xr:uid="{00000000-0005-0000-0000-00008E2D0000}"/>
    <cellStyle name="Normal 27 14 7" xfId="7737" xr:uid="{00000000-0005-0000-0000-00008F2D0000}"/>
    <cellStyle name="Normal 27 14 7 2" xfId="30776" xr:uid="{00000000-0005-0000-0000-0000902D0000}"/>
    <cellStyle name="Normal 27 14 8" xfId="30759" xr:uid="{00000000-0005-0000-0000-0000912D0000}"/>
    <cellStyle name="Normal 27 15" xfId="7738" xr:uid="{00000000-0005-0000-0000-0000922D0000}"/>
    <cellStyle name="Normal 27 15 2" xfId="7739" xr:uid="{00000000-0005-0000-0000-0000932D0000}"/>
    <cellStyle name="Normal 27 15 2 2" xfId="7740" xr:uid="{00000000-0005-0000-0000-0000942D0000}"/>
    <cellStyle name="Normal 27 15 2 2 2" xfId="7741" xr:uid="{00000000-0005-0000-0000-0000952D0000}"/>
    <cellStyle name="Normal 27 15 2 2 2 2" xfId="30780" xr:uid="{00000000-0005-0000-0000-0000962D0000}"/>
    <cellStyle name="Normal 27 15 2 2 3" xfId="30779" xr:uid="{00000000-0005-0000-0000-0000972D0000}"/>
    <cellStyle name="Normal 27 15 2 3" xfId="7742" xr:uid="{00000000-0005-0000-0000-0000982D0000}"/>
    <cellStyle name="Normal 27 15 2 3 2" xfId="30781" xr:uid="{00000000-0005-0000-0000-0000992D0000}"/>
    <cellStyle name="Normal 27 15 2 4" xfId="7743" xr:uid="{00000000-0005-0000-0000-00009A2D0000}"/>
    <cellStyle name="Normal 27 15 2 4 2" xfId="30782" xr:uid="{00000000-0005-0000-0000-00009B2D0000}"/>
    <cellStyle name="Normal 27 15 2 5" xfId="30778" xr:uid="{00000000-0005-0000-0000-00009C2D0000}"/>
    <cellStyle name="Normal 27 15 3" xfId="7744" xr:uid="{00000000-0005-0000-0000-00009D2D0000}"/>
    <cellStyle name="Normal 27 15 3 2" xfId="7745" xr:uid="{00000000-0005-0000-0000-00009E2D0000}"/>
    <cellStyle name="Normal 27 15 3 2 2" xfId="7746" xr:uid="{00000000-0005-0000-0000-00009F2D0000}"/>
    <cellStyle name="Normal 27 15 3 2 2 2" xfId="30785" xr:uid="{00000000-0005-0000-0000-0000A02D0000}"/>
    <cellStyle name="Normal 27 15 3 2 3" xfId="30784" xr:uid="{00000000-0005-0000-0000-0000A12D0000}"/>
    <cellStyle name="Normal 27 15 3 3" xfId="7747" xr:uid="{00000000-0005-0000-0000-0000A22D0000}"/>
    <cellStyle name="Normal 27 15 3 3 2" xfId="7748" xr:uid="{00000000-0005-0000-0000-0000A32D0000}"/>
    <cellStyle name="Normal 27 15 3 3 2 2" xfId="30787" xr:uid="{00000000-0005-0000-0000-0000A42D0000}"/>
    <cellStyle name="Normal 27 15 3 3 3" xfId="30786" xr:uid="{00000000-0005-0000-0000-0000A52D0000}"/>
    <cellStyle name="Normal 27 15 3 4" xfId="7749" xr:uid="{00000000-0005-0000-0000-0000A62D0000}"/>
    <cellStyle name="Normal 27 15 3 4 2" xfId="30788" xr:uid="{00000000-0005-0000-0000-0000A72D0000}"/>
    <cellStyle name="Normal 27 15 3 5" xfId="30783" xr:uid="{00000000-0005-0000-0000-0000A82D0000}"/>
    <cellStyle name="Normal 27 15 4" xfId="7750" xr:uid="{00000000-0005-0000-0000-0000A92D0000}"/>
    <cellStyle name="Normal 27 15 4 2" xfId="7751" xr:uid="{00000000-0005-0000-0000-0000AA2D0000}"/>
    <cellStyle name="Normal 27 15 4 2 2" xfId="30790" xr:uid="{00000000-0005-0000-0000-0000AB2D0000}"/>
    <cellStyle name="Normal 27 15 4 3" xfId="30789" xr:uid="{00000000-0005-0000-0000-0000AC2D0000}"/>
    <cellStyle name="Normal 27 15 5" xfId="7752" xr:uid="{00000000-0005-0000-0000-0000AD2D0000}"/>
    <cellStyle name="Normal 27 15 5 2" xfId="30791" xr:uid="{00000000-0005-0000-0000-0000AE2D0000}"/>
    <cellStyle name="Normal 27 15 6" xfId="7753" xr:uid="{00000000-0005-0000-0000-0000AF2D0000}"/>
    <cellStyle name="Normal 27 15 6 2" xfId="7754" xr:uid="{00000000-0005-0000-0000-0000B02D0000}"/>
    <cellStyle name="Normal 27 15 6 2 2" xfId="30793" xr:uid="{00000000-0005-0000-0000-0000B12D0000}"/>
    <cellStyle name="Normal 27 15 6 3" xfId="30792" xr:uid="{00000000-0005-0000-0000-0000B22D0000}"/>
    <cellStyle name="Normal 27 15 7" xfId="7755" xr:uid="{00000000-0005-0000-0000-0000B32D0000}"/>
    <cellStyle name="Normal 27 15 7 2" xfId="30794" xr:uid="{00000000-0005-0000-0000-0000B42D0000}"/>
    <cellStyle name="Normal 27 15 8" xfId="30777" xr:uid="{00000000-0005-0000-0000-0000B52D0000}"/>
    <cellStyle name="Normal 27 16" xfId="7756" xr:uid="{00000000-0005-0000-0000-0000B62D0000}"/>
    <cellStyle name="Normal 27 16 2" xfId="7757" xr:uid="{00000000-0005-0000-0000-0000B72D0000}"/>
    <cellStyle name="Normal 27 16 2 2" xfId="7758" xr:uid="{00000000-0005-0000-0000-0000B82D0000}"/>
    <cellStyle name="Normal 27 16 2 2 2" xfId="7759" xr:uid="{00000000-0005-0000-0000-0000B92D0000}"/>
    <cellStyle name="Normal 27 16 2 2 2 2" xfId="30798" xr:uid="{00000000-0005-0000-0000-0000BA2D0000}"/>
    <cellStyle name="Normal 27 16 2 2 3" xfId="30797" xr:uid="{00000000-0005-0000-0000-0000BB2D0000}"/>
    <cellStyle name="Normal 27 16 2 3" xfId="7760" xr:uid="{00000000-0005-0000-0000-0000BC2D0000}"/>
    <cellStyle name="Normal 27 16 2 3 2" xfId="30799" xr:uid="{00000000-0005-0000-0000-0000BD2D0000}"/>
    <cellStyle name="Normal 27 16 2 4" xfId="7761" xr:uid="{00000000-0005-0000-0000-0000BE2D0000}"/>
    <cellStyle name="Normal 27 16 2 4 2" xfId="30800" xr:uid="{00000000-0005-0000-0000-0000BF2D0000}"/>
    <cellStyle name="Normal 27 16 2 5" xfId="30796" xr:uid="{00000000-0005-0000-0000-0000C02D0000}"/>
    <cellStyle name="Normal 27 16 3" xfId="7762" xr:uid="{00000000-0005-0000-0000-0000C12D0000}"/>
    <cellStyle name="Normal 27 16 3 2" xfId="7763" xr:uid="{00000000-0005-0000-0000-0000C22D0000}"/>
    <cellStyle name="Normal 27 16 3 2 2" xfId="7764" xr:uid="{00000000-0005-0000-0000-0000C32D0000}"/>
    <cellStyle name="Normal 27 16 3 2 2 2" xfId="30803" xr:uid="{00000000-0005-0000-0000-0000C42D0000}"/>
    <cellStyle name="Normal 27 16 3 2 3" xfId="30802" xr:uid="{00000000-0005-0000-0000-0000C52D0000}"/>
    <cellStyle name="Normal 27 16 3 3" xfId="7765" xr:uid="{00000000-0005-0000-0000-0000C62D0000}"/>
    <cellStyle name="Normal 27 16 3 3 2" xfId="7766" xr:uid="{00000000-0005-0000-0000-0000C72D0000}"/>
    <cellStyle name="Normal 27 16 3 3 2 2" xfId="30805" xr:uid="{00000000-0005-0000-0000-0000C82D0000}"/>
    <cellStyle name="Normal 27 16 3 3 3" xfId="30804" xr:uid="{00000000-0005-0000-0000-0000C92D0000}"/>
    <cellStyle name="Normal 27 16 3 4" xfId="7767" xr:uid="{00000000-0005-0000-0000-0000CA2D0000}"/>
    <cellStyle name="Normal 27 16 3 4 2" xfId="30806" xr:uid="{00000000-0005-0000-0000-0000CB2D0000}"/>
    <cellStyle name="Normal 27 16 3 5" xfId="30801" xr:uid="{00000000-0005-0000-0000-0000CC2D0000}"/>
    <cellStyle name="Normal 27 16 4" xfId="7768" xr:uid="{00000000-0005-0000-0000-0000CD2D0000}"/>
    <cellStyle name="Normal 27 16 4 2" xfId="7769" xr:uid="{00000000-0005-0000-0000-0000CE2D0000}"/>
    <cellStyle name="Normal 27 16 4 2 2" xfId="30808" xr:uid="{00000000-0005-0000-0000-0000CF2D0000}"/>
    <cellStyle name="Normal 27 16 4 3" xfId="30807" xr:uid="{00000000-0005-0000-0000-0000D02D0000}"/>
    <cellStyle name="Normal 27 16 5" xfId="7770" xr:uid="{00000000-0005-0000-0000-0000D12D0000}"/>
    <cellStyle name="Normal 27 16 5 2" xfId="30809" xr:uid="{00000000-0005-0000-0000-0000D22D0000}"/>
    <cellStyle name="Normal 27 16 6" xfId="7771" xr:uid="{00000000-0005-0000-0000-0000D32D0000}"/>
    <cellStyle name="Normal 27 16 6 2" xfId="7772" xr:uid="{00000000-0005-0000-0000-0000D42D0000}"/>
    <cellStyle name="Normal 27 16 6 2 2" xfId="30811" xr:uid="{00000000-0005-0000-0000-0000D52D0000}"/>
    <cellStyle name="Normal 27 16 6 3" xfId="30810" xr:uid="{00000000-0005-0000-0000-0000D62D0000}"/>
    <cellStyle name="Normal 27 16 7" xfId="7773" xr:uid="{00000000-0005-0000-0000-0000D72D0000}"/>
    <cellStyle name="Normal 27 16 7 2" xfId="30812" xr:uid="{00000000-0005-0000-0000-0000D82D0000}"/>
    <cellStyle name="Normal 27 16 8" xfId="30795" xr:uid="{00000000-0005-0000-0000-0000D92D0000}"/>
    <cellStyle name="Normal 27 17" xfId="7774" xr:uid="{00000000-0005-0000-0000-0000DA2D0000}"/>
    <cellStyle name="Normal 27 17 2" xfId="7775" xr:uid="{00000000-0005-0000-0000-0000DB2D0000}"/>
    <cellStyle name="Normal 27 17 2 2" xfId="7776" xr:uid="{00000000-0005-0000-0000-0000DC2D0000}"/>
    <cellStyle name="Normal 27 17 2 2 2" xfId="7777" xr:uid="{00000000-0005-0000-0000-0000DD2D0000}"/>
    <cellStyle name="Normal 27 17 2 2 2 2" xfId="30816" xr:uid="{00000000-0005-0000-0000-0000DE2D0000}"/>
    <cellStyle name="Normal 27 17 2 2 3" xfId="30815" xr:uid="{00000000-0005-0000-0000-0000DF2D0000}"/>
    <cellStyle name="Normal 27 17 2 3" xfId="7778" xr:uid="{00000000-0005-0000-0000-0000E02D0000}"/>
    <cellStyle name="Normal 27 17 2 3 2" xfId="30817" xr:uid="{00000000-0005-0000-0000-0000E12D0000}"/>
    <cellStyle name="Normal 27 17 2 4" xfId="7779" xr:uid="{00000000-0005-0000-0000-0000E22D0000}"/>
    <cellStyle name="Normal 27 17 2 4 2" xfId="30818" xr:uid="{00000000-0005-0000-0000-0000E32D0000}"/>
    <cellStyle name="Normal 27 17 2 5" xfId="30814" xr:uid="{00000000-0005-0000-0000-0000E42D0000}"/>
    <cellStyle name="Normal 27 17 3" xfId="7780" xr:uid="{00000000-0005-0000-0000-0000E52D0000}"/>
    <cellStyle name="Normal 27 17 3 2" xfId="7781" xr:uid="{00000000-0005-0000-0000-0000E62D0000}"/>
    <cellStyle name="Normal 27 17 3 2 2" xfId="7782" xr:uid="{00000000-0005-0000-0000-0000E72D0000}"/>
    <cellStyle name="Normal 27 17 3 2 2 2" xfId="30821" xr:uid="{00000000-0005-0000-0000-0000E82D0000}"/>
    <cellStyle name="Normal 27 17 3 2 3" xfId="30820" xr:uid="{00000000-0005-0000-0000-0000E92D0000}"/>
    <cellStyle name="Normal 27 17 3 3" xfId="7783" xr:uid="{00000000-0005-0000-0000-0000EA2D0000}"/>
    <cellStyle name="Normal 27 17 3 3 2" xfId="7784" xr:uid="{00000000-0005-0000-0000-0000EB2D0000}"/>
    <cellStyle name="Normal 27 17 3 3 2 2" xfId="30823" xr:uid="{00000000-0005-0000-0000-0000EC2D0000}"/>
    <cellStyle name="Normal 27 17 3 3 3" xfId="30822" xr:uid="{00000000-0005-0000-0000-0000ED2D0000}"/>
    <cellStyle name="Normal 27 17 3 4" xfId="7785" xr:uid="{00000000-0005-0000-0000-0000EE2D0000}"/>
    <cellStyle name="Normal 27 17 3 4 2" xfId="30824" xr:uid="{00000000-0005-0000-0000-0000EF2D0000}"/>
    <cellStyle name="Normal 27 17 3 5" xfId="30819" xr:uid="{00000000-0005-0000-0000-0000F02D0000}"/>
    <cellStyle name="Normal 27 17 4" xfId="7786" xr:uid="{00000000-0005-0000-0000-0000F12D0000}"/>
    <cellStyle name="Normal 27 17 4 2" xfId="7787" xr:uid="{00000000-0005-0000-0000-0000F22D0000}"/>
    <cellStyle name="Normal 27 17 4 2 2" xfId="30826" xr:uid="{00000000-0005-0000-0000-0000F32D0000}"/>
    <cellStyle name="Normal 27 17 4 3" xfId="30825" xr:uid="{00000000-0005-0000-0000-0000F42D0000}"/>
    <cellStyle name="Normal 27 17 5" xfId="7788" xr:uid="{00000000-0005-0000-0000-0000F52D0000}"/>
    <cellStyle name="Normal 27 17 5 2" xfId="30827" xr:uid="{00000000-0005-0000-0000-0000F62D0000}"/>
    <cellStyle name="Normal 27 17 6" xfId="7789" xr:uid="{00000000-0005-0000-0000-0000F72D0000}"/>
    <cellStyle name="Normal 27 17 6 2" xfId="7790" xr:uid="{00000000-0005-0000-0000-0000F82D0000}"/>
    <cellStyle name="Normal 27 17 6 2 2" xfId="30829" xr:uid="{00000000-0005-0000-0000-0000F92D0000}"/>
    <cellStyle name="Normal 27 17 6 3" xfId="30828" xr:uid="{00000000-0005-0000-0000-0000FA2D0000}"/>
    <cellStyle name="Normal 27 17 7" xfId="7791" xr:uid="{00000000-0005-0000-0000-0000FB2D0000}"/>
    <cellStyle name="Normal 27 17 7 2" xfId="30830" xr:uid="{00000000-0005-0000-0000-0000FC2D0000}"/>
    <cellStyle name="Normal 27 17 8" xfId="30813" xr:uid="{00000000-0005-0000-0000-0000FD2D0000}"/>
    <cellStyle name="Normal 27 18" xfId="7792" xr:uid="{00000000-0005-0000-0000-0000FE2D0000}"/>
    <cellStyle name="Normal 27 18 2" xfId="7793" xr:uid="{00000000-0005-0000-0000-0000FF2D0000}"/>
    <cellStyle name="Normal 27 18 2 2" xfId="7794" xr:uid="{00000000-0005-0000-0000-0000002E0000}"/>
    <cellStyle name="Normal 27 18 2 2 2" xfId="7795" xr:uid="{00000000-0005-0000-0000-0000012E0000}"/>
    <cellStyle name="Normal 27 18 2 2 2 2" xfId="30834" xr:uid="{00000000-0005-0000-0000-0000022E0000}"/>
    <cellStyle name="Normal 27 18 2 2 3" xfId="30833" xr:uid="{00000000-0005-0000-0000-0000032E0000}"/>
    <cellStyle name="Normal 27 18 2 3" xfId="7796" xr:uid="{00000000-0005-0000-0000-0000042E0000}"/>
    <cellStyle name="Normal 27 18 2 3 2" xfId="30835" xr:uid="{00000000-0005-0000-0000-0000052E0000}"/>
    <cellStyle name="Normal 27 18 2 4" xfId="7797" xr:uid="{00000000-0005-0000-0000-0000062E0000}"/>
    <cellStyle name="Normal 27 18 2 4 2" xfId="30836" xr:uid="{00000000-0005-0000-0000-0000072E0000}"/>
    <cellStyle name="Normal 27 18 2 5" xfId="30832" xr:uid="{00000000-0005-0000-0000-0000082E0000}"/>
    <cellStyle name="Normal 27 18 3" xfId="7798" xr:uid="{00000000-0005-0000-0000-0000092E0000}"/>
    <cellStyle name="Normal 27 18 3 2" xfId="7799" xr:uid="{00000000-0005-0000-0000-00000A2E0000}"/>
    <cellStyle name="Normal 27 18 3 2 2" xfId="7800" xr:uid="{00000000-0005-0000-0000-00000B2E0000}"/>
    <cellStyle name="Normal 27 18 3 2 2 2" xfId="30839" xr:uid="{00000000-0005-0000-0000-00000C2E0000}"/>
    <cellStyle name="Normal 27 18 3 2 3" xfId="30838" xr:uid="{00000000-0005-0000-0000-00000D2E0000}"/>
    <cellStyle name="Normal 27 18 3 3" xfId="7801" xr:uid="{00000000-0005-0000-0000-00000E2E0000}"/>
    <cellStyle name="Normal 27 18 3 3 2" xfId="7802" xr:uid="{00000000-0005-0000-0000-00000F2E0000}"/>
    <cellStyle name="Normal 27 18 3 3 2 2" xfId="30841" xr:uid="{00000000-0005-0000-0000-0000102E0000}"/>
    <cellStyle name="Normal 27 18 3 3 3" xfId="30840" xr:uid="{00000000-0005-0000-0000-0000112E0000}"/>
    <cellStyle name="Normal 27 18 3 4" xfId="7803" xr:uid="{00000000-0005-0000-0000-0000122E0000}"/>
    <cellStyle name="Normal 27 18 3 4 2" xfId="30842" xr:uid="{00000000-0005-0000-0000-0000132E0000}"/>
    <cellStyle name="Normal 27 18 3 5" xfId="30837" xr:uid="{00000000-0005-0000-0000-0000142E0000}"/>
    <cellStyle name="Normal 27 18 4" xfId="7804" xr:uid="{00000000-0005-0000-0000-0000152E0000}"/>
    <cellStyle name="Normal 27 18 4 2" xfId="7805" xr:uid="{00000000-0005-0000-0000-0000162E0000}"/>
    <cellStyle name="Normal 27 18 4 2 2" xfId="30844" xr:uid="{00000000-0005-0000-0000-0000172E0000}"/>
    <cellStyle name="Normal 27 18 4 3" xfId="30843" xr:uid="{00000000-0005-0000-0000-0000182E0000}"/>
    <cellStyle name="Normal 27 18 5" xfId="7806" xr:uid="{00000000-0005-0000-0000-0000192E0000}"/>
    <cellStyle name="Normal 27 18 5 2" xfId="30845" xr:uid="{00000000-0005-0000-0000-00001A2E0000}"/>
    <cellStyle name="Normal 27 18 6" xfId="7807" xr:uid="{00000000-0005-0000-0000-00001B2E0000}"/>
    <cellStyle name="Normal 27 18 6 2" xfId="7808" xr:uid="{00000000-0005-0000-0000-00001C2E0000}"/>
    <cellStyle name="Normal 27 18 6 2 2" xfId="30847" xr:uid="{00000000-0005-0000-0000-00001D2E0000}"/>
    <cellStyle name="Normal 27 18 6 3" xfId="30846" xr:uid="{00000000-0005-0000-0000-00001E2E0000}"/>
    <cellStyle name="Normal 27 18 7" xfId="7809" xr:uid="{00000000-0005-0000-0000-00001F2E0000}"/>
    <cellStyle name="Normal 27 18 7 2" xfId="30848" xr:uid="{00000000-0005-0000-0000-0000202E0000}"/>
    <cellStyle name="Normal 27 18 8" xfId="30831" xr:uid="{00000000-0005-0000-0000-0000212E0000}"/>
    <cellStyle name="Normal 27 19" xfId="7810" xr:uid="{00000000-0005-0000-0000-0000222E0000}"/>
    <cellStyle name="Normal 27 19 2" xfId="7811" xr:uid="{00000000-0005-0000-0000-0000232E0000}"/>
    <cellStyle name="Normal 27 19 2 2" xfId="7812" xr:uid="{00000000-0005-0000-0000-0000242E0000}"/>
    <cellStyle name="Normal 27 19 2 2 2" xfId="7813" xr:uid="{00000000-0005-0000-0000-0000252E0000}"/>
    <cellStyle name="Normal 27 19 2 2 2 2" xfId="30852" xr:uid="{00000000-0005-0000-0000-0000262E0000}"/>
    <cellStyle name="Normal 27 19 2 2 3" xfId="30851" xr:uid="{00000000-0005-0000-0000-0000272E0000}"/>
    <cellStyle name="Normal 27 19 2 3" xfId="7814" xr:uid="{00000000-0005-0000-0000-0000282E0000}"/>
    <cellStyle name="Normal 27 19 2 3 2" xfId="30853" xr:uid="{00000000-0005-0000-0000-0000292E0000}"/>
    <cellStyle name="Normal 27 19 2 4" xfId="7815" xr:uid="{00000000-0005-0000-0000-00002A2E0000}"/>
    <cellStyle name="Normal 27 19 2 4 2" xfId="30854" xr:uid="{00000000-0005-0000-0000-00002B2E0000}"/>
    <cellStyle name="Normal 27 19 2 5" xfId="30850" xr:uid="{00000000-0005-0000-0000-00002C2E0000}"/>
    <cellStyle name="Normal 27 19 3" xfId="7816" xr:uid="{00000000-0005-0000-0000-00002D2E0000}"/>
    <cellStyle name="Normal 27 19 3 2" xfId="7817" xr:uid="{00000000-0005-0000-0000-00002E2E0000}"/>
    <cellStyle name="Normal 27 19 3 2 2" xfId="7818" xr:uid="{00000000-0005-0000-0000-00002F2E0000}"/>
    <cellStyle name="Normal 27 19 3 2 2 2" xfId="30857" xr:uid="{00000000-0005-0000-0000-0000302E0000}"/>
    <cellStyle name="Normal 27 19 3 2 3" xfId="30856" xr:uid="{00000000-0005-0000-0000-0000312E0000}"/>
    <cellStyle name="Normal 27 19 3 3" xfId="7819" xr:uid="{00000000-0005-0000-0000-0000322E0000}"/>
    <cellStyle name="Normal 27 19 3 3 2" xfId="7820" xr:uid="{00000000-0005-0000-0000-0000332E0000}"/>
    <cellStyle name="Normal 27 19 3 3 2 2" xfId="30859" xr:uid="{00000000-0005-0000-0000-0000342E0000}"/>
    <cellStyle name="Normal 27 19 3 3 3" xfId="30858" xr:uid="{00000000-0005-0000-0000-0000352E0000}"/>
    <cellStyle name="Normal 27 19 3 4" xfId="7821" xr:uid="{00000000-0005-0000-0000-0000362E0000}"/>
    <cellStyle name="Normal 27 19 3 4 2" xfId="30860" xr:uid="{00000000-0005-0000-0000-0000372E0000}"/>
    <cellStyle name="Normal 27 19 3 5" xfId="30855" xr:uid="{00000000-0005-0000-0000-0000382E0000}"/>
    <cellStyle name="Normal 27 19 4" xfId="7822" xr:uid="{00000000-0005-0000-0000-0000392E0000}"/>
    <cellStyle name="Normal 27 19 4 2" xfId="7823" xr:uid="{00000000-0005-0000-0000-00003A2E0000}"/>
    <cellStyle name="Normal 27 19 4 2 2" xfId="30862" xr:uid="{00000000-0005-0000-0000-00003B2E0000}"/>
    <cellStyle name="Normal 27 19 4 3" xfId="30861" xr:uid="{00000000-0005-0000-0000-00003C2E0000}"/>
    <cellStyle name="Normal 27 19 5" xfId="7824" xr:uid="{00000000-0005-0000-0000-00003D2E0000}"/>
    <cellStyle name="Normal 27 19 5 2" xfId="30863" xr:uid="{00000000-0005-0000-0000-00003E2E0000}"/>
    <cellStyle name="Normal 27 19 6" xfId="7825" xr:uid="{00000000-0005-0000-0000-00003F2E0000}"/>
    <cellStyle name="Normal 27 19 6 2" xfId="7826" xr:uid="{00000000-0005-0000-0000-0000402E0000}"/>
    <cellStyle name="Normal 27 19 6 2 2" xfId="30865" xr:uid="{00000000-0005-0000-0000-0000412E0000}"/>
    <cellStyle name="Normal 27 19 6 3" xfId="30864" xr:uid="{00000000-0005-0000-0000-0000422E0000}"/>
    <cellStyle name="Normal 27 19 7" xfId="7827" xr:uid="{00000000-0005-0000-0000-0000432E0000}"/>
    <cellStyle name="Normal 27 19 7 2" xfId="30866" xr:uid="{00000000-0005-0000-0000-0000442E0000}"/>
    <cellStyle name="Normal 27 19 8" xfId="30849" xr:uid="{00000000-0005-0000-0000-0000452E0000}"/>
    <cellStyle name="Normal 27 2" xfId="7828" xr:uid="{00000000-0005-0000-0000-0000462E0000}"/>
    <cellStyle name="Normal 27 2 2" xfId="7829" xr:uid="{00000000-0005-0000-0000-0000472E0000}"/>
    <cellStyle name="Normal 27 2 2 2" xfId="7830" xr:uid="{00000000-0005-0000-0000-0000482E0000}"/>
    <cellStyle name="Normal 27 2 2 2 2" xfId="7831" xr:uid="{00000000-0005-0000-0000-0000492E0000}"/>
    <cellStyle name="Normal 27 2 2 2 2 2" xfId="30870" xr:uid="{00000000-0005-0000-0000-00004A2E0000}"/>
    <cellStyle name="Normal 27 2 2 2 3" xfId="30869" xr:uid="{00000000-0005-0000-0000-00004B2E0000}"/>
    <cellStyle name="Normal 27 2 2 3" xfId="7832" xr:uid="{00000000-0005-0000-0000-00004C2E0000}"/>
    <cellStyle name="Normal 27 2 2 3 2" xfId="30871" xr:uid="{00000000-0005-0000-0000-00004D2E0000}"/>
    <cellStyle name="Normal 27 2 2 4" xfId="7833" xr:uid="{00000000-0005-0000-0000-00004E2E0000}"/>
    <cellStyle name="Normal 27 2 2 4 2" xfId="30872" xr:uid="{00000000-0005-0000-0000-00004F2E0000}"/>
    <cellStyle name="Normal 27 2 2 5" xfId="30868" xr:uid="{00000000-0005-0000-0000-0000502E0000}"/>
    <cellStyle name="Normal 27 2 3" xfId="7834" xr:uid="{00000000-0005-0000-0000-0000512E0000}"/>
    <cellStyle name="Normal 27 2 3 2" xfId="7835" xr:uid="{00000000-0005-0000-0000-0000522E0000}"/>
    <cellStyle name="Normal 27 2 3 2 2" xfId="7836" xr:uid="{00000000-0005-0000-0000-0000532E0000}"/>
    <cellStyle name="Normal 27 2 3 2 2 2" xfId="30875" xr:uid="{00000000-0005-0000-0000-0000542E0000}"/>
    <cellStyle name="Normal 27 2 3 2 3" xfId="30874" xr:uid="{00000000-0005-0000-0000-0000552E0000}"/>
    <cellStyle name="Normal 27 2 3 3" xfId="7837" xr:uid="{00000000-0005-0000-0000-0000562E0000}"/>
    <cellStyle name="Normal 27 2 3 3 2" xfId="7838" xr:uid="{00000000-0005-0000-0000-0000572E0000}"/>
    <cellStyle name="Normal 27 2 3 3 2 2" xfId="30877" xr:uid="{00000000-0005-0000-0000-0000582E0000}"/>
    <cellStyle name="Normal 27 2 3 3 3" xfId="30876" xr:uid="{00000000-0005-0000-0000-0000592E0000}"/>
    <cellStyle name="Normal 27 2 3 4" xfId="7839" xr:uid="{00000000-0005-0000-0000-00005A2E0000}"/>
    <cellStyle name="Normal 27 2 3 4 2" xfId="30878" xr:uid="{00000000-0005-0000-0000-00005B2E0000}"/>
    <cellStyle name="Normal 27 2 3 5" xfId="30873" xr:uid="{00000000-0005-0000-0000-00005C2E0000}"/>
    <cellStyle name="Normal 27 2 4" xfId="7840" xr:uid="{00000000-0005-0000-0000-00005D2E0000}"/>
    <cellStyle name="Normal 27 2 4 2" xfId="7841" xr:uid="{00000000-0005-0000-0000-00005E2E0000}"/>
    <cellStyle name="Normal 27 2 4 2 2" xfId="30880" xr:uid="{00000000-0005-0000-0000-00005F2E0000}"/>
    <cellStyle name="Normal 27 2 4 3" xfId="30879" xr:uid="{00000000-0005-0000-0000-0000602E0000}"/>
    <cellStyle name="Normal 27 2 5" xfId="7842" xr:uid="{00000000-0005-0000-0000-0000612E0000}"/>
    <cellStyle name="Normal 27 2 5 2" xfId="30881" xr:uid="{00000000-0005-0000-0000-0000622E0000}"/>
    <cellStyle name="Normal 27 2 6" xfId="7843" xr:uid="{00000000-0005-0000-0000-0000632E0000}"/>
    <cellStyle name="Normal 27 2 6 2" xfId="7844" xr:uid="{00000000-0005-0000-0000-0000642E0000}"/>
    <cellStyle name="Normal 27 2 6 2 2" xfId="30883" xr:uid="{00000000-0005-0000-0000-0000652E0000}"/>
    <cellStyle name="Normal 27 2 6 3" xfId="30882" xr:uid="{00000000-0005-0000-0000-0000662E0000}"/>
    <cellStyle name="Normal 27 2 7" xfId="7845" xr:uid="{00000000-0005-0000-0000-0000672E0000}"/>
    <cellStyle name="Normal 27 2 7 2" xfId="30884" xr:uid="{00000000-0005-0000-0000-0000682E0000}"/>
    <cellStyle name="Normal 27 2 8" xfId="30867" xr:uid="{00000000-0005-0000-0000-0000692E0000}"/>
    <cellStyle name="Normal 27 20" xfId="7846" xr:uid="{00000000-0005-0000-0000-00006A2E0000}"/>
    <cellStyle name="Normal 27 20 2" xfId="7847" xr:uid="{00000000-0005-0000-0000-00006B2E0000}"/>
    <cellStyle name="Normal 27 20 2 2" xfId="7848" xr:uid="{00000000-0005-0000-0000-00006C2E0000}"/>
    <cellStyle name="Normal 27 20 2 2 2" xfId="7849" xr:uid="{00000000-0005-0000-0000-00006D2E0000}"/>
    <cellStyle name="Normal 27 20 2 2 2 2" xfId="30888" xr:uid="{00000000-0005-0000-0000-00006E2E0000}"/>
    <cellStyle name="Normal 27 20 2 2 3" xfId="30887" xr:uid="{00000000-0005-0000-0000-00006F2E0000}"/>
    <cellStyle name="Normal 27 20 2 3" xfId="7850" xr:uid="{00000000-0005-0000-0000-0000702E0000}"/>
    <cellStyle name="Normal 27 20 2 3 2" xfId="30889" xr:uid="{00000000-0005-0000-0000-0000712E0000}"/>
    <cellStyle name="Normal 27 20 2 4" xfId="7851" xr:uid="{00000000-0005-0000-0000-0000722E0000}"/>
    <cellStyle name="Normal 27 20 2 4 2" xfId="30890" xr:uid="{00000000-0005-0000-0000-0000732E0000}"/>
    <cellStyle name="Normal 27 20 2 5" xfId="30886" xr:uid="{00000000-0005-0000-0000-0000742E0000}"/>
    <cellStyle name="Normal 27 20 3" xfId="7852" xr:uid="{00000000-0005-0000-0000-0000752E0000}"/>
    <cellStyle name="Normal 27 20 3 2" xfId="7853" xr:uid="{00000000-0005-0000-0000-0000762E0000}"/>
    <cellStyle name="Normal 27 20 3 2 2" xfId="7854" xr:uid="{00000000-0005-0000-0000-0000772E0000}"/>
    <cellStyle name="Normal 27 20 3 2 2 2" xfId="30893" xr:uid="{00000000-0005-0000-0000-0000782E0000}"/>
    <cellStyle name="Normal 27 20 3 2 3" xfId="30892" xr:uid="{00000000-0005-0000-0000-0000792E0000}"/>
    <cellStyle name="Normal 27 20 3 3" xfId="7855" xr:uid="{00000000-0005-0000-0000-00007A2E0000}"/>
    <cellStyle name="Normal 27 20 3 3 2" xfId="7856" xr:uid="{00000000-0005-0000-0000-00007B2E0000}"/>
    <cellStyle name="Normal 27 20 3 3 2 2" xfId="30895" xr:uid="{00000000-0005-0000-0000-00007C2E0000}"/>
    <cellStyle name="Normal 27 20 3 3 3" xfId="30894" xr:uid="{00000000-0005-0000-0000-00007D2E0000}"/>
    <cellStyle name="Normal 27 20 3 4" xfId="7857" xr:uid="{00000000-0005-0000-0000-00007E2E0000}"/>
    <cellStyle name="Normal 27 20 3 4 2" xfId="30896" xr:uid="{00000000-0005-0000-0000-00007F2E0000}"/>
    <cellStyle name="Normal 27 20 3 5" xfId="30891" xr:uid="{00000000-0005-0000-0000-0000802E0000}"/>
    <cellStyle name="Normal 27 20 4" xfId="7858" xr:uid="{00000000-0005-0000-0000-0000812E0000}"/>
    <cellStyle name="Normal 27 20 4 2" xfId="7859" xr:uid="{00000000-0005-0000-0000-0000822E0000}"/>
    <cellStyle name="Normal 27 20 4 2 2" xfId="30898" xr:uid="{00000000-0005-0000-0000-0000832E0000}"/>
    <cellStyle name="Normal 27 20 4 3" xfId="30897" xr:uid="{00000000-0005-0000-0000-0000842E0000}"/>
    <cellStyle name="Normal 27 20 5" xfId="7860" xr:uid="{00000000-0005-0000-0000-0000852E0000}"/>
    <cellStyle name="Normal 27 20 5 2" xfId="30899" xr:uid="{00000000-0005-0000-0000-0000862E0000}"/>
    <cellStyle name="Normal 27 20 6" xfId="7861" xr:uid="{00000000-0005-0000-0000-0000872E0000}"/>
    <cellStyle name="Normal 27 20 6 2" xfId="7862" xr:uid="{00000000-0005-0000-0000-0000882E0000}"/>
    <cellStyle name="Normal 27 20 6 2 2" xfId="30901" xr:uid="{00000000-0005-0000-0000-0000892E0000}"/>
    <cellStyle name="Normal 27 20 6 3" xfId="30900" xr:uid="{00000000-0005-0000-0000-00008A2E0000}"/>
    <cellStyle name="Normal 27 20 7" xfId="7863" xr:uid="{00000000-0005-0000-0000-00008B2E0000}"/>
    <cellStyle name="Normal 27 20 7 2" xfId="30902" xr:uid="{00000000-0005-0000-0000-00008C2E0000}"/>
    <cellStyle name="Normal 27 20 8" xfId="30885" xr:uid="{00000000-0005-0000-0000-00008D2E0000}"/>
    <cellStyle name="Normal 27 21" xfId="7864" xr:uid="{00000000-0005-0000-0000-00008E2E0000}"/>
    <cellStyle name="Normal 27 21 2" xfId="7865" xr:uid="{00000000-0005-0000-0000-00008F2E0000}"/>
    <cellStyle name="Normal 27 21 2 2" xfId="7866" xr:uid="{00000000-0005-0000-0000-0000902E0000}"/>
    <cellStyle name="Normal 27 21 2 2 2" xfId="7867" xr:uid="{00000000-0005-0000-0000-0000912E0000}"/>
    <cellStyle name="Normal 27 21 2 2 2 2" xfId="30906" xr:uid="{00000000-0005-0000-0000-0000922E0000}"/>
    <cellStyle name="Normal 27 21 2 2 3" xfId="30905" xr:uid="{00000000-0005-0000-0000-0000932E0000}"/>
    <cellStyle name="Normal 27 21 2 3" xfId="7868" xr:uid="{00000000-0005-0000-0000-0000942E0000}"/>
    <cellStyle name="Normal 27 21 2 3 2" xfId="30907" xr:uid="{00000000-0005-0000-0000-0000952E0000}"/>
    <cellStyle name="Normal 27 21 2 4" xfId="7869" xr:uid="{00000000-0005-0000-0000-0000962E0000}"/>
    <cellStyle name="Normal 27 21 2 4 2" xfId="30908" xr:uid="{00000000-0005-0000-0000-0000972E0000}"/>
    <cellStyle name="Normal 27 21 2 5" xfId="30904" xr:uid="{00000000-0005-0000-0000-0000982E0000}"/>
    <cellStyle name="Normal 27 21 3" xfId="7870" xr:uid="{00000000-0005-0000-0000-0000992E0000}"/>
    <cellStyle name="Normal 27 21 3 2" xfId="7871" xr:uid="{00000000-0005-0000-0000-00009A2E0000}"/>
    <cellStyle name="Normal 27 21 3 2 2" xfId="7872" xr:uid="{00000000-0005-0000-0000-00009B2E0000}"/>
    <cellStyle name="Normal 27 21 3 2 2 2" xfId="30911" xr:uid="{00000000-0005-0000-0000-00009C2E0000}"/>
    <cellStyle name="Normal 27 21 3 2 3" xfId="30910" xr:uid="{00000000-0005-0000-0000-00009D2E0000}"/>
    <cellStyle name="Normal 27 21 3 3" xfId="7873" xr:uid="{00000000-0005-0000-0000-00009E2E0000}"/>
    <cellStyle name="Normal 27 21 3 3 2" xfId="7874" xr:uid="{00000000-0005-0000-0000-00009F2E0000}"/>
    <cellStyle name="Normal 27 21 3 3 2 2" xfId="30913" xr:uid="{00000000-0005-0000-0000-0000A02E0000}"/>
    <cellStyle name="Normal 27 21 3 3 3" xfId="30912" xr:uid="{00000000-0005-0000-0000-0000A12E0000}"/>
    <cellStyle name="Normal 27 21 3 4" xfId="7875" xr:uid="{00000000-0005-0000-0000-0000A22E0000}"/>
    <cellStyle name="Normal 27 21 3 4 2" xfId="30914" xr:uid="{00000000-0005-0000-0000-0000A32E0000}"/>
    <cellStyle name="Normal 27 21 3 5" xfId="30909" xr:uid="{00000000-0005-0000-0000-0000A42E0000}"/>
    <cellStyle name="Normal 27 21 4" xfId="7876" xr:uid="{00000000-0005-0000-0000-0000A52E0000}"/>
    <cellStyle name="Normal 27 21 4 2" xfId="7877" xr:uid="{00000000-0005-0000-0000-0000A62E0000}"/>
    <cellStyle name="Normal 27 21 4 2 2" xfId="30916" xr:uid="{00000000-0005-0000-0000-0000A72E0000}"/>
    <cellStyle name="Normal 27 21 4 3" xfId="30915" xr:uid="{00000000-0005-0000-0000-0000A82E0000}"/>
    <cellStyle name="Normal 27 21 5" xfId="7878" xr:uid="{00000000-0005-0000-0000-0000A92E0000}"/>
    <cellStyle name="Normal 27 21 5 2" xfId="30917" xr:uid="{00000000-0005-0000-0000-0000AA2E0000}"/>
    <cellStyle name="Normal 27 21 6" xfId="7879" xr:uid="{00000000-0005-0000-0000-0000AB2E0000}"/>
    <cellStyle name="Normal 27 21 6 2" xfId="7880" xr:uid="{00000000-0005-0000-0000-0000AC2E0000}"/>
    <cellStyle name="Normal 27 21 6 2 2" xfId="30919" xr:uid="{00000000-0005-0000-0000-0000AD2E0000}"/>
    <cellStyle name="Normal 27 21 6 3" xfId="30918" xr:uid="{00000000-0005-0000-0000-0000AE2E0000}"/>
    <cellStyle name="Normal 27 21 7" xfId="7881" xr:uid="{00000000-0005-0000-0000-0000AF2E0000}"/>
    <cellStyle name="Normal 27 21 7 2" xfId="30920" xr:uid="{00000000-0005-0000-0000-0000B02E0000}"/>
    <cellStyle name="Normal 27 21 8" xfId="30903" xr:uid="{00000000-0005-0000-0000-0000B12E0000}"/>
    <cellStyle name="Normal 27 22" xfId="7882" xr:uid="{00000000-0005-0000-0000-0000B22E0000}"/>
    <cellStyle name="Normal 27 22 2" xfId="7883" xr:uid="{00000000-0005-0000-0000-0000B32E0000}"/>
    <cellStyle name="Normal 27 22 2 2" xfId="7884" xr:uid="{00000000-0005-0000-0000-0000B42E0000}"/>
    <cellStyle name="Normal 27 22 2 2 2" xfId="7885" xr:uid="{00000000-0005-0000-0000-0000B52E0000}"/>
    <cellStyle name="Normal 27 22 2 2 2 2" xfId="30924" xr:uid="{00000000-0005-0000-0000-0000B62E0000}"/>
    <cellStyle name="Normal 27 22 2 2 3" xfId="30923" xr:uid="{00000000-0005-0000-0000-0000B72E0000}"/>
    <cellStyle name="Normal 27 22 2 3" xfId="7886" xr:uid="{00000000-0005-0000-0000-0000B82E0000}"/>
    <cellStyle name="Normal 27 22 2 3 2" xfId="30925" xr:uid="{00000000-0005-0000-0000-0000B92E0000}"/>
    <cellStyle name="Normal 27 22 2 4" xfId="7887" xr:uid="{00000000-0005-0000-0000-0000BA2E0000}"/>
    <cellStyle name="Normal 27 22 2 4 2" xfId="30926" xr:uid="{00000000-0005-0000-0000-0000BB2E0000}"/>
    <cellStyle name="Normal 27 22 2 5" xfId="30922" xr:uid="{00000000-0005-0000-0000-0000BC2E0000}"/>
    <cellStyle name="Normal 27 22 3" xfId="7888" xr:uid="{00000000-0005-0000-0000-0000BD2E0000}"/>
    <cellStyle name="Normal 27 22 3 2" xfId="7889" xr:uid="{00000000-0005-0000-0000-0000BE2E0000}"/>
    <cellStyle name="Normal 27 22 3 2 2" xfId="7890" xr:uid="{00000000-0005-0000-0000-0000BF2E0000}"/>
    <cellStyle name="Normal 27 22 3 2 2 2" xfId="30929" xr:uid="{00000000-0005-0000-0000-0000C02E0000}"/>
    <cellStyle name="Normal 27 22 3 2 3" xfId="30928" xr:uid="{00000000-0005-0000-0000-0000C12E0000}"/>
    <cellStyle name="Normal 27 22 3 3" xfId="7891" xr:uid="{00000000-0005-0000-0000-0000C22E0000}"/>
    <cellStyle name="Normal 27 22 3 3 2" xfId="7892" xr:uid="{00000000-0005-0000-0000-0000C32E0000}"/>
    <cellStyle name="Normal 27 22 3 3 2 2" xfId="30931" xr:uid="{00000000-0005-0000-0000-0000C42E0000}"/>
    <cellStyle name="Normal 27 22 3 3 3" xfId="30930" xr:uid="{00000000-0005-0000-0000-0000C52E0000}"/>
    <cellStyle name="Normal 27 22 3 4" xfId="7893" xr:uid="{00000000-0005-0000-0000-0000C62E0000}"/>
    <cellStyle name="Normal 27 22 3 4 2" xfId="30932" xr:uid="{00000000-0005-0000-0000-0000C72E0000}"/>
    <cellStyle name="Normal 27 22 3 5" xfId="30927" xr:uid="{00000000-0005-0000-0000-0000C82E0000}"/>
    <cellStyle name="Normal 27 22 4" xfId="7894" xr:uid="{00000000-0005-0000-0000-0000C92E0000}"/>
    <cellStyle name="Normal 27 22 4 2" xfId="7895" xr:uid="{00000000-0005-0000-0000-0000CA2E0000}"/>
    <cellStyle name="Normal 27 22 4 2 2" xfId="30934" xr:uid="{00000000-0005-0000-0000-0000CB2E0000}"/>
    <cellStyle name="Normal 27 22 4 3" xfId="30933" xr:uid="{00000000-0005-0000-0000-0000CC2E0000}"/>
    <cellStyle name="Normal 27 22 5" xfId="7896" xr:uid="{00000000-0005-0000-0000-0000CD2E0000}"/>
    <cellStyle name="Normal 27 22 5 2" xfId="30935" xr:uid="{00000000-0005-0000-0000-0000CE2E0000}"/>
    <cellStyle name="Normal 27 22 6" xfId="7897" xr:uid="{00000000-0005-0000-0000-0000CF2E0000}"/>
    <cellStyle name="Normal 27 22 6 2" xfId="7898" xr:uid="{00000000-0005-0000-0000-0000D02E0000}"/>
    <cellStyle name="Normal 27 22 6 2 2" xfId="30937" xr:uid="{00000000-0005-0000-0000-0000D12E0000}"/>
    <cellStyle name="Normal 27 22 6 3" xfId="30936" xr:uid="{00000000-0005-0000-0000-0000D22E0000}"/>
    <cellStyle name="Normal 27 22 7" xfId="7899" xr:uid="{00000000-0005-0000-0000-0000D32E0000}"/>
    <cellStyle name="Normal 27 22 7 2" xfId="30938" xr:uid="{00000000-0005-0000-0000-0000D42E0000}"/>
    <cellStyle name="Normal 27 22 8" xfId="30921" xr:uid="{00000000-0005-0000-0000-0000D52E0000}"/>
    <cellStyle name="Normal 27 23" xfId="7900" xr:uid="{00000000-0005-0000-0000-0000D62E0000}"/>
    <cellStyle name="Normal 27 23 2" xfId="7901" xr:uid="{00000000-0005-0000-0000-0000D72E0000}"/>
    <cellStyle name="Normal 27 23 2 2" xfId="7902" xr:uid="{00000000-0005-0000-0000-0000D82E0000}"/>
    <cellStyle name="Normal 27 23 2 2 2" xfId="7903" xr:uid="{00000000-0005-0000-0000-0000D92E0000}"/>
    <cellStyle name="Normal 27 23 2 2 2 2" xfId="30942" xr:uid="{00000000-0005-0000-0000-0000DA2E0000}"/>
    <cellStyle name="Normal 27 23 2 2 3" xfId="30941" xr:uid="{00000000-0005-0000-0000-0000DB2E0000}"/>
    <cellStyle name="Normal 27 23 2 3" xfId="7904" xr:uid="{00000000-0005-0000-0000-0000DC2E0000}"/>
    <cellStyle name="Normal 27 23 2 3 2" xfId="30943" xr:uid="{00000000-0005-0000-0000-0000DD2E0000}"/>
    <cellStyle name="Normal 27 23 2 4" xfId="7905" xr:uid="{00000000-0005-0000-0000-0000DE2E0000}"/>
    <cellStyle name="Normal 27 23 2 4 2" xfId="30944" xr:uid="{00000000-0005-0000-0000-0000DF2E0000}"/>
    <cellStyle name="Normal 27 23 2 5" xfId="30940" xr:uid="{00000000-0005-0000-0000-0000E02E0000}"/>
    <cellStyle name="Normal 27 23 3" xfId="7906" xr:uid="{00000000-0005-0000-0000-0000E12E0000}"/>
    <cellStyle name="Normal 27 23 3 2" xfId="7907" xr:uid="{00000000-0005-0000-0000-0000E22E0000}"/>
    <cellStyle name="Normal 27 23 3 2 2" xfId="7908" xr:uid="{00000000-0005-0000-0000-0000E32E0000}"/>
    <cellStyle name="Normal 27 23 3 2 2 2" xfId="30947" xr:uid="{00000000-0005-0000-0000-0000E42E0000}"/>
    <cellStyle name="Normal 27 23 3 2 3" xfId="30946" xr:uid="{00000000-0005-0000-0000-0000E52E0000}"/>
    <cellStyle name="Normal 27 23 3 3" xfId="7909" xr:uid="{00000000-0005-0000-0000-0000E62E0000}"/>
    <cellStyle name="Normal 27 23 3 3 2" xfId="7910" xr:uid="{00000000-0005-0000-0000-0000E72E0000}"/>
    <cellStyle name="Normal 27 23 3 3 2 2" xfId="30949" xr:uid="{00000000-0005-0000-0000-0000E82E0000}"/>
    <cellStyle name="Normal 27 23 3 3 3" xfId="30948" xr:uid="{00000000-0005-0000-0000-0000E92E0000}"/>
    <cellStyle name="Normal 27 23 3 4" xfId="7911" xr:uid="{00000000-0005-0000-0000-0000EA2E0000}"/>
    <cellStyle name="Normal 27 23 3 4 2" xfId="30950" xr:uid="{00000000-0005-0000-0000-0000EB2E0000}"/>
    <cellStyle name="Normal 27 23 3 5" xfId="30945" xr:uid="{00000000-0005-0000-0000-0000EC2E0000}"/>
    <cellStyle name="Normal 27 23 4" xfId="7912" xr:uid="{00000000-0005-0000-0000-0000ED2E0000}"/>
    <cellStyle name="Normal 27 23 4 2" xfId="7913" xr:uid="{00000000-0005-0000-0000-0000EE2E0000}"/>
    <cellStyle name="Normal 27 23 4 2 2" xfId="30952" xr:uid="{00000000-0005-0000-0000-0000EF2E0000}"/>
    <cellStyle name="Normal 27 23 4 3" xfId="30951" xr:uid="{00000000-0005-0000-0000-0000F02E0000}"/>
    <cellStyle name="Normal 27 23 5" xfId="7914" xr:uid="{00000000-0005-0000-0000-0000F12E0000}"/>
    <cellStyle name="Normal 27 23 5 2" xfId="30953" xr:uid="{00000000-0005-0000-0000-0000F22E0000}"/>
    <cellStyle name="Normal 27 23 6" xfId="7915" xr:uid="{00000000-0005-0000-0000-0000F32E0000}"/>
    <cellStyle name="Normal 27 23 6 2" xfId="7916" xr:uid="{00000000-0005-0000-0000-0000F42E0000}"/>
    <cellStyle name="Normal 27 23 6 2 2" xfId="30955" xr:uid="{00000000-0005-0000-0000-0000F52E0000}"/>
    <cellStyle name="Normal 27 23 6 3" xfId="30954" xr:uid="{00000000-0005-0000-0000-0000F62E0000}"/>
    <cellStyle name="Normal 27 23 7" xfId="7917" xr:uid="{00000000-0005-0000-0000-0000F72E0000}"/>
    <cellStyle name="Normal 27 23 7 2" xfId="30956" xr:uid="{00000000-0005-0000-0000-0000F82E0000}"/>
    <cellStyle name="Normal 27 23 8" xfId="30939" xr:uid="{00000000-0005-0000-0000-0000F92E0000}"/>
    <cellStyle name="Normal 27 24" xfId="7918" xr:uid="{00000000-0005-0000-0000-0000FA2E0000}"/>
    <cellStyle name="Normal 27 24 2" xfId="7919" xr:uid="{00000000-0005-0000-0000-0000FB2E0000}"/>
    <cellStyle name="Normal 27 24 2 2" xfId="7920" xr:uid="{00000000-0005-0000-0000-0000FC2E0000}"/>
    <cellStyle name="Normal 27 24 2 2 2" xfId="7921" xr:uid="{00000000-0005-0000-0000-0000FD2E0000}"/>
    <cellStyle name="Normal 27 24 2 2 2 2" xfId="30960" xr:uid="{00000000-0005-0000-0000-0000FE2E0000}"/>
    <cellStyle name="Normal 27 24 2 2 3" xfId="30959" xr:uid="{00000000-0005-0000-0000-0000FF2E0000}"/>
    <cellStyle name="Normal 27 24 2 3" xfId="7922" xr:uid="{00000000-0005-0000-0000-0000002F0000}"/>
    <cellStyle name="Normal 27 24 2 3 2" xfId="30961" xr:uid="{00000000-0005-0000-0000-0000012F0000}"/>
    <cellStyle name="Normal 27 24 2 4" xfId="7923" xr:uid="{00000000-0005-0000-0000-0000022F0000}"/>
    <cellStyle name="Normal 27 24 2 4 2" xfId="30962" xr:uid="{00000000-0005-0000-0000-0000032F0000}"/>
    <cellStyle name="Normal 27 24 2 5" xfId="30958" xr:uid="{00000000-0005-0000-0000-0000042F0000}"/>
    <cellStyle name="Normal 27 24 3" xfId="7924" xr:uid="{00000000-0005-0000-0000-0000052F0000}"/>
    <cellStyle name="Normal 27 24 3 2" xfId="7925" xr:uid="{00000000-0005-0000-0000-0000062F0000}"/>
    <cellStyle name="Normal 27 24 3 2 2" xfId="7926" xr:uid="{00000000-0005-0000-0000-0000072F0000}"/>
    <cellStyle name="Normal 27 24 3 2 2 2" xfId="30965" xr:uid="{00000000-0005-0000-0000-0000082F0000}"/>
    <cellStyle name="Normal 27 24 3 2 3" xfId="30964" xr:uid="{00000000-0005-0000-0000-0000092F0000}"/>
    <cellStyle name="Normal 27 24 3 3" xfId="7927" xr:uid="{00000000-0005-0000-0000-00000A2F0000}"/>
    <cellStyle name="Normal 27 24 3 3 2" xfId="7928" xr:uid="{00000000-0005-0000-0000-00000B2F0000}"/>
    <cellStyle name="Normal 27 24 3 3 2 2" xfId="30967" xr:uid="{00000000-0005-0000-0000-00000C2F0000}"/>
    <cellStyle name="Normal 27 24 3 3 3" xfId="30966" xr:uid="{00000000-0005-0000-0000-00000D2F0000}"/>
    <cellStyle name="Normal 27 24 3 4" xfId="7929" xr:uid="{00000000-0005-0000-0000-00000E2F0000}"/>
    <cellStyle name="Normal 27 24 3 4 2" xfId="30968" xr:uid="{00000000-0005-0000-0000-00000F2F0000}"/>
    <cellStyle name="Normal 27 24 3 5" xfId="30963" xr:uid="{00000000-0005-0000-0000-0000102F0000}"/>
    <cellStyle name="Normal 27 24 4" xfId="7930" xr:uid="{00000000-0005-0000-0000-0000112F0000}"/>
    <cellStyle name="Normal 27 24 4 2" xfId="7931" xr:uid="{00000000-0005-0000-0000-0000122F0000}"/>
    <cellStyle name="Normal 27 24 4 2 2" xfId="30970" xr:uid="{00000000-0005-0000-0000-0000132F0000}"/>
    <cellStyle name="Normal 27 24 4 3" xfId="30969" xr:uid="{00000000-0005-0000-0000-0000142F0000}"/>
    <cellStyle name="Normal 27 24 5" xfId="7932" xr:uid="{00000000-0005-0000-0000-0000152F0000}"/>
    <cellStyle name="Normal 27 24 5 2" xfId="30971" xr:uid="{00000000-0005-0000-0000-0000162F0000}"/>
    <cellStyle name="Normal 27 24 6" xfId="7933" xr:uid="{00000000-0005-0000-0000-0000172F0000}"/>
    <cellStyle name="Normal 27 24 6 2" xfId="7934" xr:uid="{00000000-0005-0000-0000-0000182F0000}"/>
    <cellStyle name="Normal 27 24 6 2 2" xfId="30973" xr:uid="{00000000-0005-0000-0000-0000192F0000}"/>
    <cellStyle name="Normal 27 24 6 3" xfId="30972" xr:uid="{00000000-0005-0000-0000-00001A2F0000}"/>
    <cellStyle name="Normal 27 24 7" xfId="7935" xr:uid="{00000000-0005-0000-0000-00001B2F0000}"/>
    <cellStyle name="Normal 27 24 7 2" xfId="30974" xr:uid="{00000000-0005-0000-0000-00001C2F0000}"/>
    <cellStyle name="Normal 27 24 8" xfId="30957" xr:uid="{00000000-0005-0000-0000-00001D2F0000}"/>
    <cellStyle name="Normal 27 25" xfId="7936" xr:uid="{00000000-0005-0000-0000-00001E2F0000}"/>
    <cellStyle name="Normal 27 25 2" xfId="7937" xr:uid="{00000000-0005-0000-0000-00001F2F0000}"/>
    <cellStyle name="Normal 27 25 2 2" xfId="7938" xr:uid="{00000000-0005-0000-0000-0000202F0000}"/>
    <cellStyle name="Normal 27 25 2 2 2" xfId="7939" xr:uid="{00000000-0005-0000-0000-0000212F0000}"/>
    <cellStyle name="Normal 27 25 2 2 2 2" xfId="30978" xr:uid="{00000000-0005-0000-0000-0000222F0000}"/>
    <cellStyle name="Normal 27 25 2 2 3" xfId="30977" xr:uid="{00000000-0005-0000-0000-0000232F0000}"/>
    <cellStyle name="Normal 27 25 2 3" xfId="7940" xr:uid="{00000000-0005-0000-0000-0000242F0000}"/>
    <cellStyle name="Normal 27 25 2 3 2" xfId="30979" xr:uid="{00000000-0005-0000-0000-0000252F0000}"/>
    <cellStyle name="Normal 27 25 2 4" xfId="7941" xr:uid="{00000000-0005-0000-0000-0000262F0000}"/>
    <cellStyle name="Normal 27 25 2 4 2" xfId="30980" xr:uid="{00000000-0005-0000-0000-0000272F0000}"/>
    <cellStyle name="Normal 27 25 2 5" xfId="30976" xr:uid="{00000000-0005-0000-0000-0000282F0000}"/>
    <cellStyle name="Normal 27 25 3" xfId="7942" xr:uid="{00000000-0005-0000-0000-0000292F0000}"/>
    <cellStyle name="Normal 27 25 3 2" xfId="7943" xr:uid="{00000000-0005-0000-0000-00002A2F0000}"/>
    <cellStyle name="Normal 27 25 3 2 2" xfId="7944" xr:uid="{00000000-0005-0000-0000-00002B2F0000}"/>
    <cellStyle name="Normal 27 25 3 2 2 2" xfId="30983" xr:uid="{00000000-0005-0000-0000-00002C2F0000}"/>
    <cellStyle name="Normal 27 25 3 2 3" xfId="30982" xr:uid="{00000000-0005-0000-0000-00002D2F0000}"/>
    <cellStyle name="Normal 27 25 3 3" xfId="7945" xr:uid="{00000000-0005-0000-0000-00002E2F0000}"/>
    <cellStyle name="Normal 27 25 3 3 2" xfId="7946" xr:uid="{00000000-0005-0000-0000-00002F2F0000}"/>
    <cellStyle name="Normal 27 25 3 3 2 2" xfId="30985" xr:uid="{00000000-0005-0000-0000-0000302F0000}"/>
    <cellStyle name="Normal 27 25 3 3 3" xfId="30984" xr:uid="{00000000-0005-0000-0000-0000312F0000}"/>
    <cellStyle name="Normal 27 25 3 4" xfId="7947" xr:uid="{00000000-0005-0000-0000-0000322F0000}"/>
    <cellStyle name="Normal 27 25 3 4 2" xfId="30986" xr:uid="{00000000-0005-0000-0000-0000332F0000}"/>
    <cellStyle name="Normal 27 25 3 5" xfId="30981" xr:uid="{00000000-0005-0000-0000-0000342F0000}"/>
    <cellStyle name="Normal 27 25 4" xfId="7948" xr:uid="{00000000-0005-0000-0000-0000352F0000}"/>
    <cellStyle name="Normal 27 25 4 2" xfId="7949" xr:uid="{00000000-0005-0000-0000-0000362F0000}"/>
    <cellStyle name="Normal 27 25 4 2 2" xfId="30988" xr:uid="{00000000-0005-0000-0000-0000372F0000}"/>
    <cellStyle name="Normal 27 25 4 3" xfId="30987" xr:uid="{00000000-0005-0000-0000-0000382F0000}"/>
    <cellStyle name="Normal 27 25 5" xfId="7950" xr:uid="{00000000-0005-0000-0000-0000392F0000}"/>
    <cellStyle name="Normal 27 25 5 2" xfId="30989" xr:uid="{00000000-0005-0000-0000-00003A2F0000}"/>
    <cellStyle name="Normal 27 25 6" xfId="7951" xr:uid="{00000000-0005-0000-0000-00003B2F0000}"/>
    <cellStyle name="Normal 27 25 6 2" xfId="7952" xr:uid="{00000000-0005-0000-0000-00003C2F0000}"/>
    <cellStyle name="Normal 27 25 6 2 2" xfId="30991" xr:uid="{00000000-0005-0000-0000-00003D2F0000}"/>
    <cellStyle name="Normal 27 25 6 3" xfId="30990" xr:uid="{00000000-0005-0000-0000-00003E2F0000}"/>
    <cellStyle name="Normal 27 25 7" xfId="7953" xr:uid="{00000000-0005-0000-0000-00003F2F0000}"/>
    <cellStyle name="Normal 27 25 7 2" xfId="30992" xr:uid="{00000000-0005-0000-0000-0000402F0000}"/>
    <cellStyle name="Normal 27 25 8" xfId="30975" xr:uid="{00000000-0005-0000-0000-0000412F0000}"/>
    <cellStyle name="Normal 27 26" xfId="7954" xr:uid="{00000000-0005-0000-0000-0000422F0000}"/>
    <cellStyle name="Normal 27 26 2" xfId="7955" xr:uid="{00000000-0005-0000-0000-0000432F0000}"/>
    <cellStyle name="Normal 27 26 2 2" xfId="7956" xr:uid="{00000000-0005-0000-0000-0000442F0000}"/>
    <cellStyle name="Normal 27 26 2 2 2" xfId="7957" xr:uid="{00000000-0005-0000-0000-0000452F0000}"/>
    <cellStyle name="Normal 27 26 2 2 2 2" xfId="30996" xr:uid="{00000000-0005-0000-0000-0000462F0000}"/>
    <cellStyle name="Normal 27 26 2 2 3" xfId="30995" xr:uid="{00000000-0005-0000-0000-0000472F0000}"/>
    <cellStyle name="Normal 27 26 2 3" xfId="7958" xr:uid="{00000000-0005-0000-0000-0000482F0000}"/>
    <cellStyle name="Normal 27 26 2 3 2" xfId="30997" xr:uid="{00000000-0005-0000-0000-0000492F0000}"/>
    <cellStyle name="Normal 27 26 2 4" xfId="7959" xr:uid="{00000000-0005-0000-0000-00004A2F0000}"/>
    <cellStyle name="Normal 27 26 2 4 2" xfId="30998" xr:uid="{00000000-0005-0000-0000-00004B2F0000}"/>
    <cellStyle name="Normal 27 26 2 5" xfId="30994" xr:uid="{00000000-0005-0000-0000-00004C2F0000}"/>
    <cellStyle name="Normal 27 26 3" xfId="7960" xr:uid="{00000000-0005-0000-0000-00004D2F0000}"/>
    <cellStyle name="Normal 27 26 3 2" xfId="7961" xr:uid="{00000000-0005-0000-0000-00004E2F0000}"/>
    <cellStyle name="Normal 27 26 3 2 2" xfId="7962" xr:uid="{00000000-0005-0000-0000-00004F2F0000}"/>
    <cellStyle name="Normal 27 26 3 2 2 2" xfId="31001" xr:uid="{00000000-0005-0000-0000-0000502F0000}"/>
    <cellStyle name="Normal 27 26 3 2 3" xfId="31000" xr:uid="{00000000-0005-0000-0000-0000512F0000}"/>
    <cellStyle name="Normal 27 26 3 3" xfId="7963" xr:uid="{00000000-0005-0000-0000-0000522F0000}"/>
    <cellStyle name="Normal 27 26 3 3 2" xfId="7964" xr:uid="{00000000-0005-0000-0000-0000532F0000}"/>
    <cellStyle name="Normal 27 26 3 3 2 2" xfId="31003" xr:uid="{00000000-0005-0000-0000-0000542F0000}"/>
    <cellStyle name="Normal 27 26 3 3 3" xfId="31002" xr:uid="{00000000-0005-0000-0000-0000552F0000}"/>
    <cellStyle name="Normal 27 26 3 4" xfId="7965" xr:uid="{00000000-0005-0000-0000-0000562F0000}"/>
    <cellStyle name="Normal 27 26 3 4 2" xfId="31004" xr:uid="{00000000-0005-0000-0000-0000572F0000}"/>
    <cellStyle name="Normal 27 26 3 5" xfId="30999" xr:uid="{00000000-0005-0000-0000-0000582F0000}"/>
    <cellStyle name="Normal 27 26 4" xfId="7966" xr:uid="{00000000-0005-0000-0000-0000592F0000}"/>
    <cellStyle name="Normal 27 26 4 2" xfId="7967" xr:uid="{00000000-0005-0000-0000-00005A2F0000}"/>
    <cellStyle name="Normal 27 26 4 2 2" xfId="31006" xr:uid="{00000000-0005-0000-0000-00005B2F0000}"/>
    <cellStyle name="Normal 27 26 4 3" xfId="31005" xr:uid="{00000000-0005-0000-0000-00005C2F0000}"/>
    <cellStyle name="Normal 27 26 5" xfId="7968" xr:uid="{00000000-0005-0000-0000-00005D2F0000}"/>
    <cellStyle name="Normal 27 26 5 2" xfId="31007" xr:uid="{00000000-0005-0000-0000-00005E2F0000}"/>
    <cellStyle name="Normal 27 26 6" xfId="7969" xr:uid="{00000000-0005-0000-0000-00005F2F0000}"/>
    <cellStyle name="Normal 27 26 6 2" xfId="7970" xr:uid="{00000000-0005-0000-0000-0000602F0000}"/>
    <cellStyle name="Normal 27 26 6 2 2" xfId="31009" xr:uid="{00000000-0005-0000-0000-0000612F0000}"/>
    <cellStyle name="Normal 27 26 6 3" xfId="31008" xr:uid="{00000000-0005-0000-0000-0000622F0000}"/>
    <cellStyle name="Normal 27 26 7" xfId="7971" xr:uid="{00000000-0005-0000-0000-0000632F0000}"/>
    <cellStyle name="Normal 27 26 7 2" xfId="31010" xr:uid="{00000000-0005-0000-0000-0000642F0000}"/>
    <cellStyle name="Normal 27 26 8" xfId="30993" xr:uid="{00000000-0005-0000-0000-0000652F0000}"/>
    <cellStyle name="Normal 27 27" xfId="7972" xr:uid="{00000000-0005-0000-0000-0000662F0000}"/>
    <cellStyle name="Normal 27 27 2" xfId="7973" xr:uid="{00000000-0005-0000-0000-0000672F0000}"/>
    <cellStyle name="Normal 27 27 2 2" xfId="7974" xr:uid="{00000000-0005-0000-0000-0000682F0000}"/>
    <cellStyle name="Normal 27 27 2 2 2" xfId="7975" xr:uid="{00000000-0005-0000-0000-0000692F0000}"/>
    <cellStyle name="Normal 27 27 2 2 2 2" xfId="31014" xr:uid="{00000000-0005-0000-0000-00006A2F0000}"/>
    <cellStyle name="Normal 27 27 2 2 3" xfId="31013" xr:uid="{00000000-0005-0000-0000-00006B2F0000}"/>
    <cellStyle name="Normal 27 27 2 3" xfId="7976" xr:uid="{00000000-0005-0000-0000-00006C2F0000}"/>
    <cellStyle name="Normal 27 27 2 3 2" xfId="31015" xr:uid="{00000000-0005-0000-0000-00006D2F0000}"/>
    <cellStyle name="Normal 27 27 2 4" xfId="7977" xr:uid="{00000000-0005-0000-0000-00006E2F0000}"/>
    <cellStyle name="Normal 27 27 2 4 2" xfId="31016" xr:uid="{00000000-0005-0000-0000-00006F2F0000}"/>
    <cellStyle name="Normal 27 27 2 5" xfId="31012" xr:uid="{00000000-0005-0000-0000-0000702F0000}"/>
    <cellStyle name="Normal 27 27 3" xfId="7978" xr:uid="{00000000-0005-0000-0000-0000712F0000}"/>
    <cellStyle name="Normal 27 27 3 2" xfId="7979" xr:uid="{00000000-0005-0000-0000-0000722F0000}"/>
    <cellStyle name="Normal 27 27 3 2 2" xfId="7980" xr:uid="{00000000-0005-0000-0000-0000732F0000}"/>
    <cellStyle name="Normal 27 27 3 2 2 2" xfId="31019" xr:uid="{00000000-0005-0000-0000-0000742F0000}"/>
    <cellStyle name="Normal 27 27 3 2 3" xfId="31018" xr:uid="{00000000-0005-0000-0000-0000752F0000}"/>
    <cellStyle name="Normal 27 27 3 3" xfId="7981" xr:uid="{00000000-0005-0000-0000-0000762F0000}"/>
    <cellStyle name="Normal 27 27 3 3 2" xfId="7982" xr:uid="{00000000-0005-0000-0000-0000772F0000}"/>
    <cellStyle name="Normal 27 27 3 3 2 2" xfId="31021" xr:uid="{00000000-0005-0000-0000-0000782F0000}"/>
    <cellStyle name="Normal 27 27 3 3 3" xfId="31020" xr:uid="{00000000-0005-0000-0000-0000792F0000}"/>
    <cellStyle name="Normal 27 27 3 4" xfId="7983" xr:uid="{00000000-0005-0000-0000-00007A2F0000}"/>
    <cellStyle name="Normal 27 27 3 4 2" xfId="31022" xr:uid="{00000000-0005-0000-0000-00007B2F0000}"/>
    <cellStyle name="Normal 27 27 3 5" xfId="31017" xr:uid="{00000000-0005-0000-0000-00007C2F0000}"/>
    <cellStyle name="Normal 27 27 4" xfId="7984" xr:uid="{00000000-0005-0000-0000-00007D2F0000}"/>
    <cellStyle name="Normal 27 27 4 2" xfId="7985" xr:uid="{00000000-0005-0000-0000-00007E2F0000}"/>
    <cellStyle name="Normal 27 27 4 2 2" xfId="31024" xr:uid="{00000000-0005-0000-0000-00007F2F0000}"/>
    <cellStyle name="Normal 27 27 4 3" xfId="31023" xr:uid="{00000000-0005-0000-0000-0000802F0000}"/>
    <cellStyle name="Normal 27 27 5" xfId="7986" xr:uid="{00000000-0005-0000-0000-0000812F0000}"/>
    <cellStyle name="Normal 27 27 5 2" xfId="31025" xr:uid="{00000000-0005-0000-0000-0000822F0000}"/>
    <cellStyle name="Normal 27 27 6" xfId="7987" xr:uid="{00000000-0005-0000-0000-0000832F0000}"/>
    <cellStyle name="Normal 27 27 6 2" xfId="7988" xr:uid="{00000000-0005-0000-0000-0000842F0000}"/>
    <cellStyle name="Normal 27 27 6 2 2" xfId="31027" xr:uid="{00000000-0005-0000-0000-0000852F0000}"/>
    <cellStyle name="Normal 27 27 6 3" xfId="31026" xr:uid="{00000000-0005-0000-0000-0000862F0000}"/>
    <cellStyle name="Normal 27 27 7" xfId="7989" xr:uid="{00000000-0005-0000-0000-0000872F0000}"/>
    <cellStyle name="Normal 27 27 7 2" xfId="31028" xr:uid="{00000000-0005-0000-0000-0000882F0000}"/>
    <cellStyle name="Normal 27 27 8" xfId="31011" xr:uid="{00000000-0005-0000-0000-0000892F0000}"/>
    <cellStyle name="Normal 27 28" xfId="7990" xr:uid="{00000000-0005-0000-0000-00008A2F0000}"/>
    <cellStyle name="Normal 27 28 2" xfId="7991" xr:uid="{00000000-0005-0000-0000-00008B2F0000}"/>
    <cellStyle name="Normal 27 28 2 2" xfId="7992" xr:uid="{00000000-0005-0000-0000-00008C2F0000}"/>
    <cellStyle name="Normal 27 28 2 2 2" xfId="7993" xr:uid="{00000000-0005-0000-0000-00008D2F0000}"/>
    <cellStyle name="Normal 27 28 2 2 2 2" xfId="31032" xr:uid="{00000000-0005-0000-0000-00008E2F0000}"/>
    <cellStyle name="Normal 27 28 2 2 3" xfId="31031" xr:uid="{00000000-0005-0000-0000-00008F2F0000}"/>
    <cellStyle name="Normal 27 28 2 3" xfId="7994" xr:uid="{00000000-0005-0000-0000-0000902F0000}"/>
    <cellStyle name="Normal 27 28 2 3 2" xfId="31033" xr:uid="{00000000-0005-0000-0000-0000912F0000}"/>
    <cellStyle name="Normal 27 28 2 4" xfId="7995" xr:uid="{00000000-0005-0000-0000-0000922F0000}"/>
    <cellStyle name="Normal 27 28 2 4 2" xfId="31034" xr:uid="{00000000-0005-0000-0000-0000932F0000}"/>
    <cellStyle name="Normal 27 28 2 5" xfId="31030" xr:uid="{00000000-0005-0000-0000-0000942F0000}"/>
    <cellStyle name="Normal 27 28 3" xfId="7996" xr:uid="{00000000-0005-0000-0000-0000952F0000}"/>
    <cellStyle name="Normal 27 28 3 2" xfId="7997" xr:uid="{00000000-0005-0000-0000-0000962F0000}"/>
    <cellStyle name="Normal 27 28 3 2 2" xfId="7998" xr:uid="{00000000-0005-0000-0000-0000972F0000}"/>
    <cellStyle name="Normal 27 28 3 2 2 2" xfId="31037" xr:uid="{00000000-0005-0000-0000-0000982F0000}"/>
    <cellStyle name="Normal 27 28 3 2 3" xfId="31036" xr:uid="{00000000-0005-0000-0000-0000992F0000}"/>
    <cellStyle name="Normal 27 28 3 3" xfId="7999" xr:uid="{00000000-0005-0000-0000-00009A2F0000}"/>
    <cellStyle name="Normal 27 28 3 3 2" xfId="8000" xr:uid="{00000000-0005-0000-0000-00009B2F0000}"/>
    <cellStyle name="Normal 27 28 3 3 2 2" xfId="31039" xr:uid="{00000000-0005-0000-0000-00009C2F0000}"/>
    <cellStyle name="Normal 27 28 3 3 3" xfId="31038" xr:uid="{00000000-0005-0000-0000-00009D2F0000}"/>
    <cellStyle name="Normal 27 28 3 4" xfId="8001" xr:uid="{00000000-0005-0000-0000-00009E2F0000}"/>
    <cellStyle name="Normal 27 28 3 4 2" xfId="31040" xr:uid="{00000000-0005-0000-0000-00009F2F0000}"/>
    <cellStyle name="Normal 27 28 3 5" xfId="31035" xr:uid="{00000000-0005-0000-0000-0000A02F0000}"/>
    <cellStyle name="Normal 27 28 4" xfId="8002" xr:uid="{00000000-0005-0000-0000-0000A12F0000}"/>
    <cellStyle name="Normal 27 28 4 2" xfId="8003" xr:uid="{00000000-0005-0000-0000-0000A22F0000}"/>
    <cellStyle name="Normal 27 28 4 2 2" xfId="31042" xr:uid="{00000000-0005-0000-0000-0000A32F0000}"/>
    <cellStyle name="Normal 27 28 4 3" xfId="31041" xr:uid="{00000000-0005-0000-0000-0000A42F0000}"/>
    <cellStyle name="Normal 27 28 5" xfId="8004" xr:uid="{00000000-0005-0000-0000-0000A52F0000}"/>
    <cellStyle name="Normal 27 28 5 2" xfId="31043" xr:uid="{00000000-0005-0000-0000-0000A62F0000}"/>
    <cellStyle name="Normal 27 28 6" xfId="8005" xr:uid="{00000000-0005-0000-0000-0000A72F0000}"/>
    <cellStyle name="Normal 27 28 6 2" xfId="8006" xr:uid="{00000000-0005-0000-0000-0000A82F0000}"/>
    <cellStyle name="Normal 27 28 6 2 2" xfId="31045" xr:uid="{00000000-0005-0000-0000-0000A92F0000}"/>
    <cellStyle name="Normal 27 28 6 3" xfId="31044" xr:uid="{00000000-0005-0000-0000-0000AA2F0000}"/>
    <cellStyle name="Normal 27 28 7" xfId="8007" xr:uid="{00000000-0005-0000-0000-0000AB2F0000}"/>
    <cellStyle name="Normal 27 28 7 2" xfId="31046" xr:uid="{00000000-0005-0000-0000-0000AC2F0000}"/>
    <cellStyle name="Normal 27 28 8" xfId="31029" xr:uid="{00000000-0005-0000-0000-0000AD2F0000}"/>
    <cellStyle name="Normal 27 29" xfId="8008" xr:uid="{00000000-0005-0000-0000-0000AE2F0000}"/>
    <cellStyle name="Normal 27 29 2" xfId="8009" xr:uid="{00000000-0005-0000-0000-0000AF2F0000}"/>
    <cellStyle name="Normal 27 29 2 2" xfId="8010" xr:uid="{00000000-0005-0000-0000-0000B02F0000}"/>
    <cellStyle name="Normal 27 29 2 2 2" xfId="8011" xr:uid="{00000000-0005-0000-0000-0000B12F0000}"/>
    <cellStyle name="Normal 27 29 2 2 2 2" xfId="31050" xr:uid="{00000000-0005-0000-0000-0000B22F0000}"/>
    <cellStyle name="Normal 27 29 2 2 3" xfId="31049" xr:uid="{00000000-0005-0000-0000-0000B32F0000}"/>
    <cellStyle name="Normal 27 29 2 3" xfId="8012" xr:uid="{00000000-0005-0000-0000-0000B42F0000}"/>
    <cellStyle name="Normal 27 29 2 3 2" xfId="31051" xr:uid="{00000000-0005-0000-0000-0000B52F0000}"/>
    <cellStyle name="Normal 27 29 2 4" xfId="8013" xr:uid="{00000000-0005-0000-0000-0000B62F0000}"/>
    <cellStyle name="Normal 27 29 2 4 2" xfId="31052" xr:uid="{00000000-0005-0000-0000-0000B72F0000}"/>
    <cellStyle name="Normal 27 29 2 5" xfId="31048" xr:uid="{00000000-0005-0000-0000-0000B82F0000}"/>
    <cellStyle name="Normal 27 29 3" xfId="8014" xr:uid="{00000000-0005-0000-0000-0000B92F0000}"/>
    <cellStyle name="Normal 27 29 3 2" xfId="8015" xr:uid="{00000000-0005-0000-0000-0000BA2F0000}"/>
    <cellStyle name="Normal 27 29 3 2 2" xfId="8016" xr:uid="{00000000-0005-0000-0000-0000BB2F0000}"/>
    <cellStyle name="Normal 27 29 3 2 2 2" xfId="31055" xr:uid="{00000000-0005-0000-0000-0000BC2F0000}"/>
    <cellStyle name="Normal 27 29 3 2 3" xfId="31054" xr:uid="{00000000-0005-0000-0000-0000BD2F0000}"/>
    <cellStyle name="Normal 27 29 3 3" xfId="8017" xr:uid="{00000000-0005-0000-0000-0000BE2F0000}"/>
    <cellStyle name="Normal 27 29 3 3 2" xfId="8018" xr:uid="{00000000-0005-0000-0000-0000BF2F0000}"/>
    <cellStyle name="Normal 27 29 3 3 2 2" xfId="31057" xr:uid="{00000000-0005-0000-0000-0000C02F0000}"/>
    <cellStyle name="Normal 27 29 3 3 3" xfId="31056" xr:uid="{00000000-0005-0000-0000-0000C12F0000}"/>
    <cellStyle name="Normal 27 29 3 4" xfId="8019" xr:uid="{00000000-0005-0000-0000-0000C22F0000}"/>
    <cellStyle name="Normal 27 29 3 4 2" xfId="31058" xr:uid="{00000000-0005-0000-0000-0000C32F0000}"/>
    <cellStyle name="Normal 27 29 3 5" xfId="31053" xr:uid="{00000000-0005-0000-0000-0000C42F0000}"/>
    <cellStyle name="Normal 27 29 4" xfId="8020" xr:uid="{00000000-0005-0000-0000-0000C52F0000}"/>
    <cellStyle name="Normal 27 29 4 2" xfId="8021" xr:uid="{00000000-0005-0000-0000-0000C62F0000}"/>
    <cellStyle name="Normal 27 29 4 2 2" xfId="31060" xr:uid="{00000000-0005-0000-0000-0000C72F0000}"/>
    <cellStyle name="Normal 27 29 4 3" xfId="31059" xr:uid="{00000000-0005-0000-0000-0000C82F0000}"/>
    <cellStyle name="Normal 27 29 5" xfId="8022" xr:uid="{00000000-0005-0000-0000-0000C92F0000}"/>
    <cellStyle name="Normal 27 29 5 2" xfId="31061" xr:uid="{00000000-0005-0000-0000-0000CA2F0000}"/>
    <cellStyle name="Normal 27 29 6" xfId="8023" xr:uid="{00000000-0005-0000-0000-0000CB2F0000}"/>
    <cellStyle name="Normal 27 29 6 2" xfId="8024" xr:uid="{00000000-0005-0000-0000-0000CC2F0000}"/>
    <cellStyle name="Normal 27 29 6 2 2" xfId="31063" xr:uid="{00000000-0005-0000-0000-0000CD2F0000}"/>
    <cellStyle name="Normal 27 29 6 3" xfId="31062" xr:uid="{00000000-0005-0000-0000-0000CE2F0000}"/>
    <cellStyle name="Normal 27 29 7" xfId="8025" xr:uid="{00000000-0005-0000-0000-0000CF2F0000}"/>
    <cellStyle name="Normal 27 29 7 2" xfId="31064" xr:uid="{00000000-0005-0000-0000-0000D02F0000}"/>
    <cellStyle name="Normal 27 29 8" xfId="31047" xr:uid="{00000000-0005-0000-0000-0000D12F0000}"/>
    <cellStyle name="Normal 27 3" xfId="8026" xr:uid="{00000000-0005-0000-0000-0000D22F0000}"/>
    <cellStyle name="Normal 27 3 2" xfId="8027" xr:uid="{00000000-0005-0000-0000-0000D32F0000}"/>
    <cellStyle name="Normal 27 3 2 2" xfId="8028" xr:uid="{00000000-0005-0000-0000-0000D42F0000}"/>
    <cellStyle name="Normal 27 3 2 2 2" xfId="8029" xr:uid="{00000000-0005-0000-0000-0000D52F0000}"/>
    <cellStyle name="Normal 27 3 2 2 2 2" xfId="31068" xr:uid="{00000000-0005-0000-0000-0000D62F0000}"/>
    <cellStyle name="Normal 27 3 2 2 3" xfId="31067" xr:uid="{00000000-0005-0000-0000-0000D72F0000}"/>
    <cellStyle name="Normal 27 3 2 3" xfId="8030" xr:uid="{00000000-0005-0000-0000-0000D82F0000}"/>
    <cellStyle name="Normal 27 3 2 3 2" xfId="31069" xr:uid="{00000000-0005-0000-0000-0000D92F0000}"/>
    <cellStyle name="Normal 27 3 2 4" xfId="8031" xr:uid="{00000000-0005-0000-0000-0000DA2F0000}"/>
    <cellStyle name="Normal 27 3 2 4 2" xfId="31070" xr:uid="{00000000-0005-0000-0000-0000DB2F0000}"/>
    <cellStyle name="Normal 27 3 2 5" xfId="31066" xr:uid="{00000000-0005-0000-0000-0000DC2F0000}"/>
    <cellStyle name="Normal 27 3 3" xfId="8032" xr:uid="{00000000-0005-0000-0000-0000DD2F0000}"/>
    <cellStyle name="Normal 27 3 3 2" xfId="8033" xr:uid="{00000000-0005-0000-0000-0000DE2F0000}"/>
    <cellStyle name="Normal 27 3 3 2 2" xfId="8034" xr:uid="{00000000-0005-0000-0000-0000DF2F0000}"/>
    <cellStyle name="Normal 27 3 3 2 2 2" xfId="31073" xr:uid="{00000000-0005-0000-0000-0000E02F0000}"/>
    <cellStyle name="Normal 27 3 3 2 3" xfId="31072" xr:uid="{00000000-0005-0000-0000-0000E12F0000}"/>
    <cellStyle name="Normal 27 3 3 3" xfId="8035" xr:uid="{00000000-0005-0000-0000-0000E22F0000}"/>
    <cellStyle name="Normal 27 3 3 3 2" xfId="8036" xr:uid="{00000000-0005-0000-0000-0000E32F0000}"/>
    <cellStyle name="Normal 27 3 3 3 2 2" xfId="31075" xr:uid="{00000000-0005-0000-0000-0000E42F0000}"/>
    <cellStyle name="Normal 27 3 3 3 3" xfId="31074" xr:uid="{00000000-0005-0000-0000-0000E52F0000}"/>
    <cellStyle name="Normal 27 3 3 4" xfId="8037" xr:uid="{00000000-0005-0000-0000-0000E62F0000}"/>
    <cellStyle name="Normal 27 3 3 4 2" xfId="31076" xr:uid="{00000000-0005-0000-0000-0000E72F0000}"/>
    <cellStyle name="Normal 27 3 3 5" xfId="31071" xr:uid="{00000000-0005-0000-0000-0000E82F0000}"/>
    <cellStyle name="Normal 27 3 4" xfId="8038" xr:uid="{00000000-0005-0000-0000-0000E92F0000}"/>
    <cellStyle name="Normal 27 3 4 2" xfId="8039" xr:uid="{00000000-0005-0000-0000-0000EA2F0000}"/>
    <cellStyle name="Normal 27 3 4 2 2" xfId="31078" xr:uid="{00000000-0005-0000-0000-0000EB2F0000}"/>
    <cellStyle name="Normal 27 3 4 3" xfId="31077" xr:uid="{00000000-0005-0000-0000-0000EC2F0000}"/>
    <cellStyle name="Normal 27 3 5" xfId="8040" xr:uid="{00000000-0005-0000-0000-0000ED2F0000}"/>
    <cellStyle name="Normal 27 3 5 2" xfId="31079" xr:uid="{00000000-0005-0000-0000-0000EE2F0000}"/>
    <cellStyle name="Normal 27 3 6" xfId="8041" xr:uid="{00000000-0005-0000-0000-0000EF2F0000}"/>
    <cellStyle name="Normal 27 3 6 2" xfId="8042" xr:uid="{00000000-0005-0000-0000-0000F02F0000}"/>
    <cellStyle name="Normal 27 3 6 2 2" xfId="31081" xr:uid="{00000000-0005-0000-0000-0000F12F0000}"/>
    <cellStyle name="Normal 27 3 6 3" xfId="31080" xr:uid="{00000000-0005-0000-0000-0000F22F0000}"/>
    <cellStyle name="Normal 27 3 7" xfId="8043" xr:uid="{00000000-0005-0000-0000-0000F32F0000}"/>
    <cellStyle name="Normal 27 3 7 2" xfId="31082" xr:uid="{00000000-0005-0000-0000-0000F42F0000}"/>
    <cellStyle name="Normal 27 3 8" xfId="31065" xr:uid="{00000000-0005-0000-0000-0000F52F0000}"/>
    <cellStyle name="Normal 27 30" xfId="8044" xr:uid="{00000000-0005-0000-0000-0000F62F0000}"/>
    <cellStyle name="Normal 27 30 2" xfId="8045" xr:uid="{00000000-0005-0000-0000-0000F72F0000}"/>
    <cellStyle name="Normal 27 30 2 2" xfId="8046" xr:uid="{00000000-0005-0000-0000-0000F82F0000}"/>
    <cellStyle name="Normal 27 30 2 2 2" xfId="8047" xr:uid="{00000000-0005-0000-0000-0000F92F0000}"/>
    <cellStyle name="Normal 27 30 2 2 2 2" xfId="31086" xr:uid="{00000000-0005-0000-0000-0000FA2F0000}"/>
    <cellStyle name="Normal 27 30 2 2 3" xfId="31085" xr:uid="{00000000-0005-0000-0000-0000FB2F0000}"/>
    <cellStyle name="Normal 27 30 2 3" xfId="8048" xr:uid="{00000000-0005-0000-0000-0000FC2F0000}"/>
    <cellStyle name="Normal 27 30 2 3 2" xfId="31087" xr:uid="{00000000-0005-0000-0000-0000FD2F0000}"/>
    <cellStyle name="Normal 27 30 2 4" xfId="8049" xr:uid="{00000000-0005-0000-0000-0000FE2F0000}"/>
    <cellStyle name="Normal 27 30 2 4 2" xfId="31088" xr:uid="{00000000-0005-0000-0000-0000FF2F0000}"/>
    <cellStyle name="Normal 27 30 2 5" xfId="31084" xr:uid="{00000000-0005-0000-0000-000000300000}"/>
    <cellStyle name="Normal 27 30 3" xfId="8050" xr:uid="{00000000-0005-0000-0000-000001300000}"/>
    <cellStyle name="Normal 27 30 3 2" xfId="8051" xr:uid="{00000000-0005-0000-0000-000002300000}"/>
    <cellStyle name="Normal 27 30 3 2 2" xfId="8052" xr:uid="{00000000-0005-0000-0000-000003300000}"/>
    <cellStyle name="Normal 27 30 3 2 2 2" xfId="31091" xr:uid="{00000000-0005-0000-0000-000004300000}"/>
    <cellStyle name="Normal 27 30 3 2 3" xfId="31090" xr:uid="{00000000-0005-0000-0000-000005300000}"/>
    <cellStyle name="Normal 27 30 3 3" xfId="8053" xr:uid="{00000000-0005-0000-0000-000006300000}"/>
    <cellStyle name="Normal 27 30 3 3 2" xfId="8054" xr:uid="{00000000-0005-0000-0000-000007300000}"/>
    <cellStyle name="Normal 27 30 3 3 2 2" xfId="31093" xr:uid="{00000000-0005-0000-0000-000008300000}"/>
    <cellStyle name="Normal 27 30 3 3 3" xfId="31092" xr:uid="{00000000-0005-0000-0000-000009300000}"/>
    <cellStyle name="Normal 27 30 3 4" xfId="8055" xr:uid="{00000000-0005-0000-0000-00000A300000}"/>
    <cellStyle name="Normal 27 30 3 4 2" xfId="31094" xr:uid="{00000000-0005-0000-0000-00000B300000}"/>
    <cellStyle name="Normal 27 30 3 5" xfId="31089" xr:uid="{00000000-0005-0000-0000-00000C300000}"/>
    <cellStyle name="Normal 27 30 4" xfId="8056" xr:uid="{00000000-0005-0000-0000-00000D300000}"/>
    <cellStyle name="Normal 27 30 4 2" xfId="8057" xr:uid="{00000000-0005-0000-0000-00000E300000}"/>
    <cellStyle name="Normal 27 30 4 2 2" xfId="31096" xr:uid="{00000000-0005-0000-0000-00000F300000}"/>
    <cellStyle name="Normal 27 30 4 3" xfId="31095" xr:uid="{00000000-0005-0000-0000-000010300000}"/>
    <cellStyle name="Normal 27 30 5" xfId="8058" xr:uid="{00000000-0005-0000-0000-000011300000}"/>
    <cellStyle name="Normal 27 30 5 2" xfId="31097" xr:uid="{00000000-0005-0000-0000-000012300000}"/>
    <cellStyle name="Normal 27 30 6" xfId="8059" xr:uid="{00000000-0005-0000-0000-000013300000}"/>
    <cellStyle name="Normal 27 30 6 2" xfId="8060" xr:uid="{00000000-0005-0000-0000-000014300000}"/>
    <cellStyle name="Normal 27 30 6 2 2" xfId="31099" xr:uid="{00000000-0005-0000-0000-000015300000}"/>
    <cellStyle name="Normal 27 30 6 3" xfId="31098" xr:uid="{00000000-0005-0000-0000-000016300000}"/>
    <cellStyle name="Normal 27 30 7" xfId="8061" xr:uid="{00000000-0005-0000-0000-000017300000}"/>
    <cellStyle name="Normal 27 30 7 2" xfId="31100" xr:uid="{00000000-0005-0000-0000-000018300000}"/>
    <cellStyle name="Normal 27 30 8" xfId="31083" xr:uid="{00000000-0005-0000-0000-000019300000}"/>
    <cellStyle name="Normal 27 31" xfId="8062" xr:uid="{00000000-0005-0000-0000-00001A300000}"/>
    <cellStyle name="Normal 27 31 2" xfId="8063" xr:uid="{00000000-0005-0000-0000-00001B300000}"/>
    <cellStyle name="Normal 27 31 2 2" xfId="8064" xr:uid="{00000000-0005-0000-0000-00001C300000}"/>
    <cellStyle name="Normal 27 31 2 2 2" xfId="8065" xr:uid="{00000000-0005-0000-0000-00001D300000}"/>
    <cellStyle name="Normal 27 31 2 2 2 2" xfId="31104" xr:uid="{00000000-0005-0000-0000-00001E300000}"/>
    <cellStyle name="Normal 27 31 2 2 3" xfId="31103" xr:uid="{00000000-0005-0000-0000-00001F300000}"/>
    <cellStyle name="Normal 27 31 2 3" xfId="8066" xr:uid="{00000000-0005-0000-0000-000020300000}"/>
    <cellStyle name="Normal 27 31 2 3 2" xfId="31105" xr:uid="{00000000-0005-0000-0000-000021300000}"/>
    <cellStyle name="Normal 27 31 2 4" xfId="8067" xr:uid="{00000000-0005-0000-0000-000022300000}"/>
    <cellStyle name="Normal 27 31 2 4 2" xfId="31106" xr:uid="{00000000-0005-0000-0000-000023300000}"/>
    <cellStyle name="Normal 27 31 2 5" xfId="31102" xr:uid="{00000000-0005-0000-0000-000024300000}"/>
    <cellStyle name="Normal 27 31 3" xfId="8068" xr:uid="{00000000-0005-0000-0000-000025300000}"/>
    <cellStyle name="Normal 27 31 3 2" xfId="8069" xr:uid="{00000000-0005-0000-0000-000026300000}"/>
    <cellStyle name="Normal 27 31 3 2 2" xfId="8070" xr:uid="{00000000-0005-0000-0000-000027300000}"/>
    <cellStyle name="Normal 27 31 3 2 2 2" xfId="31109" xr:uid="{00000000-0005-0000-0000-000028300000}"/>
    <cellStyle name="Normal 27 31 3 2 3" xfId="31108" xr:uid="{00000000-0005-0000-0000-000029300000}"/>
    <cellStyle name="Normal 27 31 3 3" xfId="8071" xr:uid="{00000000-0005-0000-0000-00002A300000}"/>
    <cellStyle name="Normal 27 31 3 3 2" xfId="8072" xr:uid="{00000000-0005-0000-0000-00002B300000}"/>
    <cellStyle name="Normal 27 31 3 3 2 2" xfId="31111" xr:uid="{00000000-0005-0000-0000-00002C300000}"/>
    <cellStyle name="Normal 27 31 3 3 3" xfId="31110" xr:uid="{00000000-0005-0000-0000-00002D300000}"/>
    <cellStyle name="Normal 27 31 3 4" xfId="8073" xr:uid="{00000000-0005-0000-0000-00002E300000}"/>
    <cellStyle name="Normal 27 31 3 4 2" xfId="31112" xr:uid="{00000000-0005-0000-0000-00002F300000}"/>
    <cellStyle name="Normal 27 31 3 5" xfId="31107" xr:uid="{00000000-0005-0000-0000-000030300000}"/>
    <cellStyle name="Normal 27 31 4" xfId="8074" xr:uid="{00000000-0005-0000-0000-000031300000}"/>
    <cellStyle name="Normal 27 31 4 2" xfId="8075" xr:uid="{00000000-0005-0000-0000-000032300000}"/>
    <cellStyle name="Normal 27 31 4 2 2" xfId="31114" xr:uid="{00000000-0005-0000-0000-000033300000}"/>
    <cellStyle name="Normal 27 31 4 3" xfId="31113" xr:uid="{00000000-0005-0000-0000-000034300000}"/>
    <cellStyle name="Normal 27 31 5" xfId="8076" xr:uid="{00000000-0005-0000-0000-000035300000}"/>
    <cellStyle name="Normal 27 31 5 2" xfId="31115" xr:uid="{00000000-0005-0000-0000-000036300000}"/>
    <cellStyle name="Normal 27 31 6" xfId="8077" xr:uid="{00000000-0005-0000-0000-000037300000}"/>
    <cellStyle name="Normal 27 31 6 2" xfId="8078" xr:uid="{00000000-0005-0000-0000-000038300000}"/>
    <cellStyle name="Normal 27 31 6 2 2" xfId="31117" xr:uid="{00000000-0005-0000-0000-000039300000}"/>
    <cellStyle name="Normal 27 31 6 3" xfId="31116" xr:uid="{00000000-0005-0000-0000-00003A300000}"/>
    <cellStyle name="Normal 27 31 7" xfId="8079" xr:uid="{00000000-0005-0000-0000-00003B300000}"/>
    <cellStyle name="Normal 27 31 7 2" xfId="31118" xr:uid="{00000000-0005-0000-0000-00003C300000}"/>
    <cellStyle name="Normal 27 31 8" xfId="31101" xr:uid="{00000000-0005-0000-0000-00003D300000}"/>
    <cellStyle name="Normal 27 32" xfId="8080" xr:uid="{00000000-0005-0000-0000-00003E300000}"/>
    <cellStyle name="Normal 27 32 2" xfId="8081" xr:uid="{00000000-0005-0000-0000-00003F300000}"/>
    <cellStyle name="Normal 27 32 2 2" xfId="8082" xr:uid="{00000000-0005-0000-0000-000040300000}"/>
    <cellStyle name="Normal 27 32 2 2 2" xfId="8083" xr:uid="{00000000-0005-0000-0000-000041300000}"/>
    <cellStyle name="Normal 27 32 2 2 2 2" xfId="31122" xr:uid="{00000000-0005-0000-0000-000042300000}"/>
    <cellStyle name="Normal 27 32 2 2 3" xfId="31121" xr:uid="{00000000-0005-0000-0000-000043300000}"/>
    <cellStyle name="Normal 27 32 2 3" xfId="8084" xr:uid="{00000000-0005-0000-0000-000044300000}"/>
    <cellStyle name="Normal 27 32 2 3 2" xfId="31123" xr:uid="{00000000-0005-0000-0000-000045300000}"/>
    <cellStyle name="Normal 27 32 2 4" xfId="8085" xr:uid="{00000000-0005-0000-0000-000046300000}"/>
    <cellStyle name="Normal 27 32 2 4 2" xfId="31124" xr:uid="{00000000-0005-0000-0000-000047300000}"/>
    <cellStyle name="Normal 27 32 2 5" xfId="31120" xr:uid="{00000000-0005-0000-0000-000048300000}"/>
    <cellStyle name="Normal 27 32 3" xfId="8086" xr:uid="{00000000-0005-0000-0000-000049300000}"/>
    <cellStyle name="Normal 27 32 3 2" xfId="8087" xr:uid="{00000000-0005-0000-0000-00004A300000}"/>
    <cellStyle name="Normal 27 32 3 2 2" xfId="8088" xr:uid="{00000000-0005-0000-0000-00004B300000}"/>
    <cellStyle name="Normal 27 32 3 2 2 2" xfId="31127" xr:uid="{00000000-0005-0000-0000-00004C300000}"/>
    <cellStyle name="Normal 27 32 3 2 3" xfId="31126" xr:uid="{00000000-0005-0000-0000-00004D300000}"/>
    <cellStyle name="Normal 27 32 3 3" xfId="8089" xr:uid="{00000000-0005-0000-0000-00004E300000}"/>
    <cellStyle name="Normal 27 32 3 3 2" xfId="8090" xr:uid="{00000000-0005-0000-0000-00004F300000}"/>
    <cellStyle name="Normal 27 32 3 3 2 2" xfId="31129" xr:uid="{00000000-0005-0000-0000-000050300000}"/>
    <cellStyle name="Normal 27 32 3 3 3" xfId="31128" xr:uid="{00000000-0005-0000-0000-000051300000}"/>
    <cellStyle name="Normal 27 32 3 4" xfId="8091" xr:uid="{00000000-0005-0000-0000-000052300000}"/>
    <cellStyle name="Normal 27 32 3 4 2" xfId="31130" xr:uid="{00000000-0005-0000-0000-000053300000}"/>
    <cellStyle name="Normal 27 32 3 5" xfId="31125" xr:uid="{00000000-0005-0000-0000-000054300000}"/>
    <cellStyle name="Normal 27 32 4" xfId="8092" xr:uid="{00000000-0005-0000-0000-000055300000}"/>
    <cellStyle name="Normal 27 32 4 2" xfId="8093" xr:uid="{00000000-0005-0000-0000-000056300000}"/>
    <cellStyle name="Normal 27 32 4 2 2" xfId="31132" xr:uid="{00000000-0005-0000-0000-000057300000}"/>
    <cellStyle name="Normal 27 32 4 3" xfId="31131" xr:uid="{00000000-0005-0000-0000-000058300000}"/>
    <cellStyle name="Normal 27 32 5" xfId="8094" xr:uid="{00000000-0005-0000-0000-000059300000}"/>
    <cellStyle name="Normal 27 32 5 2" xfId="31133" xr:uid="{00000000-0005-0000-0000-00005A300000}"/>
    <cellStyle name="Normal 27 32 6" xfId="8095" xr:uid="{00000000-0005-0000-0000-00005B300000}"/>
    <cellStyle name="Normal 27 32 6 2" xfId="8096" xr:uid="{00000000-0005-0000-0000-00005C300000}"/>
    <cellStyle name="Normal 27 32 6 2 2" xfId="31135" xr:uid="{00000000-0005-0000-0000-00005D300000}"/>
    <cellStyle name="Normal 27 32 6 3" xfId="31134" xr:uid="{00000000-0005-0000-0000-00005E300000}"/>
    <cellStyle name="Normal 27 32 7" xfId="8097" xr:uid="{00000000-0005-0000-0000-00005F300000}"/>
    <cellStyle name="Normal 27 32 7 2" xfId="31136" xr:uid="{00000000-0005-0000-0000-000060300000}"/>
    <cellStyle name="Normal 27 32 8" xfId="31119" xr:uid="{00000000-0005-0000-0000-000061300000}"/>
    <cellStyle name="Normal 27 33" xfId="8098" xr:uid="{00000000-0005-0000-0000-000062300000}"/>
    <cellStyle name="Normal 27 33 2" xfId="8099" xr:uid="{00000000-0005-0000-0000-000063300000}"/>
    <cellStyle name="Normal 27 33 2 2" xfId="8100" xr:uid="{00000000-0005-0000-0000-000064300000}"/>
    <cellStyle name="Normal 27 33 2 2 2" xfId="8101" xr:uid="{00000000-0005-0000-0000-000065300000}"/>
    <cellStyle name="Normal 27 33 2 2 2 2" xfId="31140" xr:uid="{00000000-0005-0000-0000-000066300000}"/>
    <cellStyle name="Normal 27 33 2 2 3" xfId="31139" xr:uid="{00000000-0005-0000-0000-000067300000}"/>
    <cellStyle name="Normal 27 33 2 3" xfId="8102" xr:uid="{00000000-0005-0000-0000-000068300000}"/>
    <cellStyle name="Normal 27 33 2 3 2" xfId="31141" xr:uid="{00000000-0005-0000-0000-000069300000}"/>
    <cellStyle name="Normal 27 33 2 4" xfId="8103" xr:uid="{00000000-0005-0000-0000-00006A300000}"/>
    <cellStyle name="Normal 27 33 2 4 2" xfId="31142" xr:uid="{00000000-0005-0000-0000-00006B300000}"/>
    <cellStyle name="Normal 27 33 2 5" xfId="31138" xr:uid="{00000000-0005-0000-0000-00006C300000}"/>
    <cellStyle name="Normal 27 33 3" xfId="8104" xr:uid="{00000000-0005-0000-0000-00006D300000}"/>
    <cellStyle name="Normal 27 33 3 2" xfId="8105" xr:uid="{00000000-0005-0000-0000-00006E300000}"/>
    <cellStyle name="Normal 27 33 3 2 2" xfId="8106" xr:uid="{00000000-0005-0000-0000-00006F300000}"/>
    <cellStyle name="Normal 27 33 3 2 2 2" xfId="31145" xr:uid="{00000000-0005-0000-0000-000070300000}"/>
    <cellStyle name="Normal 27 33 3 2 3" xfId="31144" xr:uid="{00000000-0005-0000-0000-000071300000}"/>
    <cellStyle name="Normal 27 33 3 3" xfId="8107" xr:uid="{00000000-0005-0000-0000-000072300000}"/>
    <cellStyle name="Normal 27 33 3 3 2" xfId="8108" xr:uid="{00000000-0005-0000-0000-000073300000}"/>
    <cellStyle name="Normal 27 33 3 3 2 2" xfId="31147" xr:uid="{00000000-0005-0000-0000-000074300000}"/>
    <cellStyle name="Normal 27 33 3 3 3" xfId="31146" xr:uid="{00000000-0005-0000-0000-000075300000}"/>
    <cellStyle name="Normal 27 33 3 4" xfId="8109" xr:uid="{00000000-0005-0000-0000-000076300000}"/>
    <cellStyle name="Normal 27 33 3 4 2" xfId="31148" xr:uid="{00000000-0005-0000-0000-000077300000}"/>
    <cellStyle name="Normal 27 33 3 5" xfId="31143" xr:uid="{00000000-0005-0000-0000-000078300000}"/>
    <cellStyle name="Normal 27 33 4" xfId="8110" xr:uid="{00000000-0005-0000-0000-000079300000}"/>
    <cellStyle name="Normal 27 33 4 2" xfId="8111" xr:uid="{00000000-0005-0000-0000-00007A300000}"/>
    <cellStyle name="Normal 27 33 4 2 2" xfId="31150" xr:uid="{00000000-0005-0000-0000-00007B300000}"/>
    <cellStyle name="Normal 27 33 4 3" xfId="31149" xr:uid="{00000000-0005-0000-0000-00007C300000}"/>
    <cellStyle name="Normal 27 33 5" xfId="8112" xr:uid="{00000000-0005-0000-0000-00007D300000}"/>
    <cellStyle name="Normal 27 33 5 2" xfId="31151" xr:uid="{00000000-0005-0000-0000-00007E300000}"/>
    <cellStyle name="Normal 27 33 6" xfId="8113" xr:uid="{00000000-0005-0000-0000-00007F300000}"/>
    <cellStyle name="Normal 27 33 6 2" xfId="8114" xr:uid="{00000000-0005-0000-0000-000080300000}"/>
    <cellStyle name="Normal 27 33 6 2 2" xfId="31153" xr:uid="{00000000-0005-0000-0000-000081300000}"/>
    <cellStyle name="Normal 27 33 6 3" xfId="31152" xr:uid="{00000000-0005-0000-0000-000082300000}"/>
    <cellStyle name="Normal 27 33 7" xfId="8115" xr:uid="{00000000-0005-0000-0000-000083300000}"/>
    <cellStyle name="Normal 27 33 7 2" xfId="31154" xr:uid="{00000000-0005-0000-0000-000084300000}"/>
    <cellStyle name="Normal 27 33 8" xfId="31137" xr:uid="{00000000-0005-0000-0000-000085300000}"/>
    <cellStyle name="Normal 27 34" xfId="8116" xr:uid="{00000000-0005-0000-0000-000086300000}"/>
    <cellStyle name="Normal 27 34 2" xfId="8117" xr:uid="{00000000-0005-0000-0000-000087300000}"/>
    <cellStyle name="Normal 27 34 2 2" xfId="8118" xr:uid="{00000000-0005-0000-0000-000088300000}"/>
    <cellStyle name="Normal 27 34 2 2 2" xfId="8119" xr:uid="{00000000-0005-0000-0000-000089300000}"/>
    <cellStyle name="Normal 27 34 2 2 2 2" xfId="31158" xr:uid="{00000000-0005-0000-0000-00008A300000}"/>
    <cellStyle name="Normal 27 34 2 2 3" xfId="31157" xr:uid="{00000000-0005-0000-0000-00008B300000}"/>
    <cellStyle name="Normal 27 34 2 3" xfId="8120" xr:uid="{00000000-0005-0000-0000-00008C300000}"/>
    <cellStyle name="Normal 27 34 2 3 2" xfId="31159" xr:uid="{00000000-0005-0000-0000-00008D300000}"/>
    <cellStyle name="Normal 27 34 2 4" xfId="8121" xr:uid="{00000000-0005-0000-0000-00008E300000}"/>
    <cellStyle name="Normal 27 34 2 4 2" xfId="31160" xr:uid="{00000000-0005-0000-0000-00008F300000}"/>
    <cellStyle name="Normal 27 34 2 5" xfId="31156" xr:uid="{00000000-0005-0000-0000-000090300000}"/>
    <cellStyle name="Normal 27 34 3" xfId="8122" xr:uid="{00000000-0005-0000-0000-000091300000}"/>
    <cellStyle name="Normal 27 34 3 2" xfId="8123" xr:uid="{00000000-0005-0000-0000-000092300000}"/>
    <cellStyle name="Normal 27 34 3 2 2" xfId="8124" xr:uid="{00000000-0005-0000-0000-000093300000}"/>
    <cellStyle name="Normal 27 34 3 2 2 2" xfId="31163" xr:uid="{00000000-0005-0000-0000-000094300000}"/>
    <cellStyle name="Normal 27 34 3 2 3" xfId="31162" xr:uid="{00000000-0005-0000-0000-000095300000}"/>
    <cellStyle name="Normal 27 34 3 3" xfId="8125" xr:uid="{00000000-0005-0000-0000-000096300000}"/>
    <cellStyle name="Normal 27 34 3 3 2" xfId="8126" xr:uid="{00000000-0005-0000-0000-000097300000}"/>
    <cellStyle name="Normal 27 34 3 3 2 2" xfId="31165" xr:uid="{00000000-0005-0000-0000-000098300000}"/>
    <cellStyle name="Normal 27 34 3 3 3" xfId="31164" xr:uid="{00000000-0005-0000-0000-000099300000}"/>
    <cellStyle name="Normal 27 34 3 4" xfId="8127" xr:uid="{00000000-0005-0000-0000-00009A300000}"/>
    <cellStyle name="Normal 27 34 3 4 2" xfId="31166" xr:uid="{00000000-0005-0000-0000-00009B300000}"/>
    <cellStyle name="Normal 27 34 3 5" xfId="31161" xr:uid="{00000000-0005-0000-0000-00009C300000}"/>
    <cellStyle name="Normal 27 34 4" xfId="8128" xr:uid="{00000000-0005-0000-0000-00009D300000}"/>
    <cellStyle name="Normal 27 34 4 2" xfId="8129" xr:uid="{00000000-0005-0000-0000-00009E300000}"/>
    <cellStyle name="Normal 27 34 4 2 2" xfId="31168" xr:uid="{00000000-0005-0000-0000-00009F300000}"/>
    <cellStyle name="Normal 27 34 4 3" xfId="31167" xr:uid="{00000000-0005-0000-0000-0000A0300000}"/>
    <cellStyle name="Normal 27 34 5" xfId="8130" xr:uid="{00000000-0005-0000-0000-0000A1300000}"/>
    <cellStyle name="Normal 27 34 5 2" xfId="31169" xr:uid="{00000000-0005-0000-0000-0000A2300000}"/>
    <cellStyle name="Normal 27 34 6" xfId="8131" xr:uid="{00000000-0005-0000-0000-0000A3300000}"/>
    <cellStyle name="Normal 27 34 6 2" xfId="8132" xr:uid="{00000000-0005-0000-0000-0000A4300000}"/>
    <cellStyle name="Normal 27 34 6 2 2" xfId="31171" xr:uid="{00000000-0005-0000-0000-0000A5300000}"/>
    <cellStyle name="Normal 27 34 6 3" xfId="31170" xr:uid="{00000000-0005-0000-0000-0000A6300000}"/>
    <cellStyle name="Normal 27 34 7" xfId="8133" xr:uid="{00000000-0005-0000-0000-0000A7300000}"/>
    <cellStyle name="Normal 27 34 7 2" xfId="31172" xr:uid="{00000000-0005-0000-0000-0000A8300000}"/>
    <cellStyle name="Normal 27 34 8" xfId="31155" xr:uid="{00000000-0005-0000-0000-0000A9300000}"/>
    <cellStyle name="Normal 27 35" xfId="8134" xr:uid="{00000000-0005-0000-0000-0000AA300000}"/>
    <cellStyle name="Normal 27 35 2" xfId="8135" xr:uid="{00000000-0005-0000-0000-0000AB300000}"/>
    <cellStyle name="Normal 27 35 2 2" xfId="8136" xr:uid="{00000000-0005-0000-0000-0000AC300000}"/>
    <cellStyle name="Normal 27 35 2 2 2" xfId="31175" xr:uid="{00000000-0005-0000-0000-0000AD300000}"/>
    <cellStyle name="Normal 27 35 2 3" xfId="31174" xr:uid="{00000000-0005-0000-0000-0000AE300000}"/>
    <cellStyle name="Normal 27 35 3" xfId="8137" xr:uid="{00000000-0005-0000-0000-0000AF300000}"/>
    <cellStyle name="Normal 27 35 3 2" xfId="31176" xr:uid="{00000000-0005-0000-0000-0000B0300000}"/>
    <cellStyle name="Normal 27 35 4" xfId="8138" xr:uid="{00000000-0005-0000-0000-0000B1300000}"/>
    <cellStyle name="Normal 27 35 4 2" xfId="31177" xr:uid="{00000000-0005-0000-0000-0000B2300000}"/>
    <cellStyle name="Normal 27 35 5" xfId="31173" xr:uid="{00000000-0005-0000-0000-0000B3300000}"/>
    <cellStyle name="Normal 27 36" xfId="8139" xr:uid="{00000000-0005-0000-0000-0000B4300000}"/>
    <cellStyle name="Normal 27 36 2" xfId="8140" xr:uid="{00000000-0005-0000-0000-0000B5300000}"/>
    <cellStyle name="Normal 27 36 2 2" xfId="8141" xr:uid="{00000000-0005-0000-0000-0000B6300000}"/>
    <cellStyle name="Normal 27 36 2 2 2" xfId="31180" xr:uid="{00000000-0005-0000-0000-0000B7300000}"/>
    <cellStyle name="Normal 27 36 2 3" xfId="31179" xr:uid="{00000000-0005-0000-0000-0000B8300000}"/>
    <cellStyle name="Normal 27 36 3" xfId="8142" xr:uid="{00000000-0005-0000-0000-0000B9300000}"/>
    <cellStyle name="Normal 27 36 3 2" xfId="8143" xr:uid="{00000000-0005-0000-0000-0000BA300000}"/>
    <cellStyle name="Normal 27 36 3 2 2" xfId="31182" xr:uid="{00000000-0005-0000-0000-0000BB300000}"/>
    <cellStyle name="Normal 27 36 3 3" xfId="31181" xr:uid="{00000000-0005-0000-0000-0000BC300000}"/>
    <cellStyle name="Normal 27 36 4" xfId="8144" xr:uid="{00000000-0005-0000-0000-0000BD300000}"/>
    <cellStyle name="Normal 27 36 4 2" xfId="31183" xr:uid="{00000000-0005-0000-0000-0000BE300000}"/>
    <cellStyle name="Normal 27 36 5" xfId="31178" xr:uid="{00000000-0005-0000-0000-0000BF300000}"/>
    <cellStyle name="Normal 27 37" xfId="8145" xr:uid="{00000000-0005-0000-0000-0000C0300000}"/>
    <cellStyle name="Normal 27 37 2" xfId="8146" xr:uid="{00000000-0005-0000-0000-0000C1300000}"/>
    <cellStyle name="Normal 27 37 2 2" xfId="31185" xr:uid="{00000000-0005-0000-0000-0000C2300000}"/>
    <cellStyle name="Normal 27 37 3" xfId="31184" xr:uid="{00000000-0005-0000-0000-0000C3300000}"/>
    <cellStyle name="Normal 27 38" xfId="8147" xr:uid="{00000000-0005-0000-0000-0000C4300000}"/>
    <cellStyle name="Normal 27 38 2" xfId="31186" xr:uid="{00000000-0005-0000-0000-0000C5300000}"/>
    <cellStyle name="Normal 27 39" xfId="8148" xr:uid="{00000000-0005-0000-0000-0000C6300000}"/>
    <cellStyle name="Normal 27 39 2" xfId="8149" xr:uid="{00000000-0005-0000-0000-0000C7300000}"/>
    <cellStyle name="Normal 27 39 2 2" xfId="31188" xr:uid="{00000000-0005-0000-0000-0000C8300000}"/>
    <cellStyle name="Normal 27 39 3" xfId="31187" xr:uid="{00000000-0005-0000-0000-0000C9300000}"/>
    <cellStyle name="Normal 27 4" xfId="8150" xr:uid="{00000000-0005-0000-0000-0000CA300000}"/>
    <cellStyle name="Normal 27 4 2" xfId="8151" xr:uid="{00000000-0005-0000-0000-0000CB300000}"/>
    <cellStyle name="Normal 27 4 2 2" xfId="8152" xr:uid="{00000000-0005-0000-0000-0000CC300000}"/>
    <cellStyle name="Normal 27 4 2 2 2" xfId="8153" xr:uid="{00000000-0005-0000-0000-0000CD300000}"/>
    <cellStyle name="Normal 27 4 2 2 2 2" xfId="31192" xr:uid="{00000000-0005-0000-0000-0000CE300000}"/>
    <cellStyle name="Normal 27 4 2 2 3" xfId="31191" xr:uid="{00000000-0005-0000-0000-0000CF300000}"/>
    <cellStyle name="Normal 27 4 2 3" xfId="8154" xr:uid="{00000000-0005-0000-0000-0000D0300000}"/>
    <cellStyle name="Normal 27 4 2 3 2" xfId="31193" xr:uid="{00000000-0005-0000-0000-0000D1300000}"/>
    <cellStyle name="Normal 27 4 2 4" xfId="8155" xr:uid="{00000000-0005-0000-0000-0000D2300000}"/>
    <cellStyle name="Normal 27 4 2 4 2" xfId="31194" xr:uid="{00000000-0005-0000-0000-0000D3300000}"/>
    <cellStyle name="Normal 27 4 2 5" xfId="31190" xr:uid="{00000000-0005-0000-0000-0000D4300000}"/>
    <cellStyle name="Normal 27 4 3" xfId="8156" xr:uid="{00000000-0005-0000-0000-0000D5300000}"/>
    <cellStyle name="Normal 27 4 3 2" xfId="8157" xr:uid="{00000000-0005-0000-0000-0000D6300000}"/>
    <cellStyle name="Normal 27 4 3 2 2" xfId="8158" xr:uid="{00000000-0005-0000-0000-0000D7300000}"/>
    <cellStyle name="Normal 27 4 3 2 2 2" xfId="31197" xr:uid="{00000000-0005-0000-0000-0000D8300000}"/>
    <cellStyle name="Normal 27 4 3 2 3" xfId="31196" xr:uid="{00000000-0005-0000-0000-0000D9300000}"/>
    <cellStyle name="Normal 27 4 3 3" xfId="8159" xr:uid="{00000000-0005-0000-0000-0000DA300000}"/>
    <cellStyle name="Normal 27 4 3 3 2" xfId="8160" xr:uid="{00000000-0005-0000-0000-0000DB300000}"/>
    <cellStyle name="Normal 27 4 3 3 2 2" xfId="31199" xr:uid="{00000000-0005-0000-0000-0000DC300000}"/>
    <cellStyle name="Normal 27 4 3 3 3" xfId="31198" xr:uid="{00000000-0005-0000-0000-0000DD300000}"/>
    <cellStyle name="Normal 27 4 3 4" xfId="8161" xr:uid="{00000000-0005-0000-0000-0000DE300000}"/>
    <cellStyle name="Normal 27 4 3 4 2" xfId="31200" xr:uid="{00000000-0005-0000-0000-0000DF300000}"/>
    <cellStyle name="Normal 27 4 3 5" xfId="31195" xr:uid="{00000000-0005-0000-0000-0000E0300000}"/>
    <cellStyle name="Normal 27 4 4" xfId="8162" xr:uid="{00000000-0005-0000-0000-0000E1300000}"/>
    <cellStyle name="Normal 27 4 4 2" xfId="8163" xr:uid="{00000000-0005-0000-0000-0000E2300000}"/>
    <cellStyle name="Normal 27 4 4 2 2" xfId="31202" xr:uid="{00000000-0005-0000-0000-0000E3300000}"/>
    <cellStyle name="Normal 27 4 4 3" xfId="31201" xr:uid="{00000000-0005-0000-0000-0000E4300000}"/>
    <cellStyle name="Normal 27 4 5" xfId="8164" xr:uid="{00000000-0005-0000-0000-0000E5300000}"/>
    <cellStyle name="Normal 27 4 5 2" xfId="31203" xr:uid="{00000000-0005-0000-0000-0000E6300000}"/>
    <cellStyle name="Normal 27 4 6" xfId="8165" xr:uid="{00000000-0005-0000-0000-0000E7300000}"/>
    <cellStyle name="Normal 27 4 6 2" xfId="8166" xr:uid="{00000000-0005-0000-0000-0000E8300000}"/>
    <cellStyle name="Normal 27 4 6 2 2" xfId="31205" xr:uid="{00000000-0005-0000-0000-0000E9300000}"/>
    <cellStyle name="Normal 27 4 6 3" xfId="31204" xr:uid="{00000000-0005-0000-0000-0000EA300000}"/>
    <cellStyle name="Normal 27 4 7" xfId="8167" xr:uid="{00000000-0005-0000-0000-0000EB300000}"/>
    <cellStyle name="Normal 27 4 7 2" xfId="31206" xr:uid="{00000000-0005-0000-0000-0000EC300000}"/>
    <cellStyle name="Normal 27 4 8" xfId="31189" xr:uid="{00000000-0005-0000-0000-0000ED300000}"/>
    <cellStyle name="Normal 27 40" xfId="8168" xr:uid="{00000000-0005-0000-0000-0000EE300000}"/>
    <cellStyle name="Normal 27 40 2" xfId="31207" xr:uid="{00000000-0005-0000-0000-0000EF300000}"/>
    <cellStyle name="Normal 27 41" xfId="8169" xr:uid="{00000000-0005-0000-0000-0000F0300000}"/>
    <cellStyle name="Normal 27 41 2" xfId="31208" xr:uid="{00000000-0005-0000-0000-0000F1300000}"/>
    <cellStyle name="Normal 27 42" xfId="8170" xr:uid="{00000000-0005-0000-0000-0000F2300000}"/>
    <cellStyle name="Normal 27 42 2" xfId="31209" xr:uid="{00000000-0005-0000-0000-0000F3300000}"/>
    <cellStyle name="Normal 27 43" xfId="30686" xr:uid="{00000000-0005-0000-0000-0000F4300000}"/>
    <cellStyle name="Normal 27 5" xfId="8171" xr:uid="{00000000-0005-0000-0000-0000F5300000}"/>
    <cellStyle name="Normal 27 5 2" xfId="8172" xr:uid="{00000000-0005-0000-0000-0000F6300000}"/>
    <cellStyle name="Normal 27 5 2 2" xfId="8173" xr:uid="{00000000-0005-0000-0000-0000F7300000}"/>
    <cellStyle name="Normal 27 5 2 2 2" xfId="8174" xr:uid="{00000000-0005-0000-0000-0000F8300000}"/>
    <cellStyle name="Normal 27 5 2 2 2 2" xfId="31213" xr:uid="{00000000-0005-0000-0000-0000F9300000}"/>
    <cellStyle name="Normal 27 5 2 2 3" xfId="31212" xr:uid="{00000000-0005-0000-0000-0000FA300000}"/>
    <cellStyle name="Normal 27 5 2 3" xfId="8175" xr:uid="{00000000-0005-0000-0000-0000FB300000}"/>
    <cellStyle name="Normal 27 5 2 3 2" xfId="31214" xr:uid="{00000000-0005-0000-0000-0000FC300000}"/>
    <cellStyle name="Normal 27 5 2 4" xfId="8176" xr:uid="{00000000-0005-0000-0000-0000FD300000}"/>
    <cellStyle name="Normal 27 5 2 4 2" xfId="31215" xr:uid="{00000000-0005-0000-0000-0000FE300000}"/>
    <cellStyle name="Normal 27 5 2 5" xfId="31211" xr:uid="{00000000-0005-0000-0000-0000FF300000}"/>
    <cellStyle name="Normal 27 5 3" xfId="8177" xr:uid="{00000000-0005-0000-0000-000000310000}"/>
    <cellStyle name="Normal 27 5 3 2" xfId="8178" xr:uid="{00000000-0005-0000-0000-000001310000}"/>
    <cellStyle name="Normal 27 5 3 2 2" xfId="8179" xr:uid="{00000000-0005-0000-0000-000002310000}"/>
    <cellStyle name="Normal 27 5 3 2 2 2" xfId="31218" xr:uid="{00000000-0005-0000-0000-000003310000}"/>
    <cellStyle name="Normal 27 5 3 2 3" xfId="31217" xr:uid="{00000000-0005-0000-0000-000004310000}"/>
    <cellStyle name="Normal 27 5 3 3" xfId="8180" xr:uid="{00000000-0005-0000-0000-000005310000}"/>
    <cellStyle name="Normal 27 5 3 3 2" xfId="8181" xr:uid="{00000000-0005-0000-0000-000006310000}"/>
    <cellStyle name="Normal 27 5 3 3 2 2" xfId="31220" xr:uid="{00000000-0005-0000-0000-000007310000}"/>
    <cellStyle name="Normal 27 5 3 3 3" xfId="31219" xr:uid="{00000000-0005-0000-0000-000008310000}"/>
    <cellStyle name="Normal 27 5 3 4" xfId="8182" xr:uid="{00000000-0005-0000-0000-000009310000}"/>
    <cellStyle name="Normal 27 5 3 4 2" xfId="31221" xr:uid="{00000000-0005-0000-0000-00000A310000}"/>
    <cellStyle name="Normal 27 5 3 5" xfId="31216" xr:uid="{00000000-0005-0000-0000-00000B310000}"/>
    <cellStyle name="Normal 27 5 4" xfId="8183" xr:uid="{00000000-0005-0000-0000-00000C310000}"/>
    <cellStyle name="Normal 27 5 4 2" xfId="8184" xr:uid="{00000000-0005-0000-0000-00000D310000}"/>
    <cellStyle name="Normal 27 5 4 2 2" xfId="31223" xr:uid="{00000000-0005-0000-0000-00000E310000}"/>
    <cellStyle name="Normal 27 5 4 3" xfId="31222" xr:uid="{00000000-0005-0000-0000-00000F310000}"/>
    <cellStyle name="Normal 27 5 5" xfId="8185" xr:uid="{00000000-0005-0000-0000-000010310000}"/>
    <cellStyle name="Normal 27 5 5 2" xfId="31224" xr:uid="{00000000-0005-0000-0000-000011310000}"/>
    <cellStyle name="Normal 27 5 6" xfId="8186" xr:uid="{00000000-0005-0000-0000-000012310000}"/>
    <cellStyle name="Normal 27 5 6 2" xfId="8187" xr:uid="{00000000-0005-0000-0000-000013310000}"/>
    <cellStyle name="Normal 27 5 6 2 2" xfId="31226" xr:uid="{00000000-0005-0000-0000-000014310000}"/>
    <cellStyle name="Normal 27 5 6 3" xfId="31225" xr:uid="{00000000-0005-0000-0000-000015310000}"/>
    <cellStyle name="Normal 27 5 7" xfId="8188" xr:uid="{00000000-0005-0000-0000-000016310000}"/>
    <cellStyle name="Normal 27 5 7 2" xfId="31227" xr:uid="{00000000-0005-0000-0000-000017310000}"/>
    <cellStyle name="Normal 27 5 8" xfId="31210" xr:uid="{00000000-0005-0000-0000-000018310000}"/>
    <cellStyle name="Normal 27 6" xfId="8189" xr:uid="{00000000-0005-0000-0000-000019310000}"/>
    <cellStyle name="Normal 27 6 2" xfId="8190" xr:uid="{00000000-0005-0000-0000-00001A310000}"/>
    <cellStyle name="Normal 27 6 2 2" xfId="8191" xr:uid="{00000000-0005-0000-0000-00001B310000}"/>
    <cellStyle name="Normal 27 6 2 2 2" xfId="8192" xr:uid="{00000000-0005-0000-0000-00001C310000}"/>
    <cellStyle name="Normal 27 6 2 2 2 2" xfId="31231" xr:uid="{00000000-0005-0000-0000-00001D310000}"/>
    <cellStyle name="Normal 27 6 2 2 3" xfId="31230" xr:uid="{00000000-0005-0000-0000-00001E310000}"/>
    <cellStyle name="Normal 27 6 2 3" xfId="8193" xr:uid="{00000000-0005-0000-0000-00001F310000}"/>
    <cellStyle name="Normal 27 6 2 3 2" xfId="31232" xr:uid="{00000000-0005-0000-0000-000020310000}"/>
    <cellStyle name="Normal 27 6 2 4" xfId="8194" xr:uid="{00000000-0005-0000-0000-000021310000}"/>
    <cellStyle name="Normal 27 6 2 4 2" xfId="31233" xr:uid="{00000000-0005-0000-0000-000022310000}"/>
    <cellStyle name="Normal 27 6 2 5" xfId="31229" xr:uid="{00000000-0005-0000-0000-000023310000}"/>
    <cellStyle name="Normal 27 6 3" xfId="8195" xr:uid="{00000000-0005-0000-0000-000024310000}"/>
    <cellStyle name="Normal 27 6 3 2" xfId="8196" xr:uid="{00000000-0005-0000-0000-000025310000}"/>
    <cellStyle name="Normal 27 6 3 2 2" xfId="8197" xr:uid="{00000000-0005-0000-0000-000026310000}"/>
    <cellStyle name="Normal 27 6 3 2 2 2" xfId="31236" xr:uid="{00000000-0005-0000-0000-000027310000}"/>
    <cellStyle name="Normal 27 6 3 2 3" xfId="31235" xr:uid="{00000000-0005-0000-0000-000028310000}"/>
    <cellStyle name="Normal 27 6 3 3" xfId="8198" xr:uid="{00000000-0005-0000-0000-000029310000}"/>
    <cellStyle name="Normal 27 6 3 3 2" xfId="8199" xr:uid="{00000000-0005-0000-0000-00002A310000}"/>
    <cellStyle name="Normal 27 6 3 3 2 2" xfId="31238" xr:uid="{00000000-0005-0000-0000-00002B310000}"/>
    <cellStyle name="Normal 27 6 3 3 3" xfId="31237" xr:uid="{00000000-0005-0000-0000-00002C310000}"/>
    <cellStyle name="Normal 27 6 3 4" xfId="8200" xr:uid="{00000000-0005-0000-0000-00002D310000}"/>
    <cellStyle name="Normal 27 6 3 4 2" xfId="31239" xr:uid="{00000000-0005-0000-0000-00002E310000}"/>
    <cellStyle name="Normal 27 6 3 5" xfId="31234" xr:uid="{00000000-0005-0000-0000-00002F310000}"/>
    <cellStyle name="Normal 27 6 4" xfId="8201" xr:uid="{00000000-0005-0000-0000-000030310000}"/>
    <cellStyle name="Normal 27 6 4 2" xfId="8202" xr:uid="{00000000-0005-0000-0000-000031310000}"/>
    <cellStyle name="Normal 27 6 4 2 2" xfId="31241" xr:uid="{00000000-0005-0000-0000-000032310000}"/>
    <cellStyle name="Normal 27 6 4 3" xfId="31240" xr:uid="{00000000-0005-0000-0000-000033310000}"/>
    <cellStyle name="Normal 27 6 5" xfId="8203" xr:uid="{00000000-0005-0000-0000-000034310000}"/>
    <cellStyle name="Normal 27 6 5 2" xfId="31242" xr:uid="{00000000-0005-0000-0000-000035310000}"/>
    <cellStyle name="Normal 27 6 6" xfId="8204" xr:uid="{00000000-0005-0000-0000-000036310000}"/>
    <cellStyle name="Normal 27 6 6 2" xfId="8205" xr:uid="{00000000-0005-0000-0000-000037310000}"/>
    <cellStyle name="Normal 27 6 6 2 2" xfId="31244" xr:uid="{00000000-0005-0000-0000-000038310000}"/>
    <cellStyle name="Normal 27 6 6 3" xfId="31243" xr:uid="{00000000-0005-0000-0000-000039310000}"/>
    <cellStyle name="Normal 27 6 7" xfId="8206" xr:uid="{00000000-0005-0000-0000-00003A310000}"/>
    <cellStyle name="Normal 27 6 7 2" xfId="31245" xr:uid="{00000000-0005-0000-0000-00003B310000}"/>
    <cellStyle name="Normal 27 6 8" xfId="31228" xr:uid="{00000000-0005-0000-0000-00003C310000}"/>
    <cellStyle name="Normal 27 7" xfId="8207" xr:uid="{00000000-0005-0000-0000-00003D310000}"/>
    <cellStyle name="Normal 27 7 2" xfId="8208" xr:uid="{00000000-0005-0000-0000-00003E310000}"/>
    <cellStyle name="Normal 27 7 2 2" xfId="8209" xr:uid="{00000000-0005-0000-0000-00003F310000}"/>
    <cellStyle name="Normal 27 7 2 2 2" xfId="8210" xr:uid="{00000000-0005-0000-0000-000040310000}"/>
    <cellStyle name="Normal 27 7 2 2 2 2" xfId="31249" xr:uid="{00000000-0005-0000-0000-000041310000}"/>
    <cellStyle name="Normal 27 7 2 2 3" xfId="31248" xr:uid="{00000000-0005-0000-0000-000042310000}"/>
    <cellStyle name="Normal 27 7 2 3" xfId="8211" xr:uid="{00000000-0005-0000-0000-000043310000}"/>
    <cellStyle name="Normal 27 7 2 3 2" xfId="31250" xr:uid="{00000000-0005-0000-0000-000044310000}"/>
    <cellStyle name="Normal 27 7 2 4" xfId="8212" xr:uid="{00000000-0005-0000-0000-000045310000}"/>
    <cellStyle name="Normal 27 7 2 4 2" xfId="31251" xr:uid="{00000000-0005-0000-0000-000046310000}"/>
    <cellStyle name="Normal 27 7 2 5" xfId="31247" xr:uid="{00000000-0005-0000-0000-000047310000}"/>
    <cellStyle name="Normal 27 7 3" xfId="8213" xr:uid="{00000000-0005-0000-0000-000048310000}"/>
    <cellStyle name="Normal 27 7 3 2" xfId="8214" xr:uid="{00000000-0005-0000-0000-000049310000}"/>
    <cellStyle name="Normal 27 7 3 2 2" xfId="8215" xr:uid="{00000000-0005-0000-0000-00004A310000}"/>
    <cellStyle name="Normal 27 7 3 2 2 2" xfId="31254" xr:uid="{00000000-0005-0000-0000-00004B310000}"/>
    <cellStyle name="Normal 27 7 3 2 3" xfId="31253" xr:uid="{00000000-0005-0000-0000-00004C310000}"/>
    <cellStyle name="Normal 27 7 3 3" xfId="8216" xr:uid="{00000000-0005-0000-0000-00004D310000}"/>
    <cellStyle name="Normal 27 7 3 3 2" xfId="8217" xr:uid="{00000000-0005-0000-0000-00004E310000}"/>
    <cellStyle name="Normal 27 7 3 3 2 2" xfId="31256" xr:uid="{00000000-0005-0000-0000-00004F310000}"/>
    <cellStyle name="Normal 27 7 3 3 3" xfId="31255" xr:uid="{00000000-0005-0000-0000-000050310000}"/>
    <cellStyle name="Normal 27 7 3 4" xfId="8218" xr:uid="{00000000-0005-0000-0000-000051310000}"/>
    <cellStyle name="Normal 27 7 3 4 2" xfId="31257" xr:uid="{00000000-0005-0000-0000-000052310000}"/>
    <cellStyle name="Normal 27 7 3 5" xfId="31252" xr:uid="{00000000-0005-0000-0000-000053310000}"/>
    <cellStyle name="Normal 27 7 4" xfId="8219" xr:uid="{00000000-0005-0000-0000-000054310000}"/>
    <cellStyle name="Normal 27 7 4 2" xfId="8220" xr:uid="{00000000-0005-0000-0000-000055310000}"/>
    <cellStyle name="Normal 27 7 4 2 2" xfId="31259" xr:uid="{00000000-0005-0000-0000-000056310000}"/>
    <cellStyle name="Normal 27 7 4 3" xfId="31258" xr:uid="{00000000-0005-0000-0000-000057310000}"/>
    <cellStyle name="Normal 27 7 5" xfId="8221" xr:uid="{00000000-0005-0000-0000-000058310000}"/>
    <cellStyle name="Normal 27 7 5 2" xfId="31260" xr:uid="{00000000-0005-0000-0000-000059310000}"/>
    <cellStyle name="Normal 27 7 6" xfId="8222" xr:uid="{00000000-0005-0000-0000-00005A310000}"/>
    <cellStyle name="Normal 27 7 6 2" xfId="8223" xr:uid="{00000000-0005-0000-0000-00005B310000}"/>
    <cellStyle name="Normal 27 7 6 2 2" xfId="31262" xr:uid="{00000000-0005-0000-0000-00005C310000}"/>
    <cellStyle name="Normal 27 7 6 3" xfId="31261" xr:uid="{00000000-0005-0000-0000-00005D310000}"/>
    <cellStyle name="Normal 27 7 7" xfId="8224" xr:uid="{00000000-0005-0000-0000-00005E310000}"/>
    <cellStyle name="Normal 27 7 7 2" xfId="31263" xr:uid="{00000000-0005-0000-0000-00005F310000}"/>
    <cellStyle name="Normal 27 7 8" xfId="31246" xr:uid="{00000000-0005-0000-0000-000060310000}"/>
    <cellStyle name="Normal 27 8" xfId="8225" xr:uid="{00000000-0005-0000-0000-000061310000}"/>
    <cellStyle name="Normal 27 8 2" xfId="8226" xr:uid="{00000000-0005-0000-0000-000062310000}"/>
    <cellStyle name="Normal 27 8 2 2" xfId="8227" xr:uid="{00000000-0005-0000-0000-000063310000}"/>
    <cellStyle name="Normal 27 8 2 2 2" xfId="8228" xr:uid="{00000000-0005-0000-0000-000064310000}"/>
    <cellStyle name="Normal 27 8 2 2 2 2" xfId="31267" xr:uid="{00000000-0005-0000-0000-000065310000}"/>
    <cellStyle name="Normal 27 8 2 2 3" xfId="31266" xr:uid="{00000000-0005-0000-0000-000066310000}"/>
    <cellStyle name="Normal 27 8 2 3" xfId="8229" xr:uid="{00000000-0005-0000-0000-000067310000}"/>
    <cellStyle name="Normal 27 8 2 3 2" xfId="31268" xr:uid="{00000000-0005-0000-0000-000068310000}"/>
    <cellStyle name="Normal 27 8 2 4" xfId="8230" xr:uid="{00000000-0005-0000-0000-000069310000}"/>
    <cellStyle name="Normal 27 8 2 4 2" xfId="31269" xr:uid="{00000000-0005-0000-0000-00006A310000}"/>
    <cellStyle name="Normal 27 8 2 5" xfId="31265" xr:uid="{00000000-0005-0000-0000-00006B310000}"/>
    <cellStyle name="Normal 27 8 3" xfId="8231" xr:uid="{00000000-0005-0000-0000-00006C310000}"/>
    <cellStyle name="Normal 27 8 3 2" xfId="8232" xr:uid="{00000000-0005-0000-0000-00006D310000}"/>
    <cellStyle name="Normal 27 8 3 2 2" xfId="8233" xr:uid="{00000000-0005-0000-0000-00006E310000}"/>
    <cellStyle name="Normal 27 8 3 2 2 2" xfId="31272" xr:uid="{00000000-0005-0000-0000-00006F310000}"/>
    <cellStyle name="Normal 27 8 3 2 3" xfId="31271" xr:uid="{00000000-0005-0000-0000-000070310000}"/>
    <cellStyle name="Normal 27 8 3 3" xfId="8234" xr:uid="{00000000-0005-0000-0000-000071310000}"/>
    <cellStyle name="Normal 27 8 3 3 2" xfId="8235" xr:uid="{00000000-0005-0000-0000-000072310000}"/>
    <cellStyle name="Normal 27 8 3 3 2 2" xfId="31274" xr:uid="{00000000-0005-0000-0000-000073310000}"/>
    <cellStyle name="Normal 27 8 3 3 3" xfId="31273" xr:uid="{00000000-0005-0000-0000-000074310000}"/>
    <cellStyle name="Normal 27 8 3 4" xfId="8236" xr:uid="{00000000-0005-0000-0000-000075310000}"/>
    <cellStyle name="Normal 27 8 3 4 2" xfId="31275" xr:uid="{00000000-0005-0000-0000-000076310000}"/>
    <cellStyle name="Normal 27 8 3 5" xfId="31270" xr:uid="{00000000-0005-0000-0000-000077310000}"/>
    <cellStyle name="Normal 27 8 4" xfId="8237" xr:uid="{00000000-0005-0000-0000-000078310000}"/>
    <cellStyle name="Normal 27 8 4 2" xfId="8238" xr:uid="{00000000-0005-0000-0000-000079310000}"/>
    <cellStyle name="Normal 27 8 4 2 2" xfId="31277" xr:uid="{00000000-0005-0000-0000-00007A310000}"/>
    <cellStyle name="Normal 27 8 4 3" xfId="31276" xr:uid="{00000000-0005-0000-0000-00007B310000}"/>
    <cellStyle name="Normal 27 8 5" xfId="8239" xr:uid="{00000000-0005-0000-0000-00007C310000}"/>
    <cellStyle name="Normal 27 8 5 2" xfId="31278" xr:uid="{00000000-0005-0000-0000-00007D310000}"/>
    <cellStyle name="Normal 27 8 6" xfId="8240" xr:uid="{00000000-0005-0000-0000-00007E310000}"/>
    <cellStyle name="Normal 27 8 6 2" xfId="8241" xr:uid="{00000000-0005-0000-0000-00007F310000}"/>
    <cellStyle name="Normal 27 8 6 2 2" xfId="31280" xr:uid="{00000000-0005-0000-0000-000080310000}"/>
    <cellStyle name="Normal 27 8 6 3" xfId="31279" xr:uid="{00000000-0005-0000-0000-000081310000}"/>
    <cellStyle name="Normal 27 8 7" xfId="8242" xr:uid="{00000000-0005-0000-0000-000082310000}"/>
    <cellStyle name="Normal 27 8 7 2" xfId="31281" xr:uid="{00000000-0005-0000-0000-000083310000}"/>
    <cellStyle name="Normal 27 8 8" xfId="31264" xr:uid="{00000000-0005-0000-0000-000084310000}"/>
    <cellStyle name="Normal 27 9" xfId="8243" xr:uid="{00000000-0005-0000-0000-000085310000}"/>
    <cellStyle name="Normal 27 9 2" xfId="8244" xr:uid="{00000000-0005-0000-0000-000086310000}"/>
    <cellStyle name="Normal 27 9 2 2" xfId="8245" xr:uid="{00000000-0005-0000-0000-000087310000}"/>
    <cellStyle name="Normal 27 9 2 2 2" xfId="8246" xr:uid="{00000000-0005-0000-0000-000088310000}"/>
    <cellStyle name="Normal 27 9 2 2 2 2" xfId="31285" xr:uid="{00000000-0005-0000-0000-000089310000}"/>
    <cellStyle name="Normal 27 9 2 2 3" xfId="31284" xr:uid="{00000000-0005-0000-0000-00008A310000}"/>
    <cellStyle name="Normal 27 9 2 3" xfId="8247" xr:uid="{00000000-0005-0000-0000-00008B310000}"/>
    <cellStyle name="Normal 27 9 2 3 2" xfId="31286" xr:uid="{00000000-0005-0000-0000-00008C310000}"/>
    <cellStyle name="Normal 27 9 2 4" xfId="8248" xr:uid="{00000000-0005-0000-0000-00008D310000}"/>
    <cellStyle name="Normal 27 9 2 4 2" xfId="31287" xr:uid="{00000000-0005-0000-0000-00008E310000}"/>
    <cellStyle name="Normal 27 9 2 5" xfId="31283" xr:uid="{00000000-0005-0000-0000-00008F310000}"/>
    <cellStyle name="Normal 27 9 3" xfId="8249" xr:uid="{00000000-0005-0000-0000-000090310000}"/>
    <cellStyle name="Normal 27 9 3 2" xfId="8250" xr:uid="{00000000-0005-0000-0000-000091310000}"/>
    <cellStyle name="Normal 27 9 3 2 2" xfId="8251" xr:uid="{00000000-0005-0000-0000-000092310000}"/>
    <cellStyle name="Normal 27 9 3 2 2 2" xfId="31290" xr:uid="{00000000-0005-0000-0000-000093310000}"/>
    <cellStyle name="Normal 27 9 3 2 3" xfId="31289" xr:uid="{00000000-0005-0000-0000-000094310000}"/>
    <cellStyle name="Normal 27 9 3 3" xfId="8252" xr:uid="{00000000-0005-0000-0000-000095310000}"/>
    <cellStyle name="Normal 27 9 3 3 2" xfId="8253" xr:uid="{00000000-0005-0000-0000-000096310000}"/>
    <cellStyle name="Normal 27 9 3 3 2 2" xfId="31292" xr:uid="{00000000-0005-0000-0000-000097310000}"/>
    <cellStyle name="Normal 27 9 3 3 3" xfId="31291" xr:uid="{00000000-0005-0000-0000-000098310000}"/>
    <cellStyle name="Normal 27 9 3 4" xfId="8254" xr:uid="{00000000-0005-0000-0000-000099310000}"/>
    <cellStyle name="Normal 27 9 3 4 2" xfId="31293" xr:uid="{00000000-0005-0000-0000-00009A310000}"/>
    <cellStyle name="Normal 27 9 3 5" xfId="31288" xr:uid="{00000000-0005-0000-0000-00009B310000}"/>
    <cellStyle name="Normal 27 9 4" xfId="8255" xr:uid="{00000000-0005-0000-0000-00009C310000}"/>
    <cellStyle name="Normal 27 9 4 2" xfId="8256" xr:uid="{00000000-0005-0000-0000-00009D310000}"/>
    <cellStyle name="Normal 27 9 4 2 2" xfId="31295" xr:uid="{00000000-0005-0000-0000-00009E310000}"/>
    <cellStyle name="Normal 27 9 4 3" xfId="31294" xr:uid="{00000000-0005-0000-0000-00009F310000}"/>
    <cellStyle name="Normal 27 9 5" xfId="8257" xr:uid="{00000000-0005-0000-0000-0000A0310000}"/>
    <cellStyle name="Normal 27 9 5 2" xfId="31296" xr:uid="{00000000-0005-0000-0000-0000A1310000}"/>
    <cellStyle name="Normal 27 9 6" xfId="8258" xr:uid="{00000000-0005-0000-0000-0000A2310000}"/>
    <cellStyle name="Normal 27 9 6 2" xfId="8259" xr:uid="{00000000-0005-0000-0000-0000A3310000}"/>
    <cellStyle name="Normal 27 9 6 2 2" xfId="31298" xr:uid="{00000000-0005-0000-0000-0000A4310000}"/>
    <cellStyle name="Normal 27 9 6 3" xfId="31297" xr:uid="{00000000-0005-0000-0000-0000A5310000}"/>
    <cellStyle name="Normal 27 9 7" xfId="8260" xr:uid="{00000000-0005-0000-0000-0000A6310000}"/>
    <cellStyle name="Normal 27 9 7 2" xfId="31299" xr:uid="{00000000-0005-0000-0000-0000A7310000}"/>
    <cellStyle name="Normal 27 9 8" xfId="31282" xr:uid="{00000000-0005-0000-0000-0000A8310000}"/>
    <cellStyle name="Normal 28" xfId="109" xr:uid="{00000000-0005-0000-0000-0000A9310000}"/>
    <cellStyle name="Normal 28 10" xfId="8262" xr:uid="{00000000-0005-0000-0000-0000AA310000}"/>
    <cellStyle name="Normal 28 10 2" xfId="8263" xr:uid="{00000000-0005-0000-0000-0000AB310000}"/>
    <cellStyle name="Normal 28 10 2 2" xfId="8264" xr:uid="{00000000-0005-0000-0000-0000AC310000}"/>
    <cellStyle name="Normal 28 10 2 2 2" xfId="8265" xr:uid="{00000000-0005-0000-0000-0000AD310000}"/>
    <cellStyle name="Normal 28 10 2 2 2 2" xfId="31304" xr:uid="{00000000-0005-0000-0000-0000AE310000}"/>
    <cellStyle name="Normal 28 10 2 2 3" xfId="31303" xr:uid="{00000000-0005-0000-0000-0000AF310000}"/>
    <cellStyle name="Normal 28 10 2 3" xfId="8266" xr:uid="{00000000-0005-0000-0000-0000B0310000}"/>
    <cellStyle name="Normal 28 10 2 3 2" xfId="31305" xr:uid="{00000000-0005-0000-0000-0000B1310000}"/>
    <cellStyle name="Normal 28 10 2 4" xfId="8267" xr:uid="{00000000-0005-0000-0000-0000B2310000}"/>
    <cellStyle name="Normal 28 10 2 4 2" xfId="31306" xr:uid="{00000000-0005-0000-0000-0000B3310000}"/>
    <cellStyle name="Normal 28 10 2 5" xfId="31302" xr:uid="{00000000-0005-0000-0000-0000B4310000}"/>
    <cellStyle name="Normal 28 10 3" xfId="8268" xr:uid="{00000000-0005-0000-0000-0000B5310000}"/>
    <cellStyle name="Normal 28 10 3 2" xfId="8269" xr:uid="{00000000-0005-0000-0000-0000B6310000}"/>
    <cellStyle name="Normal 28 10 3 2 2" xfId="8270" xr:uid="{00000000-0005-0000-0000-0000B7310000}"/>
    <cellStyle name="Normal 28 10 3 2 2 2" xfId="31309" xr:uid="{00000000-0005-0000-0000-0000B8310000}"/>
    <cellStyle name="Normal 28 10 3 2 3" xfId="31308" xr:uid="{00000000-0005-0000-0000-0000B9310000}"/>
    <cellStyle name="Normal 28 10 3 3" xfId="8271" xr:uid="{00000000-0005-0000-0000-0000BA310000}"/>
    <cellStyle name="Normal 28 10 3 3 2" xfId="8272" xr:uid="{00000000-0005-0000-0000-0000BB310000}"/>
    <cellStyle name="Normal 28 10 3 3 2 2" xfId="31311" xr:uid="{00000000-0005-0000-0000-0000BC310000}"/>
    <cellStyle name="Normal 28 10 3 3 3" xfId="31310" xr:uid="{00000000-0005-0000-0000-0000BD310000}"/>
    <cellStyle name="Normal 28 10 3 4" xfId="8273" xr:uid="{00000000-0005-0000-0000-0000BE310000}"/>
    <cellStyle name="Normal 28 10 3 4 2" xfId="31312" xr:uid="{00000000-0005-0000-0000-0000BF310000}"/>
    <cellStyle name="Normal 28 10 3 5" xfId="31307" xr:uid="{00000000-0005-0000-0000-0000C0310000}"/>
    <cellStyle name="Normal 28 10 4" xfId="8274" xr:uid="{00000000-0005-0000-0000-0000C1310000}"/>
    <cellStyle name="Normal 28 10 4 2" xfId="8275" xr:uid="{00000000-0005-0000-0000-0000C2310000}"/>
    <cellStyle name="Normal 28 10 4 2 2" xfId="31314" xr:uid="{00000000-0005-0000-0000-0000C3310000}"/>
    <cellStyle name="Normal 28 10 4 3" xfId="31313" xr:uid="{00000000-0005-0000-0000-0000C4310000}"/>
    <cellStyle name="Normal 28 10 5" xfId="8276" xr:uid="{00000000-0005-0000-0000-0000C5310000}"/>
    <cellStyle name="Normal 28 10 5 2" xfId="31315" xr:uid="{00000000-0005-0000-0000-0000C6310000}"/>
    <cellStyle name="Normal 28 10 6" xfId="8277" xr:uid="{00000000-0005-0000-0000-0000C7310000}"/>
    <cellStyle name="Normal 28 10 6 2" xfId="8278" xr:uid="{00000000-0005-0000-0000-0000C8310000}"/>
    <cellStyle name="Normal 28 10 6 2 2" xfId="31317" xr:uid="{00000000-0005-0000-0000-0000C9310000}"/>
    <cellStyle name="Normal 28 10 6 3" xfId="31316" xr:uid="{00000000-0005-0000-0000-0000CA310000}"/>
    <cellStyle name="Normal 28 10 7" xfId="8279" xr:uid="{00000000-0005-0000-0000-0000CB310000}"/>
    <cellStyle name="Normal 28 10 7 2" xfId="31318" xr:uid="{00000000-0005-0000-0000-0000CC310000}"/>
    <cellStyle name="Normal 28 10 8" xfId="31301" xr:uid="{00000000-0005-0000-0000-0000CD310000}"/>
    <cellStyle name="Normal 28 11" xfId="8280" xr:uid="{00000000-0005-0000-0000-0000CE310000}"/>
    <cellStyle name="Normal 28 11 2" xfId="8281" xr:uid="{00000000-0005-0000-0000-0000CF310000}"/>
    <cellStyle name="Normal 28 11 2 2" xfId="8282" xr:uid="{00000000-0005-0000-0000-0000D0310000}"/>
    <cellStyle name="Normal 28 11 2 2 2" xfId="8283" xr:uid="{00000000-0005-0000-0000-0000D1310000}"/>
    <cellStyle name="Normal 28 11 2 2 2 2" xfId="31322" xr:uid="{00000000-0005-0000-0000-0000D2310000}"/>
    <cellStyle name="Normal 28 11 2 2 3" xfId="31321" xr:uid="{00000000-0005-0000-0000-0000D3310000}"/>
    <cellStyle name="Normal 28 11 2 3" xfId="8284" xr:uid="{00000000-0005-0000-0000-0000D4310000}"/>
    <cellStyle name="Normal 28 11 2 3 2" xfId="31323" xr:uid="{00000000-0005-0000-0000-0000D5310000}"/>
    <cellStyle name="Normal 28 11 2 4" xfId="8285" xr:uid="{00000000-0005-0000-0000-0000D6310000}"/>
    <cellStyle name="Normal 28 11 2 4 2" xfId="31324" xr:uid="{00000000-0005-0000-0000-0000D7310000}"/>
    <cellStyle name="Normal 28 11 2 5" xfId="31320" xr:uid="{00000000-0005-0000-0000-0000D8310000}"/>
    <cellStyle name="Normal 28 11 3" xfId="8286" xr:uid="{00000000-0005-0000-0000-0000D9310000}"/>
    <cellStyle name="Normal 28 11 3 2" xfId="8287" xr:uid="{00000000-0005-0000-0000-0000DA310000}"/>
    <cellStyle name="Normal 28 11 3 2 2" xfId="8288" xr:uid="{00000000-0005-0000-0000-0000DB310000}"/>
    <cellStyle name="Normal 28 11 3 2 2 2" xfId="31327" xr:uid="{00000000-0005-0000-0000-0000DC310000}"/>
    <cellStyle name="Normal 28 11 3 2 3" xfId="31326" xr:uid="{00000000-0005-0000-0000-0000DD310000}"/>
    <cellStyle name="Normal 28 11 3 3" xfId="8289" xr:uid="{00000000-0005-0000-0000-0000DE310000}"/>
    <cellStyle name="Normal 28 11 3 3 2" xfId="8290" xr:uid="{00000000-0005-0000-0000-0000DF310000}"/>
    <cellStyle name="Normal 28 11 3 3 2 2" xfId="31329" xr:uid="{00000000-0005-0000-0000-0000E0310000}"/>
    <cellStyle name="Normal 28 11 3 3 3" xfId="31328" xr:uid="{00000000-0005-0000-0000-0000E1310000}"/>
    <cellStyle name="Normal 28 11 3 4" xfId="8291" xr:uid="{00000000-0005-0000-0000-0000E2310000}"/>
    <cellStyle name="Normal 28 11 3 4 2" xfId="31330" xr:uid="{00000000-0005-0000-0000-0000E3310000}"/>
    <cellStyle name="Normal 28 11 3 5" xfId="31325" xr:uid="{00000000-0005-0000-0000-0000E4310000}"/>
    <cellStyle name="Normal 28 11 4" xfId="8292" xr:uid="{00000000-0005-0000-0000-0000E5310000}"/>
    <cellStyle name="Normal 28 11 4 2" xfId="8293" xr:uid="{00000000-0005-0000-0000-0000E6310000}"/>
    <cellStyle name="Normal 28 11 4 2 2" xfId="31332" xr:uid="{00000000-0005-0000-0000-0000E7310000}"/>
    <cellStyle name="Normal 28 11 4 3" xfId="31331" xr:uid="{00000000-0005-0000-0000-0000E8310000}"/>
    <cellStyle name="Normal 28 11 5" xfId="8294" xr:uid="{00000000-0005-0000-0000-0000E9310000}"/>
    <cellStyle name="Normal 28 11 5 2" xfId="31333" xr:uid="{00000000-0005-0000-0000-0000EA310000}"/>
    <cellStyle name="Normal 28 11 6" xfId="8295" xr:uid="{00000000-0005-0000-0000-0000EB310000}"/>
    <cellStyle name="Normal 28 11 6 2" xfId="8296" xr:uid="{00000000-0005-0000-0000-0000EC310000}"/>
    <cellStyle name="Normal 28 11 6 2 2" xfId="31335" xr:uid="{00000000-0005-0000-0000-0000ED310000}"/>
    <cellStyle name="Normal 28 11 6 3" xfId="31334" xr:uid="{00000000-0005-0000-0000-0000EE310000}"/>
    <cellStyle name="Normal 28 11 7" xfId="8297" xr:uid="{00000000-0005-0000-0000-0000EF310000}"/>
    <cellStyle name="Normal 28 11 7 2" xfId="31336" xr:uid="{00000000-0005-0000-0000-0000F0310000}"/>
    <cellStyle name="Normal 28 11 8" xfId="31319" xr:uid="{00000000-0005-0000-0000-0000F1310000}"/>
    <cellStyle name="Normal 28 12" xfId="8298" xr:uid="{00000000-0005-0000-0000-0000F2310000}"/>
    <cellStyle name="Normal 28 12 2" xfId="8299" xr:uid="{00000000-0005-0000-0000-0000F3310000}"/>
    <cellStyle name="Normal 28 12 2 2" xfId="8300" xr:uid="{00000000-0005-0000-0000-0000F4310000}"/>
    <cellStyle name="Normal 28 12 2 2 2" xfId="8301" xr:uid="{00000000-0005-0000-0000-0000F5310000}"/>
    <cellStyle name="Normal 28 12 2 2 2 2" xfId="31340" xr:uid="{00000000-0005-0000-0000-0000F6310000}"/>
    <cellStyle name="Normal 28 12 2 2 3" xfId="31339" xr:uid="{00000000-0005-0000-0000-0000F7310000}"/>
    <cellStyle name="Normal 28 12 2 3" xfId="8302" xr:uid="{00000000-0005-0000-0000-0000F8310000}"/>
    <cellStyle name="Normal 28 12 2 3 2" xfId="31341" xr:uid="{00000000-0005-0000-0000-0000F9310000}"/>
    <cellStyle name="Normal 28 12 2 4" xfId="8303" xr:uid="{00000000-0005-0000-0000-0000FA310000}"/>
    <cellStyle name="Normal 28 12 2 4 2" xfId="31342" xr:uid="{00000000-0005-0000-0000-0000FB310000}"/>
    <cellStyle name="Normal 28 12 2 5" xfId="31338" xr:uid="{00000000-0005-0000-0000-0000FC310000}"/>
    <cellStyle name="Normal 28 12 3" xfId="8304" xr:uid="{00000000-0005-0000-0000-0000FD310000}"/>
    <cellStyle name="Normal 28 12 3 2" xfId="8305" xr:uid="{00000000-0005-0000-0000-0000FE310000}"/>
    <cellStyle name="Normal 28 12 3 2 2" xfId="8306" xr:uid="{00000000-0005-0000-0000-0000FF310000}"/>
    <cellStyle name="Normal 28 12 3 2 2 2" xfId="31345" xr:uid="{00000000-0005-0000-0000-000000320000}"/>
    <cellStyle name="Normal 28 12 3 2 3" xfId="31344" xr:uid="{00000000-0005-0000-0000-000001320000}"/>
    <cellStyle name="Normal 28 12 3 3" xfId="8307" xr:uid="{00000000-0005-0000-0000-000002320000}"/>
    <cellStyle name="Normal 28 12 3 3 2" xfId="8308" xr:uid="{00000000-0005-0000-0000-000003320000}"/>
    <cellStyle name="Normal 28 12 3 3 2 2" xfId="31347" xr:uid="{00000000-0005-0000-0000-000004320000}"/>
    <cellStyle name="Normal 28 12 3 3 3" xfId="31346" xr:uid="{00000000-0005-0000-0000-000005320000}"/>
    <cellStyle name="Normal 28 12 3 4" xfId="8309" xr:uid="{00000000-0005-0000-0000-000006320000}"/>
    <cellStyle name="Normal 28 12 3 4 2" xfId="31348" xr:uid="{00000000-0005-0000-0000-000007320000}"/>
    <cellStyle name="Normal 28 12 3 5" xfId="31343" xr:uid="{00000000-0005-0000-0000-000008320000}"/>
    <cellStyle name="Normal 28 12 4" xfId="8310" xr:uid="{00000000-0005-0000-0000-000009320000}"/>
    <cellStyle name="Normal 28 12 4 2" xfId="8311" xr:uid="{00000000-0005-0000-0000-00000A320000}"/>
    <cellStyle name="Normal 28 12 4 2 2" xfId="31350" xr:uid="{00000000-0005-0000-0000-00000B320000}"/>
    <cellStyle name="Normal 28 12 4 3" xfId="31349" xr:uid="{00000000-0005-0000-0000-00000C320000}"/>
    <cellStyle name="Normal 28 12 5" xfId="8312" xr:uid="{00000000-0005-0000-0000-00000D320000}"/>
    <cellStyle name="Normal 28 12 5 2" xfId="31351" xr:uid="{00000000-0005-0000-0000-00000E320000}"/>
    <cellStyle name="Normal 28 12 6" xfId="8313" xr:uid="{00000000-0005-0000-0000-00000F320000}"/>
    <cellStyle name="Normal 28 12 6 2" xfId="8314" xr:uid="{00000000-0005-0000-0000-000010320000}"/>
    <cellStyle name="Normal 28 12 6 2 2" xfId="31353" xr:uid="{00000000-0005-0000-0000-000011320000}"/>
    <cellStyle name="Normal 28 12 6 3" xfId="31352" xr:uid="{00000000-0005-0000-0000-000012320000}"/>
    <cellStyle name="Normal 28 12 7" xfId="8315" xr:uid="{00000000-0005-0000-0000-000013320000}"/>
    <cellStyle name="Normal 28 12 7 2" xfId="31354" xr:uid="{00000000-0005-0000-0000-000014320000}"/>
    <cellStyle name="Normal 28 12 8" xfId="31337" xr:uid="{00000000-0005-0000-0000-000015320000}"/>
    <cellStyle name="Normal 28 13" xfId="8316" xr:uid="{00000000-0005-0000-0000-000016320000}"/>
    <cellStyle name="Normal 28 13 2" xfId="8317" xr:uid="{00000000-0005-0000-0000-000017320000}"/>
    <cellStyle name="Normal 28 13 2 2" xfId="8318" xr:uid="{00000000-0005-0000-0000-000018320000}"/>
    <cellStyle name="Normal 28 13 2 2 2" xfId="8319" xr:uid="{00000000-0005-0000-0000-000019320000}"/>
    <cellStyle name="Normal 28 13 2 2 2 2" xfId="31358" xr:uid="{00000000-0005-0000-0000-00001A320000}"/>
    <cellStyle name="Normal 28 13 2 2 3" xfId="31357" xr:uid="{00000000-0005-0000-0000-00001B320000}"/>
    <cellStyle name="Normal 28 13 2 3" xfId="8320" xr:uid="{00000000-0005-0000-0000-00001C320000}"/>
    <cellStyle name="Normal 28 13 2 3 2" xfId="31359" xr:uid="{00000000-0005-0000-0000-00001D320000}"/>
    <cellStyle name="Normal 28 13 2 4" xfId="8321" xr:uid="{00000000-0005-0000-0000-00001E320000}"/>
    <cellStyle name="Normal 28 13 2 4 2" xfId="31360" xr:uid="{00000000-0005-0000-0000-00001F320000}"/>
    <cellStyle name="Normal 28 13 2 5" xfId="31356" xr:uid="{00000000-0005-0000-0000-000020320000}"/>
    <cellStyle name="Normal 28 13 3" xfId="8322" xr:uid="{00000000-0005-0000-0000-000021320000}"/>
    <cellStyle name="Normal 28 13 3 2" xfId="8323" xr:uid="{00000000-0005-0000-0000-000022320000}"/>
    <cellStyle name="Normal 28 13 3 2 2" xfId="8324" xr:uid="{00000000-0005-0000-0000-000023320000}"/>
    <cellStyle name="Normal 28 13 3 2 2 2" xfId="31363" xr:uid="{00000000-0005-0000-0000-000024320000}"/>
    <cellStyle name="Normal 28 13 3 2 3" xfId="31362" xr:uid="{00000000-0005-0000-0000-000025320000}"/>
    <cellStyle name="Normal 28 13 3 3" xfId="8325" xr:uid="{00000000-0005-0000-0000-000026320000}"/>
    <cellStyle name="Normal 28 13 3 3 2" xfId="8326" xr:uid="{00000000-0005-0000-0000-000027320000}"/>
    <cellStyle name="Normal 28 13 3 3 2 2" xfId="31365" xr:uid="{00000000-0005-0000-0000-000028320000}"/>
    <cellStyle name="Normal 28 13 3 3 3" xfId="31364" xr:uid="{00000000-0005-0000-0000-000029320000}"/>
    <cellStyle name="Normal 28 13 3 4" xfId="8327" xr:uid="{00000000-0005-0000-0000-00002A320000}"/>
    <cellStyle name="Normal 28 13 3 4 2" xfId="31366" xr:uid="{00000000-0005-0000-0000-00002B320000}"/>
    <cellStyle name="Normal 28 13 3 5" xfId="31361" xr:uid="{00000000-0005-0000-0000-00002C320000}"/>
    <cellStyle name="Normal 28 13 4" xfId="8328" xr:uid="{00000000-0005-0000-0000-00002D320000}"/>
    <cellStyle name="Normal 28 13 4 2" xfId="8329" xr:uid="{00000000-0005-0000-0000-00002E320000}"/>
    <cellStyle name="Normal 28 13 4 2 2" xfId="31368" xr:uid="{00000000-0005-0000-0000-00002F320000}"/>
    <cellStyle name="Normal 28 13 4 3" xfId="31367" xr:uid="{00000000-0005-0000-0000-000030320000}"/>
    <cellStyle name="Normal 28 13 5" xfId="8330" xr:uid="{00000000-0005-0000-0000-000031320000}"/>
    <cellStyle name="Normal 28 13 5 2" xfId="31369" xr:uid="{00000000-0005-0000-0000-000032320000}"/>
    <cellStyle name="Normal 28 13 6" xfId="8331" xr:uid="{00000000-0005-0000-0000-000033320000}"/>
    <cellStyle name="Normal 28 13 6 2" xfId="8332" xr:uid="{00000000-0005-0000-0000-000034320000}"/>
    <cellStyle name="Normal 28 13 6 2 2" xfId="31371" xr:uid="{00000000-0005-0000-0000-000035320000}"/>
    <cellStyle name="Normal 28 13 6 3" xfId="31370" xr:uid="{00000000-0005-0000-0000-000036320000}"/>
    <cellStyle name="Normal 28 13 7" xfId="8333" xr:uid="{00000000-0005-0000-0000-000037320000}"/>
    <cellStyle name="Normal 28 13 7 2" xfId="31372" xr:uid="{00000000-0005-0000-0000-000038320000}"/>
    <cellStyle name="Normal 28 13 8" xfId="31355" xr:uid="{00000000-0005-0000-0000-000039320000}"/>
    <cellStyle name="Normal 28 14" xfId="8334" xr:uid="{00000000-0005-0000-0000-00003A320000}"/>
    <cellStyle name="Normal 28 14 2" xfId="8335" xr:uid="{00000000-0005-0000-0000-00003B320000}"/>
    <cellStyle name="Normal 28 14 2 2" xfId="8336" xr:uid="{00000000-0005-0000-0000-00003C320000}"/>
    <cellStyle name="Normal 28 14 2 2 2" xfId="8337" xr:uid="{00000000-0005-0000-0000-00003D320000}"/>
    <cellStyle name="Normal 28 14 2 2 2 2" xfId="31376" xr:uid="{00000000-0005-0000-0000-00003E320000}"/>
    <cellStyle name="Normal 28 14 2 2 3" xfId="31375" xr:uid="{00000000-0005-0000-0000-00003F320000}"/>
    <cellStyle name="Normal 28 14 2 3" xfId="8338" xr:uid="{00000000-0005-0000-0000-000040320000}"/>
    <cellStyle name="Normal 28 14 2 3 2" xfId="31377" xr:uid="{00000000-0005-0000-0000-000041320000}"/>
    <cellStyle name="Normal 28 14 2 4" xfId="8339" xr:uid="{00000000-0005-0000-0000-000042320000}"/>
    <cellStyle name="Normal 28 14 2 4 2" xfId="31378" xr:uid="{00000000-0005-0000-0000-000043320000}"/>
    <cellStyle name="Normal 28 14 2 5" xfId="31374" xr:uid="{00000000-0005-0000-0000-000044320000}"/>
    <cellStyle name="Normal 28 14 3" xfId="8340" xr:uid="{00000000-0005-0000-0000-000045320000}"/>
    <cellStyle name="Normal 28 14 3 2" xfId="8341" xr:uid="{00000000-0005-0000-0000-000046320000}"/>
    <cellStyle name="Normal 28 14 3 2 2" xfId="8342" xr:uid="{00000000-0005-0000-0000-000047320000}"/>
    <cellStyle name="Normal 28 14 3 2 2 2" xfId="31381" xr:uid="{00000000-0005-0000-0000-000048320000}"/>
    <cellStyle name="Normal 28 14 3 2 3" xfId="31380" xr:uid="{00000000-0005-0000-0000-000049320000}"/>
    <cellStyle name="Normal 28 14 3 3" xfId="8343" xr:uid="{00000000-0005-0000-0000-00004A320000}"/>
    <cellStyle name="Normal 28 14 3 3 2" xfId="8344" xr:uid="{00000000-0005-0000-0000-00004B320000}"/>
    <cellStyle name="Normal 28 14 3 3 2 2" xfId="31383" xr:uid="{00000000-0005-0000-0000-00004C320000}"/>
    <cellStyle name="Normal 28 14 3 3 3" xfId="31382" xr:uid="{00000000-0005-0000-0000-00004D320000}"/>
    <cellStyle name="Normal 28 14 3 4" xfId="8345" xr:uid="{00000000-0005-0000-0000-00004E320000}"/>
    <cellStyle name="Normal 28 14 3 4 2" xfId="31384" xr:uid="{00000000-0005-0000-0000-00004F320000}"/>
    <cellStyle name="Normal 28 14 3 5" xfId="31379" xr:uid="{00000000-0005-0000-0000-000050320000}"/>
    <cellStyle name="Normal 28 14 4" xfId="8346" xr:uid="{00000000-0005-0000-0000-000051320000}"/>
    <cellStyle name="Normal 28 14 4 2" xfId="8347" xr:uid="{00000000-0005-0000-0000-000052320000}"/>
    <cellStyle name="Normal 28 14 4 2 2" xfId="31386" xr:uid="{00000000-0005-0000-0000-000053320000}"/>
    <cellStyle name="Normal 28 14 4 3" xfId="31385" xr:uid="{00000000-0005-0000-0000-000054320000}"/>
    <cellStyle name="Normal 28 14 5" xfId="8348" xr:uid="{00000000-0005-0000-0000-000055320000}"/>
    <cellStyle name="Normal 28 14 5 2" xfId="31387" xr:uid="{00000000-0005-0000-0000-000056320000}"/>
    <cellStyle name="Normal 28 14 6" xfId="8349" xr:uid="{00000000-0005-0000-0000-000057320000}"/>
    <cellStyle name="Normal 28 14 6 2" xfId="8350" xr:uid="{00000000-0005-0000-0000-000058320000}"/>
    <cellStyle name="Normal 28 14 6 2 2" xfId="31389" xr:uid="{00000000-0005-0000-0000-000059320000}"/>
    <cellStyle name="Normal 28 14 6 3" xfId="31388" xr:uid="{00000000-0005-0000-0000-00005A320000}"/>
    <cellStyle name="Normal 28 14 7" xfId="8351" xr:uid="{00000000-0005-0000-0000-00005B320000}"/>
    <cellStyle name="Normal 28 14 7 2" xfId="31390" xr:uid="{00000000-0005-0000-0000-00005C320000}"/>
    <cellStyle name="Normal 28 14 8" xfId="31373" xr:uid="{00000000-0005-0000-0000-00005D320000}"/>
    <cellStyle name="Normal 28 15" xfId="8352" xr:uid="{00000000-0005-0000-0000-00005E320000}"/>
    <cellStyle name="Normal 28 15 2" xfId="8353" xr:uid="{00000000-0005-0000-0000-00005F320000}"/>
    <cellStyle name="Normal 28 15 2 2" xfId="8354" xr:uid="{00000000-0005-0000-0000-000060320000}"/>
    <cellStyle name="Normal 28 15 2 2 2" xfId="8355" xr:uid="{00000000-0005-0000-0000-000061320000}"/>
    <cellStyle name="Normal 28 15 2 2 2 2" xfId="31394" xr:uid="{00000000-0005-0000-0000-000062320000}"/>
    <cellStyle name="Normal 28 15 2 2 3" xfId="31393" xr:uid="{00000000-0005-0000-0000-000063320000}"/>
    <cellStyle name="Normal 28 15 2 3" xfId="8356" xr:uid="{00000000-0005-0000-0000-000064320000}"/>
    <cellStyle name="Normal 28 15 2 3 2" xfId="31395" xr:uid="{00000000-0005-0000-0000-000065320000}"/>
    <cellStyle name="Normal 28 15 2 4" xfId="8357" xr:uid="{00000000-0005-0000-0000-000066320000}"/>
    <cellStyle name="Normal 28 15 2 4 2" xfId="31396" xr:uid="{00000000-0005-0000-0000-000067320000}"/>
    <cellStyle name="Normal 28 15 2 5" xfId="31392" xr:uid="{00000000-0005-0000-0000-000068320000}"/>
    <cellStyle name="Normal 28 15 3" xfId="8358" xr:uid="{00000000-0005-0000-0000-000069320000}"/>
    <cellStyle name="Normal 28 15 3 2" xfId="8359" xr:uid="{00000000-0005-0000-0000-00006A320000}"/>
    <cellStyle name="Normal 28 15 3 2 2" xfId="8360" xr:uid="{00000000-0005-0000-0000-00006B320000}"/>
    <cellStyle name="Normal 28 15 3 2 2 2" xfId="31399" xr:uid="{00000000-0005-0000-0000-00006C320000}"/>
    <cellStyle name="Normal 28 15 3 2 3" xfId="31398" xr:uid="{00000000-0005-0000-0000-00006D320000}"/>
    <cellStyle name="Normal 28 15 3 3" xfId="8361" xr:uid="{00000000-0005-0000-0000-00006E320000}"/>
    <cellStyle name="Normal 28 15 3 3 2" xfId="8362" xr:uid="{00000000-0005-0000-0000-00006F320000}"/>
    <cellStyle name="Normal 28 15 3 3 2 2" xfId="31401" xr:uid="{00000000-0005-0000-0000-000070320000}"/>
    <cellStyle name="Normal 28 15 3 3 3" xfId="31400" xr:uid="{00000000-0005-0000-0000-000071320000}"/>
    <cellStyle name="Normal 28 15 3 4" xfId="8363" xr:uid="{00000000-0005-0000-0000-000072320000}"/>
    <cellStyle name="Normal 28 15 3 4 2" xfId="31402" xr:uid="{00000000-0005-0000-0000-000073320000}"/>
    <cellStyle name="Normal 28 15 3 5" xfId="31397" xr:uid="{00000000-0005-0000-0000-000074320000}"/>
    <cellStyle name="Normal 28 15 4" xfId="8364" xr:uid="{00000000-0005-0000-0000-000075320000}"/>
    <cellStyle name="Normal 28 15 4 2" xfId="8365" xr:uid="{00000000-0005-0000-0000-000076320000}"/>
    <cellStyle name="Normal 28 15 4 2 2" xfId="31404" xr:uid="{00000000-0005-0000-0000-000077320000}"/>
    <cellStyle name="Normal 28 15 4 3" xfId="31403" xr:uid="{00000000-0005-0000-0000-000078320000}"/>
    <cellStyle name="Normal 28 15 5" xfId="8366" xr:uid="{00000000-0005-0000-0000-000079320000}"/>
    <cellStyle name="Normal 28 15 5 2" xfId="31405" xr:uid="{00000000-0005-0000-0000-00007A320000}"/>
    <cellStyle name="Normal 28 15 6" xfId="8367" xr:uid="{00000000-0005-0000-0000-00007B320000}"/>
    <cellStyle name="Normal 28 15 6 2" xfId="8368" xr:uid="{00000000-0005-0000-0000-00007C320000}"/>
    <cellStyle name="Normal 28 15 6 2 2" xfId="31407" xr:uid="{00000000-0005-0000-0000-00007D320000}"/>
    <cellStyle name="Normal 28 15 6 3" xfId="31406" xr:uid="{00000000-0005-0000-0000-00007E320000}"/>
    <cellStyle name="Normal 28 15 7" xfId="8369" xr:uid="{00000000-0005-0000-0000-00007F320000}"/>
    <cellStyle name="Normal 28 15 7 2" xfId="31408" xr:uid="{00000000-0005-0000-0000-000080320000}"/>
    <cellStyle name="Normal 28 15 8" xfId="31391" xr:uid="{00000000-0005-0000-0000-000081320000}"/>
    <cellStyle name="Normal 28 16" xfId="8370" xr:uid="{00000000-0005-0000-0000-000082320000}"/>
    <cellStyle name="Normal 28 16 2" xfId="8371" xr:uid="{00000000-0005-0000-0000-000083320000}"/>
    <cellStyle name="Normal 28 16 2 2" xfId="8372" xr:uid="{00000000-0005-0000-0000-000084320000}"/>
    <cellStyle name="Normal 28 16 2 2 2" xfId="8373" xr:uid="{00000000-0005-0000-0000-000085320000}"/>
    <cellStyle name="Normal 28 16 2 2 2 2" xfId="31412" xr:uid="{00000000-0005-0000-0000-000086320000}"/>
    <cellStyle name="Normal 28 16 2 2 3" xfId="31411" xr:uid="{00000000-0005-0000-0000-000087320000}"/>
    <cellStyle name="Normal 28 16 2 3" xfId="8374" xr:uid="{00000000-0005-0000-0000-000088320000}"/>
    <cellStyle name="Normal 28 16 2 3 2" xfId="31413" xr:uid="{00000000-0005-0000-0000-000089320000}"/>
    <cellStyle name="Normal 28 16 2 4" xfId="8375" xr:uid="{00000000-0005-0000-0000-00008A320000}"/>
    <cellStyle name="Normal 28 16 2 4 2" xfId="31414" xr:uid="{00000000-0005-0000-0000-00008B320000}"/>
    <cellStyle name="Normal 28 16 2 5" xfId="31410" xr:uid="{00000000-0005-0000-0000-00008C320000}"/>
    <cellStyle name="Normal 28 16 3" xfId="8376" xr:uid="{00000000-0005-0000-0000-00008D320000}"/>
    <cellStyle name="Normal 28 16 3 2" xfId="8377" xr:uid="{00000000-0005-0000-0000-00008E320000}"/>
    <cellStyle name="Normal 28 16 3 2 2" xfId="8378" xr:uid="{00000000-0005-0000-0000-00008F320000}"/>
    <cellStyle name="Normal 28 16 3 2 2 2" xfId="31417" xr:uid="{00000000-0005-0000-0000-000090320000}"/>
    <cellStyle name="Normal 28 16 3 2 3" xfId="31416" xr:uid="{00000000-0005-0000-0000-000091320000}"/>
    <cellStyle name="Normal 28 16 3 3" xfId="8379" xr:uid="{00000000-0005-0000-0000-000092320000}"/>
    <cellStyle name="Normal 28 16 3 3 2" xfId="8380" xr:uid="{00000000-0005-0000-0000-000093320000}"/>
    <cellStyle name="Normal 28 16 3 3 2 2" xfId="31419" xr:uid="{00000000-0005-0000-0000-000094320000}"/>
    <cellStyle name="Normal 28 16 3 3 3" xfId="31418" xr:uid="{00000000-0005-0000-0000-000095320000}"/>
    <cellStyle name="Normal 28 16 3 4" xfId="8381" xr:uid="{00000000-0005-0000-0000-000096320000}"/>
    <cellStyle name="Normal 28 16 3 4 2" xfId="31420" xr:uid="{00000000-0005-0000-0000-000097320000}"/>
    <cellStyle name="Normal 28 16 3 5" xfId="31415" xr:uid="{00000000-0005-0000-0000-000098320000}"/>
    <cellStyle name="Normal 28 16 4" xfId="8382" xr:uid="{00000000-0005-0000-0000-000099320000}"/>
    <cellStyle name="Normal 28 16 4 2" xfId="8383" xr:uid="{00000000-0005-0000-0000-00009A320000}"/>
    <cellStyle name="Normal 28 16 4 2 2" xfId="31422" xr:uid="{00000000-0005-0000-0000-00009B320000}"/>
    <cellStyle name="Normal 28 16 4 3" xfId="31421" xr:uid="{00000000-0005-0000-0000-00009C320000}"/>
    <cellStyle name="Normal 28 16 5" xfId="8384" xr:uid="{00000000-0005-0000-0000-00009D320000}"/>
    <cellStyle name="Normal 28 16 5 2" xfId="31423" xr:uid="{00000000-0005-0000-0000-00009E320000}"/>
    <cellStyle name="Normal 28 16 6" xfId="8385" xr:uid="{00000000-0005-0000-0000-00009F320000}"/>
    <cellStyle name="Normal 28 16 6 2" xfId="8386" xr:uid="{00000000-0005-0000-0000-0000A0320000}"/>
    <cellStyle name="Normal 28 16 6 2 2" xfId="31425" xr:uid="{00000000-0005-0000-0000-0000A1320000}"/>
    <cellStyle name="Normal 28 16 6 3" xfId="31424" xr:uid="{00000000-0005-0000-0000-0000A2320000}"/>
    <cellStyle name="Normal 28 16 7" xfId="8387" xr:uid="{00000000-0005-0000-0000-0000A3320000}"/>
    <cellStyle name="Normal 28 16 7 2" xfId="31426" xr:uid="{00000000-0005-0000-0000-0000A4320000}"/>
    <cellStyle name="Normal 28 16 8" xfId="31409" xr:uid="{00000000-0005-0000-0000-0000A5320000}"/>
    <cellStyle name="Normal 28 17" xfId="8388" xr:uid="{00000000-0005-0000-0000-0000A6320000}"/>
    <cellStyle name="Normal 28 17 2" xfId="8389" xr:uid="{00000000-0005-0000-0000-0000A7320000}"/>
    <cellStyle name="Normal 28 17 2 2" xfId="8390" xr:uid="{00000000-0005-0000-0000-0000A8320000}"/>
    <cellStyle name="Normal 28 17 2 2 2" xfId="8391" xr:uid="{00000000-0005-0000-0000-0000A9320000}"/>
    <cellStyle name="Normal 28 17 2 2 2 2" xfId="31430" xr:uid="{00000000-0005-0000-0000-0000AA320000}"/>
    <cellStyle name="Normal 28 17 2 2 3" xfId="31429" xr:uid="{00000000-0005-0000-0000-0000AB320000}"/>
    <cellStyle name="Normal 28 17 2 3" xfId="8392" xr:uid="{00000000-0005-0000-0000-0000AC320000}"/>
    <cellStyle name="Normal 28 17 2 3 2" xfId="31431" xr:uid="{00000000-0005-0000-0000-0000AD320000}"/>
    <cellStyle name="Normal 28 17 2 4" xfId="8393" xr:uid="{00000000-0005-0000-0000-0000AE320000}"/>
    <cellStyle name="Normal 28 17 2 4 2" xfId="31432" xr:uid="{00000000-0005-0000-0000-0000AF320000}"/>
    <cellStyle name="Normal 28 17 2 5" xfId="31428" xr:uid="{00000000-0005-0000-0000-0000B0320000}"/>
    <cellStyle name="Normal 28 17 3" xfId="8394" xr:uid="{00000000-0005-0000-0000-0000B1320000}"/>
    <cellStyle name="Normal 28 17 3 2" xfId="8395" xr:uid="{00000000-0005-0000-0000-0000B2320000}"/>
    <cellStyle name="Normal 28 17 3 2 2" xfId="8396" xr:uid="{00000000-0005-0000-0000-0000B3320000}"/>
    <cellStyle name="Normal 28 17 3 2 2 2" xfId="31435" xr:uid="{00000000-0005-0000-0000-0000B4320000}"/>
    <cellStyle name="Normal 28 17 3 2 3" xfId="31434" xr:uid="{00000000-0005-0000-0000-0000B5320000}"/>
    <cellStyle name="Normal 28 17 3 3" xfId="8397" xr:uid="{00000000-0005-0000-0000-0000B6320000}"/>
    <cellStyle name="Normal 28 17 3 3 2" xfId="8398" xr:uid="{00000000-0005-0000-0000-0000B7320000}"/>
    <cellStyle name="Normal 28 17 3 3 2 2" xfId="31437" xr:uid="{00000000-0005-0000-0000-0000B8320000}"/>
    <cellStyle name="Normal 28 17 3 3 3" xfId="31436" xr:uid="{00000000-0005-0000-0000-0000B9320000}"/>
    <cellStyle name="Normal 28 17 3 4" xfId="8399" xr:uid="{00000000-0005-0000-0000-0000BA320000}"/>
    <cellStyle name="Normal 28 17 3 4 2" xfId="31438" xr:uid="{00000000-0005-0000-0000-0000BB320000}"/>
    <cellStyle name="Normal 28 17 3 5" xfId="31433" xr:uid="{00000000-0005-0000-0000-0000BC320000}"/>
    <cellStyle name="Normal 28 17 4" xfId="8400" xr:uid="{00000000-0005-0000-0000-0000BD320000}"/>
    <cellStyle name="Normal 28 17 4 2" xfId="8401" xr:uid="{00000000-0005-0000-0000-0000BE320000}"/>
    <cellStyle name="Normal 28 17 4 2 2" xfId="31440" xr:uid="{00000000-0005-0000-0000-0000BF320000}"/>
    <cellStyle name="Normal 28 17 4 3" xfId="31439" xr:uid="{00000000-0005-0000-0000-0000C0320000}"/>
    <cellStyle name="Normal 28 17 5" xfId="8402" xr:uid="{00000000-0005-0000-0000-0000C1320000}"/>
    <cellStyle name="Normal 28 17 5 2" xfId="31441" xr:uid="{00000000-0005-0000-0000-0000C2320000}"/>
    <cellStyle name="Normal 28 17 6" xfId="8403" xr:uid="{00000000-0005-0000-0000-0000C3320000}"/>
    <cellStyle name="Normal 28 17 6 2" xfId="8404" xr:uid="{00000000-0005-0000-0000-0000C4320000}"/>
    <cellStyle name="Normal 28 17 6 2 2" xfId="31443" xr:uid="{00000000-0005-0000-0000-0000C5320000}"/>
    <cellStyle name="Normal 28 17 6 3" xfId="31442" xr:uid="{00000000-0005-0000-0000-0000C6320000}"/>
    <cellStyle name="Normal 28 17 7" xfId="8405" xr:uid="{00000000-0005-0000-0000-0000C7320000}"/>
    <cellStyle name="Normal 28 17 7 2" xfId="31444" xr:uid="{00000000-0005-0000-0000-0000C8320000}"/>
    <cellStyle name="Normal 28 17 8" xfId="31427" xr:uid="{00000000-0005-0000-0000-0000C9320000}"/>
    <cellStyle name="Normal 28 18" xfId="8406" xr:uid="{00000000-0005-0000-0000-0000CA320000}"/>
    <cellStyle name="Normal 28 18 2" xfId="8407" xr:uid="{00000000-0005-0000-0000-0000CB320000}"/>
    <cellStyle name="Normal 28 18 2 2" xfId="8408" xr:uid="{00000000-0005-0000-0000-0000CC320000}"/>
    <cellStyle name="Normal 28 18 2 2 2" xfId="8409" xr:uid="{00000000-0005-0000-0000-0000CD320000}"/>
    <cellStyle name="Normal 28 18 2 2 2 2" xfId="31448" xr:uid="{00000000-0005-0000-0000-0000CE320000}"/>
    <cellStyle name="Normal 28 18 2 2 3" xfId="31447" xr:uid="{00000000-0005-0000-0000-0000CF320000}"/>
    <cellStyle name="Normal 28 18 2 3" xfId="8410" xr:uid="{00000000-0005-0000-0000-0000D0320000}"/>
    <cellStyle name="Normal 28 18 2 3 2" xfId="31449" xr:uid="{00000000-0005-0000-0000-0000D1320000}"/>
    <cellStyle name="Normal 28 18 2 4" xfId="8411" xr:uid="{00000000-0005-0000-0000-0000D2320000}"/>
    <cellStyle name="Normal 28 18 2 4 2" xfId="31450" xr:uid="{00000000-0005-0000-0000-0000D3320000}"/>
    <cellStyle name="Normal 28 18 2 5" xfId="31446" xr:uid="{00000000-0005-0000-0000-0000D4320000}"/>
    <cellStyle name="Normal 28 18 3" xfId="8412" xr:uid="{00000000-0005-0000-0000-0000D5320000}"/>
    <cellStyle name="Normal 28 18 3 2" xfId="8413" xr:uid="{00000000-0005-0000-0000-0000D6320000}"/>
    <cellStyle name="Normal 28 18 3 2 2" xfId="8414" xr:uid="{00000000-0005-0000-0000-0000D7320000}"/>
    <cellStyle name="Normal 28 18 3 2 2 2" xfId="31453" xr:uid="{00000000-0005-0000-0000-0000D8320000}"/>
    <cellStyle name="Normal 28 18 3 2 3" xfId="31452" xr:uid="{00000000-0005-0000-0000-0000D9320000}"/>
    <cellStyle name="Normal 28 18 3 3" xfId="8415" xr:uid="{00000000-0005-0000-0000-0000DA320000}"/>
    <cellStyle name="Normal 28 18 3 3 2" xfId="8416" xr:uid="{00000000-0005-0000-0000-0000DB320000}"/>
    <cellStyle name="Normal 28 18 3 3 2 2" xfId="31455" xr:uid="{00000000-0005-0000-0000-0000DC320000}"/>
    <cellStyle name="Normal 28 18 3 3 3" xfId="31454" xr:uid="{00000000-0005-0000-0000-0000DD320000}"/>
    <cellStyle name="Normal 28 18 3 4" xfId="8417" xr:uid="{00000000-0005-0000-0000-0000DE320000}"/>
    <cellStyle name="Normal 28 18 3 4 2" xfId="31456" xr:uid="{00000000-0005-0000-0000-0000DF320000}"/>
    <cellStyle name="Normal 28 18 3 5" xfId="31451" xr:uid="{00000000-0005-0000-0000-0000E0320000}"/>
    <cellStyle name="Normal 28 18 4" xfId="8418" xr:uid="{00000000-0005-0000-0000-0000E1320000}"/>
    <cellStyle name="Normal 28 18 4 2" xfId="8419" xr:uid="{00000000-0005-0000-0000-0000E2320000}"/>
    <cellStyle name="Normal 28 18 4 2 2" xfId="31458" xr:uid="{00000000-0005-0000-0000-0000E3320000}"/>
    <cellStyle name="Normal 28 18 4 3" xfId="31457" xr:uid="{00000000-0005-0000-0000-0000E4320000}"/>
    <cellStyle name="Normal 28 18 5" xfId="8420" xr:uid="{00000000-0005-0000-0000-0000E5320000}"/>
    <cellStyle name="Normal 28 18 5 2" xfId="31459" xr:uid="{00000000-0005-0000-0000-0000E6320000}"/>
    <cellStyle name="Normal 28 18 6" xfId="8421" xr:uid="{00000000-0005-0000-0000-0000E7320000}"/>
    <cellStyle name="Normal 28 18 6 2" xfId="8422" xr:uid="{00000000-0005-0000-0000-0000E8320000}"/>
    <cellStyle name="Normal 28 18 6 2 2" xfId="31461" xr:uid="{00000000-0005-0000-0000-0000E9320000}"/>
    <cellStyle name="Normal 28 18 6 3" xfId="31460" xr:uid="{00000000-0005-0000-0000-0000EA320000}"/>
    <cellStyle name="Normal 28 18 7" xfId="8423" xr:uid="{00000000-0005-0000-0000-0000EB320000}"/>
    <cellStyle name="Normal 28 18 7 2" xfId="31462" xr:uid="{00000000-0005-0000-0000-0000EC320000}"/>
    <cellStyle name="Normal 28 18 8" xfId="31445" xr:uid="{00000000-0005-0000-0000-0000ED320000}"/>
    <cellStyle name="Normal 28 19" xfId="8424" xr:uid="{00000000-0005-0000-0000-0000EE320000}"/>
    <cellStyle name="Normal 28 19 2" xfId="8425" xr:uid="{00000000-0005-0000-0000-0000EF320000}"/>
    <cellStyle name="Normal 28 19 2 2" xfId="8426" xr:uid="{00000000-0005-0000-0000-0000F0320000}"/>
    <cellStyle name="Normal 28 19 2 2 2" xfId="8427" xr:uid="{00000000-0005-0000-0000-0000F1320000}"/>
    <cellStyle name="Normal 28 19 2 2 2 2" xfId="31466" xr:uid="{00000000-0005-0000-0000-0000F2320000}"/>
    <cellStyle name="Normal 28 19 2 2 3" xfId="31465" xr:uid="{00000000-0005-0000-0000-0000F3320000}"/>
    <cellStyle name="Normal 28 19 2 3" xfId="8428" xr:uid="{00000000-0005-0000-0000-0000F4320000}"/>
    <cellStyle name="Normal 28 19 2 3 2" xfId="31467" xr:uid="{00000000-0005-0000-0000-0000F5320000}"/>
    <cellStyle name="Normal 28 19 2 4" xfId="8429" xr:uid="{00000000-0005-0000-0000-0000F6320000}"/>
    <cellStyle name="Normal 28 19 2 4 2" xfId="31468" xr:uid="{00000000-0005-0000-0000-0000F7320000}"/>
    <cellStyle name="Normal 28 19 2 5" xfId="31464" xr:uid="{00000000-0005-0000-0000-0000F8320000}"/>
    <cellStyle name="Normal 28 19 3" xfId="8430" xr:uid="{00000000-0005-0000-0000-0000F9320000}"/>
    <cellStyle name="Normal 28 19 3 2" xfId="8431" xr:uid="{00000000-0005-0000-0000-0000FA320000}"/>
    <cellStyle name="Normal 28 19 3 2 2" xfId="8432" xr:uid="{00000000-0005-0000-0000-0000FB320000}"/>
    <cellStyle name="Normal 28 19 3 2 2 2" xfId="31471" xr:uid="{00000000-0005-0000-0000-0000FC320000}"/>
    <cellStyle name="Normal 28 19 3 2 3" xfId="31470" xr:uid="{00000000-0005-0000-0000-0000FD320000}"/>
    <cellStyle name="Normal 28 19 3 3" xfId="8433" xr:uid="{00000000-0005-0000-0000-0000FE320000}"/>
    <cellStyle name="Normal 28 19 3 3 2" xfId="8434" xr:uid="{00000000-0005-0000-0000-0000FF320000}"/>
    <cellStyle name="Normal 28 19 3 3 2 2" xfId="31473" xr:uid="{00000000-0005-0000-0000-000000330000}"/>
    <cellStyle name="Normal 28 19 3 3 3" xfId="31472" xr:uid="{00000000-0005-0000-0000-000001330000}"/>
    <cellStyle name="Normal 28 19 3 4" xfId="8435" xr:uid="{00000000-0005-0000-0000-000002330000}"/>
    <cellStyle name="Normal 28 19 3 4 2" xfId="31474" xr:uid="{00000000-0005-0000-0000-000003330000}"/>
    <cellStyle name="Normal 28 19 3 5" xfId="31469" xr:uid="{00000000-0005-0000-0000-000004330000}"/>
    <cellStyle name="Normal 28 19 4" xfId="8436" xr:uid="{00000000-0005-0000-0000-000005330000}"/>
    <cellStyle name="Normal 28 19 4 2" xfId="8437" xr:uid="{00000000-0005-0000-0000-000006330000}"/>
    <cellStyle name="Normal 28 19 4 2 2" xfId="31476" xr:uid="{00000000-0005-0000-0000-000007330000}"/>
    <cellStyle name="Normal 28 19 4 3" xfId="31475" xr:uid="{00000000-0005-0000-0000-000008330000}"/>
    <cellStyle name="Normal 28 19 5" xfId="8438" xr:uid="{00000000-0005-0000-0000-000009330000}"/>
    <cellStyle name="Normal 28 19 5 2" xfId="31477" xr:uid="{00000000-0005-0000-0000-00000A330000}"/>
    <cellStyle name="Normal 28 19 6" xfId="8439" xr:uid="{00000000-0005-0000-0000-00000B330000}"/>
    <cellStyle name="Normal 28 19 6 2" xfId="8440" xr:uid="{00000000-0005-0000-0000-00000C330000}"/>
    <cellStyle name="Normal 28 19 6 2 2" xfId="31479" xr:uid="{00000000-0005-0000-0000-00000D330000}"/>
    <cellStyle name="Normal 28 19 6 3" xfId="31478" xr:uid="{00000000-0005-0000-0000-00000E330000}"/>
    <cellStyle name="Normal 28 19 7" xfId="8441" xr:uid="{00000000-0005-0000-0000-00000F330000}"/>
    <cellStyle name="Normal 28 19 7 2" xfId="31480" xr:uid="{00000000-0005-0000-0000-000010330000}"/>
    <cellStyle name="Normal 28 19 8" xfId="31463" xr:uid="{00000000-0005-0000-0000-000011330000}"/>
    <cellStyle name="Normal 28 2" xfId="8442" xr:uid="{00000000-0005-0000-0000-000012330000}"/>
    <cellStyle name="Normal 28 2 2" xfId="8443" xr:uid="{00000000-0005-0000-0000-000013330000}"/>
    <cellStyle name="Normal 28 2 2 2" xfId="8444" xr:uid="{00000000-0005-0000-0000-000014330000}"/>
    <cellStyle name="Normal 28 2 2 2 2" xfId="8445" xr:uid="{00000000-0005-0000-0000-000015330000}"/>
    <cellStyle name="Normal 28 2 2 2 2 2" xfId="31484" xr:uid="{00000000-0005-0000-0000-000016330000}"/>
    <cellStyle name="Normal 28 2 2 2 3" xfId="31483" xr:uid="{00000000-0005-0000-0000-000017330000}"/>
    <cellStyle name="Normal 28 2 2 3" xfId="8446" xr:uid="{00000000-0005-0000-0000-000018330000}"/>
    <cellStyle name="Normal 28 2 2 3 2" xfId="31485" xr:uid="{00000000-0005-0000-0000-000019330000}"/>
    <cellStyle name="Normal 28 2 2 4" xfId="8447" xr:uid="{00000000-0005-0000-0000-00001A330000}"/>
    <cellStyle name="Normal 28 2 2 4 2" xfId="31486" xr:uid="{00000000-0005-0000-0000-00001B330000}"/>
    <cellStyle name="Normal 28 2 2 5" xfId="31482" xr:uid="{00000000-0005-0000-0000-00001C330000}"/>
    <cellStyle name="Normal 28 2 3" xfId="8448" xr:uid="{00000000-0005-0000-0000-00001D330000}"/>
    <cellStyle name="Normal 28 2 3 2" xfId="8449" xr:uid="{00000000-0005-0000-0000-00001E330000}"/>
    <cellStyle name="Normal 28 2 3 2 2" xfId="8450" xr:uid="{00000000-0005-0000-0000-00001F330000}"/>
    <cellStyle name="Normal 28 2 3 2 2 2" xfId="31489" xr:uid="{00000000-0005-0000-0000-000020330000}"/>
    <cellStyle name="Normal 28 2 3 2 3" xfId="31488" xr:uid="{00000000-0005-0000-0000-000021330000}"/>
    <cellStyle name="Normal 28 2 3 3" xfId="8451" xr:uid="{00000000-0005-0000-0000-000022330000}"/>
    <cellStyle name="Normal 28 2 3 3 2" xfId="8452" xr:uid="{00000000-0005-0000-0000-000023330000}"/>
    <cellStyle name="Normal 28 2 3 3 2 2" xfId="31491" xr:uid="{00000000-0005-0000-0000-000024330000}"/>
    <cellStyle name="Normal 28 2 3 3 3" xfId="31490" xr:uid="{00000000-0005-0000-0000-000025330000}"/>
    <cellStyle name="Normal 28 2 3 4" xfId="8453" xr:uid="{00000000-0005-0000-0000-000026330000}"/>
    <cellStyle name="Normal 28 2 3 4 2" xfId="31492" xr:uid="{00000000-0005-0000-0000-000027330000}"/>
    <cellStyle name="Normal 28 2 3 5" xfId="31487" xr:uid="{00000000-0005-0000-0000-000028330000}"/>
    <cellStyle name="Normal 28 2 4" xfId="8454" xr:uid="{00000000-0005-0000-0000-000029330000}"/>
    <cellStyle name="Normal 28 2 4 2" xfId="8455" xr:uid="{00000000-0005-0000-0000-00002A330000}"/>
    <cellStyle name="Normal 28 2 4 2 2" xfId="31494" xr:uid="{00000000-0005-0000-0000-00002B330000}"/>
    <cellStyle name="Normal 28 2 4 3" xfId="31493" xr:uid="{00000000-0005-0000-0000-00002C330000}"/>
    <cellStyle name="Normal 28 2 5" xfId="8456" xr:uid="{00000000-0005-0000-0000-00002D330000}"/>
    <cellStyle name="Normal 28 2 5 2" xfId="31495" xr:uid="{00000000-0005-0000-0000-00002E330000}"/>
    <cellStyle name="Normal 28 2 6" xfId="8457" xr:uid="{00000000-0005-0000-0000-00002F330000}"/>
    <cellStyle name="Normal 28 2 6 2" xfId="8458" xr:uid="{00000000-0005-0000-0000-000030330000}"/>
    <cellStyle name="Normal 28 2 6 2 2" xfId="31497" xr:uid="{00000000-0005-0000-0000-000031330000}"/>
    <cellStyle name="Normal 28 2 6 3" xfId="31496" xr:uid="{00000000-0005-0000-0000-000032330000}"/>
    <cellStyle name="Normal 28 2 7" xfId="8459" xr:uid="{00000000-0005-0000-0000-000033330000}"/>
    <cellStyle name="Normal 28 2 7 2" xfId="31498" xr:uid="{00000000-0005-0000-0000-000034330000}"/>
    <cellStyle name="Normal 28 2 8" xfId="31481" xr:uid="{00000000-0005-0000-0000-000035330000}"/>
    <cellStyle name="Normal 28 20" xfId="8460" xr:uid="{00000000-0005-0000-0000-000036330000}"/>
    <cellStyle name="Normal 28 20 2" xfId="8461" xr:uid="{00000000-0005-0000-0000-000037330000}"/>
    <cellStyle name="Normal 28 20 2 2" xfId="8462" xr:uid="{00000000-0005-0000-0000-000038330000}"/>
    <cellStyle name="Normal 28 20 2 2 2" xfId="8463" xr:uid="{00000000-0005-0000-0000-000039330000}"/>
    <cellStyle name="Normal 28 20 2 2 2 2" xfId="31502" xr:uid="{00000000-0005-0000-0000-00003A330000}"/>
    <cellStyle name="Normal 28 20 2 2 3" xfId="31501" xr:uid="{00000000-0005-0000-0000-00003B330000}"/>
    <cellStyle name="Normal 28 20 2 3" xfId="8464" xr:uid="{00000000-0005-0000-0000-00003C330000}"/>
    <cellStyle name="Normal 28 20 2 3 2" xfId="31503" xr:uid="{00000000-0005-0000-0000-00003D330000}"/>
    <cellStyle name="Normal 28 20 2 4" xfId="8465" xr:uid="{00000000-0005-0000-0000-00003E330000}"/>
    <cellStyle name="Normal 28 20 2 4 2" xfId="31504" xr:uid="{00000000-0005-0000-0000-00003F330000}"/>
    <cellStyle name="Normal 28 20 2 5" xfId="31500" xr:uid="{00000000-0005-0000-0000-000040330000}"/>
    <cellStyle name="Normal 28 20 3" xfId="8466" xr:uid="{00000000-0005-0000-0000-000041330000}"/>
    <cellStyle name="Normal 28 20 3 2" xfId="8467" xr:uid="{00000000-0005-0000-0000-000042330000}"/>
    <cellStyle name="Normal 28 20 3 2 2" xfId="8468" xr:uid="{00000000-0005-0000-0000-000043330000}"/>
    <cellStyle name="Normal 28 20 3 2 2 2" xfId="31507" xr:uid="{00000000-0005-0000-0000-000044330000}"/>
    <cellStyle name="Normal 28 20 3 2 3" xfId="31506" xr:uid="{00000000-0005-0000-0000-000045330000}"/>
    <cellStyle name="Normal 28 20 3 3" xfId="8469" xr:uid="{00000000-0005-0000-0000-000046330000}"/>
    <cellStyle name="Normal 28 20 3 3 2" xfId="8470" xr:uid="{00000000-0005-0000-0000-000047330000}"/>
    <cellStyle name="Normal 28 20 3 3 2 2" xfId="31509" xr:uid="{00000000-0005-0000-0000-000048330000}"/>
    <cellStyle name="Normal 28 20 3 3 3" xfId="31508" xr:uid="{00000000-0005-0000-0000-000049330000}"/>
    <cellStyle name="Normal 28 20 3 4" xfId="8471" xr:uid="{00000000-0005-0000-0000-00004A330000}"/>
    <cellStyle name="Normal 28 20 3 4 2" xfId="31510" xr:uid="{00000000-0005-0000-0000-00004B330000}"/>
    <cellStyle name="Normal 28 20 3 5" xfId="31505" xr:uid="{00000000-0005-0000-0000-00004C330000}"/>
    <cellStyle name="Normal 28 20 4" xfId="8472" xr:uid="{00000000-0005-0000-0000-00004D330000}"/>
    <cellStyle name="Normal 28 20 4 2" xfId="8473" xr:uid="{00000000-0005-0000-0000-00004E330000}"/>
    <cellStyle name="Normal 28 20 4 2 2" xfId="31512" xr:uid="{00000000-0005-0000-0000-00004F330000}"/>
    <cellStyle name="Normal 28 20 4 3" xfId="31511" xr:uid="{00000000-0005-0000-0000-000050330000}"/>
    <cellStyle name="Normal 28 20 5" xfId="8474" xr:uid="{00000000-0005-0000-0000-000051330000}"/>
    <cellStyle name="Normal 28 20 5 2" xfId="31513" xr:uid="{00000000-0005-0000-0000-000052330000}"/>
    <cellStyle name="Normal 28 20 6" xfId="8475" xr:uid="{00000000-0005-0000-0000-000053330000}"/>
    <cellStyle name="Normal 28 20 6 2" xfId="8476" xr:uid="{00000000-0005-0000-0000-000054330000}"/>
    <cellStyle name="Normal 28 20 6 2 2" xfId="31515" xr:uid="{00000000-0005-0000-0000-000055330000}"/>
    <cellStyle name="Normal 28 20 6 3" xfId="31514" xr:uid="{00000000-0005-0000-0000-000056330000}"/>
    <cellStyle name="Normal 28 20 7" xfId="8477" xr:uid="{00000000-0005-0000-0000-000057330000}"/>
    <cellStyle name="Normal 28 20 7 2" xfId="31516" xr:uid="{00000000-0005-0000-0000-000058330000}"/>
    <cellStyle name="Normal 28 20 8" xfId="31499" xr:uid="{00000000-0005-0000-0000-000059330000}"/>
    <cellStyle name="Normal 28 21" xfId="8478" xr:uid="{00000000-0005-0000-0000-00005A330000}"/>
    <cellStyle name="Normal 28 21 2" xfId="8479" xr:uid="{00000000-0005-0000-0000-00005B330000}"/>
    <cellStyle name="Normal 28 21 2 2" xfId="8480" xr:uid="{00000000-0005-0000-0000-00005C330000}"/>
    <cellStyle name="Normal 28 21 2 2 2" xfId="8481" xr:uid="{00000000-0005-0000-0000-00005D330000}"/>
    <cellStyle name="Normal 28 21 2 2 2 2" xfId="31520" xr:uid="{00000000-0005-0000-0000-00005E330000}"/>
    <cellStyle name="Normal 28 21 2 2 3" xfId="31519" xr:uid="{00000000-0005-0000-0000-00005F330000}"/>
    <cellStyle name="Normal 28 21 2 3" xfId="8482" xr:uid="{00000000-0005-0000-0000-000060330000}"/>
    <cellStyle name="Normal 28 21 2 3 2" xfId="31521" xr:uid="{00000000-0005-0000-0000-000061330000}"/>
    <cellStyle name="Normal 28 21 2 4" xfId="8483" xr:uid="{00000000-0005-0000-0000-000062330000}"/>
    <cellStyle name="Normal 28 21 2 4 2" xfId="31522" xr:uid="{00000000-0005-0000-0000-000063330000}"/>
    <cellStyle name="Normal 28 21 2 5" xfId="31518" xr:uid="{00000000-0005-0000-0000-000064330000}"/>
    <cellStyle name="Normal 28 21 3" xfId="8484" xr:uid="{00000000-0005-0000-0000-000065330000}"/>
    <cellStyle name="Normal 28 21 3 2" xfId="8485" xr:uid="{00000000-0005-0000-0000-000066330000}"/>
    <cellStyle name="Normal 28 21 3 2 2" xfId="8486" xr:uid="{00000000-0005-0000-0000-000067330000}"/>
    <cellStyle name="Normal 28 21 3 2 2 2" xfId="31525" xr:uid="{00000000-0005-0000-0000-000068330000}"/>
    <cellStyle name="Normal 28 21 3 2 3" xfId="31524" xr:uid="{00000000-0005-0000-0000-000069330000}"/>
    <cellStyle name="Normal 28 21 3 3" xfId="8487" xr:uid="{00000000-0005-0000-0000-00006A330000}"/>
    <cellStyle name="Normal 28 21 3 3 2" xfId="8488" xr:uid="{00000000-0005-0000-0000-00006B330000}"/>
    <cellStyle name="Normal 28 21 3 3 2 2" xfId="31527" xr:uid="{00000000-0005-0000-0000-00006C330000}"/>
    <cellStyle name="Normal 28 21 3 3 3" xfId="31526" xr:uid="{00000000-0005-0000-0000-00006D330000}"/>
    <cellStyle name="Normal 28 21 3 4" xfId="8489" xr:uid="{00000000-0005-0000-0000-00006E330000}"/>
    <cellStyle name="Normal 28 21 3 4 2" xfId="31528" xr:uid="{00000000-0005-0000-0000-00006F330000}"/>
    <cellStyle name="Normal 28 21 3 5" xfId="31523" xr:uid="{00000000-0005-0000-0000-000070330000}"/>
    <cellStyle name="Normal 28 21 4" xfId="8490" xr:uid="{00000000-0005-0000-0000-000071330000}"/>
    <cellStyle name="Normal 28 21 4 2" xfId="8491" xr:uid="{00000000-0005-0000-0000-000072330000}"/>
    <cellStyle name="Normal 28 21 4 2 2" xfId="31530" xr:uid="{00000000-0005-0000-0000-000073330000}"/>
    <cellStyle name="Normal 28 21 4 3" xfId="31529" xr:uid="{00000000-0005-0000-0000-000074330000}"/>
    <cellStyle name="Normal 28 21 5" xfId="8492" xr:uid="{00000000-0005-0000-0000-000075330000}"/>
    <cellStyle name="Normal 28 21 5 2" xfId="31531" xr:uid="{00000000-0005-0000-0000-000076330000}"/>
    <cellStyle name="Normal 28 21 6" xfId="8493" xr:uid="{00000000-0005-0000-0000-000077330000}"/>
    <cellStyle name="Normal 28 21 6 2" xfId="8494" xr:uid="{00000000-0005-0000-0000-000078330000}"/>
    <cellStyle name="Normal 28 21 6 2 2" xfId="31533" xr:uid="{00000000-0005-0000-0000-000079330000}"/>
    <cellStyle name="Normal 28 21 6 3" xfId="31532" xr:uid="{00000000-0005-0000-0000-00007A330000}"/>
    <cellStyle name="Normal 28 21 7" xfId="8495" xr:uid="{00000000-0005-0000-0000-00007B330000}"/>
    <cellStyle name="Normal 28 21 7 2" xfId="31534" xr:uid="{00000000-0005-0000-0000-00007C330000}"/>
    <cellStyle name="Normal 28 21 8" xfId="31517" xr:uid="{00000000-0005-0000-0000-00007D330000}"/>
    <cellStyle name="Normal 28 22" xfId="8496" xr:uid="{00000000-0005-0000-0000-00007E330000}"/>
    <cellStyle name="Normal 28 22 2" xfId="8497" xr:uid="{00000000-0005-0000-0000-00007F330000}"/>
    <cellStyle name="Normal 28 22 2 2" xfId="8498" xr:uid="{00000000-0005-0000-0000-000080330000}"/>
    <cellStyle name="Normal 28 22 2 2 2" xfId="8499" xr:uid="{00000000-0005-0000-0000-000081330000}"/>
    <cellStyle name="Normal 28 22 2 2 2 2" xfId="31538" xr:uid="{00000000-0005-0000-0000-000082330000}"/>
    <cellStyle name="Normal 28 22 2 2 3" xfId="31537" xr:uid="{00000000-0005-0000-0000-000083330000}"/>
    <cellStyle name="Normal 28 22 2 3" xfId="8500" xr:uid="{00000000-0005-0000-0000-000084330000}"/>
    <cellStyle name="Normal 28 22 2 3 2" xfId="31539" xr:uid="{00000000-0005-0000-0000-000085330000}"/>
    <cellStyle name="Normal 28 22 2 4" xfId="8501" xr:uid="{00000000-0005-0000-0000-000086330000}"/>
    <cellStyle name="Normal 28 22 2 4 2" xfId="31540" xr:uid="{00000000-0005-0000-0000-000087330000}"/>
    <cellStyle name="Normal 28 22 2 5" xfId="31536" xr:uid="{00000000-0005-0000-0000-000088330000}"/>
    <cellStyle name="Normal 28 22 3" xfId="8502" xr:uid="{00000000-0005-0000-0000-000089330000}"/>
    <cellStyle name="Normal 28 22 3 2" xfId="8503" xr:uid="{00000000-0005-0000-0000-00008A330000}"/>
    <cellStyle name="Normal 28 22 3 2 2" xfId="8504" xr:uid="{00000000-0005-0000-0000-00008B330000}"/>
    <cellStyle name="Normal 28 22 3 2 2 2" xfId="31543" xr:uid="{00000000-0005-0000-0000-00008C330000}"/>
    <cellStyle name="Normal 28 22 3 2 3" xfId="31542" xr:uid="{00000000-0005-0000-0000-00008D330000}"/>
    <cellStyle name="Normal 28 22 3 3" xfId="8505" xr:uid="{00000000-0005-0000-0000-00008E330000}"/>
    <cellStyle name="Normal 28 22 3 3 2" xfId="8506" xr:uid="{00000000-0005-0000-0000-00008F330000}"/>
    <cellStyle name="Normal 28 22 3 3 2 2" xfId="31545" xr:uid="{00000000-0005-0000-0000-000090330000}"/>
    <cellStyle name="Normal 28 22 3 3 3" xfId="31544" xr:uid="{00000000-0005-0000-0000-000091330000}"/>
    <cellStyle name="Normal 28 22 3 4" xfId="8507" xr:uid="{00000000-0005-0000-0000-000092330000}"/>
    <cellStyle name="Normal 28 22 3 4 2" xfId="31546" xr:uid="{00000000-0005-0000-0000-000093330000}"/>
    <cellStyle name="Normal 28 22 3 5" xfId="31541" xr:uid="{00000000-0005-0000-0000-000094330000}"/>
    <cellStyle name="Normal 28 22 4" xfId="8508" xr:uid="{00000000-0005-0000-0000-000095330000}"/>
    <cellStyle name="Normal 28 22 4 2" xfId="8509" xr:uid="{00000000-0005-0000-0000-000096330000}"/>
    <cellStyle name="Normal 28 22 4 2 2" xfId="31548" xr:uid="{00000000-0005-0000-0000-000097330000}"/>
    <cellStyle name="Normal 28 22 4 3" xfId="31547" xr:uid="{00000000-0005-0000-0000-000098330000}"/>
    <cellStyle name="Normal 28 22 5" xfId="8510" xr:uid="{00000000-0005-0000-0000-000099330000}"/>
    <cellStyle name="Normal 28 22 5 2" xfId="31549" xr:uid="{00000000-0005-0000-0000-00009A330000}"/>
    <cellStyle name="Normal 28 22 6" xfId="8511" xr:uid="{00000000-0005-0000-0000-00009B330000}"/>
    <cellStyle name="Normal 28 22 6 2" xfId="8512" xr:uid="{00000000-0005-0000-0000-00009C330000}"/>
    <cellStyle name="Normal 28 22 6 2 2" xfId="31551" xr:uid="{00000000-0005-0000-0000-00009D330000}"/>
    <cellStyle name="Normal 28 22 6 3" xfId="31550" xr:uid="{00000000-0005-0000-0000-00009E330000}"/>
    <cellStyle name="Normal 28 22 7" xfId="8513" xr:uid="{00000000-0005-0000-0000-00009F330000}"/>
    <cellStyle name="Normal 28 22 7 2" xfId="31552" xr:uid="{00000000-0005-0000-0000-0000A0330000}"/>
    <cellStyle name="Normal 28 22 8" xfId="31535" xr:uid="{00000000-0005-0000-0000-0000A1330000}"/>
    <cellStyle name="Normal 28 23" xfId="8514" xr:uid="{00000000-0005-0000-0000-0000A2330000}"/>
    <cellStyle name="Normal 28 23 2" xfId="8515" xr:uid="{00000000-0005-0000-0000-0000A3330000}"/>
    <cellStyle name="Normal 28 23 2 2" xfId="8516" xr:uid="{00000000-0005-0000-0000-0000A4330000}"/>
    <cellStyle name="Normal 28 23 2 2 2" xfId="8517" xr:uid="{00000000-0005-0000-0000-0000A5330000}"/>
    <cellStyle name="Normal 28 23 2 2 2 2" xfId="31556" xr:uid="{00000000-0005-0000-0000-0000A6330000}"/>
    <cellStyle name="Normal 28 23 2 2 3" xfId="31555" xr:uid="{00000000-0005-0000-0000-0000A7330000}"/>
    <cellStyle name="Normal 28 23 2 3" xfId="8518" xr:uid="{00000000-0005-0000-0000-0000A8330000}"/>
    <cellStyle name="Normal 28 23 2 3 2" xfId="31557" xr:uid="{00000000-0005-0000-0000-0000A9330000}"/>
    <cellStyle name="Normal 28 23 2 4" xfId="8519" xr:uid="{00000000-0005-0000-0000-0000AA330000}"/>
    <cellStyle name="Normal 28 23 2 4 2" xfId="31558" xr:uid="{00000000-0005-0000-0000-0000AB330000}"/>
    <cellStyle name="Normal 28 23 2 5" xfId="31554" xr:uid="{00000000-0005-0000-0000-0000AC330000}"/>
    <cellStyle name="Normal 28 23 3" xfId="8520" xr:uid="{00000000-0005-0000-0000-0000AD330000}"/>
    <cellStyle name="Normal 28 23 3 2" xfId="8521" xr:uid="{00000000-0005-0000-0000-0000AE330000}"/>
    <cellStyle name="Normal 28 23 3 2 2" xfId="8522" xr:uid="{00000000-0005-0000-0000-0000AF330000}"/>
    <cellStyle name="Normal 28 23 3 2 2 2" xfId="31561" xr:uid="{00000000-0005-0000-0000-0000B0330000}"/>
    <cellStyle name="Normal 28 23 3 2 3" xfId="31560" xr:uid="{00000000-0005-0000-0000-0000B1330000}"/>
    <cellStyle name="Normal 28 23 3 3" xfId="8523" xr:uid="{00000000-0005-0000-0000-0000B2330000}"/>
    <cellStyle name="Normal 28 23 3 3 2" xfId="8524" xr:uid="{00000000-0005-0000-0000-0000B3330000}"/>
    <cellStyle name="Normal 28 23 3 3 2 2" xfId="31563" xr:uid="{00000000-0005-0000-0000-0000B4330000}"/>
    <cellStyle name="Normal 28 23 3 3 3" xfId="31562" xr:uid="{00000000-0005-0000-0000-0000B5330000}"/>
    <cellStyle name="Normal 28 23 3 4" xfId="8525" xr:uid="{00000000-0005-0000-0000-0000B6330000}"/>
    <cellStyle name="Normal 28 23 3 4 2" xfId="31564" xr:uid="{00000000-0005-0000-0000-0000B7330000}"/>
    <cellStyle name="Normal 28 23 3 5" xfId="31559" xr:uid="{00000000-0005-0000-0000-0000B8330000}"/>
    <cellStyle name="Normal 28 23 4" xfId="8526" xr:uid="{00000000-0005-0000-0000-0000B9330000}"/>
    <cellStyle name="Normal 28 23 4 2" xfId="8527" xr:uid="{00000000-0005-0000-0000-0000BA330000}"/>
    <cellStyle name="Normal 28 23 4 2 2" xfId="31566" xr:uid="{00000000-0005-0000-0000-0000BB330000}"/>
    <cellStyle name="Normal 28 23 4 3" xfId="31565" xr:uid="{00000000-0005-0000-0000-0000BC330000}"/>
    <cellStyle name="Normal 28 23 5" xfId="8528" xr:uid="{00000000-0005-0000-0000-0000BD330000}"/>
    <cellStyle name="Normal 28 23 5 2" xfId="31567" xr:uid="{00000000-0005-0000-0000-0000BE330000}"/>
    <cellStyle name="Normal 28 23 6" xfId="8529" xr:uid="{00000000-0005-0000-0000-0000BF330000}"/>
    <cellStyle name="Normal 28 23 6 2" xfId="8530" xr:uid="{00000000-0005-0000-0000-0000C0330000}"/>
    <cellStyle name="Normal 28 23 6 2 2" xfId="31569" xr:uid="{00000000-0005-0000-0000-0000C1330000}"/>
    <cellStyle name="Normal 28 23 6 3" xfId="31568" xr:uid="{00000000-0005-0000-0000-0000C2330000}"/>
    <cellStyle name="Normal 28 23 7" xfId="8531" xr:uid="{00000000-0005-0000-0000-0000C3330000}"/>
    <cellStyle name="Normal 28 23 7 2" xfId="31570" xr:uid="{00000000-0005-0000-0000-0000C4330000}"/>
    <cellStyle name="Normal 28 23 8" xfId="31553" xr:uid="{00000000-0005-0000-0000-0000C5330000}"/>
    <cellStyle name="Normal 28 24" xfId="8532" xr:uid="{00000000-0005-0000-0000-0000C6330000}"/>
    <cellStyle name="Normal 28 24 2" xfId="8533" xr:uid="{00000000-0005-0000-0000-0000C7330000}"/>
    <cellStyle name="Normal 28 24 2 2" xfId="8534" xr:uid="{00000000-0005-0000-0000-0000C8330000}"/>
    <cellStyle name="Normal 28 24 2 2 2" xfId="8535" xr:uid="{00000000-0005-0000-0000-0000C9330000}"/>
    <cellStyle name="Normal 28 24 2 2 2 2" xfId="31574" xr:uid="{00000000-0005-0000-0000-0000CA330000}"/>
    <cellStyle name="Normal 28 24 2 2 3" xfId="31573" xr:uid="{00000000-0005-0000-0000-0000CB330000}"/>
    <cellStyle name="Normal 28 24 2 3" xfId="8536" xr:uid="{00000000-0005-0000-0000-0000CC330000}"/>
    <cellStyle name="Normal 28 24 2 3 2" xfId="31575" xr:uid="{00000000-0005-0000-0000-0000CD330000}"/>
    <cellStyle name="Normal 28 24 2 4" xfId="8537" xr:uid="{00000000-0005-0000-0000-0000CE330000}"/>
    <cellStyle name="Normal 28 24 2 4 2" xfId="31576" xr:uid="{00000000-0005-0000-0000-0000CF330000}"/>
    <cellStyle name="Normal 28 24 2 5" xfId="31572" xr:uid="{00000000-0005-0000-0000-0000D0330000}"/>
    <cellStyle name="Normal 28 24 3" xfId="8538" xr:uid="{00000000-0005-0000-0000-0000D1330000}"/>
    <cellStyle name="Normal 28 24 3 2" xfId="8539" xr:uid="{00000000-0005-0000-0000-0000D2330000}"/>
    <cellStyle name="Normal 28 24 3 2 2" xfId="8540" xr:uid="{00000000-0005-0000-0000-0000D3330000}"/>
    <cellStyle name="Normal 28 24 3 2 2 2" xfId="31579" xr:uid="{00000000-0005-0000-0000-0000D4330000}"/>
    <cellStyle name="Normal 28 24 3 2 3" xfId="31578" xr:uid="{00000000-0005-0000-0000-0000D5330000}"/>
    <cellStyle name="Normal 28 24 3 3" xfId="8541" xr:uid="{00000000-0005-0000-0000-0000D6330000}"/>
    <cellStyle name="Normal 28 24 3 3 2" xfId="8542" xr:uid="{00000000-0005-0000-0000-0000D7330000}"/>
    <cellStyle name="Normal 28 24 3 3 2 2" xfId="31581" xr:uid="{00000000-0005-0000-0000-0000D8330000}"/>
    <cellStyle name="Normal 28 24 3 3 3" xfId="31580" xr:uid="{00000000-0005-0000-0000-0000D9330000}"/>
    <cellStyle name="Normal 28 24 3 4" xfId="8543" xr:uid="{00000000-0005-0000-0000-0000DA330000}"/>
    <cellStyle name="Normal 28 24 3 4 2" xfId="31582" xr:uid="{00000000-0005-0000-0000-0000DB330000}"/>
    <cellStyle name="Normal 28 24 3 5" xfId="31577" xr:uid="{00000000-0005-0000-0000-0000DC330000}"/>
    <cellStyle name="Normal 28 24 4" xfId="8544" xr:uid="{00000000-0005-0000-0000-0000DD330000}"/>
    <cellStyle name="Normal 28 24 4 2" xfId="8545" xr:uid="{00000000-0005-0000-0000-0000DE330000}"/>
    <cellStyle name="Normal 28 24 4 2 2" xfId="31584" xr:uid="{00000000-0005-0000-0000-0000DF330000}"/>
    <cellStyle name="Normal 28 24 4 3" xfId="31583" xr:uid="{00000000-0005-0000-0000-0000E0330000}"/>
    <cellStyle name="Normal 28 24 5" xfId="8546" xr:uid="{00000000-0005-0000-0000-0000E1330000}"/>
    <cellStyle name="Normal 28 24 5 2" xfId="31585" xr:uid="{00000000-0005-0000-0000-0000E2330000}"/>
    <cellStyle name="Normal 28 24 6" xfId="8547" xr:uid="{00000000-0005-0000-0000-0000E3330000}"/>
    <cellStyle name="Normal 28 24 6 2" xfId="8548" xr:uid="{00000000-0005-0000-0000-0000E4330000}"/>
    <cellStyle name="Normal 28 24 6 2 2" xfId="31587" xr:uid="{00000000-0005-0000-0000-0000E5330000}"/>
    <cellStyle name="Normal 28 24 6 3" xfId="31586" xr:uid="{00000000-0005-0000-0000-0000E6330000}"/>
    <cellStyle name="Normal 28 24 7" xfId="8549" xr:uid="{00000000-0005-0000-0000-0000E7330000}"/>
    <cellStyle name="Normal 28 24 7 2" xfId="31588" xr:uid="{00000000-0005-0000-0000-0000E8330000}"/>
    <cellStyle name="Normal 28 24 8" xfId="31571" xr:uid="{00000000-0005-0000-0000-0000E9330000}"/>
    <cellStyle name="Normal 28 25" xfId="8550" xr:uid="{00000000-0005-0000-0000-0000EA330000}"/>
    <cellStyle name="Normal 28 25 2" xfId="8551" xr:uid="{00000000-0005-0000-0000-0000EB330000}"/>
    <cellStyle name="Normal 28 25 2 2" xfId="8552" xr:uid="{00000000-0005-0000-0000-0000EC330000}"/>
    <cellStyle name="Normal 28 25 2 2 2" xfId="8553" xr:uid="{00000000-0005-0000-0000-0000ED330000}"/>
    <cellStyle name="Normal 28 25 2 2 2 2" xfId="31592" xr:uid="{00000000-0005-0000-0000-0000EE330000}"/>
    <cellStyle name="Normal 28 25 2 2 3" xfId="31591" xr:uid="{00000000-0005-0000-0000-0000EF330000}"/>
    <cellStyle name="Normal 28 25 2 3" xfId="8554" xr:uid="{00000000-0005-0000-0000-0000F0330000}"/>
    <cellStyle name="Normal 28 25 2 3 2" xfId="31593" xr:uid="{00000000-0005-0000-0000-0000F1330000}"/>
    <cellStyle name="Normal 28 25 2 4" xfId="8555" xr:uid="{00000000-0005-0000-0000-0000F2330000}"/>
    <cellStyle name="Normal 28 25 2 4 2" xfId="31594" xr:uid="{00000000-0005-0000-0000-0000F3330000}"/>
    <cellStyle name="Normal 28 25 2 5" xfId="31590" xr:uid="{00000000-0005-0000-0000-0000F4330000}"/>
    <cellStyle name="Normal 28 25 3" xfId="8556" xr:uid="{00000000-0005-0000-0000-0000F5330000}"/>
    <cellStyle name="Normal 28 25 3 2" xfId="8557" xr:uid="{00000000-0005-0000-0000-0000F6330000}"/>
    <cellStyle name="Normal 28 25 3 2 2" xfId="8558" xr:uid="{00000000-0005-0000-0000-0000F7330000}"/>
    <cellStyle name="Normal 28 25 3 2 2 2" xfId="31597" xr:uid="{00000000-0005-0000-0000-0000F8330000}"/>
    <cellStyle name="Normal 28 25 3 2 3" xfId="31596" xr:uid="{00000000-0005-0000-0000-0000F9330000}"/>
    <cellStyle name="Normal 28 25 3 3" xfId="8559" xr:uid="{00000000-0005-0000-0000-0000FA330000}"/>
    <cellStyle name="Normal 28 25 3 3 2" xfId="8560" xr:uid="{00000000-0005-0000-0000-0000FB330000}"/>
    <cellStyle name="Normal 28 25 3 3 2 2" xfId="31599" xr:uid="{00000000-0005-0000-0000-0000FC330000}"/>
    <cellStyle name="Normal 28 25 3 3 3" xfId="31598" xr:uid="{00000000-0005-0000-0000-0000FD330000}"/>
    <cellStyle name="Normal 28 25 3 4" xfId="8561" xr:uid="{00000000-0005-0000-0000-0000FE330000}"/>
    <cellStyle name="Normal 28 25 3 4 2" xfId="31600" xr:uid="{00000000-0005-0000-0000-0000FF330000}"/>
    <cellStyle name="Normal 28 25 3 5" xfId="31595" xr:uid="{00000000-0005-0000-0000-000000340000}"/>
    <cellStyle name="Normal 28 25 4" xfId="8562" xr:uid="{00000000-0005-0000-0000-000001340000}"/>
    <cellStyle name="Normal 28 25 4 2" xfId="8563" xr:uid="{00000000-0005-0000-0000-000002340000}"/>
    <cellStyle name="Normal 28 25 4 2 2" xfId="31602" xr:uid="{00000000-0005-0000-0000-000003340000}"/>
    <cellStyle name="Normal 28 25 4 3" xfId="31601" xr:uid="{00000000-0005-0000-0000-000004340000}"/>
    <cellStyle name="Normal 28 25 5" xfId="8564" xr:uid="{00000000-0005-0000-0000-000005340000}"/>
    <cellStyle name="Normal 28 25 5 2" xfId="31603" xr:uid="{00000000-0005-0000-0000-000006340000}"/>
    <cellStyle name="Normal 28 25 6" xfId="8565" xr:uid="{00000000-0005-0000-0000-000007340000}"/>
    <cellStyle name="Normal 28 25 6 2" xfId="8566" xr:uid="{00000000-0005-0000-0000-000008340000}"/>
    <cellStyle name="Normal 28 25 6 2 2" xfId="31605" xr:uid="{00000000-0005-0000-0000-000009340000}"/>
    <cellStyle name="Normal 28 25 6 3" xfId="31604" xr:uid="{00000000-0005-0000-0000-00000A340000}"/>
    <cellStyle name="Normal 28 25 7" xfId="8567" xr:uid="{00000000-0005-0000-0000-00000B340000}"/>
    <cellStyle name="Normal 28 25 7 2" xfId="31606" xr:uid="{00000000-0005-0000-0000-00000C340000}"/>
    <cellStyle name="Normal 28 25 8" xfId="31589" xr:uid="{00000000-0005-0000-0000-00000D340000}"/>
    <cellStyle name="Normal 28 26" xfId="8568" xr:uid="{00000000-0005-0000-0000-00000E340000}"/>
    <cellStyle name="Normal 28 26 2" xfId="8569" xr:uid="{00000000-0005-0000-0000-00000F340000}"/>
    <cellStyle name="Normal 28 26 2 2" xfId="8570" xr:uid="{00000000-0005-0000-0000-000010340000}"/>
    <cellStyle name="Normal 28 26 2 2 2" xfId="8571" xr:uid="{00000000-0005-0000-0000-000011340000}"/>
    <cellStyle name="Normal 28 26 2 2 2 2" xfId="31610" xr:uid="{00000000-0005-0000-0000-000012340000}"/>
    <cellStyle name="Normal 28 26 2 2 3" xfId="31609" xr:uid="{00000000-0005-0000-0000-000013340000}"/>
    <cellStyle name="Normal 28 26 2 3" xfId="8572" xr:uid="{00000000-0005-0000-0000-000014340000}"/>
    <cellStyle name="Normal 28 26 2 3 2" xfId="31611" xr:uid="{00000000-0005-0000-0000-000015340000}"/>
    <cellStyle name="Normal 28 26 2 4" xfId="8573" xr:uid="{00000000-0005-0000-0000-000016340000}"/>
    <cellStyle name="Normal 28 26 2 4 2" xfId="31612" xr:uid="{00000000-0005-0000-0000-000017340000}"/>
    <cellStyle name="Normal 28 26 2 5" xfId="31608" xr:uid="{00000000-0005-0000-0000-000018340000}"/>
    <cellStyle name="Normal 28 26 3" xfId="8574" xr:uid="{00000000-0005-0000-0000-000019340000}"/>
    <cellStyle name="Normal 28 26 3 2" xfId="8575" xr:uid="{00000000-0005-0000-0000-00001A340000}"/>
    <cellStyle name="Normal 28 26 3 2 2" xfId="8576" xr:uid="{00000000-0005-0000-0000-00001B340000}"/>
    <cellStyle name="Normal 28 26 3 2 2 2" xfId="31615" xr:uid="{00000000-0005-0000-0000-00001C340000}"/>
    <cellStyle name="Normal 28 26 3 2 3" xfId="31614" xr:uid="{00000000-0005-0000-0000-00001D340000}"/>
    <cellStyle name="Normal 28 26 3 3" xfId="8577" xr:uid="{00000000-0005-0000-0000-00001E340000}"/>
    <cellStyle name="Normal 28 26 3 3 2" xfId="8578" xr:uid="{00000000-0005-0000-0000-00001F340000}"/>
    <cellStyle name="Normal 28 26 3 3 2 2" xfId="31617" xr:uid="{00000000-0005-0000-0000-000020340000}"/>
    <cellStyle name="Normal 28 26 3 3 3" xfId="31616" xr:uid="{00000000-0005-0000-0000-000021340000}"/>
    <cellStyle name="Normal 28 26 3 4" xfId="8579" xr:uid="{00000000-0005-0000-0000-000022340000}"/>
    <cellStyle name="Normal 28 26 3 4 2" xfId="31618" xr:uid="{00000000-0005-0000-0000-000023340000}"/>
    <cellStyle name="Normal 28 26 3 5" xfId="31613" xr:uid="{00000000-0005-0000-0000-000024340000}"/>
    <cellStyle name="Normal 28 26 4" xfId="8580" xr:uid="{00000000-0005-0000-0000-000025340000}"/>
    <cellStyle name="Normal 28 26 4 2" xfId="8581" xr:uid="{00000000-0005-0000-0000-000026340000}"/>
    <cellStyle name="Normal 28 26 4 2 2" xfId="31620" xr:uid="{00000000-0005-0000-0000-000027340000}"/>
    <cellStyle name="Normal 28 26 4 3" xfId="31619" xr:uid="{00000000-0005-0000-0000-000028340000}"/>
    <cellStyle name="Normal 28 26 5" xfId="8582" xr:uid="{00000000-0005-0000-0000-000029340000}"/>
    <cellStyle name="Normal 28 26 5 2" xfId="31621" xr:uid="{00000000-0005-0000-0000-00002A340000}"/>
    <cellStyle name="Normal 28 26 6" xfId="8583" xr:uid="{00000000-0005-0000-0000-00002B340000}"/>
    <cellStyle name="Normal 28 26 6 2" xfId="8584" xr:uid="{00000000-0005-0000-0000-00002C340000}"/>
    <cellStyle name="Normal 28 26 6 2 2" xfId="31623" xr:uid="{00000000-0005-0000-0000-00002D340000}"/>
    <cellStyle name="Normal 28 26 6 3" xfId="31622" xr:uid="{00000000-0005-0000-0000-00002E340000}"/>
    <cellStyle name="Normal 28 26 7" xfId="8585" xr:uid="{00000000-0005-0000-0000-00002F340000}"/>
    <cellStyle name="Normal 28 26 7 2" xfId="31624" xr:uid="{00000000-0005-0000-0000-000030340000}"/>
    <cellStyle name="Normal 28 26 8" xfId="31607" xr:uid="{00000000-0005-0000-0000-000031340000}"/>
    <cellStyle name="Normal 28 27" xfId="8586" xr:uid="{00000000-0005-0000-0000-000032340000}"/>
    <cellStyle name="Normal 28 27 2" xfId="8587" xr:uid="{00000000-0005-0000-0000-000033340000}"/>
    <cellStyle name="Normal 28 27 2 2" xfId="8588" xr:uid="{00000000-0005-0000-0000-000034340000}"/>
    <cellStyle name="Normal 28 27 2 2 2" xfId="8589" xr:uid="{00000000-0005-0000-0000-000035340000}"/>
    <cellStyle name="Normal 28 27 2 2 2 2" xfId="31628" xr:uid="{00000000-0005-0000-0000-000036340000}"/>
    <cellStyle name="Normal 28 27 2 2 3" xfId="31627" xr:uid="{00000000-0005-0000-0000-000037340000}"/>
    <cellStyle name="Normal 28 27 2 3" xfId="8590" xr:uid="{00000000-0005-0000-0000-000038340000}"/>
    <cellStyle name="Normal 28 27 2 3 2" xfId="31629" xr:uid="{00000000-0005-0000-0000-000039340000}"/>
    <cellStyle name="Normal 28 27 2 4" xfId="8591" xr:uid="{00000000-0005-0000-0000-00003A340000}"/>
    <cellStyle name="Normal 28 27 2 4 2" xfId="31630" xr:uid="{00000000-0005-0000-0000-00003B340000}"/>
    <cellStyle name="Normal 28 27 2 5" xfId="31626" xr:uid="{00000000-0005-0000-0000-00003C340000}"/>
    <cellStyle name="Normal 28 27 3" xfId="8592" xr:uid="{00000000-0005-0000-0000-00003D340000}"/>
    <cellStyle name="Normal 28 27 3 2" xfId="8593" xr:uid="{00000000-0005-0000-0000-00003E340000}"/>
    <cellStyle name="Normal 28 27 3 2 2" xfId="8594" xr:uid="{00000000-0005-0000-0000-00003F340000}"/>
    <cellStyle name="Normal 28 27 3 2 2 2" xfId="31633" xr:uid="{00000000-0005-0000-0000-000040340000}"/>
    <cellStyle name="Normal 28 27 3 2 3" xfId="31632" xr:uid="{00000000-0005-0000-0000-000041340000}"/>
    <cellStyle name="Normal 28 27 3 3" xfId="8595" xr:uid="{00000000-0005-0000-0000-000042340000}"/>
    <cellStyle name="Normal 28 27 3 3 2" xfId="8596" xr:uid="{00000000-0005-0000-0000-000043340000}"/>
    <cellStyle name="Normal 28 27 3 3 2 2" xfId="31635" xr:uid="{00000000-0005-0000-0000-000044340000}"/>
    <cellStyle name="Normal 28 27 3 3 3" xfId="31634" xr:uid="{00000000-0005-0000-0000-000045340000}"/>
    <cellStyle name="Normal 28 27 3 4" xfId="8597" xr:uid="{00000000-0005-0000-0000-000046340000}"/>
    <cellStyle name="Normal 28 27 3 4 2" xfId="31636" xr:uid="{00000000-0005-0000-0000-000047340000}"/>
    <cellStyle name="Normal 28 27 3 5" xfId="31631" xr:uid="{00000000-0005-0000-0000-000048340000}"/>
    <cellStyle name="Normal 28 27 4" xfId="8598" xr:uid="{00000000-0005-0000-0000-000049340000}"/>
    <cellStyle name="Normal 28 27 4 2" xfId="8599" xr:uid="{00000000-0005-0000-0000-00004A340000}"/>
    <cellStyle name="Normal 28 27 4 2 2" xfId="31638" xr:uid="{00000000-0005-0000-0000-00004B340000}"/>
    <cellStyle name="Normal 28 27 4 3" xfId="31637" xr:uid="{00000000-0005-0000-0000-00004C340000}"/>
    <cellStyle name="Normal 28 27 5" xfId="8600" xr:uid="{00000000-0005-0000-0000-00004D340000}"/>
    <cellStyle name="Normal 28 27 5 2" xfId="31639" xr:uid="{00000000-0005-0000-0000-00004E340000}"/>
    <cellStyle name="Normal 28 27 6" xfId="8601" xr:uid="{00000000-0005-0000-0000-00004F340000}"/>
    <cellStyle name="Normal 28 27 6 2" xfId="8602" xr:uid="{00000000-0005-0000-0000-000050340000}"/>
    <cellStyle name="Normal 28 27 6 2 2" xfId="31641" xr:uid="{00000000-0005-0000-0000-000051340000}"/>
    <cellStyle name="Normal 28 27 6 3" xfId="31640" xr:uid="{00000000-0005-0000-0000-000052340000}"/>
    <cellStyle name="Normal 28 27 7" xfId="8603" xr:uid="{00000000-0005-0000-0000-000053340000}"/>
    <cellStyle name="Normal 28 27 7 2" xfId="31642" xr:uid="{00000000-0005-0000-0000-000054340000}"/>
    <cellStyle name="Normal 28 27 8" xfId="31625" xr:uid="{00000000-0005-0000-0000-000055340000}"/>
    <cellStyle name="Normal 28 28" xfId="8604" xr:uid="{00000000-0005-0000-0000-000056340000}"/>
    <cellStyle name="Normal 28 28 2" xfId="8605" xr:uid="{00000000-0005-0000-0000-000057340000}"/>
    <cellStyle name="Normal 28 28 2 2" xfId="8606" xr:uid="{00000000-0005-0000-0000-000058340000}"/>
    <cellStyle name="Normal 28 28 2 2 2" xfId="8607" xr:uid="{00000000-0005-0000-0000-000059340000}"/>
    <cellStyle name="Normal 28 28 2 2 2 2" xfId="31646" xr:uid="{00000000-0005-0000-0000-00005A340000}"/>
    <cellStyle name="Normal 28 28 2 2 3" xfId="31645" xr:uid="{00000000-0005-0000-0000-00005B340000}"/>
    <cellStyle name="Normal 28 28 2 3" xfId="8608" xr:uid="{00000000-0005-0000-0000-00005C340000}"/>
    <cellStyle name="Normal 28 28 2 3 2" xfId="31647" xr:uid="{00000000-0005-0000-0000-00005D340000}"/>
    <cellStyle name="Normal 28 28 2 4" xfId="8609" xr:uid="{00000000-0005-0000-0000-00005E340000}"/>
    <cellStyle name="Normal 28 28 2 4 2" xfId="31648" xr:uid="{00000000-0005-0000-0000-00005F340000}"/>
    <cellStyle name="Normal 28 28 2 5" xfId="31644" xr:uid="{00000000-0005-0000-0000-000060340000}"/>
    <cellStyle name="Normal 28 28 3" xfId="8610" xr:uid="{00000000-0005-0000-0000-000061340000}"/>
    <cellStyle name="Normal 28 28 3 2" xfId="8611" xr:uid="{00000000-0005-0000-0000-000062340000}"/>
    <cellStyle name="Normal 28 28 3 2 2" xfId="8612" xr:uid="{00000000-0005-0000-0000-000063340000}"/>
    <cellStyle name="Normal 28 28 3 2 2 2" xfId="31651" xr:uid="{00000000-0005-0000-0000-000064340000}"/>
    <cellStyle name="Normal 28 28 3 2 3" xfId="31650" xr:uid="{00000000-0005-0000-0000-000065340000}"/>
    <cellStyle name="Normal 28 28 3 3" xfId="8613" xr:uid="{00000000-0005-0000-0000-000066340000}"/>
    <cellStyle name="Normal 28 28 3 3 2" xfId="8614" xr:uid="{00000000-0005-0000-0000-000067340000}"/>
    <cellStyle name="Normal 28 28 3 3 2 2" xfId="31653" xr:uid="{00000000-0005-0000-0000-000068340000}"/>
    <cellStyle name="Normal 28 28 3 3 3" xfId="31652" xr:uid="{00000000-0005-0000-0000-000069340000}"/>
    <cellStyle name="Normal 28 28 3 4" xfId="8615" xr:uid="{00000000-0005-0000-0000-00006A340000}"/>
    <cellStyle name="Normal 28 28 3 4 2" xfId="31654" xr:uid="{00000000-0005-0000-0000-00006B340000}"/>
    <cellStyle name="Normal 28 28 3 5" xfId="31649" xr:uid="{00000000-0005-0000-0000-00006C340000}"/>
    <cellStyle name="Normal 28 28 4" xfId="8616" xr:uid="{00000000-0005-0000-0000-00006D340000}"/>
    <cellStyle name="Normal 28 28 4 2" xfId="8617" xr:uid="{00000000-0005-0000-0000-00006E340000}"/>
    <cellStyle name="Normal 28 28 4 2 2" xfId="31656" xr:uid="{00000000-0005-0000-0000-00006F340000}"/>
    <cellStyle name="Normal 28 28 4 3" xfId="31655" xr:uid="{00000000-0005-0000-0000-000070340000}"/>
    <cellStyle name="Normal 28 28 5" xfId="8618" xr:uid="{00000000-0005-0000-0000-000071340000}"/>
    <cellStyle name="Normal 28 28 5 2" xfId="31657" xr:uid="{00000000-0005-0000-0000-000072340000}"/>
    <cellStyle name="Normal 28 28 6" xfId="8619" xr:uid="{00000000-0005-0000-0000-000073340000}"/>
    <cellStyle name="Normal 28 28 6 2" xfId="8620" xr:uid="{00000000-0005-0000-0000-000074340000}"/>
    <cellStyle name="Normal 28 28 6 2 2" xfId="31659" xr:uid="{00000000-0005-0000-0000-000075340000}"/>
    <cellStyle name="Normal 28 28 6 3" xfId="31658" xr:uid="{00000000-0005-0000-0000-000076340000}"/>
    <cellStyle name="Normal 28 28 7" xfId="8621" xr:uid="{00000000-0005-0000-0000-000077340000}"/>
    <cellStyle name="Normal 28 28 7 2" xfId="31660" xr:uid="{00000000-0005-0000-0000-000078340000}"/>
    <cellStyle name="Normal 28 28 8" xfId="31643" xr:uid="{00000000-0005-0000-0000-000079340000}"/>
    <cellStyle name="Normal 28 29" xfId="8622" xr:uid="{00000000-0005-0000-0000-00007A340000}"/>
    <cellStyle name="Normal 28 29 2" xfId="8623" xr:uid="{00000000-0005-0000-0000-00007B340000}"/>
    <cellStyle name="Normal 28 29 2 2" xfId="8624" xr:uid="{00000000-0005-0000-0000-00007C340000}"/>
    <cellStyle name="Normal 28 29 2 2 2" xfId="8625" xr:uid="{00000000-0005-0000-0000-00007D340000}"/>
    <cellStyle name="Normal 28 29 2 2 2 2" xfId="31664" xr:uid="{00000000-0005-0000-0000-00007E340000}"/>
    <cellStyle name="Normal 28 29 2 2 3" xfId="31663" xr:uid="{00000000-0005-0000-0000-00007F340000}"/>
    <cellStyle name="Normal 28 29 2 3" xfId="8626" xr:uid="{00000000-0005-0000-0000-000080340000}"/>
    <cellStyle name="Normal 28 29 2 3 2" xfId="31665" xr:uid="{00000000-0005-0000-0000-000081340000}"/>
    <cellStyle name="Normal 28 29 2 4" xfId="8627" xr:uid="{00000000-0005-0000-0000-000082340000}"/>
    <cellStyle name="Normal 28 29 2 4 2" xfId="31666" xr:uid="{00000000-0005-0000-0000-000083340000}"/>
    <cellStyle name="Normal 28 29 2 5" xfId="31662" xr:uid="{00000000-0005-0000-0000-000084340000}"/>
    <cellStyle name="Normal 28 29 3" xfId="8628" xr:uid="{00000000-0005-0000-0000-000085340000}"/>
    <cellStyle name="Normal 28 29 3 2" xfId="8629" xr:uid="{00000000-0005-0000-0000-000086340000}"/>
    <cellStyle name="Normal 28 29 3 2 2" xfId="8630" xr:uid="{00000000-0005-0000-0000-000087340000}"/>
    <cellStyle name="Normal 28 29 3 2 2 2" xfId="31669" xr:uid="{00000000-0005-0000-0000-000088340000}"/>
    <cellStyle name="Normal 28 29 3 2 3" xfId="31668" xr:uid="{00000000-0005-0000-0000-000089340000}"/>
    <cellStyle name="Normal 28 29 3 3" xfId="8631" xr:uid="{00000000-0005-0000-0000-00008A340000}"/>
    <cellStyle name="Normal 28 29 3 3 2" xfId="8632" xr:uid="{00000000-0005-0000-0000-00008B340000}"/>
    <cellStyle name="Normal 28 29 3 3 2 2" xfId="31671" xr:uid="{00000000-0005-0000-0000-00008C340000}"/>
    <cellStyle name="Normal 28 29 3 3 3" xfId="31670" xr:uid="{00000000-0005-0000-0000-00008D340000}"/>
    <cellStyle name="Normal 28 29 3 4" xfId="8633" xr:uid="{00000000-0005-0000-0000-00008E340000}"/>
    <cellStyle name="Normal 28 29 3 4 2" xfId="31672" xr:uid="{00000000-0005-0000-0000-00008F340000}"/>
    <cellStyle name="Normal 28 29 3 5" xfId="31667" xr:uid="{00000000-0005-0000-0000-000090340000}"/>
    <cellStyle name="Normal 28 29 4" xfId="8634" xr:uid="{00000000-0005-0000-0000-000091340000}"/>
    <cellStyle name="Normal 28 29 4 2" xfId="8635" xr:uid="{00000000-0005-0000-0000-000092340000}"/>
    <cellStyle name="Normal 28 29 4 2 2" xfId="31674" xr:uid="{00000000-0005-0000-0000-000093340000}"/>
    <cellStyle name="Normal 28 29 4 3" xfId="31673" xr:uid="{00000000-0005-0000-0000-000094340000}"/>
    <cellStyle name="Normal 28 29 5" xfId="8636" xr:uid="{00000000-0005-0000-0000-000095340000}"/>
    <cellStyle name="Normal 28 29 5 2" xfId="31675" xr:uid="{00000000-0005-0000-0000-000096340000}"/>
    <cellStyle name="Normal 28 29 6" xfId="8637" xr:uid="{00000000-0005-0000-0000-000097340000}"/>
    <cellStyle name="Normal 28 29 6 2" xfId="8638" xr:uid="{00000000-0005-0000-0000-000098340000}"/>
    <cellStyle name="Normal 28 29 6 2 2" xfId="31677" xr:uid="{00000000-0005-0000-0000-000099340000}"/>
    <cellStyle name="Normal 28 29 6 3" xfId="31676" xr:uid="{00000000-0005-0000-0000-00009A340000}"/>
    <cellStyle name="Normal 28 29 7" xfId="8639" xr:uid="{00000000-0005-0000-0000-00009B340000}"/>
    <cellStyle name="Normal 28 29 7 2" xfId="31678" xr:uid="{00000000-0005-0000-0000-00009C340000}"/>
    <cellStyle name="Normal 28 29 8" xfId="31661" xr:uid="{00000000-0005-0000-0000-00009D340000}"/>
    <cellStyle name="Normal 28 3" xfId="8640" xr:uid="{00000000-0005-0000-0000-00009E340000}"/>
    <cellStyle name="Normal 28 3 2" xfId="8641" xr:uid="{00000000-0005-0000-0000-00009F340000}"/>
    <cellStyle name="Normal 28 3 2 2" xfId="8642" xr:uid="{00000000-0005-0000-0000-0000A0340000}"/>
    <cellStyle name="Normal 28 3 2 2 2" xfId="8643" xr:uid="{00000000-0005-0000-0000-0000A1340000}"/>
    <cellStyle name="Normal 28 3 2 2 2 2" xfId="31682" xr:uid="{00000000-0005-0000-0000-0000A2340000}"/>
    <cellStyle name="Normal 28 3 2 2 3" xfId="31681" xr:uid="{00000000-0005-0000-0000-0000A3340000}"/>
    <cellStyle name="Normal 28 3 2 3" xfId="8644" xr:uid="{00000000-0005-0000-0000-0000A4340000}"/>
    <cellStyle name="Normal 28 3 2 3 2" xfId="31683" xr:uid="{00000000-0005-0000-0000-0000A5340000}"/>
    <cellStyle name="Normal 28 3 2 4" xfId="8645" xr:uid="{00000000-0005-0000-0000-0000A6340000}"/>
    <cellStyle name="Normal 28 3 2 4 2" xfId="31684" xr:uid="{00000000-0005-0000-0000-0000A7340000}"/>
    <cellStyle name="Normal 28 3 2 5" xfId="31680" xr:uid="{00000000-0005-0000-0000-0000A8340000}"/>
    <cellStyle name="Normal 28 3 3" xfId="8646" xr:uid="{00000000-0005-0000-0000-0000A9340000}"/>
    <cellStyle name="Normal 28 3 3 2" xfId="8647" xr:uid="{00000000-0005-0000-0000-0000AA340000}"/>
    <cellStyle name="Normal 28 3 3 2 2" xfId="8648" xr:uid="{00000000-0005-0000-0000-0000AB340000}"/>
    <cellStyle name="Normal 28 3 3 2 2 2" xfId="31687" xr:uid="{00000000-0005-0000-0000-0000AC340000}"/>
    <cellStyle name="Normal 28 3 3 2 3" xfId="31686" xr:uid="{00000000-0005-0000-0000-0000AD340000}"/>
    <cellStyle name="Normal 28 3 3 3" xfId="8649" xr:uid="{00000000-0005-0000-0000-0000AE340000}"/>
    <cellStyle name="Normal 28 3 3 3 2" xfId="8650" xr:uid="{00000000-0005-0000-0000-0000AF340000}"/>
    <cellStyle name="Normal 28 3 3 3 2 2" xfId="31689" xr:uid="{00000000-0005-0000-0000-0000B0340000}"/>
    <cellStyle name="Normal 28 3 3 3 3" xfId="31688" xr:uid="{00000000-0005-0000-0000-0000B1340000}"/>
    <cellStyle name="Normal 28 3 3 4" xfId="8651" xr:uid="{00000000-0005-0000-0000-0000B2340000}"/>
    <cellStyle name="Normal 28 3 3 4 2" xfId="31690" xr:uid="{00000000-0005-0000-0000-0000B3340000}"/>
    <cellStyle name="Normal 28 3 3 5" xfId="31685" xr:uid="{00000000-0005-0000-0000-0000B4340000}"/>
    <cellStyle name="Normal 28 3 4" xfId="8652" xr:uid="{00000000-0005-0000-0000-0000B5340000}"/>
    <cellStyle name="Normal 28 3 4 2" xfId="8653" xr:uid="{00000000-0005-0000-0000-0000B6340000}"/>
    <cellStyle name="Normal 28 3 4 2 2" xfId="31692" xr:uid="{00000000-0005-0000-0000-0000B7340000}"/>
    <cellStyle name="Normal 28 3 4 3" xfId="31691" xr:uid="{00000000-0005-0000-0000-0000B8340000}"/>
    <cellStyle name="Normal 28 3 5" xfId="8654" xr:uid="{00000000-0005-0000-0000-0000B9340000}"/>
    <cellStyle name="Normal 28 3 5 2" xfId="31693" xr:uid="{00000000-0005-0000-0000-0000BA340000}"/>
    <cellStyle name="Normal 28 3 6" xfId="8655" xr:uid="{00000000-0005-0000-0000-0000BB340000}"/>
    <cellStyle name="Normal 28 3 6 2" xfId="8656" xr:uid="{00000000-0005-0000-0000-0000BC340000}"/>
    <cellStyle name="Normal 28 3 6 2 2" xfId="31695" xr:uid="{00000000-0005-0000-0000-0000BD340000}"/>
    <cellStyle name="Normal 28 3 6 3" xfId="31694" xr:uid="{00000000-0005-0000-0000-0000BE340000}"/>
    <cellStyle name="Normal 28 3 7" xfId="8657" xr:uid="{00000000-0005-0000-0000-0000BF340000}"/>
    <cellStyle name="Normal 28 3 7 2" xfId="31696" xr:uid="{00000000-0005-0000-0000-0000C0340000}"/>
    <cellStyle name="Normal 28 3 8" xfId="31679" xr:uid="{00000000-0005-0000-0000-0000C1340000}"/>
    <cellStyle name="Normal 28 30" xfId="8658" xr:uid="{00000000-0005-0000-0000-0000C2340000}"/>
    <cellStyle name="Normal 28 30 2" xfId="8659" xr:uid="{00000000-0005-0000-0000-0000C3340000}"/>
    <cellStyle name="Normal 28 30 2 2" xfId="8660" xr:uid="{00000000-0005-0000-0000-0000C4340000}"/>
    <cellStyle name="Normal 28 30 2 2 2" xfId="8661" xr:uid="{00000000-0005-0000-0000-0000C5340000}"/>
    <cellStyle name="Normal 28 30 2 2 2 2" xfId="31700" xr:uid="{00000000-0005-0000-0000-0000C6340000}"/>
    <cellStyle name="Normal 28 30 2 2 3" xfId="31699" xr:uid="{00000000-0005-0000-0000-0000C7340000}"/>
    <cellStyle name="Normal 28 30 2 3" xfId="8662" xr:uid="{00000000-0005-0000-0000-0000C8340000}"/>
    <cellStyle name="Normal 28 30 2 3 2" xfId="31701" xr:uid="{00000000-0005-0000-0000-0000C9340000}"/>
    <cellStyle name="Normal 28 30 2 4" xfId="8663" xr:uid="{00000000-0005-0000-0000-0000CA340000}"/>
    <cellStyle name="Normal 28 30 2 4 2" xfId="31702" xr:uid="{00000000-0005-0000-0000-0000CB340000}"/>
    <cellStyle name="Normal 28 30 2 5" xfId="31698" xr:uid="{00000000-0005-0000-0000-0000CC340000}"/>
    <cellStyle name="Normal 28 30 3" xfId="8664" xr:uid="{00000000-0005-0000-0000-0000CD340000}"/>
    <cellStyle name="Normal 28 30 3 2" xfId="8665" xr:uid="{00000000-0005-0000-0000-0000CE340000}"/>
    <cellStyle name="Normal 28 30 3 2 2" xfId="8666" xr:uid="{00000000-0005-0000-0000-0000CF340000}"/>
    <cellStyle name="Normal 28 30 3 2 2 2" xfId="31705" xr:uid="{00000000-0005-0000-0000-0000D0340000}"/>
    <cellStyle name="Normal 28 30 3 2 3" xfId="31704" xr:uid="{00000000-0005-0000-0000-0000D1340000}"/>
    <cellStyle name="Normal 28 30 3 3" xfId="8667" xr:uid="{00000000-0005-0000-0000-0000D2340000}"/>
    <cellStyle name="Normal 28 30 3 3 2" xfId="8668" xr:uid="{00000000-0005-0000-0000-0000D3340000}"/>
    <cellStyle name="Normal 28 30 3 3 2 2" xfId="31707" xr:uid="{00000000-0005-0000-0000-0000D4340000}"/>
    <cellStyle name="Normal 28 30 3 3 3" xfId="31706" xr:uid="{00000000-0005-0000-0000-0000D5340000}"/>
    <cellStyle name="Normal 28 30 3 4" xfId="8669" xr:uid="{00000000-0005-0000-0000-0000D6340000}"/>
    <cellStyle name="Normal 28 30 3 4 2" xfId="31708" xr:uid="{00000000-0005-0000-0000-0000D7340000}"/>
    <cellStyle name="Normal 28 30 3 5" xfId="31703" xr:uid="{00000000-0005-0000-0000-0000D8340000}"/>
    <cellStyle name="Normal 28 30 4" xfId="8670" xr:uid="{00000000-0005-0000-0000-0000D9340000}"/>
    <cellStyle name="Normal 28 30 4 2" xfId="8671" xr:uid="{00000000-0005-0000-0000-0000DA340000}"/>
    <cellStyle name="Normal 28 30 4 2 2" xfId="31710" xr:uid="{00000000-0005-0000-0000-0000DB340000}"/>
    <cellStyle name="Normal 28 30 4 3" xfId="31709" xr:uid="{00000000-0005-0000-0000-0000DC340000}"/>
    <cellStyle name="Normal 28 30 5" xfId="8672" xr:uid="{00000000-0005-0000-0000-0000DD340000}"/>
    <cellStyle name="Normal 28 30 5 2" xfId="31711" xr:uid="{00000000-0005-0000-0000-0000DE340000}"/>
    <cellStyle name="Normal 28 30 6" xfId="8673" xr:uid="{00000000-0005-0000-0000-0000DF340000}"/>
    <cellStyle name="Normal 28 30 6 2" xfId="8674" xr:uid="{00000000-0005-0000-0000-0000E0340000}"/>
    <cellStyle name="Normal 28 30 6 2 2" xfId="31713" xr:uid="{00000000-0005-0000-0000-0000E1340000}"/>
    <cellStyle name="Normal 28 30 6 3" xfId="31712" xr:uid="{00000000-0005-0000-0000-0000E2340000}"/>
    <cellStyle name="Normal 28 30 7" xfId="8675" xr:uid="{00000000-0005-0000-0000-0000E3340000}"/>
    <cellStyle name="Normal 28 30 7 2" xfId="31714" xr:uid="{00000000-0005-0000-0000-0000E4340000}"/>
    <cellStyle name="Normal 28 30 8" xfId="31697" xr:uid="{00000000-0005-0000-0000-0000E5340000}"/>
    <cellStyle name="Normal 28 31" xfId="8676" xr:uid="{00000000-0005-0000-0000-0000E6340000}"/>
    <cellStyle name="Normal 28 31 2" xfId="8677" xr:uid="{00000000-0005-0000-0000-0000E7340000}"/>
    <cellStyle name="Normal 28 31 2 2" xfId="8678" xr:uid="{00000000-0005-0000-0000-0000E8340000}"/>
    <cellStyle name="Normal 28 31 2 2 2" xfId="8679" xr:uid="{00000000-0005-0000-0000-0000E9340000}"/>
    <cellStyle name="Normal 28 31 2 2 2 2" xfId="31718" xr:uid="{00000000-0005-0000-0000-0000EA340000}"/>
    <cellStyle name="Normal 28 31 2 2 3" xfId="31717" xr:uid="{00000000-0005-0000-0000-0000EB340000}"/>
    <cellStyle name="Normal 28 31 2 3" xfId="8680" xr:uid="{00000000-0005-0000-0000-0000EC340000}"/>
    <cellStyle name="Normal 28 31 2 3 2" xfId="31719" xr:uid="{00000000-0005-0000-0000-0000ED340000}"/>
    <cellStyle name="Normal 28 31 2 4" xfId="8681" xr:uid="{00000000-0005-0000-0000-0000EE340000}"/>
    <cellStyle name="Normal 28 31 2 4 2" xfId="31720" xr:uid="{00000000-0005-0000-0000-0000EF340000}"/>
    <cellStyle name="Normal 28 31 2 5" xfId="31716" xr:uid="{00000000-0005-0000-0000-0000F0340000}"/>
    <cellStyle name="Normal 28 31 3" xfId="8682" xr:uid="{00000000-0005-0000-0000-0000F1340000}"/>
    <cellStyle name="Normal 28 31 3 2" xfId="8683" xr:uid="{00000000-0005-0000-0000-0000F2340000}"/>
    <cellStyle name="Normal 28 31 3 2 2" xfId="8684" xr:uid="{00000000-0005-0000-0000-0000F3340000}"/>
    <cellStyle name="Normal 28 31 3 2 2 2" xfId="31723" xr:uid="{00000000-0005-0000-0000-0000F4340000}"/>
    <cellStyle name="Normal 28 31 3 2 3" xfId="31722" xr:uid="{00000000-0005-0000-0000-0000F5340000}"/>
    <cellStyle name="Normal 28 31 3 3" xfId="8685" xr:uid="{00000000-0005-0000-0000-0000F6340000}"/>
    <cellStyle name="Normal 28 31 3 3 2" xfId="8686" xr:uid="{00000000-0005-0000-0000-0000F7340000}"/>
    <cellStyle name="Normal 28 31 3 3 2 2" xfId="31725" xr:uid="{00000000-0005-0000-0000-0000F8340000}"/>
    <cellStyle name="Normal 28 31 3 3 3" xfId="31724" xr:uid="{00000000-0005-0000-0000-0000F9340000}"/>
    <cellStyle name="Normal 28 31 3 4" xfId="8687" xr:uid="{00000000-0005-0000-0000-0000FA340000}"/>
    <cellStyle name="Normal 28 31 3 4 2" xfId="31726" xr:uid="{00000000-0005-0000-0000-0000FB340000}"/>
    <cellStyle name="Normal 28 31 3 5" xfId="31721" xr:uid="{00000000-0005-0000-0000-0000FC340000}"/>
    <cellStyle name="Normal 28 31 4" xfId="8688" xr:uid="{00000000-0005-0000-0000-0000FD340000}"/>
    <cellStyle name="Normal 28 31 4 2" xfId="8689" xr:uid="{00000000-0005-0000-0000-0000FE340000}"/>
    <cellStyle name="Normal 28 31 4 2 2" xfId="31728" xr:uid="{00000000-0005-0000-0000-0000FF340000}"/>
    <cellStyle name="Normal 28 31 4 3" xfId="31727" xr:uid="{00000000-0005-0000-0000-000000350000}"/>
    <cellStyle name="Normal 28 31 5" xfId="8690" xr:uid="{00000000-0005-0000-0000-000001350000}"/>
    <cellStyle name="Normal 28 31 5 2" xfId="31729" xr:uid="{00000000-0005-0000-0000-000002350000}"/>
    <cellStyle name="Normal 28 31 6" xfId="8691" xr:uid="{00000000-0005-0000-0000-000003350000}"/>
    <cellStyle name="Normal 28 31 6 2" xfId="8692" xr:uid="{00000000-0005-0000-0000-000004350000}"/>
    <cellStyle name="Normal 28 31 6 2 2" xfId="31731" xr:uid="{00000000-0005-0000-0000-000005350000}"/>
    <cellStyle name="Normal 28 31 6 3" xfId="31730" xr:uid="{00000000-0005-0000-0000-000006350000}"/>
    <cellStyle name="Normal 28 31 7" xfId="8693" xr:uid="{00000000-0005-0000-0000-000007350000}"/>
    <cellStyle name="Normal 28 31 7 2" xfId="31732" xr:uid="{00000000-0005-0000-0000-000008350000}"/>
    <cellStyle name="Normal 28 31 8" xfId="31715" xr:uid="{00000000-0005-0000-0000-000009350000}"/>
    <cellStyle name="Normal 28 32" xfId="8694" xr:uid="{00000000-0005-0000-0000-00000A350000}"/>
    <cellStyle name="Normal 28 32 2" xfId="8695" xr:uid="{00000000-0005-0000-0000-00000B350000}"/>
    <cellStyle name="Normal 28 32 2 2" xfId="8696" xr:uid="{00000000-0005-0000-0000-00000C350000}"/>
    <cellStyle name="Normal 28 32 2 2 2" xfId="8697" xr:uid="{00000000-0005-0000-0000-00000D350000}"/>
    <cellStyle name="Normal 28 32 2 2 2 2" xfId="31736" xr:uid="{00000000-0005-0000-0000-00000E350000}"/>
    <cellStyle name="Normal 28 32 2 2 3" xfId="31735" xr:uid="{00000000-0005-0000-0000-00000F350000}"/>
    <cellStyle name="Normal 28 32 2 3" xfId="8698" xr:uid="{00000000-0005-0000-0000-000010350000}"/>
    <cellStyle name="Normal 28 32 2 3 2" xfId="31737" xr:uid="{00000000-0005-0000-0000-000011350000}"/>
    <cellStyle name="Normal 28 32 2 4" xfId="8699" xr:uid="{00000000-0005-0000-0000-000012350000}"/>
    <cellStyle name="Normal 28 32 2 4 2" xfId="31738" xr:uid="{00000000-0005-0000-0000-000013350000}"/>
    <cellStyle name="Normal 28 32 2 5" xfId="31734" xr:uid="{00000000-0005-0000-0000-000014350000}"/>
    <cellStyle name="Normal 28 32 3" xfId="8700" xr:uid="{00000000-0005-0000-0000-000015350000}"/>
    <cellStyle name="Normal 28 32 3 2" xfId="8701" xr:uid="{00000000-0005-0000-0000-000016350000}"/>
    <cellStyle name="Normal 28 32 3 2 2" xfId="8702" xr:uid="{00000000-0005-0000-0000-000017350000}"/>
    <cellStyle name="Normal 28 32 3 2 2 2" xfId="31741" xr:uid="{00000000-0005-0000-0000-000018350000}"/>
    <cellStyle name="Normal 28 32 3 2 3" xfId="31740" xr:uid="{00000000-0005-0000-0000-000019350000}"/>
    <cellStyle name="Normal 28 32 3 3" xfId="8703" xr:uid="{00000000-0005-0000-0000-00001A350000}"/>
    <cellStyle name="Normal 28 32 3 3 2" xfId="8704" xr:uid="{00000000-0005-0000-0000-00001B350000}"/>
    <cellStyle name="Normal 28 32 3 3 2 2" xfId="31743" xr:uid="{00000000-0005-0000-0000-00001C350000}"/>
    <cellStyle name="Normal 28 32 3 3 3" xfId="31742" xr:uid="{00000000-0005-0000-0000-00001D350000}"/>
    <cellStyle name="Normal 28 32 3 4" xfId="8705" xr:uid="{00000000-0005-0000-0000-00001E350000}"/>
    <cellStyle name="Normal 28 32 3 4 2" xfId="31744" xr:uid="{00000000-0005-0000-0000-00001F350000}"/>
    <cellStyle name="Normal 28 32 3 5" xfId="31739" xr:uid="{00000000-0005-0000-0000-000020350000}"/>
    <cellStyle name="Normal 28 32 4" xfId="8706" xr:uid="{00000000-0005-0000-0000-000021350000}"/>
    <cellStyle name="Normal 28 32 4 2" xfId="8707" xr:uid="{00000000-0005-0000-0000-000022350000}"/>
    <cellStyle name="Normal 28 32 4 2 2" xfId="31746" xr:uid="{00000000-0005-0000-0000-000023350000}"/>
    <cellStyle name="Normal 28 32 4 3" xfId="31745" xr:uid="{00000000-0005-0000-0000-000024350000}"/>
    <cellStyle name="Normal 28 32 5" xfId="8708" xr:uid="{00000000-0005-0000-0000-000025350000}"/>
    <cellStyle name="Normal 28 32 5 2" xfId="31747" xr:uid="{00000000-0005-0000-0000-000026350000}"/>
    <cellStyle name="Normal 28 32 6" xfId="8709" xr:uid="{00000000-0005-0000-0000-000027350000}"/>
    <cellStyle name="Normal 28 32 6 2" xfId="8710" xr:uid="{00000000-0005-0000-0000-000028350000}"/>
    <cellStyle name="Normal 28 32 6 2 2" xfId="31749" xr:uid="{00000000-0005-0000-0000-000029350000}"/>
    <cellStyle name="Normal 28 32 6 3" xfId="31748" xr:uid="{00000000-0005-0000-0000-00002A350000}"/>
    <cellStyle name="Normal 28 32 7" xfId="8711" xr:uid="{00000000-0005-0000-0000-00002B350000}"/>
    <cellStyle name="Normal 28 32 7 2" xfId="31750" xr:uid="{00000000-0005-0000-0000-00002C350000}"/>
    <cellStyle name="Normal 28 32 8" xfId="31733" xr:uid="{00000000-0005-0000-0000-00002D350000}"/>
    <cellStyle name="Normal 28 33" xfId="8712" xr:uid="{00000000-0005-0000-0000-00002E350000}"/>
    <cellStyle name="Normal 28 33 2" xfId="8713" xr:uid="{00000000-0005-0000-0000-00002F350000}"/>
    <cellStyle name="Normal 28 33 2 2" xfId="8714" xr:uid="{00000000-0005-0000-0000-000030350000}"/>
    <cellStyle name="Normal 28 33 2 2 2" xfId="8715" xr:uid="{00000000-0005-0000-0000-000031350000}"/>
    <cellStyle name="Normal 28 33 2 2 2 2" xfId="31754" xr:uid="{00000000-0005-0000-0000-000032350000}"/>
    <cellStyle name="Normal 28 33 2 2 3" xfId="31753" xr:uid="{00000000-0005-0000-0000-000033350000}"/>
    <cellStyle name="Normal 28 33 2 3" xfId="8716" xr:uid="{00000000-0005-0000-0000-000034350000}"/>
    <cellStyle name="Normal 28 33 2 3 2" xfId="31755" xr:uid="{00000000-0005-0000-0000-000035350000}"/>
    <cellStyle name="Normal 28 33 2 4" xfId="8717" xr:uid="{00000000-0005-0000-0000-000036350000}"/>
    <cellStyle name="Normal 28 33 2 4 2" xfId="31756" xr:uid="{00000000-0005-0000-0000-000037350000}"/>
    <cellStyle name="Normal 28 33 2 5" xfId="31752" xr:uid="{00000000-0005-0000-0000-000038350000}"/>
    <cellStyle name="Normal 28 33 3" xfId="8718" xr:uid="{00000000-0005-0000-0000-000039350000}"/>
    <cellStyle name="Normal 28 33 3 2" xfId="8719" xr:uid="{00000000-0005-0000-0000-00003A350000}"/>
    <cellStyle name="Normal 28 33 3 2 2" xfId="8720" xr:uid="{00000000-0005-0000-0000-00003B350000}"/>
    <cellStyle name="Normal 28 33 3 2 2 2" xfId="31759" xr:uid="{00000000-0005-0000-0000-00003C350000}"/>
    <cellStyle name="Normal 28 33 3 2 3" xfId="31758" xr:uid="{00000000-0005-0000-0000-00003D350000}"/>
    <cellStyle name="Normal 28 33 3 3" xfId="8721" xr:uid="{00000000-0005-0000-0000-00003E350000}"/>
    <cellStyle name="Normal 28 33 3 3 2" xfId="8722" xr:uid="{00000000-0005-0000-0000-00003F350000}"/>
    <cellStyle name="Normal 28 33 3 3 2 2" xfId="31761" xr:uid="{00000000-0005-0000-0000-000040350000}"/>
    <cellStyle name="Normal 28 33 3 3 3" xfId="31760" xr:uid="{00000000-0005-0000-0000-000041350000}"/>
    <cellStyle name="Normal 28 33 3 4" xfId="8723" xr:uid="{00000000-0005-0000-0000-000042350000}"/>
    <cellStyle name="Normal 28 33 3 4 2" xfId="31762" xr:uid="{00000000-0005-0000-0000-000043350000}"/>
    <cellStyle name="Normal 28 33 3 5" xfId="31757" xr:uid="{00000000-0005-0000-0000-000044350000}"/>
    <cellStyle name="Normal 28 33 4" xfId="8724" xr:uid="{00000000-0005-0000-0000-000045350000}"/>
    <cellStyle name="Normal 28 33 4 2" xfId="8725" xr:uid="{00000000-0005-0000-0000-000046350000}"/>
    <cellStyle name="Normal 28 33 4 2 2" xfId="31764" xr:uid="{00000000-0005-0000-0000-000047350000}"/>
    <cellStyle name="Normal 28 33 4 3" xfId="31763" xr:uid="{00000000-0005-0000-0000-000048350000}"/>
    <cellStyle name="Normal 28 33 5" xfId="8726" xr:uid="{00000000-0005-0000-0000-000049350000}"/>
    <cellStyle name="Normal 28 33 5 2" xfId="31765" xr:uid="{00000000-0005-0000-0000-00004A350000}"/>
    <cellStyle name="Normal 28 33 6" xfId="8727" xr:uid="{00000000-0005-0000-0000-00004B350000}"/>
    <cellStyle name="Normal 28 33 6 2" xfId="8728" xr:uid="{00000000-0005-0000-0000-00004C350000}"/>
    <cellStyle name="Normal 28 33 6 2 2" xfId="31767" xr:uid="{00000000-0005-0000-0000-00004D350000}"/>
    <cellStyle name="Normal 28 33 6 3" xfId="31766" xr:uid="{00000000-0005-0000-0000-00004E350000}"/>
    <cellStyle name="Normal 28 33 7" xfId="8729" xr:uid="{00000000-0005-0000-0000-00004F350000}"/>
    <cellStyle name="Normal 28 33 7 2" xfId="31768" xr:uid="{00000000-0005-0000-0000-000050350000}"/>
    <cellStyle name="Normal 28 33 8" xfId="31751" xr:uid="{00000000-0005-0000-0000-000051350000}"/>
    <cellStyle name="Normal 28 34" xfId="8730" xr:uid="{00000000-0005-0000-0000-000052350000}"/>
    <cellStyle name="Normal 28 34 2" xfId="8731" xr:uid="{00000000-0005-0000-0000-000053350000}"/>
    <cellStyle name="Normal 28 34 2 2" xfId="8732" xr:uid="{00000000-0005-0000-0000-000054350000}"/>
    <cellStyle name="Normal 28 34 2 2 2" xfId="8733" xr:uid="{00000000-0005-0000-0000-000055350000}"/>
    <cellStyle name="Normal 28 34 2 2 2 2" xfId="31772" xr:uid="{00000000-0005-0000-0000-000056350000}"/>
    <cellStyle name="Normal 28 34 2 2 3" xfId="31771" xr:uid="{00000000-0005-0000-0000-000057350000}"/>
    <cellStyle name="Normal 28 34 2 3" xfId="8734" xr:uid="{00000000-0005-0000-0000-000058350000}"/>
    <cellStyle name="Normal 28 34 2 3 2" xfId="31773" xr:uid="{00000000-0005-0000-0000-000059350000}"/>
    <cellStyle name="Normal 28 34 2 4" xfId="8735" xr:uid="{00000000-0005-0000-0000-00005A350000}"/>
    <cellStyle name="Normal 28 34 2 4 2" xfId="31774" xr:uid="{00000000-0005-0000-0000-00005B350000}"/>
    <cellStyle name="Normal 28 34 2 5" xfId="31770" xr:uid="{00000000-0005-0000-0000-00005C350000}"/>
    <cellStyle name="Normal 28 34 3" xfId="8736" xr:uid="{00000000-0005-0000-0000-00005D350000}"/>
    <cellStyle name="Normal 28 34 3 2" xfId="8737" xr:uid="{00000000-0005-0000-0000-00005E350000}"/>
    <cellStyle name="Normal 28 34 3 2 2" xfId="8738" xr:uid="{00000000-0005-0000-0000-00005F350000}"/>
    <cellStyle name="Normal 28 34 3 2 2 2" xfId="31777" xr:uid="{00000000-0005-0000-0000-000060350000}"/>
    <cellStyle name="Normal 28 34 3 2 3" xfId="31776" xr:uid="{00000000-0005-0000-0000-000061350000}"/>
    <cellStyle name="Normal 28 34 3 3" xfId="8739" xr:uid="{00000000-0005-0000-0000-000062350000}"/>
    <cellStyle name="Normal 28 34 3 3 2" xfId="8740" xr:uid="{00000000-0005-0000-0000-000063350000}"/>
    <cellStyle name="Normal 28 34 3 3 2 2" xfId="31779" xr:uid="{00000000-0005-0000-0000-000064350000}"/>
    <cellStyle name="Normal 28 34 3 3 3" xfId="31778" xr:uid="{00000000-0005-0000-0000-000065350000}"/>
    <cellStyle name="Normal 28 34 3 4" xfId="8741" xr:uid="{00000000-0005-0000-0000-000066350000}"/>
    <cellStyle name="Normal 28 34 3 4 2" xfId="31780" xr:uid="{00000000-0005-0000-0000-000067350000}"/>
    <cellStyle name="Normal 28 34 3 5" xfId="31775" xr:uid="{00000000-0005-0000-0000-000068350000}"/>
    <cellStyle name="Normal 28 34 4" xfId="8742" xr:uid="{00000000-0005-0000-0000-000069350000}"/>
    <cellStyle name="Normal 28 34 4 2" xfId="8743" xr:uid="{00000000-0005-0000-0000-00006A350000}"/>
    <cellStyle name="Normal 28 34 4 2 2" xfId="31782" xr:uid="{00000000-0005-0000-0000-00006B350000}"/>
    <cellStyle name="Normal 28 34 4 3" xfId="31781" xr:uid="{00000000-0005-0000-0000-00006C350000}"/>
    <cellStyle name="Normal 28 34 5" xfId="8744" xr:uid="{00000000-0005-0000-0000-00006D350000}"/>
    <cellStyle name="Normal 28 34 5 2" xfId="31783" xr:uid="{00000000-0005-0000-0000-00006E350000}"/>
    <cellStyle name="Normal 28 34 6" xfId="8745" xr:uid="{00000000-0005-0000-0000-00006F350000}"/>
    <cellStyle name="Normal 28 34 6 2" xfId="8746" xr:uid="{00000000-0005-0000-0000-000070350000}"/>
    <cellStyle name="Normal 28 34 6 2 2" xfId="31785" xr:uid="{00000000-0005-0000-0000-000071350000}"/>
    <cellStyle name="Normal 28 34 6 3" xfId="31784" xr:uid="{00000000-0005-0000-0000-000072350000}"/>
    <cellStyle name="Normal 28 34 7" xfId="8747" xr:uid="{00000000-0005-0000-0000-000073350000}"/>
    <cellStyle name="Normal 28 34 7 2" xfId="31786" xr:uid="{00000000-0005-0000-0000-000074350000}"/>
    <cellStyle name="Normal 28 34 8" xfId="31769" xr:uid="{00000000-0005-0000-0000-000075350000}"/>
    <cellStyle name="Normal 28 35" xfId="8748" xr:uid="{00000000-0005-0000-0000-000076350000}"/>
    <cellStyle name="Normal 28 35 2" xfId="8749" xr:uid="{00000000-0005-0000-0000-000077350000}"/>
    <cellStyle name="Normal 28 35 2 2" xfId="8750" xr:uid="{00000000-0005-0000-0000-000078350000}"/>
    <cellStyle name="Normal 28 35 2 2 2" xfId="31789" xr:uid="{00000000-0005-0000-0000-000079350000}"/>
    <cellStyle name="Normal 28 35 2 3" xfId="31788" xr:uid="{00000000-0005-0000-0000-00007A350000}"/>
    <cellStyle name="Normal 28 35 3" xfId="8751" xr:uid="{00000000-0005-0000-0000-00007B350000}"/>
    <cellStyle name="Normal 28 35 3 2" xfId="31790" xr:uid="{00000000-0005-0000-0000-00007C350000}"/>
    <cellStyle name="Normal 28 35 4" xfId="8752" xr:uid="{00000000-0005-0000-0000-00007D350000}"/>
    <cellStyle name="Normal 28 35 4 2" xfId="31791" xr:uid="{00000000-0005-0000-0000-00007E350000}"/>
    <cellStyle name="Normal 28 35 5" xfId="31787" xr:uid="{00000000-0005-0000-0000-00007F350000}"/>
    <cellStyle name="Normal 28 36" xfId="8753" xr:uid="{00000000-0005-0000-0000-000080350000}"/>
    <cellStyle name="Normal 28 36 2" xfId="8754" xr:uid="{00000000-0005-0000-0000-000081350000}"/>
    <cellStyle name="Normal 28 36 2 2" xfId="8755" xr:uid="{00000000-0005-0000-0000-000082350000}"/>
    <cellStyle name="Normal 28 36 2 2 2" xfId="31794" xr:uid="{00000000-0005-0000-0000-000083350000}"/>
    <cellStyle name="Normal 28 36 2 3" xfId="31793" xr:uid="{00000000-0005-0000-0000-000084350000}"/>
    <cellStyle name="Normal 28 36 3" xfId="8756" xr:uid="{00000000-0005-0000-0000-000085350000}"/>
    <cellStyle name="Normal 28 36 3 2" xfId="8757" xr:uid="{00000000-0005-0000-0000-000086350000}"/>
    <cellStyle name="Normal 28 36 3 2 2" xfId="31796" xr:uid="{00000000-0005-0000-0000-000087350000}"/>
    <cellStyle name="Normal 28 36 3 3" xfId="31795" xr:uid="{00000000-0005-0000-0000-000088350000}"/>
    <cellStyle name="Normal 28 36 4" xfId="8758" xr:uid="{00000000-0005-0000-0000-000089350000}"/>
    <cellStyle name="Normal 28 36 4 2" xfId="31797" xr:uid="{00000000-0005-0000-0000-00008A350000}"/>
    <cellStyle name="Normal 28 36 5" xfId="31792" xr:uid="{00000000-0005-0000-0000-00008B350000}"/>
    <cellStyle name="Normal 28 37" xfId="8759" xr:uid="{00000000-0005-0000-0000-00008C350000}"/>
    <cellStyle name="Normal 28 37 2" xfId="8760" xr:uid="{00000000-0005-0000-0000-00008D350000}"/>
    <cellStyle name="Normal 28 37 2 2" xfId="31799" xr:uid="{00000000-0005-0000-0000-00008E350000}"/>
    <cellStyle name="Normal 28 37 3" xfId="31798" xr:uid="{00000000-0005-0000-0000-00008F350000}"/>
    <cellStyle name="Normal 28 38" xfId="8761" xr:uid="{00000000-0005-0000-0000-000090350000}"/>
    <cellStyle name="Normal 28 38 2" xfId="31800" xr:uid="{00000000-0005-0000-0000-000091350000}"/>
    <cellStyle name="Normal 28 39" xfId="8762" xr:uid="{00000000-0005-0000-0000-000092350000}"/>
    <cellStyle name="Normal 28 39 2" xfId="8763" xr:uid="{00000000-0005-0000-0000-000093350000}"/>
    <cellStyle name="Normal 28 39 2 2" xfId="31802" xr:uid="{00000000-0005-0000-0000-000094350000}"/>
    <cellStyle name="Normal 28 39 3" xfId="31801" xr:uid="{00000000-0005-0000-0000-000095350000}"/>
    <cellStyle name="Normal 28 4" xfId="8764" xr:uid="{00000000-0005-0000-0000-000096350000}"/>
    <cellStyle name="Normal 28 4 2" xfId="8765" xr:uid="{00000000-0005-0000-0000-000097350000}"/>
    <cellStyle name="Normal 28 4 2 2" xfId="8766" xr:uid="{00000000-0005-0000-0000-000098350000}"/>
    <cellStyle name="Normal 28 4 2 2 2" xfId="8767" xr:uid="{00000000-0005-0000-0000-000099350000}"/>
    <cellStyle name="Normal 28 4 2 2 2 2" xfId="31806" xr:uid="{00000000-0005-0000-0000-00009A350000}"/>
    <cellStyle name="Normal 28 4 2 2 3" xfId="31805" xr:uid="{00000000-0005-0000-0000-00009B350000}"/>
    <cellStyle name="Normal 28 4 2 3" xfId="8768" xr:uid="{00000000-0005-0000-0000-00009C350000}"/>
    <cellStyle name="Normal 28 4 2 3 2" xfId="31807" xr:uid="{00000000-0005-0000-0000-00009D350000}"/>
    <cellStyle name="Normal 28 4 2 4" xfId="8769" xr:uid="{00000000-0005-0000-0000-00009E350000}"/>
    <cellStyle name="Normal 28 4 2 4 2" xfId="31808" xr:uid="{00000000-0005-0000-0000-00009F350000}"/>
    <cellStyle name="Normal 28 4 2 5" xfId="31804" xr:uid="{00000000-0005-0000-0000-0000A0350000}"/>
    <cellStyle name="Normal 28 4 3" xfId="8770" xr:uid="{00000000-0005-0000-0000-0000A1350000}"/>
    <cellStyle name="Normal 28 4 3 2" xfId="8771" xr:uid="{00000000-0005-0000-0000-0000A2350000}"/>
    <cellStyle name="Normal 28 4 3 2 2" xfId="8772" xr:uid="{00000000-0005-0000-0000-0000A3350000}"/>
    <cellStyle name="Normal 28 4 3 2 2 2" xfId="31811" xr:uid="{00000000-0005-0000-0000-0000A4350000}"/>
    <cellStyle name="Normal 28 4 3 2 3" xfId="31810" xr:uid="{00000000-0005-0000-0000-0000A5350000}"/>
    <cellStyle name="Normal 28 4 3 3" xfId="8773" xr:uid="{00000000-0005-0000-0000-0000A6350000}"/>
    <cellStyle name="Normal 28 4 3 3 2" xfId="8774" xr:uid="{00000000-0005-0000-0000-0000A7350000}"/>
    <cellStyle name="Normal 28 4 3 3 2 2" xfId="31813" xr:uid="{00000000-0005-0000-0000-0000A8350000}"/>
    <cellStyle name="Normal 28 4 3 3 3" xfId="31812" xr:uid="{00000000-0005-0000-0000-0000A9350000}"/>
    <cellStyle name="Normal 28 4 3 4" xfId="8775" xr:uid="{00000000-0005-0000-0000-0000AA350000}"/>
    <cellStyle name="Normal 28 4 3 4 2" xfId="31814" xr:uid="{00000000-0005-0000-0000-0000AB350000}"/>
    <cellStyle name="Normal 28 4 3 5" xfId="31809" xr:uid="{00000000-0005-0000-0000-0000AC350000}"/>
    <cellStyle name="Normal 28 4 4" xfId="8776" xr:uid="{00000000-0005-0000-0000-0000AD350000}"/>
    <cellStyle name="Normal 28 4 4 2" xfId="8777" xr:uid="{00000000-0005-0000-0000-0000AE350000}"/>
    <cellStyle name="Normal 28 4 4 2 2" xfId="31816" xr:uid="{00000000-0005-0000-0000-0000AF350000}"/>
    <cellStyle name="Normal 28 4 4 3" xfId="31815" xr:uid="{00000000-0005-0000-0000-0000B0350000}"/>
    <cellStyle name="Normal 28 4 5" xfId="8778" xr:uid="{00000000-0005-0000-0000-0000B1350000}"/>
    <cellStyle name="Normal 28 4 5 2" xfId="31817" xr:uid="{00000000-0005-0000-0000-0000B2350000}"/>
    <cellStyle name="Normal 28 4 6" xfId="8779" xr:uid="{00000000-0005-0000-0000-0000B3350000}"/>
    <cellStyle name="Normal 28 4 6 2" xfId="8780" xr:uid="{00000000-0005-0000-0000-0000B4350000}"/>
    <cellStyle name="Normal 28 4 6 2 2" xfId="31819" xr:uid="{00000000-0005-0000-0000-0000B5350000}"/>
    <cellStyle name="Normal 28 4 6 3" xfId="31818" xr:uid="{00000000-0005-0000-0000-0000B6350000}"/>
    <cellStyle name="Normal 28 4 7" xfId="8781" xr:uid="{00000000-0005-0000-0000-0000B7350000}"/>
    <cellStyle name="Normal 28 4 7 2" xfId="31820" xr:uid="{00000000-0005-0000-0000-0000B8350000}"/>
    <cellStyle name="Normal 28 4 8" xfId="31803" xr:uid="{00000000-0005-0000-0000-0000B9350000}"/>
    <cellStyle name="Normal 28 40" xfId="8782" xr:uid="{00000000-0005-0000-0000-0000BA350000}"/>
    <cellStyle name="Normal 28 40 2" xfId="31821" xr:uid="{00000000-0005-0000-0000-0000BB350000}"/>
    <cellStyle name="Normal 28 41" xfId="31300" xr:uid="{00000000-0005-0000-0000-0000BC350000}"/>
    <cellStyle name="Normal 28 42" xfId="8261" xr:uid="{00000000-0005-0000-0000-0000BD350000}"/>
    <cellStyle name="Normal 28 5" xfId="8783" xr:uid="{00000000-0005-0000-0000-0000BE350000}"/>
    <cellStyle name="Normal 28 5 2" xfId="8784" xr:uid="{00000000-0005-0000-0000-0000BF350000}"/>
    <cellStyle name="Normal 28 5 2 2" xfId="8785" xr:uid="{00000000-0005-0000-0000-0000C0350000}"/>
    <cellStyle name="Normal 28 5 2 2 2" xfId="8786" xr:uid="{00000000-0005-0000-0000-0000C1350000}"/>
    <cellStyle name="Normal 28 5 2 2 2 2" xfId="31825" xr:uid="{00000000-0005-0000-0000-0000C2350000}"/>
    <cellStyle name="Normal 28 5 2 2 3" xfId="31824" xr:uid="{00000000-0005-0000-0000-0000C3350000}"/>
    <cellStyle name="Normal 28 5 2 3" xfId="8787" xr:uid="{00000000-0005-0000-0000-0000C4350000}"/>
    <cellStyle name="Normal 28 5 2 3 2" xfId="31826" xr:uid="{00000000-0005-0000-0000-0000C5350000}"/>
    <cellStyle name="Normal 28 5 2 4" xfId="8788" xr:uid="{00000000-0005-0000-0000-0000C6350000}"/>
    <cellStyle name="Normal 28 5 2 4 2" xfId="31827" xr:uid="{00000000-0005-0000-0000-0000C7350000}"/>
    <cellStyle name="Normal 28 5 2 5" xfId="31823" xr:uid="{00000000-0005-0000-0000-0000C8350000}"/>
    <cellStyle name="Normal 28 5 3" xfId="8789" xr:uid="{00000000-0005-0000-0000-0000C9350000}"/>
    <cellStyle name="Normal 28 5 3 2" xfId="8790" xr:uid="{00000000-0005-0000-0000-0000CA350000}"/>
    <cellStyle name="Normal 28 5 3 2 2" xfId="8791" xr:uid="{00000000-0005-0000-0000-0000CB350000}"/>
    <cellStyle name="Normal 28 5 3 2 2 2" xfId="31830" xr:uid="{00000000-0005-0000-0000-0000CC350000}"/>
    <cellStyle name="Normal 28 5 3 2 3" xfId="31829" xr:uid="{00000000-0005-0000-0000-0000CD350000}"/>
    <cellStyle name="Normal 28 5 3 3" xfId="8792" xr:uid="{00000000-0005-0000-0000-0000CE350000}"/>
    <cellStyle name="Normal 28 5 3 3 2" xfId="8793" xr:uid="{00000000-0005-0000-0000-0000CF350000}"/>
    <cellStyle name="Normal 28 5 3 3 2 2" xfId="31832" xr:uid="{00000000-0005-0000-0000-0000D0350000}"/>
    <cellStyle name="Normal 28 5 3 3 3" xfId="31831" xr:uid="{00000000-0005-0000-0000-0000D1350000}"/>
    <cellStyle name="Normal 28 5 3 4" xfId="8794" xr:uid="{00000000-0005-0000-0000-0000D2350000}"/>
    <cellStyle name="Normal 28 5 3 4 2" xfId="31833" xr:uid="{00000000-0005-0000-0000-0000D3350000}"/>
    <cellStyle name="Normal 28 5 3 5" xfId="31828" xr:uid="{00000000-0005-0000-0000-0000D4350000}"/>
    <cellStyle name="Normal 28 5 4" xfId="8795" xr:uid="{00000000-0005-0000-0000-0000D5350000}"/>
    <cellStyle name="Normal 28 5 4 2" xfId="8796" xr:uid="{00000000-0005-0000-0000-0000D6350000}"/>
    <cellStyle name="Normal 28 5 4 2 2" xfId="31835" xr:uid="{00000000-0005-0000-0000-0000D7350000}"/>
    <cellStyle name="Normal 28 5 4 3" xfId="31834" xr:uid="{00000000-0005-0000-0000-0000D8350000}"/>
    <cellStyle name="Normal 28 5 5" xfId="8797" xr:uid="{00000000-0005-0000-0000-0000D9350000}"/>
    <cellStyle name="Normal 28 5 5 2" xfId="31836" xr:uid="{00000000-0005-0000-0000-0000DA350000}"/>
    <cellStyle name="Normal 28 5 6" xfId="8798" xr:uid="{00000000-0005-0000-0000-0000DB350000}"/>
    <cellStyle name="Normal 28 5 6 2" xfId="8799" xr:uid="{00000000-0005-0000-0000-0000DC350000}"/>
    <cellStyle name="Normal 28 5 6 2 2" xfId="31838" xr:uid="{00000000-0005-0000-0000-0000DD350000}"/>
    <cellStyle name="Normal 28 5 6 3" xfId="31837" xr:uid="{00000000-0005-0000-0000-0000DE350000}"/>
    <cellStyle name="Normal 28 5 7" xfId="8800" xr:uid="{00000000-0005-0000-0000-0000DF350000}"/>
    <cellStyle name="Normal 28 5 7 2" xfId="31839" xr:uid="{00000000-0005-0000-0000-0000E0350000}"/>
    <cellStyle name="Normal 28 5 8" xfId="31822" xr:uid="{00000000-0005-0000-0000-0000E1350000}"/>
    <cellStyle name="Normal 28 6" xfId="8801" xr:uid="{00000000-0005-0000-0000-0000E2350000}"/>
    <cellStyle name="Normal 28 6 2" xfId="8802" xr:uid="{00000000-0005-0000-0000-0000E3350000}"/>
    <cellStyle name="Normal 28 6 2 2" xfId="8803" xr:uid="{00000000-0005-0000-0000-0000E4350000}"/>
    <cellStyle name="Normal 28 6 2 2 2" xfId="8804" xr:uid="{00000000-0005-0000-0000-0000E5350000}"/>
    <cellStyle name="Normal 28 6 2 2 2 2" xfId="31843" xr:uid="{00000000-0005-0000-0000-0000E6350000}"/>
    <cellStyle name="Normal 28 6 2 2 3" xfId="31842" xr:uid="{00000000-0005-0000-0000-0000E7350000}"/>
    <cellStyle name="Normal 28 6 2 3" xfId="8805" xr:uid="{00000000-0005-0000-0000-0000E8350000}"/>
    <cellStyle name="Normal 28 6 2 3 2" xfId="31844" xr:uid="{00000000-0005-0000-0000-0000E9350000}"/>
    <cellStyle name="Normal 28 6 2 4" xfId="8806" xr:uid="{00000000-0005-0000-0000-0000EA350000}"/>
    <cellStyle name="Normal 28 6 2 4 2" xfId="31845" xr:uid="{00000000-0005-0000-0000-0000EB350000}"/>
    <cellStyle name="Normal 28 6 2 5" xfId="31841" xr:uid="{00000000-0005-0000-0000-0000EC350000}"/>
    <cellStyle name="Normal 28 6 3" xfId="8807" xr:uid="{00000000-0005-0000-0000-0000ED350000}"/>
    <cellStyle name="Normal 28 6 3 2" xfId="8808" xr:uid="{00000000-0005-0000-0000-0000EE350000}"/>
    <cellStyle name="Normal 28 6 3 2 2" xfId="8809" xr:uid="{00000000-0005-0000-0000-0000EF350000}"/>
    <cellStyle name="Normal 28 6 3 2 2 2" xfId="31848" xr:uid="{00000000-0005-0000-0000-0000F0350000}"/>
    <cellStyle name="Normal 28 6 3 2 3" xfId="31847" xr:uid="{00000000-0005-0000-0000-0000F1350000}"/>
    <cellStyle name="Normal 28 6 3 3" xfId="8810" xr:uid="{00000000-0005-0000-0000-0000F2350000}"/>
    <cellStyle name="Normal 28 6 3 3 2" xfId="8811" xr:uid="{00000000-0005-0000-0000-0000F3350000}"/>
    <cellStyle name="Normal 28 6 3 3 2 2" xfId="31850" xr:uid="{00000000-0005-0000-0000-0000F4350000}"/>
    <cellStyle name="Normal 28 6 3 3 3" xfId="31849" xr:uid="{00000000-0005-0000-0000-0000F5350000}"/>
    <cellStyle name="Normal 28 6 3 4" xfId="8812" xr:uid="{00000000-0005-0000-0000-0000F6350000}"/>
    <cellStyle name="Normal 28 6 3 4 2" xfId="31851" xr:uid="{00000000-0005-0000-0000-0000F7350000}"/>
    <cellStyle name="Normal 28 6 3 5" xfId="31846" xr:uid="{00000000-0005-0000-0000-0000F8350000}"/>
    <cellStyle name="Normal 28 6 4" xfId="8813" xr:uid="{00000000-0005-0000-0000-0000F9350000}"/>
    <cellStyle name="Normal 28 6 4 2" xfId="8814" xr:uid="{00000000-0005-0000-0000-0000FA350000}"/>
    <cellStyle name="Normal 28 6 4 2 2" xfId="31853" xr:uid="{00000000-0005-0000-0000-0000FB350000}"/>
    <cellStyle name="Normal 28 6 4 3" xfId="31852" xr:uid="{00000000-0005-0000-0000-0000FC350000}"/>
    <cellStyle name="Normal 28 6 5" xfId="8815" xr:uid="{00000000-0005-0000-0000-0000FD350000}"/>
    <cellStyle name="Normal 28 6 5 2" xfId="31854" xr:uid="{00000000-0005-0000-0000-0000FE350000}"/>
    <cellStyle name="Normal 28 6 6" xfId="8816" xr:uid="{00000000-0005-0000-0000-0000FF350000}"/>
    <cellStyle name="Normal 28 6 6 2" xfId="8817" xr:uid="{00000000-0005-0000-0000-000000360000}"/>
    <cellStyle name="Normal 28 6 6 2 2" xfId="31856" xr:uid="{00000000-0005-0000-0000-000001360000}"/>
    <cellStyle name="Normal 28 6 6 3" xfId="31855" xr:uid="{00000000-0005-0000-0000-000002360000}"/>
    <cellStyle name="Normal 28 6 7" xfId="8818" xr:uid="{00000000-0005-0000-0000-000003360000}"/>
    <cellStyle name="Normal 28 6 7 2" xfId="31857" xr:uid="{00000000-0005-0000-0000-000004360000}"/>
    <cellStyle name="Normal 28 6 8" xfId="31840" xr:uid="{00000000-0005-0000-0000-000005360000}"/>
    <cellStyle name="Normal 28 7" xfId="8819" xr:uid="{00000000-0005-0000-0000-000006360000}"/>
    <cellStyle name="Normal 28 7 2" xfId="8820" xr:uid="{00000000-0005-0000-0000-000007360000}"/>
    <cellStyle name="Normal 28 7 2 2" xfId="8821" xr:uid="{00000000-0005-0000-0000-000008360000}"/>
    <cellStyle name="Normal 28 7 2 2 2" xfId="8822" xr:uid="{00000000-0005-0000-0000-000009360000}"/>
    <cellStyle name="Normal 28 7 2 2 2 2" xfId="31861" xr:uid="{00000000-0005-0000-0000-00000A360000}"/>
    <cellStyle name="Normal 28 7 2 2 3" xfId="31860" xr:uid="{00000000-0005-0000-0000-00000B360000}"/>
    <cellStyle name="Normal 28 7 2 3" xfId="8823" xr:uid="{00000000-0005-0000-0000-00000C360000}"/>
    <cellStyle name="Normal 28 7 2 3 2" xfId="31862" xr:uid="{00000000-0005-0000-0000-00000D360000}"/>
    <cellStyle name="Normal 28 7 2 4" xfId="8824" xr:uid="{00000000-0005-0000-0000-00000E360000}"/>
    <cellStyle name="Normal 28 7 2 4 2" xfId="31863" xr:uid="{00000000-0005-0000-0000-00000F360000}"/>
    <cellStyle name="Normal 28 7 2 5" xfId="31859" xr:uid="{00000000-0005-0000-0000-000010360000}"/>
    <cellStyle name="Normal 28 7 3" xfId="8825" xr:uid="{00000000-0005-0000-0000-000011360000}"/>
    <cellStyle name="Normal 28 7 3 2" xfId="8826" xr:uid="{00000000-0005-0000-0000-000012360000}"/>
    <cellStyle name="Normal 28 7 3 2 2" xfId="8827" xr:uid="{00000000-0005-0000-0000-000013360000}"/>
    <cellStyle name="Normal 28 7 3 2 2 2" xfId="31866" xr:uid="{00000000-0005-0000-0000-000014360000}"/>
    <cellStyle name="Normal 28 7 3 2 3" xfId="31865" xr:uid="{00000000-0005-0000-0000-000015360000}"/>
    <cellStyle name="Normal 28 7 3 3" xfId="8828" xr:uid="{00000000-0005-0000-0000-000016360000}"/>
    <cellStyle name="Normal 28 7 3 3 2" xfId="8829" xr:uid="{00000000-0005-0000-0000-000017360000}"/>
    <cellStyle name="Normal 28 7 3 3 2 2" xfId="31868" xr:uid="{00000000-0005-0000-0000-000018360000}"/>
    <cellStyle name="Normal 28 7 3 3 3" xfId="31867" xr:uid="{00000000-0005-0000-0000-000019360000}"/>
    <cellStyle name="Normal 28 7 3 4" xfId="8830" xr:uid="{00000000-0005-0000-0000-00001A360000}"/>
    <cellStyle name="Normal 28 7 3 4 2" xfId="31869" xr:uid="{00000000-0005-0000-0000-00001B360000}"/>
    <cellStyle name="Normal 28 7 3 5" xfId="31864" xr:uid="{00000000-0005-0000-0000-00001C360000}"/>
    <cellStyle name="Normal 28 7 4" xfId="8831" xr:uid="{00000000-0005-0000-0000-00001D360000}"/>
    <cellStyle name="Normal 28 7 4 2" xfId="8832" xr:uid="{00000000-0005-0000-0000-00001E360000}"/>
    <cellStyle name="Normal 28 7 4 2 2" xfId="31871" xr:uid="{00000000-0005-0000-0000-00001F360000}"/>
    <cellStyle name="Normal 28 7 4 3" xfId="31870" xr:uid="{00000000-0005-0000-0000-000020360000}"/>
    <cellStyle name="Normal 28 7 5" xfId="8833" xr:uid="{00000000-0005-0000-0000-000021360000}"/>
    <cellStyle name="Normal 28 7 5 2" xfId="31872" xr:uid="{00000000-0005-0000-0000-000022360000}"/>
    <cellStyle name="Normal 28 7 6" xfId="8834" xr:uid="{00000000-0005-0000-0000-000023360000}"/>
    <cellStyle name="Normal 28 7 6 2" xfId="8835" xr:uid="{00000000-0005-0000-0000-000024360000}"/>
    <cellStyle name="Normal 28 7 6 2 2" xfId="31874" xr:uid="{00000000-0005-0000-0000-000025360000}"/>
    <cellStyle name="Normal 28 7 6 3" xfId="31873" xr:uid="{00000000-0005-0000-0000-000026360000}"/>
    <cellStyle name="Normal 28 7 7" xfId="8836" xr:uid="{00000000-0005-0000-0000-000027360000}"/>
    <cellStyle name="Normal 28 7 7 2" xfId="31875" xr:uid="{00000000-0005-0000-0000-000028360000}"/>
    <cellStyle name="Normal 28 7 8" xfId="31858" xr:uid="{00000000-0005-0000-0000-000029360000}"/>
    <cellStyle name="Normal 28 8" xfId="8837" xr:uid="{00000000-0005-0000-0000-00002A360000}"/>
    <cellStyle name="Normal 28 8 2" xfId="8838" xr:uid="{00000000-0005-0000-0000-00002B360000}"/>
    <cellStyle name="Normal 28 8 2 2" xfId="8839" xr:uid="{00000000-0005-0000-0000-00002C360000}"/>
    <cellStyle name="Normal 28 8 2 2 2" xfId="8840" xr:uid="{00000000-0005-0000-0000-00002D360000}"/>
    <cellStyle name="Normal 28 8 2 2 2 2" xfId="31879" xr:uid="{00000000-0005-0000-0000-00002E360000}"/>
    <cellStyle name="Normal 28 8 2 2 3" xfId="31878" xr:uid="{00000000-0005-0000-0000-00002F360000}"/>
    <cellStyle name="Normal 28 8 2 3" xfId="8841" xr:uid="{00000000-0005-0000-0000-000030360000}"/>
    <cellStyle name="Normal 28 8 2 3 2" xfId="31880" xr:uid="{00000000-0005-0000-0000-000031360000}"/>
    <cellStyle name="Normal 28 8 2 4" xfId="8842" xr:uid="{00000000-0005-0000-0000-000032360000}"/>
    <cellStyle name="Normal 28 8 2 4 2" xfId="31881" xr:uid="{00000000-0005-0000-0000-000033360000}"/>
    <cellStyle name="Normal 28 8 2 5" xfId="31877" xr:uid="{00000000-0005-0000-0000-000034360000}"/>
    <cellStyle name="Normal 28 8 3" xfId="8843" xr:uid="{00000000-0005-0000-0000-000035360000}"/>
    <cellStyle name="Normal 28 8 3 2" xfId="8844" xr:uid="{00000000-0005-0000-0000-000036360000}"/>
    <cellStyle name="Normal 28 8 3 2 2" xfId="8845" xr:uid="{00000000-0005-0000-0000-000037360000}"/>
    <cellStyle name="Normal 28 8 3 2 2 2" xfId="31884" xr:uid="{00000000-0005-0000-0000-000038360000}"/>
    <cellStyle name="Normal 28 8 3 2 3" xfId="31883" xr:uid="{00000000-0005-0000-0000-000039360000}"/>
    <cellStyle name="Normal 28 8 3 3" xfId="8846" xr:uid="{00000000-0005-0000-0000-00003A360000}"/>
    <cellStyle name="Normal 28 8 3 3 2" xfId="8847" xr:uid="{00000000-0005-0000-0000-00003B360000}"/>
    <cellStyle name="Normal 28 8 3 3 2 2" xfId="31886" xr:uid="{00000000-0005-0000-0000-00003C360000}"/>
    <cellStyle name="Normal 28 8 3 3 3" xfId="31885" xr:uid="{00000000-0005-0000-0000-00003D360000}"/>
    <cellStyle name="Normal 28 8 3 4" xfId="8848" xr:uid="{00000000-0005-0000-0000-00003E360000}"/>
    <cellStyle name="Normal 28 8 3 4 2" xfId="31887" xr:uid="{00000000-0005-0000-0000-00003F360000}"/>
    <cellStyle name="Normal 28 8 3 5" xfId="31882" xr:uid="{00000000-0005-0000-0000-000040360000}"/>
    <cellStyle name="Normal 28 8 4" xfId="8849" xr:uid="{00000000-0005-0000-0000-000041360000}"/>
    <cellStyle name="Normal 28 8 4 2" xfId="8850" xr:uid="{00000000-0005-0000-0000-000042360000}"/>
    <cellStyle name="Normal 28 8 4 2 2" xfId="31889" xr:uid="{00000000-0005-0000-0000-000043360000}"/>
    <cellStyle name="Normal 28 8 4 3" xfId="31888" xr:uid="{00000000-0005-0000-0000-000044360000}"/>
    <cellStyle name="Normal 28 8 5" xfId="8851" xr:uid="{00000000-0005-0000-0000-000045360000}"/>
    <cellStyle name="Normal 28 8 5 2" xfId="31890" xr:uid="{00000000-0005-0000-0000-000046360000}"/>
    <cellStyle name="Normal 28 8 6" xfId="8852" xr:uid="{00000000-0005-0000-0000-000047360000}"/>
    <cellStyle name="Normal 28 8 6 2" xfId="8853" xr:uid="{00000000-0005-0000-0000-000048360000}"/>
    <cellStyle name="Normal 28 8 6 2 2" xfId="31892" xr:uid="{00000000-0005-0000-0000-000049360000}"/>
    <cellStyle name="Normal 28 8 6 3" xfId="31891" xr:uid="{00000000-0005-0000-0000-00004A360000}"/>
    <cellStyle name="Normal 28 8 7" xfId="8854" xr:uid="{00000000-0005-0000-0000-00004B360000}"/>
    <cellStyle name="Normal 28 8 7 2" xfId="31893" xr:uid="{00000000-0005-0000-0000-00004C360000}"/>
    <cellStyle name="Normal 28 8 8" xfId="31876" xr:uid="{00000000-0005-0000-0000-00004D360000}"/>
    <cellStyle name="Normal 28 9" xfId="8855" xr:uid="{00000000-0005-0000-0000-00004E360000}"/>
    <cellStyle name="Normal 28 9 2" xfId="8856" xr:uid="{00000000-0005-0000-0000-00004F360000}"/>
    <cellStyle name="Normal 28 9 2 2" xfId="8857" xr:uid="{00000000-0005-0000-0000-000050360000}"/>
    <cellStyle name="Normal 28 9 2 2 2" xfId="8858" xr:uid="{00000000-0005-0000-0000-000051360000}"/>
    <cellStyle name="Normal 28 9 2 2 2 2" xfId="31897" xr:uid="{00000000-0005-0000-0000-000052360000}"/>
    <cellStyle name="Normal 28 9 2 2 3" xfId="31896" xr:uid="{00000000-0005-0000-0000-000053360000}"/>
    <cellStyle name="Normal 28 9 2 3" xfId="8859" xr:uid="{00000000-0005-0000-0000-000054360000}"/>
    <cellStyle name="Normal 28 9 2 3 2" xfId="31898" xr:uid="{00000000-0005-0000-0000-000055360000}"/>
    <cellStyle name="Normal 28 9 2 4" xfId="8860" xr:uid="{00000000-0005-0000-0000-000056360000}"/>
    <cellStyle name="Normal 28 9 2 4 2" xfId="31899" xr:uid="{00000000-0005-0000-0000-000057360000}"/>
    <cellStyle name="Normal 28 9 2 5" xfId="31895" xr:uid="{00000000-0005-0000-0000-000058360000}"/>
    <cellStyle name="Normal 28 9 3" xfId="8861" xr:uid="{00000000-0005-0000-0000-000059360000}"/>
    <cellStyle name="Normal 28 9 3 2" xfId="8862" xr:uid="{00000000-0005-0000-0000-00005A360000}"/>
    <cellStyle name="Normal 28 9 3 2 2" xfId="8863" xr:uid="{00000000-0005-0000-0000-00005B360000}"/>
    <cellStyle name="Normal 28 9 3 2 2 2" xfId="31902" xr:uid="{00000000-0005-0000-0000-00005C360000}"/>
    <cellStyle name="Normal 28 9 3 2 3" xfId="31901" xr:uid="{00000000-0005-0000-0000-00005D360000}"/>
    <cellStyle name="Normal 28 9 3 3" xfId="8864" xr:uid="{00000000-0005-0000-0000-00005E360000}"/>
    <cellStyle name="Normal 28 9 3 3 2" xfId="8865" xr:uid="{00000000-0005-0000-0000-00005F360000}"/>
    <cellStyle name="Normal 28 9 3 3 2 2" xfId="31904" xr:uid="{00000000-0005-0000-0000-000060360000}"/>
    <cellStyle name="Normal 28 9 3 3 3" xfId="31903" xr:uid="{00000000-0005-0000-0000-000061360000}"/>
    <cellStyle name="Normal 28 9 3 4" xfId="8866" xr:uid="{00000000-0005-0000-0000-000062360000}"/>
    <cellStyle name="Normal 28 9 3 4 2" xfId="31905" xr:uid="{00000000-0005-0000-0000-000063360000}"/>
    <cellStyle name="Normal 28 9 3 5" xfId="31900" xr:uid="{00000000-0005-0000-0000-000064360000}"/>
    <cellStyle name="Normal 28 9 4" xfId="8867" xr:uid="{00000000-0005-0000-0000-000065360000}"/>
    <cellStyle name="Normal 28 9 4 2" xfId="8868" xr:uid="{00000000-0005-0000-0000-000066360000}"/>
    <cellStyle name="Normal 28 9 4 2 2" xfId="31907" xr:uid="{00000000-0005-0000-0000-000067360000}"/>
    <cellStyle name="Normal 28 9 4 3" xfId="31906" xr:uid="{00000000-0005-0000-0000-000068360000}"/>
    <cellStyle name="Normal 28 9 5" xfId="8869" xr:uid="{00000000-0005-0000-0000-000069360000}"/>
    <cellStyle name="Normal 28 9 5 2" xfId="31908" xr:uid="{00000000-0005-0000-0000-00006A360000}"/>
    <cellStyle name="Normal 28 9 6" xfId="8870" xr:uid="{00000000-0005-0000-0000-00006B360000}"/>
    <cellStyle name="Normal 28 9 6 2" xfId="8871" xr:uid="{00000000-0005-0000-0000-00006C360000}"/>
    <cellStyle name="Normal 28 9 6 2 2" xfId="31910" xr:uid="{00000000-0005-0000-0000-00006D360000}"/>
    <cellStyle name="Normal 28 9 6 3" xfId="31909" xr:uid="{00000000-0005-0000-0000-00006E360000}"/>
    <cellStyle name="Normal 28 9 7" xfId="8872" xr:uid="{00000000-0005-0000-0000-00006F360000}"/>
    <cellStyle name="Normal 28 9 7 2" xfId="31911" xr:uid="{00000000-0005-0000-0000-000070360000}"/>
    <cellStyle name="Normal 28 9 8" xfId="31894" xr:uid="{00000000-0005-0000-0000-000071360000}"/>
    <cellStyle name="Normal 29" xfId="8873" xr:uid="{00000000-0005-0000-0000-000072360000}"/>
    <cellStyle name="Normal 29 10" xfId="8874" xr:uid="{00000000-0005-0000-0000-000073360000}"/>
    <cellStyle name="Normal 29 10 2" xfId="8875" xr:uid="{00000000-0005-0000-0000-000074360000}"/>
    <cellStyle name="Normal 29 10 2 2" xfId="8876" xr:uid="{00000000-0005-0000-0000-000075360000}"/>
    <cellStyle name="Normal 29 10 2 2 2" xfId="8877" xr:uid="{00000000-0005-0000-0000-000076360000}"/>
    <cellStyle name="Normal 29 10 2 2 2 2" xfId="31916" xr:uid="{00000000-0005-0000-0000-000077360000}"/>
    <cellStyle name="Normal 29 10 2 2 3" xfId="31915" xr:uid="{00000000-0005-0000-0000-000078360000}"/>
    <cellStyle name="Normal 29 10 2 3" xfId="8878" xr:uid="{00000000-0005-0000-0000-000079360000}"/>
    <cellStyle name="Normal 29 10 2 3 2" xfId="31917" xr:uid="{00000000-0005-0000-0000-00007A360000}"/>
    <cellStyle name="Normal 29 10 2 4" xfId="8879" xr:uid="{00000000-0005-0000-0000-00007B360000}"/>
    <cellStyle name="Normal 29 10 2 4 2" xfId="31918" xr:uid="{00000000-0005-0000-0000-00007C360000}"/>
    <cellStyle name="Normal 29 10 2 5" xfId="31914" xr:uid="{00000000-0005-0000-0000-00007D360000}"/>
    <cellStyle name="Normal 29 10 3" xfId="8880" xr:uid="{00000000-0005-0000-0000-00007E360000}"/>
    <cellStyle name="Normal 29 10 3 2" xfId="8881" xr:uid="{00000000-0005-0000-0000-00007F360000}"/>
    <cellStyle name="Normal 29 10 3 2 2" xfId="8882" xr:uid="{00000000-0005-0000-0000-000080360000}"/>
    <cellStyle name="Normal 29 10 3 2 2 2" xfId="31921" xr:uid="{00000000-0005-0000-0000-000081360000}"/>
    <cellStyle name="Normal 29 10 3 2 3" xfId="31920" xr:uid="{00000000-0005-0000-0000-000082360000}"/>
    <cellStyle name="Normal 29 10 3 3" xfId="8883" xr:uid="{00000000-0005-0000-0000-000083360000}"/>
    <cellStyle name="Normal 29 10 3 3 2" xfId="8884" xr:uid="{00000000-0005-0000-0000-000084360000}"/>
    <cellStyle name="Normal 29 10 3 3 2 2" xfId="31923" xr:uid="{00000000-0005-0000-0000-000085360000}"/>
    <cellStyle name="Normal 29 10 3 3 3" xfId="31922" xr:uid="{00000000-0005-0000-0000-000086360000}"/>
    <cellStyle name="Normal 29 10 3 4" xfId="8885" xr:uid="{00000000-0005-0000-0000-000087360000}"/>
    <cellStyle name="Normal 29 10 3 4 2" xfId="31924" xr:uid="{00000000-0005-0000-0000-000088360000}"/>
    <cellStyle name="Normal 29 10 3 5" xfId="31919" xr:uid="{00000000-0005-0000-0000-000089360000}"/>
    <cellStyle name="Normal 29 10 4" xfId="8886" xr:uid="{00000000-0005-0000-0000-00008A360000}"/>
    <cellStyle name="Normal 29 10 4 2" xfId="8887" xr:uid="{00000000-0005-0000-0000-00008B360000}"/>
    <cellStyle name="Normal 29 10 4 2 2" xfId="31926" xr:uid="{00000000-0005-0000-0000-00008C360000}"/>
    <cellStyle name="Normal 29 10 4 3" xfId="31925" xr:uid="{00000000-0005-0000-0000-00008D360000}"/>
    <cellStyle name="Normal 29 10 5" xfId="8888" xr:uid="{00000000-0005-0000-0000-00008E360000}"/>
    <cellStyle name="Normal 29 10 5 2" xfId="31927" xr:uid="{00000000-0005-0000-0000-00008F360000}"/>
    <cellStyle name="Normal 29 10 6" xfId="8889" xr:uid="{00000000-0005-0000-0000-000090360000}"/>
    <cellStyle name="Normal 29 10 6 2" xfId="8890" xr:uid="{00000000-0005-0000-0000-000091360000}"/>
    <cellStyle name="Normal 29 10 6 2 2" xfId="31929" xr:uid="{00000000-0005-0000-0000-000092360000}"/>
    <cellStyle name="Normal 29 10 6 3" xfId="31928" xr:uid="{00000000-0005-0000-0000-000093360000}"/>
    <cellStyle name="Normal 29 10 7" xfId="8891" xr:uid="{00000000-0005-0000-0000-000094360000}"/>
    <cellStyle name="Normal 29 10 7 2" xfId="31930" xr:uid="{00000000-0005-0000-0000-000095360000}"/>
    <cellStyle name="Normal 29 10 8" xfId="31913" xr:uid="{00000000-0005-0000-0000-000096360000}"/>
    <cellStyle name="Normal 29 11" xfId="8892" xr:uid="{00000000-0005-0000-0000-000097360000}"/>
    <cellStyle name="Normal 29 11 2" xfId="8893" xr:uid="{00000000-0005-0000-0000-000098360000}"/>
    <cellStyle name="Normal 29 11 2 2" xfId="8894" xr:uid="{00000000-0005-0000-0000-000099360000}"/>
    <cellStyle name="Normal 29 11 2 2 2" xfId="8895" xr:uid="{00000000-0005-0000-0000-00009A360000}"/>
    <cellStyle name="Normal 29 11 2 2 2 2" xfId="31934" xr:uid="{00000000-0005-0000-0000-00009B360000}"/>
    <cellStyle name="Normal 29 11 2 2 3" xfId="31933" xr:uid="{00000000-0005-0000-0000-00009C360000}"/>
    <cellStyle name="Normal 29 11 2 3" xfId="8896" xr:uid="{00000000-0005-0000-0000-00009D360000}"/>
    <cellStyle name="Normal 29 11 2 3 2" xfId="31935" xr:uid="{00000000-0005-0000-0000-00009E360000}"/>
    <cellStyle name="Normal 29 11 2 4" xfId="8897" xr:uid="{00000000-0005-0000-0000-00009F360000}"/>
    <cellStyle name="Normal 29 11 2 4 2" xfId="31936" xr:uid="{00000000-0005-0000-0000-0000A0360000}"/>
    <cellStyle name="Normal 29 11 2 5" xfId="31932" xr:uid="{00000000-0005-0000-0000-0000A1360000}"/>
    <cellStyle name="Normal 29 11 3" xfId="8898" xr:uid="{00000000-0005-0000-0000-0000A2360000}"/>
    <cellStyle name="Normal 29 11 3 2" xfId="8899" xr:uid="{00000000-0005-0000-0000-0000A3360000}"/>
    <cellStyle name="Normal 29 11 3 2 2" xfId="8900" xr:uid="{00000000-0005-0000-0000-0000A4360000}"/>
    <cellStyle name="Normal 29 11 3 2 2 2" xfId="31939" xr:uid="{00000000-0005-0000-0000-0000A5360000}"/>
    <cellStyle name="Normal 29 11 3 2 3" xfId="31938" xr:uid="{00000000-0005-0000-0000-0000A6360000}"/>
    <cellStyle name="Normal 29 11 3 3" xfId="8901" xr:uid="{00000000-0005-0000-0000-0000A7360000}"/>
    <cellStyle name="Normal 29 11 3 3 2" xfId="8902" xr:uid="{00000000-0005-0000-0000-0000A8360000}"/>
    <cellStyle name="Normal 29 11 3 3 2 2" xfId="31941" xr:uid="{00000000-0005-0000-0000-0000A9360000}"/>
    <cellStyle name="Normal 29 11 3 3 3" xfId="31940" xr:uid="{00000000-0005-0000-0000-0000AA360000}"/>
    <cellStyle name="Normal 29 11 3 4" xfId="8903" xr:uid="{00000000-0005-0000-0000-0000AB360000}"/>
    <cellStyle name="Normal 29 11 3 4 2" xfId="31942" xr:uid="{00000000-0005-0000-0000-0000AC360000}"/>
    <cellStyle name="Normal 29 11 3 5" xfId="31937" xr:uid="{00000000-0005-0000-0000-0000AD360000}"/>
    <cellStyle name="Normal 29 11 4" xfId="8904" xr:uid="{00000000-0005-0000-0000-0000AE360000}"/>
    <cellStyle name="Normal 29 11 4 2" xfId="8905" xr:uid="{00000000-0005-0000-0000-0000AF360000}"/>
    <cellStyle name="Normal 29 11 4 2 2" xfId="31944" xr:uid="{00000000-0005-0000-0000-0000B0360000}"/>
    <cellStyle name="Normal 29 11 4 3" xfId="31943" xr:uid="{00000000-0005-0000-0000-0000B1360000}"/>
    <cellStyle name="Normal 29 11 5" xfId="8906" xr:uid="{00000000-0005-0000-0000-0000B2360000}"/>
    <cellStyle name="Normal 29 11 5 2" xfId="31945" xr:uid="{00000000-0005-0000-0000-0000B3360000}"/>
    <cellStyle name="Normal 29 11 6" xfId="8907" xr:uid="{00000000-0005-0000-0000-0000B4360000}"/>
    <cellStyle name="Normal 29 11 6 2" xfId="8908" xr:uid="{00000000-0005-0000-0000-0000B5360000}"/>
    <cellStyle name="Normal 29 11 6 2 2" xfId="31947" xr:uid="{00000000-0005-0000-0000-0000B6360000}"/>
    <cellStyle name="Normal 29 11 6 3" xfId="31946" xr:uid="{00000000-0005-0000-0000-0000B7360000}"/>
    <cellStyle name="Normal 29 11 7" xfId="8909" xr:uid="{00000000-0005-0000-0000-0000B8360000}"/>
    <cellStyle name="Normal 29 11 7 2" xfId="31948" xr:uid="{00000000-0005-0000-0000-0000B9360000}"/>
    <cellStyle name="Normal 29 11 8" xfId="31931" xr:uid="{00000000-0005-0000-0000-0000BA360000}"/>
    <cellStyle name="Normal 29 12" xfId="8910" xr:uid="{00000000-0005-0000-0000-0000BB360000}"/>
    <cellStyle name="Normal 29 12 2" xfId="8911" xr:uid="{00000000-0005-0000-0000-0000BC360000}"/>
    <cellStyle name="Normal 29 12 2 2" xfId="8912" xr:uid="{00000000-0005-0000-0000-0000BD360000}"/>
    <cellStyle name="Normal 29 12 2 2 2" xfId="8913" xr:uid="{00000000-0005-0000-0000-0000BE360000}"/>
    <cellStyle name="Normal 29 12 2 2 2 2" xfId="31952" xr:uid="{00000000-0005-0000-0000-0000BF360000}"/>
    <cellStyle name="Normal 29 12 2 2 3" xfId="31951" xr:uid="{00000000-0005-0000-0000-0000C0360000}"/>
    <cellStyle name="Normal 29 12 2 3" xfId="8914" xr:uid="{00000000-0005-0000-0000-0000C1360000}"/>
    <cellStyle name="Normal 29 12 2 3 2" xfId="31953" xr:uid="{00000000-0005-0000-0000-0000C2360000}"/>
    <cellStyle name="Normal 29 12 2 4" xfId="8915" xr:uid="{00000000-0005-0000-0000-0000C3360000}"/>
    <cellStyle name="Normal 29 12 2 4 2" xfId="31954" xr:uid="{00000000-0005-0000-0000-0000C4360000}"/>
    <cellStyle name="Normal 29 12 2 5" xfId="31950" xr:uid="{00000000-0005-0000-0000-0000C5360000}"/>
    <cellStyle name="Normal 29 12 3" xfId="8916" xr:uid="{00000000-0005-0000-0000-0000C6360000}"/>
    <cellStyle name="Normal 29 12 3 2" xfId="8917" xr:uid="{00000000-0005-0000-0000-0000C7360000}"/>
    <cellStyle name="Normal 29 12 3 2 2" xfId="8918" xr:uid="{00000000-0005-0000-0000-0000C8360000}"/>
    <cellStyle name="Normal 29 12 3 2 2 2" xfId="31957" xr:uid="{00000000-0005-0000-0000-0000C9360000}"/>
    <cellStyle name="Normal 29 12 3 2 3" xfId="31956" xr:uid="{00000000-0005-0000-0000-0000CA360000}"/>
    <cellStyle name="Normal 29 12 3 3" xfId="8919" xr:uid="{00000000-0005-0000-0000-0000CB360000}"/>
    <cellStyle name="Normal 29 12 3 3 2" xfId="8920" xr:uid="{00000000-0005-0000-0000-0000CC360000}"/>
    <cellStyle name="Normal 29 12 3 3 2 2" xfId="31959" xr:uid="{00000000-0005-0000-0000-0000CD360000}"/>
    <cellStyle name="Normal 29 12 3 3 3" xfId="31958" xr:uid="{00000000-0005-0000-0000-0000CE360000}"/>
    <cellStyle name="Normal 29 12 3 4" xfId="8921" xr:uid="{00000000-0005-0000-0000-0000CF360000}"/>
    <cellStyle name="Normal 29 12 3 4 2" xfId="31960" xr:uid="{00000000-0005-0000-0000-0000D0360000}"/>
    <cellStyle name="Normal 29 12 3 5" xfId="31955" xr:uid="{00000000-0005-0000-0000-0000D1360000}"/>
    <cellStyle name="Normal 29 12 4" xfId="8922" xr:uid="{00000000-0005-0000-0000-0000D2360000}"/>
    <cellStyle name="Normal 29 12 4 2" xfId="8923" xr:uid="{00000000-0005-0000-0000-0000D3360000}"/>
    <cellStyle name="Normal 29 12 4 2 2" xfId="31962" xr:uid="{00000000-0005-0000-0000-0000D4360000}"/>
    <cellStyle name="Normal 29 12 4 3" xfId="31961" xr:uid="{00000000-0005-0000-0000-0000D5360000}"/>
    <cellStyle name="Normal 29 12 5" xfId="8924" xr:uid="{00000000-0005-0000-0000-0000D6360000}"/>
    <cellStyle name="Normal 29 12 5 2" xfId="31963" xr:uid="{00000000-0005-0000-0000-0000D7360000}"/>
    <cellStyle name="Normal 29 12 6" xfId="8925" xr:uid="{00000000-0005-0000-0000-0000D8360000}"/>
    <cellStyle name="Normal 29 12 6 2" xfId="8926" xr:uid="{00000000-0005-0000-0000-0000D9360000}"/>
    <cellStyle name="Normal 29 12 6 2 2" xfId="31965" xr:uid="{00000000-0005-0000-0000-0000DA360000}"/>
    <cellStyle name="Normal 29 12 6 3" xfId="31964" xr:uid="{00000000-0005-0000-0000-0000DB360000}"/>
    <cellStyle name="Normal 29 12 7" xfId="8927" xr:uid="{00000000-0005-0000-0000-0000DC360000}"/>
    <cellStyle name="Normal 29 12 7 2" xfId="31966" xr:uid="{00000000-0005-0000-0000-0000DD360000}"/>
    <cellStyle name="Normal 29 12 8" xfId="31949" xr:uid="{00000000-0005-0000-0000-0000DE360000}"/>
    <cellStyle name="Normal 29 13" xfId="8928" xr:uid="{00000000-0005-0000-0000-0000DF360000}"/>
    <cellStyle name="Normal 29 13 2" xfId="8929" xr:uid="{00000000-0005-0000-0000-0000E0360000}"/>
    <cellStyle name="Normal 29 13 2 2" xfId="8930" xr:uid="{00000000-0005-0000-0000-0000E1360000}"/>
    <cellStyle name="Normal 29 13 2 2 2" xfId="8931" xr:uid="{00000000-0005-0000-0000-0000E2360000}"/>
    <cellStyle name="Normal 29 13 2 2 2 2" xfId="31970" xr:uid="{00000000-0005-0000-0000-0000E3360000}"/>
    <cellStyle name="Normal 29 13 2 2 3" xfId="31969" xr:uid="{00000000-0005-0000-0000-0000E4360000}"/>
    <cellStyle name="Normal 29 13 2 3" xfId="8932" xr:uid="{00000000-0005-0000-0000-0000E5360000}"/>
    <cellStyle name="Normal 29 13 2 3 2" xfId="31971" xr:uid="{00000000-0005-0000-0000-0000E6360000}"/>
    <cellStyle name="Normal 29 13 2 4" xfId="8933" xr:uid="{00000000-0005-0000-0000-0000E7360000}"/>
    <cellStyle name="Normal 29 13 2 4 2" xfId="31972" xr:uid="{00000000-0005-0000-0000-0000E8360000}"/>
    <cellStyle name="Normal 29 13 2 5" xfId="31968" xr:uid="{00000000-0005-0000-0000-0000E9360000}"/>
    <cellStyle name="Normal 29 13 3" xfId="8934" xr:uid="{00000000-0005-0000-0000-0000EA360000}"/>
    <cellStyle name="Normal 29 13 3 2" xfId="8935" xr:uid="{00000000-0005-0000-0000-0000EB360000}"/>
    <cellStyle name="Normal 29 13 3 2 2" xfId="8936" xr:uid="{00000000-0005-0000-0000-0000EC360000}"/>
    <cellStyle name="Normal 29 13 3 2 2 2" xfId="31975" xr:uid="{00000000-0005-0000-0000-0000ED360000}"/>
    <cellStyle name="Normal 29 13 3 2 3" xfId="31974" xr:uid="{00000000-0005-0000-0000-0000EE360000}"/>
    <cellStyle name="Normal 29 13 3 3" xfId="8937" xr:uid="{00000000-0005-0000-0000-0000EF360000}"/>
    <cellStyle name="Normal 29 13 3 3 2" xfId="8938" xr:uid="{00000000-0005-0000-0000-0000F0360000}"/>
    <cellStyle name="Normal 29 13 3 3 2 2" xfId="31977" xr:uid="{00000000-0005-0000-0000-0000F1360000}"/>
    <cellStyle name="Normal 29 13 3 3 3" xfId="31976" xr:uid="{00000000-0005-0000-0000-0000F2360000}"/>
    <cellStyle name="Normal 29 13 3 4" xfId="8939" xr:uid="{00000000-0005-0000-0000-0000F3360000}"/>
    <cellStyle name="Normal 29 13 3 4 2" xfId="31978" xr:uid="{00000000-0005-0000-0000-0000F4360000}"/>
    <cellStyle name="Normal 29 13 3 5" xfId="31973" xr:uid="{00000000-0005-0000-0000-0000F5360000}"/>
    <cellStyle name="Normal 29 13 4" xfId="8940" xr:uid="{00000000-0005-0000-0000-0000F6360000}"/>
    <cellStyle name="Normal 29 13 4 2" xfId="8941" xr:uid="{00000000-0005-0000-0000-0000F7360000}"/>
    <cellStyle name="Normal 29 13 4 2 2" xfId="31980" xr:uid="{00000000-0005-0000-0000-0000F8360000}"/>
    <cellStyle name="Normal 29 13 4 3" xfId="31979" xr:uid="{00000000-0005-0000-0000-0000F9360000}"/>
    <cellStyle name="Normal 29 13 5" xfId="8942" xr:uid="{00000000-0005-0000-0000-0000FA360000}"/>
    <cellStyle name="Normal 29 13 5 2" xfId="31981" xr:uid="{00000000-0005-0000-0000-0000FB360000}"/>
    <cellStyle name="Normal 29 13 6" xfId="8943" xr:uid="{00000000-0005-0000-0000-0000FC360000}"/>
    <cellStyle name="Normal 29 13 6 2" xfId="8944" xr:uid="{00000000-0005-0000-0000-0000FD360000}"/>
    <cellStyle name="Normal 29 13 6 2 2" xfId="31983" xr:uid="{00000000-0005-0000-0000-0000FE360000}"/>
    <cellStyle name="Normal 29 13 6 3" xfId="31982" xr:uid="{00000000-0005-0000-0000-0000FF360000}"/>
    <cellStyle name="Normal 29 13 7" xfId="8945" xr:uid="{00000000-0005-0000-0000-000000370000}"/>
    <cellStyle name="Normal 29 13 7 2" xfId="31984" xr:uid="{00000000-0005-0000-0000-000001370000}"/>
    <cellStyle name="Normal 29 13 8" xfId="31967" xr:uid="{00000000-0005-0000-0000-000002370000}"/>
    <cellStyle name="Normal 29 14" xfId="8946" xr:uid="{00000000-0005-0000-0000-000003370000}"/>
    <cellStyle name="Normal 29 14 2" xfId="8947" xr:uid="{00000000-0005-0000-0000-000004370000}"/>
    <cellStyle name="Normal 29 14 2 2" xfId="8948" xr:uid="{00000000-0005-0000-0000-000005370000}"/>
    <cellStyle name="Normal 29 14 2 2 2" xfId="8949" xr:uid="{00000000-0005-0000-0000-000006370000}"/>
    <cellStyle name="Normal 29 14 2 2 2 2" xfId="31988" xr:uid="{00000000-0005-0000-0000-000007370000}"/>
    <cellStyle name="Normal 29 14 2 2 3" xfId="31987" xr:uid="{00000000-0005-0000-0000-000008370000}"/>
    <cellStyle name="Normal 29 14 2 3" xfId="8950" xr:uid="{00000000-0005-0000-0000-000009370000}"/>
    <cellStyle name="Normal 29 14 2 3 2" xfId="31989" xr:uid="{00000000-0005-0000-0000-00000A370000}"/>
    <cellStyle name="Normal 29 14 2 4" xfId="8951" xr:uid="{00000000-0005-0000-0000-00000B370000}"/>
    <cellStyle name="Normal 29 14 2 4 2" xfId="31990" xr:uid="{00000000-0005-0000-0000-00000C370000}"/>
    <cellStyle name="Normal 29 14 2 5" xfId="31986" xr:uid="{00000000-0005-0000-0000-00000D370000}"/>
    <cellStyle name="Normal 29 14 3" xfId="8952" xr:uid="{00000000-0005-0000-0000-00000E370000}"/>
    <cellStyle name="Normal 29 14 3 2" xfId="8953" xr:uid="{00000000-0005-0000-0000-00000F370000}"/>
    <cellStyle name="Normal 29 14 3 2 2" xfId="8954" xr:uid="{00000000-0005-0000-0000-000010370000}"/>
    <cellStyle name="Normal 29 14 3 2 2 2" xfId="31993" xr:uid="{00000000-0005-0000-0000-000011370000}"/>
    <cellStyle name="Normal 29 14 3 2 3" xfId="31992" xr:uid="{00000000-0005-0000-0000-000012370000}"/>
    <cellStyle name="Normal 29 14 3 3" xfId="8955" xr:uid="{00000000-0005-0000-0000-000013370000}"/>
    <cellStyle name="Normal 29 14 3 3 2" xfId="8956" xr:uid="{00000000-0005-0000-0000-000014370000}"/>
    <cellStyle name="Normal 29 14 3 3 2 2" xfId="31995" xr:uid="{00000000-0005-0000-0000-000015370000}"/>
    <cellStyle name="Normal 29 14 3 3 3" xfId="31994" xr:uid="{00000000-0005-0000-0000-000016370000}"/>
    <cellStyle name="Normal 29 14 3 4" xfId="8957" xr:uid="{00000000-0005-0000-0000-000017370000}"/>
    <cellStyle name="Normal 29 14 3 4 2" xfId="31996" xr:uid="{00000000-0005-0000-0000-000018370000}"/>
    <cellStyle name="Normal 29 14 3 5" xfId="31991" xr:uid="{00000000-0005-0000-0000-000019370000}"/>
    <cellStyle name="Normal 29 14 4" xfId="8958" xr:uid="{00000000-0005-0000-0000-00001A370000}"/>
    <cellStyle name="Normal 29 14 4 2" xfId="8959" xr:uid="{00000000-0005-0000-0000-00001B370000}"/>
    <cellStyle name="Normal 29 14 4 2 2" xfId="31998" xr:uid="{00000000-0005-0000-0000-00001C370000}"/>
    <cellStyle name="Normal 29 14 4 3" xfId="31997" xr:uid="{00000000-0005-0000-0000-00001D370000}"/>
    <cellStyle name="Normal 29 14 5" xfId="8960" xr:uid="{00000000-0005-0000-0000-00001E370000}"/>
    <cellStyle name="Normal 29 14 5 2" xfId="31999" xr:uid="{00000000-0005-0000-0000-00001F370000}"/>
    <cellStyle name="Normal 29 14 6" xfId="8961" xr:uid="{00000000-0005-0000-0000-000020370000}"/>
    <cellStyle name="Normal 29 14 6 2" xfId="8962" xr:uid="{00000000-0005-0000-0000-000021370000}"/>
    <cellStyle name="Normal 29 14 6 2 2" xfId="32001" xr:uid="{00000000-0005-0000-0000-000022370000}"/>
    <cellStyle name="Normal 29 14 6 3" xfId="32000" xr:uid="{00000000-0005-0000-0000-000023370000}"/>
    <cellStyle name="Normal 29 14 7" xfId="8963" xr:uid="{00000000-0005-0000-0000-000024370000}"/>
    <cellStyle name="Normal 29 14 7 2" xfId="32002" xr:uid="{00000000-0005-0000-0000-000025370000}"/>
    <cellStyle name="Normal 29 14 8" xfId="31985" xr:uid="{00000000-0005-0000-0000-000026370000}"/>
    <cellStyle name="Normal 29 15" xfId="8964" xr:uid="{00000000-0005-0000-0000-000027370000}"/>
    <cellStyle name="Normal 29 15 2" xfId="8965" xr:uid="{00000000-0005-0000-0000-000028370000}"/>
    <cellStyle name="Normal 29 15 2 2" xfId="8966" xr:uid="{00000000-0005-0000-0000-000029370000}"/>
    <cellStyle name="Normal 29 15 2 2 2" xfId="8967" xr:uid="{00000000-0005-0000-0000-00002A370000}"/>
    <cellStyle name="Normal 29 15 2 2 2 2" xfId="32006" xr:uid="{00000000-0005-0000-0000-00002B370000}"/>
    <cellStyle name="Normal 29 15 2 2 3" xfId="32005" xr:uid="{00000000-0005-0000-0000-00002C370000}"/>
    <cellStyle name="Normal 29 15 2 3" xfId="8968" xr:uid="{00000000-0005-0000-0000-00002D370000}"/>
    <cellStyle name="Normal 29 15 2 3 2" xfId="32007" xr:uid="{00000000-0005-0000-0000-00002E370000}"/>
    <cellStyle name="Normal 29 15 2 4" xfId="8969" xr:uid="{00000000-0005-0000-0000-00002F370000}"/>
    <cellStyle name="Normal 29 15 2 4 2" xfId="32008" xr:uid="{00000000-0005-0000-0000-000030370000}"/>
    <cellStyle name="Normal 29 15 2 5" xfId="32004" xr:uid="{00000000-0005-0000-0000-000031370000}"/>
    <cellStyle name="Normal 29 15 3" xfId="8970" xr:uid="{00000000-0005-0000-0000-000032370000}"/>
    <cellStyle name="Normal 29 15 3 2" xfId="8971" xr:uid="{00000000-0005-0000-0000-000033370000}"/>
    <cellStyle name="Normal 29 15 3 2 2" xfId="8972" xr:uid="{00000000-0005-0000-0000-000034370000}"/>
    <cellStyle name="Normal 29 15 3 2 2 2" xfId="32011" xr:uid="{00000000-0005-0000-0000-000035370000}"/>
    <cellStyle name="Normal 29 15 3 2 3" xfId="32010" xr:uid="{00000000-0005-0000-0000-000036370000}"/>
    <cellStyle name="Normal 29 15 3 3" xfId="8973" xr:uid="{00000000-0005-0000-0000-000037370000}"/>
    <cellStyle name="Normal 29 15 3 3 2" xfId="8974" xr:uid="{00000000-0005-0000-0000-000038370000}"/>
    <cellStyle name="Normal 29 15 3 3 2 2" xfId="32013" xr:uid="{00000000-0005-0000-0000-000039370000}"/>
    <cellStyle name="Normal 29 15 3 3 3" xfId="32012" xr:uid="{00000000-0005-0000-0000-00003A370000}"/>
    <cellStyle name="Normal 29 15 3 4" xfId="8975" xr:uid="{00000000-0005-0000-0000-00003B370000}"/>
    <cellStyle name="Normal 29 15 3 4 2" xfId="32014" xr:uid="{00000000-0005-0000-0000-00003C370000}"/>
    <cellStyle name="Normal 29 15 3 5" xfId="32009" xr:uid="{00000000-0005-0000-0000-00003D370000}"/>
    <cellStyle name="Normal 29 15 4" xfId="8976" xr:uid="{00000000-0005-0000-0000-00003E370000}"/>
    <cellStyle name="Normal 29 15 4 2" xfId="8977" xr:uid="{00000000-0005-0000-0000-00003F370000}"/>
    <cellStyle name="Normal 29 15 4 2 2" xfId="32016" xr:uid="{00000000-0005-0000-0000-000040370000}"/>
    <cellStyle name="Normal 29 15 4 3" xfId="32015" xr:uid="{00000000-0005-0000-0000-000041370000}"/>
    <cellStyle name="Normal 29 15 5" xfId="8978" xr:uid="{00000000-0005-0000-0000-000042370000}"/>
    <cellStyle name="Normal 29 15 5 2" xfId="32017" xr:uid="{00000000-0005-0000-0000-000043370000}"/>
    <cellStyle name="Normal 29 15 6" xfId="8979" xr:uid="{00000000-0005-0000-0000-000044370000}"/>
    <cellStyle name="Normal 29 15 6 2" xfId="8980" xr:uid="{00000000-0005-0000-0000-000045370000}"/>
    <cellStyle name="Normal 29 15 6 2 2" xfId="32019" xr:uid="{00000000-0005-0000-0000-000046370000}"/>
    <cellStyle name="Normal 29 15 6 3" xfId="32018" xr:uid="{00000000-0005-0000-0000-000047370000}"/>
    <cellStyle name="Normal 29 15 7" xfId="8981" xr:uid="{00000000-0005-0000-0000-000048370000}"/>
    <cellStyle name="Normal 29 15 7 2" xfId="32020" xr:uid="{00000000-0005-0000-0000-000049370000}"/>
    <cellStyle name="Normal 29 15 8" xfId="32003" xr:uid="{00000000-0005-0000-0000-00004A370000}"/>
    <cellStyle name="Normal 29 16" xfId="8982" xr:uid="{00000000-0005-0000-0000-00004B370000}"/>
    <cellStyle name="Normal 29 16 2" xfId="8983" xr:uid="{00000000-0005-0000-0000-00004C370000}"/>
    <cellStyle name="Normal 29 16 2 2" xfId="8984" xr:uid="{00000000-0005-0000-0000-00004D370000}"/>
    <cellStyle name="Normal 29 16 2 2 2" xfId="8985" xr:uid="{00000000-0005-0000-0000-00004E370000}"/>
    <cellStyle name="Normal 29 16 2 2 2 2" xfId="32024" xr:uid="{00000000-0005-0000-0000-00004F370000}"/>
    <cellStyle name="Normal 29 16 2 2 3" xfId="32023" xr:uid="{00000000-0005-0000-0000-000050370000}"/>
    <cellStyle name="Normal 29 16 2 3" xfId="8986" xr:uid="{00000000-0005-0000-0000-000051370000}"/>
    <cellStyle name="Normal 29 16 2 3 2" xfId="32025" xr:uid="{00000000-0005-0000-0000-000052370000}"/>
    <cellStyle name="Normal 29 16 2 4" xfId="8987" xr:uid="{00000000-0005-0000-0000-000053370000}"/>
    <cellStyle name="Normal 29 16 2 4 2" xfId="32026" xr:uid="{00000000-0005-0000-0000-000054370000}"/>
    <cellStyle name="Normal 29 16 2 5" xfId="32022" xr:uid="{00000000-0005-0000-0000-000055370000}"/>
    <cellStyle name="Normal 29 16 3" xfId="8988" xr:uid="{00000000-0005-0000-0000-000056370000}"/>
    <cellStyle name="Normal 29 16 3 2" xfId="8989" xr:uid="{00000000-0005-0000-0000-000057370000}"/>
    <cellStyle name="Normal 29 16 3 2 2" xfId="8990" xr:uid="{00000000-0005-0000-0000-000058370000}"/>
    <cellStyle name="Normal 29 16 3 2 2 2" xfId="32029" xr:uid="{00000000-0005-0000-0000-000059370000}"/>
    <cellStyle name="Normal 29 16 3 2 3" xfId="32028" xr:uid="{00000000-0005-0000-0000-00005A370000}"/>
    <cellStyle name="Normal 29 16 3 3" xfId="8991" xr:uid="{00000000-0005-0000-0000-00005B370000}"/>
    <cellStyle name="Normal 29 16 3 3 2" xfId="8992" xr:uid="{00000000-0005-0000-0000-00005C370000}"/>
    <cellStyle name="Normal 29 16 3 3 2 2" xfId="32031" xr:uid="{00000000-0005-0000-0000-00005D370000}"/>
    <cellStyle name="Normal 29 16 3 3 3" xfId="32030" xr:uid="{00000000-0005-0000-0000-00005E370000}"/>
    <cellStyle name="Normal 29 16 3 4" xfId="8993" xr:uid="{00000000-0005-0000-0000-00005F370000}"/>
    <cellStyle name="Normal 29 16 3 4 2" xfId="32032" xr:uid="{00000000-0005-0000-0000-000060370000}"/>
    <cellStyle name="Normal 29 16 3 5" xfId="32027" xr:uid="{00000000-0005-0000-0000-000061370000}"/>
    <cellStyle name="Normal 29 16 4" xfId="8994" xr:uid="{00000000-0005-0000-0000-000062370000}"/>
    <cellStyle name="Normal 29 16 4 2" xfId="8995" xr:uid="{00000000-0005-0000-0000-000063370000}"/>
    <cellStyle name="Normal 29 16 4 2 2" xfId="32034" xr:uid="{00000000-0005-0000-0000-000064370000}"/>
    <cellStyle name="Normal 29 16 4 3" xfId="32033" xr:uid="{00000000-0005-0000-0000-000065370000}"/>
    <cellStyle name="Normal 29 16 5" xfId="8996" xr:uid="{00000000-0005-0000-0000-000066370000}"/>
    <cellStyle name="Normal 29 16 5 2" xfId="32035" xr:uid="{00000000-0005-0000-0000-000067370000}"/>
    <cellStyle name="Normal 29 16 6" xfId="8997" xr:uid="{00000000-0005-0000-0000-000068370000}"/>
    <cellStyle name="Normal 29 16 6 2" xfId="8998" xr:uid="{00000000-0005-0000-0000-000069370000}"/>
    <cellStyle name="Normal 29 16 6 2 2" xfId="32037" xr:uid="{00000000-0005-0000-0000-00006A370000}"/>
    <cellStyle name="Normal 29 16 6 3" xfId="32036" xr:uid="{00000000-0005-0000-0000-00006B370000}"/>
    <cellStyle name="Normal 29 16 7" xfId="8999" xr:uid="{00000000-0005-0000-0000-00006C370000}"/>
    <cellStyle name="Normal 29 16 7 2" xfId="32038" xr:uid="{00000000-0005-0000-0000-00006D370000}"/>
    <cellStyle name="Normal 29 16 8" xfId="32021" xr:uid="{00000000-0005-0000-0000-00006E370000}"/>
    <cellStyle name="Normal 29 17" xfId="9000" xr:uid="{00000000-0005-0000-0000-00006F370000}"/>
    <cellStyle name="Normal 29 17 2" xfId="9001" xr:uid="{00000000-0005-0000-0000-000070370000}"/>
    <cellStyle name="Normal 29 17 2 2" xfId="9002" xr:uid="{00000000-0005-0000-0000-000071370000}"/>
    <cellStyle name="Normal 29 17 2 2 2" xfId="9003" xr:uid="{00000000-0005-0000-0000-000072370000}"/>
    <cellStyle name="Normal 29 17 2 2 2 2" xfId="32042" xr:uid="{00000000-0005-0000-0000-000073370000}"/>
    <cellStyle name="Normal 29 17 2 2 3" xfId="32041" xr:uid="{00000000-0005-0000-0000-000074370000}"/>
    <cellStyle name="Normal 29 17 2 3" xfId="9004" xr:uid="{00000000-0005-0000-0000-000075370000}"/>
    <cellStyle name="Normal 29 17 2 3 2" xfId="32043" xr:uid="{00000000-0005-0000-0000-000076370000}"/>
    <cellStyle name="Normal 29 17 2 4" xfId="9005" xr:uid="{00000000-0005-0000-0000-000077370000}"/>
    <cellStyle name="Normal 29 17 2 4 2" xfId="32044" xr:uid="{00000000-0005-0000-0000-000078370000}"/>
    <cellStyle name="Normal 29 17 2 5" xfId="32040" xr:uid="{00000000-0005-0000-0000-000079370000}"/>
    <cellStyle name="Normal 29 17 3" xfId="9006" xr:uid="{00000000-0005-0000-0000-00007A370000}"/>
    <cellStyle name="Normal 29 17 3 2" xfId="9007" xr:uid="{00000000-0005-0000-0000-00007B370000}"/>
    <cellStyle name="Normal 29 17 3 2 2" xfId="9008" xr:uid="{00000000-0005-0000-0000-00007C370000}"/>
    <cellStyle name="Normal 29 17 3 2 2 2" xfId="32047" xr:uid="{00000000-0005-0000-0000-00007D370000}"/>
    <cellStyle name="Normal 29 17 3 2 3" xfId="32046" xr:uid="{00000000-0005-0000-0000-00007E370000}"/>
    <cellStyle name="Normal 29 17 3 3" xfId="9009" xr:uid="{00000000-0005-0000-0000-00007F370000}"/>
    <cellStyle name="Normal 29 17 3 3 2" xfId="9010" xr:uid="{00000000-0005-0000-0000-000080370000}"/>
    <cellStyle name="Normal 29 17 3 3 2 2" xfId="32049" xr:uid="{00000000-0005-0000-0000-000081370000}"/>
    <cellStyle name="Normal 29 17 3 3 3" xfId="32048" xr:uid="{00000000-0005-0000-0000-000082370000}"/>
    <cellStyle name="Normal 29 17 3 4" xfId="9011" xr:uid="{00000000-0005-0000-0000-000083370000}"/>
    <cellStyle name="Normal 29 17 3 4 2" xfId="32050" xr:uid="{00000000-0005-0000-0000-000084370000}"/>
    <cellStyle name="Normal 29 17 3 5" xfId="32045" xr:uid="{00000000-0005-0000-0000-000085370000}"/>
    <cellStyle name="Normal 29 17 4" xfId="9012" xr:uid="{00000000-0005-0000-0000-000086370000}"/>
    <cellStyle name="Normal 29 17 4 2" xfId="9013" xr:uid="{00000000-0005-0000-0000-000087370000}"/>
    <cellStyle name="Normal 29 17 4 2 2" xfId="32052" xr:uid="{00000000-0005-0000-0000-000088370000}"/>
    <cellStyle name="Normal 29 17 4 3" xfId="32051" xr:uid="{00000000-0005-0000-0000-000089370000}"/>
    <cellStyle name="Normal 29 17 5" xfId="9014" xr:uid="{00000000-0005-0000-0000-00008A370000}"/>
    <cellStyle name="Normal 29 17 5 2" xfId="32053" xr:uid="{00000000-0005-0000-0000-00008B370000}"/>
    <cellStyle name="Normal 29 17 6" xfId="9015" xr:uid="{00000000-0005-0000-0000-00008C370000}"/>
    <cellStyle name="Normal 29 17 6 2" xfId="9016" xr:uid="{00000000-0005-0000-0000-00008D370000}"/>
    <cellStyle name="Normal 29 17 6 2 2" xfId="32055" xr:uid="{00000000-0005-0000-0000-00008E370000}"/>
    <cellStyle name="Normal 29 17 6 3" xfId="32054" xr:uid="{00000000-0005-0000-0000-00008F370000}"/>
    <cellStyle name="Normal 29 17 7" xfId="9017" xr:uid="{00000000-0005-0000-0000-000090370000}"/>
    <cellStyle name="Normal 29 17 7 2" xfId="32056" xr:uid="{00000000-0005-0000-0000-000091370000}"/>
    <cellStyle name="Normal 29 17 8" xfId="32039" xr:uid="{00000000-0005-0000-0000-000092370000}"/>
    <cellStyle name="Normal 29 18" xfId="9018" xr:uid="{00000000-0005-0000-0000-000093370000}"/>
    <cellStyle name="Normal 29 18 2" xfId="9019" xr:uid="{00000000-0005-0000-0000-000094370000}"/>
    <cellStyle name="Normal 29 18 2 2" xfId="9020" xr:uid="{00000000-0005-0000-0000-000095370000}"/>
    <cellStyle name="Normal 29 18 2 2 2" xfId="9021" xr:uid="{00000000-0005-0000-0000-000096370000}"/>
    <cellStyle name="Normal 29 18 2 2 2 2" xfId="32060" xr:uid="{00000000-0005-0000-0000-000097370000}"/>
    <cellStyle name="Normal 29 18 2 2 3" xfId="32059" xr:uid="{00000000-0005-0000-0000-000098370000}"/>
    <cellStyle name="Normal 29 18 2 3" xfId="9022" xr:uid="{00000000-0005-0000-0000-000099370000}"/>
    <cellStyle name="Normal 29 18 2 3 2" xfId="32061" xr:uid="{00000000-0005-0000-0000-00009A370000}"/>
    <cellStyle name="Normal 29 18 2 4" xfId="9023" xr:uid="{00000000-0005-0000-0000-00009B370000}"/>
    <cellStyle name="Normal 29 18 2 4 2" xfId="32062" xr:uid="{00000000-0005-0000-0000-00009C370000}"/>
    <cellStyle name="Normal 29 18 2 5" xfId="32058" xr:uid="{00000000-0005-0000-0000-00009D370000}"/>
    <cellStyle name="Normal 29 18 3" xfId="9024" xr:uid="{00000000-0005-0000-0000-00009E370000}"/>
    <cellStyle name="Normal 29 18 3 2" xfId="9025" xr:uid="{00000000-0005-0000-0000-00009F370000}"/>
    <cellStyle name="Normal 29 18 3 2 2" xfId="9026" xr:uid="{00000000-0005-0000-0000-0000A0370000}"/>
    <cellStyle name="Normal 29 18 3 2 2 2" xfId="32065" xr:uid="{00000000-0005-0000-0000-0000A1370000}"/>
    <cellStyle name="Normal 29 18 3 2 3" xfId="32064" xr:uid="{00000000-0005-0000-0000-0000A2370000}"/>
    <cellStyle name="Normal 29 18 3 3" xfId="9027" xr:uid="{00000000-0005-0000-0000-0000A3370000}"/>
    <cellStyle name="Normal 29 18 3 3 2" xfId="9028" xr:uid="{00000000-0005-0000-0000-0000A4370000}"/>
    <cellStyle name="Normal 29 18 3 3 2 2" xfId="32067" xr:uid="{00000000-0005-0000-0000-0000A5370000}"/>
    <cellStyle name="Normal 29 18 3 3 3" xfId="32066" xr:uid="{00000000-0005-0000-0000-0000A6370000}"/>
    <cellStyle name="Normal 29 18 3 4" xfId="9029" xr:uid="{00000000-0005-0000-0000-0000A7370000}"/>
    <cellStyle name="Normal 29 18 3 4 2" xfId="32068" xr:uid="{00000000-0005-0000-0000-0000A8370000}"/>
    <cellStyle name="Normal 29 18 3 5" xfId="32063" xr:uid="{00000000-0005-0000-0000-0000A9370000}"/>
    <cellStyle name="Normal 29 18 4" xfId="9030" xr:uid="{00000000-0005-0000-0000-0000AA370000}"/>
    <cellStyle name="Normal 29 18 4 2" xfId="9031" xr:uid="{00000000-0005-0000-0000-0000AB370000}"/>
    <cellStyle name="Normal 29 18 4 2 2" xfId="32070" xr:uid="{00000000-0005-0000-0000-0000AC370000}"/>
    <cellStyle name="Normal 29 18 4 3" xfId="32069" xr:uid="{00000000-0005-0000-0000-0000AD370000}"/>
    <cellStyle name="Normal 29 18 5" xfId="9032" xr:uid="{00000000-0005-0000-0000-0000AE370000}"/>
    <cellStyle name="Normal 29 18 5 2" xfId="32071" xr:uid="{00000000-0005-0000-0000-0000AF370000}"/>
    <cellStyle name="Normal 29 18 6" xfId="9033" xr:uid="{00000000-0005-0000-0000-0000B0370000}"/>
    <cellStyle name="Normal 29 18 6 2" xfId="9034" xr:uid="{00000000-0005-0000-0000-0000B1370000}"/>
    <cellStyle name="Normal 29 18 6 2 2" xfId="32073" xr:uid="{00000000-0005-0000-0000-0000B2370000}"/>
    <cellStyle name="Normal 29 18 6 3" xfId="32072" xr:uid="{00000000-0005-0000-0000-0000B3370000}"/>
    <cellStyle name="Normal 29 18 7" xfId="9035" xr:uid="{00000000-0005-0000-0000-0000B4370000}"/>
    <cellStyle name="Normal 29 18 7 2" xfId="32074" xr:uid="{00000000-0005-0000-0000-0000B5370000}"/>
    <cellStyle name="Normal 29 18 8" xfId="32057" xr:uid="{00000000-0005-0000-0000-0000B6370000}"/>
    <cellStyle name="Normal 29 19" xfId="9036" xr:uid="{00000000-0005-0000-0000-0000B7370000}"/>
    <cellStyle name="Normal 29 19 2" xfId="9037" xr:uid="{00000000-0005-0000-0000-0000B8370000}"/>
    <cellStyle name="Normal 29 19 2 2" xfId="9038" xr:uid="{00000000-0005-0000-0000-0000B9370000}"/>
    <cellStyle name="Normal 29 19 2 2 2" xfId="9039" xr:uid="{00000000-0005-0000-0000-0000BA370000}"/>
    <cellStyle name="Normal 29 19 2 2 2 2" xfId="32078" xr:uid="{00000000-0005-0000-0000-0000BB370000}"/>
    <cellStyle name="Normal 29 19 2 2 3" xfId="32077" xr:uid="{00000000-0005-0000-0000-0000BC370000}"/>
    <cellStyle name="Normal 29 19 2 3" xfId="9040" xr:uid="{00000000-0005-0000-0000-0000BD370000}"/>
    <cellStyle name="Normal 29 19 2 3 2" xfId="32079" xr:uid="{00000000-0005-0000-0000-0000BE370000}"/>
    <cellStyle name="Normal 29 19 2 4" xfId="9041" xr:uid="{00000000-0005-0000-0000-0000BF370000}"/>
    <cellStyle name="Normal 29 19 2 4 2" xfId="32080" xr:uid="{00000000-0005-0000-0000-0000C0370000}"/>
    <cellStyle name="Normal 29 19 2 5" xfId="32076" xr:uid="{00000000-0005-0000-0000-0000C1370000}"/>
    <cellStyle name="Normal 29 19 3" xfId="9042" xr:uid="{00000000-0005-0000-0000-0000C2370000}"/>
    <cellStyle name="Normal 29 19 3 2" xfId="9043" xr:uid="{00000000-0005-0000-0000-0000C3370000}"/>
    <cellStyle name="Normal 29 19 3 2 2" xfId="9044" xr:uid="{00000000-0005-0000-0000-0000C4370000}"/>
    <cellStyle name="Normal 29 19 3 2 2 2" xfId="32083" xr:uid="{00000000-0005-0000-0000-0000C5370000}"/>
    <cellStyle name="Normal 29 19 3 2 3" xfId="32082" xr:uid="{00000000-0005-0000-0000-0000C6370000}"/>
    <cellStyle name="Normal 29 19 3 3" xfId="9045" xr:uid="{00000000-0005-0000-0000-0000C7370000}"/>
    <cellStyle name="Normal 29 19 3 3 2" xfId="9046" xr:uid="{00000000-0005-0000-0000-0000C8370000}"/>
    <cellStyle name="Normal 29 19 3 3 2 2" xfId="32085" xr:uid="{00000000-0005-0000-0000-0000C9370000}"/>
    <cellStyle name="Normal 29 19 3 3 3" xfId="32084" xr:uid="{00000000-0005-0000-0000-0000CA370000}"/>
    <cellStyle name="Normal 29 19 3 4" xfId="9047" xr:uid="{00000000-0005-0000-0000-0000CB370000}"/>
    <cellStyle name="Normal 29 19 3 4 2" xfId="32086" xr:uid="{00000000-0005-0000-0000-0000CC370000}"/>
    <cellStyle name="Normal 29 19 3 5" xfId="32081" xr:uid="{00000000-0005-0000-0000-0000CD370000}"/>
    <cellStyle name="Normal 29 19 4" xfId="9048" xr:uid="{00000000-0005-0000-0000-0000CE370000}"/>
    <cellStyle name="Normal 29 19 4 2" xfId="9049" xr:uid="{00000000-0005-0000-0000-0000CF370000}"/>
    <cellStyle name="Normal 29 19 4 2 2" xfId="32088" xr:uid="{00000000-0005-0000-0000-0000D0370000}"/>
    <cellStyle name="Normal 29 19 4 3" xfId="32087" xr:uid="{00000000-0005-0000-0000-0000D1370000}"/>
    <cellStyle name="Normal 29 19 5" xfId="9050" xr:uid="{00000000-0005-0000-0000-0000D2370000}"/>
    <cellStyle name="Normal 29 19 5 2" xfId="32089" xr:uid="{00000000-0005-0000-0000-0000D3370000}"/>
    <cellStyle name="Normal 29 19 6" xfId="9051" xr:uid="{00000000-0005-0000-0000-0000D4370000}"/>
    <cellStyle name="Normal 29 19 6 2" xfId="9052" xr:uid="{00000000-0005-0000-0000-0000D5370000}"/>
    <cellStyle name="Normal 29 19 6 2 2" xfId="32091" xr:uid="{00000000-0005-0000-0000-0000D6370000}"/>
    <cellStyle name="Normal 29 19 6 3" xfId="32090" xr:uid="{00000000-0005-0000-0000-0000D7370000}"/>
    <cellStyle name="Normal 29 19 7" xfId="9053" xr:uid="{00000000-0005-0000-0000-0000D8370000}"/>
    <cellStyle name="Normal 29 19 7 2" xfId="32092" xr:uid="{00000000-0005-0000-0000-0000D9370000}"/>
    <cellStyle name="Normal 29 19 8" xfId="32075" xr:uid="{00000000-0005-0000-0000-0000DA370000}"/>
    <cellStyle name="Normal 29 2" xfId="9054" xr:uid="{00000000-0005-0000-0000-0000DB370000}"/>
    <cellStyle name="Normal 29 2 2" xfId="9055" xr:uid="{00000000-0005-0000-0000-0000DC370000}"/>
    <cellStyle name="Normal 29 2 2 2" xfId="9056" xr:uid="{00000000-0005-0000-0000-0000DD370000}"/>
    <cellStyle name="Normal 29 2 2 2 2" xfId="9057" xr:uid="{00000000-0005-0000-0000-0000DE370000}"/>
    <cellStyle name="Normal 29 2 2 2 2 2" xfId="32096" xr:uid="{00000000-0005-0000-0000-0000DF370000}"/>
    <cellStyle name="Normal 29 2 2 2 3" xfId="32095" xr:uid="{00000000-0005-0000-0000-0000E0370000}"/>
    <cellStyle name="Normal 29 2 2 3" xfId="9058" xr:uid="{00000000-0005-0000-0000-0000E1370000}"/>
    <cellStyle name="Normal 29 2 2 3 2" xfId="32097" xr:uid="{00000000-0005-0000-0000-0000E2370000}"/>
    <cellStyle name="Normal 29 2 2 4" xfId="9059" xr:uid="{00000000-0005-0000-0000-0000E3370000}"/>
    <cellStyle name="Normal 29 2 2 4 2" xfId="32098" xr:uid="{00000000-0005-0000-0000-0000E4370000}"/>
    <cellStyle name="Normal 29 2 2 5" xfId="32094" xr:uid="{00000000-0005-0000-0000-0000E5370000}"/>
    <cellStyle name="Normal 29 2 3" xfId="9060" xr:uid="{00000000-0005-0000-0000-0000E6370000}"/>
    <cellStyle name="Normal 29 2 3 2" xfId="9061" xr:uid="{00000000-0005-0000-0000-0000E7370000}"/>
    <cellStyle name="Normal 29 2 3 2 2" xfId="9062" xr:uid="{00000000-0005-0000-0000-0000E8370000}"/>
    <cellStyle name="Normal 29 2 3 2 2 2" xfId="32101" xr:uid="{00000000-0005-0000-0000-0000E9370000}"/>
    <cellStyle name="Normal 29 2 3 2 3" xfId="32100" xr:uid="{00000000-0005-0000-0000-0000EA370000}"/>
    <cellStyle name="Normal 29 2 3 3" xfId="9063" xr:uid="{00000000-0005-0000-0000-0000EB370000}"/>
    <cellStyle name="Normal 29 2 3 3 2" xfId="9064" xr:uid="{00000000-0005-0000-0000-0000EC370000}"/>
    <cellStyle name="Normal 29 2 3 3 2 2" xfId="32103" xr:uid="{00000000-0005-0000-0000-0000ED370000}"/>
    <cellStyle name="Normal 29 2 3 3 3" xfId="32102" xr:uid="{00000000-0005-0000-0000-0000EE370000}"/>
    <cellStyle name="Normal 29 2 3 4" xfId="9065" xr:uid="{00000000-0005-0000-0000-0000EF370000}"/>
    <cellStyle name="Normal 29 2 3 4 2" xfId="32104" xr:uid="{00000000-0005-0000-0000-0000F0370000}"/>
    <cellStyle name="Normal 29 2 3 5" xfId="32099" xr:uid="{00000000-0005-0000-0000-0000F1370000}"/>
    <cellStyle name="Normal 29 2 4" xfId="9066" xr:uid="{00000000-0005-0000-0000-0000F2370000}"/>
    <cellStyle name="Normal 29 2 4 2" xfId="9067" xr:uid="{00000000-0005-0000-0000-0000F3370000}"/>
    <cellStyle name="Normal 29 2 4 2 2" xfId="32106" xr:uid="{00000000-0005-0000-0000-0000F4370000}"/>
    <cellStyle name="Normal 29 2 4 3" xfId="32105" xr:uid="{00000000-0005-0000-0000-0000F5370000}"/>
    <cellStyle name="Normal 29 2 5" xfId="9068" xr:uid="{00000000-0005-0000-0000-0000F6370000}"/>
    <cellStyle name="Normal 29 2 5 2" xfId="32107" xr:uid="{00000000-0005-0000-0000-0000F7370000}"/>
    <cellStyle name="Normal 29 2 6" xfId="9069" xr:uid="{00000000-0005-0000-0000-0000F8370000}"/>
    <cellStyle name="Normal 29 2 6 2" xfId="9070" xr:uid="{00000000-0005-0000-0000-0000F9370000}"/>
    <cellStyle name="Normal 29 2 6 2 2" xfId="32109" xr:uid="{00000000-0005-0000-0000-0000FA370000}"/>
    <cellStyle name="Normal 29 2 6 3" xfId="32108" xr:uid="{00000000-0005-0000-0000-0000FB370000}"/>
    <cellStyle name="Normal 29 2 7" xfId="9071" xr:uid="{00000000-0005-0000-0000-0000FC370000}"/>
    <cellStyle name="Normal 29 2 7 2" xfId="32110" xr:uid="{00000000-0005-0000-0000-0000FD370000}"/>
    <cellStyle name="Normal 29 2 8" xfId="32093" xr:uid="{00000000-0005-0000-0000-0000FE370000}"/>
    <cellStyle name="Normal 29 20" xfId="9072" xr:uid="{00000000-0005-0000-0000-0000FF370000}"/>
    <cellStyle name="Normal 29 20 2" xfId="9073" xr:uid="{00000000-0005-0000-0000-000000380000}"/>
    <cellStyle name="Normal 29 20 2 2" xfId="9074" xr:uid="{00000000-0005-0000-0000-000001380000}"/>
    <cellStyle name="Normal 29 20 2 2 2" xfId="9075" xr:uid="{00000000-0005-0000-0000-000002380000}"/>
    <cellStyle name="Normal 29 20 2 2 2 2" xfId="32114" xr:uid="{00000000-0005-0000-0000-000003380000}"/>
    <cellStyle name="Normal 29 20 2 2 3" xfId="32113" xr:uid="{00000000-0005-0000-0000-000004380000}"/>
    <cellStyle name="Normal 29 20 2 3" xfId="9076" xr:uid="{00000000-0005-0000-0000-000005380000}"/>
    <cellStyle name="Normal 29 20 2 3 2" xfId="32115" xr:uid="{00000000-0005-0000-0000-000006380000}"/>
    <cellStyle name="Normal 29 20 2 4" xfId="9077" xr:uid="{00000000-0005-0000-0000-000007380000}"/>
    <cellStyle name="Normal 29 20 2 4 2" xfId="32116" xr:uid="{00000000-0005-0000-0000-000008380000}"/>
    <cellStyle name="Normal 29 20 2 5" xfId="32112" xr:uid="{00000000-0005-0000-0000-000009380000}"/>
    <cellStyle name="Normal 29 20 3" xfId="9078" xr:uid="{00000000-0005-0000-0000-00000A380000}"/>
    <cellStyle name="Normal 29 20 3 2" xfId="9079" xr:uid="{00000000-0005-0000-0000-00000B380000}"/>
    <cellStyle name="Normal 29 20 3 2 2" xfId="9080" xr:uid="{00000000-0005-0000-0000-00000C380000}"/>
    <cellStyle name="Normal 29 20 3 2 2 2" xfId="32119" xr:uid="{00000000-0005-0000-0000-00000D380000}"/>
    <cellStyle name="Normal 29 20 3 2 3" xfId="32118" xr:uid="{00000000-0005-0000-0000-00000E380000}"/>
    <cellStyle name="Normal 29 20 3 3" xfId="9081" xr:uid="{00000000-0005-0000-0000-00000F380000}"/>
    <cellStyle name="Normal 29 20 3 3 2" xfId="9082" xr:uid="{00000000-0005-0000-0000-000010380000}"/>
    <cellStyle name="Normal 29 20 3 3 2 2" xfId="32121" xr:uid="{00000000-0005-0000-0000-000011380000}"/>
    <cellStyle name="Normal 29 20 3 3 3" xfId="32120" xr:uid="{00000000-0005-0000-0000-000012380000}"/>
    <cellStyle name="Normal 29 20 3 4" xfId="9083" xr:uid="{00000000-0005-0000-0000-000013380000}"/>
    <cellStyle name="Normal 29 20 3 4 2" xfId="32122" xr:uid="{00000000-0005-0000-0000-000014380000}"/>
    <cellStyle name="Normal 29 20 3 5" xfId="32117" xr:uid="{00000000-0005-0000-0000-000015380000}"/>
    <cellStyle name="Normal 29 20 4" xfId="9084" xr:uid="{00000000-0005-0000-0000-000016380000}"/>
    <cellStyle name="Normal 29 20 4 2" xfId="9085" xr:uid="{00000000-0005-0000-0000-000017380000}"/>
    <cellStyle name="Normal 29 20 4 2 2" xfId="32124" xr:uid="{00000000-0005-0000-0000-000018380000}"/>
    <cellStyle name="Normal 29 20 4 3" xfId="32123" xr:uid="{00000000-0005-0000-0000-000019380000}"/>
    <cellStyle name="Normal 29 20 5" xfId="9086" xr:uid="{00000000-0005-0000-0000-00001A380000}"/>
    <cellStyle name="Normal 29 20 5 2" xfId="32125" xr:uid="{00000000-0005-0000-0000-00001B380000}"/>
    <cellStyle name="Normal 29 20 6" xfId="9087" xr:uid="{00000000-0005-0000-0000-00001C380000}"/>
    <cellStyle name="Normal 29 20 6 2" xfId="9088" xr:uid="{00000000-0005-0000-0000-00001D380000}"/>
    <cellStyle name="Normal 29 20 6 2 2" xfId="32127" xr:uid="{00000000-0005-0000-0000-00001E380000}"/>
    <cellStyle name="Normal 29 20 6 3" xfId="32126" xr:uid="{00000000-0005-0000-0000-00001F380000}"/>
    <cellStyle name="Normal 29 20 7" xfId="9089" xr:uid="{00000000-0005-0000-0000-000020380000}"/>
    <cellStyle name="Normal 29 20 7 2" xfId="32128" xr:uid="{00000000-0005-0000-0000-000021380000}"/>
    <cellStyle name="Normal 29 20 8" xfId="32111" xr:uid="{00000000-0005-0000-0000-000022380000}"/>
    <cellStyle name="Normal 29 21" xfId="9090" xr:uid="{00000000-0005-0000-0000-000023380000}"/>
    <cellStyle name="Normal 29 21 2" xfId="9091" xr:uid="{00000000-0005-0000-0000-000024380000}"/>
    <cellStyle name="Normal 29 21 2 2" xfId="9092" xr:uid="{00000000-0005-0000-0000-000025380000}"/>
    <cellStyle name="Normal 29 21 2 2 2" xfId="9093" xr:uid="{00000000-0005-0000-0000-000026380000}"/>
    <cellStyle name="Normal 29 21 2 2 2 2" xfId="32132" xr:uid="{00000000-0005-0000-0000-000027380000}"/>
    <cellStyle name="Normal 29 21 2 2 3" xfId="32131" xr:uid="{00000000-0005-0000-0000-000028380000}"/>
    <cellStyle name="Normal 29 21 2 3" xfId="9094" xr:uid="{00000000-0005-0000-0000-000029380000}"/>
    <cellStyle name="Normal 29 21 2 3 2" xfId="32133" xr:uid="{00000000-0005-0000-0000-00002A380000}"/>
    <cellStyle name="Normal 29 21 2 4" xfId="9095" xr:uid="{00000000-0005-0000-0000-00002B380000}"/>
    <cellStyle name="Normal 29 21 2 4 2" xfId="32134" xr:uid="{00000000-0005-0000-0000-00002C380000}"/>
    <cellStyle name="Normal 29 21 2 5" xfId="32130" xr:uid="{00000000-0005-0000-0000-00002D380000}"/>
    <cellStyle name="Normal 29 21 3" xfId="9096" xr:uid="{00000000-0005-0000-0000-00002E380000}"/>
    <cellStyle name="Normal 29 21 3 2" xfId="9097" xr:uid="{00000000-0005-0000-0000-00002F380000}"/>
    <cellStyle name="Normal 29 21 3 2 2" xfId="9098" xr:uid="{00000000-0005-0000-0000-000030380000}"/>
    <cellStyle name="Normal 29 21 3 2 2 2" xfId="32137" xr:uid="{00000000-0005-0000-0000-000031380000}"/>
    <cellStyle name="Normal 29 21 3 2 3" xfId="32136" xr:uid="{00000000-0005-0000-0000-000032380000}"/>
    <cellStyle name="Normal 29 21 3 3" xfId="9099" xr:uid="{00000000-0005-0000-0000-000033380000}"/>
    <cellStyle name="Normal 29 21 3 3 2" xfId="9100" xr:uid="{00000000-0005-0000-0000-000034380000}"/>
    <cellStyle name="Normal 29 21 3 3 2 2" xfId="32139" xr:uid="{00000000-0005-0000-0000-000035380000}"/>
    <cellStyle name="Normal 29 21 3 3 3" xfId="32138" xr:uid="{00000000-0005-0000-0000-000036380000}"/>
    <cellStyle name="Normal 29 21 3 4" xfId="9101" xr:uid="{00000000-0005-0000-0000-000037380000}"/>
    <cellStyle name="Normal 29 21 3 4 2" xfId="32140" xr:uid="{00000000-0005-0000-0000-000038380000}"/>
    <cellStyle name="Normal 29 21 3 5" xfId="32135" xr:uid="{00000000-0005-0000-0000-000039380000}"/>
    <cellStyle name="Normal 29 21 4" xfId="9102" xr:uid="{00000000-0005-0000-0000-00003A380000}"/>
    <cellStyle name="Normal 29 21 4 2" xfId="9103" xr:uid="{00000000-0005-0000-0000-00003B380000}"/>
    <cellStyle name="Normal 29 21 4 2 2" xfId="32142" xr:uid="{00000000-0005-0000-0000-00003C380000}"/>
    <cellStyle name="Normal 29 21 4 3" xfId="32141" xr:uid="{00000000-0005-0000-0000-00003D380000}"/>
    <cellStyle name="Normal 29 21 5" xfId="9104" xr:uid="{00000000-0005-0000-0000-00003E380000}"/>
    <cellStyle name="Normal 29 21 5 2" xfId="32143" xr:uid="{00000000-0005-0000-0000-00003F380000}"/>
    <cellStyle name="Normal 29 21 6" xfId="9105" xr:uid="{00000000-0005-0000-0000-000040380000}"/>
    <cellStyle name="Normal 29 21 6 2" xfId="9106" xr:uid="{00000000-0005-0000-0000-000041380000}"/>
    <cellStyle name="Normal 29 21 6 2 2" xfId="32145" xr:uid="{00000000-0005-0000-0000-000042380000}"/>
    <cellStyle name="Normal 29 21 6 3" xfId="32144" xr:uid="{00000000-0005-0000-0000-000043380000}"/>
    <cellStyle name="Normal 29 21 7" xfId="9107" xr:uid="{00000000-0005-0000-0000-000044380000}"/>
    <cellStyle name="Normal 29 21 7 2" xfId="32146" xr:uid="{00000000-0005-0000-0000-000045380000}"/>
    <cellStyle name="Normal 29 21 8" xfId="32129" xr:uid="{00000000-0005-0000-0000-000046380000}"/>
    <cellStyle name="Normal 29 22" xfId="9108" xr:uid="{00000000-0005-0000-0000-000047380000}"/>
    <cellStyle name="Normal 29 22 2" xfId="9109" xr:uid="{00000000-0005-0000-0000-000048380000}"/>
    <cellStyle name="Normal 29 22 2 2" xfId="9110" xr:uid="{00000000-0005-0000-0000-000049380000}"/>
    <cellStyle name="Normal 29 22 2 2 2" xfId="9111" xr:uid="{00000000-0005-0000-0000-00004A380000}"/>
    <cellStyle name="Normal 29 22 2 2 2 2" xfId="32150" xr:uid="{00000000-0005-0000-0000-00004B380000}"/>
    <cellStyle name="Normal 29 22 2 2 3" xfId="32149" xr:uid="{00000000-0005-0000-0000-00004C380000}"/>
    <cellStyle name="Normal 29 22 2 3" xfId="9112" xr:uid="{00000000-0005-0000-0000-00004D380000}"/>
    <cellStyle name="Normal 29 22 2 3 2" xfId="32151" xr:uid="{00000000-0005-0000-0000-00004E380000}"/>
    <cellStyle name="Normal 29 22 2 4" xfId="9113" xr:uid="{00000000-0005-0000-0000-00004F380000}"/>
    <cellStyle name="Normal 29 22 2 4 2" xfId="32152" xr:uid="{00000000-0005-0000-0000-000050380000}"/>
    <cellStyle name="Normal 29 22 2 5" xfId="32148" xr:uid="{00000000-0005-0000-0000-000051380000}"/>
    <cellStyle name="Normal 29 22 3" xfId="9114" xr:uid="{00000000-0005-0000-0000-000052380000}"/>
    <cellStyle name="Normal 29 22 3 2" xfId="9115" xr:uid="{00000000-0005-0000-0000-000053380000}"/>
    <cellStyle name="Normal 29 22 3 2 2" xfId="9116" xr:uid="{00000000-0005-0000-0000-000054380000}"/>
    <cellStyle name="Normal 29 22 3 2 2 2" xfId="32155" xr:uid="{00000000-0005-0000-0000-000055380000}"/>
    <cellStyle name="Normal 29 22 3 2 3" xfId="32154" xr:uid="{00000000-0005-0000-0000-000056380000}"/>
    <cellStyle name="Normal 29 22 3 3" xfId="9117" xr:uid="{00000000-0005-0000-0000-000057380000}"/>
    <cellStyle name="Normal 29 22 3 3 2" xfId="9118" xr:uid="{00000000-0005-0000-0000-000058380000}"/>
    <cellStyle name="Normal 29 22 3 3 2 2" xfId="32157" xr:uid="{00000000-0005-0000-0000-000059380000}"/>
    <cellStyle name="Normal 29 22 3 3 3" xfId="32156" xr:uid="{00000000-0005-0000-0000-00005A380000}"/>
    <cellStyle name="Normal 29 22 3 4" xfId="9119" xr:uid="{00000000-0005-0000-0000-00005B380000}"/>
    <cellStyle name="Normal 29 22 3 4 2" xfId="32158" xr:uid="{00000000-0005-0000-0000-00005C380000}"/>
    <cellStyle name="Normal 29 22 3 5" xfId="32153" xr:uid="{00000000-0005-0000-0000-00005D380000}"/>
    <cellStyle name="Normal 29 22 4" xfId="9120" xr:uid="{00000000-0005-0000-0000-00005E380000}"/>
    <cellStyle name="Normal 29 22 4 2" xfId="9121" xr:uid="{00000000-0005-0000-0000-00005F380000}"/>
    <cellStyle name="Normal 29 22 4 2 2" xfId="32160" xr:uid="{00000000-0005-0000-0000-000060380000}"/>
    <cellStyle name="Normal 29 22 4 3" xfId="32159" xr:uid="{00000000-0005-0000-0000-000061380000}"/>
    <cellStyle name="Normal 29 22 5" xfId="9122" xr:uid="{00000000-0005-0000-0000-000062380000}"/>
    <cellStyle name="Normal 29 22 5 2" xfId="32161" xr:uid="{00000000-0005-0000-0000-000063380000}"/>
    <cellStyle name="Normal 29 22 6" xfId="9123" xr:uid="{00000000-0005-0000-0000-000064380000}"/>
    <cellStyle name="Normal 29 22 6 2" xfId="9124" xr:uid="{00000000-0005-0000-0000-000065380000}"/>
    <cellStyle name="Normal 29 22 6 2 2" xfId="32163" xr:uid="{00000000-0005-0000-0000-000066380000}"/>
    <cellStyle name="Normal 29 22 6 3" xfId="32162" xr:uid="{00000000-0005-0000-0000-000067380000}"/>
    <cellStyle name="Normal 29 22 7" xfId="9125" xr:uid="{00000000-0005-0000-0000-000068380000}"/>
    <cellStyle name="Normal 29 22 7 2" xfId="32164" xr:uid="{00000000-0005-0000-0000-000069380000}"/>
    <cellStyle name="Normal 29 22 8" xfId="32147" xr:uid="{00000000-0005-0000-0000-00006A380000}"/>
    <cellStyle name="Normal 29 23" xfId="9126" xr:uid="{00000000-0005-0000-0000-00006B380000}"/>
    <cellStyle name="Normal 29 23 2" xfId="9127" xr:uid="{00000000-0005-0000-0000-00006C380000}"/>
    <cellStyle name="Normal 29 23 2 2" xfId="9128" xr:uid="{00000000-0005-0000-0000-00006D380000}"/>
    <cellStyle name="Normal 29 23 2 2 2" xfId="9129" xr:uid="{00000000-0005-0000-0000-00006E380000}"/>
    <cellStyle name="Normal 29 23 2 2 2 2" xfId="32168" xr:uid="{00000000-0005-0000-0000-00006F380000}"/>
    <cellStyle name="Normal 29 23 2 2 3" xfId="32167" xr:uid="{00000000-0005-0000-0000-000070380000}"/>
    <cellStyle name="Normal 29 23 2 3" xfId="9130" xr:uid="{00000000-0005-0000-0000-000071380000}"/>
    <cellStyle name="Normal 29 23 2 3 2" xfId="32169" xr:uid="{00000000-0005-0000-0000-000072380000}"/>
    <cellStyle name="Normal 29 23 2 4" xfId="9131" xr:uid="{00000000-0005-0000-0000-000073380000}"/>
    <cellStyle name="Normal 29 23 2 4 2" xfId="32170" xr:uid="{00000000-0005-0000-0000-000074380000}"/>
    <cellStyle name="Normal 29 23 2 5" xfId="32166" xr:uid="{00000000-0005-0000-0000-000075380000}"/>
    <cellStyle name="Normal 29 23 3" xfId="9132" xr:uid="{00000000-0005-0000-0000-000076380000}"/>
    <cellStyle name="Normal 29 23 3 2" xfId="9133" xr:uid="{00000000-0005-0000-0000-000077380000}"/>
    <cellStyle name="Normal 29 23 3 2 2" xfId="9134" xr:uid="{00000000-0005-0000-0000-000078380000}"/>
    <cellStyle name="Normal 29 23 3 2 2 2" xfId="32173" xr:uid="{00000000-0005-0000-0000-000079380000}"/>
    <cellStyle name="Normal 29 23 3 2 3" xfId="32172" xr:uid="{00000000-0005-0000-0000-00007A380000}"/>
    <cellStyle name="Normal 29 23 3 3" xfId="9135" xr:uid="{00000000-0005-0000-0000-00007B380000}"/>
    <cellStyle name="Normal 29 23 3 3 2" xfId="9136" xr:uid="{00000000-0005-0000-0000-00007C380000}"/>
    <cellStyle name="Normal 29 23 3 3 2 2" xfId="32175" xr:uid="{00000000-0005-0000-0000-00007D380000}"/>
    <cellStyle name="Normal 29 23 3 3 3" xfId="32174" xr:uid="{00000000-0005-0000-0000-00007E380000}"/>
    <cellStyle name="Normal 29 23 3 4" xfId="9137" xr:uid="{00000000-0005-0000-0000-00007F380000}"/>
    <cellStyle name="Normal 29 23 3 4 2" xfId="32176" xr:uid="{00000000-0005-0000-0000-000080380000}"/>
    <cellStyle name="Normal 29 23 3 5" xfId="32171" xr:uid="{00000000-0005-0000-0000-000081380000}"/>
    <cellStyle name="Normal 29 23 4" xfId="9138" xr:uid="{00000000-0005-0000-0000-000082380000}"/>
    <cellStyle name="Normal 29 23 4 2" xfId="9139" xr:uid="{00000000-0005-0000-0000-000083380000}"/>
    <cellStyle name="Normal 29 23 4 2 2" xfId="32178" xr:uid="{00000000-0005-0000-0000-000084380000}"/>
    <cellStyle name="Normal 29 23 4 3" xfId="32177" xr:uid="{00000000-0005-0000-0000-000085380000}"/>
    <cellStyle name="Normal 29 23 5" xfId="9140" xr:uid="{00000000-0005-0000-0000-000086380000}"/>
    <cellStyle name="Normal 29 23 5 2" xfId="32179" xr:uid="{00000000-0005-0000-0000-000087380000}"/>
    <cellStyle name="Normal 29 23 6" xfId="9141" xr:uid="{00000000-0005-0000-0000-000088380000}"/>
    <cellStyle name="Normal 29 23 6 2" xfId="9142" xr:uid="{00000000-0005-0000-0000-000089380000}"/>
    <cellStyle name="Normal 29 23 6 2 2" xfId="32181" xr:uid="{00000000-0005-0000-0000-00008A380000}"/>
    <cellStyle name="Normal 29 23 6 3" xfId="32180" xr:uid="{00000000-0005-0000-0000-00008B380000}"/>
    <cellStyle name="Normal 29 23 7" xfId="9143" xr:uid="{00000000-0005-0000-0000-00008C380000}"/>
    <cellStyle name="Normal 29 23 7 2" xfId="32182" xr:uid="{00000000-0005-0000-0000-00008D380000}"/>
    <cellStyle name="Normal 29 23 8" xfId="32165" xr:uid="{00000000-0005-0000-0000-00008E380000}"/>
    <cellStyle name="Normal 29 24" xfId="9144" xr:uid="{00000000-0005-0000-0000-00008F380000}"/>
    <cellStyle name="Normal 29 24 2" xfId="9145" xr:uid="{00000000-0005-0000-0000-000090380000}"/>
    <cellStyle name="Normal 29 24 2 2" xfId="9146" xr:uid="{00000000-0005-0000-0000-000091380000}"/>
    <cellStyle name="Normal 29 24 2 2 2" xfId="9147" xr:uid="{00000000-0005-0000-0000-000092380000}"/>
    <cellStyle name="Normal 29 24 2 2 2 2" xfId="32186" xr:uid="{00000000-0005-0000-0000-000093380000}"/>
    <cellStyle name="Normal 29 24 2 2 3" xfId="32185" xr:uid="{00000000-0005-0000-0000-000094380000}"/>
    <cellStyle name="Normal 29 24 2 3" xfId="9148" xr:uid="{00000000-0005-0000-0000-000095380000}"/>
    <cellStyle name="Normal 29 24 2 3 2" xfId="32187" xr:uid="{00000000-0005-0000-0000-000096380000}"/>
    <cellStyle name="Normal 29 24 2 4" xfId="9149" xr:uid="{00000000-0005-0000-0000-000097380000}"/>
    <cellStyle name="Normal 29 24 2 4 2" xfId="32188" xr:uid="{00000000-0005-0000-0000-000098380000}"/>
    <cellStyle name="Normal 29 24 2 5" xfId="32184" xr:uid="{00000000-0005-0000-0000-000099380000}"/>
    <cellStyle name="Normal 29 24 3" xfId="9150" xr:uid="{00000000-0005-0000-0000-00009A380000}"/>
    <cellStyle name="Normal 29 24 3 2" xfId="9151" xr:uid="{00000000-0005-0000-0000-00009B380000}"/>
    <cellStyle name="Normal 29 24 3 2 2" xfId="9152" xr:uid="{00000000-0005-0000-0000-00009C380000}"/>
    <cellStyle name="Normal 29 24 3 2 2 2" xfId="32191" xr:uid="{00000000-0005-0000-0000-00009D380000}"/>
    <cellStyle name="Normal 29 24 3 2 3" xfId="32190" xr:uid="{00000000-0005-0000-0000-00009E380000}"/>
    <cellStyle name="Normal 29 24 3 3" xfId="9153" xr:uid="{00000000-0005-0000-0000-00009F380000}"/>
    <cellStyle name="Normal 29 24 3 3 2" xfId="9154" xr:uid="{00000000-0005-0000-0000-0000A0380000}"/>
    <cellStyle name="Normal 29 24 3 3 2 2" xfId="32193" xr:uid="{00000000-0005-0000-0000-0000A1380000}"/>
    <cellStyle name="Normal 29 24 3 3 3" xfId="32192" xr:uid="{00000000-0005-0000-0000-0000A2380000}"/>
    <cellStyle name="Normal 29 24 3 4" xfId="9155" xr:uid="{00000000-0005-0000-0000-0000A3380000}"/>
    <cellStyle name="Normal 29 24 3 4 2" xfId="32194" xr:uid="{00000000-0005-0000-0000-0000A4380000}"/>
    <cellStyle name="Normal 29 24 3 5" xfId="32189" xr:uid="{00000000-0005-0000-0000-0000A5380000}"/>
    <cellStyle name="Normal 29 24 4" xfId="9156" xr:uid="{00000000-0005-0000-0000-0000A6380000}"/>
    <cellStyle name="Normal 29 24 4 2" xfId="9157" xr:uid="{00000000-0005-0000-0000-0000A7380000}"/>
    <cellStyle name="Normal 29 24 4 2 2" xfId="32196" xr:uid="{00000000-0005-0000-0000-0000A8380000}"/>
    <cellStyle name="Normal 29 24 4 3" xfId="32195" xr:uid="{00000000-0005-0000-0000-0000A9380000}"/>
    <cellStyle name="Normal 29 24 5" xfId="9158" xr:uid="{00000000-0005-0000-0000-0000AA380000}"/>
    <cellStyle name="Normal 29 24 5 2" xfId="32197" xr:uid="{00000000-0005-0000-0000-0000AB380000}"/>
    <cellStyle name="Normal 29 24 6" xfId="9159" xr:uid="{00000000-0005-0000-0000-0000AC380000}"/>
    <cellStyle name="Normal 29 24 6 2" xfId="9160" xr:uid="{00000000-0005-0000-0000-0000AD380000}"/>
    <cellStyle name="Normal 29 24 6 2 2" xfId="32199" xr:uid="{00000000-0005-0000-0000-0000AE380000}"/>
    <cellStyle name="Normal 29 24 6 3" xfId="32198" xr:uid="{00000000-0005-0000-0000-0000AF380000}"/>
    <cellStyle name="Normal 29 24 7" xfId="9161" xr:uid="{00000000-0005-0000-0000-0000B0380000}"/>
    <cellStyle name="Normal 29 24 7 2" xfId="32200" xr:uid="{00000000-0005-0000-0000-0000B1380000}"/>
    <cellStyle name="Normal 29 24 8" xfId="32183" xr:uid="{00000000-0005-0000-0000-0000B2380000}"/>
    <cellStyle name="Normal 29 25" xfId="9162" xr:uid="{00000000-0005-0000-0000-0000B3380000}"/>
    <cellStyle name="Normal 29 25 2" xfId="9163" xr:uid="{00000000-0005-0000-0000-0000B4380000}"/>
    <cellStyle name="Normal 29 25 2 2" xfId="9164" xr:uid="{00000000-0005-0000-0000-0000B5380000}"/>
    <cellStyle name="Normal 29 25 2 2 2" xfId="9165" xr:uid="{00000000-0005-0000-0000-0000B6380000}"/>
    <cellStyle name="Normal 29 25 2 2 2 2" xfId="32204" xr:uid="{00000000-0005-0000-0000-0000B7380000}"/>
    <cellStyle name="Normal 29 25 2 2 3" xfId="32203" xr:uid="{00000000-0005-0000-0000-0000B8380000}"/>
    <cellStyle name="Normal 29 25 2 3" xfId="9166" xr:uid="{00000000-0005-0000-0000-0000B9380000}"/>
    <cellStyle name="Normal 29 25 2 3 2" xfId="32205" xr:uid="{00000000-0005-0000-0000-0000BA380000}"/>
    <cellStyle name="Normal 29 25 2 4" xfId="9167" xr:uid="{00000000-0005-0000-0000-0000BB380000}"/>
    <cellStyle name="Normal 29 25 2 4 2" xfId="32206" xr:uid="{00000000-0005-0000-0000-0000BC380000}"/>
    <cellStyle name="Normal 29 25 2 5" xfId="32202" xr:uid="{00000000-0005-0000-0000-0000BD380000}"/>
    <cellStyle name="Normal 29 25 3" xfId="9168" xr:uid="{00000000-0005-0000-0000-0000BE380000}"/>
    <cellStyle name="Normal 29 25 3 2" xfId="9169" xr:uid="{00000000-0005-0000-0000-0000BF380000}"/>
    <cellStyle name="Normal 29 25 3 2 2" xfId="9170" xr:uid="{00000000-0005-0000-0000-0000C0380000}"/>
    <cellStyle name="Normal 29 25 3 2 2 2" xfId="32209" xr:uid="{00000000-0005-0000-0000-0000C1380000}"/>
    <cellStyle name="Normal 29 25 3 2 3" xfId="32208" xr:uid="{00000000-0005-0000-0000-0000C2380000}"/>
    <cellStyle name="Normal 29 25 3 3" xfId="9171" xr:uid="{00000000-0005-0000-0000-0000C3380000}"/>
    <cellStyle name="Normal 29 25 3 3 2" xfId="9172" xr:uid="{00000000-0005-0000-0000-0000C4380000}"/>
    <cellStyle name="Normal 29 25 3 3 2 2" xfId="32211" xr:uid="{00000000-0005-0000-0000-0000C5380000}"/>
    <cellStyle name="Normal 29 25 3 3 3" xfId="32210" xr:uid="{00000000-0005-0000-0000-0000C6380000}"/>
    <cellStyle name="Normal 29 25 3 4" xfId="9173" xr:uid="{00000000-0005-0000-0000-0000C7380000}"/>
    <cellStyle name="Normal 29 25 3 4 2" xfId="32212" xr:uid="{00000000-0005-0000-0000-0000C8380000}"/>
    <cellStyle name="Normal 29 25 3 5" xfId="32207" xr:uid="{00000000-0005-0000-0000-0000C9380000}"/>
    <cellStyle name="Normal 29 25 4" xfId="9174" xr:uid="{00000000-0005-0000-0000-0000CA380000}"/>
    <cellStyle name="Normal 29 25 4 2" xfId="9175" xr:uid="{00000000-0005-0000-0000-0000CB380000}"/>
    <cellStyle name="Normal 29 25 4 2 2" xfId="32214" xr:uid="{00000000-0005-0000-0000-0000CC380000}"/>
    <cellStyle name="Normal 29 25 4 3" xfId="32213" xr:uid="{00000000-0005-0000-0000-0000CD380000}"/>
    <cellStyle name="Normal 29 25 5" xfId="9176" xr:uid="{00000000-0005-0000-0000-0000CE380000}"/>
    <cellStyle name="Normal 29 25 5 2" xfId="32215" xr:uid="{00000000-0005-0000-0000-0000CF380000}"/>
    <cellStyle name="Normal 29 25 6" xfId="9177" xr:uid="{00000000-0005-0000-0000-0000D0380000}"/>
    <cellStyle name="Normal 29 25 6 2" xfId="9178" xr:uid="{00000000-0005-0000-0000-0000D1380000}"/>
    <cellStyle name="Normal 29 25 6 2 2" xfId="32217" xr:uid="{00000000-0005-0000-0000-0000D2380000}"/>
    <cellStyle name="Normal 29 25 6 3" xfId="32216" xr:uid="{00000000-0005-0000-0000-0000D3380000}"/>
    <cellStyle name="Normal 29 25 7" xfId="9179" xr:uid="{00000000-0005-0000-0000-0000D4380000}"/>
    <cellStyle name="Normal 29 25 7 2" xfId="32218" xr:uid="{00000000-0005-0000-0000-0000D5380000}"/>
    <cellStyle name="Normal 29 25 8" xfId="32201" xr:uid="{00000000-0005-0000-0000-0000D6380000}"/>
    <cellStyle name="Normal 29 26" xfId="9180" xr:uid="{00000000-0005-0000-0000-0000D7380000}"/>
    <cellStyle name="Normal 29 26 2" xfId="9181" xr:uid="{00000000-0005-0000-0000-0000D8380000}"/>
    <cellStyle name="Normal 29 26 2 2" xfId="9182" xr:uid="{00000000-0005-0000-0000-0000D9380000}"/>
    <cellStyle name="Normal 29 26 2 2 2" xfId="9183" xr:uid="{00000000-0005-0000-0000-0000DA380000}"/>
    <cellStyle name="Normal 29 26 2 2 2 2" xfId="32222" xr:uid="{00000000-0005-0000-0000-0000DB380000}"/>
    <cellStyle name="Normal 29 26 2 2 3" xfId="32221" xr:uid="{00000000-0005-0000-0000-0000DC380000}"/>
    <cellStyle name="Normal 29 26 2 3" xfId="9184" xr:uid="{00000000-0005-0000-0000-0000DD380000}"/>
    <cellStyle name="Normal 29 26 2 3 2" xfId="32223" xr:uid="{00000000-0005-0000-0000-0000DE380000}"/>
    <cellStyle name="Normal 29 26 2 4" xfId="9185" xr:uid="{00000000-0005-0000-0000-0000DF380000}"/>
    <cellStyle name="Normal 29 26 2 4 2" xfId="32224" xr:uid="{00000000-0005-0000-0000-0000E0380000}"/>
    <cellStyle name="Normal 29 26 2 5" xfId="32220" xr:uid="{00000000-0005-0000-0000-0000E1380000}"/>
    <cellStyle name="Normal 29 26 3" xfId="9186" xr:uid="{00000000-0005-0000-0000-0000E2380000}"/>
    <cellStyle name="Normal 29 26 3 2" xfId="9187" xr:uid="{00000000-0005-0000-0000-0000E3380000}"/>
    <cellStyle name="Normal 29 26 3 2 2" xfId="9188" xr:uid="{00000000-0005-0000-0000-0000E4380000}"/>
    <cellStyle name="Normal 29 26 3 2 2 2" xfId="32227" xr:uid="{00000000-0005-0000-0000-0000E5380000}"/>
    <cellStyle name="Normal 29 26 3 2 3" xfId="32226" xr:uid="{00000000-0005-0000-0000-0000E6380000}"/>
    <cellStyle name="Normal 29 26 3 3" xfId="9189" xr:uid="{00000000-0005-0000-0000-0000E7380000}"/>
    <cellStyle name="Normal 29 26 3 3 2" xfId="9190" xr:uid="{00000000-0005-0000-0000-0000E8380000}"/>
    <cellStyle name="Normal 29 26 3 3 2 2" xfId="32229" xr:uid="{00000000-0005-0000-0000-0000E9380000}"/>
    <cellStyle name="Normal 29 26 3 3 3" xfId="32228" xr:uid="{00000000-0005-0000-0000-0000EA380000}"/>
    <cellStyle name="Normal 29 26 3 4" xfId="9191" xr:uid="{00000000-0005-0000-0000-0000EB380000}"/>
    <cellStyle name="Normal 29 26 3 4 2" xfId="32230" xr:uid="{00000000-0005-0000-0000-0000EC380000}"/>
    <cellStyle name="Normal 29 26 3 5" xfId="32225" xr:uid="{00000000-0005-0000-0000-0000ED380000}"/>
    <cellStyle name="Normal 29 26 4" xfId="9192" xr:uid="{00000000-0005-0000-0000-0000EE380000}"/>
    <cellStyle name="Normal 29 26 4 2" xfId="9193" xr:uid="{00000000-0005-0000-0000-0000EF380000}"/>
    <cellStyle name="Normal 29 26 4 2 2" xfId="32232" xr:uid="{00000000-0005-0000-0000-0000F0380000}"/>
    <cellStyle name="Normal 29 26 4 3" xfId="32231" xr:uid="{00000000-0005-0000-0000-0000F1380000}"/>
    <cellStyle name="Normal 29 26 5" xfId="9194" xr:uid="{00000000-0005-0000-0000-0000F2380000}"/>
    <cellStyle name="Normal 29 26 5 2" xfId="32233" xr:uid="{00000000-0005-0000-0000-0000F3380000}"/>
    <cellStyle name="Normal 29 26 6" xfId="9195" xr:uid="{00000000-0005-0000-0000-0000F4380000}"/>
    <cellStyle name="Normal 29 26 6 2" xfId="9196" xr:uid="{00000000-0005-0000-0000-0000F5380000}"/>
    <cellStyle name="Normal 29 26 6 2 2" xfId="32235" xr:uid="{00000000-0005-0000-0000-0000F6380000}"/>
    <cellStyle name="Normal 29 26 6 3" xfId="32234" xr:uid="{00000000-0005-0000-0000-0000F7380000}"/>
    <cellStyle name="Normal 29 26 7" xfId="9197" xr:uid="{00000000-0005-0000-0000-0000F8380000}"/>
    <cellStyle name="Normal 29 26 7 2" xfId="32236" xr:uid="{00000000-0005-0000-0000-0000F9380000}"/>
    <cellStyle name="Normal 29 26 8" xfId="32219" xr:uid="{00000000-0005-0000-0000-0000FA380000}"/>
    <cellStyle name="Normal 29 27" xfId="9198" xr:uid="{00000000-0005-0000-0000-0000FB380000}"/>
    <cellStyle name="Normal 29 27 2" xfId="9199" xr:uid="{00000000-0005-0000-0000-0000FC380000}"/>
    <cellStyle name="Normal 29 27 2 2" xfId="9200" xr:uid="{00000000-0005-0000-0000-0000FD380000}"/>
    <cellStyle name="Normal 29 27 2 2 2" xfId="9201" xr:uid="{00000000-0005-0000-0000-0000FE380000}"/>
    <cellStyle name="Normal 29 27 2 2 2 2" xfId="32240" xr:uid="{00000000-0005-0000-0000-0000FF380000}"/>
    <cellStyle name="Normal 29 27 2 2 3" xfId="32239" xr:uid="{00000000-0005-0000-0000-000000390000}"/>
    <cellStyle name="Normal 29 27 2 3" xfId="9202" xr:uid="{00000000-0005-0000-0000-000001390000}"/>
    <cellStyle name="Normal 29 27 2 3 2" xfId="32241" xr:uid="{00000000-0005-0000-0000-000002390000}"/>
    <cellStyle name="Normal 29 27 2 4" xfId="9203" xr:uid="{00000000-0005-0000-0000-000003390000}"/>
    <cellStyle name="Normal 29 27 2 4 2" xfId="32242" xr:uid="{00000000-0005-0000-0000-000004390000}"/>
    <cellStyle name="Normal 29 27 2 5" xfId="32238" xr:uid="{00000000-0005-0000-0000-000005390000}"/>
    <cellStyle name="Normal 29 27 3" xfId="9204" xr:uid="{00000000-0005-0000-0000-000006390000}"/>
    <cellStyle name="Normal 29 27 3 2" xfId="9205" xr:uid="{00000000-0005-0000-0000-000007390000}"/>
    <cellStyle name="Normal 29 27 3 2 2" xfId="9206" xr:uid="{00000000-0005-0000-0000-000008390000}"/>
    <cellStyle name="Normal 29 27 3 2 2 2" xfId="32245" xr:uid="{00000000-0005-0000-0000-000009390000}"/>
    <cellStyle name="Normal 29 27 3 2 3" xfId="32244" xr:uid="{00000000-0005-0000-0000-00000A390000}"/>
    <cellStyle name="Normal 29 27 3 3" xfId="9207" xr:uid="{00000000-0005-0000-0000-00000B390000}"/>
    <cellStyle name="Normal 29 27 3 3 2" xfId="9208" xr:uid="{00000000-0005-0000-0000-00000C390000}"/>
    <cellStyle name="Normal 29 27 3 3 2 2" xfId="32247" xr:uid="{00000000-0005-0000-0000-00000D390000}"/>
    <cellStyle name="Normal 29 27 3 3 3" xfId="32246" xr:uid="{00000000-0005-0000-0000-00000E390000}"/>
    <cellStyle name="Normal 29 27 3 4" xfId="9209" xr:uid="{00000000-0005-0000-0000-00000F390000}"/>
    <cellStyle name="Normal 29 27 3 4 2" xfId="32248" xr:uid="{00000000-0005-0000-0000-000010390000}"/>
    <cellStyle name="Normal 29 27 3 5" xfId="32243" xr:uid="{00000000-0005-0000-0000-000011390000}"/>
    <cellStyle name="Normal 29 27 4" xfId="9210" xr:uid="{00000000-0005-0000-0000-000012390000}"/>
    <cellStyle name="Normal 29 27 4 2" xfId="9211" xr:uid="{00000000-0005-0000-0000-000013390000}"/>
    <cellStyle name="Normal 29 27 4 2 2" xfId="32250" xr:uid="{00000000-0005-0000-0000-000014390000}"/>
    <cellStyle name="Normal 29 27 4 3" xfId="32249" xr:uid="{00000000-0005-0000-0000-000015390000}"/>
    <cellStyle name="Normal 29 27 5" xfId="9212" xr:uid="{00000000-0005-0000-0000-000016390000}"/>
    <cellStyle name="Normal 29 27 5 2" xfId="32251" xr:uid="{00000000-0005-0000-0000-000017390000}"/>
    <cellStyle name="Normal 29 27 6" xfId="9213" xr:uid="{00000000-0005-0000-0000-000018390000}"/>
    <cellStyle name="Normal 29 27 6 2" xfId="9214" xr:uid="{00000000-0005-0000-0000-000019390000}"/>
    <cellStyle name="Normal 29 27 6 2 2" xfId="32253" xr:uid="{00000000-0005-0000-0000-00001A390000}"/>
    <cellStyle name="Normal 29 27 6 3" xfId="32252" xr:uid="{00000000-0005-0000-0000-00001B390000}"/>
    <cellStyle name="Normal 29 27 7" xfId="9215" xr:uid="{00000000-0005-0000-0000-00001C390000}"/>
    <cellStyle name="Normal 29 27 7 2" xfId="32254" xr:uid="{00000000-0005-0000-0000-00001D390000}"/>
    <cellStyle name="Normal 29 27 8" xfId="32237" xr:uid="{00000000-0005-0000-0000-00001E390000}"/>
    <cellStyle name="Normal 29 28" xfId="9216" xr:uid="{00000000-0005-0000-0000-00001F390000}"/>
    <cellStyle name="Normal 29 28 2" xfId="9217" xr:uid="{00000000-0005-0000-0000-000020390000}"/>
    <cellStyle name="Normal 29 28 2 2" xfId="9218" xr:uid="{00000000-0005-0000-0000-000021390000}"/>
    <cellStyle name="Normal 29 28 2 2 2" xfId="9219" xr:uid="{00000000-0005-0000-0000-000022390000}"/>
    <cellStyle name="Normal 29 28 2 2 2 2" xfId="32258" xr:uid="{00000000-0005-0000-0000-000023390000}"/>
    <cellStyle name="Normal 29 28 2 2 3" xfId="32257" xr:uid="{00000000-0005-0000-0000-000024390000}"/>
    <cellStyle name="Normal 29 28 2 3" xfId="9220" xr:uid="{00000000-0005-0000-0000-000025390000}"/>
    <cellStyle name="Normal 29 28 2 3 2" xfId="32259" xr:uid="{00000000-0005-0000-0000-000026390000}"/>
    <cellStyle name="Normal 29 28 2 4" xfId="9221" xr:uid="{00000000-0005-0000-0000-000027390000}"/>
    <cellStyle name="Normal 29 28 2 4 2" xfId="32260" xr:uid="{00000000-0005-0000-0000-000028390000}"/>
    <cellStyle name="Normal 29 28 2 5" xfId="32256" xr:uid="{00000000-0005-0000-0000-000029390000}"/>
    <cellStyle name="Normal 29 28 3" xfId="9222" xr:uid="{00000000-0005-0000-0000-00002A390000}"/>
    <cellStyle name="Normal 29 28 3 2" xfId="9223" xr:uid="{00000000-0005-0000-0000-00002B390000}"/>
    <cellStyle name="Normal 29 28 3 2 2" xfId="9224" xr:uid="{00000000-0005-0000-0000-00002C390000}"/>
    <cellStyle name="Normal 29 28 3 2 2 2" xfId="32263" xr:uid="{00000000-0005-0000-0000-00002D390000}"/>
    <cellStyle name="Normal 29 28 3 2 3" xfId="32262" xr:uid="{00000000-0005-0000-0000-00002E390000}"/>
    <cellStyle name="Normal 29 28 3 3" xfId="9225" xr:uid="{00000000-0005-0000-0000-00002F390000}"/>
    <cellStyle name="Normal 29 28 3 3 2" xfId="9226" xr:uid="{00000000-0005-0000-0000-000030390000}"/>
    <cellStyle name="Normal 29 28 3 3 2 2" xfId="32265" xr:uid="{00000000-0005-0000-0000-000031390000}"/>
    <cellStyle name="Normal 29 28 3 3 3" xfId="32264" xr:uid="{00000000-0005-0000-0000-000032390000}"/>
    <cellStyle name="Normal 29 28 3 4" xfId="9227" xr:uid="{00000000-0005-0000-0000-000033390000}"/>
    <cellStyle name="Normal 29 28 3 4 2" xfId="32266" xr:uid="{00000000-0005-0000-0000-000034390000}"/>
    <cellStyle name="Normal 29 28 3 5" xfId="32261" xr:uid="{00000000-0005-0000-0000-000035390000}"/>
    <cellStyle name="Normal 29 28 4" xfId="9228" xr:uid="{00000000-0005-0000-0000-000036390000}"/>
    <cellStyle name="Normal 29 28 4 2" xfId="9229" xr:uid="{00000000-0005-0000-0000-000037390000}"/>
    <cellStyle name="Normal 29 28 4 2 2" xfId="32268" xr:uid="{00000000-0005-0000-0000-000038390000}"/>
    <cellStyle name="Normal 29 28 4 3" xfId="32267" xr:uid="{00000000-0005-0000-0000-000039390000}"/>
    <cellStyle name="Normal 29 28 5" xfId="9230" xr:uid="{00000000-0005-0000-0000-00003A390000}"/>
    <cellStyle name="Normal 29 28 5 2" xfId="32269" xr:uid="{00000000-0005-0000-0000-00003B390000}"/>
    <cellStyle name="Normal 29 28 6" xfId="9231" xr:uid="{00000000-0005-0000-0000-00003C390000}"/>
    <cellStyle name="Normal 29 28 6 2" xfId="9232" xr:uid="{00000000-0005-0000-0000-00003D390000}"/>
    <cellStyle name="Normal 29 28 6 2 2" xfId="32271" xr:uid="{00000000-0005-0000-0000-00003E390000}"/>
    <cellStyle name="Normal 29 28 6 3" xfId="32270" xr:uid="{00000000-0005-0000-0000-00003F390000}"/>
    <cellStyle name="Normal 29 28 7" xfId="9233" xr:uid="{00000000-0005-0000-0000-000040390000}"/>
    <cellStyle name="Normal 29 28 7 2" xfId="32272" xr:uid="{00000000-0005-0000-0000-000041390000}"/>
    <cellStyle name="Normal 29 28 8" xfId="32255" xr:uid="{00000000-0005-0000-0000-000042390000}"/>
    <cellStyle name="Normal 29 29" xfId="9234" xr:uid="{00000000-0005-0000-0000-000043390000}"/>
    <cellStyle name="Normal 29 29 2" xfId="9235" xr:uid="{00000000-0005-0000-0000-000044390000}"/>
    <cellStyle name="Normal 29 29 2 2" xfId="9236" xr:uid="{00000000-0005-0000-0000-000045390000}"/>
    <cellStyle name="Normal 29 29 2 2 2" xfId="9237" xr:uid="{00000000-0005-0000-0000-000046390000}"/>
    <cellStyle name="Normal 29 29 2 2 2 2" xfId="32276" xr:uid="{00000000-0005-0000-0000-000047390000}"/>
    <cellStyle name="Normal 29 29 2 2 3" xfId="32275" xr:uid="{00000000-0005-0000-0000-000048390000}"/>
    <cellStyle name="Normal 29 29 2 3" xfId="9238" xr:uid="{00000000-0005-0000-0000-000049390000}"/>
    <cellStyle name="Normal 29 29 2 3 2" xfId="32277" xr:uid="{00000000-0005-0000-0000-00004A390000}"/>
    <cellStyle name="Normal 29 29 2 4" xfId="9239" xr:uid="{00000000-0005-0000-0000-00004B390000}"/>
    <cellStyle name="Normal 29 29 2 4 2" xfId="32278" xr:uid="{00000000-0005-0000-0000-00004C390000}"/>
    <cellStyle name="Normal 29 29 2 5" xfId="32274" xr:uid="{00000000-0005-0000-0000-00004D390000}"/>
    <cellStyle name="Normal 29 29 3" xfId="9240" xr:uid="{00000000-0005-0000-0000-00004E390000}"/>
    <cellStyle name="Normal 29 29 3 2" xfId="9241" xr:uid="{00000000-0005-0000-0000-00004F390000}"/>
    <cellStyle name="Normal 29 29 3 2 2" xfId="9242" xr:uid="{00000000-0005-0000-0000-000050390000}"/>
    <cellStyle name="Normal 29 29 3 2 2 2" xfId="32281" xr:uid="{00000000-0005-0000-0000-000051390000}"/>
    <cellStyle name="Normal 29 29 3 2 3" xfId="32280" xr:uid="{00000000-0005-0000-0000-000052390000}"/>
    <cellStyle name="Normal 29 29 3 3" xfId="9243" xr:uid="{00000000-0005-0000-0000-000053390000}"/>
    <cellStyle name="Normal 29 29 3 3 2" xfId="9244" xr:uid="{00000000-0005-0000-0000-000054390000}"/>
    <cellStyle name="Normal 29 29 3 3 2 2" xfId="32283" xr:uid="{00000000-0005-0000-0000-000055390000}"/>
    <cellStyle name="Normal 29 29 3 3 3" xfId="32282" xr:uid="{00000000-0005-0000-0000-000056390000}"/>
    <cellStyle name="Normal 29 29 3 4" xfId="9245" xr:uid="{00000000-0005-0000-0000-000057390000}"/>
    <cellStyle name="Normal 29 29 3 4 2" xfId="32284" xr:uid="{00000000-0005-0000-0000-000058390000}"/>
    <cellStyle name="Normal 29 29 3 5" xfId="32279" xr:uid="{00000000-0005-0000-0000-000059390000}"/>
    <cellStyle name="Normal 29 29 4" xfId="9246" xr:uid="{00000000-0005-0000-0000-00005A390000}"/>
    <cellStyle name="Normal 29 29 4 2" xfId="9247" xr:uid="{00000000-0005-0000-0000-00005B390000}"/>
    <cellStyle name="Normal 29 29 4 2 2" xfId="32286" xr:uid="{00000000-0005-0000-0000-00005C390000}"/>
    <cellStyle name="Normal 29 29 4 3" xfId="32285" xr:uid="{00000000-0005-0000-0000-00005D390000}"/>
    <cellStyle name="Normal 29 29 5" xfId="9248" xr:uid="{00000000-0005-0000-0000-00005E390000}"/>
    <cellStyle name="Normal 29 29 5 2" xfId="32287" xr:uid="{00000000-0005-0000-0000-00005F390000}"/>
    <cellStyle name="Normal 29 29 6" xfId="9249" xr:uid="{00000000-0005-0000-0000-000060390000}"/>
    <cellStyle name="Normal 29 29 6 2" xfId="9250" xr:uid="{00000000-0005-0000-0000-000061390000}"/>
    <cellStyle name="Normal 29 29 6 2 2" xfId="32289" xr:uid="{00000000-0005-0000-0000-000062390000}"/>
    <cellStyle name="Normal 29 29 6 3" xfId="32288" xr:uid="{00000000-0005-0000-0000-000063390000}"/>
    <cellStyle name="Normal 29 29 7" xfId="9251" xr:uid="{00000000-0005-0000-0000-000064390000}"/>
    <cellStyle name="Normal 29 29 7 2" xfId="32290" xr:uid="{00000000-0005-0000-0000-000065390000}"/>
    <cellStyle name="Normal 29 29 8" xfId="32273" xr:uid="{00000000-0005-0000-0000-000066390000}"/>
    <cellStyle name="Normal 29 3" xfId="9252" xr:uid="{00000000-0005-0000-0000-000067390000}"/>
    <cellStyle name="Normal 29 3 2" xfId="9253" xr:uid="{00000000-0005-0000-0000-000068390000}"/>
    <cellStyle name="Normal 29 3 2 2" xfId="9254" xr:uid="{00000000-0005-0000-0000-000069390000}"/>
    <cellStyle name="Normal 29 3 2 2 2" xfId="9255" xr:uid="{00000000-0005-0000-0000-00006A390000}"/>
    <cellStyle name="Normal 29 3 2 2 2 2" xfId="32294" xr:uid="{00000000-0005-0000-0000-00006B390000}"/>
    <cellStyle name="Normal 29 3 2 2 3" xfId="32293" xr:uid="{00000000-0005-0000-0000-00006C390000}"/>
    <cellStyle name="Normal 29 3 2 3" xfId="9256" xr:uid="{00000000-0005-0000-0000-00006D390000}"/>
    <cellStyle name="Normal 29 3 2 3 2" xfId="32295" xr:uid="{00000000-0005-0000-0000-00006E390000}"/>
    <cellStyle name="Normal 29 3 2 4" xfId="9257" xr:uid="{00000000-0005-0000-0000-00006F390000}"/>
    <cellStyle name="Normal 29 3 2 4 2" xfId="32296" xr:uid="{00000000-0005-0000-0000-000070390000}"/>
    <cellStyle name="Normal 29 3 2 5" xfId="32292" xr:uid="{00000000-0005-0000-0000-000071390000}"/>
    <cellStyle name="Normal 29 3 3" xfId="9258" xr:uid="{00000000-0005-0000-0000-000072390000}"/>
    <cellStyle name="Normal 29 3 3 2" xfId="9259" xr:uid="{00000000-0005-0000-0000-000073390000}"/>
    <cellStyle name="Normal 29 3 3 2 2" xfId="9260" xr:uid="{00000000-0005-0000-0000-000074390000}"/>
    <cellStyle name="Normal 29 3 3 2 2 2" xfId="32299" xr:uid="{00000000-0005-0000-0000-000075390000}"/>
    <cellStyle name="Normal 29 3 3 2 3" xfId="32298" xr:uid="{00000000-0005-0000-0000-000076390000}"/>
    <cellStyle name="Normal 29 3 3 3" xfId="9261" xr:uid="{00000000-0005-0000-0000-000077390000}"/>
    <cellStyle name="Normal 29 3 3 3 2" xfId="9262" xr:uid="{00000000-0005-0000-0000-000078390000}"/>
    <cellStyle name="Normal 29 3 3 3 2 2" xfId="32301" xr:uid="{00000000-0005-0000-0000-000079390000}"/>
    <cellStyle name="Normal 29 3 3 3 3" xfId="32300" xr:uid="{00000000-0005-0000-0000-00007A390000}"/>
    <cellStyle name="Normal 29 3 3 4" xfId="9263" xr:uid="{00000000-0005-0000-0000-00007B390000}"/>
    <cellStyle name="Normal 29 3 3 4 2" xfId="32302" xr:uid="{00000000-0005-0000-0000-00007C390000}"/>
    <cellStyle name="Normal 29 3 3 5" xfId="32297" xr:uid="{00000000-0005-0000-0000-00007D390000}"/>
    <cellStyle name="Normal 29 3 4" xfId="9264" xr:uid="{00000000-0005-0000-0000-00007E390000}"/>
    <cellStyle name="Normal 29 3 4 2" xfId="9265" xr:uid="{00000000-0005-0000-0000-00007F390000}"/>
    <cellStyle name="Normal 29 3 4 2 2" xfId="32304" xr:uid="{00000000-0005-0000-0000-000080390000}"/>
    <cellStyle name="Normal 29 3 4 3" xfId="32303" xr:uid="{00000000-0005-0000-0000-000081390000}"/>
    <cellStyle name="Normal 29 3 5" xfId="9266" xr:uid="{00000000-0005-0000-0000-000082390000}"/>
    <cellStyle name="Normal 29 3 5 2" xfId="32305" xr:uid="{00000000-0005-0000-0000-000083390000}"/>
    <cellStyle name="Normal 29 3 6" xfId="9267" xr:uid="{00000000-0005-0000-0000-000084390000}"/>
    <cellStyle name="Normal 29 3 6 2" xfId="9268" xr:uid="{00000000-0005-0000-0000-000085390000}"/>
    <cellStyle name="Normal 29 3 6 2 2" xfId="32307" xr:uid="{00000000-0005-0000-0000-000086390000}"/>
    <cellStyle name="Normal 29 3 6 3" xfId="32306" xr:uid="{00000000-0005-0000-0000-000087390000}"/>
    <cellStyle name="Normal 29 3 7" xfId="9269" xr:uid="{00000000-0005-0000-0000-000088390000}"/>
    <cellStyle name="Normal 29 3 7 2" xfId="32308" xr:uid="{00000000-0005-0000-0000-000089390000}"/>
    <cellStyle name="Normal 29 3 8" xfId="32291" xr:uid="{00000000-0005-0000-0000-00008A390000}"/>
    <cellStyle name="Normal 29 30" xfId="9270" xr:uid="{00000000-0005-0000-0000-00008B390000}"/>
    <cellStyle name="Normal 29 30 2" xfId="9271" xr:uid="{00000000-0005-0000-0000-00008C390000}"/>
    <cellStyle name="Normal 29 30 2 2" xfId="9272" xr:uid="{00000000-0005-0000-0000-00008D390000}"/>
    <cellStyle name="Normal 29 30 2 2 2" xfId="9273" xr:uid="{00000000-0005-0000-0000-00008E390000}"/>
    <cellStyle name="Normal 29 30 2 2 2 2" xfId="32312" xr:uid="{00000000-0005-0000-0000-00008F390000}"/>
    <cellStyle name="Normal 29 30 2 2 3" xfId="32311" xr:uid="{00000000-0005-0000-0000-000090390000}"/>
    <cellStyle name="Normal 29 30 2 3" xfId="9274" xr:uid="{00000000-0005-0000-0000-000091390000}"/>
    <cellStyle name="Normal 29 30 2 3 2" xfId="32313" xr:uid="{00000000-0005-0000-0000-000092390000}"/>
    <cellStyle name="Normal 29 30 2 4" xfId="9275" xr:uid="{00000000-0005-0000-0000-000093390000}"/>
    <cellStyle name="Normal 29 30 2 4 2" xfId="32314" xr:uid="{00000000-0005-0000-0000-000094390000}"/>
    <cellStyle name="Normal 29 30 2 5" xfId="32310" xr:uid="{00000000-0005-0000-0000-000095390000}"/>
    <cellStyle name="Normal 29 30 3" xfId="9276" xr:uid="{00000000-0005-0000-0000-000096390000}"/>
    <cellStyle name="Normal 29 30 3 2" xfId="9277" xr:uid="{00000000-0005-0000-0000-000097390000}"/>
    <cellStyle name="Normal 29 30 3 2 2" xfId="9278" xr:uid="{00000000-0005-0000-0000-000098390000}"/>
    <cellStyle name="Normal 29 30 3 2 2 2" xfId="32317" xr:uid="{00000000-0005-0000-0000-000099390000}"/>
    <cellStyle name="Normal 29 30 3 2 3" xfId="32316" xr:uid="{00000000-0005-0000-0000-00009A390000}"/>
    <cellStyle name="Normal 29 30 3 3" xfId="9279" xr:uid="{00000000-0005-0000-0000-00009B390000}"/>
    <cellStyle name="Normal 29 30 3 3 2" xfId="9280" xr:uid="{00000000-0005-0000-0000-00009C390000}"/>
    <cellStyle name="Normal 29 30 3 3 2 2" xfId="32319" xr:uid="{00000000-0005-0000-0000-00009D390000}"/>
    <cellStyle name="Normal 29 30 3 3 3" xfId="32318" xr:uid="{00000000-0005-0000-0000-00009E390000}"/>
    <cellStyle name="Normal 29 30 3 4" xfId="9281" xr:uid="{00000000-0005-0000-0000-00009F390000}"/>
    <cellStyle name="Normal 29 30 3 4 2" xfId="32320" xr:uid="{00000000-0005-0000-0000-0000A0390000}"/>
    <cellStyle name="Normal 29 30 3 5" xfId="32315" xr:uid="{00000000-0005-0000-0000-0000A1390000}"/>
    <cellStyle name="Normal 29 30 4" xfId="9282" xr:uid="{00000000-0005-0000-0000-0000A2390000}"/>
    <cellStyle name="Normal 29 30 4 2" xfId="9283" xr:uid="{00000000-0005-0000-0000-0000A3390000}"/>
    <cellStyle name="Normal 29 30 4 2 2" xfId="32322" xr:uid="{00000000-0005-0000-0000-0000A4390000}"/>
    <cellStyle name="Normal 29 30 4 3" xfId="32321" xr:uid="{00000000-0005-0000-0000-0000A5390000}"/>
    <cellStyle name="Normal 29 30 5" xfId="9284" xr:uid="{00000000-0005-0000-0000-0000A6390000}"/>
    <cellStyle name="Normal 29 30 5 2" xfId="32323" xr:uid="{00000000-0005-0000-0000-0000A7390000}"/>
    <cellStyle name="Normal 29 30 6" xfId="9285" xr:uid="{00000000-0005-0000-0000-0000A8390000}"/>
    <cellStyle name="Normal 29 30 6 2" xfId="9286" xr:uid="{00000000-0005-0000-0000-0000A9390000}"/>
    <cellStyle name="Normal 29 30 6 2 2" xfId="32325" xr:uid="{00000000-0005-0000-0000-0000AA390000}"/>
    <cellStyle name="Normal 29 30 6 3" xfId="32324" xr:uid="{00000000-0005-0000-0000-0000AB390000}"/>
    <cellStyle name="Normal 29 30 7" xfId="9287" xr:uid="{00000000-0005-0000-0000-0000AC390000}"/>
    <cellStyle name="Normal 29 30 7 2" xfId="32326" xr:uid="{00000000-0005-0000-0000-0000AD390000}"/>
    <cellStyle name="Normal 29 30 8" xfId="32309" xr:uid="{00000000-0005-0000-0000-0000AE390000}"/>
    <cellStyle name="Normal 29 31" xfId="9288" xr:uid="{00000000-0005-0000-0000-0000AF390000}"/>
    <cellStyle name="Normal 29 31 2" xfId="9289" xr:uid="{00000000-0005-0000-0000-0000B0390000}"/>
    <cellStyle name="Normal 29 31 2 2" xfId="9290" xr:uid="{00000000-0005-0000-0000-0000B1390000}"/>
    <cellStyle name="Normal 29 31 2 2 2" xfId="9291" xr:uid="{00000000-0005-0000-0000-0000B2390000}"/>
    <cellStyle name="Normal 29 31 2 2 2 2" xfId="32330" xr:uid="{00000000-0005-0000-0000-0000B3390000}"/>
    <cellStyle name="Normal 29 31 2 2 3" xfId="32329" xr:uid="{00000000-0005-0000-0000-0000B4390000}"/>
    <cellStyle name="Normal 29 31 2 3" xfId="9292" xr:uid="{00000000-0005-0000-0000-0000B5390000}"/>
    <cellStyle name="Normal 29 31 2 3 2" xfId="32331" xr:uid="{00000000-0005-0000-0000-0000B6390000}"/>
    <cellStyle name="Normal 29 31 2 4" xfId="9293" xr:uid="{00000000-0005-0000-0000-0000B7390000}"/>
    <cellStyle name="Normal 29 31 2 4 2" xfId="32332" xr:uid="{00000000-0005-0000-0000-0000B8390000}"/>
    <cellStyle name="Normal 29 31 2 5" xfId="32328" xr:uid="{00000000-0005-0000-0000-0000B9390000}"/>
    <cellStyle name="Normal 29 31 3" xfId="9294" xr:uid="{00000000-0005-0000-0000-0000BA390000}"/>
    <cellStyle name="Normal 29 31 3 2" xfId="9295" xr:uid="{00000000-0005-0000-0000-0000BB390000}"/>
    <cellStyle name="Normal 29 31 3 2 2" xfId="9296" xr:uid="{00000000-0005-0000-0000-0000BC390000}"/>
    <cellStyle name="Normal 29 31 3 2 2 2" xfId="32335" xr:uid="{00000000-0005-0000-0000-0000BD390000}"/>
    <cellStyle name="Normal 29 31 3 2 3" xfId="32334" xr:uid="{00000000-0005-0000-0000-0000BE390000}"/>
    <cellStyle name="Normal 29 31 3 3" xfId="9297" xr:uid="{00000000-0005-0000-0000-0000BF390000}"/>
    <cellStyle name="Normal 29 31 3 3 2" xfId="9298" xr:uid="{00000000-0005-0000-0000-0000C0390000}"/>
    <cellStyle name="Normal 29 31 3 3 2 2" xfId="32337" xr:uid="{00000000-0005-0000-0000-0000C1390000}"/>
    <cellStyle name="Normal 29 31 3 3 3" xfId="32336" xr:uid="{00000000-0005-0000-0000-0000C2390000}"/>
    <cellStyle name="Normal 29 31 3 4" xfId="9299" xr:uid="{00000000-0005-0000-0000-0000C3390000}"/>
    <cellStyle name="Normal 29 31 3 4 2" xfId="32338" xr:uid="{00000000-0005-0000-0000-0000C4390000}"/>
    <cellStyle name="Normal 29 31 3 5" xfId="32333" xr:uid="{00000000-0005-0000-0000-0000C5390000}"/>
    <cellStyle name="Normal 29 31 4" xfId="9300" xr:uid="{00000000-0005-0000-0000-0000C6390000}"/>
    <cellStyle name="Normal 29 31 4 2" xfId="9301" xr:uid="{00000000-0005-0000-0000-0000C7390000}"/>
    <cellStyle name="Normal 29 31 4 2 2" xfId="32340" xr:uid="{00000000-0005-0000-0000-0000C8390000}"/>
    <cellStyle name="Normal 29 31 4 3" xfId="32339" xr:uid="{00000000-0005-0000-0000-0000C9390000}"/>
    <cellStyle name="Normal 29 31 5" xfId="9302" xr:uid="{00000000-0005-0000-0000-0000CA390000}"/>
    <cellStyle name="Normal 29 31 5 2" xfId="32341" xr:uid="{00000000-0005-0000-0000-0000CB390000}"/>
    <cellStyle name="Normal 29 31 6" xfId="9303" xr:uid="{00000000-0005-0000-0000-0000CC390000}"/>
    <cellStyle name="Normal 29 31 6 2" xfId="9304" xr:uid="{00000000-0005-0000-0000-0000CD390000}"/>
    <cellStyle name="Normal 29 31 6 2 2" xfId="32343" xr:uid="{00000000-0005-0000-0000-0000CE390000}"/>
    <cellStyle name="Normal 29 31 6 3" xfId="32342" xr:uid="{00000000-0005-0000-0000-0000CF390000}"/>
    <cellStyle name="Normal 29 31 7" xfId="9305" xr:uid="{00000000-0005-0000-0000-0000D0390000}"/>
    <cellStyle name="Normal 29 31 7 2" xfId="32344" xr:uid="{00000000-0005-0000-0000-0000D1390000}"/>
    <cellStyle name="Normal 29 31 8" xfId="32327" xr:uid="{00000000-0005-0000-0000-0000D2390000}"/>
    <cellStyle name="Normal 29 32" xfId="9306" xr:uid="{00000000-0005-0000-0000-0000D3390000}"/>
    <cellStyle name="Normal 29 32 2" xfId="9307" xr:uid="{00000000-0005-0000-0000-0000D4390000}"/>
    <cellStyle name="Normal 29 32 2 2" xfId="9308" xr:uid="{00000000-0005-0000-0000-0000D5390000}"/>
    <cellStyle name="Normal 29 32 2 2 2" xfId="9309" xr:uid="{00000000-0005-0000-0000-0000D6390000}"/>
    <cellStyle name="Normal 29 32 2 2 2 2" xfId="32348" xr:uid="{00000000-0005-0000-0000-0000D7390000}"/>
    <cellStyle name="Normal 29 32 2 2 3" xfId="32347" xr:uid="{00000000-0005-0000-0000-0000D8390000}"/>
    <cellStyle name="Normal 29 32 2 3" xfId="9310" xr:uid="{00000000-0005-0000-0000-0000D9390000}"/>
    <cellStyle name="Normal 29 32 2 3 2" xfId="32349" xr:uid="{00000000-0005-0000-0000-0000DA390000}"/>
    <cellStyle name="Normal 29 32 2 4" xfId="9311" xr:uid="{00000000-0005-0000-0000-0000DB390000}"/>
    <cellStyle name="Normal 29 32 2 4 2" xfId="32350" xr:uid="{00000000-0005-0000-0000-0000DC390000}"/>
    <cellStyle name="Normal 29 32 2 5" xfId="32346" xr:uid="{00000000-0005-0000-0000-0000DD390000}"/>
    <cellStyle name="Normal 29 32 3" xfId="9312" xr:uid="{00000000-0005-0000-0000-0000DE390000}"/>
    <cellStyle name="Normal 29 32 3 2" xfId="9313" xr:uid="{00000000-0005-0000-0000-0000DF390000}"/>
    <cellStyle name="Normal 29 32 3 2 2" xfId="9314" xr:uid="{00000000-0005-0000-0000-0000E0390000}"/>
    <cellStyle name="Normal 29 32 3 2 2 2" xfId="32353" xr:uid="{00000000-0005-0000-0000-0000E1390000}"/>
    <cellStyle name="Normal 29 32 3 2 3" xfId="32352" xr:uid="{00000000-0005-0000-0000-0000E2390000}"/>
    <cellStyle name="Normal 29 32 3 3" xfId="9315" xr:uid="{00000000-0005-0000-0000-0000E3390000}"/>
    <cellStyle name="Normal 29 32 3 3 2" xfId="9316" xr:uid="{00000000-0005-0000-0000-0000E4390000}"/>
    <cellStyle name="Normal 29 32 3 3 2 2" xfId="32355" xr:uid="{00000000-0005-0000-0000-0000E5390000}"/>
    <cellStyle name="Normal 29 32 3 3 3" xfId="32354" xr:uid="{00000000-0005-0000-0000-0000E6390000}"/>
    <cellStyle name="Normal 29 32 3 4" xfId="9317" xr:uid="{00000000-0005-0000-0000-0000E7390000}"/>
    <cellStyle name="Normal 29 32 3 4 2" xfId="32356" xr:uid="{00000000-0005-0000-0000-0000E8390000}"/>
    <cellStyle name="Normal 29 32 3 5" xfId="32351" xr:uid="{00000000-0005-0000-0000-0000E9390000}"/>
    <cellStyle name="Normal 29 32 4" xfId="9318" xr:uid="{00000000-0005-0000-0000-0000EA390000}"/>
    <cellStyle name="Normal 29 32 4 2" xfId="9319" xr:uid="{00000000-0005-0000-0000-0000EB390000}"/>
    <cellStyle name="Normal 29 32 4 2 2" xfId="32358" xr:uid="{00000000-0005-0000-0000-0000EC390000}"/>
    <cellStyle name="Normal 29 32 4 3" xfId="32357" xr:uid="{00000000-0005-0000-0000-0000ED390000}"/>
    <cellStyle name="Normal 29 32 5" xfId="9320" xr:uid="{00000000-0005-0000-0000-0000EE390000}"/>
    <cellStyle name="Normal 29 32 5 2" xfId="32359" xr:uid="{00000000-0005-0000-0000-0000EF390000}"/>
    <cellStyle name="Normal 29 32 6" xfId="9321" xr:uid="{00000000-0005-0000-0000-0000F0390000}"/>
    <cellStyle name="Normal 29 32 6 2" xfId="9322" xr:uid="{00000000-0005-0000-0000-0000F1390000}"/>
    <cellStyle name="Normal 29 32 6 2 2" xfId="32361" xr:uid="{00000000-0005-0000-0000-0000F2390000}"/>
    <cellStyle name="Normal 29 32 6 3" xfId="32360" xr:uid="{00000000-0005-0000-0000-0000F3390000}"/>
    <cellStyle name="Normal 29 32 7" xfId="9323" xr:uid="{00000000-0005-0000-0000-0000F4390000}"/>
    <cellStyle name="Normal 29 32 7 2" xfId="32362" xr:uid="{00000000-0005-0000-0000-0000F5390000}"/>
    <cellStyle name="Normal 29 32 8" xfId="32345" xr:uid="{00000000-0005-0000-0000-0000F6390000}"/>
    <cellStyle name="Normal 29 33" xfId="9324" xr:uid="{00000000-0005-0000-0000-0000F7390000}"/>
    <cellStyle name="Normal 29 33 2" xfId="9325" xr:uid="{00000000-0005-0000-0000-0000F8390000}"/>
    <cellStyle name="Normal 29 33 2 2" xfId="9326" xr:uid="{00000000-0005-0000-0000-0000F9390000}"/>
    <cellStyle name="Normal 29 33 2 2 2" xfId="9327" xr:uid="{00000000-0005-0000-0000-0000FA390000}"/>
    <cellStyle name="Normal 29 33 2 2 2 2" xfId="32366" xr:uid="{00000000-0005-0000-0000-0000FB390000}"/>
    <cellStyle name="Normal 29 33 2 2 3" xfId="32365" xr:uid="{00000000-0005-0000-0000-0000FC390000}"/>
    <cellStyle name="Normal 29 33 2 3" xfId="9328" xr:uid="{00000000-0005-0000-0000-0000FD390000}"/>
    <cellStyle name="Normal 29 33 2 3 2" xfId="32367" xr:uid="{00000000-0005-0000-0000-0000FE390000}"/>
    <cellStyle name="Normal 29 33 2 4" xfId="9329" xr:uid="{00000000-0005-0000-0000-0000FF390000}"/>
    <cellStyle name="Normal 29 33 2 4 2" xfId="32368" xr:uid="{00000000-0005-0000-0000-0000003A0000}"/>
    <cellStyle name="Normal 29 33 2 5" xfId="32364" xr:uid="{00000000-0005-0000-0000-0000013A0000}"/>
    <cellStyle name="Normal 29 33 3" xfId="9330" xr:uid="{00000000-0005-0000-0000-0000023A0000}"/>
    <cellStyle name="Normal 29 33 3 2" xfId="9331" xr:uid="{00000000-0005-0000-0000-0000033A0000}"/>
    <cellStyle name="Normal 29 33 3 2 2" xfId="9332" xr:uid="{00000000-0005-0000-0000-0000043A0000}"/>
    <cellStyle name="Normal 29 33 3 2 2 2" xfId="32371" xr:uid="{00000000-0005-0000-0000-0000053A0000}"/>
    <cellStyle name="Normal 29 33 3 2 3" xfId="32370" xr:uid="{00000000-0005-0000-0000-0000063A0000}"/>
    <cellStyle name="Normal 29 33 3 3" xfId="9333" xr:uid="{00000000-0005-0000-0000-0000073A0000}"/>
    <cellStyle name="Normal 29 33 3 3 2" xfId="9334" xr:uid="{00000000-0005-0000-0000-0000083A0000}"/>
    <cellStyle name="Normal 29 33 3 3 2 2" xfId="32373" xr:uid="{00000000-0005-0000-0000-0000093A0000}"/>
    <cellStyle name="Normal 29 33 3 3 3" xfId="32372" xr:uid="{00000000-0005-0000-0000-00000A3A0000}"/>
    <cellStyle name="Normal 29 33 3 4" xfId="9335" xr:uid="{00000000-0005-0000-0000-00000B3A0000}"/>
    <cellStyle name="Normal 29 33 3 4 2" xfId="32374" xr:uid="{00000000-0005-0000-0000-00000C3A0000}"/>
    <cellStyle name="Normal 29 33 3 5" xfId="32369" xr:uid="{00000000-0005-0000-0000-00000D3A0000}"/>
    <cellStyle name="Normal 29 33 4" xfId="9336" xr:uid="{00000000-0005-0000-0000-00000E3A0000}"/>
    <cellStyle name="Normal 29 33 4 2" xfId="9337" xr:uid="{00000000-0005-0000-0000-00000F3A0000}"/>
    <cellStyle name="Normal 29 33 4 2 2" xfId="32376" xr:uid="{00000000-0005-0000-0000-0000103A0000}"/>
    <cellStyle name="Normal 29 33 4 3" xfId="32375" xr:uid="{00000000-0005-0000-0000-0000113A0000}"/>
    <cellStyle name="Normal 29 33 5" xfId="9338" xr:uid="{00000000-0005-0000-0000-0000123A0000}"/>
    <cellStyle name="Normal 29 33 5 2" xfId="32377" xr:uid="{00000000-0005-0000-0000-0000133A0000}"/>
    <cellStyle name="Normal 29 33 6" xfId="9339" xr:uid="{00000000-0005-0000-0000-0000143A0000}"/>
    <cellStyle name="Normal 29 33 6 2" xfId="9340" xr:uid="{00000000-0005-0000-0000-0000153A0000}"/>
    <cellStyle name="Normal 29 33 6 2 2" xfId="32379" xr:uid="{00000000-0005-0000-0000-0000163A0000}"/>
    <cellStyle name="Normal 29 33 6 3" xfId="32378" xr:uid="{00000000-0005-0000-0000-0000173A0000}"/>
    <cellStyle name="Normal 29 33 7" xfId="9341" xr:uid="{00000000-0005-0000-0000-0000183A0000}"/>
    <cellStyle name="Normal 29 33 7 2" xfId="32380" xr:uid="{00000000-0005-0000-0000-0000193A0000}"/>
    <cellStyle name="Normal 29 33 8" xfId="32363" xr:uid="{00000000-0005-0000-0000-00001A3A0000}"/>
    <cellStyle name="Normal 29 34" xfId="9342" xr:uid="{00000000-0005-0000-0000-00001B3A0000}"/>
    <cellStyle name="Normal 29 34 2" xfId="9343" xr:uid="{00000000-0005-0000-0000-00001C3A0000}"/>
    <cellStyle name="Normal 29 34 2 2" xfId="9344" xr:uid="{00000000-0005-0000-0000-00001D3A0000}"/>
    <cellStyle name="Normal 29 34 2 2 2" xfId="9345" xr:uid="{00000000-0005-0000-0000-00001E3A0000}"/>
    <cellStyle name="Normal 29 34 2 2 2 2" xfId="32384" xr:uid="{00000000-0005-0000-0000-00001F3A0000}"/>
    <cellStyle name="Normal 29 34 2 2 3" xfId="32383" xr:uid="{00000000-0005-0000-0000-0000203A0000}"/>
    <cellStyle name="Normal 29 34 2 3" xfId="9346" xr:uid="{00000000-0005-0000-0000-0000213A0000}"/>
    <cellStyle name="Normal 29 34 2 3 2" xfId="32385" xr:uid="{00000000-0005-0000-0000-0000223A0000}"/>
    <cellStyle name="Normal 29 34 2 4" xfId="9347" xr:uid="{00000000-0005-0000-0000-0000233A0000}"/>
    <cellStyle name="Normal 29 34 2 4 2" xfId="32386" xr:uid="{00000000-0005-0000-0000-0000243A0000}"/>
    <cellStyle name="Normal 29 34 2 5" xfId="32382" xr:uid="{00000000-0005-0000-0000-0000253A0000}"/>
    <cellStyle name="Normal 29 34 3" xfId="9348" xr:uid="{00000000-0005-0000-0000-0000263A0000}"/>
    <cellStyle name="Normal 29 34 3 2" xfId="9349" xr:uid="{00000000-0005-0000-0000-0000273A0000}"/>
    <cellStyle name="Normal 29 34 3 2 2" xfId="9350" xr:uid="{00000000-0005-0000-0000-0000283A0000}"/>
    <cellStyle name="Normal 29 34 3 2 2 2" xfId="32389" xr:uid="{00000000-0005-0000-0000-0000293A0000}"/>
    <cellStyle name="Normal 29 34 3 2 3" xfId="32388" xr:uid="{00000000-0005-0000-0000-00002A3A0000}"/>
    <cellStyle name="Normal 29 34 3 3" xfId="9351" xr:uid="{00000000-0005-0000-0000-00002B3A0000}"/>
    <cellStyle name="Normal 29 34 3 3 2" xfId="9352" xr:uid="{00000000-0005-0000-0000-00002C3A0000}"/>
    <cellStyle name="Normal 29 34 3 3 2 2" xfId="32391" xr:uid="{00000000-0005-0000-0000-00002D3A0000}"/>
    <cellStyle name="Normal 29 34 3 3 3" xfId="32390" xr:uid="{00000000-0005-0000-0000-00002E3A0000}"/>
    <cellStyle name="Normal 29 34 3 4" xfId="9353" xr:uid="{00000000-0005-0000-0000-00002F3A0000}"/>
    <cellStyle name="Normal 29 34 3 4 2" xfId="32392" xr:uid="{00000000-0005-0000-0000-0000303A0000}"/>
    <cellStyle name="Normal 29 34 3 5" xfId="32387" xr:uid="{00000000-0005-0000-0000-0000313A0000}"/>
    <cellStyle name="Normal 29 34 4" xfId="9354" xr:uid="{00000000-0005-0000-0000-0000323A0000}"/>
    <cellStyle name="Normal 29 34 4 2" xfId="9355" xr:uid="{00000000-0005-0000-0000-0000333A0000}"/>
    <cellStyle name="Normal 29 34 4 2 2" xfId="32394" xr:uid="{00000000-0005-0000-0000-0000343A0000}"/>
    <cellStyle name="Normal 29 34 4 3" xfId="32393" xr:uid="{00000000-0005-0000-0000-0000353A0000}"/>
    <cellStyle name="Normal 29 34 5" xfId="9356" xr:uid="{00000000-0005-0000-0000-0000363A0000}"/>
    <cellStyle name="Normal 29 34 5 2" xfId="32395" xr:uid="{00000000-0005-0000-0000-0000373A0000}"/>
    <cellStyle name="Normal 29 34 6" xfId="9357" xr:uid="{00000000-0005-0000-0000-0000383A0000}"/>
    <cellStyle name="Normal 29 34 6 2" xfId="9358" xr:uid="{00000000-0005-0000-0000-0000393A0000}"/>
    <cellStyle name="Normal 29 34 6 2 2" xfId="32397" xr:uid="{00000000-0005-0000-0000-00003A3A0000}"/>
    <cellStyle name="Normal 29 34 6 3" xfId="32396" xr:uid="{00000000-0005-0000-0000-00003B3A0000}"/>
    <cellStyle name="Normal 29 34 7" xfId="9359" xr:uid="{00000000-0005-0000-0000-00003C3A0000}"/>
    <cellStyle name="Normal 29 34 7 2" xfId="32398" xr:uid="{00000000-0005-0000-0000-00003D3A0000}"/>
    <cellStyle name="Normal 29 34 8" xfId="32381" xr:uid="{00000000-0005-0000-0000-00003E3A0000}"/>
    <cellStyle name="Normal 29 35" xfId="9360" xr:uid="{00000000-0005-0000-0000-00003F3A0000}"/>
    <cellStyle name="Normal 29 35 2" xfId="9361" xr:uid="{00000000-0005-0000-0000-0000403A0000}"/>
    <cellStyle name="Normal 29 35 2 2" xfId="9362" xr:uid="{00000000-0005-0000-0000-0000413A0000}"/>
    <cellStyle name="Normal 29 35 2 2 2" xfId="32401" xr:uid="{00000000-0005-0000-0000-0000423A0000}"/>
    <cellStyle name="Normal 29 35 2 3" xfId="32400" xr:uid="{00000000-0005-0000-0000-0000433A0000}"/>
    <cellStyle name="Normal 29 35 3" xfId="9363" xr:uid="{00000000-0005-0000-0000-0000443A0000}"/>
    <cellStyle name="Normal 29 35 3 2" xfId="32402" xr:uid="{00000000-0005-0000-0000-0000453A0000}"/>
    <cellStyle name="Normal 29 35 4" xfId="9364" xr:uid="{00000000-0005-0000-0000-0000463A0000}"/>
    <cellStyle name="Normal 29 35 4 2" xfId="32403" xr:uid="{00000000-0005-0000-0000-0000473A0000}"/>
    <cellStyle name="Normal 29 35 5" xfId="32399" xr:uid="{00000000-0005-0000-0000-0000483A0000}"/>
    <cellStyle name="Normal 29 36" xfId="9365" xr:uid="{00000000-0005-0000-0000-0000493A0000}"/>
    <cellStyle name="Normal 29 36 2" xfId="9366" xr:uid="{00000000-0005-0000-0000-00004A3A0000}"/>
    <cellStyle name="Normal 29 36 2 2" xfId="9367" xr:uid="{00000000-0005-0000-0000-00004B3A0000}"/>
    <cellStyle name="Normal 29 36 2 2 2" xfId="32406" xr:uid="{00000000-0005-0000-0000-00004C3A0000}"/>
    <cellStyle name="Normal 29 36 2 3" xfId="32405" xr:uid="{00000000-0005-0000-0000-00004D3A0000}"/>
    <cellStyle name="Normal 29 36 3" xfId="9368" xr:uid="{00000000-0005-0000-0000-00004E3A0000}"/>
    <cellStyle name="Normal 29 36 3 2" xfId="9369" xr:uid="{00000000-0005-0000-0000-00004F3A0000}"/>
    <cellStyle name="Normal 29 36 3 2 2" xfId="32408" xr:uid="{00000000-0005-0000-0000-0000503A0000}"/>
    <cellStyle name="Normal 29 36 3 3" xfId="32407" xr:uid="{00000000-0005-0000-0000-0000513A0000}"/>
    <cellStyle name="Normal 29 36 4" xfId="9370" xr:uid="{00000000-0005-0000-0000-0000523A0000}"/>
    <cellStyle name="Normal 29 36 4 2" xfId="32409" xr:uid="{00000000-0005-0000-0000-0000533A0000}"/>
    <cellStyle name="Normal 29 36 5" xfId="32404" xr:uid="{00000000-0005-0000-0000-0000543A0000}"/>
    <cellStyle name="Normal 29 37" xfId="9371" xr:uid="{00000000-0005-0000-0000-0000553A0000}"/>
    <cellStyle name="Normal 29 37 2" xfId="9372" xr:uid="{00000000-0005-0000-0000-0000563A0000}"/>
    <cellStyle name="Normal 29 37 2 2" xfId="32411" xr:uid="{00000000-0005-0000-0000-0000573A0000}"/>
    <cellStyle name="Normal 29 37 3" xfId="32410" xr:uid="{00000000-0005-0000-0000-0000583A0000}"/>
    <cellStyle name="Normal 29 38" xfId="9373" xr:uid="{00000000-0005-0000-0000-0000593A0000}"/>
    <cellStyle name="Normal 29 38 2" xfId="32412" xr:uid="{00000000-0005-0000-0000-00005A3A0000}"/>
    <cellStyle name="Normal 29 39" xfId="9374" xr:uid="{00000000-0005-0000-0000-00005B3A0000}"/>
    <cellStyle name="Normal 29 39 2" xfId="9375" xr:uid="{00000000-0005-0000-0000-00005C3A0000}"/>
    <cellStyle name="Normal 29 39 2 2" xfId="32414" xr:uid="{00000000-0005-0000-0000-00005D3A0000}"/>
    <cellStyle name="Normal 29 39 3" xfId="32413" xr:uid="{00000000-0005-0000-0000-00005E3A0000}"/>
    <cellStyle name="Normal 29 4" xfId="9376" xr:uid="{00000000-0005-0000-0000-00005F3A0000}"/>
    <cellStyle name="Normal 29 4 2" xfId="9377" xr:uid="{00000000-0005-0000-0000-0000603A0000}"/>
    <cellStyle name="Normal 29 4 2 2" xfId="9378" xr:uid="{00000000-0005-0000-0000-0000613A0000}"/>
    <cellStyle name="Normal 29 4 2 2 2" xfId="9379" xr:uid="{00000000-0005-0000-0000-0000623A0000}"/>
    <cellStyle name="Normal 29 4 2 2 2 2" xfId="32418" xr:uid="{00000000-0005-0000-0000-0000633A0000}"/>
    <cellStyle name="Normal 29 4 2 2 3" xfId="32417" xr:uid="{00000000-0005-0000-0000-0000643A0000}"/>
    <cellStyle name="Normal 29 4 2 3" xfId="9380" xr:uid="{00000000-0005-0000-0000-0000653A0000}"/>
    <cellStyle name="Normal 29 4 2 3 2" xfId="32419" xr:uid="{00000000-0005-0000-0000-0000663A0000}"/>
    <cellStyle name="Normal 29 4 2 4" xfId="9381" xr:uid="{00000000-0005-0000-0000-0000673A0000}"/>
    <cellStyle name="Normal 29 4 2 4 2" xfId="32420" xr:uid="{00000000-0005-0000-0000-0000683A0000}"/>
    <cellStyle name="Normal 29 4 2 5" xfId="32416" xr:uid="{00000000-0005-0000-0000-0000693A0000}"/>
    <cellStyle name="Normal 29 4 3" xfId="9382" xr:uid="{00000000-0005-0000-0000-00006A3A0000}"/>
    <cellStyle name="Normal 29 4 3 2" xfId="9383" xr:uid="{00000000-0005-0000-0000-00006B3A0000}"/>
    <cellStyle name="Normal 29 4 3 2 2" xfId="9384" xr:uid="{00000000-0005-0000-0000-00006C3A0000}"/>
    <cellStyle name="Normal 29 4 3 2 2 2" xfId="32423" xr:uid="{00000000-0005-0000-0000-00006D3A0000}"/>
    <cellStyle name="Normal 29 4 3 2 3" xfId="32422" xr:uid="{00000000-0005-0000-0000-00006E3A0000}"/>
    <cellStyle name="Normal 29 4 3 3" xfId="9385" xr:uid="{00000000-0005-0000-0000-00006F3A0000}"/>
    <cellStyle name="Normal 29 4 3 3 2" xfId="9386" xr:uid="{00000000-0005-0000-0000-0000703A0000}"/>
    <cellStyle name="Normal 29 4 3 3 2 2" xfId="32425" xr:uid="{00000000-0005-0000-0000-0000713A0000}"/>
    <cellStyle name="Normal 29 4 3 3 3" xfId="32424" xr:uid="{00000000-0005-0000-0000-0000723A0000}"/>
    <cellStyle name="Normal 29 4 3 4" xfId="9387" xr:uid="{00000000-0005-0000-0000-0000733A0000}"/>
    <cellStyle name="Normal 29 4 3 4 2" xfId="32426" xr:uid="{00000000-0005-0000-0000-0000743A0000}"/>
    <cellStyle name="Normal 29 4 3 5" xfId="32421" xr:uid="{00000000-0005-0000-0000-0000753A0000}"/>
    <cellStyle name="Normal 29 4 4" xfId="9388" xr:uid="{00000000-0005-0000-0000-0000763A0000}"/>
    <cellStyle name="Normal 29 4 4 2" xfId="9389" xr:uid="{00000000-0005-0000-0000-0000773A0000}"/>
    <cellStyle name="Normal 29 4 4 2 2" xfId="32428" xr:uid="{00000000-0005-0000-0000-0000783A0000}"/>
    <cellStyle name="Normal 29 4 4 3" xfId="32427" xr:uid="{00000000-0005-0000-0000-0000793A0000}"/>
    <cellStyle name="Normal 29 4 5" xfId="9390" xr:uid="{00000000-0005-0000-0000-00007A3A0000}"/>
    <cellStyle name="Normal 29 4 5 2" xfId="32429" xr:uid="{00000000-0005-0000-0000-00007B3A0000}"/>
    <cellStyle name="Normal 29 4 6" xfId="9391" xr:uid="{00000000-0005-0000-0000-00007C3A0000}"/>
    <cellStyle name="Normal 29 4 6 2" xfId="9392" xr:uid="{00000000-0005-0000-0000-00007D3A0000}"/>
    <cellStyle name="Normal 29 4 6 2 2" xfId="32431" xr:uid="{00000000-0005-0000-0000-00007E3A0000}"/>
    <cellStyle name="Normal 29 4 6 3" xfId="32430" xr:uid="{00000000-0005-0000-0000-00007F3A0000}"/>
    <cellStyle name="Normal 29 4 7" xfId="9393" xr:uid="{00000000-0005-0000-0000-0000803A0000}"/>
    <cellStyle name="Normal 29 4 7 2" xfId="32432" xr:uid="{00000000-0005-0000-0000-0000813A0000}"/>
    <cellStyle name="Normal 29 4 8" xfId="32415" xr:uid="{00000000-0005-0000-0000-0000823A0000}"/>
    <cellStyle name="Normal 29 40" xfId="9394" xr:uid="{00000000-0005-0000-0000-0000833A0000}"/>
    <cellStyle name="Normal 29 40 2" xfId="32433" xr:uid="{00000000-0005-0000-0000-0000843A0000}"/>
    <cellStyle name="Normal 29 41" xfId="31912" xr:uid="{00000000-0005-0000-0000-0000853A0000}"/>
    <cellStyle name="Normal 29 5" xfId="9395" xr:uid="{00000000-0005-0000-0000-0000863A0000}"/>
    <cellStyle name="Normal 29 5 2" xfId="9396" xr:uid="{00000000-0005-0000-0000-0000873A0000}"/>
    <cellStyle name="Normal 29 5 2 2" xfId="9397" xr:uid="{00000000-0005-0000-0000-0000883A0000}"/>
    <cellStyle name="Normal 29 5 2 2 2" xfId="9398" xr:uid="{00000000-0005-0000-0000-0000893A0000}"/>
    <cellStyle name="Normal 29 5 2 2 2 2" xfId="32437" xr:uid="{00000000-0005-0000-0000-00008A3A0000}"/>
    <cellStyle name="Normal 29 5 2 2 3" xfId="32436" xr:uid="{00000000-0005-0000-0000-00008B3A0000}"/>
    <cellStyle name="Normal 29 5 2 3" xfId="9399" xr:uid="{00000000-0005-0000-0000-00008C3A0000}"/>
    <cellStyle name="Normal 29 5 2 3 2" xfId="32438" xr:uid="{00000000-0005-0000-0000-00008D3A0000}"/>
    <cellStyle name="Normal 29 5 2 4" xfId="9400" xr:uid="{00000000-0005-0000-0000-00008E3A0000}"/>
    <cellStyle name="Normal 29 5 2 4 2" xfId="32439" xr:uid="{00000000-0005-0000-0000-00008F3A0000}"/>
    <cellStyle name="Normal 29 5 2 5" xfId="32435" xr:uid="{00000000-0005-0000-0000-0000903A0000}"/>
    <cellStyle name="Normal 29 5 3" xfId="9401" xr:uid="{00000000-0005-0000-0000-0000913A0000}"/>
    <cellStyle name="Normal 29 5 3 2" xfId="9402" xr:uid="{00000000-0005-0000-0000-0000923A0000}"/>
    <cellStyle name="Normal 29 5 3 2 2" xfId="9403" xr:uid="{00000000-0005-0000-0000-0000933A0000}"/>
    <cellStyle name="Normal 29 5 3 2 2 2" xfId="32442" xr:uid="{00000000-0005-0000-0000-0000943A0000}"/>
    <cellStyle name="Normal 29 5 3 2 3" xfId="32441" xr:uid="{00000000-0005-0000-0000-0000953A0000}"/>
    <cellStyle name="Normal 29 5 3 3" xfId="9404" xr:uid="{00000000-0005-0000-0000-0000963A0000}"/>
    <cellStyle name="Normal 29 5 3 3 2" xfId="9405" xr:uid="{00000000-0005-0000-0000-0000973A0000}"/>
    <cellStyle name="Normal 29 5 3 3 2 2" xfId="32444" xr:uid="{00000000-0005-0000-0000-0000983A0000}"/>
    <cellStyle name="Normal 29 5 3 3 3" xfId="32443" xr:uid="{00000000-0005-0000-0000-0000993A0000}"/>
    <cellStyle name="Normal 29 5 3 4" xfId="9406" xr:uid="{00000000-0005-0000-0000-00009A3A0000}"/>
    <cellStyle name="Normal 29 5 3 4 2" xfId="32445" xr:uid="{00000000-0005-0000-0000-00009B3A0000}"/>
    <cellStyle name="Normal 29 5 3 5" xfId="32440" xr:uid="{00000000-0005-0000-0000-00009C3A0000}"/>
    <cellStyle name="Normal 29 5 4" xfId="9407" xr:uid="{00000000-0005-0000-0000-00009D3A0000}"/>
    <cellStyle name="Normal 29 5 4 2" xfId="9408" xr:uid="{00000000-0005-0000-0000-00009E3A0000}"/>
    <cellStyle name="Normal 29 5 4 2 2" xfId="32447" xr:uid="{00000000-0005-0000-0000-00009F3A0000}"/>
    <cellStyle name="Normal 29 5 4 3" xfId="32446" xr:uid="{00000000-0005-0000-0000-0000A03A0000}"/>
    <cellStyle name="Normal 29 5 5" xfId="9409" xr:uid="{00000000-0005-0000-0000-0000A13A0000}"/>
    <cellStyle name="Normal 29 5 5 2" xfId="32448" xr:uid="{00000000-0005-0000-0000-0000A23A0000}"/>
    <cellStyle name="Normal 29 5 6" xfId="9410" xr:uid="{00000000-0005-0000-0000-0000A33A0000}"/>
    <cellStyle name="Normal 29 5 6 2" xfId="9411" xr:uid="{00000000-0005-0000-0000-0000A43A0000}"/>
    <cellStyle name="Normal 29 5 6 2 2" xfId="32450" xr:uid="{00000000-0005-0000-0000-0000A53A0000}"/>
    <cellStyle name="Normal 29 5 6 3" xfId="32449" xr:uid="{00000000-0005-0000-0000-0000A63A0000}"/>
    <cellStyle name="Normal 29 5 7" xfId="9412" xr:uid="{00000000-0005-0000-0000-0000A73A0000}"/>
    <cellStyle name="Normal 29 5 7 2" xfId="32451" xr:uid="{00000000-0005-0000-0000-0000A83A0000}"/>
    <cellStyle name="Normal 29 5 8" xfId="32434" xr:uid="{00000000-0005-0000-0000-0000A93A0000}"/>
    <cellStyle name="Normal 29 6" xfId="9413" xr:uid="{00000000-0005-0000-0000-0000AA3A0000}"/>
    <cellStyle name="Normal 29 6 2" xfId="9414" xr:uid="{00000000-0005-0000-0000-0000AB3A0000}"/>
    <cellStyle name="Normal 29 6 2 2" xfId="9415" xr:uid="{00000000-0005-0000-0000-0000AC3A0000}"/>
    <cellStyle name="Normal 29 6 2 2 2" xfId="9416" xr:uid="{00000000-0005-0000-0000-0000AD3A0000}"/>
    <cellStyle name="Normal 29 6 2 2 2 2" xfId="32455" xr:uid="{00000000-0005-0000-0000-0000AE3A0000}"/>
    <cellStyle name="Normal 29 6 2 2 3" xfId="32454" xr:uid="{00000000-0005-0000-0000-0000AF3A0000}"/>
    <cellStyle name="Normal 29 6 2 3" xfId="9417" xr:uid="{00000000-0005-0000-0000-0000B03A0000}"/>
    <cellStyle name="Normal 29 6 2 3 2" xfId="32456" xr:uid="{00000000-0005-0000-0000-0000B13A0000}"/>
    <cellStyle name="Normal 29 6 2 4" xfId="9418" xr:uid="{00000000-0005-0000-0000-0000B23A0000}"/>
    <cellStyle name="Normal 29 6 2 4 2" xfId="32457" xr:uid="{00000000-0005-0000-0000-0000B33A0000}"/>
    <cellStyle name="Normal 29 6 2 5" xfId="32453" xr:uid="{00000000-0005-0000-0000-0000B43A0000}"/>
    <cellStyle name="Normal 29 6 3" xfId="9419" xr:uid="{00000000-0005-0000-0000-0000B53A0000}"/>
    <cellStyle name="Normal 29 6 3 2" xfId="9420" xr:uid="{00000000-0005-0000-0000-0000B63A0000}"/>
    <cellStyle name="Normal 29 6 3 2 2" xfId="9421" xr:uid="{00000000-0005-0000-0000-0000B73A0000}"/>
    <cellStyle name="Normal 29 6 3 2 2 2" xfId="32460" xr:uid="{00000000-0005-0000-0000-0000B83A0000}"/>
    <cellStyle name="Normal 29 6 3 2 3" xfId="32459" xr:uid="{00000000-0005-0000-0000-0000B93A0000}"/>
    <cellStyle name="Normal 29 6 3 3" xfId="9422" xr:uid="{00000000-0005-0000-0000-0000BA3A0000}"/>
    <cellStyle name="Normal 29 6 3 3 2" xfId="9423" xr:uid="{00000000-0005-0000-0000-0000BB3A0000}"/>
    <cellStyle name="Normal 29 6 3 3 2 2" xfId="32462" xr:uid="{00000000-0005-0000-0000-0000BC3A0000}"/>
    <cellStyle name="Normal 29 6 3 3 3" xfId="32461" xr:uid="{00000000-0005-0000-0000-0000BD3A0000}"/>
    <cellStyle name="Normal 29 6 3 4" xfId="9424" xr:uid="{00000000-0005-0000-0000-0000BE3A0000}"/>
    <cellStyle name="Normal 29 6 3 4 2" xfId="32463" xr:uid="{00000000-0005-0000-0000-0000BF3A0000}"/>
    <cellStyle name="Normal 29 6 3 5" xfId="32458" xr:uid="{00000000-0005-0000-0000-0000C03A0000}"/>
    <cellStyle name="Normal 29 6 4" xfId="9425" xr:uid="{00000000-0005-0000-0000-0000C13A0000}"/>
    <cellStyle name="Normal 29 6 4 2" xfId="9426" xr:uid="{00000000-0005-0000-0000-0000C23A0000}"/>
    <cellStyle name="Normal 29 6 4 2 2" xfId="32465" xr:uid="{00000000-0005-0000-0000-0000C33A0000}"/>
    <cellStyle name="Normal 29 6 4 3" xfId="32464" xr:uid="{00000000-0005-0000-0000-0000C43A0000}"/>
    <cellStyle name="Normal 29 6 5" xfId="9427" xr:uid="{00000000-0005-0000-0000-0000C53A0000}"/>
    <cellStyle name="Normal 29 6 5 2" xfId="32466" xr:uid="{00000000-0005-0000-0000-0000C63A0000}"/>
    <cellStyle name="Normal 29 6 6" xfId="9428" xr:uid="{00000000-0005-0000-0000-0000C73A0000}"/>
    <cellStyle name="Normal 29 6 6 2" xfId="9429" xr:uid="{00000000-0005-0000-0000-0000C83A0000}"/>
    <cellStyle name="Normal 29 6 6 2 2" xfId="32468" xr:uid="{00000000-0005-0000-0000-0000C93A0000}"/>
    <cellStyle name="Normal 29 6 6 3" xfId="32467" xr:uid="{00000000-0005-0000-0000-0000CA3A0000}"/>
    <cellStyle name="Normal 29 6 7" xfId="9430" xr:uid="{00000000-0005-0000-0000-0000CB3A0000}"/>
    <cellStyle name="Normal 29 6 7 2" xfId="32469" xr:uid="{00000000-0005-0000-0000-0000CC3A0000}"/>
    <cellStyle name="Normal 29 6 8" xfId="32452" xr:uid="{00000000-0005-0000-0000-0000CD3A0000}"/>
    <cellStyle name="Normal 29 7" xfId="9431" xr:uid="{00000000-0005-0000-0000-0000CE3A0000}"/>
    <cellStyle name="Normal 29 7 2" xfId="9432" xr:uid="{00000000-0005-0000-0000-0000CF3A0000}"/>
    <cellStyle name="Normal 29 7 2 2" xfId="9433" xr:uid="{00000000-0005-0000-0000-0000D03A0000}"/>
    <cellStyle name="Normal 29 7 2 2 2" xfId="9434" xr:uid="{00000000-0005-0000-0000-0000D13A0000}"/>
    <cellStyle name="Normal 29 7 2 2 2 2" xfId="32473" xr:uid="{00000000-0005-0000-0000-0000D23A0000}"/>
    <cellStyle name="Normal 29 7 2 2 3" xfId="32472" xr:uid="{00000000-0005-0000-0000-0000D33A0000}"/>
    <cellStyle name="Normal 29 7 2 3" xfId="9435" xr:uid="{00000000-0005-0000-0000-0000D43A0000}"/>
    <cellStyle name="Normal 29 7 2 3 2" xfId="32474" xr:uid="{00000000-0005-0000-0000-0000D53A0000}"/>
    <cellStyle name="Normal 29 7 2 4" xfId="9436" xr:uid="{00000000-0005-0000-0000-0000D63A0000}"/>
    <cellStyle name="Normal 29 7 2 4 2" xfId="32475" xr:uid="{00000000-0005-0000-0000-0000D73A0000}"/>
    <cellStyle name="Normal 29 7 2 5" xfId="32471" xr:uid="{00000000-0005-0000-0000-0000D83A0000}"/>
    <cellStyle name="Normal 29 7 3" xfId="9437" xr:uid="{00000000-0005-0000-0000-0000D93A0000}"/>
    <cellStyle name="Normal 29 7 3 2" xfId="9438" xr:uid="{00000000-0005-0000-0000-0000DA3A0000}"/>
    <cellStyle name="Normal 29 7 3 2 2" xfId="9439" xr:uid="{00000000-0005-0000-0000-0000DB3A0000}"/>
    <cellStyle name="Normal 29 7 3 2 2 2" xfId="32478" xr:uid="{00000000-0005-0000-0000-0000DC3A0000}"/>
    <cellStyle name="Normal 29 7 3 2 3" xfId="32477" xr:uid="{00000000-0005-0000-0000-0000DD3A0000}"/>
    <cellStyle name="Normal 29 7 3 3" xfId="9440" xr:uid="{00000000-0005-0000-0000-0000DE3A0000}"/>
    <cellStyle name="Normal 29 7 3 3 2" xfId="9441" xr:uid="{00000000-0005-0000-0000-0000DF3A0000}"/>
    <cellStyle name="Normal 29 7 3 3 2 2" xfId="32480" xr:uid="{00000000-0005-0000-0000-0000E03A0000}"/>
    <cellStyle name="Normal 29 7 3 3 3" xfId="32479" xr:uid="{00000000-0005-0000-0000-0000E13A0000}"/>
    <cellStyle name="Normal 29 7 3 4" xfId="9442" xr:uid="{00000000-0005-0000-0000-0000E23A0000}"/>
    <cellStyle name="Normal 29 7 3 4 2" xfId="32481" xr:uid="{00000000-0005-0000-0000-0000E33A0000}"/>
    <cellStyle name="Normal 29 7 3 5" xfId="32476" xr:uid="{00000000-0005-0000-0000-0000E43A0000}"/>
    <cellStyle name="Normal 29 7 4" xfId="9443" xr:uid="{00000000-0005-0000-0000-0000E53A0000}"/>
    <cellStyle name="Normal 29 7 4 2" xfId="9444" xr:uid="{00000000-0005-0000-0000-0000E63A0000}"/>
    <cellStyle name="Normal 29 7 4 2 2" xfId="32483" xr:uid="{00000000-0005-0000-0000-0000E73A0000}"/>
    <cellStyle name="Normal 29 7 4 3" xfId="32482" xr:uid="{00000000-0005-0000-0000-0000E83A0000}"/>
    <cellStyle name="Normal 29 7 5" xfId="9445" xr:uid="{00000000-0005-0000-0000-0000E93A0000}"/>
    <cellStyle name="Normal 29 7 5 2" xfId="32484" xr:uid="{00000000-0005-0000-0000-0000EA3A0000}"/>
    <cellStyle name="Normal 29 7 6" xfId="9446" xr:uid="{00000000-0005-0000-0000-0000EB3A0000}"/>
    <cellStyle name="Normal 29 7 6 2" xfId="9447" xr:uid="{00000000-0005-0000-0000-0000EC3A0000}"/>
    <cellStyle name="Normal 29 7 6 2 2" xfId="32486" xr:uid="{00000000-0005-0000-0000-0000ED3A0000}"/>
    <cellStyle name="Normal 29 7 6 3" xfId="32485" xr:uid="{00000000-0005-0000-0000-0000EE3A0000}"/>
    <cellStyle name="Normal 29 7 7" xfId="9448" xr:uid="{00000000-0005-0000-0000-0000EF3A0000}"/>
    <cellStyle name="Normal 29 7 7 2" xfId="32487" xr:uid="{00000000-0005-0000-0000-0000F03A0000}"/>
    <cellStyle name="Normal 29 7 8" xfId="32470" xr:uid="{00000000-0005-0000-0000-0000F13A0000}"/>
    <cellStyle name="Normal 29 8" xfId="9449" xr:uid="{00000000-0005-0000-0000-0000F23A0000}"/>
    <cellStyle name="Normal 29 8 2" xfId="9450" xr:uid="{00000000-0005-0000-0000-0000F33A0000}"/>
    <cellStyle name="Normal 29 8 2 2" xfId="9451" xr:uid="{00000000-0005-0000-0000-0000F43A0000}"/>
    <cellStyle name="Normal 29 8 2 2 2" xfId="9452" xr:uid="{00000000-0005-0000-0000-0000F53A0000}"/>
    <cellStyle name="Normal 29 8 2 2 2 2" xfId="32491" xr:uid="{00000000-0005-0000-0000-0000F63A0000}"/>
    <cellStyle name="Normal 29 8 2 2 3" xfId="32490" xr:uid="{00000000-0005-0000-0000-0000F73A0000}"/>
    <cellStyle name="Normal 29 8 2 3" xfId="9453" xr:uid="{00000000-0005-0000-0000-0000F83A0000}"/>
    <cellStyle name="Normal 29 8 2 3 2" xfId="32492" xr:uid="{00000000-0005-0000-0000-0000F93A0000}"/>
    <cellStyle name="Normal 29 8 2 4" xfId="9454" xr:uid="{00000000-0005-0000-0000-0000FA3A0000}"/>
    <cellStyle name="Normal 29 8 2 4 2" xfId="32493" xr:uid="{00000000-0005-0000-0000-0000FB3A0000}"/>
    <cellStyle name="Normal 29 8 2 5" xfId="32489" xr:uid="{00000000-0005-0000-0000-0000FC3A0000}"/>
    <cellStyle name="Normal 29 8 3" xfId="9455" xr:uid="{00000000-0005-0000-0000-0000FD3A0000}"/>
    <cellStyle name="Normal 29 8 3 2" xfId="9456" xr:uid="{00000000-0005-0000-0000-0000FE3A0000}"/>
    <cellStyle name="Normal 29 8 3 2 2" xfId="9457" xr:uid="{00000000-0005-0000-0000-0000FF3A0000}"/>
    <cellStyle name="Normal 29 8 3 2 2 2" xfId="32496" xr:uid="{00000000-0005-0000-0000-0000003B0000}"/>
    <cellStyle name="Normal 29 8 3 2 3" xfId="32495" xr:uid="{00000000-0005-0000-0000-0000013B0000}"/>
    <cellStyle name="Normal 29 8 3 3" xfId="9458" xr:uid="{00000000-0005-0000-0000-0000023B0000}"/>
    <cellStyle name="Normal 29 8 3 3 2" xfId="9459" xr:uid="{00000000-0005-0000-0000-0000033B0000}"/>
    <cellStyle name="Normal 29 8 3 3 2 2" xfId="32498" xr:uid="{00000000-0005-0000-0000-0000043B0000}"/>
    <cellStyle name="Normal 29 8 3 3 3" xfId="32497" xr:uid="{00000000-0005-0000-0000-0000053B0000}"/>
    <cellStyle name="Normal 29 8 3 4" xfId="9460" xr:uid="{00000000-0005-0000-0000-0000063B0000}"/>
    <cellStyle name="Normal 29 8 3 4 2" xfId="32499" xr:uid="{00000000-0005-0000-0000-0000073B0000}"/>
    <cellStyle name="Normal 29 8 3 5" xfId="32494" xr:uid="{00000000-0005-0000-0000-0000083B0000}"/>
    <cellStyle name="Normal 29 8 4" xfId="9461" xr:uid="{00000000-0005-0000-0000-0000093B0000}"/>
    <cellStyle name="Normal 29 8 4 2" xfId="9462" xr:uid="{00000000-0005-0000-0000-00000A3B0000}"/>
    <cellStyle name="Normal 29 8 4 2 2" xfId="32501" xr:uid="{00000000-0005-0000-0000-00000B3B0000}"/>
    <cellStyle name="Normal 29 8 4 3" xfId="32500" xr:uid="{00000000-0005-0000-0000-00000C3B0000}"/>
    <cellStyle name="Normal 29 8 5" xfId="9463" xr:uid="{00000000-0005-0000-0000-00000D3B0000}"/>
    <cellStyle name="Normal 29 8 5 2" xfId="32502" xr:uid="{00000000-0005-0000-0000-00000E3B0000}"/>
    <cellStyle name="Normal 29 8 6" xfId="9464" xr:uid="{00000000-0005-0000-0000-00000F3B0000}"/>
    <cellStyle name="Normal 29 8 6 2" xfId="9465" xr:uid="{00000000-0005-0000-0000-0000103B0000}"/>
    <cellStyle name="Normal 29 8 6 2 2" xfId="32504" xr:uid="{00000000-0005-0000-0000-0000113B0000}"/>
    <cellStyle name="Normal 29 8 6 3" xfId="32503" xr:uid="{00000000-0005-0000-0000-0000123B0000}"/>
    <cellStyle name="Normal 29 8 7" xfId="9466" xr:uid="{00000000-0005-0000-0000-0000133B0000}"/>
    <cellStyle name="Normal 29 8 7 2" xfId="32505" xr:uid="{00000000-0005-0000-0000-0000143B0000}"/>
    <cellStyle name="Normal 29 8 8" xfId="32488" xr:uid="{00000000-0005-0000-0000-0000153B0000}"/>
    <cellStyle name="Normal 29 9" xfId="9467" xr:uid="{00000000-0005-0000-0000-0000163B0000}"/>
    <cellStyle name="Normal 29 9 2" xfId="9468" xr:uid="{00000000-0005-0000-0000-0000173B0000}"/>
    <cellStyle name="Normal 29 9 2 2" xfId="9469" xr:uid="{00000000-0005-0000-0000-0000183B0000}"/>
    <cellStyle name="Normal 29 9 2 2 2" xfId="9470" xr:uid="{00000000-0005-0000-0000-0000193B0000}"/>
    <cellStyle name="Normal 29 9 2 2 2 2" xfId="32509" xr:uid="{00000000-0005-0000-0000-00001A3B0000}"/>
    <cellStyle name="Normal 29 9 2 2 3" xfId="32508" xr:uid="{00000000-0005-0000-0000-00001B3B0000}"/>
    <cellStyle name="Normal 29 9 2 3" xfId="9471" xr:uid="{00000000-0005-0000-0000-00001C3B0000}"/>
    <cellStyle name="Normal 29 9 2 3 2" xfId="32510" xr:uid="{00000000-0005-0000-0000-00001D3B0000}"/>
    <cellStyle name="Normal 29 9 2 4" xfId="9472" xr:uid="{00000000-0005-0000-0000-00001E3B0000}"/>
    <cellStyle name="Normal 29 9 2 4 2" xfId="32511" xr:uid="{00000000-0005-0000-0000-00001F3B0000}"/>
    <cellStyle name="Normal 29 9 2 5" xfId="32507" xr:uid="{00000000-0005-0000-0000-0000203B0000}"/>
    <cellStyle name="Normal 29 9 3" xfId="9473" xr:uid="{00000000-0005-0000-0000-0000213B0000}"/>
    <cellStyle name="Normal 29 9 3 2" xfId="9474" xr:uid="{00000000-0005-0000-0000-0000223B0000}"/>
    <cellStyle name="Normal 29 9 3 2 2" xfId="9475" xr:uid="{00000000-0005-0000-0000-0000233B0000}"/>
    <cellStyle name="Normal 29 9 3 2 2 2" xfId="32514" xr:uid="{00000000-0005-0000-0000-0000243B0000}"/>
    <cellStyle name="Normal 29 9 3 2 3" xfId="32513" xr:uid="{00000000-0005-0000-0000-0000253B0000}"/>
    <cellStyle name="Normal 29 9 3 3" xfId="9476" xr:uid="{00000000-0005-0000-0000-0000263B0000}"/>
    <cellStyle name="Normal 29 9 3 3 2" xfId="9477" xr:uid="{00000000-0005-0000-0000-0000273B0000}"/>
    <cellStyle name="Normal 29 9 3 3 2 2" xfId="32516" xr:uid="{00000000-0005-0000-0000-0000283B0000}"/>
    <cellStyle name="Normal 29 9 3 3 3" xfId="32515" xr:uid="{00000000-0005-0000-0000-0000293B0000}"/>
    <cellStyle name="Normal 29 9 3 4" xfId="9478" xr:uid="{00000000-0005-0000-0000-00002A3B0000}"/>
    <cellStyle name="Normal 29 9 3 4 2" xfId="32517" xr:uid="{00000000-0005-0000-0000-00002B3B0000}"/>
    <cellStyle name="Normal 29 9 3 5" xfId="32512" xr:uid="{00000000-0005-0000-0000-00002C3B0000}"/>
    <cellStyle name="Normal 29 9 4" xfId="9479" xr:uid="{00000000-0005-0000-0000-00002D3B0000}"/>
    <cellStyle name="Normal 29 9 4 2" xfId="9480" xr:uid="{00000000-0005-0000-0000-00002E3B0000}"/>
    <cellStyle name="Normal 29 9 4 2 2" xfId="32519" xr:uid="{00000000-0005-0000-0000-00002F3B0000}"/>
    <cellStyle name="Normal 29 9 4 3" xfId="32518" xr:uid="{00000000-0005-0000-0000-0000303B0000}"/>
    <cellStyle name="Normal 29 9 5" xfId="9481" xr:uid="{00000000-0005-0000-0000-0000313B0000}"/>
    <cellStyle name="Normal 29 9 5 2" xfId="32520" xr:uid="{00000000-0005-0000-0000-0000323B0000}"/>
    <cellStyle name="Normal 29 9 6" xfId="9482" xr:uid="{00000000-0005-0000-0000-0000333B0000}"/>
    <cellStyle name="Normal 29 9 6 2" xfId="9483" xr:uid="{00000000-0005-0000-0000-0000343B0000}"/>
    <cellStyle name="Normal 29 9 6 2 2" xfId="32522" xr:uid="{00000000-0005-0000-0000-0000353B0000}"/>
    <cellStyle name="Normal 29 9 6 3" xfId="32521" xr:uid="{00000000-0005-0000-0000-0000363B0000}"/>
    <cellStyle name="Normal 29 9 7" xfId="9484" xr:uid="{00000000-0005-0000-0000-0000373B0000}"/>
    <cellStyle name="Normal 29 9 7 2" xfId="32523" xr:uid="{00000000-0005-0000-0000-0000383B0000}"/>
    <cellStyle name="Normal 29 9 8" xfId="32506" xr:uid="{00000000-0005-0000-0000-0000393B0000}"/>
    <cellStyle name="Normal 3" xfId="12" xr:uid="{00000000-0005-0000-0000-00003A3B0000}"/>
    <cellStyle name="Normal 3 10" xfId="9485" xr:uid="{00000000-0005-0000-0000-00003B3B0000}"/>
    <cellStyle name="Normal 3 10 2" xfId="9486" xr:uid="{00000000-0005-0000-0000-00003C3B0000}"/>
    <cellStyle name="Normal 3 10 2 2" xfId="9487" xr:uid="{00000000-0005-0000-0000-00003D3B0000}"/>
    <cellStyle name="Normal 3 10 2 2 2" xfId="9488" xr:uid="{00000000-0005-0000-0000-00003E3B0000}"/>
    <cellStyle name="Normal 3 10 2 2 2 2" xfId="32527" xr:uid="{00000000-0005-0000-0000-00003F3B0000}"/>
    <cellStyle name="Normal 3 10 2 2 3" xfId="32526" xr:uid="{00000000-0005-0000-0000-0000403B0000}"/>
    <cellStyle name="Normal 3 10 2 3" xfId="9489" xr:uid="{00000000-0005-0000-0000-0000413B0000}"/>
    <cellStyle name="Normal 3 10 2 3 2" xfId="32528" xr:uid="{00000000-0005-0000-0000-0000423B0000}"/>
    <cellStyle name="Normal 3 10 2 4" xfId="9490" xr:uid="{00000000-0005-0000-0000-0000433B0000}"/>
    <cellStyle name="Normal 3 10 2 4 2" xfId="32529" xr:uid="{00000000-0005-0000-0000-0000443B0000}"/>
    <cellStyle name="Normal 3 10 2 5" xfId="32525" xr:uid="{00000000-0005-0000-0000-0000453B0000}"/>
    <cellStyle name="Normal 3 10 3" xfId="9491" xr:uid="{00000000-0005-0000-0000-0000463B0000}"/>
    <cellStyle name="Normal 3 10 3 2" xfId="9492" xr:uid="{00000000-0005-0000-0000-0000473B0000}"/>
    <cellStyle name="Normal 3 10 3 2 2" xfId="9493" xr:uid="{00000000-0005-0000-0000-0000483B0000}"/>
    <cellStyle name="Normal 3 10 3 2 2 2" xfId="32532" xr:uid="{00000000-0005-0000-0000-0000493B0000}"/>
    <cellStyle name="Normal 3 10 3 2 3" xfId="32531" xr:uid="{00000000-0005-0000-0000-00004A3B0000}"/>
    <cellStyle name="Normal 3 10 3 3" xfId="9494" xr:uid="{00000000-0005-0000-0000-00004B3B0000}"/>
    <cellStyle name="Normal 3 10 3 3 2" xfId="9495" xr:uid="{00000000-0005-0000-0000-00004C3B0000}"/>
    <cellStyle name="Normal 3 10 3 3 2 2" xfId="32534" xr:uid="{00000000-0005-0000-0000-00004D3B0000}"/>
    <cellStyle name="Normal 3 10 3 3 3" xfId="32533" xr:uid="{00000000-0005-0000-0000-00004E3B0000}"/>
    <cellStyle name="Normal 3 10 3 4" xfId="9496" xr:uid="{00000000-0005-0000-0000-00004F3B0000}"/>
    <cellStyle name="Normal 3 10 3 4 2" xfId="32535" xr:uid="{00000000-0005-0000-0000-0000503B0000}"/>
    <cellStyle name="Normal 3 10 3 5" xfId="32530" xr:uid="{00000000-0005-0000-0000-0000513B0000}"/>
    <cellStyle name="Normal 3 10 4" xfId="9497" xr:uid="{00000000-0005-0000-0000-0000523B0000}"/>
    <cellStyle name="Normal 3 10 4 2" xfId="9498" xr:uid="{00000000-0005-0000-0000-0000533B0000}"/>
    <cellStyle name="Normal 3 10 4 2 2" xfId="32537" xr:uid="{00000000-0005-0000-0000-0000543B0000}"/>
    <cellStyle name="Normal 3 10 4 3" xfId="32536" xr:uid="{00000000-0005-0000-0000-0000553B0000}"/>
    <cellStyle name="Normal 3 10 5" xfId="9499" xr:uid="{00000000-0005-0000-0000-0000563B0000}"/>
    <cellStyle name="Normal 3 10 5 2" xfId="32538" xr:uid="{00000000-0005-0000-0000-0000573B0000}"/>
    <cellStyle name="Normal 3 10 6" xfId="9500" xr:uid="{00000000-0005-0000-0000-0000583B0000}"/>
    <cellStyle name="Normal 3 10 6 2" xfId="9501" xr:uid="{00000000-0005-0000-0000-0000593B0000}"/>
    <cellStyle name="Normal 3 10 6 2 2" xfId="32540" xr:uid="{00000000-0005-0000-0000-00005A3B0000}"/>
    <cellStyle name="Normal 3 10 6 3" xfId="32539" xr:uid="{00000000-0005-0000-0000-00005B3B0000}"/>
    <cellStyle name="Normal 3 10 7" xfId="9502" xr:uid="{00000000-0005-0000-0000-00005C3B0000}"/>
    <cellStyle name="Normal 3 10 7 2" xfId="32541" xr:uid="{00000000-0005-0000-0000-00005D3B0000}"/>
    <cellStyle name="Normal 3 10 8" xfId="9503" xr:uid="{00000000-0005-0000-0000-00005E3B0000}"/>
    <cellStyle name="Normal 3 10 8 2" xfId="32542" xr:uid="{00000000-0005-0000-0000-00005F3B0000}"/>
    <cellStyle name="Normal 3 10 9" xfId="32524" xr:uid="{00000000-0005-0000-0000-0000603B0000}"/>
    <cellStyle name="Normal 3 10_BURE COMMERCE" xfId="9504" xr:uid="{00000000-0005-0000-0000-0000613B0000}"/>
    <cellStyle name="Normal 3 11" xfId="9505" xr:uid="{00000000-0005-0000-0000-0000623B0000}"/>
    <cellStyle name="Normal 3 11 2" xfId="9506" xr:uid="{00000000-0005-0000-0000-0000633B0000}"/>
    <cellStyle name="Normal 3 11 2 2" xfId="9507" xr:uid="{00000000-0005-0000-0000-0000643B0000}"/>
    <cellStyle name="Normal 3 11 2 2 2" xfId="9508" xr:uid="{00000000-0005-0000-0000-0000653B0000}"/>
    <cellStyle name="Normal 3 11 2 2 2 2" xfId="32546" xr:uid="{00000000-0005-0000-0000-0000663B0000}"/>
    <cellStyle name="Normal 3 11 2 2 3" xfId="32545" xr:uid="{00000000-0005-0000-0000-0000673B0000}"/>
    <cellStyle name="Normal 3 11 2 3" xfId="9509" xr:uid="{00000000-0005-0000-0000-0000683B0000}"/>
    <cellStyle name="Normal 3 11 2 3 2" xfId="32547" xr:uid="{00000000-0005-0000-0000-0000693B0000}"/>
    <cellStyle name="Normal 3 11 2 4" xfId="9510" xr:uid="{00000000-0005-0000-0000-00006A3B0000}"/>
    <cellStyle name="Normal 3 11 2 4 2" xfId="32548" xr:uid="{00000000-0005-0000-0000-00006B3B0000}"/>
    <cellStyle name="Normal 3 11 2 5" xfId="32544" xr:uid="{00000000-0005-0000-0000-00006C3B0000}"/>
    <cellStyle name="Normal 3 11 3" xfId="9511" xr:uid="{00000000-0005-0000-0000-00006D3B0000}"/>
    <cellStyle name="Normal 3 11 3 2" xfId="9512" xr:uid="{00000000-0005-0000-0000-00006E3B0000}"/>
    <cellStyle name="Normal 3 11 3 2 2" xfId="9513" xr:uid="{00000000-0005-0000-0000-00006F3B0000}"/>
    <cellStyle name="Normal 3 11 3 2 2 2" xfId="32551" xr:uid="{00000000-0005-0000-0000-0000703B0000}"/>
    <cellStyle name="Normal 3 11 3 2 3" xfId="32550" xr:uid="{00000000-0005-0000-0000-0000713B0000}"/>
    <cellStyle name="Normal 3 11 3 3" xfId="9514" xr:uid="{00000000-0005-0000-0000-0000723B0000}"/>
    <cellStyle name="Normal 3 11 3 3 2" xfId="9515" xr:uid="{00000000-0005-0000-0000-0000733B0000}"/>
    <cellStyle name="Normal 3 11 3 3 2 2" xfId="32553" xr:uid="{00000000-0005-0000-0000-0000743B0000}"/>
    <cellStyle name="Normal 3 11 3 3 3" xfId="32552" xr:uid="{00000000-0005-0000-0000-0000753B0000}"/>
    <cellStyle name="Normal 3 11 3 4" xfId="9516" xr:uid="{00000000-0005-0000-0000-0000763B0000}"/>
    <cellStyle name="Normal 3 11 3 4 2" xfId="32554" xr:uid="{00000000-0005-0000-0000-0000773B0000}"/>
    <cellStyle name="Normal 3 11 3 5" xfId="32549" xr:uid="{00000000-0005-0000-0000-0000783B0000}"/>
    <cellStyle name="Normal 3 11 4" xfId="9517" xr:uid="{00000000-0005-0000-0000-0000793B0000}"/>
    <cellStyle name="Normal 3 11 4 2" xfId="9518" xr:uid="{00000000-0005-0000-0000-00007A3B0000}"/>
    <cellStyle name="Normal 3 11 4 2 2" xfId="32556" xr:uid="{00000000-0005-0000-0000-00007B3B0000}"/>
    <cellStyle name="Normal 3 11 4 3" xfId="32555" xr:uid="{00000000-0005-0000-0000-00007C3B0000}"/>
    <cellStyle name="Normal 3 11 5" xfId="9519" xr:uid="{00000000-0005-0000-0000-00007D3B0000}"/>
    <cellStyle name="Normal 3 11 5 2" xfId="32557" xr:uid="{00000000-0005-0000-0000-00007E3B0000}"/>
    <cellStyle name="Normal 3 11 6" xfId="9520" xr:uid="{00000000-0005-0000-0000-00007F3B0000}"/>
    <cellStyle name="Normal 3 11 6 2" xfId="9521" xr:uid="{00000000-0005-0000-0000-0000803B0000}"/>
    <cellStyle name="Normal 3 11 6 2 2" xfId="32559" xr:uid="{00000000-0005-0000-0000-0000813B0000}"/>
    <cellStyle name="Normal 3 11 6 3" xfId="32558" xr:uid="{00000000-0005-0000-0000-0000823B0000}"/>
    <cellStyle name="Normal 3 11 7" xfId="9522" xr:uid="{00000000-0005-0000-0000-0000833B0000}"/>
    <cellStyle name="Normal 3 11 7 2" xfId="32560" xr:uid="{00000000-0005-0000-0000-0000843B0000}"/>
    <cellStyle name="Normal 3 11 8" xfId="32543" xr:uid="{00000000-0005-0000-0000-0000853B0000}"/>
    <cellStyle name="Normal 3 11_BURE COMMERCE" xfId="9523" xr:uid="{00000000-0005-0000-0000-0000863B0000}"/>
    <cellStyle name="Normal 3 12" xfId="9524" xr:uid="{00000000-0005-0000-0000-0000873B0000}"/>
    <cellStyle name="Normal 3 12 2" xfId="9525" xr:uid="{00000000-0005-0000-0000-0000883B0000}"/>
    <cellStyle name="Normal 3 12 2 2" xfId="9526" xr:uid="{00000000-0005-0000-0000-0000893B0000}"/>
    <cellStyle name="Normal 3 12 2 2 2" xfId="9527" xr:uid="{00000000-0005-0000-0000-00008A3B0000}"/>
    <cellStyle name="Normal 3 12 2 2 2 2" xfId="32564" xr:uid="{00000000-0005-0000-0000-00008B3B0000}"/>
    <cellStyle name="Normal 3 12 2 2 3" xfId="32563" xr:uid="{00000000-0005-0000-0000-00008C3B0000}"/>
    <cellStyle name="Normal 3 12 2 3" xfId="9528" xr:uid="{00000000-0005-0000-0000-00008D3B0000}"/>
    <cellStyle name="Normal 3 12 2 3 2" xfId="32565" xr:uid="{00000000-0005-0000-0000-00008E3B0000}"/>
    <cellStyle name="Normal 3 12 2 4" xfId="9529" xr:uid="{00000000-0005-0000-0000-00008F3B0000}"/>
    <cellStyle name="Normal 3 12 2 4 2" xfId="32566" xr:uid="{00000000-0005-0000-0000-0000903B0000}"/>
    <cellStyle name="Normal 3 12 2 5" xfId="32562" xr:uid="{00000000-0005-0000-0000-0000913B0000}"/>
    <cellStyle name="Normal 3 12 3" xfId="9530" xr:uid="{00000000-0005-0000-0000-0000923B0000}"/>
    <cellStyle name="Normal 3 12 3 2" xfId="9531" xr:uid="{00000000-0005-0000-0000-0000933B0000}"/>
    <cellStyle name="Normal 3 12 3 2 2" xfId="9532" xr:uid="{00000000-0005-0000-0000-0000943B0000}"/>
    <cellStyle name="Normal 3 12 3 2 2 2" xfId="32569" xr:uid="{00000000-0005-0000-0000-0000953B0000}"/>
    <cellStyle name="Normal 3 12 3 2 3" xfId="32568" xr:uid="{00000000-0005-0000-0000-0000963B0000}"/>
    <cellStyle name="Normal 3 12 3 3" xfId="9533" xr:uid="{00000000-0005-0000-0000-0000973B0000}"/>
    <cellStyle name="Normal 3 12 3 3 2" xfId="9534" xr:uid="{00000000-0005-0000-0000-0000983B0000}"/>
    <cellStyle name="Normal 3 12 3 3 2 2" xfId="32571" xr:uid="{00000000-0005-0000-0000-0000993B0000}"/>
    <cellStyle name="Normal 3 12 3 3 3" xfId="32570" xr:uid="{00000000-0005-0000-0000-00009A3B0000}"/>
    <cellStyle name="Normal 3 12 3 4" xfId="9535" xr:uid="{00000000-0005-0000-0000-00009B3B0000}"/>
    <cellStyle name="Normal 3 12 3 4 2" xfId="32572" xr:uid="{00000000-0005-0000-0000-00009C3B0000}"/>
    <cellStyle name="Normal 3 12 3 5" xfId="32567" xr:uid="{00000000-0005-0000-0000-00009D3B0000}"/>
    <cellStyle name="Normal 3 12 4" xfId="9536" xr:uid="{00000000-0005-0000-0000-00009E3B0000}"/>
    <cellStyle name="Normal 3 12 4 2" xfId="9537" xr:uid="{00000000-0005-0000-0000-00009F3B0000}"/>
    <cellStyle name="Normal 3 12 4 2 2" xfId="32574" xr:uid="{00000000-0005-0000-0000-0000A03B0000}"/>
    <cellStyle name="Normal 3 12 4 3" xfId="32573" xr:uid="{00000000-0005-0000-0000-0000A13B0000}"/>
    <cellStyle name="Normal 3 12 5" xfId="9538" xr:uid="{00000000-0005-0000-0000-0000A23B0000}"/>
    <cellStyle name="Normal 3 12 5 2" xfId="32575" xr:uid="{00000000-0005-0000-0000-0000A33B0000}"/>
    <cellStyle name="Normal 3 12 6" xfId="9539" xr:uid="{00000000-0005-0000-0000-0000A43B0000}"/>
    <cellStyle name="Normal 3 12 6 2" xfId="9540" xr:uid="{00000000-0005-0000-0000-0000A53B0000}"/>
    <cellStyle name="Normal 3 12 6 2 2" xfId="32577" xr:uid="{00000000-0005-0000-0000-0000A63B0000}"/>
    <cellStyle name="Normal 3 12 6 3" xfId="32576" xr:uid="{00000000-0005-0000-0000-0000A73B0000}"/>
    <cellStyle name="Normal 3 12 7" xfId="9541" xr:uid="{00000000-0005-0000-0000-0000A83B0000}"/>
    <cellStyle name="Normal 3 12 7 2" xfId="32578" xr:uid="{00000000-0005-0000-0000-0000A93B0000}"/>
    <cellStyle name="Normal 3 12 8" xfId="32561" xr:uid="{00000000-0005-0000-0000-0000AA3B0000}"/>
    <cellStyle name="Normal 3 12_BURE COMMERCE" xfId="9542" xr:uid="{00000000-0005-0000-0000-0000AB3B0000}"/>
    <cellStyle name="Normal 3 13" xfId="9543" xr:uid="{00000000-0005-0000-0000-0000AC3B0000}"/>
    <cellStyle name="Normal 3 13 2" xfId="9544" xr:uid="{00000000-0005-0000-0000-0000AD3B0000}"/>
    <cellStyle name="Normal 3 13 2 2" xfId="9545" xr:uid="{00000000-0005-0000-0000-0000AE3B0000}"/>
    <cellStyle name="Normal 3 13 2 2 2" xfId="9546" xr:uid="{00000000-0005-0000-0000-0000AF3B0000}"/>
    <cellStyle name="Normal 3 13 2 2 2 2" xfId="32582" xr:uid="{00000000-0005-0000-0000-0000B03B0000}"/>
    <cellStyle name="Normal 3 13 2 2 3" xfId="32581" xr:uid="{00000000-0005-0000-0000-0000B13B0000}"/>
    <cellStyle name="Normal 3 13 2 3" xfId="9547" xr:uid="{00000000-0005-0000-0000-0000B23B0000}"/>
    <cellStyle name="Normal 3 13 2 3 2" xfId="32583" xr:uid="{00000000-0005-0000-0000-0000B33B0000}"/>
    <cellStyle name="Normal 3 13 2 4" xfId="9548" xr:uid="{00000000-0005-0000-0000-0000B43B0000}"/>
    <cellStyle name="Normal 3 13 2 4 2" xfId="32584" xr:uid="{00000000-0005-0000-0000-0000B53B0000}"/>
    <cellStyle name="Normal 3 13 2 5" xfId="32580" xr:uid="{00000000-0005-0000-0000-0000B63B0000}"/>
    <cellStyle name="Normal 3 13 3" xfId="9549" xr:uid="{00000000-0005-0000-0000-0000B73B0000}"/>
    <cellStyle name="Normal 3 13 3 2" xfId="9550" xr:uid="{00000000-0005-0000-0000-0000B83B0000}"/>
    <cellStyle name="Normal 3 13 3 2 2" xfId="9551" xr:uid="{00000000-0005-0000-0000-0000B93B0000}"/>
    <cellStyle name="Normal 3 13 3 2 2 2" xfId="32587" xr:uid="{00000000-0005-0000-0000-0000BA3B0000}"/>
    <cellStyle name="Normal 3 13 3 2 3" xfId="32586" xr:uid="{00000000-0005-0000-0000-0000BB3B0000}"/>
    <cellStyle name="Normal 3 13 3 3" xfId="9552" xr:uid="{00000000-0005-0000-0000-0000BC3B0000}"/>
    <cellStyle name="Normal 3 13 3 3 2" xfId="9553" xr:uid="{00000000-0005-0000-0000-0000BD3B0000}"/>
    <cellStyle name="Normal 3 13 3 3 2 2" xfId="32589" xr:uid="{00000000-0005-0000-0000-0000BE3B0000}"/>
    <cellStyle name="Normal 3 13 3 3 3" xfId="32588" xr:uid="{00000000-0005-0000-0000-0000BF3B0000}"/>
    <cellStyle name="Normal 3 13 3 4" xfId="9554" xr:uid="{00000000-0005-0000-0000-0000C03B0000}"/>
    <cellStyle name="Normal 3 13 3 4 2" xfId="32590" xr:uid="{00000000-0005-0000-0000-0000C13B0000}"/>
    <cellStyle name="Normal 3 13 3 5" xfId="32585" xr:uid="{00000000-0005-0000-0000-0000C23B0000}"/>
    <cellStyle name="Normal 3 13 4" xfId="9555" xr:uid="{00000000-0005-0000-0000-0000C33B0000}"/>
    <cellStyle name="Normal 3 13 4 2" xfId="9556" xr:uid="{00000000-0005-0000-0000-0000C43B0000}"/>
    <cellStyle name="Normal 3 13 4 2 2" xfId="32592" xr:uid="{00000000-0005-0000-0000-0000C53B0000}"/>
    <cellStyle name="Normal 3 13 4 3" xfId="32591" xr:uid="{00000000-0005-0000-0000-0000C63B0000}"/>
    <cellStyle name="Normal 3 13 5" xfId="9557" xr:uid="{00000000-0005-0000-0000-0000C73B0000}"/>
    <cellStyle name="Normal 3 13 5 2" xfId="32593" xr:uid="{00000000-0005-0000-0000-0000C83B0000}"/>
    <cellStyle name="Normal 3 13 6" xfId="9558" xr:uid="{00000000-0005-0000-0000-0000C93B0000}"/>
    <cellStyle name="Normal 3 13 6 2" xfId="9559" xr:uid="{00000000-0005-0000-0000-0000CA3B0000}"/>
    <cellStyle name="Normal 3 13 6 2 2" xfId="32595" xr:uid="{00000000-0005-0000-0000-0000CB3B0000}"/>
    <cellStyle name="Normal 3 13 6 3" xfId="32594" xr:uid="{00000000-0005-0000-0000-0000CC3B0000}"/>
    <cellStyle name="Normal 3 13 7" xfId="9560" xr:uid="{00000000-0005-0000-0000-0000CD3B0000}"/>
    <cellStyle name="Normal 3 13 7 2" xfId="32596" xr:uid="{00000000-0005-0000-0000-0000CE3B0000}"/>
    <cellStyle name="Normal 3 13 8" xfId="32579" xr:uid="{00000000-0005-0000-0000-0000CF3B0000}"/>
    <cellStyle name="Normal 3 13_BURE COMMERCE" xfId="9561" xr:uid="{00000000-0005-0000-0000-0000D03B0000}"/>
    <cellStyle name="Normal 3 14" xfId="9562" xr:uid="{00000000-0005-0000-0000-0000D13B0000}"/>
    <cellStyle name="Normal 3 14 2" xfId="9563" xr:uid="{00000000-0005-0000-0000-0000D23B0000}"/>
    <cellStyle name="Normal 3 14 2 2" xfId="9564" xr:uid="{00000000-0005-0000-0000-0000D33B0000}"/>
    <cellStyle name="Normal 3 14 2 2 2" xfId="9565" xr:uid="{00000000-0005-0000-0000-0000D43B0000}"/>
    <cellStyle name="Normal 3 14 2 2 2 2" xfId="32600" xr:uid="{00000000-0005-0000-0000-0000D53B0000}"/>
    <cellStyle name="Normal 3 14 2 2 3" xfId="32599" xr:uid="{00000000-0005-0000-0000-0000D63B0000}"/>
    <cellStyle name="Normal 3 14 2 3" xfId="9566" xr:uid="{00000000-0005-0000-0000-0000D73B0000}"/>
    <cellStyle name="Normal 3 14 2 3 2" xfId="32601" xr:uid="{00000000-0005-0000-0000-0000D83B0000}"/>
    <cellStyle name="Normal 3 14 2 4" xfId="9567" xr:uid="{00000000-0005-0000-0000-0000D93B0000}"/>
    <cellStyle name="Normal 3 14 2 4 2" xfId="32602" xr:uid="{00000000-0005-0000-0000-0000DA3B0000}"/>
    <cellStyle name="Normal 3 14 2 5" xfId="32598" xr:uid="{00000000-0005-0000-0000-0000DB3B0000}"/>
    <cellStyle name="Normal 3 14 3" xfId="9568" xr:uid="{00000000-0005-0000-0000-0000DC3B0000}"/>
    <cellStyle name="Normal 3 14 3 2" xfId="9569" xr:uid="{00000000-0005-0000-0000-0000DD3B0000}"/>
    <cellStyle name="Normal 3 14 3 2 2" xfId="9570" xr:uid="{00000000-0005-0000-0000-0000DE3B0000}"/>
    <cellStyle name="Normal 3 14 3 2 2 2" xfId="32605" xr:uid="{00000000-0005-0000-0000-0000DF3B0000}"/>
    <cellStyle name="Normal 3 14 3 2 3" xfId="32604" xr:uid="{00000000-0005-0000-0000-0000E03B0000}"/>
    <cellStyle name="Normal 3 14 3 3" xfId="9571" xr:uid="{00000000-0005-0000-0000-0000E13B0000}"/>
    <cellStyle name="Normal 3 14 3 3 2" xfId="9572" xr:uid="{00000000-0005-0000-0000-0000E23B0000}"/>
    <cellStyle name="Normal 3 14 3 3 2 2" xfId="32607" xr:uid="{00000000-0005-0000-0000-0000E33B0000}"/>
    <cellStyle name="Normal 3 14 3 3 3" xfId="32606" xr:uid="{00000000-0005-0000-0000-0000E43B0000}"/>
    <cellStyle name="Normal 3 14 3 4" xfId="9573" xr:uid="{00000000-0005-0000-0000-0000E53B0000}"/>
    <cellStyle name="Normal 3 14 3 4 2" xfId="32608" xr:uid="{00000000-0005-0000-0000-0000E63B0000}"/>
    <cellStyle name="Normal 3 14 3 5" xfId="32603" xr:uid="{00000000-0005-0000-0000-0000E73B0000}"/>
    <cellStyle name="Normal 3 14 4" xfId="9574" xr:uid="{00000000-0005-0000-0000-0000E83B0000}"/>
    <cellStyle name="Normal 3 14 4 2" xfId="9575" xr:uid="{00000000-0005-0000-0000-0000E93B0000}"/>
    <cellStyle name="Normal 3 14 4 2 2" xfId="32610" xr:uid="{00000000-0005-0000-0000-0000EA3B0000}"/>
    <cellStyle name="Normal 3 14 4 3" xfId="32609" xr:uid="{00000000-0005-0000-0000-0000EB3B0000}"/>
    <cellStyle name="Normal 3 14 5" xfId="9576" xr:uid="{00000000-0005-0000-0000-0000EC3B0000}"/>
    <cellStyle name="Normal 3 14 5 2" xfId="32611" xr:uid="{00000000-0005-0000-0000-0000ED3B0000}"/>
    <cellStyle name="Normal 3 14 6" xfId="9577" xr:uid="{00000000-0005-0000-0000-0000EE3B0000}"/>
    <cellStyle name="Normal 3 14 6 2" xfId="9578" xr:uid="{00000000-0005-0000-0000-0000EF3B0000}"/>
    <cellStyle name="Normal 3 14 6 2 2" xfId="32613" xr:uid="{00000000-0005-0000-0000-0000F03B0000}"/>
    <cellStyle name="Normal 3 14 6 3" xfId="32612" xr:uid="{00000000-0005-0000-0000-0000F13B0000}"/>
    <cellStyle name="Normal 3 14 7" xfId="9579" xr:uid="{00000000-0005-0000-0000-0000F23B0000}"/>
    <cellStyle name="Normal 3 14 7 2" xfId="32614" xr:uid="{00000000-0005-0000-0000-0000F33B0000}"/>
    <cellStyle name="Normal 3 14 8" xfId="32597" xr:uid="{00000000-0005-0000-0000-0000F43B0000}"/>
    <cellStyle name="Normal 3 15" xfId="9580" xr:uid="{00000000-0005-0000-0000-0000F53B0000}"/>
    <cellStyle name="Normal 3 15 2" xfId="9581" xr:uid="{00000000-0005-0000-0000-0000F63B0000}"/>
    <cellStyle name="Normal 3 15 2 2" xfId="9582" xr:uid="{00000000-0005-0000-0000-0000F73B0000}"/>
    <cellStyle name="Normal 3 15 2 2 2" xfId="9583" xr:uid="{00000000-0005-0000-0000-0000F83B0000}"/>
    <cellStyle name="Normal 3 15 2 2 2 2" xfId="32618" xr:uid="{00000000-0005-0000-0000-0000F93B0000}"/>
    <cellStyle name="Normal 3 15 2 2 3" xfId="32617" xr:uid="{00000000-0005-0000-0000-0000FA3B0000}"/>
    <cellStyle name="Normal 3 15 2 3" xfId="9584" xr:uid="{00000000-0005-0000-0000-0000FB3B0000}"/>
    <cellStyle name="Normal 3 15 2 3 2" xfId="32619" xr:uid="{00000000-0005-0000-0000-0000FC3B0000}"/>
    <cellStyle name="Normal 3 15 2 4" xfId="9585" xr:uid="{00000000-0005-0000-0000-0000FD3B0000}"/>
    <cellStyle name="Normal 3 15 2 4 2" xfId="32620" xr:uid="{00000000-0005-0000-0000-0000FE3B0000}"/>
    <cellStyle name="Normal 3 15 2 5" xfId="32616" xr:uid="{00000000-0005-0000-0000-0000FF3B0000}"/>
    <cellStyle name="Normal 3 15 3" xfId="9586" xr:uid="{00000000-0005-0000-0000-0000003C0000}"/>
    <cellStyle name="Normal 3 15 3 2" xfId="9587" xr:uid="{00000000-0005-0000-0000-0000013C0000}"/>
    <cellStyle name="Normal 3 15 3 2 2" xfId="9588" xr:uid="{00000000-0005-0000-0000-0000023C0000}"/>
    <cellStyle name="Normal 3 15 3 2 2 2" xfId="32623" xr:uid="{00000000-0005-0000-0000-0000033C0000}"/>
    <cellStyle name="Normal 3 15 3 2 3" xfId="32622" xr:uid="{00000000-0005-0000-0000-0000043C0000}"/>
    <cellStyle name="Normal 3 15 3 3" xfId="9589" xr:uid="{00000000-0005-0000-0000-0000053C0000}"/>
    <cellStyle name="Normal 3 15 3 3 2" xfId="9590" xr:uid="{00000000-0005-0000-0000-0000063C0000}"/>
    <cellStyle name="Normal 3 15 3 3 2 2" xfId="32625" xr:uid="{00000000-0005-0000-0000-0000073C0000}"/>
    <cellStyle name="Normal 3 15 3 3 3" xfId="32624" xr:uid="{00000000-0005-0000-0000-0000083C0000}"/>
    <cellStyle name="Normal 3 15 3 4" xfId="9591" xr:uid="{00000000-0005-0000-0000-0000093C0000}"/>
    <cellStyle name="Normal 3 15 3 4 2" xfId="32626" xr:uid="{00000000-0005-0000-0000-00000A3C0000}"/>
    <cellStyle name="Normal 3 15 3 5" xfId="32621" xr:uid="{00000000-0005-0000-0000-00000B3C0000}"/>
    <cellStyle name="Normal 3 15 4" xfId="9592" xr:uid="{00000000-0005-0000-0000-00000C3C0000}"/>
    <cellStyle name="Normal 3 15 4 2" xfId="9593" xr:uid="{00000000-0005-0000-0000-00000D3C0000}"/>
    <cellStyle name="Normal 3 15 4 2 2" xfId="32628" xr:uid="{00000000-0005-0000-0000-00000E3C0000}"/>
    <cellStyle name="Normal 3 15 4 3" xfId="32627" xr:uid="{00000000-0005-0000-0000-00000F3C0000}"/>
    <cellStyle name="Normal 3 15 5" xfId="9594" xr:uid="{00000000-0005-0000-0000-0000103C0000}"/>
    <cellStyle name="Normal 3 15 5 2" xfId="32629" xr:uid="{00000000-0005-0000-0000-0000113C0000}"/>
    <cellStyle name="Normal 3 15 6" xfId="9595" xr:uid="{00000000-0005-0000-0000-0000123C0000}"/>
    <cellStyle name="Normal 3 15 6 2" xfId="9596" xr:uid="{00000000-0005-0000-0000-0000133C0000}"/>
    <cellStyle name="Normal 3 15 6 2 2" xfId="32631" xr:uid="{00000000-0005-0000-0000-0000143C0000}"/>
    <cellStyle name="Normal 3 15 6 3" xfId="32630" xr:uid="{00000000-0005-0000-0000-0000153C0000}"/>
    <cellStyle name="Normal 3 15 7" xfId="9597" xr:uid="{00000000-0005-0000-0000-0000163C0000}"/>
    <cellStyle name="Normal 3 15 7 2" xfId="32632" xr:uid="{00000000-0005-0000-0000-0000173C0000}"/>
    <cellStyle name="Normal 3 15 8" xfId="32615" xr:uid="{00000000-0005-0000-0000-0000183C0000}"/>
    <cellStyle name="Normal 3 16" xfId="9598" xr:uid="{00000000-0005-0000-0000-0000193C0000}"/>
    <cellStyle name="Normal 3 16 2" xfId="9599" xr:uid="{00000000-0005-0000-0000-00001A3C0000}"/>
    <cellStyle name="Normal 3 16 2 2" xfId="9600" xr:uid="{00000000-0005-0000-0000-00001B3C0000}"/>
    <cellStyle name="Normal 3 16 2 2 2" xfId="9601" xr:uid="{00000000-0005-0000-0000-00001C3C0000}"/>
    <cellStyle name="Normal 3 16 2 2 2 2" xfId="32636" xr:uid="{00000000-0005-0000-0000-00001D3C0000}"/>
    <cellStyle name="Normal 3 16 2 2 3" xfId="32635" xr:uid="{00000000-0005-0000-0000-00001E3C0000}"/>
    <cellStyle name="Normal 3 16 2 3" xfId="9602" xr:uid="{00000000-0005-0000-0000-00001F3C0000}"/>
    <cellStyle name="Normal 3 16 2 3 2" xfId="32637" xr:uid="{00000000-0005-0000-0000-0000203C0000}"/>
    <cellStyle name="Normal 3 16 2 4" xfId="9603" xr:uid="{00000000-0005-0000-0000-0000213C0000}"/>
    <cellStyle name="Normal 3 16 2 4 2" xfId="32638" xr:uid="{00000000-0005-0000-0000-0000223C0000}"/>
    <cellStyle name="Normal 3 16 2 5" xfId="32634" xr:uid="{00000000-0005-0000-0000-0000233C0000}"/>
    <cellStyle name="Normal 3 16 3" xfId="9604" xr:uid="{00000000-0005-0000-0000-0000243C0000}"/>
    <cellStyle name="Normal 3 16 3 2" xfId="9605" xr:uid="{00000000-0005-0000-0000-0000253C0000}"/>
    <cellStyle name="Normal 3 16 3 2 2" xfId="9606" xr:uid="{00000000-0005-0000-0000-0000263C0000}"/>
    <cellStyle name="Normal 3 16 3 2 2 2" xfId="32641" xr:uid="{00000000-0005-0000-0000-0000273C0000}"/>
    <cellStyle name="Normal 3 16 3 2 3" xfId="32640" xr:uid="{00000000-0005-0000-0000-0000283C0000}"/>
    <cellStyle name="Normal 3 16 3 3" xfId="9607" xr:uid="{00000000-0005-0000-0000-0000293C0000}"/>
    <cellStyle name="Normal 3 16 3 3 2" xfId="9608" xr:uid="{00000000-0005-0000-0000-00002A3C0000}"/>
    <cellStyle name="Normal 3 16 3 3 2 2" xfId="32643" xr:uid="{00000000-0005-0000-0000-00002B3C0000}"/>
    <cellStyle name="Normal 3 16 3 3 3" xfId="32642" xr:uid="{00000000-0005-0000-0000-00002C3C0000}"/>
    <cellStyle name="Normal 3 16 3 4" xfId="9609" xr:uid="{00000000-0005-0000-0000-00002D3C0000}"/>
    <cellStyle name="Normal 3 16 3 4 2" xfId="32644" xr:uid="{00000000-0005-0000-0000-00002E3C0000}"/>
    <cellStyle name="Normal 3 16 3 5" xfId="32639" xr:uid="{00000000-0005-0000-0000-00002F3C0000}"/>
    <cellStyle name="Normal 3 16 4" xfId="9610" xr:uid="{00000000-0005-0000-0000-0000303C0000}"/>
    <cellStyle name="Normal 3 16 4 2" xfId="9611" xr:uid="{00000000-0005-0000-0000-0000313C0000}"/>
    <cellStyle name="Normal 3 16 4 2 2" xfId="32646" xr:uid="{00000000-0005-0000-0000-0000323C0000}"/>
    <cellStyle name="Normal 3 16 4 3" xfId="32645" xr:uid="{00000000-0005-0000-0000-0000333C0000}"/>
    <cellStyle name="Normal 3 16 5" xfId="9612" xr:uid="{00000000-0005-0000-0000-0000343C0000}"/>
    <cellStyle name="Normal 3 16 5 2" xfId="32647" xr:uid="{00000000-0005-0000-0000-0000353C0000}"/>
    <cellStyle name="Normal 3 16 6" xfId="9613" xr:uid="{00000000-0005-0000-0000-0000363C0000}"/>
    <cellStyle name="Normal 3 16 6 2" xfId="9614" xr:uid="{00000000-0005-0000-0000-0000373C0000}"/>
    <cellStyle name="Normal 3 16 6 2 2" xfId="32649" xr:uid="{00000000-0005-0000-0000-0000383C0000}"/>
    <cellStyle name="Normal 3 16 6 3" xfId="32648" xr:uid="{00000000-0005-0000-0000-0000393C0000}"/>
    <cellStyle name="Normal 3 16 7" xfId="9615" xr:uid="{00000000-0005-0000-0000-00003A3C0000}"/>
    <cellStyle name="Normal 3 16 7 2" xfId="32650" xr:uid="{00000000-0005-0000-0000-00003B3C0000}"/>
    <cellStyle name="Normal 3 16 8" xfId="32633" xr:uid="{00000000-0005-0000-0000-00003C3C0000}"/>
    <cellStyle name="Normal 3 17" xfId="9616" xr:uid="{00000000-0005-0000-0000-00003D3C0000}"/>
    <cellStyle name="Normal 3 17 2" xfId="9617" xr:uid="{00000000-0005-0000-0000-00003E3C0000}"/>
    <cellStyle name="Normal 3 17 2 2" xfId="9618" xr:uid="{00000000-0005-0000-0000-00003F3C0000}"/>
    <cellStyle name="Normal 3 17 2 2 2" xfId="9619" xr:uid="{00000000-0005-0000-0000-0000403C0000}"/>
    <cellStyle name="Normal 3 17 2 2 2 2" xfId="32654" xr:uid="{00000000-0005-0000-0000-0000413C0000}"/>
    <cellStyle name="Normal 3 17 2 2 3" xfId="32653" xr:uid="{00000000-0005-0000-0000-0000423C0000}"/>
    <cellStyle name="Normal 3 17 2 3" xfId="9620" xr:uid="{00000000-0005-0000-0000-0000433C0000}"/>
    <cellStyle name="Normal 3 17 2 3 2" xfId="32655" xr:uid="{00000000-0005-0000-0000-0000443C0000}"/>
    <cellStyle name="Normal 3 17 2 4" xfId="9621" xr:uid="{00000000-0005-0000-0000-0000453C0000}"/>
    <cellStyle name="Normal 3 17 2 4 2" xfId="32656" xr:uid="{00000000-0005-0000-0000-0000463C0000}"/>
    <cellStyle name="Normal 3 17 2 5" xfId="32652" xr:uid="{00000000-0005-0000-0000-0000473C0000}"/>
    <cellStyle name="Normal 3 17 3" xfId="9622" xr:uid="{00000000-0005-0000-0000-0000483C0000}"/>
    <cellStyle name="Normal 3 17 3 2" xfId="9623" xr:uid="{00000000-0005-0000-0000-0000493C0000}"/>
    <cellStyle name="Normal 3 17 3 2 2" xfId="9624" xr:uid="{00000000-0005-0000-0000-00004A3C0000}"/>
    <cellStyle name="Normal 3 17 3 2 2 2" xfId="32659" xr:uid="{00000000-0005-0000-0000-00004B3C0000}"/>
    <cellStyle name="Normal 3 17 3 2 3" xfId="32658" xr:uid="{00000000-0005-0000-0000-00004C3C0000}"/>
    <cellStyle name="Normal 3 17 3 3" xfId="9625" xr:uid="{00000000-0005-0000-0000-00004D3C0000}"/>
    <cellStyle name="Normal 3 17 3 3 2" xfId="9626" xr:uid="{00000000-0005-0000-0000-00004E3C0000}"/>
    <cellStyle name="Normal 3 17 3 3 2 2" xfId="32661" xr:uid="{00000000-0005-0000-0000-00004F3C0000}"/>
    <cellStyle name="Normal 3 17 3 3 3" xfId="32660" xr:uid="{00000000-0005-0000-0000-0000503C0000}"/>
    <cellStyle name="Normal 3 17 3 4" xfId="9627" xr:uid="{00000000-0005-0000-0000-0000513C0000}"/>
    <cellStyle name="Normal 3 17 3 4 2" xfId="32662" xr:uid="{00000000-0005-0000-0000-0000523C0000}"/>
    <cellStyle name="Normal 3 17 3 5" xfId="32657" xr:uid="{00000000-0005-0000-0000-0000533C0000}"/>
    <cellStyle name="Normal 3 17 4" xfId="9628" xr:uid="{00000000-0005-0000-0000-0000543C0000}"/>
    <cellStyle name="Normal 3 17 4 2" xfId="9629" xr:uid="{00000000-0005-0000-0000-0000553C0000}"/>
    <cellStyle name="Normal 3 17 4 2 2" xfId="32664" xr:uid="{00000000-0005-0000-0000-0000563C0000}"/>
    <cellStyle name="Normal 3 17 4 3" xfId="32663" xr:uid="{00000000-0005-0000-0000-0000573C0000}"/>
    <cellStyle name="Normal 3 17 5" xfId="9630" xr:uid="{00000000-0005-0000-0000-0000583C0000}"/>
    <cellStyle name="Normal 3 17 5 2" xfId="32665" xr:uid="{00000000-0005-0000-0000-0000593C0000}"/>
    <cellStyle name="Normal 3 17 6" xfId="9631" xr:uid="{00000000-0005-0000-0000-00005A3C0000}"/>
    <cellStyle name="Normal 3 17 6 2" xfId="9632" xr:uid="{00000000-0005-0000-0000-00005B3C0000}"/>
    <cellStyle name="Normal 3 17 6 2 2" xfId="32667" xr:uid="{00000000-0005-0000-0000-00005C3C0000}"/>
    <cellStyle name="Normal 3 17 6 3" xfId="32666" xr:uid="{00000000-0005-0000-0000-00005D3C0000}"/>
    <cellStyle name="Normal 3 17 7" xfId="9633" xr:uid="{00000000-0005-0000-0000-00005E3C0000}"/>
    <cellStyle name="Normal 3 17 7 2" xfId="32668" xr:uid="{00000000-0005-0000-0000-00005F3C0000}"/>
    <cellStyle name="Normal 3 17 8" xfId="32651" xr:uid="{00000000-0005-0000-0000-0000603C0000}"/>
    <cellStyle name="Normal 3 18" xfId="9634" xr:uid="{00000000-0005-0000-0000-0000613C0000}"/>
    <cellStyle name="Normal 3 18 2" xfId="9635" xr:uid="{00000000-0005-0000-0000-0000623C0000}"/>
    <cellStyle name="Normal 3 18 2 2" xfId="9636" xr:uid="{00000000-0005-0000-0000-0000633C0000}"/>
    <cellStyle name="Normal 3 18 2 2 2" xfId="9637" xr:uid="{00000000-0005-0000-0000-0000643C0000}"/>
    <cellStyle name="Normal 3 18 2 2 2 2" xfId="32672" xr:uid="{00000000-0005-0000-0000-0000653C0000}"/>
    <cellStyle name="Normal 3 18 2 2 3" xfId="32671" xr:uid="{00000000-0005-0000-0000-0000663C0000}"/>
    <cellStyle name="Normal 3 18 2 3" xfId="9638" xr:uid="{00000000-0005-0000-0000-0000673C0000}"/>
    <cellStyle name="Normal 3 18 2 3 2" xfId="32673" xr:uid="{00000000-0005-0000-0000-0000683C0000}"/>
    <cellStyle name="Normal 3 18 2 4" xfId="9639" xr:uid="{00000000-0005-0000-0000-0000693C0000}"/>
    <cellStyle name="Normal 3 18 2 4 2" xfId="32674" xr:uid="{00000000-0005-0000-0000-00006A3C0000}"/>
    <cellStyle name="Normal 3 18 2 5" xfId="32670" xr:uid="{00000000-0005-0000-0000-00006B3C0000}"/>
    <cellStyle name="Normal 3 18 3" xfId="9640" xr:uid="{00000000-0005-0000-0000-00006C3C0000}"/>
    <cellStyle name="Normal 3 18 3 2" xfId="9641" xr:uid="{00000000-0005-0000-0000-00006D3C0000}"/>
    <cellStyle name="Normal 3 18 3 2 2" xfId="9642" xr:uid="{00000000-0005-0000-0000-00006E3C0000}"/>
    <cellStyle name="Normal 3 18 3 2 2 2" xfId="32677" xr:uid="{00000000-0005-0000-0000-00006F3C0000}"/>
    <cellStyle name="Normal 3 18 3 2 3" xfId="32676" xr:uid="{00000000-0005-0000-0000-0000703C0000}"/>
    <cellStyle name="Normal 3 18 3 3" xfId="9643" xr:uid="{00000000-0005-0000-0000-0000713C0000}"/>
    <cellStyle name="Normal 3 18 3 3 2" xfId="9644" xr:uid="{00000000-0005-0000-0000-0000723C0000}"/>
    <cellStyle name="Normal 3 18 3 3 2 2" xfId="32679" xr:uid="{00000000-0005-0000-0000-0000733C0000}"/>
    <cellStyle name="Normal 3 18 3 3 3" xfId="32678" xr:uid="{00000000-0005-0000-0000-0000743C0000}"/>
    <cellStyle name="Normal 3 18 3 4" xfId="9645" xr:uid="{00000000-0005-0000-0000-0000753C0000}"/>
    <cellStyle name="Normal 3 18 3 4 2" xfId="32680" xr:uid="{00000000-0005-0000-0000-0000763C0000}"/>
    <cellStyle name="Normal 3 18 3 5" xfId="32675" xr:uid="{00000000-0005-0000-0000-0000773C0000}"/>
    <cellStyle name="Normal 3 18 4" xfId="9646" xr:uid="{00000000-0005-0000-0000-0000783C0000}"/>
    <cellStyle name="Normal 3 18 4 2" xfId="9647" xr:uid="{00000000-0005-0000-0000-0000793C0000}"/>
    <cellStyle name="Normal 3 18 4 2 2" xfId="32682" xr:uid="{00000000-0005-0000-0000-00007A3C0000}"/>
    <cellStyle name="Normal 3 18 4 3" xfId="32681" xr:uid="{00000000-0005-0000-0000-00007B3C0000}"/>
    <cellStyle name="Normal 3 18 5" xfId="9648" xr:uid="{00000000-0005-0000-0000-00007C3C0000}"/>
    <cellStyle name="Normal 3 18 5 2" xfId="32683" xr:uid="{00000000-0005-0000-0000-00007D3C0000}"/>
    <cellStyle name="Normal 3 18 6" xfId="9649" xr:uid="{00000000-0005-0000-0000-00007E3C0000}"/>
    <cellStyle name="Normal 3 18 6 2" xfId="9650" xr:uid="{00000000-0005-0000-0000-00007F3C0000}"/>
    <cellStyle name="Normal 3 18 6 2 2" xfId="32685" xr:uid="{00000000-0005-0000-0000-0000803C0000}"/>
    <cellStyle name="Normal 3 18 6 3" xfId="32684" xr:uid="{00000000-0005-0000-0000-0000813C0000}"/>
    <cellStyle name="Normal 3 18 7" xfId="9651" xr:uid="{00000000-0005-0000-0000-0000823C0000}"/>
    <cellStyle name="Normal 3 18 7 2" xfId="32686" xr:uid="{00000000-0005-0000-0000-0000833C0000}"/>
    <cellStyle name="Normal 3 18 8" xfId="32669" xr:uid="{00000000-0005-0000-0000-0000843C0000}"/>
    <cellStyle name="Normal 3 19" xfId="9652" xr:uid="{00000000-0005-0000-0000-0000853C0000}"/>
    <cellStyle name="Normal 3 19 2" xfId="9653" xr:uid="{00000000-0005-0000-0000-0000863C0000}"/>
    <cellStyle name="Normal 3 19 2 2" xfId="9654" xr:uid="{00000000-0005-0000-0000-0000873C0000}"/>
    <cellStyle name="Normal 3 19 2 2 2" xfId="9655" xr:uid="{00000000-0005-0000-0000-0000883C0000}"/>
    <cellStyle name="Normal 3 19 2 2 2 2" xfId="32690" xr:uid="{00000000-0005-0000-0000-0000893C0000}"/>
    <cellStyle name="Normal 3 19 2 2 3" xfId="32689" xr:uid="{00000000-0005-0000-0000-00008A3C0000}"/>
    <cellStyle name="Normal 3 19 2 3" xfId="9656" xr:uid="{00000000-0005-0000-0000-00008B3C0000}"/>
    <cellStyle name="Normal 3 19 2 3 2" xfId="32691" xr:uid="{00000000-0005-0000-0000-00008C3C0000}"/>
    <cellStyle name="Normal 3 19 2 4" xfId="9657" xr:uid="{00000000-0005-0000-0000-00008D3C0000}"/>
    <cellStyle name="Normal 3 19 2 4 2" xfId="32692" xr:uid="{00000000-0005-0000-0000-00008E3C0000}"/>
    <cellStyle name="Normal 3 19 2 5" xfId="32688" xr:uid="{00000000-0005-0000-0000-00008F3C0000}"/>
    <cellStyle name="Normal 3 19 3" xfId="9658" xr:uid="{00000000-0005-0000-0000-0000903C0000}"/>
    <cellStyle name="Normal 3 19 3 2" xfId="9659" xr:uid="{00000000-0005-0000-0000-0000913C0000}"/>
    <cellStyle name="Normal 3 19 3 2 2" xfId="9660" xr:uid="{00000000-0005-0000-0000-0000923C0000}"/>
    <cellStyle name="Normal 3 19 3 2 2 2" xfId="32695" xr:uid="{00000000-0005-0000-0000-0000933C0000}"/>
    <cellStyle name="Normal 3 19 3 2 3" xfId="32694" xr:uid="{00000000-0005-0000-0000-0000943C0000}"/>
    <cellStyle name="Normal 3 19 3 3" xfId="9661" xr:uid="{00000000-0005-0000-0000-0000953C0000}"/>
    <cellStyle name="Normal 3 19 3 3 2" xfId="9662" xr:uid="{00000000-0005-0000-0000-0000963C0000}"/>
    <cellStyle name="Normal 3 19 3 3 2 2" xfId="32697" xr:uid="{00000000-0005-0000-0000-0000973C0000}"/>
    <cellStyle name="Normal 3 19 3 3 3" xfId="32696" xr:uid="{00000000-0005-0000-0000-0000983C0000}"/>
    <cellStyle name="Normal 3 19 3 4" xfId="9663" xr:uid="{00000000-0005-0000-0000-0000993C0000}"/>
    <cellStyle name="Normal 3 19 3 4 2" xfId="32698" xr:uid="{00000000-0005-0000-0000-00009A3C0000}"/>
    <cellStyle name="Normal 3 19 3 5" xfId="32693" xr:uid="{00000000-0005-0000-0000-00009B3C0000}"/>
    <cellStyle name="Normal 3 19 4" xfId="9664" xr:uid="{00000000-0005-0000-0000-00009C3C0000}"/>
    <cellStyle name="Normal 3 19 4 2" xfId="9665" xr:uid="{00000000-0005-0000-0000-00009D3C0000}"/>
    <cellStyle name="Normal 3 19 4 2 2" xfId="32700" xr:uid="{00000000-0005-0000-0000-00009E3C0000}"/>
    <cellStyle name="Normal 3 19 4 3" xfId="32699" xr:uid="{00000000-0005-0000-0000-00009F3C0000}"/>
    <cellStyle name="Normal 3 19 5" xfId="9666" xr:uid="{00000000-0005-0000-0000-0000A03C0000}"/>
    <cellStyle name="Normal 3 19 5 2" xfId="32701" xr:uid="{00000000-0005-0000-0000-0000A13C0000}"/>
    <cellStyle name="Normal 3 19 6" xfId="9667" xr:uid="{00000000-0005-0000-0000-0000A23C0000}"/>
    <cellStyle name="Normal 3 19 6 2" xfId="9668" xr:uid="{00000000-0005-0000-0000-0000A33C0000}"/>
    <cellStyle name="Normal 3 19 6 2 2" xfId="32703" xr:uid="{00000000-0005-0000-0000-0000A43C0000}"/>
    <cellStyle name="Normal 3 19 6 3" xfId="32702" xr:uid="{00000000-0005-0000-0000-0000A53C0000}"/>
    <cellStyle name="Normal 3 19 7" xfId="9669" xr:uid="{00000000-0005-0000-0000-0000A63C0000}"/>
    <cellStyle name="Normal 3 19 7 2" xfId="32704" xr:uid="{00000000-0005-0000-0000-0000A73C0000}"/>
    <cellStyle name="Normal 3 19 8" xfId="32687" xr:uid="{00000000-0005-0000-0000-0000A83C0000}"/>
    <cellStyle name="Normal 3 2" xfId="45" xr:uid="{00000000-0005-0000-0000-0000A93C0000}"/>
    <cellStyle name="Normal 3 2 10" xfId="9670" xr:uid="{00000000-0005-0000-0000-0000AA3C0000}"/>
    <cellStyle name="Normal 3 2 10 2" xfId="9671" xr:uid="{00000000-0005-0000-0000-0000AB3C0000}"/>
    <cellStyle name="Normal 3 2 10 2 2" xfId="32706" xr:uid="{00000000-0005-0000-0000-0000AC3C0000}"/>
    <cellStyle name="Normal 3 2 10 3" xfId="32705" xr:uid="{00000000-0005-0000-0000-0000AD3C0000}"/>
    <cellStyle name="Normal 3 2 11" xfId="9672" xr:uid="{00000000-0005-0000-0000-0000AE3C0000}"/>
    <cellStyle name="Normal 3 2 11 2" xfId="32707" xr:uid="{00000000-0005-0000-0000-0000AF3C0000}"/>
    <cellStyle name="Normal 3 2 12" xfId="9673" xr:uid="{00000000-0005-0000-0000-0000B03C0000}"/>
    <cellStyle name="Normal 3 2 12 2" xfId="32708" xr:uid="{00000000-0005-0000-0000-0000B13C0000}"/>
    <cellStyle name="Normal 3 2 13" xfId="9674" xr:uid="{00000000-0005-0000-0000-0000B23C0000}"/>
    <cellStyle name="Normal 3 2 13 2" xfId="32709" xr:uid="{00000000-0005-0000-0000-0000B33C0000}"/>
    <cellStyle name="Normal 3 2 14" xfId="9675" xr:uid="{00000000-0005-0000-0000-0000B43C0000}"/>
    <cellStyle name="Normal 3 2 15" xfId="9676" xr:uid="{00000000-0005-0000-0000-0000B53C0000}"/>
    <cellStyle name="Normal 3 2 16" xfId="9677" xr:uid="{00000000-0005-0000-0000-0000B63C0000}"/>
    <cellStyle name="Normal 3 2 17" xfId="9678" xr:uid="{00000000-0005-0000-0000-0000B73C0000}"/>
    <cellStyle name="Normal 3 2 18" xfId="9679" xr:uid="{00000000-0005-0000-0000-0000B83C0000}"/>
    <cellStyle name="Normal 3 2 19" xfId="9680" xr:uid="{00000000-0005-0000-0000-0000B93C0000}"/>
    <cellStyle name="Normal 3 2 2" xfId="9681" xr:uid="{00000000-0005-0000-0000-0000BA3C0000}"/>
    <cellStyle name="Normal 3 2 2 1" xfId="9682" xr:uid="{00000000-0005-0000-0000-0000BB3C0000}"/>
    <cellStyle name="Normal 3 2 2 1 2" xfId="9683" xr:uid="{00000000-0005-0000-0000-0000BC3C0000}"/>
    <cellStyle name="Normal 3 2 2 1 2 2" xfId="32711" xr:uid="{00000000-0005-0000-0000-0000BD3C0000}"/>
    <cellStyle name="Normal 3 2 2 1 3" xfId="32710" xr:uid="{00000000-0005-0000-0000-0000BE3C0000}"/>
    <cellStyle name="Normal 3 2 2 10" xfId="9684" xr:uid="{00000000-0005-0000-0000-0000BF3C0000}"/>
    <cellStyle name="Normal 3 2 2 10 2" xfId="9685" xr:uid="{00000000-0005-0000-0000-0000C03C0000}"/>
    <cellStyle name="Normal 3 2 2 10 2 2" xfId="32713" xr:uid="{00000000-0005-0000-0000-0000C13C0000}"/>
    <cellStyle name="Normal 3 2 2 10 3" xfId="32712" xr:uid="{00000000-0005-0000-0000-0000C23C0000}"/>
    <cellStyle name="Normal 3 2 2 11" xfId="9686" xr:uid="{00000000-0005-0000-0000-0000C33C0000}"/>
    <cellStyle name="Normal 3 2 2 11 2" xfId="32714" xr:uid="{00000000-0005-0000-0000-0000C43C0000}"/>
    <cellStyle name="Normal 3 2 2 12" xfId="9687" xr:uid="{00000000-0005-0000-0000-0000C53C0000}"/>
    <cellStyle name="Normal 3 2 2 13" xfId="9688" xr:uid="{00000000-0005-0000-0000-0000C63C0000}"/>
    <cellStyle name="Normal 3 2 2 13 2" xfId="32715" xr:uid="{00000000-0005-0000-0000-0000C73C0000}"/>
    <cellStyle name="Normal 3 2 2 2" xfId="9689" xr:uid="{00000000-0005-0000-0000-0000C83C0000}"/>
    <cellStyle name="Normal 3 2 2 2 2" xfId="9690" xr:uid="{00000000-0005-0000-0000-0000C93C0000}"/>
    <cellStyle name="Normal 3 2 2 2 2 2" xfId="9691" xr:uid="{00000000-0005-0000-0000-0000CA3C0000}"/>
    <cellStyle name="Normal 3 2 2 2 2 2 2" xfId="32718" xr:uid="{00000000-0005-0000-0000-0000CB3C0000}"/>
    <cellStyle name="Normal 3 2 2 2 2 3" xfId="32717" xr:uid="{00000000-0005-0000-0000-0000CC3C0000}"/>
    <cellStyle name="Normal 3 2 2 2 3" xfId="9692" xr:uid="{00000000-0005-0000-0000-0000CD3C0000}"/>
    <cellStyle name="Normal 3 2 2 2 3 2" xfId="32719" xr:uid="{00000000-0005-0000-0000-0000CE3C0000}"/>
    <cellStyle name="Normal 3 2 2 2 4" xfId="9693" xr:uid="{00000000-0005-0000-0000-0000CF3C0000}"/>
    <cellStyle name="Normal 3 2 2 2 4 2" xfId="32720" xr:uid="{00000000-0005-0000-0000-0000D03C0000}"/>
    <cellStyle name="Normal 3 2 2 2 5" xfId="32716" xr:uid="{00000000-0005-0000-0000-0000D13C0000}"/>
    <cellStyle name="Normal 3 2 2 3" xfId="57" xr:uid="{00000000-0005-0000-0000-0000D23C0000}"/>
    <cellStyle name="Normal 3 2 2 3 1" xfId="9695" xr:uid="{00000000-0005-0000-0000-0000D33C0000}"/>
    <cellStyle name="Normal 3 2 2 3 1 2" xfId="9696" xr:uid="{00000000-0005-0000-0000-0000D43C0000}"/>
    <cellStyle name="Normal 3 2 2 3 1 2 2" xfId="32723" xr:uid="{00000000-0005-0000-0000-0000D53C0000}"/>
    <cellStyle name="Normal 3 2 2 3 1 3" xfId="32722" xr:uid="{00000000-0005-0000-0000-0000D63C0000}"/>
    <cellStyle name="Normal 3 2 2 3 2" xfId="9697" xr:uid="{00000000-0005-0000-0000-0000D73C0000}"/>
    <cellStyle name="Normal 3 2 2 3 2 2" xfId="9698" xr:uid="{00000000-0005-0000-0000-0000D83C0000}"/>
    <cellStyle name="Normal 3 2 2 3 2 2 2" xfId="32725" xr:uid="{00000000-0005-0000-0000-0000D93C0000}"/>
    <cellStyle name="Normal 3 2 2 3 2 3" xfId="32724" xr:uid="{00000000-0005-0000-0000-0000DA3C0000}"/>
    <cellStyle name="Normal 3 2 2 3 3" xfId="9699" xr:uid="{00000000-0005-0000-0000-0000DB3C0000}"/>
    <cellStyle name="Normal 3 2 2 3 3 2" xfId="9700" xr:uid="{00000000-0005-0000-0000-0000DC3C0000}"/>
    <cellStyle name="Normal 3 2 2 3 3 2 2" xfId="32727" xr:uid="{00000000-0005-0000-0000-0000DD3C0000}"/>
    <cellStyle name="Normal 3 2 2 3 3 3" xfId="32726" xr:uid="{00000000-0005-0000-0000-0000DE3C0000}"/>
    <cellStyle name="Normal 3 2 2 3 4" xfId="9701" xr:uid="{00000000-0005-0000-0000-0000DF3C0000}"/>
    <cellStyle name="Normal 3 2 2 3 4 2" xfId="9702" xr:uid="{00000000-0005-0000-0000-0000E03C0000}"/>
    <cellStyle name="Normal 3 2 2 3 4 2 2" xfId="32729" xr:uid="{00000000-0005-0000-0000-0000E13C0000}"/>
    <cellStyle name="Normal 3 2 2 3 4 3" xfId="32728" xr:uid="{00000000-0005-0000-0000-0000E23C0000}"/>
    <cellStyle name="Normal 3 2 2 3 5" xfId="9703" xr:uid="{00000000-0005-0000-0000-0000E33C0000}"/>
    <cellStyle name="Normal 3 2 2 3 5 2" xfId="9704" xr:uid="{00000000-0005-0000-0000-0000E43C0000}"/>
    <cellStyle name="Normal 3 2 2 3 5 2 2" xfId="32731" xr:uid="{00000000-0005-0000-0000-0000E53C0000}"/>
    <cellStyle name="Normal 3 2 2 3 5 3" xfId="32730" xr:uid="{00000000-0005-0000-0000-0000E63C0000}"/>
    <cellStyle name="Normal 3 2 2 3 6" xfId="9705" xr:uid="{00000000-0005-0000-0000-0000E73C0000}"/>
    <cellStyle name="Normal 3 2 2 3 6 2" xfId="9706" xr:uid="{00000000-0005-0000-0000-0000E83C0000}"/>
    <cellStyle name="Normal 3 2 2 3 6 2 2" xfId="32733" xr:uid="{00000000-0005-0000-0000-0000E93C0000}"/>
    <cellStyle name="Normal 3 2 2 3 6 3" xfId="32732" xr:uid="{00000000-0005-0000-0000-0000EA3C0000}"/>
    <cellStyle name="Normal 3 2 2 3 7" xfId="9707" xr:uid="{00000000-0005-0000-0000-0000EB3C0000}"/>
    <cellStyle name="Normal 3 2 2 3 7 2" xfId="32734" xr:uid="{00000000-0005-0000-0000-0000EC3C0000}"/>
    <cellStyle name="Normal 3 2 2 3 8" xfId="32721" xr:uid="{00000000-0005-0000-0000-0000ED3C0000}"/>
    <cellStyle name="Normal 3 2 2 3 9" xfId="9694" xr:uid="{00000000-0005-0000-0000-0000EE3C0000}"/>
    <cellStyle name="Normal 3 2 2 4" xfId="9708" xr:uid="{00000000-0005-0000-0000-0000EF3C0000}"/>
    <cellStyle name="Normal 3 2 2 4 1" xfId="9709" xr:uid="{00000000-0005-0000-0000-0000F03C0000}"/>
    <cellStyle name="Normal 3 2 2 4 1 2" xfId="9710" xr:uid="{00000000-0005-0000-0000-0000F13C0000}"/>
    <cellStyle name="Normal 3 2 2 4 1 2 2" xfId="32737" xr:uid="{00000000-0005-0000-0000-0000F23C0000}"/>
    <cellStyle name="Normal 3 2 2 4 1 3" xfId="32736" xr:uid="{00000000-0005-0000-0000-0000F33C0000}"/>
    <cellStyle name="Normal 3 2 2 4 2" xfId="9711" xr:uid="{00000000-0005-0000-0000-0000F43C0000}"/>
    <cellStyle name="Normal 3 2 2 4 2 2" xfId="9712" xr:uid="{00000000-0005-0000-0000-0000F53C0000}"/>
    <cellStyle name="Normal 3 2 2 4 2 2 2" xfId="32739" xr:uid="{00000000-0005-0000-0000-0000F63C0000}"/>
    <cellStyle name="Normal 3 2 2 4 2 3" xfId="32738" xr:uid="{00000000-0005-0000-0000-0000F73C0000}"/>
    <cellStyle name="Normal 3 2 2 4 3" xfId="9713" xr:uid="{00000000-0005-0000-0000-0000F83C0000}"/>
    <cellStyle name="Normal 3 2 2 4 3 2" xfId="9714" xr:uid="{00000000-0005-0000-0000-0000F93C0000}"/>
    <cellStyle name="Normal 3 2 2 4 3 2 2" xfId="32741" xr:uid="{00000000-0005-0000-0000-0000FA3C0000}"/>
    <cellStyle name="Normal 3 2 2 4 3 3" xfId="32740" xr:uid="{00000000-0005-0000-0000-0000FB3C0000}"/>
    <cellStyle name="Normal 3 2 2 4 4" xfId="9715" xr:uid="{00000000-0005-0000-0000-0000FC3C0000}"/>
    <cellStyle name="Normal 3 2 2 4 4 2" xfId="9716" xr:uid="{00000000-0005-0000-0000-0000FD3C0000}"/>
    <cellStyle name="Normal 3 2 2 4 4 2 2" xfId="32743" xr:uid="{00000000-0005-0000-0000-0000FE3C0000}"/>
    <cellStyle name="Normal 3 2 2 4 4 3" xfId="32742" xr:uid="{00000000-0005-0000-0000-0000FF3C0000}"/>
    <cellStyle name="Normal 3 2 2 4 5" xfId="9717" xr:uid="{00000000-0005-0000-0000-0000003D0000}"/>
    <cellStyle name="Normal 3 2 2 4 5 2" xfId="9718" xr:uid="{00000000-0005-0000-0000-0000013D0000}"/>
    <cellStyle name="Normal 3 2 2 4 5 2 2" xfId="32745" xr:uid="{00000000-0005-0000-0000-0000023D0000}"/>
    <cellStyle name="Normal 3 2 2 4 5 3" xfId="32744" xr:uid="{00000000-0005-0000-0000-0000033D0000}"/>
    <cellStyle name="Normal 3 2 2 4 6" xfId="9719" xr:uid="{00000000-0005-0000-0000-0000043D0000}"/>
    <cellStyle name="Normal 3 2 2 4 6 2" xfId="9720" xr:uid="{00000000-0005-0000-0000-0000053D0000}"/>
    <cellStyle name="Normal 3 2 2 4 6 2 2" xfId="32747" xr:uid="{00000000-0005-0000-0000-0000063D0000}"/>
    <cellStyle name="Normal 3 2 2 4 6 3" xfId="32746" xr:uid="{00000000-0005-0000-0000-0000073D0000}"/>
    <cellStyle name="Normal 3 2 2 4 7" xfId="9721" xr:uid="{00000000-0005-0000-0000-0000083D0000}"/>
    <cellStyle name="Normal 3 2 2 4 7 2" xfId="32748" xr:uid="{00000000-0005-0000-0000-0000093D0000}"/>
    <cellStyle name="Normal 3 2 2 4 8" xfId="32735" xr:uid="{00000000-0005-0000-0000-00000A3D0000}"/>
    <cellStyle name="Normal 3 2 2 5" xfId="9722" xr:uid="{00000000-0005-0000-0000-00000B3D0000}"/>
    <cellStyle name="Normal 3 2 2 5 2" xfId="9723" xr:uid="{00000000-0005-0000-0000-00000C3D0000}"/>
    <cellStyle name="Normal 3 2 2 5 2 2" xfId="32750" xr:uid="{00000000-0005-0000-0000-00000D3D0000}"/>
    <cellStyle name="Normal 3 2 2 5 3" xfId="32749" xr:uid="{00000000-0005-0000-0000-00000E3D0000}"/>
    <cellStyle name="Normal 3 2 2 6" xfId="9724" xr:uid="{00000000-0005-0000-0000-00000F3D0000}"/>
    <cellStyle name="Normal 3 2 2 6 2" xfId="9725" xr:uid="{00000000-0005-0000-0000-0000103D0000}"/>
    <cellStyle name="Normal 3 2 2 6 2 2" xfId="32752" xr:uid="{00000000-0005-0000-0000-0000113D0000}"/>
    <cellStyle name="Normal 3 2 2 6 3" xfId="32751" xr:uid="{00000000-0005-0000-0000-0000123D0000}"/>
    <cellStyle name="Normal 3 2 2 7" xfId="9726" xr:uid="{00000000-0005-0000-0000-0000133D0000}"/>
    <cellStyle name="Normal 3 2 2 7 2" xfId="9727" xr:uid="{00000000-0005-0000-0000-0000143D0000}"/>
    <cellStyle name="Normal 3 2 2 7 2 2" xfId="32754" xr:uid="{00000000-0005-0000-0000-0000153D0000}"/>
    <cellStyle name="Normal 3 2 2 7 3" xfId="32753" xr:uid="{00000000-0005-0000-0000-0000163D0000}"/>
    <cellStyle name="Normal 3 2 2 8" xfId="9728" xr:uid="{00000000-0005-0000-0000-0000173D0000}"/>
    <cellStyle name="Normal 3 2 2 8 2" xfId="32755" xr:uid="{00000000-0005-0000-0000-0000183D0000}"/>
    <cellStyle name="Normal 3 2 2 9" xfId="9729" xr:uid="{00000000-0005-0000-0000-0000193D0000}"/>
    <cellStyle name="Normal 3 2 2 9 2" xfId="9730" xr:uid="{00000000-0005-0000-0000-00001A3D0000}"/>
    <cellStyle name="Normal 3 2 2 9 2 2" xfId="32757" xr:uid="{00000000-0005-0000-0000-00001B3D0000}"/>
    <cellStyle name="Normal 3 2 2 9 3" xfId="32756" xr:uid="{00000000-0005-0000-0000-00001C3D0000}"/>
    <cellStyle name="Normal 3 2 20" xfId="9731" xr:uid="{00000000-0005-0000-0000-00001D3D0000}"/>
    <cellStyle name="Normal 3 2 21" xfId="9732" xr:uid="{00000000-0005-0000-0000-00001E3D0000}"/>
    <cellStyle name="Normal 3 2 22" xfId="9733" xr:uid="{00000000-0005-0000-0000-00001F3D0000}"/>
    <cellStyle name="Normal 3 2 23" xfId="9734" xr:uid="{00000000-0005-0000-0000-0000203D0000}"/>
    <cellStyle name="Normal 3 2 24" xfId="9735" xr:uid="{00000000-0005-0000-0000-0000213D0000}"/>
    <cellStyle name="Normal 3 2 25" xfId="9736" xr:uid="{00000000-0005-0000-0000-0000223D0000}"/>
    <cellStyle name="Normal 3 2 26" xfId="9737" xr:uid="{00000000-0005-0000-0000-0000233D0000}"/>
    <cellStyle name="Normal 3 2 27" xfId="9738" xr:uid="{00000000-0005-0000-0000-0000243D0000}"/>
    <cellStyle name="Normal 3 2 28" xfId="9739" xr:uid="{00000000-0005-0000-0000-0000253D0000}"/>
    <cellStyle name="Normal 3 2 29" xfId="9740" xr:uid="{00000000-0005-0000-0000-0000263D0000}"/>
    <cellStyle name="Normal 3 2 3" xfId="9741" xr:uid="{00000000-0005-0000-0000-0000273D0000}"/>
    <cellStyle name="Normal 3 2 3 2" xfId="9742" xr:uid="{00000000-0005-0000-0000-0000283D0000}"/>
    <cellStyle name="Normal 3 2 3 2 2" xfId="9743" xr:uid="{00000000-0005-0000-0000-0000293D0000}"/>
    <cellStyle name="Normal 3 2 3 2 2 2" xfId="32759" xr:uid="{00000000-0005-0000-0000-00002A3D0000}"/>
    <cellStyle name="Normal 3 2 3 2 3" xfId="32758" xr:uid="{00000000-0005-0000-0000-00002B3D0000}"/>
    <cellStyle name="Normal 3 2 3 3" xfId="9744" xr:uid="{00000000-0005-0000-0000-00002C3D0000}"/>
    <cellStyle name="Normal 3 2 3 3 2" xfId="9745" xr:uid="{00000000-0005-0000-0000-00002D3D0000}"/>
    <cellStyle name="Normal 3 2 3 3 2 2" xfId="32761" xr:uid="{00000000-0005-0000-0000-00002E3D0000}"/>
    <cellStyle name="Normal 3 2 3 3 3" xfId="32760" xr:uid="{00000000-0005-0000-0000-00002F3D0000}"/>
    <cellStyle name="Normal 3 2 3 4" xfId="9746" xr:uid="{00000000-0005-0000-0000-0000303D0000}"/>
    <cellStyle name="Normal 3 2 3 4 2" xfId="32762" xr:uid="{00000000-0005-0000-0000-0000313D0000}"/>
    <cellStyle name="Normal 3 2 3 5" xfId="9747" xr:uid="{00000000-0005-0000-0000-0000323D0000}"/>
    <cellStyle name="Normal 3 2 3 5 2" xfId="32763" xr:uid="{00000000-0005-0000-0000-0000333D0000}"/>
    <cellStyle name="Normal 3 2 30" xfId="9748" xr:uid="{00000000-0005-0000-0000-0000343D0000}"/>
    <cellStyle name="Normal 3 2 31" xfId="104" xr:uid="{00000000-0005-0000-0000-0000353D0000}"/>
    <cellStyle name="Normal 3 2 4" xfId="9749" xr:uid="{00000000-0005-0000-0000-0000363D0000}"/>
    <cellStyle name="Normal 3 2 4 2" xfId="9750" xr:uid="{00000000-0005-0000-0000-0000373D0000}"/>
    <cellStyle name="Normal 3 2 4 2 2" xfId="9751" xr:uid="{00000000-0005-0000-0000-0000383D0000}"/>
    <cellStyle name="Normal 3 2 4 2 2 2" xfId="32765" xr:uid="{00000000-0005-0000-0000-0000393D0000}"/>
    <cellStyle name="Normal 3 2 4 2 3" xfId="32764" xr:uid="{00000000-0005-0000-0000-00003A3D0000}"/>
    <cellStyle name="Normal 3 2 4 3" xfId="9752" xr:uid="{00000000-0005-0000-0000-00003B3D0000}"/>
    <cellStyle name="Normal 3 2 4 3 2" xfId="9753" xr:uid="{00000000-0005-0000-0000-00003C3D0000}"/>
    <cellStyle name="Normal 3 2 4 4" xfId="9754" xr:uid="{00000000-0005-0000-0000-00003D3D0000}"/>
    <cellStyle name="Normal 3 2 4 4 2" xfId="32766" xr:uid="{00000000-0005-0000-0000-00003E3D0000}"/>
    <cellStyle name="Normal 3 2 4 5" xfId="9755" xr:uid="{00000000-0005-0000-0000-00003F3D0000}"/>
    <cellStyle name="Normal 3 2 4 5 2" xfId="32767" xr:uid="{00000000-0005-0000-0000-0000403D0000}"/>
    <cellStyle name="Normal 3 2 5" xfId="9756" xr:uid="{00000000-0005-0000-0000-0000413D0000}"/>
    <cellStyle name="Normal 3 2 5 2" xfId="9757" xr:uid="{00000000-0005-0000-0000-0000423D0000}"/>
    <cellStyle name="Normal 3 2 5 2 2" xfId="32769" xr:uid="{00000000-0005-0000-0000-0000433D0000}"/>
    <cellStyle name="Normal 3 2 5 3" xfId="32768" xr:uid="{00000000-0005-0000-0000-0000443D0000}"/>
    <cellStyle name="Normal 3 2 6" xfId="9758" xr:uid="{00000000-0005-0000-0000-0000453D0000}"/>
    <cellStyle name="Normal 3 2 6 2" xfId="9759" xr:uid="{00000000-0005-0000-0000-0000463D0000}"/>
    <cellStyle name="Normal 3 2 6 2 2" xfId="32771" xr:uid="{00000000-0005-0000-0000-0000473D0000}"/>
    <cellStyle name="Normal 3 2 6 3" xfId="32770" xr:uid="{00000000-0005-0000-0000-0000483D0000}"/>
    <cellStyle name="Normal 3 2 7" xfId="9760" xr:uid="{00000000-0005-0000-0000-0000493D0000}"/>
    <cellStyle name="Normal 3 2 7 2" xfId="9761" xr:uid="{00000000-0005-0000-0000-00004A3D0000}"/>
    <cellStyle name="Normal 3 2 7 2 2" xfId="32773" xr:uid="{00000000-0005-0000-0000-00004B3D0000}"/>
    <cellStyle name="Normal 3 2 7 3" xfId="32772" xr:uid="{00000000-0005-0000-0000-00004C3D0000}"/>
    <cellStyle name="Normal 3 2 8" xfId="9762" xr:uid="{00000000-0005-0000-0000-00004D3D0000}"/>
    <cellStyle name="Normal 3 2 8 2" xfId="9763" xr:uid="{00000000-0005-0000-0000-00004E3D0000}"/>
    <cellStyle name="Normal 3 2 8 2 2" xfId="32775" xr:uid="{00000000-0005-0000-0000-00004F3D0000}"/>
    <cellStyle name="Normal 3 2 8 3" xfId="32774" xr:uid="{00000000-0005-0000-0000-0000503D0000}"/>
    <cellStyle name="Normal 3 2 9" xfId="9764" xr:uid="{00000000-0005-0000-0000-0000513D0000}"/>
    <cellStyle name="Normal 3 2 9 2" xfId="32776" xr:uid="{00000000-0005-0000-0000-0000523D0000}"/>
    <cellStyle name="Normal 3 2_BURE COMMERCE" xfId="9765" xr:uid="{00000000-0005-0000-0000-0000533D0000}"/>
    <cellStyle name="Normal 3 20" xfId="9766" xr:uid="{00000000-0005-0000-0000-0000543D0000}"/>
    <cellStyle name="Normal 3 20 2" xfId="9767" xr:uid="{00000000-0005-0000-0000-0000553D0000}"/>
    <cellStyle name="Normal 3 20 2 2" xfId="9768" xr:uid="{00000000-0005-0000-0000-0000563D0000}"/>
    <cellStyle name="Normal 3 20 2 2 2" xfId="9769" xr:uid="{00000000-0005-0000-0000-0000573D0000}"/>
    <cellStyle name="Normal 3 20 2 2 2 2" xfId="32780" xr:uid="{00000000-0005-0000-0000-0000583D0000}"/>
    <cellStyle name="Normal 3 20 2 2 3" xfId="32779" xr:uid="{00000000-0005-0000-0000-0000593D0000}"/>
    <cellStyle name="Normal 3 20 2 3" xfId="9770" xr:uid="{00000000-0005-0000-0000-00005A3D0000}"/>
    <cellStyle name="Normal 3 20 2 3 2" xfId="32781" xr:uid="{00000000-0005-0000-0000-00005B3D0000}"/>
    <cellStyle name="Normal 3 20 2 4" xfId="9771" xr:uid="{00000000-0005-0000-0000-00005C3D0000}"/>
    <cellStyle name="Normal 3 20 2 4 2" xfId="32782" xr:uid="{00000000-0005-0000-0000-00005D3D0000}"/>
    <cellStyle name="Normal 3 20 2 5" xfId="32778" xr:uid="{00000000-0005-0000-0000-00005E3D0000}"/>
    <cellStyle name="Normal 3 20 3" xfId="9772" xr:uid="{00000000-0005-0000-0000-00005F3D0000}"/>
    <cellStyle name="Normal 3 20 3 2" xfId="9773" xr:uid="{00000000-0005-0000-0000-0000603D0000}"/>
    <cellStyle name="Normal 3 20 3 2 2" xfId="9774" xr:uid="{00000000-0005-0000-0000-0000613D0000}"/>
    <cellStyle name="Normal 3 20 3 2 2 2" xfId="32785" xr:uid="{00000000-0005-0000-0000-0000623D0000}"/>
    <cellStyle name="Normal 3 20 3 2 3" xfId="32784" xr:uid="{00000000-0005-0000-0000-0000633D0000}"/>
    <cellStyle name="Normal 3 20 3 3" xfId="9775" xr:uid="{00000000-0005-0000-0000-0000643D0000}"/>
    <cellStyle name="Normal 3 20 3 3 2" xfId="9776" xr:uid="{00000000-0005-0000-0000-0000653D0000}"/>
    <cellStyle name="Normal 3 20 3 3 2 2" xfId="32787" xr:uid="{00000000-0005-0000-0000-0000663D0000}"/>
    <cellStyle name="Normal 3 20 3 3 3" xfId="32786" xr:uid="{00000000-0005-0000-0000-0000673D0000}"/>
    <cellStyle name="Normal 3 20 3 4" xfId="9777" xr:uid="{00000000-0005-0000-0000-0000683D0000}"/>
    <cellStyle name="Normal 3 20 3 4 2" xfId="32788" xr:uid="{00000000-0005-0000-0000-0000693D0000}"/>
    <cellStyle name="Normal 3 20 3 5" xfId="32783" xr:uid="{00000000-0005-0000-0000-00006A3D0000}"/>
    <cellStyle name="Normal 3 20 4" xfId="9778" xr:uid="{00000000-0005-0000-0000-00006B3D0000}"/>
    <cellStyle name="Normal 3 20 4 2" xfId="9779" xr:uid="{00000000-0005-0000-0000-00006C3D0000}"/>
    <cellStyle name="Normal 3 20 4 2 2" xfId="32790" xr:uid="{00000000-0005-0000-0000-00006D3D0000}"/>
    <cellStyle name="Normal 3 20 4 3" xfId="32789" xr:uid="{00000000-0005-0000-0000-00006E3D0000}"/>
    <cellStyle name="Normal 3 20 5" xfId="9780" xr:uid="{00000000-0005-0000-0000-00006F3D0000}"/>
    <cellStyle name="Normal 3 20 5 2" xfId="32791" xr:uid="{00000000-0005-0000-0000-0000703D0000}"/>
    <cellStyle name="Normal 3 20 6" xfId="9781" xr:uid="{00000000-0005-0000-0000-0000713D0000}"/>
    <cellStyle name="Normal 3 20 6 2" xfId="9782" xr:uid="{00000000-0005-0000-0000-0000723D0000}"/>
    <cellStyle name="Normal 3 20 6 2 2" xfId="32793" xr:uid="{00000000-0005-0000-0000-0000733D0000}"/>
    <cellStyle name="Normal 3 20 6 3" xfId="32792" xr:uid="{00000000-0005-0000-0000-0000743D0000}"/>
    <cellStyle name="Normal 3 20 7" xfId="9783" xr:uid="{00000000-0005-0000-0000-0000753D0000}"/>
    <cellStyle name="Normal 3 20 7 2" xfId="32794" xr:uid="{00000000-0005-0000-0000-0000763D0000}"/>
    <cellStyle name="Normal 3 20 8" xfId="32777" xr:uid="{00000000-0005-0000-0000-0000773D0000}"/>
    <cellStyle name="Normal 3 21" xfId="9784" xr:uid="{00000000-0005-0000-0000-0000783D0000}"/>
    <cellStyle name="Normal 3 21 2" xfId="9785" xr:uid="{00000000-0005-0000-0000-0000793D0000}"/>
    <cellStyle name="Normal 3 21 2 2" xfId="9786" xr:uid="{00000000-0005-0000-0000-00007A3D0000}"/>
    <cellStyle name="Normal 3 21 2 2 2" xfId="9787" xr:uid="{00000000-0005-0000-0000-00007B3D0000}"/>
    <cellStyle name="Normal 3 21 2 2 2 2" xfId="32798" xr:uid="{00000000-0005-0000-0000-00007C3D0000}"/>
    <cellStyle name="Normal 3 21 2 2 3" xfId="32797" xr:uid="{00000000-0005-0000-0000-00007D3D0000}"/>
    <cellStyle name="Normal 3 21 2 3" xfId="9788" xr:uid="{00000000-0005-0000-0000-00007E3D0000}"/>
    <cellStyle name="Normal 3 21 2 3 2" xfId="32799" xr:uid="{00000000-0005-0000-0000-00007F3D0000}"/>
    <cellStyle name="Normal 3 21 2 4" xfId="9789" xr:uid="{00000000-0005-0000-0000-0000803D0000}"/>
    <cellStyle name="Normal 3 21 2 4 2" xfId="32800" xr:uid="{00000000-0005-0000-0000-0000813D0000}"/>
    <cellStyle name="Normal 3 21 2 5" xfId="32796" xr:uid="{00000000-0005-0000-0000-0000823D0000}"/>
    <cellStyle name="Normal 3 21 3" xfId="9790" xr:uid="{00000000-0005-0000-0000-0000833D0000}"/>
    <cellStyle name="Normal 3 21 3 2" xfId="9791" xr:uid="{00000000-0005-0000-0000-0000843D0000}"/>
    <cellStyle name="Normal 3 21 3 2 2" xfId="9792" xr:uid="{00000000-0005-0000-0000-0000853D0000}"/>
    <cellStyle name="Normal 3 21 3 2 2 2" xfId="32803" xr:uid="{00000000-0005-0000-0000-0000863D0000}"/>
    <cellStyle name="Normal 3 21 3 2 3" xfId="32802" xr:uid="{00000000-0005-0000-0000-0000873D0000}"/>
    <cellStyle name="Normal 3 21 3 3" xfId="9793" xr:uid="{00000000-0005-0000-0000-0000883D0000}"/>
    <cellStyle name="Normal 3 21 3 3 2" xfId="9794" xr:uid="{00000000-0005-0000-0000-0000893D0000}"/>
    <cellStyle name="Normal 3 21 3 3 2 2" xfId="32805" xr:uid="{00000000-0005-0000-0000-00008A3D0000}"/>
    <cellStyle name="Normal 3 21 3 3 3" xfId="32804" xr:uid="{00000000-0005-0000-0000-00008B3D0000}"/>
    <cellStyle name="Normal 3 21 3 4" xfId="9795" xr:uid="{00000000-0005-0000-0000-00008C3D0000}"/>
    <cellStyle name="Normal 3 21 3 4 2" xfId="32806" xr:uid="{00000000-0005-0000-0000-00008D3D0000}"/>
    <cellStyle name="Normal 3 21 3 5" xfId="32801" xr:uid="{00000000-0005-0000-0000-00008E3D0000}"/>
    <cellStyle name="Normal 3 21 4" xfId="9796" xr:uid="{00000000-0005-0000-0000-00008F3D0000}"/>
    <cellStyle name="Normal 3 21 4 2" xfId="9797" xr:uid="{00000000-0005-0000-0000-0000903D0000}"/>
    <cellStyle name="Normal 3 21 4 2 2" xfId="32808" xr:uid="{00000000-0005-0000-0000-0000913D0000}"/>
    <cellStyle name="Normal 3 21 4 3" xfId="32807" xr:uid="{00000000-0005-0000-0000-0000923D0000}"/>
    <cellStyle name="Normal 3 21 5" xfId="9798" xr:uid="{00000000-0005-0000-0000-0000933D0000}"/>
    <cellStyle name="Normal 3 21 5 2" xfId="32809" xr:uid="{00000000-0005-0000-0000-0000943D0000}"/>
    <cellStyle name="Normal 3 21 6" xfId="9799" xr:uid="{00000000-0005-0000-0000-0000953D0000}"/>
    <cellStyle name="Normal 3 21 6 2" xfId="9800" xr:uid="{00000000-0005-0000-0000-0000963D0000}"/>
    <cellStyle name="Normal 3 21 6 2 2" xfId="32811" xr:uid="{00000000-0005-0000-0000-0000973D0000}"/>
    <cellStyle name="Normal 3 21 6 3" xfId="32810" xr:uid="{00000000-0005-0000-0000-0000983D0000}"/>
    <cellStyle name="Normal 3 21 7" xfId="9801" xr:uid="{00000000-0005-0000-0000-0000993D0000}"/>
    <cellStyle name="Normal 3 21 7 2" xfId="32812" xr:uid="{00000000-0005-0000-0000-00009A3D0000}"/>
    <cellStyle name="Normal 3 21 8" xfId="32795" xr:uid="{00000000-0005-0000-0000-00009B3D0000}"/>
    <cellStyle name="Normal 3 22" xfId="9802" xr:uid="{00000000-0005-0000-0000-00009C3D0000}"/>
    <cellStyle name="Normal 3 22 2" xfId="9803" xr:uid="{00000000-0005-0000-0000-00009D3D0000}"/>
    <cellStyle name="Normal 3 22 2 2" xfId="9804" xr:uid="{00000000-0005-0000-0000-00009E3D0000}"/>
    <cellStyle name="Normal 3 22 2 2 2" xfId="9805" xr:uid="{00000000-0005-0000-0000-00009F3D0000}"/>
    <cellStyle name="Normal 3 22 2 2 2 2" xfId="32816" xr:uid="{00000000-0005-0000-0000-0000A03D0000}"/>
    <cellStyle name="Normal 3 22 2 2 3" xfId="32815" xr:uid="{00000000-0005-0000-0000-0000A13D0000}"/>
    <cellStyle name="Normal 3 22 2 3" xfId="9806" xr:uid="{00000000-0005-0000-0000-0000A23D0000}"/>
    <cellStyle name="Normal 3 22 2 3 2" xfId="32817" xr:uid="{00000000-0005-0000-0000-0000A33D0000}"/>
    <cellStyle name="Normal 3 22 2 4" xfId="9807" xr:uid="{00000000-0005-0000-0000-0000A43D0000}"/>
    <cellStyle name="Normal 3 22 2 4 2" xfId="32818" xr:uid="{00000000-0005-0000-0000-0000A53D0000}"/>
    <cellStyle name="Normal 3 22 2 5" xfId="32814" xr:uid="{00000000-0005-0000-0000-0000A63D0000}"/>
    <cellStyle name="Normal 3 22 3" xfId="9808" xr:uid="{00000000-0005-0000-0000-0000A73D0000}"/>
    <cellStyle name="Normal 3 22 3 2" xfId="9809" xr:uid="{00000000-0005-0000-0000-0000A83D0000}"/>
    <cellStyle name="Normal 3 22 3 2 2" xfId="9810" xr:uid="{00000000-0005-0000-0000-0000A93D0000}"/>
    <cellStyle name="Normal 3 22 3 2 2 2" xfId="32821" xr:uid="{00000000-0005-0000-0000-0000AA3D0000}"/>
    <cellStyle name="Normal 3 22 3 2 3" xfId="32820" xr:uid="{00000000-0005-0000-0000-0000AB3D0000}"/>
    <cellStyle name="Normal 3 22 3 3" xfId="9811" xr:uid="{00000000-0005-0000-0000-0000AC3D0000}"/>
    <cellStyle name="Normal 3 22 3 3 2" xfId="9812" xr:uid="{00000000-0005-0000-0000-0000AD3D0000}"/>
    <cellStyle name="Normal 3 22 3 3 2 2" xfId="32823" xr:uid="{00000000-0005-0000-0000-0000AE3D0000}"/>
    <cellStyle name="Normal 3 22 3 3 3" xfId="32822" xr:uid="{00000000-0005-0000-0000-0000AF3D0000}"/>
    <cellStyle name="Normal 3 22 3 4" xfId="9813" xr:uid="{00000000-0005-0000-0000-0000B03D0000}"/>
    <cellStyle name="Normal 3 22 3 4 2" xfId="32824" xr:uid="{00000000-0005-0000-0000-0000B13D0000}"/>
    <cellStyle name="Normal 3 22 3 5" xfId="32819" xr:uid="{00000000-0005-0000-0000-0000B23D0000}"/>
    <cellStyle name="Normal 3 22 4" xfId="9814" xr:uid="{00000000-0005-0000-0000-0000B33D0000}"/>
    <cellStyle name="Normal 3 22 4 2" xfId="9815" xr:uid="{00000000-0005-0000-0000-0000B43D0000}"/>
    <cellStyle name="Normal 3 22 4 2 2" xfId="32826" xr:uid="{00000000-0005-0000-0000-0000B53D0000}"/>
    <cellStyle name="Normal 3 22 4 3" xfId="32825" xr:uid="{00000000-0005-0000-0000-0000B63D0000}"/>
    <cellStyle name="Normal 3 22 5" xfId="9816" xr:uid="{00000000-0005-0000-0000-0000B73D0000}"/>
    <cellStyle name="Normal 3 22 5 2" xfId="32827" xr:uid="{00000000-0005-0000-0000-0000B83D0000}"/>
    <cellStyle name="Normal 3 22 6" xfId="9817" xr:uid="{00000000-0005-0000-0000-0000B93D0000}"/>
    <cellStyle name="Normal 3 22 6 2" xfId="9818" xr:uid="{00000000-0005-0000-0000-0000BA3D0000}"/>
    <cellStyle name="Normal 3 22 6 2 2" xfId="32829" xr:uid="{00000000-0005-0000-0000-0000BB3D0000}"/>
    <cellStyle name="Normal 3 22 6 3" xfId="32828" xr:uid="{00000000-0005-0000-0000-0000BC3D0000}"/>
    <cellStyle name="Normal 3 22 7" xfId="9819" xr:uid="{00000000-0005-0000-0000-0000BD3D0000}"/>
    <cellStyle name="Normal 3 22 7 2" xfId="32830" xr:uid="{00000000-0005-0000-0000-0000BE3D0000}"/>
    <cellStyle name="Normal 3 22 8" xfId="32813" xr:uid="{00000000-0005-0000-0000-0000BF3D0000}"/>
    <cellStyle name="Normal 3 23" xfId="9820" xr:uid="{00000000-0005-0000-0000-0000C03D0000}"/>
    <cellStyle name="Normal 3 23 2" xfId="9821" xr:uid="{00000000-0005-0000-0000-0000C13D0000}"/>
    <cellStyle name="Normal 3 23 2 2" xfId="9822" xr:uid="{00000000-0005-0000-0000-0000C23D0000}"/>
    <cellStyle name="Normal 3 23 2 2 2" xfId="9823" xr:uid="{00000000-0005-0000-0000-0000C33D0000}"/>
    <cellStyle name="Normal 3 23 2 2 2 2" xfId="32834" xr:uid="{00000000-0005-0000-0000-0000C43D0000}"/>
    <cellStyle name="Normal 3 23 2 2 3" xfId="32833" xr:uid="{00000000-0005-0000-0000-0000C53D0000}"/>
    <cellStyle name="Normal 3 23 2 3" xfId="9824" xr:uid="{00000000-0005-0000-0000-0000C63D0000}"/>
    <cellStyle name="Normal 3 23 2 3 2" xfId="32835" xr:uid="{00000000-0005-0000-0000-0000C73D0000}"/>
    <cellStyle name="Normal 3 23 2 4" xfId="9825" xr:uid="{00000000-0005-0000-0000-0000C83D0000}"/>
    <cellStyle name="Normal 3 23 2 4 2" xfId="32836" xr:uid="{00000000-0005-0000-0000-0000C93D0000}"/>
    <cellStyle name="Normal 3 23 2 5" xfId="32832" xr:uid="{00000000-0005-0000-0000-0000CA3D0000}"/>
    <cellStyle name="Normal 3 23 3" xfId="9826" xr:uid="{00000000-0005-0000-0000-0000CB3D0000}"/>
    <cellStyle name="Normal 3 23 3 2" xfId="9827" xr:uid="{00000000-0005-0000-0000-0000CC3D0000}"/>
    <cellStyle name="Normal 3 23 3 2 2" xfId="9828" xr:uid="{00000000-0005-0000-0000-0000CD3D0000}"/>
    <cellStyle name="Normal 3 23 3 2 2 2" xfId="32839" xr:uid="{00000000-0005-0000-0000-0000CE3D0000}"/>
    <cellStyle name="Normal 3 23 3 2 3" xfId="32838" xr:uid="{00000000-0005-0000-0000-0000CF3D0000}"/>
    <cellStyle name="Normal 3 23 3 3" xfId="9829" xr:uid="{00000000-0005-0000-0000-0000D03D0000}"/>
    <cellStyle name="Normal 3 23 3 3 2" xfId="9830" xr:uid="{00000000-0005-0000-0000-0000D13D0000}"/>
    <cellStyle name="Normal 3 23 3 3 2 2" xfId="32841" xr:uid="{00000000-0005-0000-0000-0000D23D0000}"/>
    <cellStyle name="Normal 3 23 3 3 3" xfId="32840" xr:uid="{00000000-0005-0000-0000-0000D33D0000}"/>
    <cellStyle name="Normal 3 23 3 4" xfId="9831" xr:uid="{00000000-0005-0000-0000-0000D43D0000}"/>
    <cellStyle name="Normal 3 23 3 4 2" xfId="32842" xr:uid="{00000000-0005-0000-0000-0000D53D0000}"/>
    <cellStyle name="Normal 3 23 3 5" xfId="32837" xr:uid="{00000000-0005-0000-0000-0000D63D0000}"/>
    <cellStyle name="Normal 3 23 4" xfId="9832" xr:uid="{00000000-0005-0000-0000-0000D73D0000}"/>
    <cellStyle name="Normal 3 23 4 2" xfId="9833" xr:uid="{00000000-0005-0000-0000-0000D83D0000}"/>
    <cellStyle name="Normal 3 23 4 2 2" xfId="32844" xr:uid="{00000000-0005-0000-0000-0000D93D0000}"/>
    <cellStyle name="Normal 3 23 4 3" xfId="32843" xr:uid="{00000000-0005-0000-0000-0000DA3D0000}"/>
    <cellStyle name="Normal 3 23 5" xfId="9834" xr:uid="{00000000-0005-0000-0000-0000DB3D0000}"/>
    <cellStyle name="Normal 3 23 5 2" xfId="32845" xr:uid="{00000000-0005-0000-0000-0000DC3D0000}"/>
    <cellStyle name="Normal 3 23 6" xfId="9835" xr:uid="{00000000-0005-0000-0000-0000DD3D0000}"/>
    <cellStyle name="Normal 3 23 6 2" xfId="9836" xr:uid="{00000000-0005-0000-0000-0000DE3D0000}"/>
    <cellStyle name="Normal 3 23 6 2 2" xfId="32847" xr:uid="{00000000-0005-0000-0000-0000DF3D0000}"/>
    <cellStyle name="Normal 3 23 6 3" xfId="32846" xr:uid="{00000000-0005-0000-0000-0000E03D0000}"/>
    <cellStyle name="Normal 3 23 7" xfId="9837" xr:uid="{00000000-0005-0000-0000-0000E13D0000}"/>
    <cellStyle name="Normal 3 23 7 2" xfId="32848" xr:uid="{00000000-0005-0000-0000-0000E23D0000}"/>
    <cellStyle name="Normal 3 23 8" xfId="32831" xr:uid="{00000000-0005-0000-0000-0000E33D0000}"/>
    <cellStyle name="Normal 3 24" xfId="9838" xr:uid="{00000000-0005-0000-0000-0000E43D0000}"/>
    <cellStyle name="Normal 3 24 2" xfId="9839" xr:uid="{00000000-0005-0000-0000-0000E53D0000}"/>
    <cellStyle name="Normal 3 24 2 2" xfId="9840" xr:uid="{00000000-0005-0000-0000-0000E63D0000}"/>
    <cellStyle name="Normal 3 24 2 2 2" xfId="9841" xr:uid="{00000000-0005-0000-0000-0000E73D0000}"/>
    <cellStyle name="Normal 3 24 2 2 2 2" xfId="32852" xr:uid="{00000000-0005-0000-0000-0000E83D0000}"/>
    <cellStyle name="Normal 3 24 2 2 3" xfId="32851" xr:uid="{00000000-0005-0000-0000-0000E93D0000}"/>
    <cellStyle name="Normal 3 24 2 3" xfId="9842" xr:uid="{00000000-0005-0000-0000-0000EA3D0000}"/>
    <cellStyle name="Normal 3 24 2 3 2" xfId="32853" xr:uid="{00000000-0005-0000-0000-0000EB3D0000}"/>
    <cellStyle name="Normal 3 24 2 4" xfId="9843" xr:uid="{00000000-0005-0000-0000-0000EC3D0000}"/>
    <cellStyle name="Normal 3 24 2 4 2" xfId="32854" xr:uid="{00000000-0005-0000-0000-0000ED3D0000}"/>
    <cellStyle name="Normal 3 24 2 5" xfId="32850" xr:uid="{00000000-0005-0000-0000-0000EE3D0000}"/>
    <cellStyle name="Normal 3 24 3" xfId="9844" xr:uid="{00000000-0005-0000-0000-0000EF3D0000}"/>
    <cellStyle name="Normal 3 24 3 2" xfId="9845" xr:uid="{00000000-0005-0000-0000-0000F03D0000}"/>
    <cellStyle name="Normal 3 24 3 2 2" xfId="9846" xr:uid="{00000000-0005-0000-0000-0000F13D0000}"/>
    <cellStyle name="Normal 3 24 3 2 2 2" xfId="32857" xr:uid="{00000000-0005-0000-0000-0000F23D0000}"/>
    <cellStyle name="Normal 3 24 3 2 3" xfId="32856" xr:uid="{00000000-0005-0000-0000-0000F33D0000}"/>
    <cellStyle name="Normal 3 24 3 3" xfId="9847" xr:uid="{00000000-0005-0000-0000-0000F43D0000}"/>
    <cellStyle name="Normal 3 24 3 3 2" xfId="9848" xr:uid="{00000000-0005-0000-0000-0000F53D0000}"/>
    <cellStyle name="Normal 3 24 3 3 2 2" xfId="32859" xr:uid="{00000000-0005-0000-0000-0000F63D0000}"/>
    <cellStyle name="Normal 3 24 3 3 3" xfId="32858" xr:uid="{00000000-0005-0000-0000-0000F73D0000}"/>
    <cellStyle name="Normal 3 24 3 4" xfId="9849" xr:uid="{00000000-0005-0000-0000-0000F83D0000}"/>
    <cellStyle name="Normal 3 24 3 4 2" xfId="32860" xr:uid="{00000000-0005-0000-0000-0000F93D0000}"/>
    <cellStyle name="Normal 3 24 3 5" xfId="32855" xr:uid="{00000000-0005-0000-0000-0000FA3D0000}"/>
    <cellStyle name="Normal 3 24 4" xfId="9850" xr:uid="{00000000-0005-0000-0000-0000FB3D0000}"/>
    <cellStyle name="Normal 3 24 4 2" xfId="9851" xr:uid="{00000000-0005-0000-0000-0000FC3D0000}"/>
    <cellStyle name="Normal 3 24 4 2 2" xfId="32862" xr:uid="{00000000-0005-0000-0000-0000FD3D0000}"/>
    <cellStyle name="Normal 3 24 4 3" xfId="32861" xr:uid="{00000000-0005-0000-0000-0000FE3D0000}"/>
    <cellStyle name="Normal 3 24 5" xfId="9852" xr:uid="{00000000-0005-0000-0000-0000FF3D0000}"/>
    <cellStyle name="Normal 3 24 5 2" xfId="32863" xr:uid="{00000000-0005-0000-0000-0000003E0000}"/>
    <cellStyle name="Normal 3 24 6" xfId="9853" xr:uid="{00000000-0005-0000-0000-0000013E0000}"/>
    <cellStyle name="Normal 3 24 6 2" xfId="9854" xr:uid="{00000000-0005-0000-0000-0000023E0000}"/>
    <cellStyle name="Normal 3 24 6 2 2" xfId="32865" xr:uid="{00000000-0005-0000-0000-0000033E0000}"/>
    <cellStyle name="Normal 3 24 6 3" xfId="32864" xr:uid="{00000000-0005-0000-0000-0000043E0000}"/>
    <cellStyle name="Normal 3 24 7" xfId="9855" xr:uid="{00000000-0005-0000-0000-0000053E0000}"/>
    <cellStyle name="Normal 3 24 7 2" xfId="32866" xr:uid="{00000000-0005-0000-0000-0000063E0000}"/>
    <cellStyle name="Normal 3 24 8" xfId="32849" xr:uid="{00000000-0005-0000-0000-0000073E0000}"/>
    <cellStyle name="Normal 3 25" xfId="9856" xr:uid="{00000000-0005-0000-0000-0000083E0000}"/>
    <cellStyle name="Normal 3 25 2" xfId="9857" xr:uid="{00000000-0005-0000-0000-0000093E0000}"/>
    <cellStyle name="Normal 3 25 2 2" xfId="9858" xr:uid="{00000000-0005-0000-0000-00000A3E0000}"/>
    <cellStyle name="Normal 3 25 2 2 2" xfId="9859" xr:uid="{00000000-0005-0000-0000-00000B3E0000}"/>
    <cellStyle name="Normal 3 25 2 2 2 2" xfId="32870" xr:uid="{00000000-0005-0000-0000-00000C3E0000}"/>
    <cellStyle name="Normal 3 25 2 2 3" xfId="32869" xr:uid="{00000000-0005-0000-0000-00000D3E0000}"/>
    <cellStyle name="Normal 3 25 2 3" xfId="9860" xr:uid="{00000000-0005-0000-0000-00000E3E0000}"/>
    <cellStyle name="Normal 3 25 2 3 2" xfId="32871" xr:uid="{00000000-0005-0000-0000-00000F3E0000}"/>
    <cellStyle name="Normal 3 25 2 4" xfId="9861" xr:uid="{00000000-0005-0000-0000-0000103E0000}"/>
    <cellStyle name="Normal 3 25 2 4 2" xfId="32872" xr:uid="{00000000-0005-0000-0000-0000113E0000}"/>
    <cellStyle name="Normal 3 25 2 5" xfId="32868" xr:uid="{00000000-0005-0000-0000-0000123E0000}"/>
    <cellStyle name="Normal 3 25 3" xfId="9862" xr:uid="{00000000-0005-0000-0000-0000133E0000}"/>
    <cellStyle name="Normal 3 25 3 2" xfId="9863" xr:uid="{00000000-0005-0000-0000-0000143E0000}"/>
    <cellStyle name="Normal 3 25 3 2 2" xfId="9864" xr:uid="{00000000-0005-0000-0000-0000153E0000}"/>
    <cellStyle name="Normal 3 25 3 2 2 2" xfId="32875" xr:uid="{00000000-0005-0000-0000-0000163E0000}"/>
    <cellStyle name="Normal 3 25 3 2 3" xfId="32874" xr:uid="{00000000-0005-0000-0000-0000173E0000}"/>
    <cellStyle name="Normal 3 25 3 3" xfId="9865" xr:uid="{00000000-0005-0000-0000-0000183E0000}"/>
    <cellStyle name="Normal 3 25 3 3 2" xfId="9866" xr:uid="{00000000-0005-0000-0000-0000193E0000}"/>
    <cellStyle name="Normal 3 25 3 3 2 2" xfId="32877" xr:uid="{00000000-0005-0000-0000-00001A3E0000}"/>
    <cellStyle name="Normal 3 25 3 3 3" xfId="32876" xr:uid="{00000000-0005-0000-0000-00001B3E0000}"/>
    <cellStyle name="Normal 3 25 3 4" xfId="9867" xr:uid="{00000000-0005-0000-0000-00001C3E0000}"/>
    <cellStyle name="Normal 3 25 3 4 2" xfId="32878" xr:uid="{00000000-0005-0000-0000-00001D3E0000}"/>
    <cellStyle name="Normal 3 25 3 5" xfId="32873" xr:uid="{00000000-0005-0000-0000-00001E3E0000}"/>
    <cellStyle name="Normal 3 25 4" xfId="9868" xr:uid="{00000000-0005-0000-0000-00001F3E0000}"/>
    <cellStyle name="Normal 3 25 4 2" xfId="9869" xr:uid="{00000000-0005-0000-0000-0000203E0000}"/>
    <cellStyle name="Normal 3 25 4 2 2" xfId="32880" xr:uid="{00000000-0005-0000-0000-0000213E0000}"/>
    <cellStyle name="Normal 3 25 4 3" xfId="32879" xr:uid="{00000000-0005-0000-0000-0000223E0000}"/>
    <cellStyle name="Normal 3 25 5" xfId="9870" xr:uid="{00000000-0005-0000-0000-0000233E0000}"/>
    <cellStyle name="Normal 3 25 5 2" xfId="32881" xr:uid="{00000000-0005-0000-0000-0000243E0000}"/>
    <cellStyle name="Normal 3 25 6" xfId="9871" xr:uid="{00000000-0005-0000-0000-0000253E0000}"/>
    <cellStyle name="Normal 3 25 6 2" xfId="9872" xr:uid="{00000000-0005-0000-0000-0000263E0000}"/>
    <cellStyle name="Normal 3 25 6 2 2" xfId="32883" xr:uid="{00000000-0005-0000-0000-0000273E0000}"/>
    <cellStyle name="Normal 3 25 6 3" xfId="32882" xr:uid="{00000000-0005-0000-0000-0000283E0000}"/>
    <cellStyle name="Normal 3 25 7" xfId="9873" xr:uid="{00000000-0005-0000-0000-0000293E0000}"/>
    <cellStyle name="Normal 3 25 7 2" xfId="32884" xr:uid="{00000000-0005-0000-0000-00002A3E0000}"/>
    <cellStyle name="Normal 3 25 8" xfId="32867" xr:uid="{00000000-0005-0000-0000-00002B3E0000}"/>
    <cellStyle name="Normal 3 26" xfId="9874" xr:uid="{00000000-0005-0000-0000-00002C3E0000}"/>
    <cellStyle name="Normal 3 26 2" xfId="9875" xr:uid="{00000000-0005-0000-0000-00002D3E0000}"/>
    <cellStyle name="Normal 3 26 2 2" xfId="9876" xr:uid="{00000000-0005-0000-0000-00002E3E0000}"/>
    <cellStyle name="Normal 3 26 2 2 2" xfId="9877" xr:uid="{00000000-0005-0000-0000-00002F3E0000}"/>
    <cellStyle name="Normal 3 26 2 2 2 2" xfId="32888" xr:uid="{00000000-0005-0000-0000-0000303E0000}"/>
    <cellStyle name="Normal 3 26 2 2 3" xfId="32887" xr:uid="{00000000-0005-0000-0000-0000313E0000}"/>
    <cellStyle name="Normal 3 26 2 3" xfId="9878" xr:uid="{00000000-0005-0000-0000-0000323E0000}"/>
    <cellStyle name="Normal 3 26 2 3 2" xfId="32889" xr:uid="{00000000-0005-0000-0000-0000333E0000}"/>
    <cellStyle name="Normal 3 26 2 4" xfId="9879" xr:uid="{00000000-0005-0000-0000-0000343E0000}"/>
    <cellStyle name="Normal 3 26 2 4 2" xfId="32890" xr:uid="{00000000-0005-0000-0000-0000353E0000}"/>
    <cellStyle name="Normal 3 26 2 5" xfId="32886" xr:uid="{00000000-0005-0000-0000-0000363E0000}"/>
    <cellStyle name="Normal 3 26 3" xfId="9880" xr:uid="{00000000-0005-0000-0000-0000373E0000}"/>
    <cellStyle name="Normal 3 26 3 2" xfId="9881" xr:uid="{00000000-0005-0000-0000-0000383E0000}"/>
    <cellStyle name="Normal 3 26 3 2 2" xfId="9882" xr:uid="{00000000-0005-0000-0000-0000393E0000}"/>
    <cellStyle name="Normal 3 26 3 2 2 2" xfId="32893" xr:uid="{00000000-0005-0000-0000-00003A3E0000}"/>
    <cellStyle name="Normal 3 26 3 2 3" xfId="32892" xr:uid="{00000000-0005-0000-0000-00003B3E0000}"/>
    <cellStyle name="Normal 3 26 3 3" xfId="9883" xr:uid="{00000000-0005-0000-0000-00003C3E0000}"/>
    <cellStyle name="Normal 3 26 3 3 2" xfId="9884" xr:uid="{00000000-0005-0000-0000-00003D3E0000}"/>
    <cellStyle name="Normal 3 26 3 3 2 2" xfId="32895" xr:uid="{00000000-0005-0000-0000-00003E3E0000}"/>
    <cellStyle name="Normal 3 26 3 3 3" xfId="32894" xr:uid="{00000000-0005-0000-0000-00003F3E0000}"/>
    <cellStyle name="Normal 3 26 3 4" xfId="9885" xr:uid="{00000000-0005-0000-0000-0000403E0000}"/>
    <cellStyle name="Normal 3 26 3 4 2" xfId="32896" xr:uid="{00000000-0005-0000-0000-0000413E0000}"/>
    <cellStyle name="Normal 3 26 3 5" xfId="32891" xr:uid="{00000000-0005-0000-0000-0000423E0000}"/>
    <cellStyle name="Normal 3 26 4" xfId="9886" xr:uid="{00000000-0005-0000-0000-0000433E0000}"/>
    <cellStyle name="Normal 3 26 4 2" xfId="9887" xr:uid="{00000000-0005-0000-0000-0000443E0000}"/>
    <cellStyle name="Normal 3 26 4 2 2" xfId="32898" xr:uid="{00000000-0005-0000-0000-0000453E0000}"/>
    <cellStyle name="Normal 3 26 4 3" xfId="32897" xr:uid="{00000000-0005-0000-0000-0000463E0000}"/>
    <cellStyle name="Normal 3 26 5" xfId="9888" xr:uid="{00000000-0005-0000-0000-0000473E0000}"/>
    <cellStyle name="Normal 3 26 5 2" xfId="32899" xr:uid="{00000000-0005-0000-0000-0000483E0000}"/>
    <cellStyle name="Normal 3 26 6" xfId="9889" xr:uid="{00000000-0005-0000-0000-0000493E0000}"/>
    <cellStyle name="Normal 3 26 6 2" xfId="9890" xr:uid="{00000000-0005-0000-0000-00004A3E0000}"/>
    <cellStyle name="Normal 3 26 6 2 2" xfId="32901" xr:uid="{00000000-0005-0000-0000-00004B3E0000}"/>
    <cellStyle name="Normal 3 26 6 3" xfId="32900" xr:uid="{00000000-0005-0000-0000-00004C3E0000}"/>
    <cellStyle name="Normal 3 26 7" xfId="9891" xr:uid="{00000000-0005-0000-0000-00004D3E0000}"/>
    <cellStyle name="Normal 3 26 7 2" xfId="32902" xr:uid="{00000000-0005-0000-0000-00004E3E0000}"/>
    <cellStyle name="Normal 3 26 8" xfId="32885" xr:uid="{00000000-0005-0000-0000-00004F3E0000}"/>
    <cellStyle name="Normal 3 27" xfId="9892" xr:uid="{00000000-0005-0000-0000-0000503E0000}"/>
    <cellStyle name="Normal 3 27 2" xfId="9893" xr:uid="{00000000-0005-0000-0000-0000513E0000}"/>
    <cellStyle name="Normal 3 27 2 2" xfId="9894" xr:uid="{00000000-0005-0000-0000-0000523E0000}"/>
    <cellStyle name="Normal 3 27 2 2 2" xfId="9895" xr:uid="{00000000-0005-0000-0000-0000533E0000}"/>
    <cellStyle name="Normal 3 27 2 2 2 2" xfId="32906" xr:uid="{00000000-0005-0000-0000-0000543E0000}"/>
    <cellStyle name="Normal 3 27 2 2 3" xfId="32905" xr:uid="{00000000-0005-0000-0000-0000553E0000}"/>
    <cellStyle name="Normal 3 27 2 3" xfId="9896" xr:uid="{00000000-0005-0000-0000-0000563E0000}"/>
    <cellStyle name="Normal 3 27 2 3 2" xfId="32907" xr:uid="{00000000-0005-0000-0000-0000573E0000}"/>
    <cellStyle name="Normal 3 27 2 4" xfId="9897" xr:uid="{00000000-0005-0000-0000-0000583E0000}"/>
    <cellStyle name="Normal 3 27 2 4 2" xfId="32908" xr:uid="{00000000-0005-0000-0000-0000593E0000}"/>
    <cellStyle name="Normal 3 27 2 5" xfId="32904" xr:uid="{00000000-0005-0000-0000-00005A3E0000}"/>
    <cellStyle name="Normal 3 27 3" xfId="9898" xr:uid="{00000000-0005-0000-0000-00005B3E0000}"/>
    <cellStyle name="Normal 3 27 3 2" xfId="9899" xr:uid="{00000000-0005-0000-0000-00005C3E0000}"/>
    <cellStyle name="Normal 3 27 3 2 2" xfId="9900" xr:uid="{00000000-0005-0000-0000-00005D3E0000}"/>
    <cellStyle name="Normal 3 27 3 2 2 2" xfId="32911" xr:uid="{00000000-0005-0000-0000-00005E3E0000}"/>
    <cellStyle name="Normal 3 27 3 2 3" xfId="32910" xr:uid="{00000000-0005-0000-0000-00005F3E0000}"/>
    <cellStyle name="Normal 3 27 3 3" xfId="9901" xr:uid="{00000000-0005-0000-0000-0000603E0000}"/>
    <cellStyle name="Normal 3 27 3 3 2" xfId="9902" xr:uid="{00000000-0005-0000-0000-0000613E0000}"/>
    <cellStyle name="Normal 3 27 3 3 2 2" xfId="32913" xr:uid="{00000000-0005-0000-0000-0000623E0000}"/>
    <cellStyle name="Normal 3 27 3 3 3" xfId="32912" xr:uid="{00000000-0005-0000-0000-0000633E0000}"/>
    <cellStyle name="Normal 3 27 3 4" xfId="9903" xr:uid="{00000000-0005-0000-0000-0000643E0000}"/>
    <cellStyle name="Normal 3 27 3 4 2" xfId="32914" xr:uid="{00000000-0005-0000-0000-0000653E0000}"/>
    <cellStyle name="Normal 3 27 3 5" xfId="32909" xr:uid="{00000000-0005-0000-0000-0000663E0000}"/>
    <cellStyle name="Normal 3 27 4" xfId="9904" xr:uid="{00000000-0005-0000-0000-0000673E0000}"/>
    <cellStyle name="Normal 3 27 4 2" xfId="9905" xr:uid="{00000000-0005-0000-0000-0000683E0000}"/>
    <cellStyle name="Normal 3 27 4 2 2" xfId="32916" xr:uid="{00000000-0005-0000-0000-0000693E0000}"/>
    <cellStyle name="Normal 3 27 4 3" xfId="32915" xr:uid="{00000000-0005-0000-0000-00006A3E0000}"/>
    <cellStyle name="Normal 3 27 5" xfId="9906" xr:uid="{00000000-0005-0000-0000-00006B3E0000}"/>
    <cellStyle name="Normal 3 27 5 2" xfId="32917" xr:uid="{00000000-0005-0000-0000-00006C3E0000}"/>
    <cellStyle name="Normal 3 27 6" xfId="9907" xr:uid="{00000000-0005-0000-0000-00006D3E0000}"/>
    <cellStyle name="Normal 3 27 6 2" xfId="9908" xr:uid="{00000000-0005-0000-0000-00006E3E0000}"/>
    <cellStyle name="Normal 3 27 6 2 2" xfId="32919" xr:uid="{00000000-0005-0000-0000-00006F3E0000}"/>
    <cellStyle name="Normal 3 27 6 3" xfId="32918" xr:uid="{00000000-0005-0000-0000-0000703E0000}"/>
    <cellStyle name="Normal 3 27 7" xfId="9909" xr:uid="{00000000-0005-0000-0000-0000713E0000}"/>
    <cellStyle name="Normal 3 27 7 2" xfId="32920" xr:uid="{00000000-0005-0000-0000-0000723E0000}"/>
    <cellStyle name="Normal 3 27 8" xfId="32903" xr:uid="{00000000-0005-0000-0000-0000733E0000}"/>
    <cellStyle name="Normal 3 28" xfId="9910" xr:uid="{00000000-0005-0000-0000-0000743E0000}"/>
    <cellStyle name="Normal 3 28 2" xfId="9911" xr:uid="{00000000-0005-0000-0000-0000753E0000}"/>
    <cellStyle name="Normal 3 28 2 2" xfId="9912" xr:uid="{00000000-0005-0000-0000-0000763E0000}"/>
    <cellStyle name="Normal 3 28 2 2 2" xfId="9913" xr:uid="{00000000-0005-0000-0000-0000773E0000}"/>
    <cellStyle name="Normal 3 28 2 2 2 2" xfId="32924" xr:uid="{00000000-0005-0000-0000-0000783E0000}"/>
    <cellStyle name="Normal 3 28 2 2 3" xfId="32923" xr:uid="{00000000-0005-0000-0000-0000793E0000}"/>
    <cellStyle name="Normal 3 28 2 3" xfId="9914" xr:uid="{00000000-0005-0000-0000-00007A3E0000}"/>
    <cellStyle name="Normal 3 28 2 3 2" xfId="32925" xr:uid="{00000000-0005-0000-0000-00007B3E0000}"/>
    <cellStyle name="Normal 3 28 2 4" xfId="9915" xr:uid="{00000000-0005-0000-0000-00007C3E0000}"/>
    <cellStyle name="Normal 3 28 2 4 2" xfId="32926" xr:uid="{00000000-0005-0000-0000-00007D3E0000}"/>
    <cellStyle name="Normal 3 28 2 5" xfId="32922" xr:uid="{00000000-0005-0000-0000-00007E3E0000}"/>
    <cellStyle name="Normal 3 28 3" xfId="9916" xr:uid="{00000000-0005-0000-0000-00007F3E0000}"/>
    <cellStyle name="Normal 3 28 3 2" xfId="9917" xr:uid="{00000000-0005-0000-0000-0000803E0000}"/>
    <cellStyle name="Normal 3 28 3 2 2" xfId="9918" xr:uid="{00000000-0005-0000-0000-0000813E0000}"/>
    <cellStyle name="Normal 3 28 3 2 2 2" xfId="32929" xr:uid="{00000000-0005-0000-0000-0000823E0000}"/>
    <cellStyle name="Normal 3 28 3 2 3" xfId="32928" xr:uid="{00000000-0005-0000-0000-0000833E0000}"/>
    <cellStyle name="Normal 3 28 3 3" xfId="9919" xr:uid="{00000000-0005-0000-0000-0000843E0000}"/>
    <cellStyle name="Normal 3 28 3 3 2" xfId="9920" xr:uid="{00000000-0005-0000-0000-0000853E0000}"/>
    <cellStyle name="Normal 3 28 3 3 2 2" xfId="32931" xr:uid="{00000000-0005-0000-0000-0000863E0000}"/>
    <cellStyle name="Normal 3 28 3 3 3" xfId="32930" xr:uid="{00000000-0005-0000-0000-0000873E0000}"/>
    <cellStyle name="Normal 3 28 3 4" xfId="9921" xr:uid="{00000000-0005-0000-0000-0000883E0000}"/>
    <cellStyle name="Normal 3 28 3 4 2" xfId="32932" xr:uid="{00000000-0005-0000-0000-0000893E0000}"/>
    <cellStyle name="Normal 3 28 3 5" xfId="32927" xr:uid="{00000000-0005-0000-0000-00008A3E0000}"/>
    <cellStyle name="Normal 3 28 4" xfId="9922" xr:uid="{00000000-0005-0000-0000-00008B3E0000}"/>
    <cellStyle name="Normal 3 28 4 2" xfId="9923" xr:uid="{00000000-0005-0000-0000-00008C3E0000}"/>
    <cellStyle name="Normal 3 28 4 2 2" xfId="32934" xr:uid="{00000000-0005-0000-0000-00008D3E0000}"/>
    <cellStyle name="Normal 3 28 4 3" xfId="32933" xr:uid="{00000000-0005-0000-0000-00008E3E0000}"/>
    <cellStyle name="Normal 3 28 5" xfId="9924" xr:uid="{00000000-0005-0000-0000-00008F3E0000}"/>
    <cellStyle name="Normal 3 28 5 2" xfId="32935" xr:uid="{00000000-0005-0000-0000-0000903E0000}"/>
    <cellStyle name="Normal 3 28 6" xfId="9925" xr:uid="{00000000-0005-0000-0000-0000913E0000}"/>
    <cellStyle name="Normal 3 28 6 2" xfId="9926" xr:uid="{00000000-0005-0000-0000-0000923E0000}"/>
    <cellStyle name="Normal 3 28 6 2 2" xfId="32937" xr:uid="{00000000-0005-0000-0000-0000933E0000}"/>
    <cellStyle name="Normal 3 28 6 3" xfId="32936" xr:uid="{00000000-0005-0000-0000-0000943E0000}"/>
    <cellStyle name="Normal 3 28 7" xfId="9927" xr:uid="{00000000-0005-0000-0000-0000953E0000}"/>
    <cellStyle name="Normal 3 28 7 2" xfId="32938" xr:uid="{00000000-0005-0000-0000-0000963E0000}"/>
    <cellStyle name="Normal 3 28 8" xfId="32921" xr:uid="{00000000-0005-0000-0000-0000973E0000}"/>
    <cellStyle name="Normal 3 29" xfId="9928" xr:uid="{00000000-0005-0000-0000-0000983E0000}"/>
    <cellStyle name="Normal 3 29 2" xfId="9929" xr:uid="{00000000-0005-0000-0000-0000993E0000}"/>
    <cellStyle name="Normal 3 29 2 2" xfId="9930" xr:uid="{00000000-0005-0000-0000-00009A3E0000}"/>
    <cellStyle name="Normal 3 29 2 2 2" xfId="9931" xr:uid="{00000000-0005-0000-0000-00009B3E0000}"/>
    <cellStyle name="Normal 3 29 2 2 2 2" xfId="32942" xr:uid="{00000000-0005-0000-0000-00009C3E0000}"/>
    <cellStyle name="Normal 3 29 2 2 3" xfId="32941" xr:uid="{00000000-0005-0000-0000-00009D3E0000}"/>
    <cellStyle name="Normal 3 29 2 3" xfId="9932" xr:uid="{00000000-0005-0000-0000-00009E3E0000}"/>
    <cellStyle name="Normal 3 29 2 3 2" xfId="32943" xr:uid="{00000000-0005-0000-0000-00009F3E0000}"/>
    <cellStyle name="Normal 3 29 2 4" xfId="9933" xr:uid="{00000000-0005-0000-0000-0000A03E0000}"/>
    <cellStyle name="Normal 3 29 2 4 2" xfId="32944" xr:uid="{00000000-0005-0000-0000-0000A13E0000}"/>
    <cellStyle name="Normal 3 29 2 5" xfId="32940" xr:uid="{00000000-0005-0000-0000-0000A23E0000}"/>
    <cellStyle name="Normal 3 29 3" xfId="9934" xr:uid="{00000000-0005-0000-0000-0000A33E0000}"/>
    <cellStyle name="Normal 3 29 3 2" xfId="9935" xr:uid="{00000000-0005-0000-0000-0000A43E0000}"/>
    <cellStyle name="Normal 3 29 3 2 2" xfId="9936" xr:uid="{00000000-0005-0000-0000-0000A53E0000}"/>
    <cellStyle name="Normal 3 29 3 2 2 2" xfId="32947" xr:uid="{00000000-0005-0000-0000-0000A63E0000}"/>
    <cellStyle name="Normal 3 29 3 2 3" xfId="32946" xr:uid="{00000000-0005-0000-0000-0000A73E0000}"/>
    <cellStyle name="Normal 3 29 3 3" xfId="9937" xr:uid="{00000000-0005-0000-0000-0000A83E0000}"/>
    <cellStyle name="Normal 3 29 3 3 2" xfId="9938" xr:uid="{00000000-0005-0000-0000-0000A93E0000}"/>
    <cellStyle name="Normal 3 29 3 3 2 2" xfId="32949" xr:uid="{00000000-0005-0000-0000-0000AA3E0000}"/>
    <cellStyle name="Normal 3 29 3 3 3" xfId="32948" xr:uid="{00000000-0005-0000-0000-0000AB3E0000}"/>
    <cellStyle name="Normal 3 29 3 4" xfId="9939" xr:uid="{00000000-0005-0000-0000-0000AC3E0000}"/>
    <cellStyle name="Normal 3 29 3 4 2" xfId="32950" xr:uid="{00000000-0005-0000-0000-0000AD3E0000}"/>
    <cellStyle name="Normal 3 29 3 5" xfId="32945" xr:uid="{00000000-0005-0000-0000-0000AE3E0000}"/>
    <cellStyle name="Normal 3 29 4" xfId="9940" xr:uid="{00000000-0005-0000-0000-0000AF3E0000}"/>
    <cellStyle name="Normal 3 29 4 2" xfId="9941" xr:uid="{00000000-0005-0000-0000-0000B03E0000}"/>
    <cellStyle name="Normal 3 29 4 2 2" xfId="32952" xr:uid="{00000000-0005-0000-0000-0000B13E0000}"/>
    <cellStyle name="Normal 3 29 4 3" xfId="32951" xr:uid="{00000000-0005-0000-0000-0000B23E0000}"/>
    <cellStyle name="Normal 3 29 5" xfId="9942" xr:uid="{00000000-0005-0000-0000-0000B33E0000}"/>
    <cellStyle name="Normal 3 29 5 2" xfId="32953" xr:uid="{00000000-0005-0000-0000-0000B43E0000}"/>
    <cellStyle name="Normal 3 29 6" xfId="9943" xr:uid="{00000000-0005-0000-0000-0000B53E0000}"/>
    <cellStyle name="Normal 3 29 6 2" xfId="9944" xr:uid="{00000000-0005-0000-0000-0000B63E0000}"/>
    <cellStyle name="Normal 3 29 6 2 2" xfId="32955" xr:uid="{00000000-0005-0000-0000-0000B73E0000}"/>
    <cellStyle name="Normal 3 29 6 3" xfId="32954" xr:uid="{00000000-0005-0000-0000-0000B83E0000}"/>
    <cellStyle name="Normal 3 29 7" xfId="9945" xr:uid="{00000000-0005-0000-0000-0000B93E0000}"/>
    <cellStyle name="Normal 3 29 7 2" xfId="32956" xr:uid="{00000000-0005-0000-0000-0000BA3E0000}"/>
    <cellStyle name="Normal 3 29 8" xfId="32939" xr:uid="{00000000-0005-0000-0000-0000BB3E0000}"/>
    <cellStyle name="Normal 3 3" xfId="56" xr:uid="{00000000-0005-0000-0000-0000BC3E0000}"/>
    <cellStyle name="Normal 3 3 10" xfId="9947" xr:uid="{00000000-0005-0000-0000-0000BD3E0000}"/>
    <cellStyle name="Normal 3 3 11" xfId="9948" xr:uid="{00000000-0005-0000-0000-0000BE3E0000}"/>
    <cellStyle name="Normal 3 3 12" xfId="9949" xr:uid="{00000000-0005-0000-0000-0000BF3E0000}"/>
    <cellStyle name="Normal 3 3 13" xfId="9950" xr:uid="{00000000-0005-0000-0000-0000C03E0000}"/>
    <cellStyle name="Normal 3 3 14" xfId="9951" xr:uid="{00000000-0005-0000-0000-0000C13E0000}"/>
    <cellStyle name="Normal 3 3 15" xfId="9952" xr:uid="{00000000-0005-0000-0000-0000C23E0000}"/>
    <cellStyle name="Normal 3 3 16" xfId="9953" xr:uid="{00000000-0005-0000-0000-0000C33E0000}"/>
    <cellStyle name="Normal 3 3 17" xfId="9954" xr:uid="{00000000-0005-0000-0000-0000C43E0000}"/>
    <cellStyle name="Normal 3 3 18" xfId="9955" xr:uid="{00000000-0005-0000-0000-0000C53E0000}"/>
    <cellStyle name="Normal 3 3 19" xfId="9956" xr:uid="{00000000-0005-0000-0000-0000C63E0000}"/>
    <cellStyle name="Normal 3 3 2" xfId="9957" xr:uid="{00000000-0005-0000-0000-0000C73E0000}"/>
    <cellStyle name="Normal 3 3 2 2" xfId="9958" xr:uid="{00000000-0005-0000-0000-0000C83E0000}"/>
    <cellStyle name="Normal 3 3 2 2 2" xfId="9959" xr:uid="{00000000-0005-0000-0000-0000C93E0000}"/>
    <cellStyle name="Normal 3 3 2 2 2 2" xfId="32959" xr:uid="{00000000-0005-0000-0000-0000CA3E0000}"/>
    <cellStyle name="Normal 3 3 2 2 3" xfId="32958" xr:uid="{00000000-0005-0000-0000-0000CB3E0000}"/>
    <cellStyle name="Normal 3 3 2 3" xfId="9960" xr:uid="{00000000-0005-0000-0000-0000CC3E0000}"/>
    <cellStyle name="Normal 3 3 2 3 2" xfId="32960" xr:uid="{00000000-0005-0000-0000-0000CD3E0000}"/>
    <cellStyle name="Normal 3 3 2 4" xfId="9961" xr:uid="{00000000-0005-0000-0000-0000CE3E0000}"/>
    <cellStyle name="Normal 3 3 2 4 2" xfId="32961" xr:uid="{00000000-0005-0000-0000-0000CF3E0000}"/>
    <cellStyle name="Normal 3 3 2 5" xfId="32957" xr:uid="{00000000-0005-0000-0000-0000D03E0000}"/>
    <cellStyle name="Normal 3 3 20" xfId="9962" xr:uid="{00000000-0005-0000-0000-0000D13E0000}"/>
    <cellStyle name="Normal 3 3 21" xfId="9963" xr:uid="{00000000-0005-0000-0000-0000D23E0000}"/>
    <cellStyle name="Normal 3 3 22" xfId="9964" xr:uid="{00000000-0005-0000-0000-0000D33E0000}"/>
    <cellStyle name="Normal 3 3 23" xfId="9965" xr:uid="{00000000-0005-0000-0000-0000D43E0000}"/>
    <cellStyle name="Normal 3 3 24" xfId="9966" xr:uid="{00000000-0005-0000-0000-0000D53E0000}"/>
    <cellStyle name="Normal 3 3 25" xfId="9967" xr:uid="{00000000-0005-0000-0000-0000D63E0000}"/>
    <cellStyle name="Normal 3 3 26" xfId="9968" xr:uid="{00000000-0005-0000-0000-0000D73E0000}"/>
    <cellStyle name="Normal 3 3 27" xfId="9969" xr:uid="{00000000-0005-0000-0000-0000D83E0000}"/>
    <cellStyle name="Normal 3 3 28" xfId="9970" xr:uid="{00000000-0005-0000-0000-0000D93E0000}"/>
    <cellStyle name="Normal 3 3 29" xfId="9971" xr:uid="{00000000-0005-0000-0000-0000DA3E0000}"/>
    <cellStyle name="Normal 3 3 3" xfId="9972" xr:uid="{00000000-0005-0000-0000-0000DB3E0000}"/>
    <cellStyle name="Normal 3 3 3 2" xfId="9973" xr:uid="{00000000-0005-0000-0000-0000DC3E0000}"/>
    <cellStyle name="Normal 3 3 3 2 2" xfId="9974" xr:uid="{00000000-0005-0000-0000-0000DD3E0000}"/>
    <cellStyle name="Normal 3 3 3 2 2 2" xfId="32963" xr:uid="{00000000-0005-0000-0000-0000DE3E0000}"/>
    <cellStyle name="Normal 3 3 3 2 3" xfId="32962" xr:uid="{00000000-0005-0000-0000-0000DF3E0000}"/>
    <cellStyle name="Normal 3 3 3 3" xfId="9975" xr:uid="{00000000-0005-0000-0000-0000E03E0000}"/>
    <cellStyle name="Normal 3 3 3 3 2" xfId="9976" xr:uid="{00000000-0005-0000-0000-0000E13E0000}"/>
    <cellStyle name="Normal 3 3 3 3 2 2" xfId="32965" xr:uid="{00000000-0005-0000-0000-0000E23E0000}"/>
    <cellStyle name="Normal 3 3 3 3 3" xfId="32964" xr:uid="{00000000-0005-0000-0000-0000E33E0000}"/>
    <cellStyle name="Normal 3 3 3 4" xfId="9977" xr:uid="{00000000-0005-0000-0000-0000E43E0000}"/>
    <cellStyle name="Normal 3 3 3 4 2" xfId="32966" xr:uid="{00000000-0005-0000-0000-0000E53E0000}"/>
    <cellStyle name="Normal 3 3 3 5" xfId="9978" xr:uid="{00000000-0005-0000-0000-0000E63E0000}"/>
    <cellStyle name="Normal 3 3 3 5 2" xfId="32967" xr:uid="{00000000-0005-0000-0000-0000E73E0000}"/>
    <cellStyle name="Normal 3 3 30" xfId="9979" xr:uid="{00000000-0005-0000-0000-0000E83E0000}"/>
    <cellStyle name="Normal 3 3 31" xfId="9980" xr:uid="{00000000-0005-0000-0000-0000E93E0000}"/>
    <cellStyle name="Normal 3 3 32" xfId="49991" xr:uid="{00000000-0005-0000-0000-0000EA3E0000}"/>
    <cellStyle name="Normal 3 3 33" xfId="9946" xr:uid="{00000000-0005-0000-0000-0000EB3E0000}"/>
    <cellStyle name="Normal 3 3 4" xfId="9981" xr:uid="{00000000-0005-0000-0000-0000EC3E0000}"/>
    <cellStyle name="Normal 3 3 4 2" xfId="9982" xr:uid="{00000000-0005-0000-0000-0000ED3E0000}"/>
    <cellStyle name="Normal 3 3 4 2 2" xfId="32969" xr:uid="{00000000-0005-0000-0000-0000EE3E0000}"/>
    <cellStyle name="Normal 3 3 4 3" xfId="9983" xr:uid="{00000000-0005-0000-0000-0000EF3E0000}"/>
    <cellStyle name="Normal 3 3 4 3 2" xfId="32970" xr:uid="{00000000-0005-0000-0000-0000F03E0000}"/>
    <cellStyle name="Normal 3 3 4 4" xfId="32968" xr:uid="{00000000-0005-0000-0000-0000F13E0000}"/>
    <cellStyle name="Normal 3 3 5" xfId="9984" xr:uid="{00000000-0005-0000-0000-0000F23E0000}"/>
    <cellStyle name="Normal 3 3 5 2" xfId="32971" xr:uid="{00000000-0005-0000-0000-0000F33E0000}"/>
    <cellStyle name="Normal 3 3 6" xfId="9985" xr:uid="{00000000-0005-0000-0000-0000F43E0000}"/>
    <cellStyle name="Normal 3 3 6 2" xfId="9986" xr:uid="{00000000-0005-0000-0000-0000F53E0000}"/>
    <cellStyle name="Normal 3 3 6 2 2" xfId="32973" xr:uid="{00000000-0005-0000-0000-0000F63E0000}"/>
    <cellStyle name="Normal 3 3 6 3" xfId="32972" xr:uid="{00000000-0005-0000-0000-0000F73E0000}"/>
    <cellStyle name="Normal 3 3 7" xfId="9987" xr:uid="{00000000-0005-0000-0000-0000F83E0000}"/>
    <cellStyle name="Normal 3 3 7 2" xfId="32974" xr:uid="{00000000-0005-0000-0000-0000F93E0000}"/>
    <cellStyle name="Normal 3 3 8" xfId="9988" xr:uid="{00000000-0005-0000-0000-0000FA3E0000}"/>
    <cellStyle name="Normal 3 3 8 2" xfId="32975" xr:uid="{00000000-0005-0000-0000-0000FB3E0000}"/>
    <cellStyle name="Normal 3 3 9" xfId="9989" xr:uid="{00000000-0005-0000-0000-0000FC3E0000}"/>
    <cellStyle name="Normal 3 3 9 2" xfId="32976" xr:uid="{00000000-0005-0000-0000-0000FD3E0000}"/>
    <cellStyle name="Normal 3 3_BURE COMMERCE" xfId="9990" xr:uid="{00000000-0005-0000-0000-0000FE3E0000}"/>
    <cellStyle name="Normal 3 30" xfId="9991" xr:uid="{00000000-0005-0000-0000-0000FF3E0000}"/>
    <cellStyle name="Normal 3 30 2" xfId="9992" xr:uid="{00000000-0005-0000-0000-0000003F0000}"/>
    <cellStyle name="Normal 3 30 2 2" xfId="9993" xr:uid="{00000000-0005-0000-0000-0000013F0000}"/>
    <cellStyle name="Normal 3 30 2 2 2" xfId="9994" xr:uid="{00000000-0005-0000-0000-0000023F0000}"/>
    <cellStyle name="Normal 3 30 2 2 2 2" xfId="32980" xr:uid="{00000000-0005-0000-0000-0000033F0000}"/>
    <cellStyle name="Normal 3 30 2 2 3" xfId="32979" xr:uid="{00000000-0005-0000-0000-0000043F0000}"/>
    <cellStyle name="Normal 3 30 2 3" xfId="9995" xr:uid="{00000000-0005-0000-0000-0000053F0000}"/>
    <cellStyle name="Normal 3 30 2 3 2" xfId="32981" xr:uid="{00000000-0005-0000-0000-0000063F0000}"/>
    <cellStyle name="Normal 3 30 2 4" xfId="9996" xr:uid="{00000000-0005-0000-0000-0000073F0000}"/>
    <cellStyle name="Normal 3 30 2 4 2" xfId="32982" xr:uid="{00000000-0005-0000-0000-0000083F0000}"/>
    <cellStyle name="Normal 3 30 2 5" xfId="32978" xr:uid="{00000000-0005-0000-0000-0000093F0000}"/>
    <cellStyle name="Normal 3 30 3" xfId="9997" xr:uid="{00000000-0005-0000-0000-00000A3F0000}"/>
    <cellStyle name="Normal 3 30 3 2" xfId="9998" xr:uid="{00000000-0005-0000-0000-00000B3F0000}"/>
    <cellStyle name="Normal 3 30 3 2 2" xfId="9999" xr:uid="{00000000-0005-0000-0000-00000C3F0000}"/>
    <cellStyle name="Normal 3 30 3 2 2 2" xfId="32985" xr:uid="{00000000-0005-0000-0000-00000D3F0000}"/>
    <cellStyle name="Normal 3 30 3 2 3" xfId="32984" xr:uid="{00000000-0005-0000-0000-00000E3F0000}"/>
    <cellStyle name="Normal 3 30 3 3" xfId="10000" xr:uid="{00000000-0005-0000-0000-00000F3F0000}"/>
    <cellStyle name="Normal 3 30 3 3 2" xfId="10001" xr:uid="{00000000-0005-0000-0000-0000103F0000}"/>
    <cellStyle name="Normal 3 30 3 3 2 2" xfId="32987" xr:uid="{00000000-0005-0000-0000-0000113F0000}"/>
    <cellStyle name="Normal 3 30 3 3 3" xfId="32986" xr:uid="{00000000-0005-0000-0000-0000123F0000}"/>
    <cellStyle name="Normal 3 30 3 4" xfId="10002" xr:uid="{00000000-0005-0000-0000-0000133F0000}"/>
    <cellStyle name="Normal 3 30 3 4 2" xfId="32988" xr:uid="{00000000-0005-0000-0000-0000143F0000}"/>
    <cellStyle name="Normal 3 30 3 5" xfId="32983" xr:uid="{00000000-0005-0000-0000-0000153F0000}"/>
    <cellStyle name="Normal 3 30 4" xfId="10003" xr:uid="{00000000-0005-0000-0000-0000163F0000}"/>
    <cellStyle name="Normal 3 30 4 2" xfId="10004" xr:uid="{00000000-0005-0000-0000-0000173F0000}"/>
    <cellStyle name="Normal 3 30 4 2 2" xfId="32990" xr:uid="{00000000-0005-0000-0000-0000183F0000}"/>
    <cellStyle name="Normal 3 30 4 3" xfId="32989" xr:uid="{00000000-0005-0000-0000-0000193F0000}"/>
    <cellStyle name="Normal 3 30 5" xfId="10005" xr:uid="{00000000-0005-0000-0000-00001A3F0000}"/>
    <cellStyle name="Normal 3 30 5 2" xfId="32991" xr:uid="{00000000-0005-0000-0000-00001B3F0000}"/>
    <cellStyle name="Normal 3 30 6" xfId="10006" xr:uid="{00000000-0005-0000-0000-00001C3F0000}"/>
    <cellStyle name="Normal 3 30 6 2" xfId="10007" xr:uid="{00000000-0005-0000-0000-00001D3F0000}"/>
    <cellStyle name="Normal 3 30 6 2 2" xfId="32993" xr:uid="{00000000-0005-0000-0000-00001E3F0000}"/>
    <cellStyle name="Normal 3 30 6 3" xfId="32992" xr:uid="{00000000-0005-0000-0000-00001F3F0000}"/>
    <cellStyle name="Normal 3 30 7" xfId="10008" xr:uid="{00000000-0005-0000-0000-0000203F0000}"/>
    <cellStyle name="Normal 3 30 7 2" xfId="32994" xr:uid="{00000000-0005-0000-0000-0000213F0000}"/>
    <cellStyle name="Normal 3 30 8" xfId="32977" xr:uid="{00000000-0005-0000-0000-0000223F0000}"/>
    <cellStyle name="Normal 3 31" xfId="10009" xr:uid="{00000000-0005-0000-0000-0000233F0000}"/>
    <cellStyle name="Normal 3 31 2" xfId="10010" xr:uid="{00000000-0005-0000-0000-0000243F0000}"/>
    <cellStyle name="Normal 3 31 2 2" xfId="10011" xr:uid="{00000000-0005-0000-0000-0000253F0000}"/>
    <cellStyle name="Normal 3 31 2 2 2" xfId="10012" xr:uid="{00000000-0005-0000-0000-0000263F0000}"/>
    <cellStyle name="Normal 3 31 2 2 2 2" xfId="32998" xr:uid="{00000000-0005-0000-0000-0000273F0000}"/>
    <cellStyle name="Normal 3 31 2 2 3" xfId="32997" xr:uid="{00000000-0005-0000-0000-0000283F0000}"/>
    <cellStyle name="Normal 3 31 2 3" xfId="10013" xr:uid="{00000000-0005-0000-0000-0000293F0000}"/>
    <cellStyle name="Normal 3 31 2 3 2" xfId="32999" xr:uid="{00000000-0005-0000-0000-00002A3F0000}"/>
    <cellStyle name="Normal 3 31 2 4" xfId="10014" xr:uid="{00000000-0005-0000-0000-00002B3F0000}"/>
    <cellStyle name="Normal 3 31 2 4 2" xfId="33000" xr:uid="{00000000-0005-0000-0000-00002C3F0000}"/>
    <cellStyle name="Normal 3 31 2 5" xfId="32996" xr:uid="{00000000-0005-0000-0000-00002D3F0000}"/>
    <cellStyle name="Normal 3 31 3" xfId="10015" xr:uid="{00000000-0005-0000-0000-00002E3F0000}"/>
    <cellStyle name="Normal 3 31 3 2" xfId="10016" xr:uid="{00000000-0005-0000-0000-00002F3F0000}"/>
    <cellStyle name="Normal 3 31 3 2 2" xfId="10017" xr:uid="{00000000-0005-0000-0000-0000303F0000}"/>
    <cellStyle name="Normal 3 31 3 2 2 2" xfId="33003" xr:uid="{00000000-0005-0000-0000-0000313F0000}"/>
    <cellStyle name="Normal 3 31 3 2 3" xfId="33002" xr:uid="{00000000-0005-0000-0000-0000323F0000}"/>
    <cellStyle name="Normal 3 31 3 3" xfId="10018" xr:uid="{00000000-0005-0000-0000-0000333F0000}"/>
    <cellStyle name="Normal 3 31 3 3 2" xfId="10019" xr:uid="{00000000-0005-0000-0000-0000343F0000}"/>
    <cellStyle name="Normal 3 31 3 3 2 2" xfId="33005" xr:uid="{00000000-0005-0000-0000-0000353F0000}"/>
    <cellStyle name="Normal 3 31 3 3 3" xfId="33004" xr:uid="{00000000-0005-0000-0000-0000363F0000}"/>
    <cellStyle name="Normal 3 31 3 4" xfId="10020" xr:uid="{00000000-0005-0000-0000-0000373F0000}"/>
    <cellStyle name="Normal 3 31 3 4 2" xfId="33006" xr:uid="{00000000-0005-0000-0000-0000383F0000}"/>
    <cellStyle name="Normal 3 31 3 5" xfId="33001" xr:uid="{00000000-0005-0000-0000-0000393F0000}"/>
    <cellStyle name="Normal 3 31 4" xfId="10021" xr:uid="{00000000-0005-0000-0000-00003A3F0000}"/>
    <cellStyle name="Normal 3 31 4 2" xfId="10022" xr:uid="{00000000-0005-0000-0000-00003B3F0000}"/>
    <cellStyle name="Normal 3 31 4 2 2" xfId="33008" xr:uid="{00000000-0005-0000-0000-00003C3F0000}"/>
    <cellStyle name="Normal 3 31 4 3" xfId="33007" xr:uid="{00000000-0005-0000-0000-00003D3F0000}"/>
    <cellStyle name="Normal 3 31 5" xfId="10023" xr:uid="{00000000-0005-0000-0000-00003E3F0000}"/>
    <cellStyle name="Normal 3 31 5 2" xfId="33009" xr:uid="{00000000-0005-0000-0000-00003F3F0000}"/>
    <cellStyle name="Normal 3 31 6" xfId="10024" xr:uid="{00000000-0005-0000-0000-0000403F0000}"/>
    <cellStyle name="Normal 3 31 6 2" xfId="10025" xr:uid="{00000000-0005-0000-0000-0000413F0000}"/>
    <cellStyle name="Normal 3 31 6 2 2" xfId="33011" xr:uid="{00000000-0005-0000-0000-0000423F0000}"/>
    <cellStyle name="Normal 3 31 6 3" xfId="33010" xr:uid="{00000000-0005-0000-0000-0000433F0000}"/>
    <cellStyle name="Normal 3 31 7" xfId="10026" xr:uid="{00000000-0005-0000-0000-0000443F0000}"/>
    <cellStyle name="Normal 3 31 7 2" xfId="33012" xr:uid="{00000000-0005-0000-0000-0000453F0000}"/>
    <cellStyle name="Normal 3 31 8" xfId="32995" xr:uid="{00000000-0005-0000-0000-0000463F0000}"/>
    <cellStyle name="Normal 3 32" xfId="10027" xr:uid="{00000000-0005-0000-0000-0000473F0000}"/>
    <cellStyle name="Normal 3 32 2" xfId="10028" xr:uid="{00000000-0005-0000-0000-0000483F0000}"/>
    <cellStyle name="Normal 3 32 2 2" xfId="10029" xr:uid="{00000000-0005-0000-0000-0000493F0000}"/>
    <cellStyle name="Normal 3 32 2 2 2" xfId="10030" xr:uid="{00000000-0005-0000-0000-00004A3F0000}"/>
    <cellStyle name="Normal 3 32 2 2 2 2" xfId="10031" xr:uid="{00000000-0005-0000-0000-00004B3F0000}"/>
    <cellStyle name="Normal 3 32 2 2 2 2 2" xfId="33015" xr:uid="{00000000-0005-0000-0000-00004C3F0000}"/>
    <cellStyle name="Normal 3 32 2 2 2 3" xfId="33014" xr:uid="{00000000-0005-0000-0000-00004D3F0000}"/>
    <cellStyle name="Normal 3 32 2 2 3" xfId="10032" xr:uid="{00000000-0005-0000-0000-00004E3F0000}"/>
    <cellStyle name="Normal 3 32 2 2 3 2" xfId="33016" xr:uid="{00000000-0005-0000-0000-00004F3F0000}"/>
    <cellStyle name="Normal 3 32 2 2 4" xfId="10033" xr:uid="{00000000-0005-0000-0000-0000503F0000}"/>
    <cellStyle name="Normal 3 32 2 2 4 2" xfId="33017" xr:uid="{00000000-0005-0000-0000-0000513F0000}"/>
    <cellStyle name="Normal 3 32 2 2 5" xfId="33013" xr:uid="{00000000-0005-0000-0000-0000523F0000}"/>
    <cellStyle name="Normal 3 32 2 3" xfId="10034" xr:uid="{00000000-0005-0000-0000-0000533F0000}"/>
    <cellStyle name="Normal 3 32 2 3 2" xfId="10035" xr:uid="{00000000-0005-0000-0000-0000543F0000}"/>
    <cellStyle name="Normal 3 32 2 3 2 2" xfId="33019" xr:uid="{00000000-0005-0000-0000-0000553F0000}"/>
    <cellStyle name="Normal 3 32 2 3 3" xfId="33018" xr:uid="{00000000-0005-0000-0000-0000563F0000}"/>
    <cellStyle name="Normal 3 32 2 4" xfId="10036" xr:uid="{00000000-0005-0000-0000-0000573F0000}"/>
    <cellStyle name="Normal 3 32 2 4 2" xfId="33020" xr:uid="{00000000-0005-0000-0000-0000583F0000}"/>
    <cellStyle name="Normal 3 32 2 5" xfId="10037" xr:uid="{00000000-0005-0000-0000-0000593F0000}"/>
    <cellStyle name="Normal 3 32 2 5 2" xfId="10038" xr:uid="{00000000-0005-0000-0000-00005A3F0000}"/>
    <cellStyle name="Normal 3 32 2 6" xfId="10039" xr:uid="{00000000-0005-0000-0000-00005B3F0000}"/>
    <cellStyle name="Normal 3 32 2 6 2" xfId="33021" xr:uid="{00000000-0005-0000-0000-00005C3F0000}"/>
    <cellStyle name="Normal 3 32 2 7" xfId="10040" xr:uid="{00000000-0005-0000-0000-00005D3F0000}"/>
    <cellStyle name="Normal 3 32 2 7 2" xfId="33022" xr:uid="{00000000-0005-0000-0000-00005E3F0000}"/>
    <cellStyle name="Normal 3 32 2 8" xfId="10041" xr:uid="{00000000-0005-0000-0000-00005F3F0000}"/>
    <cellStyle name="Normal 3 32 2 8 2" xfId="33023" xr:uid="{00000000-0005-0000-0000-0000603F0000}"/>
    <cellStyle name="Normal 3 32 3" xfId="10042" xr:uid="{00000000-0005-0000-0000-0000613F0000}"/>
    <cellStyle name="Normal 3 32 3 2" xfId="10043" xr:uid="{00000000-0005-0000-0000-0000623F0000}"/>
    <cellStyle name="Normal 3 32 3 2 2" xfId="10044" xr:uid="{00000000-0005-0000-0000-0000633F0000}"/>
    <cellStyle name="Normal 3 32 3 2 2 2" xfId="33026" xr:uid="{00000000-0005-0000-0000-0000643F0000}"/>
    <cellStyle name="Normal 3 32 3 2 3" xfId="33025" xr:uid="{00000000-0005-0000-0000-0000653F0000}"/>
    <cellStyle name="Normal 3 32 3 3" xfId="10045" xr:uid="{00000000-0005-0000-0000-0000663F0000}"/>
    <cellStyle name="Normal 3 32 3 3 2" xfId="10046" xr:uid="{00000000-0005-0000-0000-0000673F0000}"/>
    <cellStyle name="Normal 3 32 3 3 2 2" xfId="33028" xr:uid="{00000000-0005-0000-0000-0000683F0000}"/>
    <cellStyle name="Normal 3 32 3 3 3" xfId="33027" xr:uid="{00000000-0005-0000-0000-0000693F0000}"/>
    <cellStyle name="Normal 3 32 3 4" xfId="10047" xr:uid="{00000000-0005-0000-0000-00006A3F0000}"/>
    <cellStyle name="Normal 3 32 3 4 2" xfId="33029" xr:uid="{00000000-0005-0000-0000-00006B3F0000}"/>
    <cellStyle name="Normal 3 32 3 5" xfId="33024" xr:uid="{00000000-0005-0000-0000-00006C3F0000}"/>
    <cellStyle name="Normal 3 32 4" xfId="10048" xr:uid="{00000000-0005-0000-0000-00006D3F0000}"/>
    <cellStyle name="Normal 3 32 4 2" xfId="10049" xr:uid="{00000000-0005-0000-0000-00006E3F0000}"/>
    <cellStyle name="Normal 3 32 4 2 2" xfId="33031" xr:uid="{00000000-0005-0000-0000-00006F3F0000}"/>
    <cellStyle name="Normal 3 32 4 3" xfId="33030" xr:uid="{00000000-0005-0000-0000-0000703F0000}"/>
    <cellStyle name="Normal 3 32 5" xfId="10050" xr:uid="{00000000-0005-0000-0000-0000713F0000}"/>
    <cellStyle name="Normal 3 32 5 2" xfId="33032" xr:uid="{00000000-0005-0000-0000-0000723F0000}"/>
    <cellStyle name="Normal 3 32 6" xfId="10051" xr:uid="{00000000-0005-0000-0000-0000733F0000}"/>
    <cellStyle name="Normal 3 32 6 2" xfId="10052" xr:uid="{00000000-0005-0000-0000-0000743F0000}"/>
    <cellStyle name="Normal 3 32 6 2 2" xfId="33034" xr:uid="{00000000-0005-0000-0000-0000753F0000}"/>
    <cellStyle name="Normal 3 32 6 3" xfId="33033" xr:uid="{00000000-0005-0000-0000-0000763F0000}"/>
    <cellStyle name="Normal 3 32 7" xfId="10053" xr:uid="{00000000-0005-0000-0000-0000773F0000}"/>
    <cellStyle name="Normal 3 32 7 2" xfId="33035" xr:uid="{00000000-0005-0000-0000-0000783F0000}"/>
    <cellStyle name="Normal 3 33" xfId="10054" xr:uid="{00000000-0005-0000-0000-0000793F0000}"/>
    <cellStyle name="Normal 3 33 2" xfId="10055" xr:uid="{00000000-0005-0000-0000-00007A3F0000}"/>
    <cellStyle name="Normal 3 33 2 2" xfId="10056" xr:uid="{00000000-0005-0000-0000-00007B3F0000}"/>
    <cellStyle name="Normal 3 33 2 2 2" xfId="10057" xr:uid="{00000000-0005-0000-0000-00007C3F0000}"/>
    <cellStyle name="Normal 3 33 2 2 2 2" xfId="33039" xr:uid="{00000000-0005-0000-0000-00007D3F0000}"/>
    <cellStyle name="Normal 3 33 2 2 3" xfId="33038" xr:uid="{00000000-0005-0000-0000-00007E3F0000}"/>
    <cellStyle name="Normal 3 33 2 3" xfId="10058" xr:uid="{00000000-0005-0000-0000-00007F3F0000}"/>
    <cellStyle name="Normal 3 33 2 3 2" xfId="33040" xr:uid="{00000000-0005-0000-0000-0000803F0000}"/>
    <cellStyle name="Normal 3 33 2 4" xfId="10059" xr:uid="{00000000-0005-0000-0000-0000813F0000}"/>
    <cellStyle name="Normal 3 33 2 4 2" xfId="33041" xr:uid="{00000000-0005-0000-0000-0000823F0000}"/>
    <cellStyle name="Normal 3 33 2 5" xfId="33037" xr:uid="{00000000-0005-0000-0000-0000833F0000}"/>
    <cellStyle name="Normal 3 33 3" xfId="10060" xr:uid="{00000000-0005-0000-0000-0000843F0000}"/>
    <cellStyle name="Normal 3 33 3 2" xfId="10061" xr:uid="{00000000-0005-0000-0000-0000853F0000}"/>
    <cellStyle name="Normal 3 33 3 2 2" xfId="10062" xr:uid="{00000000-0005-0000-0000-0000863F0000}"/>
    <cellStyle name="Normal 3 33 3 2 2 2" xfId="33044" xr:uid="{00000000-0005-0000-0000-0000873F0000}"/>
    <cellStyle name="Normal 3 33 3 2 3" xfId="33043" xr:uid="{00000000-0005-0000-0000-0000883F0000}"/>
    <cellStyle name="Normal 3 33 3 3" xfId="10063" xr:uid="{00000000-0005-0000-0000-0000893F0000}"/>
    <cellStyle name="Normal 3 33 3 3 2" xfId="10064" xr:uid="{00000000-0005-0000-0000-00008A3F0000}"/>
    <cellStyle name="Normal 3 33 3 3 2 2" xfId="33046" xr:uid="{00000000-0005-0000-0000-00008B3F0000}"/>
    <cellStyle name="Normal 3 33 3 3 3" xfId="33045" xr:uid="{00000000-0005-0000-0000-00008C3F0000}"/>
    <cellStyle name="Normal 3 33 3 4" xfId="10065" xr:uid="{00000000-0005-0000-0000-00008D3F0000}"/>
    <cellStyle name="Normal 3 33 3 4 2" xfId="33047" xr:uid="{00000000-0005-0000-0000-00008E3F0000}"/>
    <cellStyle name="Normal 3 33 3 5" xfId="33042" xr:uid="{00000000-0005-0000-0000-00008F3F0000}"/>
    <cellStyle name="Normal 3 33 4" xfId="10066" xr:uid="{00000000-0005-0000-0000-0000903F0000}"/>
    <cellStyle name="Normal 3 33 4 2" xfId="10067" xr:uid="{00000000-0005-0000-0000-0000913F0000}"/>
    <cellStyle name="Normal 3 33 4 2 2" xfId="33049" xr:uid="{00000000-0005-0000-0000-0000923F0000}"/>
    <cellStyle name="Normal 3 33 4 3" xfId="33048" xr:uid="{00000000-0005-0000-0000-0000933F0000}"/>
    <cellStyle name="Normal 3 33 5" xfId="10068" xr:uid="{00000000-0005-0000-0000-0000943F0000}"/>
    <cellStyle name="Normal 3 33 5 2" xfId="33050" xr:uid="{00000000-0005-0000-0000-0000953F0000}"/>
    <cellStyle name="Normal 3 33 6" xfId="10069" xr:uid="{00000000-0005-0000-0000-0000963F0000}"/>
    <cellStyle name="Normal 3 33 6 2" xfId="10070" xr:uid="{00000000-0005-0000-0000-0000973F0000}"/>
    <cellStyle name="Normal 3 33 6 2 2" xfId="33052" xr:uid="{00000000-0005-0000-0000-0000983F0000}"/>
    <cellStyle name="Normal 3 33 6 3" xfId="33051" xr:uid="{00000000-0005-0000-0000-0000993F0000}"/>
    <cellStyle name="Normal 3 33 7" xfId="10071" xr:uid="{00000000-0005-0000-0000-00009A3F0000}"/>
    <cellStyle name="Normal 3 33 7 2" xfId="33053" xr:uid="{00000000-0005-0000-0000-00009B3F0000}"/>
    <cellStyle name="Normal 3 33 8" xfId="33036" xr:uid="{00000000-0005-0000-0000-00009C3F0000}"/>
    <cellStyle name="Normal 3 34" xfId="10072" xr:uid="{00000000-0005-0000-0000-00009D3F0000}"/>
    <cellStyle name="Normal 3 34 2" xfId="10073" xr:uid="{00000000-0005-0000-0000-00009E3F0000}"/>
    <cellStyle name="Normal 3 34 2 2" xfId="10074" xr:uid="{00000000-0005-0000-0000-00009F3F0000}"/>
    <cellStyle name="Normal 3 34 2 2 2" xfId="10075" xr:uid="{00000000-0005-0000-0000-0000A03F0000}"/>
    <cellStyle name="Normal 3 34 2 2 2 2" xfId="33057" xr:uid="{00000000-0005-0000-0000-0000A13F0000}"/>
    <cellStyle name="Normal 3 34 2 2 3" xfId="33056" xr:uid="{00000000-0005-0000-0000-0000A23F0000}"/>
    <cellStyle name="Normal 3 34 2 3" xfId="10076" xr:uid="{00000000-0005-0000-0000-0000A33F0000}"/>
    <cellStyle name="Normal 3 34 2 3 2" xfId="33058" xr:uid="{00000000-0005-0000-0000-0000A43F0000}"/>
    <cellStyle name="Normal 3 34 2 4" xfId="10077" xr:uid="{00000000-0005-0000-0000-0000A53F0000}"/>
    <cellStyle name="Normal 3 34 2 4 2" xfId="33059" xr:uid="{00000000-0005-0000-0000-0000A63F0000}"/>
    <cellStyle name="Normal 3 34 2 5" xfId="33055" xr:uid="{00000000-0005-0000-0000-0000A73F0000}"/>
    <cellStyle name="Normal 3 34 3" xfId="10078" xr:uid="{00000000-0005-0000-0000-0000A83F0000}"/>
    <cellStyle name="Normal 3 34 3 2" xfId="10079" xr:uid="{00000000-0005-0000-0000-0000A93F0000}"/>
    <cellStyle name="Normal 3 34 3 2 2" xfId="10080" xr:uid="{00000000-0005-0000-0000-0000AA3F0000}"/>
    <cellStyle name="Normal 3 34 3 2 2 2" xfId="33062" xr:uid="{00000000-0005-0000-0000-0000AB3F0000}"/>
    <cellStyle name="Normal 3 34 3 2 3" xfId="33061" xr:uid="{00000000-0005-0000-0000-0000AC3F0000}"/>
    <cellStyle name="Normal 3 34 3 3" xfId="10081" xr:uid="{00000000-0005-0000-0000-0000AD3F0000}"/>
    <cellStyle name="Normal 3 34 3 3 2" xfId="10082" xr:uid="{00000000-0005-0000-0000-0000AE3F0000}"/>
    <cellStyle name="Normal 3 34 3 3 2 2" xfId="33064" xr:uid="{00000000-0005-0000-0000-0000AF3F0000}"/>
    <cellStyle name="Normal 3 34 3 3 3" xfId="33063" xr:uid="{00000000-0005-0000-0000-0000B03F0000}"/>
    <cellStyle name="Normal 3 34 3 4" xfId="10083" xr:uid="{00000000-0005-0000-0000-0000B13F0000}"/>
    <cellStyle name="Normal 3 34 3 4 2" xfId="33065" xr:uid="{00000000-0005-0000-0000-0000B23F0000}"/>
    <cellStyle name="Normal 3 34 3 5" xfId="33060" xr:uid="{00000000-0005-0000-0000-0000B33F0000}"/>
    <cellStyle name="Normal 3 34 4" xfId="10084" xr:uid="{00000000-0005-0000-0000-0000B43F0000}"/>
    <cellStyle name="Normal 3 34 4 2" xfId="10085" xr:uid="{00000000-0005-0000-0000-0000B53F0000}"/>
    <cellStyle name="Normal 3 34 4 2 2" xfId="33067" xr:uid="{00000000-0005-0000-0000-0000B63F0000}"/>
    <cellStyle name="Normal 3 34 4 3" xfId="33066" xr:uid="{00000000-0005-0000-0000-0000B73F0000}"/>
    <cellStyle name="Normal 3 34 5" xfId="10086" xr:uid="{00000000-0005-0000-0000-0000B83F0000}"/>
    <cellStyle name="Normal 3 34 5 2" xfId="33068" xr:uid="{00000000-0005-0000-0000-0000B93F0000}"/>
    <cellStyle name="Normal 3 34 6" xfId="10087" xr:uid="{00000000-0005-0000-0000-0000BA3F0000}"/>
    <cellStyle name="Normal 3 34 6 2" xfId="10088" xr:uid="{00000000-0005-0000-0000-0000BB3F0000}"/>
    <cellStyle name="Normal 3 34 6 2 2" xfId="33070" xr:uid="{00000000-0005-0000-0000-0000BC3F0000}"/>
    <cellStyle name="Normal 3 34 6 3" xfId="33069" xr:uid="{00000000-0005-0000-0000-0000BD3F0000}"/>
    <cellStyle name="Normal 3 34 7" xfId="10089" xr:uid="{00000000-0005-0000-0000-0000BE3F0000}"/>
    <cellStyle name="Normal 3 34 7 2" xfId="33071" xr:uid="{00000000-0005-0000-0000-0000BF3F0000}"/>
    <cellStyle name="Normal 3 34 8" xfId="33054" xr:uid="{00000000-0005-0000-0000-0000C03F0000}"/>
    <cellStyle name="Normal 3 35" xfId="10090" xr:uid="{00000000-0005-0000-0000-0000C13F0000}"/>
    <cellStyle name="Normal 3 35 2" xfId="10091" xr:uid="{00000000-0005-0000-0000-0000C23F0000}"/>
    <cellStyle name="Normal 3 35 2 2" xfId="10092" xr:uid="{00000000-0005-0000-0000-0000C33F0000}"/>
    <cellStyle name="Normal 3 35 2 2 2" xfId="10093" xr:uid="{00000000-0005-0000-0000-0000C43F0000}"/>
    <cellStyle name="Normal 3 35 2 2 2 2" xfId="33075" xr:uid="{00000000-0005-0000-0000-0000C53F0000}"/>
    <cellStyle name="Normal 3 35 2 2 3" xfId="33074" xr:uid="{00000000-0005-0000-0000-0000C63F0000}"/>
    <cellStyle name="Normal 3 35 2 3" xfId="10094" xr:uid="{00000000-0005-0000-0000-0000C73F0000}"/>
    <cellStyle name="Normal 3 35 2 3 2" xfId="33076" xr:uid="{00000000-0005-0000-0000-0000C83F0000}"/>
    <cellStyle name="Normal 3 35 2 4" xfId="10095" xr:uid="{00000000-0005-0000-0000-0000C93F0000}"/>
    <cellStyle name="Normal 3 35 2 4 2" xfId="33077" xr:uid="{00000000-0005-0000-0000-0000CA3F0000}"/>
    <cellStyle name="Normal 3 35 2 5" xfId="33073" xr:uid="{00000000-0005-0000-0000-0000CB3F0000}"/>
    <cellStyle name="Normal 3 35 3" xfId="10096" xr:uid="{00000000-0005-0000-0000-0000CC3F0000}"/>
    <cellStyle name="Normal 3 35 3 2" xfId="10097" xr:uid="{00000000-0005-0000-0000-0000CD3F0000}"/>
    <cellStyle name="Normal 3 35 3 2 2" xfId="10098" xr:uid="{00000000-0005-0000-0000-0000CE3F0000}"/>
    <cellStyle name="Normal 3 35 3 2 2 2" xfId="33080" xr:uid="{00000000-0005-0000-0000-0000CF3F0000}"/>
    <cellStyle name="Normal 3 35 3 2 3" xfId="33079" xr:uid="{00000000-0005-0000-0000-0000D03F0000}"/>
    <cellStyle name="Normal 3 35 3 3" xfId="10099" xr:uid="{00000000-0005-0000-0000-0000D13F0000}"/>
    <cellStyle name="Normal 3 35 3 3 2" xfId="10100" xr:uid="{00000000-0005-0000-0000-0000D23F0000}"/>
    <cellStyle name="Normal 3 35 3 3 2 2" xfId="33082" xr:uid="{00000000-0005-0000-0000-0000D33F0000}"/>
    <cellStyle name="Normal 3 35 3 3 3" xfId="33081" xr:uid="{00000000-0005-0000-0000-0000D43F0000}"/>
    <cellStyle name="Normal 3 35 3 4" xfId="10101" xr:uid="{00000000-0005-0000-0000-0000D53F0000}"/>
    <cellStyle name="Normal 3 35 3 4 2" xfId="33083" xr:uid="{00000000-0005-0000-0000-0000D63F0000}"/>
    <cellStyle name="Normal 3 35 3 5" xfId="33078" xr:uid="{00000000-0005-0000-0000-0000D73F0000}"/>
    <cellStyle name="Normal 3 35 4" xfId="10102" xr:uid="{00000000-0005-0000-0000-0000D83F0000}"/>
    <cellStyle name="Normal 3 35 4 2" xfId="10103" xr:uid="{00000000-0005-0000-0000-0000D93F0000}"/>
    <cellStyle name="Normal 3 35 4 2 2" xfId="33085" xr:uid="{00000000-0005-0000-0000-0000DA3F0000}"/>
    <cellStyle name="Normal 3 35 4 3" xfId="33084" xr:uid="{00000000-0005-0000-0000-0000DB3F0000}"/>
    <cellStyle name="Normal 3 35 5" xfId="10104" xr:uid="{00000000-0005-0000-0000-0000DC3F0000}"/>
    <cellStyle name="Normal 3 35 5 2" xfId="33086" xr:uid="{00000000-0005-0000-0000-0000DD3F0000}"/>
    <cellStyle name="Normal 3 35 6" xfId="10105" xr:uid="{00000000-0005-0000-0000-0000DE3F0000}"/>
    <cellStyle name="Normal 3 35 6 2" xfId="10106" xr:uid="{00000000-0005-0000-0000-0000DF3F0000}"/>
    <cellStyle name="Normal 3 35 6 2 2" xfId="33088" xr:uid="{00000000-0005-0000-0000-0000E03F0000}"/>
    <cellStyle name="Normal 3 35 6 3" xfId="33087" xr:uid="{00000000-0005-0000-0000-0000E13F0000}"/>
    <cellStyle name="Normal 3 35 7" xfId="10107" xr:uid="{00000000-0005-0000-0000-0000E23F0000}"/>
    <cellStyle name="Normal 3 35 7 2" xfId="33089" xr:uid="{00000000-0005-0000-0000-0000E33F0000}"/>
    <cellStyle name="Normal 3 35 8" xfId="33072" xr:uid="{00000000-0005-0000-0000-0000E43F0000}"/>
    <cellStyle name="Normal 3 36" xfId="10108" xr:uid="{00000000-0005-0000-0000-0000E53F0000}"/>
    <cellStyle name="Normal 3 36 2" xfId="10109" xr:uid="{00000000-0005-0000-0000-0000E63F0000}"/>
    <cellStyle name="Normal 3 36 2 2" xfId="10110" xr:uid="{00000000-0005-0000-0000-0000E73F0000}"/>
    <cellStyle name="Normal 3 36 2 2 2" xfId="10111" xr:uid="{00000000-0005-0000-0000-0000E83F0000}"/>
    <cellStyle name="Normal 3 36 2 2 2 2" xfId="33093" xr:uid="{00000000-0005-0000-0000-0000E93F0000}"/>
    <cellStyle name="Normal 3 36 2 2 3" xfId="33092" xr:uid="{00000000-0005-0000-0000-0000EA3F0000}"/>
    <cellStyle name="Normal 3 36 2 3" xfId="10112" xr:uid="{00000000-0005-0000-0000-0000EB3F0000}"/>
    <cellStyle name="Normal 3 36 2 3 2" xfId="33094" xr:uid="{00000000-0005-0000-0000-0000EC3F0000}"/>
    <cellStyle name="Normal 3 36 2 4" xfId="10113" xr:uid="{00000000-0005-0000-0000-0000ED3F0000}"/>
    <cellStyle name="Normal 3 36 2 4 2" xfId="33095" xr:uid="{00000000-0005-0000-0000-0000EE3F0000}"/>
    <cellStyle name="Normal 3 36 2 5" xfId="33091" xr:uid="{00000000-0005-0000-0000-0000EF3F0000}"/>
    <cellStyle name="Normal 3 36 3" xfId="10114" xr:uid="{00000000-0005-0000-0000-0000F03F0000}"/>
    <cellStyle name="Normal 3 36 3 2" xfId="10115" xr:uid="{00000000-0005-0000-0000-0000F13F0000}"/>
    <cellStyle name="Normal 3 36 3 2 2" xfId="10116" xr:uid="{00000000-0005-0000-0000-0000F23F0000}"/>
    <cellStyle name="Normal 3 36 3 2 2 2" xfId="33098" xr:uid="{00000000-0005-0000-0000-0000F33F0000}"/>
    <cellStyle name="Normal 3 36 3 2 3" xfId="33097" xr:uid="{00000000-0005-0000-0000-0000F43F0000}"/>
    <cellStyle name="Normal 3 36 3 3" xfId="10117" xr:uid="{00000000-0005-0000-0000-0000F53F0000}"/>
    <cellStyle name="Normal 3 36 3 3 2" xfId="10118" xr:uid="{00000000-0005-0000-0000-0000F63F0000}"/>
    <cellStyle name="Normal 3 36 3 3 2 2" xfId="33100" xr:uid="{00000000-0005-0000-0000-0000F73F0000}"/>
    <cellStyle name="Normal 3 36 3 3 3" xfId="33099" xr:uid="{00000000-0005-0000-0000-0000F83F0000}"/>
    <cellStyle name="Normal 3 36 3 4" xfId="10119" xr:uid="{00000000-0005-0000-0000-0000F93F0000}"/>
    <cellStyle name="Normal 3 36 3 4 2" xfId="33101" xr:uid="{00000000-0005-0000-0000-0000FA3F0000}"/>
    <cellStyle name="Normal 3 36 3 5" xfId="33096" xr:uid="{00000000-0005-0000-0000-0000FB3F0000}"/>
    <cellStyle name="Normal 3 36 4" xfId="10120" xr:uid="{00000000-0005-0000-0000-0000FC3F0000}"/>
    <cellStyle name="Normal 3 36 4 2" xfId="10121" xr:uid="{00000000-0005-0000-0000-0000FD3F0000}"/>
    <cellStyle name="Normal 3 36 4 2 2" xfId="33103" xr:uid="{00000000-0005-0000-0000-0000FE3F0000}"/>
    <cellStyle name="Normal 3 36 4 3" xfId="33102" xr:uid="{00000000-0005-0000-0000-0000FF3F0000}"/>
    <cellStyle name="Normal 3 36 5" xfId="10122" xr:uid="{00000000-0005-0000-0000-000000400000}"/>
    <cellStyle name="Normal 3 36 5 2" xfId="33104" xr:uid="{00000000-0005-0000-0000-000001400000}"/>
    <cellStyle name="Normal 3 36 6" xfId="10123" xr:uid="{00000000-0005-0000-0000-000002400000}"/>
    <cellStyle name="Normal 3 36 6 2" xfId="10124" xr:uid="{00000000-0005-0000-0000-000003400000}"/>
    <cellStyle name="Normal 3 36 6 2 2" xfId="33106" xr:uid="{00000000-0005-0000-0000-000004400000}"/>
    <cellStyle name="Normal 3 36 6 3" xfId="33105" xr:uid="{00000000-0005-0000-0000-000005400000}"/>
    <cellStyle name="Normal 3 36 7" xfId="10125" xr:uid="{00000000-0005-0000-0000-000006400000}"/>
    <cellStyle name="Normal 3 36 7 2" xfId="33107" xr:uid="{00000000-0005-0000-0000-000007400000}"/>
    <cellStyle name="Normal 3 36 8" xfId="33090" xr:uid="{00000000-0005-0000-0000-000008400000}"/>
    <cellStyle name="Normal 3 37" xfId="10126" xr:uid="{00000000-0005-0000-0000-000009400000}"/>
    <cellStyle name="Normal 3 37 2" xfId="10127" xr:uid="{00000000-0005-0000-0000-00000A400000}"/>
    <cellStyle name="Normal 3 37 2 2" xfId="10128" xr:uid="{00000000-0005-0000-0000-00000B400000}"/>
    <cellStyle name="Normal 3 37 2 2 2" xfId="10129" xr:uid="{00000000-0005-0000-0000-00000C400000}"/>
    <cellStyle name="Normal 3 37 2 2 2 2" xfId="33111" xr:uid="{00000000-0005-0000-0000-00000D400000}"/>
    <cellStyle name="Normal 3 37 2 2 3" xfId="33110" xr:uid="{00000000-0005-0000-0000-00000E400000}"/>
    <cellStyle name="Normal 3 37 2 3" xfId="10130" xr:uid="{00000000-0005-0000-0000-00000F400000}"/>
    <cellStyle name="Normal 3 37 2 3 2" xfId="33112" xr:uid="{00000000-0005-0000-0000-000010400000}"/>
    <cellStyle name="Normal 3 37 2 4" xfId="10131" xr:uid="{00000000-0005-0000-0000-000011400000}"/>
    <cellStyle name="Normal 3 37 2 4 2" xfId="33113" xr:uid="{00000000-0005-0000-0000-000012400000}"/>
    <cellStyle name="Normal 3 37 2 5" xfId="33109" xr:uid="{00000000-0005-0000-0000-000013400000}"/>
    <cellStyle name="Normal 3 37 3" xfId="10132" xr:uid="{00000000-0005-0000-0000-000014400000}"/>
    <cellStyle name="Normal 3 37 3 2" xfId="10133" xr:uid="{00000000-0005-0000-0000-000015400000}"/>
    <cellStyle name="Normal 3 37 3 2 2" xfId="10134" xr:uid="{00000000-0005-0000-0000-000016400000}"/>
    <cellStyle name="Normal 3 37 3 2 2 2" xfId="33116" xr:uid="{00000000-0005-0000-0000-000017400000}"/>
    <cellStyle name="Normal 3 37 3 2 3" xfId="33115" xr:uid="{00000000-0005-0000-0000-000018400000}"/>
    <cellStyle name="Normal 3 37 3 3" xfId="10135" xr:uid="{00000000-0005-0000-0000-000019400000}"/>
    <cellStyle name="Normal 3 37 3 3 2" xfId="10136" xr:uid="{00000000-0005-0000-0000-00001A400000}"/>
    <cellStyle name="Normal 3 37 3 3 2 2" xfId="33118" xr:uid="{00000000-0005-0000-0000-00001B400000}"/>
    <cellStyle name="Normal 3 37 3 3 3" xfId="33117" xr:uid="{00000000-0005-0000-0000-00001C400000}"/>
    <cellStyle name="Normal 3 37 3 4" xfId="10137" xr:uid="{00000000-0005-0000-0000-00001D400000}"/>
    <cellStyle name="Normal 3 37 3 4 2" xfId="33119" xr:uid="{00000000-0005-0000-0000-00001E400000}"/>
    <cellStyle name="Normal 3 37 3 5" xfId="33114" xr:uid="{00000000-0005-0000-0000-00001F400000}"/>
    <cellStyle name="Normal 3 37 4" xfId="10138" xr:uid="{00000000-0005-0000-0000-000020400000}"/>
    <cellStyle name="Normal 3 37 4 2" xfId="10139" xr:uid="{00000000-0005-0000-0000-000021400000}"/>
    <cellStyle name="Normal 3 37 4 2 2" xfId="33121" xr:uid="{00000000-0005-0000-0000-000022400000}"/>
    <cellStyle name="Normal 3 37 4 3" xfId="33120" xr:uid="{00000000-0005-0000-0000-000023400000}"/>
    <cellStyle name="Normal 3 37 5" xfId="10140" xr:uid="{00000000-0005-0000-0000-000024400000}"/>
    <cellStyle name="Normal 3 37 5 2" xfId="33122" xr:uid="{00000000-0005-0000-0000-000025400000}"/>
    <cellStyle name="Normal 3 37 6" xfId="10141" xr:uid="{00000000-0005-0000-0000-000026400000}"/>
    <cellStyle name="Normal 3 37 6 2" xfId="10142" xr:uid="{00000000-0005-0000-0000-000027400000}"/>
    <cellStyle name="Normal 3 37 6 2 2" xfId="33124" xr:uid="{00000000-0005-0000-0000-000028400000}"/>
    <cellStyle name="Normal 3 37 6 3" xfId="33123" xr:uid="{00000000-0005-0000-0000-000029400000}"/>
    <cellStyle name="Normal 3 37 7" xfId="10143" xr:uid="{00000000-0005-0000-0000-00002A400000}"/>
    <cellStyle name="Normal 3 37 7 2" xfId="33125" xr:uid="{00000000-0005-0000-0000-00002B400000}"/>
    <cellStyle name="Normal 3 37 8" xfId="33108" xr:uid="{00000000-0005-0000-0000-00002C400000}"/>
    <cellStyle name="Normal 3 38" xfId="10144" xr:uid="{00000000-0005-0000-0000-00002D400000}"/>
    <cellStyle name="Normal 3 38 2" xfId="10145" xr:uid="{00000000-0005-0000-0000-00002E400000}"/>
    <cellStyle name="Normal 3 38 2 2" xfId="10146" xr:uid="{00000000-0005-0000-0000-00002F400000}"/>
    <cellStyle name="Normal 3 38 2 2 2" xfId="10147" xr:uid="{00000000-0005-0000-0000-000030400000}"/>
    <cellStyle name="Normal 3 38 2 2 2 2" xfId="33129" xr:uid="{00000000-0005-0000-0000-000031400000}"/>
    <cellStyle name="Normal 3 38 2 2 3" xfId="33128" xr:uid="{00000000-0005-0000-0000-000032400000}"/>
    <cellStyle name="Normal 3 38 2 3" xfId="10148" xr:uid="{00000000-0005-0000-0000-000033400000}"/>
    <cellStyle name="Normal 3 38 2 3 2" xfId="33130" xr:uid="{00000000-0005-0000-0000-000034400000}"/>
    <cellStyle name="Normal 3 38 2 4" xfId="10149" xr:uid="{00000000-0005-0000-0000-000035400000}"/>
    <cellStyle name="Normal 3 38 2 4 2" xfId="33131" xr:uid="{00000000-0005-0000-0000-000036400000}"/>
    <cellStyle name="Normal 3 38 2 5" xfId="33127" xr:uid="{00000000-0005-0000-0000-000037400000}"/>
    <cellStyle name="Normal 3 38 3" xfId="10150" xr:uid="{00000000-0005-0000-0000-000038400000}"/>
    <cellStyle name="Normal 3 38 3 2" xfId="10151" xr:uid="{00000000-0005-0000-0000-000039400000}"/>
    <cellStyle name="Normal 3 38 3 2 2" xfId="10152" xr:uid="{00000000-0005-0000-0000-00003A400000}"/>
    <cellStyle name="Normal 3 38 3 2 2 2" xfId="33134" xr:uid="{00000000-0005-0000-0000-00003B400000}"/>
    <cellStyle name="Normal 3 38 3 2 3" xfId="33133" xr:uid="{00000000-0005-0000-0000-00003C400000}"/>
    <cellStyle name="Normal 3 38 3 3" xfId="10153" xr:uid="{00000000-0005-0000-0000-00003D400000}"/>
    <cellStyle name="Normal 3 38 3 3 2" xfId="10154" xr:uid="{00000000-0005-0000-0000-00003E400000}"/>
    <cellStyle name="Normal 3 38 3 3 2 2" xfId="33136" xr:uid="{00000000-0005-0000-0000-00003F400000}"/>
    <cellStyle name="Normal 3 38 3 3 3" xfId="33135" xr:uid="{00000000-0005-0000-0000-000040400000}"/>
    <cellStyle name="Normal 3 38 3 4" xfId="10155" xr:uid="{00000000-0005-0000-0000-000041400000}"/>
    <cellStyle name="Normal 3 38 3 4 2" xfId="33137" xr:uid="{00000000-0005-0000-0000-000042400000}"/>
    <cellStyle name="Normal 3 38 3 5" xfId="33132" xr:uid="{00000000-0005-0000-0000-000043400000}"/>
    <cellStyle name="Normal 3 38 4" xfId="10156" xr:uid="{00000000-0005-0000-0000-000044400000}"/>
    <cellStyle name="Normal 3 38 4 2" xfId="10157" xr:uid="{00000000-0005-0000-0000-000045400000}"/>
    <cellStyle name="Normal 3 38 4 2 2" xfId="33139" xr:uid="{00000000-0005-0000-0000-000046400000}"/>
    <cellStyle name="Normal 3 38 4 3" xfId="33138" xr:uid="{00000000-0005-0000-0000-000047400000}"/>
    <cellStyle name="Normal 3 38 5" xfId="10158" xr:uid="{00000000-0005-0000-0000-000048400000}"/>
    <cellStyle name="Normal 3 38 5 2" xfId="33140" xr:uid="{00000000-0005-0000-0000-000049400000}"/>
    <cellStyle name="Normal 3 38 6" xfId="10159" xr:uid="{00000000-0005-0000-0000-00004A400000}"/>
    <cellStyle name="Normal 3 38 6 2" xfId="10160" xr:uid="{00000000-0005-0000-0000-00004B400000}"/>
    <cellStyle name="Normal 3 38 6 2 2" xfId="33142" xr:uid="{00000000-0005-0000-0000-00004C400000}"/>
    <cellStyle name="Normal 3 38 6 3" xfId="33141" xr:uid="{00000000-0005-0000-0000-00004D400000}"/>
    <cellStyle name="Normal 3 38 7" xfId="10161" xr:uid="{00000000-0005-0000-0000-00004E400000}"/>
    <cellStyle name="Normal 3 38 7 2" xfId="33143" xr:uid="{00000000-0005-0000-0000-00004F400000}"/>
    <cellStyle name="Normal 3 38 8" xfId="33126" xr:uid="{00000000-0005-0000-0000-000050400000}"/>
    <cellStyle name="Normal 3 39" xfId="10162" xr:uid="{00000000-0005-0000-0000-000051400000}"/>
    <cellStyle name="Normal 3 39 2" xfId="10163" xr:uid="{00000000-0005-0000-0000-000052400000}"/>
    <cellStyle name="Normal 3 39 2 2" xfId="10164" xr:uid="{00000000-0005-0000-0000-000053400000}"/>
    <cellStyle name="Normal 3 39 2 2 2" xfId="10165" xr:uid="{00000000-0005-0000-0000-000054400000}"/>
    <cellStyle name="Normal 3 39 2 2 2 2" xfId="33147" xr:uid="{00000000-0005-0000-0000-000055400000}"/>
    <cellStyle name="Normal 3 39 2 2 3" xfId="33146" xr:uid="{00000000-0005-0000-0000-000056400000}"/>
    <cellStyle name="Normal 3 39 2 3" xfId="10166" xr:uid="{00000000-0005-0000-0000-000057400000}"/>
    <cellStyle name="Normal 3 39 2 3 2" xfId="33148" xr:uid="{00000000-0005-0000-0000-000058400000}"/>
    <cellStyle name="Normal 3 39 2 4" xfId="10167" xr:uid="{00000000-0005-0000-0000-000059400000}"/>
    <cellStyle name="Normal 3 39 2 4 2" xfId="33149" xr:uid="{00000000-0005-0000-0000-00005A400000}"/>
    <cellStyle name="Normal 3 39 2 5" xfId="33145" xr:uid="{00000000-0005-0000-0000-00005B400000}"/>
    <cellStyle name="Normal 3 39 3" xfId="10168" xr:uid="{00000000-0005-0000-0000-00005C400000}"/>
    <cellStyle name="Normal 3 39 3 2" xfId="10169" xr:uid="{00000000-0005-0000-0000-00005D400000}"/>
    <cellStyle name="Normal 3 39 3 2 2" xfId="10170" xr:uid="{00000000-0005-0000-0000-00005E400000}"/>
    <cellStyle name="Normal 3 39 3 2 2 2" xfId="33152" xr:uid="{00000000-0005-0000-0000-00005F400000}"/>
    <cellStyle name="Normal 3 39 3 2 3" xfId="33151" xr:uid="{00000000-0005-0000-0000-000060400000}"/>
    <cellStyle name="Normal 3 39 3 3" xfId="10171" xr:uid="{00000000-0005-0000-0000-000061400000}"/>
    <cellStyle name="Normal 3 39 3 3 2" xfId="10172" xr:uid="{00000000-0005-0000-0000-000062400000}"/>
    <cellStyle name="Normal 3 39 3 3 2 2" xfId="33154" xr:uid="{00000000-0005-0000-0000-000063400000}"/>
    <cellStyle name="Normal 3 39 3 3 3" xfId="33153" xr:uid="{00000000-0005-0000-0000-000064400000}"/>
    <cellStyle name="Normal 3 39 3 4" xfId="10173" xr:uid="{00000000-0005-0000-0000-000065400000}"/>
    <cellStyle name="Normal 3 39 3 4 2" xfId="33155" xr:uid="{00000000-0005-0000-0000-000066400000}"/>
    <cellStyle name="Normal 3 39 3 5" xfId="33150" xr:uid="{00000000-0005-0000-0000-000067400000}"/>
    <cellStyle name="Normal 3 39 4" xfId="10174" xr:uid="{00000000-0005-0000-0000-000068400000}"/>
    <cellStyle name="Normal 3 39 4 2" xfId="10175" xr:uid="{00000000-0005-0000-0000-000069400000}"/>
    <cellStyle name="Normal 3 39 4 2 2" xfId="33157" xr:uid="{00000000-0005-0000-0000-00006A400000}"/>
    <cellStyle name="Normal 3 39 4 3" xfId="33156" xr:uid="{00000000-0005-0000-0000-00006B400000}"/>
    <cellStyle name="Normal 3 39 5" xfId="10176" xr:uid="{00000000-0005-0000-0000-00006C400000}"/>
    <cellStyle name="Normal 3 39 5 2" xfId="33158" xr:uid="{00000000-0005-0000-0000-00006D400000}"/>
    <cellStyle name="Normal 3 39 6" xfId="10177" xr:uid="{00000000-0005-0000-0000-00006E400000}"/>
    <cellStyle name="Normal 3 39 6 2" xfId="10178" xr:uid="{00000000-0005-0000-0000-00006F400000}"/>
    <cellStyle name="Normal 3 39 6 2 2" xfId="33160" xr:uid="{00000000-0005-0000-0000-000070400000}"/>
    <cellStyle name="Normal 3 39 6 3" xfId="33159" xr:uid="{00000000-0005-0000-0000-000071400000}"/>
    <cellStyle name="Normal 3 39 7" xfId="10179" xr:uid="{00000000-0005-0000-0000-000072400000}"/>
    <cellStyle name="Normal 3 39 7 2" xfId="33161" xr:uid="{00000000-0005-0000-0000-000073400000}"/>
    <cellStyle name="Normal 3 39 8" xfId="33144" xr:uid="{00000000-0005-0000-0000-000074400000}"/>
    <cellStyle name="Normal 3 4" xfId="10180" xr:uid="{00000000-0005-0000-0000-000075400000}"/>
    <cellStyle name="Normal 3 4 10" xfId="10181" xr:uid="{00000000-0005-0000-0000-000076400000}"/>
    <cellStyle name="Normal 3 4 10 2" xfId="33163" xr:uid="{00000000-0005-0000-0000-000077400000}"/>
    <cellStyle name="Normal 3 4 11" xfId="10182" xr:uid="{00000000-0005-0000-0000-000078400000}"/>
    <cellStyle name="Normal 3 4 11 2" xfId="33164" xr:uid="{00000000-0005-0000-0000-000079400000}"/>
    <cellStyle name="Normal 3 4 12" xfId="10183" xr:uid="{00000000-0005-0000-0000-00007A400000}"/>
    <cellStyle name="Normal 3 4 12 2" xfId="33165" xr:uid="{00000000-0005-0000-0000-00007B400000}"/>
    <cellStyle name="Normal 3 4 13" xfId="33162" xr:uid="{00000000-0005-0000-0000-00007C400000}"/>
    <cellStyle name="Normal 3 4 2" xfId="10184" xr:uid="{00000000-0005-0000-0000-00007D400000}"/>
    <cellStyle name="Normal 3 4 2 2" xfId="10185" xr:uid="{00000000-0005-0000-0000-00007E400000}"/>
    <cellStyle name="Normal 3 4 2 2 2" xfId="10186" xr:uid="{00000000-0005-0000-0000-00007F400000}"/>
    <cellStyle name="Normal 3 4 2 2 2 2" xfId="33168" xr:uid="{00000000-0005-0000-0000-000080400000}"/>
    <cellStyle name="Normal 3 4 2 2 3" xfId="33167" xr:uid="{00000000-0005-0000-0000-000081400000}"/>
    <cellStyle name="Normal 3 4 2 3" xfId="10187" xr:uid="{00000000-0005-0000-0000-000082400000}"/>
    <cellStyle name="Normal 3 4 2 3 2" xfId="33169" xr:uid="{00000000-0005-0000-0000-000083400000}"/>
    <cellStyle name="Normal 3 4 2 4" xfId="10188" xr:uid="{00000000-0005-0000-0000-000084400000}"/>
    <cellStyle name="Normal 3 4 2 4 2" xfId="33170" xr:uid="{00000000-0005-0000-0000-000085400000}"/>
    <cellStyle name="Normal 3 4 2 5" xfId="33166" xr:uid="{00000000-0005-0000-0000-000086400000}"/>
    <cellStyle name="Normal 3 4 3" xfId="10189" xr:uid="{00000000-0005-0000-0000-000087400000}"/>
    <cellStyle name="Normal 3 4 3 2" xfId="10190" xr:uid="{00000000-0005-0000-0000-000088400000}"/>
    <cellStyle name="Normal 3 4 3 2 2" xfId="10191" xr:uid="{00000000-0005-0000-0000-000089400000}"/>
    <cellStyle name="Normal 3 4 3 2 2 2" xfId="33173" xr:uid="{00000000-0005-0000-0000-00008A400000}"/>
    <cellStyle name="Normal 3 4 3 2 3" xfId="33172" xr:uid="{00000000-0005-0000-0000-00008B400000}"/>
    <cellStyle name="Normal 3 4 3 3" xfId="10192" xr:uid="{00000000-0005-0000-0000-00008C400000}"/>
    <cellStyle name="Normal 3 4 3 3 2" xfId="10193" xr:uid="{00000000-0005-0000-0000-00008D400000}"/>
    <cellStyle name="Normal 3 4 3 3 2 2" xfId="33175" xr:uid="{00000000-0005-0000-0000-00008E400000}"/>
    <cellStyle name="Normal 3 4 3 3 3" xfId="33174" xr:uid="{00000000-0005-0000-0000-00008F400000}"/>
    <cellStyle name="Normal 3 4 3 4" xfId="10194" xr:uid="{00000000-0005-0000-0000-000090400000}"/>
    <cellStyle name="Normal 3 4 3 4 2" xfId="33176" xr:uid="{00000000-0005-0000-0000-000091400000}"/>
    <cellStyle name="Normal 3 4 3 5" xfId="10195" xr:uid="{00000000-0005-0000-0000-000092400000}"/>
    <cellStyle name="Normal 3 4 3 5 2" xfId="33177" xr:uid="{00000000-0005-0000-0000-000093400000}"/>
    <cellStyle name="Normal 3 4 3 6" xfId="33171" xr:uid="{00000000-0005-0000-0000-000094400000}"/>
    <cellStyle name="Normal 3 4 4" xfId="10196" xr:uid="{00000000-0005-0000-0000-000095400000}"/>
    <cellStyle name="Normal 3 4 4 2" xfId="10197" xr:uid="{00000000-0005-0000-0000-000096400000}"/>
    <cellStyle name="Normal 3 4 4 2 2" xfId="33179" xr:uid="{00000000-0005-0000-0000-000097400000}"/>
    <cellStyle name="Normal 3 4 4 3" xfId="10198" xr:uid="{00000000-0005-0000-0000-000098400000}"/>
    <cellStyle name="Normal 3 4 4 3 2" xfId="33180" xr:uid="{00000000-0005-0000-0000-000099400000}"/>
    <cellStyle name="Normal 3 4 4 4" xfId="33178" xr:uid="{00000000-0005-0000-0000-00009A400000}"/>
    <cellStyle name="Normal 3 4 5" xfId="10199" xr:uid="{00000000-0005-0000-0000-00009B400000}"/>
    <cellStyle name="Normal 3 4 5 2" xfId="33181" xr:uid="{00000000-0005-0000-0000-00009C400000}"/>
    <cellStyle name="Normal 3 4 6" xfId="10200" xr:uid="{00000000-0005-0000-0000-00009D400000}"/>
    <cellStyle name="Normal 3 4 6 2" xfId="10201" xr:uid="{00000000-0005-0000-0000-00009E400000}"/>
    <cellStyle name="Normal 3 4 6 2 2" xfId="33183" xr:uid="{00000000-0005-0000-0000-00009F400000}"/>
    <cellStyle name="Normal 3 4 6 3" xfId="33182" xr:uid="{00000000-0005-0000-0000-0000A0400000}"/>
    <cellStyle name="Normal 3 4 7" xfId="10202" xr:uid="{00000000-0005-0000-0000-0000A1400000}"/>
    <cellStyle name="Normal 3 4 7 2" xfId="33184" xr:uid="{00000000-0005-0000-0000-0000A2400000}"/>
    <cellStyle name="Normal 3 4 8" xfId="10203" xr:uid="{00000000-0005-0000-0000-0000A3400000}"/>
    <cellStyle name="Normal 3 4 8 2" xfId="33185" xr:uid="{00000000-0005-0000-0000-0000A4400000}"/>
    <cellStyle name="Normal 3 4 9" xfId="10204" xr:uid="{00000000-0005-0000-0000-0000A5400000}"/>
    <cellStyle name="Normal 3 4 9 2" xfId="33186" xr:uid="{00000000-0005-0000-0000-0000A6400000}"/>
    <cellStyle name="Normal 3 4_BURE COMMERCE" xfId="10205" xr:uid="{00000000-0005-0000-0000-0000A7400000}"/>
    <cellStyle name="Normal 3 40" xfId="10206" xr:uid="{00000000-0005-0000-0000-0000A8400000}"/>
    <cellStyle name="Normal 3 40 2" xfId="10207" xr:uid="{00000000-0005-0000-0000-0000A9400000}"/>
    <cellStyle name="Normal 3 40 2 2" xfId="10208" xr:uid="{00000000-0005-0000-0000-0000AA400000}"/>
    <cellStyle name="Normal 3 40 2 2 2" xfId="10209" xr:uid="{00000000-0005-0000-0000-0000AB400000}"/>
    <cellStyle name="Normal 3 40 2 2 2 2" xfId="33190" xr:uid="{00000000-0005-0000-0000-0000AC400000}"/>
    <cellStyle name="Normal 3 40 2 2 3" xfId="33189" xr:uid="{00000000-0005-0000-0000-0000AD400000}"/>
    <cellStyle name="Normal 3 40 2 3" xfId="10210" xr:uid="{00000000-0005-0000-0000-0000AE400000}"/>
    <cellStyle name="Normal 3 40 2 3 2" xfId="33191" xr:uid="{00000000-0005-0000-0000-0000AF400000}"/>
    <cellStyle name="Normal 3 40 2 4" xfId="10211" xr:uid="{00000000-0005-0000-0000-0000B0400000}"/>
    <cellStyle name="Normal 3 40 2 4 2" xfId="33192" xr:uid="{00000000-0005-0000-0000-0000B1400000}"/>
    <cellStyle name="Normal 3 40 2 5" xfId="33188" xr:uid="{00000000-0005-0000-0000-0000B2400000}"/>
    <cellStyle name="Normal 3 40 3" xfId="10212" xr:uid="{00000000-0005-0000-0000-0000B3400000}"/>
    <cellStyle name="Normal 3 40 3 2" xfId="10213" xr:uid="{00000000-0005-0000-0000-0000B4400000}"/>
    <cellStyle name="Normal 3 40 3 2 2" xfId="10214" xr:uid="{00000000-0005-0000-0000-0000B5400000}"/>
    <cellStyle name="Normal 3 40 3 2 2 2" xfId="33195" xr:uid="{00000000-0005-0000-0000-0000B6400000}"/>
    <cellStyle name="Normal 3 40 3 2 3" xfId="33194" xr:uid="{00000000-0005-0000-0000-0000B7400000}"/>
    <cellStyle name="Normal 3 40 3 3" xfId="10215" xr:uid="{00000000-0005-0000-0000-0000B8400000}"/>
    <cellStyle name="Normal 3 40 3 3 2" xfId="10216" xr:uid="{00000000-0005-0000-0000-0000B9400000}"/>
    <cellStyle name="Normal 3 40 3 3 2 2" xfId="33197" xr:uid="{00000000-0005-0000-0000-0000BA400000}"/>
    <cellStyle name="Normal 3 40 3 3 3" xfId="33196" xr:uid="{00000000-0005-0000-0000-0000BB400000}"/>
    <cellStyle name="Normal 3 40 3 4" xfId="10217" xr:uid="{00000000-0005-0000-0000-0000BC400000}"/>
    <cellStyle name="Normal 3 40 3 4 2" xfId="33198" xr:uid="{00000000-0005-0000-0000-0000BD400000}"/>
    <cellStyle name="Normal 3 40 3 5" xfId="33193" xr:uid="{00000000-0005-0000-0000-0000BE400000}"/>
    <cellStyle name="Normal 3 40 4" xfId="10218" xr:uid="{00000000-0005-0000-0000-0000BF400000}"/>
    <cellStyle name="Normal 3 40 4 2" xfId="10219" xr:uid="{00000000-0005-0000-0000-0000C0400000}"/>
    <cellStyle name="Normal 3 40 4 2 2" xfId="33200" xr:uid="{00000000-0005-0000-0000-0000C1400000}"/>
    <cellStyle name="Normal 3 40 4 3" xfId="33199" xr:uid="{00000000-0005-0000-0000-0000C2400000}"/>
    <cellStyle name="Normal 3 40 5" xfId="10220" xr:uid="{00000000-0005-0000-0000-0000C3400000}"/>
    <cellStyle name="Normal 3 40 5 2" xfId="33201" xr:uid="{00000000-0005-0000-0000-0000C4400000}"/>
    <cellStyle name="Normal 3 40 6" xfId="10221" xr:uid="{00000000-0005-0000-0000-0000C5400000}"/>
    <cellStyle name="Normal 3 40 6 2" xfId="10222" xr:uid="{00000000-0005-0000-0000-0000C6400000}"/>
    <cellStyle name="Normal 3 40 6 2 2" xfId="33203" xr:uid="{00000000-0005-0000-0000-0000C7400000}"/>
    <cellStyle name="Normal 3 40 6 3" xfId="33202" xr:uid="{00000000-0005-0000-0000-0000C8400000}"/>
    <cellStyle name="Normal 3 40 7" xfId="10223" xr:uid="{00000000-0005-0000-0000-0000C9400000}"/>
    <cellStyle name="Normal 3 40 7 2" xfId="33204" xr:uid="{00000000-0005-0000-0000-0000CA400000}"/>
    <cellStyle name="Normal 3 40 8" xfId="33187" xr:uid="{00000000-0005-0000-0000-0000CB400000}"/>
    <cellStyle name="Normal 3 41" xfId="10224" xr:uid="{00000000-0005-0000-0000-0000CC400000}"/>
    <cellStyle name="Normal 3 41 2" xfId="10225" xr:uid="{00000000-0005-0000-0000-0000CD400000}"/>
    <cellStyle name="Normal 3 41 2 2" xfId="10226" xr:uid="{00000000-0005-0000-0000-0000CE400000}"/>
    <cellStyle name="Normal 3 41 2 2 2" xfId="10227" xr:uid="{00000000-0005-0000-0000-0000CF400000}"/>
    <cellStyle name="Normal 3 41 2 2 2 2" xfId="33208" xr:uid="{00000000-0005-0000-0000-0000D0400000}"/>
    <cellStyle name="Normal 3 41 2 2 3" xfId="33207" xr:uid="{00000000-0005-0000-0000-0000D1400000}"/>
    <cellStyle name="Normal 3 41 2 3" xfId="10228" xr:uid="{00000000-0005-0000-0000-0000D2400000}"/>
    <cellStyle name="Normal 3 41 2 3 2" xfId="33209" xr:uid="{00000000-0005-0000-0000-0000D3400000}"/>
    <cellStyle name="Normal 3 41 2 4" xfId="10229" xr:uid="{00000000-0005-0000-0000-0000D4400000}"/>
    <cellStyle name="Normal 3 41 2 4 2" xfId="33210" xr:uid="{00000000-0005-0000-0000-0000D5400000}"/>
    <cellStyle name="Normal 3 41 2 5" xfId="33206" xr:uid="{00000000-0005-0000-0000-0000D6400000}"/>
    <cellStyle name="Normal 3 41 3" xfId="10230" xr:uid="{00000000-0005-0000-0000-0000D7400000}"/>
    <cellStyle name="Normal 3 41 3 2" xfId="10231" xr:uid="{00000000-0005-0000-0000-0000D8400000}"/>
    <cellStyle name="Normal 3 41 3 2 2" xfId="10232" xr:uid="{00000000-0005-0000-0000-0000D9400000}"/>
    <cellStyle name="Normal 3 41 3 2 2 2" xfId="33213" xr:uid="{00000000-0005-0000-0000-0000DA400000}"/>
    <cellStyle name="Normal 3 41 3 2 3" xfId="33212" xr:uid="{00000000-0005-0000-0000-0000DB400000}"/>
    <cellStyle name="Normal 3 41 3 3" xfId="10233" xr:uid="{00000000-0005-0000-0000-0000DC400000}"/>
    <cellStyle name="Normal 3 41 3 3 2" xfId="10234" xr:uid="{00000000-0005-0000-0000-0000DD400000}"/>
    <cellStyle name="Normal 3 41 3 3 2 2" xfId="33215" xr:uid="{00000000-0005-0000-0000-0000DE400000}"/>
    <cellStyle name="Normal 3 41 3 3 3" xfId="33214" xr:uid="{00000000-0005-0000-0000-0000DF400000}"/>
    <cellStyle name="Normal 3 41 3 4" xfId="10235" xr:uid="{00000000-0005-0000-0000-0000E0400000}"/>
    <cellStyle name="Normal 3 41 3 4 2" xfId="33216" xr:uid="{00000000-0005-0000-0000-0000E1400000}"/>
    <cellStyle name="Normal 3 41 3 5" xfId="33211" xr:uid="{00000000-0005-0000-0000-0000E2400000}"/>
    <cellStyle name="Normal 3 41 4" xfId="10236" xr:uid="{00000000-0005-0000-0000-0000E3400000}"/>
    <cellStyle name="Normal 3 41 4 2" xfId="10237" xr:uid="{00000000-0005-0000-0000-0000E4400000}"/>
    <cellStyle name="Normal 3 41 4 2 2" xfId="33218" xr:uid="{00000000-0005-0000-0000-0000E5400000}"/>
    <cellStyle name="Normal 3 41 4 3" xfId="33217" xr:uid="{00000000-0005-0000-0000-0000E6400000}"/>
    <cellStyle name="Normal 3 41 5" xfId="10238" xr:uid="{00000000-0005-0000-0000-0000E7400000}"/>
    <cellStyle name="Normal 3 41 5 2" xfId="33219" xr:uid="{00000000-0005-0000-0000-0000E8400000}"/>
    <cellStyle name="Normal 3 41 6" xfId="10239" xr:uid="{00000000-0005-0000-0000-0000E9400000}"/>
    <cellStyle name="Normal 3 41 6 2" xfId="10240" xr:uid="{00000000-0005-0000-0000-0000EA400000}"/>
    <cellStyle name="Normal 3 41 6 2 2" xfId="33221" xr:uid="{00000000-0005-0000-0000-0000EB400000}"/>
    <cellStyle name="Normal 3 41 6 3" xfId="33220" xr:uid="{00000000-0005-0000-0000-0000EC400000}"/>
    <cellStyle name="Normal 3 41 7" xfId="10241" xr:uid="{00000000-0005-0000-0000-0000ED400000}"/>
    <cellStyle name="Normal 3 41 7 2" xfId="33222" xr:uid="{00000000-0005-0000-0000-0000EE400000}"/>
    <cellStyle name="Normal 3 41 8" xfId="33205" xr:uid="{00000000-0005-0000-0000-0000EF400000}"/>
    <cellStyle name="Normal 3 42" xfId="10242" xr:uid="{00000000-0005-0000-0000-0000F0400000}"/>
    <cellStyle name="Normal 3 42 2" xfId="10243" xr:uid="{00000000-0005-0000-0000-0000F1400000}"/>
    <cellStyle name="Normal 3 42 2 2" xfId="10244" xr:uid="{00000000-0005-0000-0000-0000F2400000}"/>
    <cellStyle name="Normal 3 42 2 2 2" xfId="10245" xr:uid="{00000000-0005-0000-0000-0000F3400000}"/>
    <cellStyle name="Normal 3 42 2 2 2 2" xfId="33226" xr:uid="{00000000-0005-0000-0000-0000F4400000}"/>
    <cellStyle name="Normal 3 42 2 2 3" xfId="33225" xr:uid="{00000000-0005-0000-0000-0000F5400000}"/>
    <cellStyle name="Normal 3 42 2 3" xfId="10246" xr:uid="{00000000-0005-0000-0000-0000F6400000}"/>
    <cellStyle name="Normal 3 42 2 3 2" xfId="33227" xr:uid="{00000000-0005-0000-0000-0000F7400000}"/>
    <cellStyle name="Normal 3 42 2 4" xfId="10247" xr:uid="{00000000-0005-0000-0000-0000F8400000}"/>
    <cellStyle name="Normal 3 42 2 4 2" xfId="33228" xr:uid="{00000000-0005-0000-0000-0000F9400000}"/>
    <cellStyle name="Normal 3 42 2 5" xfId="33224" xr:uid="{00000000-0005-0000-0000-0000FA400000}"/>
    <cellStyle name="Normal 3 42 3" xfId="10248" xr:uid="{00000000-0005-0000-0000-0000FB400000}"/>
    <cellStyle name="Normal 3 42 3 2" xfId="10249" xr:uid="{00000000-0005-0000-0000-0000FC400000}"/>
    <cellStyle name="Normal 3 42 3 2 2" xfId="10250" xr:uid="{00000000-0005-0000-0000-0000FD400000}"/>
    <cellStyle name="Normal 3 42 3 2 2 2" xfId="33231" xr:uid="{00000000-0005-0000-0000-0000FE400000}"/>
    <cellStyle name="Normal 3 42 3 2 3" xfId="33230" xr:uid="{00000000-0005-0000-0000-0000FF400000}"/>
    <cellStyle name="Normal 3 42 3 3" xfId="10251" xr:uid="{00000000-0005-0000-0000-000000410000}"/>
    <cellStyle name="Normal 3 42 3 3 2" xfId="10252" xr:uid="{00000000-0005-0000-0000-000001410000}"/>
    <cellStyle name="Normal 3 42 3 3 2 2" xfId="33233" xr:uid="{00000000-0005-0000-0000-000002410000}"/>
    <cellStyle name="Normal 3 42 3 3 3" xfId="33232" xr:uid="{00000000-0005-0000-0000-000003410000}"/>
    <cellStyle name="Normal 3 42 3 4" xfId="10253" xr:uid="{00000000-0005-0000-0000-000004410000}"/>
    <cellStyle name="Normal 3 42 3 4 2" xfId="33234" xr:uid="{00000000-0005-0000-0000-000005410000}"/>
    <cellStyle name="Normal 3 42 3 5" xfId="33229" xr:uid="{00000000-0005-0000-0000-000006410000}"/>
    <cellStyle name="Normal 3 42 4" xfId="10254" xr:uid="{00000000-0005-0000-0000-000007410000}"/>
    <cellStyle name="Normal 3 42 4 2" xfId="10255" xr:uid="{00000000-0005-0000-0000-000008410000}"/>
    <cellStyle name="Normal 3 42 4 2 2" xfId="33236" xr:uid="{00000000-0005-0000-0000-000009410000}"/>
    <cellStyle name="Normal 3 42 4 3" xfId="33235" xr:uid="{00000000-0005-0000-0000-00000A410000}"/>
    <cellStyle name="Normal 3 42 5" xfId="10256" xr:uid="{00000000-0005-0000-0000-00000B410000}"/>
    <cellStyle name="Normal 3 42 5 2" xfId="33237" xr:uid="{00000000-0005-0000-0000-00000C410000}"/>
    <cellStyle name="Normal 3 42 6" xfId="10257" xr:uid="{00000000-0005-0000-0000-00000D410000}"/>
    <cellStyle name="Normal 3 42 6 2" xfId="10258" xr:uid="{00000000-0005-0000-0000-00000E410000}"/>
    <cellStyle name="Normal 3 42 6 2 2" xfId="33239" xr:uid="{00000000-0005-0000-0000-00000F410000}"/>
    <cellStyle name="Normal 3 42 6 3" xfId="33238" xr:uid="{00000000-0005-0000-0000-000010410000}"/>
    <cellStyle name="Normal 3 42 7" xfId="10259" xr:uid="{00000000-0005-0000-0000-000011410000}"/>
    <cellStyle name="Normal 3 42 7 2" xfId="33240" xr:uid="{00000000-0005-0000-0000-000012410000}"/>
    <cellStyle name="Normal 3 42 8" xfId="33223" xr:uid="{00000000-0005-0000-0000-000013410000}"/>
    <cellStyle name="Normal 3 43" xfId="10260" xr:uid="{00000000-0005-0000-0000-000014410000}"/>
    <cellStyle name="Normal 3 43 2" xfId="10261" xr:uid="{00000000-0005-0000-0000-000015410000}"/>
    <cellStyle name="Normal 3 43 2 2" xfId="10262" xr:uid="{00000000-0005-0000-0000-000016410000}"/>
    <cellStyle name="Normal 3 43 2 2 2" xfId="10263" xr:uid="{00000000-0005-0000-0000-000017410000}"/>
    <cellStyle name="Normal 3 43 2 2 2 2" xfId="33244" xr:uid="{00000000-0005-0000-0000-000018410000}"/>
    <cellStyle name="Normal 3 43 2 2 3" xfId="33243" xr:uid="{00000000-0005-0000-0000-000019410000}"/>
    <cellStyle name="Normal 3 43 2 3" xfId="10264" xr:uid="{00000000-0005-0000-0000-00001A410000}"/>
    <cellStyle name="Normal 3 43 2 3 2" xfId="33245" xr:uid="{00000000-0005-0000-0000-00001B410000}"/>
    <cellStyle name="Normal 3 43 2 4" xfId="10265" xr:uid="{00000000-0005-0000-0000-00001C410000}"/>
    <cellStyle name="Normal 3 43 2 4 2" xfId="33246" xr:uid="{00000000-0005-0000-0000-00001D410000}"/>
    <cellStyle name="Normal 3 43 2 5" xfId="33242" xr:uid="{00000000-0005-0000-0000-00001E410000}"/>
    <cellStyle name="Normal 3 43 3" xfId="10266" xr:uid="{00000000-0005-0000-0000-00001F410000}"/>
    <cellStyle name="Normal 3 43 3 2" xfId="10267" xr:uid="{00000000-0005-0000-0000-000020410000}"/>
    <cellStyle name="Normal 3 43 3 2 2" xfId="10268" xr:uid="{00000000-0005-0000-0000-000021410000}"/>
    <cellStyle name="Normal 3 43 3 2 2 2" xfId="33249" xr:uid="{00000000-0005-0000-0000-000022410000}"/>
    <cellStyle name="Normal 3 43 3 2 3" xfId="33248" xr:uid="{00000000-0005-0000-0000-000023410000}"/>
    <cellStyle name="Normal 3 43 3 3" xfId="10269" xr:uid="{00000000-0005-0000-0000-000024410000}"/>
    <cellStyle name="Normal 3 43 3 3 2" xfId="10270" xr:uid="{00000000-0005-0000-0000-000025410000}"/>
    <cellStyle name="Normal 3 43 3 3 2 2" xfId="33251" xr:uid="{00000000-0005-0000-0000-000026410000}"/>
    <cellStyle name="Normal 3 43 3 3 3" xfId="33250" xr:uid="{00000000-0005-0000-0000-000027410000}"/>
    <cellStyle name="Normal 3 43 3 4" xfId="10271" xr:uid="{00000000-0005-0000-0000-000028410000}"/>
    <cellStyle name="Normal 3 43 3 4 2" xfId="33252" xr:uid="{00000000-0005-0000-0000-000029410000}"/>
    <cellStyle name="Normal 3 43 3 5" xfId="33247" xr:uid="{00000000-0005-0000-0000-00002A410000}"/>
    <cellStyle name="Normal 3 43 4" xfId="10272" xr:uid="{00000000-0005-0000-0000-00002B410000}"/>
    <cellStyle name="Normal 3 43 4 2" xfId="10273" xr:uid="{00000000-0005-0000-0000-00002C410000}"/>
    <cellStyle name="Normal 3 43 4 2 2" xfId="33254" xr:uid="{00000000-0005-0000-0000-00002D410000}"/>
    <cellStyle name="Normal 3 43 4 3" xfId="33253" xr:uid="{00000000-0005-0000-0000-00002E410000}"/>
    <cellStyle name="Normal 3 43 5" xfId="10274" xr:uid="{00000000-0005-0000-0000-00002F410000}"/>
    <cellStyle name="Normal 3 43 5 2" xfId="33255" xr:uid="{00000000-0005-0000-0000-000030410000}"/>
    <cellStyle name="Normal 3 43 6" xfId="10275" xr:uid="{00000000-0005-0000-0000-000031410000}"/>
    <cellStyle name="Normal 3 43 6 2" xfId="10276" xr:uid="{00000000-0005-0000-0000-000032410000}"/>
    <cellStyle name="Normal 3 43 6 2 2" xfId="33257" xr:uid="{00000000-0005-0000-0000-000033410000}"/>
    <cellStyle name="Normal 3 43 6 3" xfId="33256" xr:uid="{00000000-0005-0000-0000-000034410000}"/>
    <cellStyle name="Normal 3 43 7" xfId="10277" xr:uid="{00000000-0005-0000-0000-000035410000}"/>
    <cellStyle name="Normal 3 43 7 2" xfId="33258" xr:uid="{00000000-0005-0000-0000-000036410000}"/>
    <cellStyle name="Normal 3 43 8" xfId="33241" xr:uid="{00000000-0005-0000-0000-000037410000}"/>
    <cellStyle name="Normal 3 44" xfId="10278" xr:uid="{00000000-0005-0000-0000-000038410000}"/>
    <cellStyle name="Normal 3 44 1" xfId="10279" xr:uid="{00000000-0005-0000-0000-000039410000}"/>
    <cellStyle name="Normal 3 44 1 2" xfId="10280" xr:uid="{00000000-0005-0000-0000-00003A410000}"/>
    <cellStyle name="Normal 3 44 1 2 2" xfId="33261" xr:uid="{00000000-0005-0000-0000-00003B410000}"/>
    <cellStyle name="Normal 3 44 1 3" xfId="33260" xr:uid="{00000000-0005-0000-0000-00003C410000}"/>
    <cellStyle name="Normal 3 44 10" xfId="10281" xr:uid="{00000000-0005-0000-0000-00003D410000}"/>
    <cellStyle name="Normal 3 44 10 2" xfId="10282" xr:uid="{00000000-0005-0000-0000-00003E410000}"/>
    <cellStyle name="Normal 3 44 10 2 2" xfId="33263" xr:uid="{00000000-0005-0000-0000-00003F410000}"/>
    <cellStyle name="Normal 3 44 10 3" xfId="33262" xr:uid="{00000000-0005-0000-0000-000040410000}"/>
    <cellStyle name="Normal 3 44 11" xfId="10283" xr:uid="{00000000-0005-0000-0000-000041410000}"/>
    <cellStyle name="Normal 3 44 11 2" xfId="33264" xr:uid="{00000000-0005-0000-0000-000042410000}"/>
    <cellStyle name="Normal 3 44 12" xfId="33259" xr:uid="{00000000-0005-0000-0000-000043410000}"/>
    <cellStyle name="Normal 3 44 2" xfId="10284" xr:uid="{00000000-0005-0000-0000-000044410000}"/>
    <cellStyle name="Normal 3 44 2 2" xfId="10285" xr:uid="{00000000-0005-0000-0000-000045410000}"/>
    <cellStyle name="Normal 3 44 2 2 2" xfId="10286" xr:uid="{00000000-0005-0000-0000-000046410000}"/>
    <cellStyle name="Normal 3 44 2 2 2 2" xfId="33267" xr:uid="{00000000-0005-0000-0000-000047410000}"/>
    <cellStyle name="Normal 3 44 2 2 3" xfId="33266" xr:uid="{00000000-0005-0000-0000-000048410000}"/>
    <cellStyle name="Normal 3 44 2 3" xfId="10287" xr:uid="{00000000-0005-0000-0000-000049410000}"/>
    <cellStyle name="Normal 3 44 2 3 2" xfId="33268" xr:uid="{00000000-0005-0000-0000-00004A410000}"/>
    <cellStyle name="Normal 3 44 2 4" xfId="10288" xr:uid="{00000000-0005-0000-0000-00004B410000}"/>
    <cellStyle name="Normal 3 44 2 4 2" xfId="33269" xr:uid="{00000000-0005-0000-0000-00004C410000}"/>
    <cellStyle name="Normal 3 44 2 5" xfId="33265" xr:uid="{00000000-0005-0000-0000-00004D410000}"/>
    <cellStyle name="Normal 3 44 3" xfId="10289" xr:uid="{00000000-0005-0000-0000-00004E410000}"/>
    <cellStyle name="Normal 3 44 3 1" xfId="10290" xr:uid="{00000000-0005-0000-0000-00004F410000}"/>
    <cellStyle name="Normal 3 44 3 1 2" xfId="10291" xr:uid="{00000000-0005-0000-0000-000050410000}"/>
    <cellStyle name="Normal 3 44 3 1 2 2" xfId="33272" xr:uid="{00000000-0005-0000-0000-000051410000}"/>
    <cellStyle name="Normal 3 44 3 1 3" xfId="33271" xr:uid="{00000000-0005-0000-0000-000052410000}"/>
    <cellStyle name="Normal 3 44 3 2" xfId="10292" xr:uid="{00000000-0005-0000-0000-000053410000}"/>
    <cellStyle name="Normal 3 44 3 2 2" xfId="10293" xr:uid="{00000000-0005-0000-0000-000054410000}"/>
    <cellStyle name="Normal 3 44 3 2 2 2" xfId="33274" xr:uid="{00000000-0005-0000-0000-000055410000}"/>
    <cellStyle name="Normal 3 44 3 2 3" xfId="33273" xr:uid="{00000000-0005-0000-0000-000056410000}"/>
    <cellStyle name="Normal 3 44 3 3" xfId="10294" xr:uid="{00000000-0005-0000-0000-000057410000}"/>
    <cellStyle name="Normal 3 44 3 3 2" xfId="10295" xr:uid="{00000000-0005-0000-0000-000058410000}"/>
    <cellStyle name="Normal 3 44 3 3 2 2" xfId="33276" xr:uid="{00000000-0005-0000-0000-000059410000}"/>
    <cellStyle name="Normal 3 44 3 3 3" xfId="33275" xr:uid="{00000000-0005-0000-0000-00005A410000}"/>
    <cellStyle name="Normal 3 44 3 4" xfId="10296" xr:uid="{00000000-0005-0000-0000-00005B410000}"/>
    <cellStyle name="Normal 3 44 3 4 2" xfId="10297" xr:uid="{00000000-0005-0000-0000-00005C410000}"/>
    <cellStyle name="Normal 3 44 3 4 2 2" xfId="33278" xr:uid="{00000000-0005-0000-0000-00005D410000}"/>
    <cellStyle name="Normal 3 44 3 4 3" xfId="33277" xr:uid="{00000000-0005-0000-0000-00005E410000}"/>
    <cellStyle name="Normal 3 44 3 5" xfId="10298" xr:uid="{00000000-0005-0000-0000-00005F410000}"/>
    <cellStyle name="Normal 3 44 3 5 2" xfId="10299" xr:uid="{00000000-0005-0000-0000-000060410000}"/>
    <cellStyle name="Normal 3 44 3 5 2 2" xfId="33280" xr:uid="{00000000-0005-0000-0000-000061410000}"/>
    <cellStyle name="Normal 3 44 3 5 3" xfId="33279" xr:uid="{00000000-0005-0000-0000-000062410000}"/>
    <cellStyle name="Normal 3 44 3 6" xfId="10300" xr:uid="{00000000-0005-0000-0000-000063410000}"/>
    <cellStyle name="Normal 3 44 3 6 2" xfId="10301" xr:uid="{00000000-0005-0000-0000-000064410000}"/>
    <cellStyle name="Normal 3 44 3 6 2 2" xfId="33282" xr:uid="{00000000-0005-0000-0000-000065410000}"/>
    <cellStyle name="Normal 3 44 3 6 3" xfId="33281" xr:uid="{00000000-0005-0000-0000-000066410000}"/>
    <cellStyle name="Normal 3 44 3 7" xfId="10302" xr:uid="{00000000-0005-0000-0000-000067410000}"/>
    <cellStyle name="Normal 3 44 3 7 2" xfId="33283" xr:uid="{00000000-0005-0000-0000-000068410000}"/>
    <cellStyle name="Normal 3 44 3 8" xfId="33270" xr:uid="{00000000-0005-0000-0000-000069410000}"/>
    <cellStyle name="Normal 3 44 4" xfId="10303" xr:uid="{00000000-0005-0000-0000-00006A410000}"/>
    <cellStyle name="Normal 3 44 4 1" xfId="10304" xr:uid="{00000000-0005-0000-0000-00006B410000}"/>
    <cellStyle name="Normal 3 44 4 1 2" xfId="10305" xr:uid="{00000000-0005-0000-0000-00006C410000}"/>
    <cellStyle name="Normal 3 44 4 1 2 2" xfId="33286" xr:uid="{00000000-0005-0000-0000-00006D410000}"/>
    <cellStyle name="Normal 3 44 4 1 3" xfId="33285" xr:uid="{00000000-0005-0000-0000-00006E410000}"/>
    <cellStyle name="Normal 3 44 4 2" xfId="10306" xr:uid="{00000000-0005-0000-0000-00006F410000}"/>
    <cellStyle name="Normal 3 44 4 2 2" xfId="10307" xr:uid="{00000000-0005-0000-0000-000070410000}"/>
    <cellStyle name="Normal 3 44 4 2 2 2" xfId="33288" xr:uid="{00000000-0005-0000-0000-000071410000}"/>
    <cellStyle name="Normal 3 44 4 2 3" xfId="33287" xr:uid="{00000000-0005-0000-0000-000072410000}"/>
    <cellStyle name="Normal 3 44 4 3" xfId="10308" xr:uid="{00000000-0005-0000-0000-000073410000}"/>
    <cellStyle name="Normal 3 44 4 3 2" xfId="10309" xr:uid="{00000000-0005-0000-0000-000074410000}"/>
    <cellStyle name="Normal 3 44 4 3 2 2" xfId="33290" xr:uid="{00000000-0005-0000-0000-000075410000}"/>
    <cellStyle name="Normal 3 44 4 3 3" xfId="33289" xr:uid="{00000000-0005-0000-0000-000076410000}"/>
    <cellStyle name="Normal 3 44 4 4" xfId="10310" xr:uid="{00000000-0005-0000-0000-000077410000}"/>
    <cellStyle name="Normal 3 44 4 4 2" xfId="10311" xr:uid="{00000000-0005-0000-0000-000078410000}"/>
    <cellStyle name="Normal 3 44 4 4 2 2" xfId="33292" xr:uid="{00000000-0005-0000-0000-000079410000}"/>
    <cellStyle name="Normal 3 44 4 4 3" xfId="33291" xr:uid="{00000000-0005-0000-0000-00007A410000}"/>
    <cellStyle name="Normal 3 44 4 5" xfId="10312" xr:uid="{00000000-0005-0000-0000-00007B410000}"/>
    <cellStyle name="Normal 3 44 4 5 2" xfId="10313" xr:uid="{00000000-0005-0000-0000-00007C410000}"/>
    <cellStyle name="Normal 3 44 4 5 2 2" xfId="33294" xr:uid="{00000000-0005-0000-0000-00007D410000}"/>
    <cellStyle name="Normal 3 44 4 5 3" xfId="33293" xr:uid="{00000000-0005-0000-0000-00007E410000}"/>
    <cellStyle name="Normal 3 44 4 6" xfId="10314" xr:uid="{00000000-0005-0000-0000-00007F410000}"/>
    <cellStyle name="Normal 3 44 4 6 2" xfId="10315" xr:uid="{00000000-0005-0000-0000-000080410000}"/>
    <cellStyle name="Normal 3 44 4 6 2 2" xfId="33296" xr:uid="{00000000-0005-0000-0000-000081410000}"/>
    <cellStyle name="Normal 3 44 4 6 3" xfId="33295" xr:uid="{00000000-0005-0000-0000-000082410000}"/>
    <cellStyle name="Normal 3 44 4 7" xfId="10316" xr:uid="{00000000-0005-0000-0000-000083410000}"/>
    <cellStyle name="Normal 3 44 4 7 2" xfId="33297" xr:uid="{00000000-0005-0000-0000-000084410000}"/>
    <cellStyle name="Normal 3 44 4 8" xfId="33284" xr:uid="{00000000-0005-0000-0000-000085410000}"/>
    <cellStyle name="Normal 3 44 5" xfId="10317" xr:uid="{00000000-0005-0000-0000-000086410000}"/>
    <cellStyle name="Normal 3 44 5 2" xfId="10318" xr:uid="{00000000-0005-0000-0000-000087410000}"/>
    <cellStyle name="Normal 3 44 5 2 2" xfId="33299" xr:uid="{00000000-0005-0000-0000-000088410000}"/>
    <cellStyle name="Normal 3 44 5 3" xfId="33298" xr:uid="{00000000-0005-0000-0000-000089410000}"/>
    <cellStyle name="Normal 3 44 6" xfId="10319" xr:uid="{00000000-0005-0000-0000-00008A410000}"/>
    <cellStyle name="Normal 3 44 6 2" xfId="10320" xr:uid="{00000000-0005-0000-0000-00008B410000}"/>
    <cellStyle name="Normal 3 44 6 2 2" xfId="33301" xr:uid="{00000000-0005-0000-0000-00008C410000}"/>
    <cellStyle name="Normal 3 44 6 3" xfId="33300" xr:uid="{00000000-0005-0000-0000-00008D410000}"/>
    <cellStyle name="Normal 3 44 7" xfId="10321" xr:uid="{00000000-0005-0000-0000-00008E410000}"/>
    <cellStyle name="Normal 3 44 7 2" xfId="10322" xr:uid="{00000000-0005-0000-0000-00008F410000}"/>
    <cellStyle name="Normal 3 44 7 2 2" xfId="33303" xr:uid="{00000000-0005-0000-0000-000090410000}"/>
    <cellStyle name="Normal 3 44 7 3" xfId="33302" xr:uid="{00000000-0005-0000-0000-000091410000}"/>
    <cellStyle name="Normal 3 44 8" xfId="10323" xr:uid="{00000000-0005-0000-0000-000092410000}"/>
    <cellStyle name="Normal 3 44 8 2" xfId="33304" xr:uid="{00000000-0005-0000-0000-000093410000}"/>
    <cellStyle name="Normal 3 44 9" xfId="10324" xr:uid="{00000000-0005-0000-0000-000094410000}"/>
    <cellStyle name="Normal 3 44 9 2" xfId="10325" xr:uid="{00000000-0005-0000-0000-000095410000}"/>
    <cellStyle name="Normal 3 44 9 2 2" xfId="33306" xr:uid="{00000000-0005-0000-0000-000096410000}"/>
    <cellStyle name="Normal 3 44 9 3" xfId="33305" xr:uid="{00000000-0005-0000-0000-000097410000}"/>
    <cellStyle name="Normal 3 45" xfId="10326" xr:uid="{00000000-0005-0000-0000-000098410000}"/>
    <cellStyle name="Normal 3 45 1" xfId="10327" xr:uid="{00000000-0005-0000-0000-000099410000}"/>
    <cellStyle name="Normal 3 45 1 2" xfId="10328" xr:uid="{00000000-0005-0000-0000-00009A410000}"/>
    <cellStyle name="Normal 3 45 1 2 2" xfId="33309" xr:uid="{00000000-0005-0000-0000-00009B410000}"/>
    <cellStyle name="Normal 3 45 1 3" xfId="33308" xr:uid="{00000000-0005-0000-0000-00009C410000}"/>
    <cellStyle name="Normal 3 45 10" xfId="10329" xr:uid="{00000000-0005-0000-0000-00009D410000}"/>
    <cellStyle name="Normal 3 45 10 2" xfId="10330" xr:uid="{00000000-0005-0000-0000-00009E410000}"/>
    <cellStyle name="Normal 3 45 10 2 2" xfId="33311" xr:uid="{00000000-0005-0000-0000-00009F410000}"/>
    <cellStyle name="Normal 3 45 10 3" xfId="33310" xr:uid="{00000000-0005-0000-0000-0000A0410000}"/>
    <cellStyle name="Normal 3 45 11" xfId="10331" xr:uid="{00000000-0005-0000-0000-0000A1410000}"/>
    <cellStyle name="Normal 3 45 11 2" xfId="33312" xr:uid="{00000000-0005-0000-0000-0000A2410000}"/>
    <cellStyle name="Normal 3 45 12" xfId="10332" xr:uid="{00000000-0005-0000-0000-0000A3410000}"/>
    <cellStyle name="Normal 3 45 12 2" xfId="33313" xr:uid="{00000000-0005-0000-0000-0000A4410000}"/>
    <cellStyle name="Normal 3 45 13" xfId="33307" xr:uid="{00000000-0005-0000-0000-0000A5410000}"/>
    <cellStyle name="Normal 3 45 2" xfId="10333" xr:uid="{00000000-0005-0000-0000-0000A6410000}"/>
    <cellStyle name="Normal 3 45 2 1" xfId="10334" xr:uid="{00000000-0005-0000-0000-0000A7410000}"/>
    <cellStyle name="Normal 3 45 2 1 2" xfId="10335" xr:uid="{00000000-0005-0000-0000-0000A8410000}"/>
    <cellStyle name="Normal 3 45 2 1 2 2" xfId="33316" xr:uid="{00000000-0005-0000-0000-0000A9410000}"/>
    <cellStyle name="Normal 3 45 2 1 3" xfId="33315" xr:uid="{00000000-0005-0000-0000-0000AA410000}"/>
    <cellStyle name="Normal 3 45 2 10" xfId="10336" xr:uid="{00000000-0005-0000-0000-0000AB410000}"/>
    <cellStyle name="Normal 3 45 2 10 2" xfId="33317" xr:uid="{00000000-0005-0000-0000-0000AC410000}"/>
    <cellStyle name="Normal 3 45 2 11" xfId="10337" xr:uid="{00000000-0005-0000-0000-0000AD410000}"/>
    <cellStyle name="Normal 3 45 2 11 2" xfId="33318" xr:uid="{00000000-0005-0000-0000-0000AE410000}"/>
    <cellStyle name="Normal 3 45 2 12" xfId="33314" xr:uid="{00000000-0005-0000-0000-0000AF410000}"/>
    <cellStyle name="Normal 3 45 2 2" xfId="10338" xr:uid="{00000000-0005-0000-0000-0000B0410000}"/>
    <cellStyle name="Normal 3 45 2 2 1" xfId="10339" xr:uid="{00000000-0005-0000-0000-0000B1410000}"/>
    <cellStyle name="Normal 3 45 2 2 1 2" xfId="10340" xr:uid="{00000000-0005-0000-0000-0000B2410000}"/>
    <cellStyle name="Normal 3 45 2 2 1 2 2" xfId="33321" xr:uid="{00000000-0005-0000-0000-0000B3410000}"/>
    <cellStyle name="Normal 3 45 2 2 1 3" xfId="33320" xr:uid="{00000000-0005-0000-0000-0000B4410000}"/>
    <cellStyle name="Normal 3 45 2 2 10" xfId="33319" xr:uid="{00000000-0005-0000-0000-0000B5410000}"/>
    <cellStyle name="Normal 3 45 2 2 2" xfId="10341" xr:uid="{00000000-0005-0000-0000-0000B6410000}"/>
    <cellStyle name="Normal 3 45 2 2 2 2" xfId="10342" xr:uid="{00000000-0005-0000-0000-0000B7410000}"/>
    <cellStyle name="Normal 3 45 2 2 2 2 2" xfId="10343" xr:uid="{00000000-0005-0000-0000-0000B8410000}"/>
    <cellStyle name="Normal 3 45 2 2 2 2 2 2" xfId="33324" xr:uid="{00000000-0005-0000-0000-0000B9410000}"/>
    <cellStyle name="Normal 3 45 2 2 2 2 3" xfId="33323" xr:uid="{00000000-0005-0000-0000-0000BA410000}"/>
    <cellStyle name="Normal 3 45 2 2 2 3" xfId="10344" xr:uid="{00000000-0005-0000-0000-0000BB410000}"/>
    <cellStyle name="Normal 3 45 2 2 2 3 2" xfId="33325" xr:uid="{00000000-0005-0000-0000-0000BC410000}"/>
    <cellStyle name="Normal 3 45 2 2 2 4" xfId="33322" xr:uid="{00000000-0005-0000-0000-0000BD410000}"/>
    <cellStyle name="Normal 3 45 2 2 3" xfId="10345" xr:uid="{00000000-0005-0000-0000-0000BE410000}"/>
    <cellStyle name="Normal 3 45 2 2 3 2" xfId="10346" xr:uid="{00000000-0005-0000-0000-0000BF410000}"/>
    <cellStyle name="Normal 3 45 2 2 3 2 2" xfId="33327" xr:uid="{00000000-0005-0000-0000-0000C0410000}"/>
    <cellStyle name="Normal 3 45 2 2 3 3" xfId="33326" xr:uid="{00000000-0005-0000-0000-0000C1410000}"/>
    <cellStyle name="Normal 3 45 2 2 4" xfId="10347" xr:uid="{00000000-0005-0000-0000-0000C2410000}"/>
    <cellStyle name="Normal 3 45 2 2 4 2" xfId="10348" xr:uid="{00000000-0005-0000-0000-0000C3410000}"/>
    <cellStyle name="Normal 3 45 2 2 4 2 2" xfId="33329" xr:uid="{00000000-0005-0000-0000-0000C4410000}"/>
    <cellStyle name="Normal 3 45 2 2 4 3" xfId="33328" xr:uid="{00000000-0005-0000-0000-0000C5410000}"/>
    <cellStyle name="Normal 3 45 2 2 5" xfId="10349" xr:uid="{00000000-0005-0000-0000-0000C6410000}"/>
    <cellStyle name="Normal 3 45 2 2 5 2" xfId="10350" xr:uid="{00000000-0005-0000-0000-0000C7410000}"/>
    <cellStyle name="Normal 3 45 2 2 5 2 2" xfId="33331" xr:uid="{00000000-0005-0000-0000-0000C8410000}"/>
    <cellStyle name="Normal 3 45 2 2 5 3" xfId="33330" xr:uid="{00000000-0005-0000-0000-0000C9410000}"/>
    <cellStyle name="Normal 3 45 2 2 6" xfId="10351" xr:uid="{00000000-0005-0000-0000-0000CA410000}"/>
    <cellStyle name="Normal 3 45 2 2 6 2" xfId="10352" xr:uid="{00000000-0005-0000-0000-0000CB410000}"/>
    <cellStyle name="Normal 3 45 2 2 6 2 2" xfId="33333" xr:uid="{00000000-0005-0000-0000-0000CC410000}"/>
    <cellStyle name="Normal 3 45 2 2 6 3" xfId="33332" xr:uid="{00000000-0005-0000-0000-0000CD410000}"/>
    <cellStyle name="Normal 3 45 2 2 7" xfId="10353" xr:uid="{00000000-0005-0000-0000-0000CE410000}"/>
    <cellStyle name="Normal 3 45 2 2 7 2" xfId="10354" xr:uid="{00000000-0005-0000-0000-0000CF410000}"/>
    <cellStyle name="Normal 3 45 2 2 7 2 2" xfId="33335" xr:uid="{00000000-0005-0000-0000-0000D0410000}"/>
    <cellStyle name="Normal 3 45 2 2 7 3" xfId="33334" xr:uid="{00000000-0005-0000-0000-0000D1410000}"/>
    <cellStyle name="Normal 3 45 2 2 8" xfId="10355" xr:uid="{00000000-0005-0000-0000-0000D2410000}"/>
    <cellStyle name="Normal 3 45 2 2 8 2" xfId="33336" xr:uid="{00000000-0005-0000-0000-0000D3410000}"/>
    <cellStyle name="Normal 3 45 2 2 9" xfId="10356" xr:uid="{00000000-0005-0000-0000-0000D4410000}"/>
    <cellStyle name="Normal 3 45 2 2 9 2" xfId="33337" xr:uid="{00000000-0005-0000-0000-0000D5410000}"/>
    <cellStyle name="Normal 3 45 2 3" xfId="10357" xr:uid="{00000000-0005-0000-0000-0000D6410000}"/>
    <cellStyle name="Normal 3 45 2 3 1" xfId="10358" xr:uid="{00000000-0005-0000-0000-0000D7410000}"/>
    <cellStyle name="Normal 3 45 2 3 1 2" xfId="10359" xr:uid="{00000000-0005-0000-0000-0000D8410000}"/>
    <cellStyle name="Normal 3 45 2 3 1 2 2" xfId="33340" xr:uid="{00000000-0005-0000-0000-0000D9410000}"/>
    <cellStyle name="Normal 3 45 2 3 1 3" xfId="33339" xr:uid="{00000000-0005-0000-0000-0000DA410000}"/>
    <cellStyle name="Normal 3 45 2 3 2" xfId="10360" xr:uid="{00000000-0005-0000-0000-0000DB410000}"/>
    <cellStyle name="Normal 3 45 2 3 2 2" xfId="10361" xr:uid="{00000000-0005-0000-0000-0000DC410000}"/>
    <cellStyle name="Normal 3 45 2 3 2 2 2" xfId="33342" xr:uid="{00000000-0005-0000-0000-0000DD410000}"/>
    <cellStyle name="Normal 3 45 2 3 2 3" xfId="33341" xr:uid="{00000000-0005-0000-0000-0000DE410000}"/>
    <cellStyle name="Normal 3 45 2 3 3" xfId="10362" xr:uid="{00000000-0005-0000-0000-0000DF410000}"/>
    <cellStyle name="Normal 3 45 2 3 3 2" xfId="10363" xr:uid="{00000000-0005-0000-0000-0000E0410000}"/>
    <cellStyle name="Normal 3 45 2 3 3 2 2" xfId="33344" xr:uid="{00000000-0005-0000-0000-0000E1410000}"/>
    <cellStyle name="Normal 3 45 2 3 3 3" xfId="33343" xr:uid="{00000000-0005-0000-0000-0000E2410000}"/>
    <cellStyle name="Normal 3 45 2 3 4" xfId="10364" xr:uid="{00000000-0005-0000-0000-0000E3410000}"/>
    <cellStyle name="Normal 3 45 2 3 4 2" xfId="10365" xr:uid="{00000000-0005-0000-0000-0000E4410000}"/>
    <cellStyle name="Normal 3 45 2 3 4 2 2" xfId="33346" xr:uid="{00000000-0005-0000-0000-0000E5410000}"/>
    <cellStyle name="Normal 3 45 2 3 4 3" xfId="33345" xr:uid="{00000000-0005-0000-0000-0000E6410000}"/>
    <cellStyle name="Normal 3 45 2 3 5" xfId="10366" xr:uid="{00000000-0005-0000-0000-0000E7410000}"/>
    <cellStyle name="Normal 3 45 2 3 5 2" xfId="10367" xr:uid="{00000000-0005-0000-0000-0000E8410000}"/>
    <cellStyle name="Normal 3 45 2 3 5 2 2" xfId="33348" xr:uid="{00000000-0005-0000-0000-0000E9410000}"/>
    <cellStyle name="Normal 3 45 2 3 5 3" xfId="33347" xr:uid="{00000000-0005-0000-0000-0000EA410000}"/>
    <cellStyle name="Normal 3 45 2 3 6" xfId="10368" xr:uid="{00000000-0005-0000-0000-0000EB410000}"/>
    <cellStyle name="Normal 3 45 2 3 6 2" xfId="33349" xr:uid="{00000000-0005-0000-0000-0000EC410000}"/>
    <cellStyle name="Normal 3 45 2 3 7" xfId="33338" xr:uid="{00000000-0005-0000-0000-0000ED410000}"/>
    <cellStyle name="Normal 3 45 2 4" xfId="10369" xr:uid="{00000000-0005-0000-0000-0000EE410000}"/>
    <cellStyle name="Normal 3 45 2 4 2" xfId="10370" xr:uid="{00000000-0005-0000-0000-0000EF410000}"/>
    <cellStyle name="Normal 3 45 2 4 2 2" xfId="33351" xr:uid="{00000000-0005-0000-0000-0000F0410000}"/>
    <cellStyle name="Normal 3 45 2 4 3" xfId="33350" xr:uid="{00000000-0005-0000-0000-0000F1410000}"/>
    <cellStyle name="Normal 3 45 2 5" xfId="10371" xr:uid="{00000000-0005-0000-0000-0000F2410000}"/>
    <cellStyle name="Normal 3 45 2 5 2" xfId="10372" xr:uid="{00000000-0005-0000-0000-0000F3410000}"/>
    <cellStyle name="Normal 3 45 2 5 2 2" xfId="33353" xr:uid="{00000000-0005-0000-0000-0000F4410000}"/>
    <cellStyle name="Normal 3 45 2 5 3" xfId="33352" xr:uid="{00000000-0005-0000-0000-0000F5410000}"/>
    <cellStyle name="Normal 3 45 2 6" xfId="10373" xr:uid="{00000000-0005-0000-0000-0000F6410000}"/>
    <cellStyle name="Normal 3 45 2 6 2" xfId="10374" xr:uid="{00000000-0005-0000-0000-0000F7410000}"/>
    <cellStyle name="Normal 3 45 2 6 2 2" xfId="33355" xr:uid="{00000000-0005-0000-0000-0000F8410000}"/>
    <cellStyle name="Normal 3 45 2 6 3" xfId="33354" xr:uid="{00000000-0005-0000-0000-0000F9410000}"/>
    <cellStyle name="Normal 3 45 2 7" xfId="10375" xr:uid="{00000000-0005-0000-0000-0000FA410000}"/>
    <cellStyle name="Normal 3 45 2 7 2" xfId="10376" xr:uid="{00000000-0005-0000-0000-0000FB410000}"/>
    <cellStyle name="Normal 3 45 2 7 2 2" xfId="33357" xr:uid="{00000000-0005-0000-0000-0000FC410000}"/>
    <cellStyle name="Normal 3 45 2 7 3" xfId="33356" xr:uid="{00000000-0005-0000-0000-0000FD410000}"/>
    <cellStyle name="Normal 3 45 2 8" xfId="10377" xr:uid="{00000000-0005-0000-0000-0000FE410000}"/>
    <cellStyle name="Normal 3 45 2 8 2" xfId="10378" xr:uid="{00000000-0005-0000-0000-0000FF410000}"/>
    <cellStyle name="Normal 3 45 2 8 2 2" xfId="33359" xr:uid="{00000000-0005-0000-0000-000000420000}"/>
    <cellStyle name="Normal 3 45 2 8 3" xfId="33358" xr:uid="{00000000-0005-0000-0000-000001420000}"/>
    <cellStyle name="Normal 3 45 2 9" xfId="10379" xr:uid="{00000000-0005-0000-0000-000002420000}"/>
    <cellStyle name="Normal 3 45 2 9 2" xfId="10380" xr:uid="{00000000-0005-0000-0000-000003420000}"/>
    <cellStyle name="Normal 3 45 2 9 2 2" xfId="33361" xr:uid="{00000000-0005-0000-0000-000004420000}"/>
    <cellStyle name="Normal 3 45 2 9 3" xfId="33360" xr:uid="{00000000-0005-0000-0000-000005420000}"/>
    <cellStyle name="Normal 3 45 3" xfId="10381" xr:uid="{00000000-0005-0000-0000-000006420000}"/>
    <cellStyle name="Normal 3 45 3 1" xfId="10382" xr:uid="{00000000-0005-0000-0000-000007420000}"/>
    <cellStyle name="Normal 3 45 3 1 2" xfId="10383" xr:uid="{00000000-0005-0000-0000-000008420000}"/>
    <cellStyle name="Normal 3 45 3 1 2 2" xfId="33364" xr:uid="{00000000-0005-0000-0000-000009420000}"/>
    <cellStyle name="Normal 3 45 3 1 3" xfId="33363" xr:uid="{00000000-0005-0000-0000-00000A420000}"/>
    <cellStyle name="Normal 3 45 3 10" xfId="33362" xr:uid="{00000000-0005-0000-0000-00000B420000}"/>
    <cellStyle name="Normal 3 45 3 2" xfId="10384" xr:uid="{00000000-0005-0000-0000-00000C420000}"/>
    <cellStyle name="Normal 3 45 3 2 2" xfId="10385" xr:uid="{00000000-0005-0000-0000-00000D420000}"/>
    <cellStyle name="Normal 3 45 3 2 2 2" xfId="10386" xr:uid="{00000000-0005-0000-0000-00000E420000}"/>
    <cellStyle name="Normal 3 45 3 2 2 2 2" xfId="33367" xr:uid="{00000000-0005-0000-0000-00000F420000}"/>
    <cellStyle name="Normal 3 45 3 2 2 3" xfId="33366" xr:uid="{00000000-0005-0000-0000-000010420000}"/>
    <cellStyle name="Normal 3 45 3 2 3" xfId="10387" xr:uid="{00000000-0005-0000-0000-000011420000}"/>
    <cellStyle name="Normal 3 45 3 2 3 2" xfId="33368" xr:uid="{00000000-0005-0000-0000-000012420000}"/>
    <cellStyle name="Normal 3 45 3 2 4" xfId="33365" xr:uid="{00000000-0005-0000-0000-000013420000}"/>
    <cellStyle name="Normal 3 45 3 3" xfId="10388" xr:uid="{00000000-0005-0000-0000-000014420000}"/>
    <cellStyle name="Normal 3 45 3 3 2" xfId="10389" xr:uid="{00000000-0005-0000-0000-000015420000}"/>
    <cellStyle name="Normal 3 45 3 3 2 2" xfId="33370" xr:uid="{00000000-0005-0000-0000-000016420000}"/>
    <cellStyle name="Normal 3 45 3 3 3" xfId="33369" xr:uid="{00000000-0005-0000-0000-000017420000}"/>
    <cellStyle name="Normal 3 45 3 4" xfId="10390" xr:uid="{00000000-0005-0000-0000-000018420000}"/>
    <cellStyle name="Normal 3 45 3 4 2" xfId="10391" xr:uid="{00000000-0005-0000-0000-000019420000}"/>
    <cellStyle name="Normal 3 45 3 4 2 2" xfId="33372" xr:uid="{00000000-0005-0000-0000-00001A420000}"/>
    <cellStyle name="Normal 3 45 3 4 3" xfId="33371" xr:uid="{00000000-0005-0000-0000-00001B420000}"/>
    <cellStyle name="Normal 3 45 3 5" xfId="10392" xr:uid="{00000000-0005-0000-0000-00001C420000}"/>
    <cellStyle name="Normal 3 45 3 5 2" xfId="10393" xr:uid="{00000000-0005-0000-0000-00001D420000}"/>
    <cellStyle name="Normal 3 45 3 5 2 2" xfId="33374" xr:uid="{00000000-0005-0000-0000-00001E420000}"/>
    <cellStyle name="Normal 3 45 3 5 3" xfId="33373" xr:uid="{00000000-0005-0000-0000-00001F420000}"/>
    <cellStyle name="Normal 3 45 3 6" xfId="10394" xr:uid="{00000000-0005-0000-0000-000020420000}"/>
    <cellStyle name="Normal 3 45 3 6 2" xfId="10395" xr:uid="{00000000-0005-0000-0000-000021420000}"/>
    <cellStyle name="Normal 3 45 3 6 2 2" xfId="33376" xr:uid="{00000000-0005-0000-0000-000022420000}"/>
    <cellStyle name="Normal 3 45 3 6 3" xfId="33375" xr:uid="{00000000-0005-0000-0000-000023420000}"/>
    <cellStyle name="Normal 3 45 3 7" xfId="10396" xr:uid="{00000000-0005-0000-0000-000024420000}"/>
    <cellStyle name="Normal 3 45 3 7 2" xfId="10397" xr:uid="{00000000-0005-0000-0000-000025420000}"/>
    <cellStyle name="Normal 3 45 3 7 2 2" xfId="33378" xr:uid="{00000000-0005-0000-0000-000026420000}"/>
    <cellStyle name="Normal 3 45 3 7 3" xfId="33377" xr:uid="{00000000-0005-0000-0000-000027420000}"/>
    <cellStyle name="Normal 3 45 3 8" xfId="10398" xr:uid="{00000000-0005-0000-0000-000028420000}"/>
    <cellStyle name="Normal 3 45 3 8 2" xfId="33379" xr:uid="{00000000-0005-0000-0000-000029420000}"/>
    <cellStyle name="Normal 3 45 3 9" xfId="10399" xr:uid="{00000000-0005-0000-0000-00002A420000}"/>
    <cellStyle name="Normal 3 45 3 9 2" xfId="33380" xr:uid="{00000000-0005-0000-0000-00002B420000}"/>
    <cellStyle name="Normal 3 45 4" xfId="10400" xr:uid="{00000000-0005-0000-0000-00002C420000}"/>
    <cellStyle name="Normal 3 45 4 1" xfId="10401" xr:uid="{00000000-0005-0000-0000-00002D420000}"/>
    <cellStyle name="Normal 3 45 4 1 2" xfId="10402" xr:uid="{00000000-0005-0000-0000-00002E420000}"/>
    <cellStyle name="Normal 3 45 4 1 2 2" xfId="33383" xr:uid="{00000000-0005-0000-0000-00002F420000}"/>
    <cellStyle name="Normal 3 45 4 1 3" xfId="33382" xr:uid="{00000000-0005-0000-0000-000030420000}"/>
    <cellStyle name="Normal 3 45 4 2" xfId="10403" xr:uid="{00000000-0005-0000-0000-000031420000}"/>
    <cellStyle name="Normal 3 45 4 2 2" xfId="10404" xr:uid="{00000000-0005-0000-0000-000032420000}"/>
    <cellStyle name="Normal 3 45 4 2 2 2" xfId="33385" xr:uid="{00000000-0005-0000-0000-000033420000}"/>
    <cellStyle name="Normal 3 45 4 2 3" xfId="33384" xr:uid="{00000000-0005-0000-0000-000034420000}"/>
    <cellStyle name="Normal 3 45 4 3" xfId="10405" xr:uid="{00000000-0005-0000-0000-000035420000}"/>
    <cellStyle name="Normal 3 45 4 3 2" xfId="10406" xr:uid="{00000000-0005-0000-0000-000036420000}"/>
    <cellStyle name="Normal 3 45 4 3 2 2" xfId="33387" xr:uid="{00000000-0005-0000-0000-000037420000}"/>
    <cellStyle name="Normal 3 45 4 3 3" xfId="33386" xr:uid="{00000000-0005-0000-0000-000038420000}"/>
    <cellStyle name="Normal 3 45 4 4" xfId="10407" xr:uid="{00000000-0005-0000-0000-000039420000}"/>
    <cellStyle name="Normal 3 45 4 4 2" xfId="10408" xr:uid="{00000000-0005-0000-0000-00003A420000}"/>
    <cellStyle name="Normal 3 45 4 4 2 2" xfId="33389" xr:uid="{00000000-0005-0000-0000-00003B420000}"/>
    <cellStyle name="Normal 3 45 4 4 3" xfId="33388" xr:uid="{00000000-0005-0000-0000-00003C420000}"/>
    <cellStyle name="Normal 3 45 4 5" xfId="10409" xr:uid="{00000000-0005-0000-0000-00003D420000}"/>
    <cellStyle name="Normal 3 45 4 5 2" xfId="10410" xr:uid="{00000000-0005-0000-0000-00003E420000}"/>
    <cellStyle name="Normal 3 45 4 5 2 2" xfId="33391" xr:uid="{00000000-0005-0000-0000-00003F420000}"/>
    <cellStyle name="Normal 3 45 4 5 3" xfId="33390" xr:uid="{00000000-0005-0000-0000-000040420000}"/>
    <cellStyle name="Normal 3 45 4 6" xfId="10411" xr:uid="{00000000-0005-0000-0000-000041420000}"/>
    <cellStyle name="Normal 3 45 4 6 2" xfId="33392" xr:uid="{00000000-0005-0000-0000-000042420000}"/>
    <cellStyle name="Normal 3 45 4 7" xfId="33381" xr:uid="{00000000-0005-0000-0000-000043420000}"/>
    <cellStyle name="Normal 3 45 5" xfId="10412" xr:uid="{00000000-0005-0000-0000-000044420000}"/>
    <cellStyle name="Normal 3 45 5 2" xfId="10413" xr:uid="{00000000-0005-0000-0000-000045420000}"/>
    <cellStyle name="Normal 3 45 5 2 2" xfId="33394" xr:uid="{00000000-0005-0000-0000-000046420000}"/>
    <cellStyle name="Normal 3 45 5 3" xfId="33393" xr:uid="{00000000-0005-0000-0000-000047420000}"/>
    <cellStyle name="Normal 3 45 6" xfId="10414" xr:uid="{00000000-0005-0000-0000-000048420000}"/>
    <cellStyle name="Normal 3 45 6 2" xfId="10415" xr:uid="{00000000-0005-0000-0000-000049420000}"/>
    <cellStyle name="Normal 3 45 6 2 2" xfId="33396" xr:uid="{00000000-0005-0000-0000-00004A420000}"/>
    <cellStyle name="Normal 3 45 6 3" xfId="33395" xr:uid="{00000000-0005-0000-0000-00004B420000}"/>
    <cellStyle name="Normal 3 45 7" xfId="10416" xr:uid="{00000000-0005-0000-0000-00004C420000}"/>
    <cellStyle name="Normal 3 45 7 2" xfId="10417" xr:uid="{00000000-0005-0000-0000-00004D420000}"/>
    <cellStyle name="Normal 3 45 7 2 2" xfId="33398" xr:uid="{00000000-0005-0000-0000-00004E420000}"/>
    <cellStyle name="Normal 3 45 7 3" xfId="33397" xr:uid="{00000000-0005-0000-0000-00004F420000}"/>
    <cellStyle name="Normal 3 45 8" xfId="10418" xr:uid="{00000000-0005-0000-0000-000050420000}"/>
    <cellStyle name="Normal 3 45 8 2" xfId="10419" xr:uid="{00000000-0005-0000-0000-000051420000}"/>
    <cellStyle name="Normal 3 45 8 2 2" xfId="33400" xr:uid="{00000000-0005-0000-0000-000052420000}"/>
    <cellStyle name="Normal 3 45 8 3" xfId="33399" xr:uid="{00000000-0005-0000-0000-000053420000}"/>
    <cellStyle name="Normal 3 45 9" xfId="10420" xr:uid="{00000000-0005-0000-0000-000054420000}"/>
    <cellStyle name="Normal 3 45 9 2" xfId="10421" xr:uid="{00000000-0005-0000-0000-000055420000}"/>
    <cellStyle name="Normal 3 45 9 2 2" xfId="33402" xr:uid="{00000000-0005-0000-0000-000056420000}"/>
    <cellStyle name="Normal 3 45 9 3" xfId="33401" xr:uid="{00000000-0005-0000-0000-000057420000}"/>
    <cellStyle name="Normal 3 46" xfId="10422" xr:uid="{00000000-0005-0000-0000-000058420000}"/>
    <cellStyle name="Normal 3 46 10" xfId="33403" xr:uid="{00000000-0005-0000-0000-000059420000}"/>
    <cellStyle name="Normal 3 46 2" xfId="10423" xr:uid="{00000000-0005-0000-0000-00005A420000}"/>
    <cellStyle name="Normal 3 46 2 2" xfId="10424" xr:uid="{00000000-0005-0000-0000-00005B420000}"/>
    <cellStyle name="Normal 3 46 2 2 2" xfId="10425" xr:uid="{00000000-0005-0000-0000-00005C420000}"/>
    <cellStyle name="Normal 3 46 2 2 2 2" xfId="33406" xr:uid="{00000000-0005-0000-0000-00005D420000}"/>
    <cellStyle name="Normal 3 46 2 2 3" xfId="33405" xr:uid="{00000000-0005-0000-0000-00005E420000}"/>
    <cellStyle name="Normal 3 46 2 3" xfId="10426" xr:uid="{00000000-0005-0000-0000-00005F420000}"/>
    <cellStyle name="Normal 3 46 2 3 2" xfId="33407" xr:uid="{00000000-0005-0000-0000-000060420000}"/>
    <cellStyle name="Normal 3 46 2 4" xfId="33404" xr:uid="{00000000-0005-0000-0000-000061420000}"/>
    <cellStyle name="Normal 3 46 3" xfId="10427" xr:uid="{00000000-0005-0000-0000-000062420000}"/>
    <cellStyle name="Normal 3 46 3 2" xfId="10428" xr:uid="{00000000-0005-0000-0000-000063420000}"/>
    <cellStyle name="Normal 3 46 3 2 2" xfId="33409" xr:uid="{00000000-0005-0000-0000-000064420000}"/>
    <cellStyle name="Normal 3 46 3 3" xfId="33408" xr:uid="{00000000-0005-0000-0000-000065420000}"/>
    <cellStyle name="Normal 3 46 4" xfId="10429" xr:uid="{00000000-0005-0000-0000-000066420000}"/>
    <cellStyle name="Normal 3 46 4 2" xfId="10430" xr:uid="{00000000-0005-0000-0000-000067420000}"/>
    <cellStyle name="Normal 3 46 4 2 2" xfId="33411" xr:uid="{00000000-0005-0000-0000-000068420000}"/>
    <cellStyle name="Normal 3 46 4 3" xfId="33410" xr:uid="{00000000-0005-0000-0000-000069420000}"/>
    <cellStyle name="Normal 3 46 5" xfId="10431" xr:uid="{00000000-0005-0000-0000-00006A420000}"/>
    <cellStyle name="Normal 3 46 5 2" xfId="10432" xr:uid="{00000000-0005-0000-0000-00006B420000}"/>
    <cellStyle name="Normal 3 46 5 2 2" xfId="33413" xr:uid="{00000000-0005-0000-0000-00006C420000}"/>
    <cellStyle name="Normal 3 46 5 3" xfId="33412" xr:uid="{00000000-0005-0000-0000-00006D420000}"/>
    <cellStyle name="Normal 3 46 6" xfId="10433" xr:uid="{00000000-0005-0000-0000-00006E420000}"/>
    <cellStyle name="Normal 3 46 6 2" xfId="10434" xr:uid="{00000000-0005-0000-0000-00006F420000}"/>
    <cellStyle name="Normal 3 46 6 2 2" xfId="33415" xr:uid="{00000000-0005-0000-0000-000070420000}"/>
    <cellStyle name="Normal 3 46 6 3" xfId="33414" xr:uid="{00000000-0005-0000-0000-000071420000}"/>
    <cellStyle name="Normal 3 46 7" xfId="10435" xr:uid="{00000000-0005-0000-0000-000072420000}"/>
    <cellStyle name="Normal 3 46 7 2" xfId="10436" xr:uid="{00000000-0005-0000-0000-000073420000}"/>
    <cellStyle name="Normal 3 46 7 2 2" xfId="33417" xr:uid="{00000000-0005-0000-0000-000074420000}"/>
    <cellStyle name="Normal 3 46 7 3" xfId="33416" xr:uid="{00000000-0005-0000-0000-000075420000}"/>
    <cellStyle name="Normal 3 46 8" xfId="10437" xr:uid="{00000000-0005-0000-0000-000076420000}"/>
    <cellStyle name="Normal 3 46 8 2" xfId="33418" xr:uid="{00000000-0005-0000-0000-000077420000}"/>
    <cellStyle name="Normal 3 46 9" xfId="10438" xr:uid="{00000000-0005-0000-0000-000078420000}"/>
    <cellStyle name="Normal 3 46 9 2" xfId="33419" xr:uid="{00000000-0005-0000-0000-000079420000}"/>
    <cellStyle name="Normal 3 47" xfId="10439" xr:uid="{00000000-0005-0000-0000-00007A420000}"/>
    <cellStyle name="Normal 3 47 2" xfId="10440" xr:uid="{00000000-0005-0000-0000-00007B420000}"/>
    <cellStyle name="Normal 3 47 2 2" xfId="10441" xr:uid="{00000000-0005-0000-0000-00007C420000}"/>
    <cellStyle name="Normal 3 47 2 2 2" xfId="33421" xr:uid="{00000000-0005-0000-0000-00007D420000}"/>
    <cellStyle name="Normal 3 47 2 3" xfId="33420" xr:uid="{00000000-0005-0000-0000-00007E420000}"/>
    <cellStyle name="Normal 3 47 3" xfId="10442" xr:uid="{00000000-0005-0000-0000-00007F420000}"/>
    <cellStyle name="Normal 3 47 3 2" xfId="10443" xr:uid="{00000000-0005-0000-0000-000080420000}"/>
    <cellStyle name="Normal 3 47 3 2 2" xfId="33423" xr:uid="{00000000-0005-0000-0000-000081420000}"/>
    <cellStyle name="Normal 3 47 3 3" xfId="33422" xr:uid="{00000000-0005-0000-0000-000082420000}"/>
    <cellStyle name="Normal 3 47 4" xfId="10444" xr:uid="{00000000-0005-0000-0000-000083420000}"/>
    <cellStyle name="Normal 3 47 4 2" xfId="33424" xr:uid="{00000000-0005-0000-0000-000084420000}"/>
    <cellStyle name="Normal 3 47 5" xfId="10445" xr:uid="{00000000-0005-0000-0000-000085420000}"/>
    <cellStyle name="Normal 3 47 5 2" xfId="33425" xr:uid="{00000000-0005-0000-0000-000086420000}"/>
    <cellStyle name="Normal 3 47 6" xfId="10446" xr:uid="{00000000-0005-0000-0000-000087420000}"/>
    <cellStyle name="Normal 3 47 6 2" xfId="33426" xr:uid="{00000000-0005-0000-0000-000088420000}"/>
    <cellStyle name="Normal 3 48" xfId="10447" xr:uid="{00000000-0005-0000-0000-000089420000}"/>
    <cellStyle name="Normal 3 48 2" xfId="10448" xr:uid="{00000000-0005-0000-0000-00008A420000}"/>
    <cellStyle name="Normal 3 48 2 2" xfId="10449" xr:uid="{00000000-0005-0000-0000-00008B420000}"/>
    <cellStyle name="Normal 3 48 2 2 2" xfId="33429" xr:uid="{00000000-0005-0000-0000-00008C420000}"/>
    <cellStyle name="Normal 3 48 2 3" xfId="33428" xr:uid="{00000000-0005-0000-0000-00008D420000}"/>
    <cellStyle name="Normal 3 48 3" xfId="10450" xr:uid="{00000000-0005-0000-0000-00008E420000}"/>
    <cellStyle name="Normal 3 48 3 2" xfId="10451" xr:uid="{00000000-0005-0000-0000-00008F420000}"/>
    <cellStyle name="Normal 3 48 3 2 2" xfId="33431" xr:uid="{00000000-0005-0000-0000-000090420000}"/>
    <cellStyle name="Normal 3 48 3 3" xfId="33430" xr:uid="{00000000-0005-0000-0000-000091420000}"/>
    <cellStyle name="Normal 3 48 4" xfId="10452" xr:uid="{00000000-0005-0000-0000-000092420000}"/>
    <cellStyle name="Normal 3 48 4 2" xfId="33432" xr:uid="{00000000-0005-0000-0000-000093420000}"/>
    <cellStyle name="Normal 3 48 5" xfId="10453" xr:uid="{00000000-0005-0000-0000-000094420000}"/>
    <cellStyle name="Normal 3 48 5 2" xfId="33433" xr:uid="{00000000-0005-0000-0000-000095420000}"/>
    <cellStyle name="Normal 3 48 6" xfId="33427" xr:uid="{00000000-0005-0000-0000-000096420000}"/>
    <cellStyle name="Normal 3 49" xfId="10454" xr:uid="{00000000-0005-0000-0000-000097420000}"/>
    <cellStyle name="Normal 3 49 2" xfId="10455" xr:uid="{00000000-0005-0000-0000-000098420000}"/>
    <cellStyle name="Normal 3 49 2 2" xfId="10456" xr:uid="{00000000-0005-0000-0000-000099420000}"/>
    <cellStyle name="Normal 3 49 2 2 2" xfId="33436" xr:uid="{00000000-0005-0000-0000-00009A420000}"/>
    <cellStyle name="Normal 3 49 2 3" xfId="33435" xr:uid="{00000000-0005-0000-0000-00009B420000}"/>
    <cellStyle name="Normal 3 49 3" xfId="10457" xr:uid="{00000000-0005-0000-0000-00009C420000}"/>
    <cellStyle name="Normal 3 49 3 2" xfId="33437" xr:uid="{00000000-0005-0000-0000-00009D420000}"/>
    <cellStyle name="Normal 3 49 4" xfId="10458" xr:uid="{00000000-0005-0000-0000-00009E420000}"/>
    <cellStyle name="Normal 3 49 4 2" xfId="33438" xr:uid="{00000000-0005-0000-0000-00009F420000}"/>
    <cellStyle name="Normal 3 49 5" xfId="33434" xr:uid="{00000000-0005-0000-0000-0000A0420000}"/>
    <cellStyle name="Normal 3 5" xfId="10459" xr:uid="{00000000-0005-0000-0000-0000A1420000}"/>
    <cellStyle name="Normal 3 5 10" xfId="33439" xr:uid="{00000000-0005-0000-0000-0000A2420000}"/>
    <cellStyle name="Normal 3 5 2" xfId="10460" xr:uid="{00000000-0005-0000-0000-0000A3420000}"/>
    <cellStyle name="Normal 3 5 2 2" xfId="10461" xr:uid="{00000000-0005-0000-0000-0000A4420000}"/>
    <cellStyle name="Normal 3 5 2 2 2" xfId="10462" xr:uid="{00000000-0005-0000-0000-0000A5420000}"/>
    <cellStyle name="Normal 3 5 2 2 2 2" xfId="33442" xr:uid="{00000000-0005-0000-0000-0000A6420000}"/>
    <cellStyle name="Normal 3 5 2 2 3" xfId="33441" xr:uid="{00000000-0005-0000-0000-0000A7420000}"/>
    <cellStyle name="Normal 3 5 2 3" xfId="10463" xr:uid="{00000000-0005-0000-0000-0000A8420000}"/>
    <cellStyle name="Normal 3 5 2 3 2" xfId="33443" xr:uid="{00000000-0005-0000-0000-0000A9420000}"/>
    <cellStyle name="Normal 3 5 2 4" xfId="10464" xr:uid="{00000000-0005-0000-0000-0000AA420000}"/>
    <cellStyle name="Normal 3 5 2 4 2" xfId="33444" xr:uid="{00000000-0005-0000-0000-0000AB420000}"/>
    <cellStyle name="Normal 3 5 2 5" xfId="33440" xr:uid="{00000000-0005-0000-0000-0000AC420000}"/>
    <cellStyle name="Normal 3 5 3" xfId="10465" xr:uid="{00000000-0005-0000-0000-0000AD420000}"/>
    <cellStyle name="Normal 3 5 3 2" xfId="10466" xr:uid="{00000000-0005-0000-0000-0000AE420000}"/>
    <cellStyle name="Normal 3 5 3 2 2" xfId="10467" xr:uid="{00000000-0005-0000-0000-0000AF420000}"/>
    <cellStyle name="Normal 3 5 3 2 2 2" xfId="33447" xr:uid="{00000000-0005-0000-0000-0000B0420000}"/>
    <cellStyle name="Normal 3 5 3 2 3" xfId="33446" xr:uid="{00000000-0005-0000-0000-0000B1420000}"/>
    <cellStyle name="Normal 3 5 3 3" xfId="10468" xr:uid="{00000000-0005-0000-0000-0000B2420000}"/>
    <cellStyle name="Normal 3 5 3 3 2" xfId="10469" xr:uid="{00000000-0005-0000-0000-0000B3420000}"/>
    <cellStyle name="Normal 3 5 3 3 2 2" xfId="33449" xr:uid="{00000000-0005-0000-0000-0000B4420000}"/>
    <cellStyle name="Normal 3 5 3 3 3" xfId="33448" xr:uid="{00000000-0005-0000-0000-0000B5420000}"/>
    <cellStyle name="Normal 3 5 3 4" xfId="10470" xr:uid="{00000000-0005-0000-0000-0000B6420000}"/>
    <cellStyle name="Normal 3 5 3 4 2" xfId="33450" xr:uid="{00000000-0005-0000-0000-0000B7420000}"/>
    <cellStyle name="Normal 3 5 3 5" xfId="33445" xr:uid="{00000000-0005-0000-0000-0000B8420000}"/>
    <cellStyle name="Normal 3 5 4" xfId="10471" xr:uid="{00000000-0005-0000-0000-0000B9420000}"/>
    <cellStyle name="Normal 3 5 4 2" xfId="10472" xr:uid="{00000000-0005-0000-0000-0000BA420000}"/>
    <cellStyle name="Normal 3 5 4 2 2" xfId="33452" xr:uid="{00000000-0005-0000-0000-0000BB420000}"/>
    <cellStyle name="Normal 3 5 4 3" xfId="33451" xr:uid="{00000000-0005-0000-0000-0000BC420000}"/>
    <cellStyle name="Normal 3 5 5" xfId="10473" xr:uid="{00000000-0005-0000-0000-0000BD420000}"/>
    <cellStyle name="Normal 3 5 5 2" xfId="33453" xr:uid="{00000000-0005-0000-0000-0000BE420000}"/>
    <cellStyle name="Normal 3 5 6" xfId="10474" xr:uid="{00000000-0005-0000-0000-0000BF420000}"/>
    <cellStyle name="Normal 3 5 6 2" xfId="10475" xr:uid="{00000000-0005-0000-0000-0000C0420000}"/>
    <cellStyle name="Normal 3 5 6 2 2" xfId="33455" xr:uid="{00000000-0005-0000-0000-0000C1420000}"/>
    <cellStyle name="Normal 3 5 6 3" xfId="33454" xr:uid="{00000000-0005-0000-0000-0000C2420000}"/>
    <cellStyle name="Normal 3 5 7" xfId="10476" xr:uid="{00000000-0005-0000-0000-0000C3420000}"/>
    <cellStyle name="Normal 3 5 7 2" xfId="33456" xr:uid="{00000000-0005-0000-0000-0000C4420000}"/>
    <cellStyle name="Normal 3 5 8" xfId="10477" xr:uid="{00000000-0005-0000-0000-0000C5420000}"/>
    <cellStyle name="Normal 3 5 8 2" xfId="33457" xr:uid="{00000000-0005-0000-0000-0000C6420000}"/>
    <cellStyle name="Normal 3 5 9" xfId="10478" xr:uid="{00000000-0005-0000-0000-0000C7420000}"/>
    <cellStyle name="Normal 3 5 9 2" xfId="33458" xr:uid="{00000000-0005-0000-0000-0000C8420000}"/>
    <cellStyle name="Normal 3 5_BURE COMMERCE" xfId="10479" xr:uid="{00000000-0005-0000-0000-0000C9420000}"/>
    <cellStyle name="Normal 3 50" xfId="10480" xr:uid="{00000000-0005-0000-0000-0000CA420000}"/>
    <cellStyle name="Normal 3 50 2" xfId="10481" xr:uid="{00000000-0005-0000-0000-0000CB420000}"/>
    <cellStyle name="Normal 3 50 2 2" xfId="10482" xr:uid="{00000000-0005-0000-0000-0000CC420000}"/>
    <cellStyle name="Normal 3 50 2 2 2" xfId="33461" xr:uid="{00000000-0005-0000-0000-0000CD420000}"/>
    <cellStyle name="Normal 3 50 2 3" xfId="10483" xr:uid="{00000000-0005-0000-0000-0000CE420000}"/>
    <cellStyle name="Normal 3 50 2 3 2" xfId="33462" xr:uid="{00000000-0005-0000-0000-0000CF420000}"/>
    <cellStyle name="Normal 3 50 2 4" xfId="10484" xr:uid="{00000000-0005-0000-0000-0000D0420000}"/>
    <cellStyle name="Normal 3 50 2 4 2" xfId="33463" xr:uid="{00000000-0005-0000-0000-0000D1420000}"/>
    <cellStyle name="Normal 3 50 2 5" xfId="10485" xr:uid="{00000000-0005-0000-0000-0000D2420000}"/>
    <cellStyle name="Normal 3 50 2 5 2" xfId="33464" xr:uid="{00000000-0005-0000-0000-0000D3420000}"/>
    <cellStyle name="Normal 3 50 2 6" xfId="33460" xr:uid="{00000000-0005-0000-0000-0000D4420000}"/>
    <cellStyle name="Normal 3 50 3" xfId="10486" xr:uid="{00000000-0005-0000-0000-0000D5420000}"/>
    <cellStyle name="Normal 3 50 3 2" xfId="33465" xr:uid="{00000000-0005-0000-0000-0000D6420000}"/>
    <cellStyle name="Normal 3 50 4" xfId="10487" xr:uid="{00000000-0005-0000-0000-0000D7420000}"/>
    <cellStyle name="Normal 3 50 4 2" xfId="33466" xr:uid="{00000000-0005-0000-0000-0000D8420000}"/>
    <cellStyle name="Normal 3 50 5" xfId="10488" xr:uid="{00000000-0005-0000-0000-0000D9420000}"/>
    <cellStyle name="Normal 3 50 5 2" xfId="33467" xr:uid="{00000000-0005-0000-0000-0000DA420000}"/>
    <cellStyle name="Normal 3 50 6" xfId="10489" xr:uid="{00000000-0005-0000-0000-0000DB420000}"/>
    <cellStyle name="Normal 3 50 6 2" xfId="33468" xr:uid="{00000000-0005-0000-0000-0000DC420000}"/>
    <cellStyle name="Normal 3 50 7" xfId="10490" xr:uid="{00000000-0005-0000-0000-0000DD420000}"/>
    <cellStyle name="Normal 3 50 7 2" xfId="33469" xr:uid="{00000000-0005-0000-0000-0000DE420000}"/>
    <cellStyle name="Normal 3 50 8" xfId="33459" xr:uid="{00000000-0005-0000-0000-0000DF420000}"/>
    <cellStyle name="Normal 3 51" xfId="10491" xr:uid="{00000000-0005-0000-0000-0000E0420000}"/>
    <cellStyle name="Normal 3 51 2" xfId="10492" xr:uid="{00000000-0005-0000-0000-0000E1420000}"/>
    <cellStyle name="Normal 3 51 2 2" xfId="10493" xr:uid="{00000000-0005-0000-0000-0000E2420000}"/>
    <cellStyle name="Normal 3 51 2 2 2" xfId="33472" xr:uid="{00000000-0005-0000-0000-0000E3420000}"/>
    <cellStyle name="Normal 3 51 2 3" xfId="10494" xr:uid="{00000000-0005-0000-0000-0000E4420000}"/>
    <cellStyle name="Normal 3 51 2 3 2" xfId="33473" xr:uid="{00000000-0005-0000-0000-0000E5420000}"/>
    <cellStyle name="Normal 3 51 2 4" xfId="10495" xr:uid="{00000000-0005-0000-0000-0000E6420000}"/>
    <cellStyle name="Normal 3 51 2 4 2" xfId="33474" xr:uid="{00000000-0005-0000-0000-0000E7420000}"/>
    <cellStyle name="Normal 3 51 2 5" xfId="33471" xr:uid="{00000000-0005-0000-0000-0000E8420000}"/>
    <cellStyle name="Normal 3 51 3" xfId="10496" xr:uid="{00000000-0005-0000-0000-0000E9420000}"/>
    <cellStyle name="Normal 3 51 3 2" xfId="33475" xr:uid="{00000000-0005-0000-0000-0000EA420000}"/>
    <cellStyle name="Normal 3 51 4" xfId="33470" xr:uid="{00000000-0005-0000-0000-0000EB420000}"/>
    <cellStyle name="Normal 3 52" xfId="10497" xr:uid="{00000000-0005-0000-0000-0000EC420000}"/>
    <cellStyle name="Normal 3 52 2" xfId="10498" xr:uid="{00000000-0005-0000-0000-0000ED420000}"/>
    <cellStyle name="Normal 3 52 2 2" xfId="10499" xr:uid="{00000000-0005-0000-0000-0000EE420000}"/>
    <cellStyle name="Normal 3 52 2 2 2" xfId="33478" xr:uid="{00000000-0005-0000-0000-0000EF420000}"/>
    <cellStyle name="Normal 3 52 2 3" xfId="33477" xr:uid="{00000000-0005-0000-0000-0000F0420000}"/>
    <cellStyle name="Normal 3 52 3" xfId="10500" xr:uid="{00000000-0005-0000-0000-0000F1420000}"/>
    <cellStyle name="Normal 3 52 3 2" xfId="33479" xr:uid="{00000000-0005-0000-0000-0000F2420000}"/>
    <cellStyle name="Normal 3 52 4" xfId="33476" xr:uid="{00000000-0005-0000-0000-0000F3420000}"/>
    <cellStyle name="Normal 3 53" xfId="10501" xr:uid="{00000000-0005-0000-0000-0000F4420000}"/>
    <cellStyle name="Normal 3 53 2" xfId="10502" xr:uid="{00000000-0005-0000-0000-0000F5420000}"/>
    <cellStyle name="Normal 3 53 2 2" xfId="33481" xr:uid="{00000000-0005-0000-0000-0000F6420000}"/>
    <cellStyle name="Normal 3 53 3" xfId="33480" xr:uid="{00000000-0005-0000-0000-0000F7420000}"/>
    <cellStyle name="Normal 3 54" xfId="10503" xr:uid="{00000000-0005-0000-0000-0000F8420000}"/>
    <cellStyle name="Normal 3 54 2" xfId="10504" xr:uid="{00000000-0005-0000-0000-0000F9420000}"/>
    <cellStyle name="Normal 3 54 2 2" xfId="33483" xr:uid="{00000000-0005-0000-0000-0000FA420000}"/>
    <cellStyle name="Normal 3 54 3" xfId="33482" xr:uid="{00000000-0005-0000-0000-0000FB420000}"/>
    <cellStyle name="Normal 3 55" xfId="10505" xr:uid="{00000000-0005-0000-0000-0000FC420000}"/>
    <cellStyle name="Normal 3 55 2" xfId="33484" xr:uid="{00000000-0005-0000-0000-0000FD420000}"/>
    <cellStyle name="Normal 3 56" xfId="10506" xr:uid="{00000000-0005-0000-0000-0000FE420000}"/>
    <cellStyle name="Normal 3 56 2" xfId="10507" xr:uid="{00000000-0005-0000-0000-0000FF420000}"/>
    <cellStyle name="Normal 3 56 2 2" xfId="33486" xr:uid="{00000000-0005-0000-0000-000000430000}"/>
    <cellStyle name="Normal 3 56 3" xfId="33485" xr:uid="{00000000-0005-0000-0000-000001430000}"/>
    <cellStyle name="Normal 3 57" xfId="10508" xr:uid="{00000000-0005-0000-0000-000002430000}"/>
    <cellStyle name="Normal 3 57 2" xfId="10509" xr:uid="{00000000-0005-0000-0000-000003430000}"/>
    <cellStyle name="Normal 3 57 2 2" xfId="33488" xr:uid="{00000000-0005-0000-0000-000004430000}"/>
    <cellStyle name="Normal 3 57 3" xfId="33487" xr:uid="{00000000-0005-0000-0000-000005430000}"/>
    <cellStyle name="Normal 3 58" xfId="10510" xr:uid="{00000000-0005-0000-0000-000006430000}"/>
    <cellStyle name="Normal 3 58 2" xfId="33489" xr:uid="{00000000-0005-0000-0000-000007430000}"/>
    <cellStyle name="Normal 3 59" xfId="10511" xr:uid="{00000000-0005-0000-0000-000008430000}"/>
    <cellStyle name="Normal 3 59 2" xfId="33490" xr:uid="{00000000-0005-0000-0000-000009430000}"/>
    <cellStyle name="Normal 3 6" xfId="10512" xr:uid="{00000000-0005-0000-0000-00000A430000}"/>
    <cellStyle name="Normal 3 6 10" xfId="33491" xr:uid="{00000000-0005-0000-0000-00000B430000}"/>
    <cellStyle name="Normal 3 6 2" xfId="10513" xr:uid="{00000000-0005-0000-0000-00000C430000}"/>
    <cellStyle name="Normal 3 6 2 2" xfId="10514" xr:uid="{00000000-0005-0000-0000-00000D430000}"/>
    <cellStyle name="Normal 3 6 2 2 2" xfId="10515" xr:uid="{00000000-0005-0000-0000-00000E430000}"/>
    <cellStyle name="Normal 3 6 2 2 2 2" xfId="33494" xr:uid="{00000000-0005-0000-0000-00000F430000}"/>
    <cellStyle name="Normal 3 6 2 2 3" xfId="33493" xr:uid="{00000000-0005-0000-0000-000010430000}"/>
    <cellStyle name="Normal 3 6 2 3" xfId="10516" xr:uid="{00000000-0005-0000-0000-000011430000}"/>
    <cellStyle name="Normal 3 6 2 3 2" xfId="33495" xr:uid="{00000000-0005-0000-0000-000012430000}"/>
    <cellStyle name="Normal 3 6 2 4" xfId="10517" xr:uid="{00000000-0005-0000-0000-000013430000}"/>
    <cellStyle name="Normal 3 6 2 4 2" xfId="33496" xr:uid="{00000000-0005-0000-0000-000014430000}"/>
    <cellStyle name="Normal 3 6 2 5" xfId="33492" xr:uid="{00000000-0005-0000-0000-000015430000}"/>
    <cellStyle name="Normal 3 6 3" xfId="10518" xr:uid="{00000000-0005-0000-0000-000016430000}"/>
    <cellStyle name="Normal 3 6 3 2" xfId="10519" xr:uid="{00000000-0005-0000-0000-000017430000}"/>
    <cellStyle name="Normal 3 6 3 2 2" xfId="10520" xr:uid="{00000000-0005-0000-0000-000018430000}"/>
    <cellStyle name="Normal 3 6 3 2 2 2" xfId="33499" xr:uid="{00000000-0005-0000-0000-000019430000}"/>
    <cellStyle name="Normal 3 6 3 2 3" xfId="33498" xr:uid="{00000000-0005-0000-0000-00001A430000}"/>
    <cellStyle name="Normal 3 6 3 3" xfId="10521" xr:uid="{00000000-0005-0000-0000-00001B430000}"/>
    <cellStyle name="Normal 3 6 3 3 2" xfId="10522" xr:uid="{00000000-0005-0000-0000-00001C430000}"/>
    <cellStyle name="Normal 3 6 3 3 2 2" xfId="33501" xr:uid="{00000000-0005-0000-0000-00001D430000}"/>
    <cellStyle name="Normal 3 6 3 3 3" xfId="33500" xr:uid="{00000000-0005-0000-0000-00001E430000}"/>
    <cellStyle name="Normal 3 6 3 4" xfId="10523" xr:uid="{00000000-0005-0000-0000-00001F430000}"/>
    <cellStyle name="Normal 3 6 3 4 2" xfId="33502" xr:uid="{00000000-0005-0000-0000-000020430000}"/>
    <cellStyle name="Normal 3 6 3 5" xfId="33497" xr:uid="{00000000-0005-0000-0000-000021430000}"/>
    <cellStyle name="Normal 3 6 4" xfId="10524" xr:uid="{00000000-0005-0000-0000-000022430000}"/>
    <cellStyle name="Normal 3 6 4 2" xfId="10525" xr:uid="{00000000-0005-0000-0000-000023430000}"/>
    <cellStyle name="Normal 3 6 4 2 2" xfId="33504" xr:uid="{00000000-0005-0000-0000-000024430000}"/>
    <cellStyle name="Normal 3 6 4 3" xfId="33503" xr:uid="{00000000-0005-0000-0000-000025430000}"/>
    <cellStyle name="Normal 3 6 5" xfId="10526" xr:uid="{00000000-0005-0000-0000-000026430000}"/>
    <cellStyle name="Normal 3 6 5 2" xfId="33505" xr:uid="{00000000-0005-0000-0000-000027430000}"/>
    <cellStyle name="Normal 3 6 6" xfId="10527" xr:uid="{00000000-0005-0000-0000-000028430000}"/>
    <cellStyle name="Normal 3 6 6 2" xfId="10528" xr:uid="{00000000-0005-0000-0000-000029430000}"/>
    <cellStyle name="Normal 3 6 6 2 2" xfId="33507" xr:uid="{00000000-0005-0000-0000-00002A430000}"/>
    <cellStyle name="Normal 3 6 6 3" xfId="33506" xr:uid="{00000000-0005-0000-0000-00002B430000}"/>
    <cellStyle name="Normal 3 6 7" xfId="10529" xr:uid="{00000000-0005-0000-0000-00002C430000}"/>
    <cellStyle name="Normal 3 6 7 2" xfId="33508" xr:uid="{00000000-0005-0000-0000-00002D430000}"/>
    <cellStyle name="Normal 3 6 8" xfId="10530" xr:uid="{00000000-0005-0000-0000-00002E430000}"/>
    <cellStyle name="Normal 3 6 8 2" xfId="33509" xr:uid="{00000000-0005-0000-0000-00002F430000}"/>
    <cellStyle name="Normal 3 6 9" xfId="10531" xr:uid="{00000000-0005-0000-0000-000030430000}"/>
    <cellStyle name="Normal 3 6 9 2" xfId="33510" xr:uid="{00000000-0005-0000-0000-000031430000}"/>
    <cellStyle name="Normal 3 6_BURE COMMERCE" xfId="10532" xr:uid="{00000000-0005-0000-0000-000032430000}"/>
    <cellStyle name="Normal 3 60" xfId="10533" xr:uid="{00000000-0005-0000-0000-000033430000}"/>
    <cellStyle name="Normal 3 60 2" xfId="33511" xr:uid="{00000000-0005-0000-0000-000034430000}"/>
    <cellStyle name="Normal 3 61" xfId="10534" xr:uid="{00000000-0005-0000-0000-000035430000}"/>
    <cellStyle name="Normal 3 62" xfId="49992" xr:uid="{00000000-0005-0000-0000-000036430000}"/>
    <cellStyle name="Normal 3 63" xfId="50026" xr:uid="{00000000-0005-0000-0000-000037430000}"/>
    <cellStyle name="Normal 3 64" xfId="50028" xr:uid="{00000000-0005-0000-0000-000038430000}"/>
    <cellStyle name="Normal 3 65" xfId="50029" xr:uid="{00000000-0005-0000-0000-000039430000}"/>
    <cellStyle name="Normal 3 66" xfId="50027" xr:uid="{00000000-0005-0000-0000-00003A430000}"/>
    <cellStyle name="Normal 3 67" xfId="50031" xr:uid="{00000000-0005-0000-0000-00003B430000}"/>
    <cellStyle name="Normal 3 68" xfId="50032" xr:uid="{00000000-0005-0000-0000-00003C430000}"/>
    <cellStyle name="Normal 3 69" xfId="50033" xr:uid="{00000000-0005-0000-0000-00003D430000}"/>
    <cellStyle name="Normal 3 7" xfId="10535" xr:uid="{00000000-0005-0000-0000-00003E430000}"/>
    <cellStyle name="Normal 3 7 2" xfId="10536" xr:uid="{00000000-0005-0000-0000-00003F430000}"/>
    <cellStyle name="Normal 3 7 2 2" xfId="10537" xr:uid="{00000000-0005-0000-0000-000040430000}"/>
    <cellStyle name="Normal 3 7 2 2 2" xfId="10538" xr:uid="{00000000-0005-0000-0000-000041430000}"/>
    <cellStyle name="Normal 3 7 2 2 2 2" xfId="33515" xr:uid="{00000000-0005-0000-0000-000042430000}"/>
    <cellStyle name="Normal 3 7 2 2 3" xfId="33514" xr:uid="{00000000-0005-0000-0000-000043430000}"/>
    <cellStyle name="Normal 3 7 2 3" xfId="10539" xr:uid="{00000000-0005-0000-0000-000044430000}"/>
    <cellStyle name="Normal 3 7 2 3 2" xfId="33516" xr:uid="{00000000-0005-0000-0000-000045430000}"/>
    <cellStyle name="Normal 3 7 2 4" xfId="10540" xr:uid="{00000000-0005-0000-0000-000046430000}"/>
    <cellStyle name="Normal 3 7 2 4 2" xfId="33517" xr:uid="{00000000-0005-0000-0000-000047430000}"/>
    <cellStyle name="Normal 3 7 2 5" xfId="33513" xr:uid="{00000000-0005-0000-0000-000048430000}"/>
    <cellStyle name="Normal 3 7 3" xfId="10541" xr:uid="{00000000-0005-0000-0000-000049430000}"/>
    <cellStyle name="Normal 3 7 3 2" xfId="10542" xr:uid="{00000000-0005-0000-0000-00004A430000}"/>
    <cellStyle name="Normal 3 7 3 2 2" xfId="10543" xr:uid="{00000000-0005-0000-0000-00004B430000}"/>
    <cellStyle name="Normal 3 7 3 2 2 2" xfId="33520" xr:uid="{00000000-0005-0000-0000-00004C430000}"/>
    <cellStyle name="Normal 3 7 3 2 3" xfId="33519" xr:uid="{00000000-0005-0000-0000-00004D430000}"/>
    <cellStyle name="Normal 3 7 3 3" xfId="10544" xr:uid="{00000000-0005-0000-0000-00004E430000}"/>
    <cellStyle name="Normal 3 7 3 3 2" xfId="10545" xr:uid="{00000000-0005-0000-0000-00004F430000}"/>
    <cellStyle name="Normal 3 7 3 3 2 2" xfId="33522" xr:uid="{00000000-0005-0000-0000-000050430000}"/>
    <cellStyle name="Normal 3 7 3 3 3" xfId="33521" xr:uid="{00000000-0005-0000-0000-000051430000}"/>
    <cellStyle name="Normal 3 7 3 4" xfId="10546" xr:uid="{00000000-0005-0000-0000-000052430000}"/>
    <cellStyle name="Normal 3 7 3 4 2" xfId="33523" xr:uid="{00000000-0005-0000-0000-000053430000}"/>
    <cellStyle name="Normal 3 7 3 5" xfId="33518" xr:uid="{00000000-0005-0000-0000-000054430000}"/>
    <cellStyle name="Normal 3 7 4" xfId="10547" xr:uid="{00000000-0005-0000-0000-000055430000}"/>
    <cellStyle name="Normal 3 7 4 2" xfId="10548" xr:uid="{00000000-0005-0000-0000-000056430000}"/>
    <cellStyle name="Normal 3 7 4 2 2" xfId="33525" xr:uid="{00000000-0005-0000-0000-000057430000}"/>
    <cellStyle name="Normal 3 7 4 3" xfId="33524" xr:uid="{00000000-0005-0000-0000-000058430000}"/>
    <cellStyle name="Normal 3 7 5" xfId="10549" xr:uid="{00000000-0005-0000-0000-000059430000}"/>
    <cellStyle name="Normal 3 7 5 2" xfId="33526" xr:uid="{00000000-0005-0000-0000-00005A430000}"/>
    <cellStyle name="Normal 3 7 6" xfId="10550" xr:uid="{00000000-0005-0000-0000-00005B430000}"/>
    <cellStyle name="Normal 3 7 6 2" xfId="10551" xr:uid="{00000000-0005-0000-0000-00005C430000}"/>
    <cellStyle name="Normal 3 7 6 2 2" xfId="33528" xr:uid="{00000000-0005-0000-0000-00005D430000}"/>
    <cellStyle name="Normal 3 7 6 3" xfId="33527" xr:uid="{00000000-0005-0000-0000-00005E430000}"/>
    <cellStyle name="Normal 3 7 7" xfId="10552" xr:uid="{00000000-0005-0000-0000-00005F430000}"/>
    <cellStyle name="Normal 3 7 7 2" xfId="33529" xr:uid="{00000000-0005-0000-0000-000060430000}"/>
    <cellStyle name="Normal 3 7 8" xfId="33512" xr:uid="{00000000-0005-0000-0000-000061430000}"/>
    <cellStyle name="Normal 3 7_BURE COMMERCE" xfId="10553" xr:uid="{00000000-0005-0000-0000-000062430000}"/>
    <cellStyle name="Normal 3 70" xfId="50034" xr:uid="{00000000-0005-0000-0000-000063430000}"/>
    <cellStyle name="Normal 3 71" xfId="50035" xr:uid="{00000000-0005-0000-0000-000064430000}"/>
    <cellStyle name="Normal 3 72" xfId="50036" xr:uid="{00000000-0005-0000-0000-000065430000}"/>
    <cellStyle name="Normal 3 73" xfId="50037" xr:uid="{00000000-0005-0000-0000-000066430000}"/>
    <cellStyle name="Normal 3 8" xfId="10554" xr:uid="{00000000-0005-0000-0000-000067430000}"/>
    <cellStyle name="Normal 3 8 2" xfId="10555" xr:uid="{00000000-0005-0000-0000-000068430000}"/>
    <cellStyle name="Normal 3 8 2 2" xfId="10556" xr:uid="{00000000-0005-0000-0000-000069430000}"/>
    <cellStyle name="Normal 3 8 2 2 2" xfId="10557" xr:uid="{00000000-0005-0000-0000-00006A430000}"/>
    <cellStyle name="Normal 3 8 2 2 2 2" xfId="33533" xr:uid="{00000000-0005-0000-0000-00006B430000}"/>
    <cellStyle name="Normal 3 8 2 2 3" xfId="33532" xr:uid="{00000000-0005-0000-0000-00006C430000}"/>
    <cellStyle name="Normal 3 8 2 3" xfId="10558" xr:uid="{00000000-0005-0000-0000-00006D430000}"/>
    <cellStyle name="Normal 3 8 2 3 2" xfId="33534" xr:uid="{00000000-0005-0000-0000-00006E430000}"/>
    <cellStyle name="Normal 3 8 2 4" xfId="10559" xr:uid="{00000000-0005-0000-0000-00006F430000}"/>
    <cellStyle name="Normal 3 8 2 4 2" xfId="33535" xr:uid="{00000000-0005-0000-0000-000070430000}"/>
    <cellStyle name="Normal 3 8 2 5" xfId="33531" xr:uid="{00000000-0005-0000-0000-000071430000}"/>
    <cellStyle name="Normal 3 8 3" xfId="10560" xr:uid="{00000000-0005-0000-0000-000072430000}"/>
    <cellStyle name="Normal 3 8 3 2" xfId="10561" xr:uid="{00000000-0005-0000-0000-000073430000}"/>
    <cellStyle name="Normal 3 8 3 2 2" xfId="10562" xr:uid="{00000000-0005-0000-0000-000074430000}"/>
    <cellStyle name="Normal 3 8 3 2 2 2" xfId="33538" xr:uid="{00000000-0005-0000-0000-000075430000}"/>
    <cellStyle name="Normal 3 8 3 2 3" xfId="33537" xr:uid="{00000000-0005-0000-0000-000076430000}"/>
    <cellStyle name="Normal 3 8 3 3" xfId="10563" xr:uid="{00000000-0005-0000-0000-000077430000}"/>
    <cellStyle name="Normal 3 8 3 3 2" xfId="10564" xr:uid="{00000000-0005-0000-0000-000078430000}"/>
    <cellStyle name="Normal 3 8 3 3 2 2" xfId="33540" xr:uid="{00000000-0005-0000-0000-000079430000}"/>
    <cellStyle name="Normal 3 8 3 3 3" xfId="33539" xr:uid="{00000000-0005-0000-0000-00007A430000}"/>
    <cellStyle name="Normal 3 8 3 4" xfId="10565" xr:uid="{00000000-0005-0000-0000-00007B430000}"/>
    <cellStyle name="Normal 3 8 3 4 2" xfId="33541" xr:uid="{00000000-0005-0000-0000-00007C430000}"/>
    <cellStyle name="Normal 3 8 3 5" xfId="33536" xr:uid="{00000000-0005-0000-0000-00007D430000}"/>
    <cellStyle name="Normal 3 8 4" xfId="10566" xr:uid="{00000000-0005-0000-0000-00007E430000}"/>
    <cellStyle name="Normal 3 8 4 2" xfId="10567" xr:uid="{00000000-0005-0000-0000-00007F430000}"/>
    <cellStyle name="Normal 3 8 4 2 2" xfId="33543" xr:uid="{00000000-0005-0000-0000-000080430000}"/>
    <cellStyle name="Normal 3 8 4 3" xfId="33542" xr:uid="{00000000-0005-0000-0000-000081430000}"/>
    <cellStyle name="Normal 3 8 5" xfId="10568" xr:uid="{00000000-0005-0000-0000-000082430000}"/>
    <cellStyle name="Normal 3 8 5 2" xfId="33544" xr:uid="{00000000-0005-0000-0000-000083430000}"/>
    <cellStyle name="Normal 3 8 6" xfId="10569" xr:uid="{00000000-0005-0000-0000-000084430000}"/>
    <cellStyle name="Normal 3 8 6 2" xfId="10570" xr:uid="{00000000-0005-0000-0000-000085430000}"/>
    <cellStyle name="Normal 3 8 6 2 2" xfId="33546" xr:uid="{00000000-0005-0000-0000-000086430000}"/>
    <cellStyle name="Normal 3 8 6 3" xfId="33545" xr:uid="{00000000-0005-0000-0000-000087430000}"/>
    <cellStyle name="Normal 3 8 7" xfId="10571" xr:uid="{00000000-0005-0000-0000-000088430000}"/>
    <cellStyle name="Normal 3 8 7 2" xfId="33547" xr:uid="{00000000-0005-0000-0000-000089430000}"/>
    <cellStyle name="Normal 3 8 8" xfId="33530" xr:uid="{00000000-0005-0000-0000-00008A430000}"/>
    <cellStyle name="Normal 3 8_BURE COMMERCE" xfId="10572" xr:uid="{00000000-0005-0000-0000-00008B430000}"/>
    <cellStyle name="Normal 3 9" xfId="10573" xr:uid="{00000000-0005-0000-0000-00008C430000}"/>
    <cellStyle name="Normal 3 9 2" xfId="10574" xr:uid="{00000000-0005-0000-0000-00008D430000}"/>
    <cellStyle name="Normal 3 9 2 2" xfId="10575" xr:uid="{00000000-0005-0000-0000-00008E430000}"/>
    <cellStyle name="Normal 3 9 2 2 2" xfId="10576" xr:uid="{00000000-0005-0000-0000-00008F430000}"/>
    <cellStyle name="Normal 3 9 2 2 2 2" xfId="33551" xr:uid="{00000000-0005-0000-0000-000090430000}"/>
    <cellStyle name="Normal 3 9 2 2 3" xfId="33550" xr:uid="{00000000-0005-0000-0000-000091430000}"/>
    <cellStyle name="Normal 3 9 2 3" xfId="10577" xr:uid="{00000000-0005-0000-0000-000092430000}"/>
    <cellStyle name="Normal 3 9 2 3 2" xfId="33552" xr:uid="{00000000-0005-0000-0000-000093430000}"/>
    <cellStyle name="Normal 3 9 2 4" xfId="10578" xr:uid="{00000000-0005-0000-0000-000094430000}"/>
    <cellStyle name="Normal 3 9 2 4 2" xfId="33553" xr:uid="{00000000-0005-0000-0000-000095430000}"/>
    <cellStyle name="Normal 3 9 2 5" xfId="33549" xr:uid="{00000000-0005-0000-0000-000096430000}"/>
    <cellStyle name="Normal 3 9 3" xfId="10579" xr:uid="{00000000-0005-0000-0000-000097430000}"/>
    <cellStyle name="Normal 3 9 3 2" xfId="10580" xr:uid="{00000000-0005-0000-0000-000098430000}"/>
    <cellStyle name="Normal 3 9 3 2 2" xfId="10581" xr:uid="{00000000-0005-0000-0000-000099430000}"/>
    <cellStyle name="Normal 3 9 3 2 2 2" xfId="33556" xr:uid="{00000000-0005-0000-0000-00009A430000}"/>
    <cellStyle name="Normal 3 9 3 2 3" xfId="33555" xr:uid="{00000000-0005-0000-0000-00009B430000}"/>
    <cellStyle name="Normal 3 9 3 3" xfId="10582" xr:uid="{00000000-0005-0000-0000-00009C430000}"/>
    <cellStyle name="Normal 3 9 3 3 2" xfId="10583" xr:uid="{00000000-0005-0000-0000-00009D430000}"/>
    <cellStyle name="Normal 3 9 3 3 2 2" xfId="33558" xr:uid="{00000000-0005-0000-0000-00009E430000}"/>
    <cellStyle name="Normal 3 9 3 3 3" xfId="33557" xr:uid="{00000000-0005-0000-0000-00009F430000}"/>
    <cellStyle name="Normal 3 9 3 4" xfId="10584" xr:uid="{00000000-0005-0000-0000-0000A0430000}"/>
    <cellStyle name="Normal 3 9 3 4 2" xfId="33559" xr:uid="{00000000-0005-0000-0000-0000A1430000}"/>
    <cellStyle name="Normal 3 9 3 5" xfId="33554" xr:uid="{00000000-0005-0000-0000-0000A2430000}"/>
    <cellStyle name="Normal 3 9 4" xfId="10585" xr:uid="{00000000-0005-0000-0000-0000A3430000}"/>
    <cellStyle name="Normal 3 9 4 2" xfId="10586" xr:uid="{00000000-0005-0000-0000-0000A4430000}"/>
    <cellStyle name="Normal 3 9 4 2 2" xfId="33561" xr:uid="{00000000-0005-0000-0000-0000A5430000}"/>
    <cellStyle name="Normal 3 9 4 3" xfId="33560" xr:uid="{00000000-0005-0000-0000-0000A6430000}"/>
    <cellStyle name="Normal 3 9 5" xfId="10587" xr:uid="{00000000-0005-0000-0000-0000A7430000}"/>
    <cellStyle name="Normal 3 9 5 2" xfId="33562" xr:uid="{00000000-0005-0000-0000-0000A8430000}"/>
    <cellStyle name="Normal 3 9 6" xfId="10588" xr:uid="{00000000-0005-0000-0000-0000A9430000}"/>
    <cellStyle name="Normal 3 9 6 2" xfId="10589" xr:uid="{00000000-0005-0000-0000-0000AA430000}"/>
    <cellStyle name="Normal 3 9 6 2 2" xfId="33564" xr:uid="{00000000-0005-0000-0000-0000AB430000}"/>
    <cellStyle name="Normal 3 9 6 3" xfId="33563" xr:uid="{00000000-0005-0000-0000-0000AC430000}"/>
    <cellStyle name="Normal 3 9 7" xfId="10590" xr:uid="{00000000-0005-0000-0000-0000AD430000}"/>
    <cellStyle name="Normal 3 9 7 2" xfId="33565" xr:uid="{00000000-0005-0000-0000-0000AE430000}"/>
    <cellStyle name="Normal 3 9 8" xfId="33548" xr:uid="{00000000-0005-0000-0000-0000AF430000}"/>
    <cellStyle name="Normal 3 9_BURE COMMERCE" xfId="10591" xr:uid="{00000000-0005-0000-0000-0000B0430000}"/>
    <cellStyle name="Normal 3_BKA_TR_BAUMAX-X_091221" xfId="10592" xr:uid="{00000000-0005-0000-0000-0000B1430000}"/>
    <cellStyle name="Normal 30" xfId="10593" xr:uid="{00000000-0005-0000-0000-0000B2430000}"/>
    <cellStyle name="Normal 30 10" xfId="10594" xr:uid="{00000000-0005-0000-0000-0000B3430000}"/>
    <cellStyle name="Normal 30 10 2" xfId="10595" xr:uid="{00000000-0005-0000-0000-0000B4430000}"/>
    <cellStyle name="Normal 30 10 2 2" xfId="10596" xr:uid="{00000000-0005-0000-0000-0000B5430000}"/>
    <cellStyle name="Normal 30 10 2 2 2" xfId="10597" xr:uid="{00000000-0005-0000-0000-0000B6430000}"/>
    <cellStyle name="Normal 30 10 2 2 2 2" xfId="33570" xr:uid="{00000000-0005-0000-0000-0000B7430000}"/>
    <cellStyle name="Normal 30 10 2 2 3" xfId="33569" xr:uid="{00000000-0005-0000-0000-0000B8430000}"/>
    <cellStyle name="Normal 30 10 2 3" xfId="10598" xr:uid="{00000000-0005-0000-0000-0000B9430000}"/>
    <cellStyle name="Normal 30 10 2 3 2" xfId="33571" xr:uid="{00000000-0005-0000-0000-0000BA430000}"/>
    <cellStyle name="Normal 30 10 2 4" xfId="10599" xr:uid="{00000000-0005-0000-0000-0000BB430000}"/>
    <cellStyle name="Normal 30 10 2 4 2" xfId="33572" xr:uid="{00000000-0005-0000-0000-0000BC430000}"/>
    <cellStyle name="Normal 30 10 2 5" xfId="33568" xr:uid="{00000000-0005-0000-0000-0000BD430000}"/>
    <cellStyle name="Normal 30 10 3" xfId="10600" xr:uid="{00000000-0005-0000-0000-0000BE430000}"/>
    <cellStyle name="Normal 30 10 3 2" xfId="10601" xr:uid="{00000000-0005-0000-0000-0000BF430000}"/>
    <cellStyle name="Normal 30 10 3 2 2" xfId="10602" xr:uid="{00000000-0005-0000-0000-0000C0430000}"/>
    <cellStyle name="Normal 30 10 3 2 2 2" xfId="33575" xr:uid="{00000000-0005-0000-0000-0000C1430000}"/>
    <cellStyle name="Normal 30 10 3 2 3" xfId="33574" xr:uid="{00000000-0005-0000-0000-0000C2430000}"/>
    <cellStyle name="Normal 30 10 3 3" xfId="10603" xr:uid="{00000000-0005-0000-0000-0000C3430000}"/>
    <cellStyle name="Normal 30 10 3 3 2" xfId="10604" xr:uid="{00000000-0005-0000-0000-0000C4430000}"/>
    <cellStyle name="Normal 30 10 3 3 2 2" xfId="33577" xr:uid="{00000000-0005-0000-0000-0000C5430000}"/>
    <cellStyle name="Normal 30 10 3 3 3" xfId="33576" xr:uid="{00000000-0005-0000-0000-0000C6430000}"/>
    <cellStyle name="Normal 30 10 3 4" xfId="10605" xr:uid="{00000000-0005-0000-0000-0000C7430000}"/>
    <cellStyle name="Normal 30 10 3 4 2" xfId="33578" xr:uid="{00000000-0005-0000-0000-0000C8430000}"/>
    <cellStyle name="Normal 30 10 3 5" xfId="33573" xr:uid="{00000000-0005-0000-0000-0000C9430000}"/>
    <cellStyle name="Normal 30 10 4" xfId="10606" xr:uid="{00000000-0005-0000-0000-0000CA430000}"/>
    <cellStyle name="Normal 30 10 4 2" xfId="10607" xr:uid="{00000000-0005-0000-0000-0000CB430000}"/>
    <cellStyle name="Normal 30 10 4 2 2" xfId="33580" xr:uid="{00000000-0005-0000-0000-0000CC430000}"/>
    <cellStyle name="Normal 30 10 4 3" xfId="33579" xr:uid="{00000000-0005-0000-0000-0000CD430000}"/>
    <cellStyle name="Normal 30 10 5" xfId="10608" xr:uid="{00000000-0005-0000-0000-0000CE430000}"/>
    <cellStyle name="Normal 30 10 5 2" xfId="33581" xr:uid="{00000000-0005-0000-0000-0000CF430000}"/>
    <cellStyle name="Normal 30 10 6" xfId="10609" xr:uid="{00000000-0005-0000-0000-0000D0430000}"/>
    <cellStyle name="Normal 30 10 6 2" xfId="10610" xr:uid="{00000000-0005-0000-0000-0000D1430000}"/>
    <cellStyle name="Normal 30 10 6 2 2" xfId="33583" xr:uid="{00000000-0005-0000-0000-0000D2430000}"/>
    <cellStyle name="Normal 30 10 6 3" xfId="33582" xr:uid="{00000000-0005-0000-0000-0000D3430000}"/>
    <cellStyle name="Normal 30 10 7" xfId="10611" xr:uid="{00000000-0005-0000-0000-0000D4430000}"/>
    <cellStyle name="Normal 30 10 7 2" xfId="33584" xr:uid="{00000000-0005-0000-0000-0000D5430000}"/>
    <cellStyle name="Normal 30 10 8" xfId="33567" xr:uid="{00000000-0005-0000-0000-0000D6430000}"/>
    <cellStyle name="Normal 30 11" xfId="10612" xr:uid="{00000000-0005-0000-0000-0000D7430000}"/>
    <cellStyle name="Normal 30 11 2" xfId="10613" xr:uid="{00000000-0005-0000-0000-0000D8430000}"/>
    <cellStyle name="Normal 30 11 2 2" xfId="10614" xr:uid="{00000000-0005-0000-0000-0000D9430000}"/>
    <cellStyle name="Normal 30 11 2 2 2" xfId="10615" xr:uid="{00000000-0005-0000-0000-0000DA430000}"/>
    <cellStyle name="Normal 30 11 2 2 2 2" xfId="33588" xr:uid="{00000000-0005-0000-0000-0000DB430000}"/>
    <cellStyle name="Normal 30 11 2 2 3" xfId="33587" xr:uid="{00000000-0005-0000-0000-0000DC430000}"/>
    <cellStyle name="Normal 30 11 2 3" xfId="10616" xr:uid="{00000000-0005-0000-0000-0000DD430000}"/>
    <cellStyle name="Normal 30 11 2 3 2" xfId="33589" xr:uid="{00000000-0005-0000-0000-0000DE430000}"/>
    <cellStyle name="Normal 30 11 2 4" xfId="10617" xr:uid="{00000000-0005-0000-0000-0000DF430000}"/>
    <cellStyle name="Normal 30 11 2 4 2" xfId="33590" xr:uid="{00000000-0005-0000-0000-0000E0430000}"/>
    <cellStyle name="Normal 30 11 2 5" xfId="33586" xr:uid="{00000000-0005-0000-0000-0000E1430000}"/>
    <cellStyle name="Normal 30 11 3" xfId="10618" xr:uid="{00000000-0005-0000-0000-0000E2430000}"/>
    <cellStyle name="Normal 30 11 3 2" xfId="10619" xr:uid="{00000000-0005-0000-0000-0000E3430000}"/>
    <cellStyle name="Normal 30 11 3 2 2" xfId="10620" xr:uid="{00000000-0005-0000-0000-0000E4430000}"/>
    <cellStyle name="Normal 30 11 3 2 2 2" xfId="33593" xr:uid="{00000000-0005-0000-0000-0000E5430000}"/>
    <cellStyle name="Normal 30 11 3 2 3" xfId="33592" xr:uid="{00000000-0005-0000-0000-0000E6430000}"/>
    <cellStyle name="Normal 30 11 3 3" xfId="10621" xr:uid="{00000000-0005-0000-0000-0000E7430000}"/>
    <cellStyle name="Normal 30 11 3 3 2" xfId="10622" xr:uid="{00000000-0005-0000-0000-0000E8430000}"/>
    <cellStyle name="Normal 30 11 3 3 2 2" xfId="33595" xr:uid="{00000000-0005-0000-0000-0000E9430000}"/>
    <cellStyle name="Normal 30 11 3 3 3" xfId="33594" xr:uid="{00000000-0005-0000-0000-0000EA430000}"/>
    <cellStyle name="Normal 30 11 3 4" xfId="10623" xr:uid="{00000000-0005-0000-0000-0000EB430000}"/>
    <cellStyle name="Normal 30 11 3 4 2" xfId="33596" xr:uid="{00000000-0005-0000-0000-0000EC430000}"/>
    <cellStyle name="Normal 30 11 3 5" xfId="33591" xr:uid="{00000000-0005-0000-0000-0000ED430000}"/>
    <cellStyle name="Normal 30 11 4" xfId="10624" xr:uid="{00000000-0005-0000-0000-0000EE430000}"/>
    <cellStyle name="Normal 30 11 4 2" xfId="10625" xr:uid="{00000000-0005-0000-0000-0000EF430000}"/>
    <cellStyle name="Normal 30 11 4 2 2" xfId="33598" xr:uid="{00000000-0005-0000-0000-0000F0430000}"/>
    <cellStyle name="Normal 30 11 4 3" xfId="33597" xr:uid="{00000000-0005-0000-0000-0000F1430000}"/>
    <cellStyle name="Normal 30 11 5" xfId="10626" xr:uid="{00000000-0005-0000-0000-0000F2430000}"/>
    <cellStyle name="Normal 30 11 5 2" xfId="33599" xr:uid="{00000000-0005-0000-0000-0000F3430000}"/>
    <cellStyle name="Normal 30 11 6" xfId="10627" xr:uid="{00000000-0005-0000-0000-0000F4430000}"/>
    <cellStyle name="Normal 30 11 6 2" xfId="10628" xr:uid="{00000000-0005-0000-0000-0000F5430000}"/>
    <cellStyle name="Normal 30 11 6 2 2" xfId="33601" xr:uid="{00000000-0005-0000-0000-0000F6430000}"/>
    <cellStyle name="Normal 30 11 6 3" xfId="33600" xr:uid="{00000000-0005-0000-0000-0000F7430000}"/>
    <cellStyle name="Normal 30 11 7" xfId="10629" xr:uid="{00000000-0005-0000-0000-0000F8430000}"/>
    <cellStyle name="Normal 30 11 7 2" xfId="33602" xr:uid="{00000000-0005-0000-0000-0000F9430000}"/>
    <cellStyle name="Normal 30 11 8" xfId="33585" xr:uid="{00000000-0005-0000-0000-0000FA430000}"/>
    <cellStyle name="Normal 30 12" xfId="10630" xr:uid="{00000000-0005-0000-0000-0000FB430000}"/>
    <cellStyle name="Normal 30 12 2" xfId="10631" xr:uid="{00000000-0005-0000-0000-0000FC430000}"/>
    <cellStyle name="Normal 30 12 2 2" xfId="10632" xr:uid="{00000000-0005-0000-0000-0000FD430000}"/>
    <cellStyle name="Normal 30 12 2 2 2" xfId="10633" xr:uid="{00000000-0005-0000-0000-0000FE430000}"/>
    <cellStyle name="Normal 30 12 2 2 2 2" xfId="33606" xr:uid="{00000000-0005-0000-0000-0000FF430000}"/>
    <cellStyle name="Normal 30 12 2 2 3" xfId="33605" xr:uid="{00000000-0005-0000-0000-000000440000}"/>
    <cellStyle name="Normal 30 12 2 3" xfId="10634" xr:uid="{00000000-0005-0000-0000-000001440000}"/>
    <cellStyle name="Normal 30 12 2 3 2" xfId="33607" xr:uid="{00000000-0005-0000-0000-000002440000}"/>
    <cellStyle name="Normal 30 12 2 4" xfId="10635" xr:uid="{00000000-0005-0000-0000-000003440000}"/>
    <cellStyle name="Normal 30 12 2 4 2" xfId="33608" xr:uid="{00000000-0005-0000-0000-000004440000}"/>
    <cellStyle name="Normal 30 12 2 5" xfId="33604" xr:uid="{00000000-0005-0000-0000-000005440000}"/>
    <cellStyle name="Normal 30 12 3" xfId="10636" xr:uid="{00000000-0005-0000-0000-000006440000}"/>
    <cellStyle name="Normal 30 12 3 2" xfId="10637" xr:uid="{00000000-0005-0000-0000-000007440000}"/>
    <cellStyle name="Normal 30 12 3 2 2" xfId="10638" xr:uid="{00000000-0005-0000-0000-000008440000}"/>
    <cellStyle name="Normal 30 12 3 2 2 2" xfId="33611" xr:uid="{00000000-0005-0000-0000-000009440000}"/>
    <cellStyle name="Normal 30 12 3 2 3" xfId="33610" xr:uid="{00000000-0005-0000-0000-00000A440000}"/>
    <cellStyle name="Normal 30 12 3 3" xfId="10639" xr:uid="{00000000-0005-0000-0000-00000B440000}"/>
    <cellStyle name="Normal 30 12 3 3 2" xfId="10640" xr:uid="{00000000-0005-0000-0000-00000C440000}"/>
    <cellStyle name="Normal 30 12 3 3 2 2" xfId="33613" xr:uid="{00000000-0005-0000-0000-00000D440000}"/>
    <cellStyle name="Normal 30 12 3 3 3" xfId="33612" xr:uid="{00000000-0005-0000-0000-00000E440000}"/>
    <cellStyle name="Normal 30 12 3 4" xfId="10641" xr:uid="{00000000-0005-0000-0000-00000F440000}"/>
    <cellStyle name="Normal 30 12 3 4 2" xfId="33614" xr:uid="{00000000-0005-0000-0000-000010440000}"/>
    <cellStyle name="Normal 30 12 3 5" xfId="33609" xr:uid="{00000000-0005-0000-0000-000011440000}"/>
    <cellStyle name="Normal 30 12 4" xfId="10642" xr:uid="{00000000-0005-0000-0000-000012440000}"/>
    <cellStyle name="Normal 30 12 4 2" xfId="10643" xr:uid="{00000000-0005-0000-0000-000013440000}"/>
    <cellStyle name="Normal 30 12 4 2 2" xfId="33616" xr:uid="{00000000-0005-0000-0000-000014440000}"/>
    <cellStyle name="Normal 30 12 4 3" xfId="33615" xr:uid="{00000000-0005-0000-0000-000015440000}"/>
    <cellStyle name="Normal 30 12 5" xfId="10644" xr:uid="{00000000-0005-0000-0000-000016440000}"/>
    <cellStyle name="Normal 30 12 5 2" xfId="33617" xr:uid="{00000000-0005-0000-0000-000017440000}"/>
    <cellStyle name="Normal 30 12 6" xfId="10645" xr:uid="{00000000-0005-0000-0000-000018440000}"/>
    <cellStyle name="Normal 30 12 6 2" xfId="10646" xr:uid="{00000000-0005-0000-0000-000019440000}"/>
    <cellStyle name="Normal 30 12 6 2 2" xfId="33619" xr:uid="{00000000-0005-0000-0000-00001A440000}"/>
    <cellStyle name="Normal 30 12 6 3" xfId="33618" xr:uid="{00000000-0005-0000-0000-00001B440000}"/>
    <cellStyle name="Normal 30 12 7" xfId="10647" xr:uid="{00000000-0005-0000-0000-00001C440000}"/>
    <cellStyle name="Normal 30 12 7 2" xfId="33620" xr:uid="{00000000-0005-0000-0000-00001D440000}"/>
    <cellStyle name="Normal 30 12 8" xfId="33603" xr:uid="{00000000-0005-0000-0000-00001E440000}"/>
    <cellStyle name="Normal 30 13" xfId="10648" xr:uid="{00000000-0005-0000-0000-00001F440000}"/>
    <cellStyle name="Normal 30 13 2" xfId="10649" xr:uid="{00000000-0005-0000-0000-000020440000}"/>
    <cellStyle name="Normal 30 13 2 2" xfId="10650" xr:uid="{00000000-0005-0000-0000-000021440000}"/>
    <cellStyle name="Normal 30 13 2 2 2" xfId="10651" xr:uid="{00000000-0005-0000-0000-000022440000}"/>
    <cellStyle name="Normal 30 13 2 2 2 2" xfId="33624" xr:uid="{00000000-0005-0000-0000-000023440000}"/>
    <cellStyle name="Normal 30 13 2 2 3" xfId="33623" xr:uid="{00000000-0005-0000-0000-000024440000}"/>
    <cellStyle name="Normal 30 13 2 3" xfId="10652" xr:uid="{00000000-0005-0000-0000-000025440000}"/>
    <cellStyle name="Normal 30 13 2 3 2" xfId="33625" xr:uid="{00000000-0005-0000-0000-000026440000}"/>
    <cellStyle name="Normal 30 13 2 4" xfId="10653" xr:uid="{00000000-0005-0000-0000-000027440000}"/>
    <cellStyle name="Normal 30 13 2 4 2" xfId="33626" xr:uid="{00000000-0005-0000-0000-000028440000}"/>
    <cellStyle name="Normal 30 13 2 5" xfId="33622" xr:uid="{00000000-0005-0000-0000-000029440000}"/>
    <cellStyle name="Normal 30 13 3" xfId="10654" xr:uid="{00000000-0005-0000-0000-00002A440000}"/>
    <cellStyle name="Normal 30 13 3 2" xfId="10655" xr:uid="{00000000-0005-0000-0000-00002B440000}"/>
    <cellStyle name="Normal 30 13 3 2 2" xfId="10656" xr:uid="{00000000-0005-0000-0000-00002C440000}"/>
    <cellStyle name="Normal 30 13 3 2 2 2" xfId="33629" xr:uid="{00000000-0005-0000-0000-00002D440000}"/>
    <cellStyle name="Normal 30 13 3 2 3" xfId="33628" xr:uid="{00000000-0005-0000-0000-00002E440000}"/>
    <cellStyle name="Normal 30 13 3 3" xfId="10657" xr:uid="{00000000-0005-0000-0000-00002F440000}"/>
    <cellStyle name="Normal 30 13 3 3 2" xfId="10658" xr:uid="{00000000-0005-0000-0000-000030440000}"/>
    <cellStyle name="Normal 30 13 3 3 2 2" xfId="33631" xr:uid="{00000000-0005-0000-0000-000031440000}"/>
    <cellStyle name="Normal 30 13 3 3 3" xfId="33630" xr:uid="{00000000-0005-0000-0000-000032440000}"/>
    <cellStyle name="Normal 30 13 3 4" xfId="10659" xr:uid="{00000000-0005-0000-0000-000033440000}"/>
    <cellStyle name="Normal 30 13 3 4 2" xfId="33632" xr:uid="{00000000-0005-0000-0000-000034440000}"/>
    <cellStyle name="Normal 30 13 3 5" xfId="33627" xr:uid="{00000000-0005-0000-0000-000035440000}"/>
    <cellStyle name="Normal 30 13 4" xfId="10660" xr:uid="{00000000-0005-0000-0000-000036440000}"/>
    <cellStyle name="Normal 30 13 4 2" xfId="10661" xr:uid="{00000000-0005-0000-0000-000037440000}"/>
    <cellStyle name="Normal 30 13 4 2 2" xfId="33634" xr:uid="{00000000-0005-0000-0000-000038440000}"/>
    <cellStyle name="Normal 30 13 4 3" xfId="33633" xr:uid="{00000000-0005-0000-0000-000039440000}"/>
    <cellStyle name="Normal 30 13 5" xfId="10662" xr:uid="{00000000-0005-0000-0000-00003A440000}"/>
    <cellStyle name="Normal 30 13 5 2" xfId="33635" xr:uid="{00000000-0005-0000-0000-00003B440000}"/>
    <cellStyle name="Normal 30 13 6" xfId="10663" xr:uid="{00000000-0005-0000-0000-00003C440000}"/>
    <cellStyle name="Normal 30 13 6 2" xfId="10664" xr:uid="{00000000-0005-0000-0000-00003D440000}"/>
    <cellStyle name="Normal 30 13 6 2 2" xfId="33637" xr:uid="{00000000-0005-0000-0000-00003E440000}"/>
    <cellStyle name="Normal 30 13 6 3" xfId="33636" xr:uid="{00000000-0005-0000-0000-00003F440000}"/>
    <cellStyle name="Normal 30 13 7" xfId="10665" xr:uid="{00000000-0005-0000-0000-000040440000}"/>
    <cellStyle name="Normal 30 13 7 2" xfId="33638" xr:uid="{00000000-0005-0000-0000-000041440000}"/>
    <cellStyle name="Normal 30 13 8" xfId="33621" xr:uid="{00000000-0005-0000-0000-000042440000}"/>
    <cellStyle name="Normal 30 14" xfId="10666" xr:uid="{00000000-0005-0000-0000-000043440000}"/>
    <cellStyle name="Normal 30 14 2" xfId="10667" xr:uid="{00000000-0005-0000-0000-000044440000}"/>
    <cellStyle name="Normal 30 14 2 2" xfId="10668" xr:uid="{00000000-0005-0000-0000-000045440000}"/>
    <cellStyle name="Normal 30 14 2 2 2" xfId="10669" xr:uid="{00000000-0005-0000-0000-000046440000}"/>
    <cellStyle name="Normal 30 14 2 2 2 2" xfId="33642" xr:uid="{00000000-0005-0000-0000-000047440000}"/>
    <cellStyle name="Normal 30 14 2 2 3" xfId="33641" xr:uid="{00000000-0005-0000-0000-000048440000}"/>
    <cellStyle name="Normal 30 14 2 3" xfId="10670" xr:uid="{00000000-0005-0000-0000-000049440000}"/>
    <cellStyle name="Normal 30 14 2 3 2" xfId="33643" xr:uid="{00000000-0005-0000-0000-00004A440000}"/>
    <cellStyle name="Normal 30 14 2 4" xfId="10671" xr:uid="{00000000-0005-0000-0000-00004B440000}"/>
    <cellStyle name="Normal 30 14 2 4 2" xfId="33644" xr:uid="{00000000-0005-0000-0000-00004C440000}"/>
    <cellStyle name="Normal 30 14 2 5" xfId="33640" xr:uid="{00000000-0005-0000-0000-00004D440000}"/>
    <cellStyle name="Normal 30 14 3" xfId="10672" xr:uid="{00000000-0005-0000-0000-00004E440000}"/>
    <cellStyle name="Normal 30 14 3 2" xfId="10673" xr:uid="{00000000-0005-0000-0000-00004F440000}"/>
    <cellStyle name="Normal 30 14 3 2 2" xfId="10674" xr:uid="{00000000-0005-0000-0000-000050440000}"/>
    <cellStyle name="Normal 30 14 3 2 2 2" xfId="33647" xr:uid="{00000000-0005-0000-0000-000051440000}"/>
    <cellStyle name="Normal 30 14 3 2 3" xfId="33646" xr:uid="{00000000-0005-0000-0000-000052440000}"/>
    <cellStyle name="Normal 30 14 3 3" xfId="10675" xr:uid="{00000000-0005-0000-0000-000053440000}"/>
    <cellStyle name="Normal 30 14 3 3 2" xfId="10676" xr:uid="{00000000-0005-0000-0000-000054440000}"/>
    <cellStyle name="Normal 30 14 3 3 2 2" xfId="33649" xr:uid="{00000000-0005-0000-0000-000055440000}"/>
    <cellStyle name="Normal 30 14 3 3 3" xfId="33648" xr:uid="{00000000-0005-0000-0000-000056440000}"/>
    <cellStyle name="Normal 30 14 3 4" xfId="10677" xr:uid="{00000000-0005-0000-0000-000057440000}"/>
    <cellStyle name="Normal 30 14 3 4 2" xfId="33650" xr:uid="{00000000-0005-0000-0000-000058440000}"/>
    <cellStyle name="Normal 30 14 3 5" xfId="33645" xr:uid="{00000000-0005-0000-0000-000059440000}"/>
    <cellStyle name="Normal 30 14 4" xfId="10678" xr:uid="{00000000-0005-0000-0000-00005A440000}"/>
    <cellStyle name="Normal 30 14 4 2" xfId="10679" xr:uid="{00000000-0005-0000-0000-00005B440000}"/>
    <cellStyle name="Normal 30 14 4 2 2" xfId="33652" xr:uid="{00000000-0005-0000-0000-00005C440000}"/>
    <cellStyle name="Normal 30 14 4 3" xfId="33651" xr:uid="{00000000-0005-0000-0000-00005D440000}"/>
    <cellStyle name="Normal 30 14 5" xfId="10680" xr:uid="{00000000-0005-0000-0000-00005E440000}"/>
    <cellStyle name="Normal 30 14 5 2" xfId="33653" xr:uid="{00000000-0005-0000-0000-00005F440000}"/>
    <cellStyle name="Normal 30 14 6" xfId="10681" xr:uid="{00000000-0005-0000-0000-000060440000}"/>
    <cellStyle name="Normal 30 14 6 2" xfId="10682" xr:uid="{00000000-0005-0000-0000-000061440000}"/>
    <cellStyle name="Normal 30 14 6 2 2" xfId="33655" xr:uid="{00000000-0005-0000-0000-000062440000}"/>
    <cellStyle name="Normal 30 14 6 3" xfId="33654" xr:uid="{00000000-0005-0000-0000-000063440000}"/>
    <cellStyle name="Normal 30 14 7" xfId="10683" xr:uid="{00000000-0005-0000-0000-000064440000}"/>
    <cellStyle name="Normal 30 14 7 2" xfId="33656" xr:uid="{00000000-0005-0000-0000-000065440000}"/>
    <cellStyle name="Normal 30 14 8" xfId="33639" xr:uid="{00000000-0005-0000-0000-000066440000}"/>
    <cellStyle name="Normal 30 15" xfId="10684" xr:uid="{00000000-0005-0000-0000-000067440000}"/>
    <cellStyle name="Normal 30 15 2" xfId="10685" xr:uid="{00000000-0005-0000-0000-000068440000}"/>
    <cellStyle name="Normal 30 15 2 2" xfId="10686" xr:uid="{00000000-0005-0000-0000-000069440000}"/>
    <cellStyle name="Normal 30 15 2 2 2" xfId="10687" xr:uid="{00000000-0005-0000-0000-00006A440000}"/>
    <cellStyle name="Normal 30 15 2 2 2 2" xfId="33660" xr:uid="{00000000-0005-0000-0000-00006B440000}"/>
    <cellStyle name="Normal 30 15 2 2 3" xfId="33659" xr:uid="{00000000-0005-0000-0000-00006C440000}"/>
    <cellStyle name="Normal 30 15 2 3" xfId="10688" xr:uid="{00000000-0005-0000-0000-00006D440000}"/>
    <cellStyle name="Normal 30 15 2 3 2" xfId="33661" xr:uid="{00000000-0005-0000-0000-00006E440000}"/>
    <cellStyle name="Normal 30 15 2 4" xfId="10689" xr:uid="{00000000-0005-0000-0000-00006F440000}"/>
    <cellStyle name="Normal 30 15 2 4 2" xfId="33662" xr:uid="{00000000-0005-0000-0000-000070440000}"/>
    <cellStyle name="Normal 30 15 2 5" xfId="33658" xr:uid="{00000000-0005-0000-0000-000071440000}"/>
    <cellStyle name="Normal 30 15 3" xfId="10690" xr:uid="{00000000-0005-0000-0000-000072440000}"/>
    <cellStyle name="Normal 30 15 3 2" xfId="10691" xr:uid="{00000000-0005-0000-0000-000073440000}"/>
    <cellStyle name="Normal 30 15 3 2 2" xfId="10692" xr:uid="{00000000-0005-0000-0000-000074440000}"/>
    <cellStyle name="Normal 30 15 3 2 2 2" xfId="33665" xr:uid="{00000000-0005-0000-0000-000075440000}"/>
    <cellStyle name="Normal 30 15 3 2 3" xfId="33664" xr:uid="{00000000-0005-0000-0000-000076440000}"/>
    <cellStyle name="Normal 30 15 3 3" xfId="10693" xr:uid="{00000000-0005-0000-0000-000077440000}"/>
    <cellStyle name="Normal 30 15 3 3 2" xfId="10694" xr:uid="{00000000-0005-0000-0000-000078440000}"/>
    <cellStyle name="Normal 30 15 3 3 2 2" xfId="33667" xr:uid="{00000000-0005-0000-0000-000079440000}"/>
    <cellStyle name="Normal 30 15 3 3 3" xfId="33666" xr:uid="{00000000-0005-0000-0000-00007A440000}"/>
    <cellStyle name="Normal 30 15 3 4" xfId="10695" xr:uid="{00000000-0005-0000-0000-00007B440000}"/>
    <cellStyle name="Normal 30 15 3 4 2" xfId="33668" xr:uid="{00000000-0005-0000-0000-00007C440000}"/>
    <cellStyle name="Normal 30 15 3 5" xfId="33663" xr:uid="{00000000-0005-0000-0000-00007D440000}"/>
    <cellStyle name="Normal 30 15 4" xfId="10696" xr:uid="{00000000-0005-0000-0000-00007E440000}"/>
    <cellStyle name="Normal 30 15 4 2" xfId="10697" xr:uid="{00000000-0005-0000-0000-00007F440000}"/>
    <cellStyle name="Normal 30 15 4 2 2" xfId="33670" xr:uid="{00000000-0005-0000-0000-000080440000}"/>
    <cellStyle name="Normal 30 15 4 3" xfId="33669" xr:uid="{00000000-0005-0000-0000-000081440000}"/>
    <cellStyle name="Normal 30 15 5" xfId="10698" xr:uid="{00000000-0005-0000-0000-000082440000}"/>
    <cellStyle name="Normal 30 15 5 2" xfId="33671" xr:uid="{00000000-0005-0000-0000-000083440000}"/>
    <cellStyle name="Normal 30 15 6" xfId="10699" xr:uid="{00000000-0005-0000-0000-000084440000}"/>
    <cellStyle name="Normal 30 15 6 2" xfId="10700" xr:uid="{00000000-0005-0000-0000-000085440000}"/>
    <cellStyle name="Normal 30 15 6 2 2" xfId="33673" xr:uid="{00000000-0005-0000-0000-000086440000}"/>
    <cellStyle name="Normal 30 15 6 3" xfId="33672" xr:uid="{00000000-0005-0000-0000-000087440000}"/>
    <cellStyle name="Normal 30 15 7" xfId="10701" xr:uid="{00000000-0005-0000-0000-000088440000}"/>
    <cellStyle name="Normal 30 15 7 2" xfId="33674" xr:uid="{00000000-0005-0000-0000-000089440000}"/>
    <cellStyle name="Normal 30 15 8" xfId="33657" xr:uid="{00000000-0005-0000-0000-00008A440000}"/>
    <cellStyle name="Normal 30 16" xfId="10702" xr:uid="{00000000-0005-0000-0000-00008B440000}"/>
    <cellStyle name="Normal 30 16 2" xfId="10703" xr:uid="{00000000-0005-0000-0000-00008C440000}"/>
    <cellStyle name="Normal 30 16 2 2" xfId="10704" xr:uid="{00000000-0005-0000-0000-00008D440000}"/>
    <cellStyle name="Normal 30 16 2 2 2" xfId="10705" xr:uid="{00000000-0005-0000-0000-00008E440000}"/>
    <cellStyle name="Normal 30 16 2 2 2 2" xfId="33678" xr:uid="{00000000-0005-0000-0000-00008F440000}"/>
    <cellStyle name="Normal 30 16 2 2 3" xfId="33677" xr:uid="{00000000-0005-0000-0000-000090440000}"/>
    <cellStyle name="Normal 30 16 2 3" xfId="10706" xr:uid="{00000000-0005-0000-0000-000091440000}"/>
    <cellStyle name="Normal 30 16 2 3 2" xfId="33679" xr:uid="{00000000-0005-0000-0000-000092440000}"/>
    <cellStyle name="Normal 30 16 2 4" xfId="10707" xr:uid="{00000000-0005-0000-0000-000093440000}"/>
    <cellStyle name="Normal 30 16 2 4 2" xfId="33680" xr:uid="{00000000-0005-0000-0000-000094440000}"/>
    <cellStyle name="Normal 30 16 2 5" xfId="33676" xr:uid="{00000000-0005-0000-0000-000095440000}"/>
    <cellStyle name="Normal 30 16 3" xfId="10708" xr:uid="{00000000-0005-0000-0000-000096440000}"/>
    <cellStyle name="Normal 30 16 3 2" xfId="10709" xr:uid="{00000000-0005-0000-0000-000097440000}"/>
    <cellStyle name="Normal 30 16 3 2 2" xfId="10710" xr:uid="{00000000-0005-0000-0000-000098440000}"/>
    <cellStyle name="Normal 30 16 3 2 2 2" xfId="33683" xr:uid="{00000000-0005-0000-0000-000099440000}"/>
    <cellStyle name="Normal 30 16 3 2 3" xfId="33682" xr:uid="{00000000-0005-0000-0000-00009A440000}"/>
    <cellStyle name="Normal 30 16 3 3" xfId="10711" xr:uid="{00000000-0005-0000-0000-00009B440000}"/>
    <cellStyle name="Normal 30 16 3 3 2" xfId="10712" xr:uid="{00000000-0005-0000-0000-00009C440000}"/>
    <cellStyle name="Normal 30 16 3 3 2 2" xfId="33685" xr:uid="{00000000-0005-0000-0000-00009D440000}"/>
    <cellStyle name="Normal 30 16 3 3 3" xfId="33684" xr:uid="{00000000-0005-0000-0000-00009E440000}"/>
    <cellStyle name="Normal 30 16 3 4" xfId="10713" xr:uid="{00000000-0005-0000-0000-00009F440000}"/>
    <cellStyle name="Normal 30 16 3 4 2" xfId="33686" xr:uid="{00000000-0005-0000-0000-0000A0440000}"/>
    <cellStyle name="Normal 30 16 3 5" xfId="33681" xr:uid="{00000000-0005-0000-0000-0000A1440000}"/>
    <cellStyle name="Normal 30 16 4" xfId="10714" xr:uid="{00000000-0005-0000-0000-0000A2440000}"/>
    <cellStyle name="Normal 30 16 4 2" xfId="10715" xr:uid="{00000000-0005-0000-0000-0000A3440000}"/>
    <cellStyle name="Normal 30 16 4 2 2" xfId="33688" xr:uid="{00000000-0005-0000-0000-0000A4440000}"/>
    <cellStyle name="Normal 30 16 4 3" xfId="33687" xr:uid="{00000000-0005-0000-0000-0000A5440000}"/>
    <cellStyle name="Normal 30 16 5" xfId="10716" xr:uid="{00000000-0005-0000-0000-0000A6440000}"/>
    <cellStyle name="Normal 30 16 5 2" xfId="33689" xr:uid="{00000000-0005-0000-0000-0000A7440000}"/>
    <cellStyle name="Normal 30 16 6" xfId="10717" xr:uid="{00000000-0005-0000-0000-0000A8440000}"/>
    <cellStyle name="Normal 30 16 6 2" xfId="10718" xr:uid="{00000000-0005-0000-0000-0000A9440000}"/>
    <cellStyle name="Normal 30 16 6 2 2" xfId="33691" xr:uid="{00000000-0005-0000-0000-0000AA440000}"/>
    <cellStyle name="Normal 30 16 6 3" xfId="33690" xr:uid="{00000000-0005-0000-0000-0000AB440000}"/>
    <cellStyle name="Normal 30 16 7" xfId="10719" xr:uid="{00000000-0005-0000-0000-0000AC440000}"/>
    <cellStyle name="Normal 30 16 7 2" xfId="33692" xr:uid="{00000000-0005-0000-0000-0000AD440000}"/>
    <cellStyle name="Normal 30 16 8" xfId="33675" xr:uid="{00000000-0005-0000-0000-0000AE440000}"/>
    <cellStyle name="Normal 30 17" xfId="10720" xr:uid="{00000000-0005-0000-0000-0000AF440000}"/>
    <cellStyle name="Normal 30 17 2" xfId="10721" xr:uid="{00000000-0005-0000-0000-0000B0440000}"/>
    <cellStyle name="Normal 30 17 2 2" xfId="10722" xr:uid="{00000000-0005-0000-0000-0000B1440000}"/>
    <cellStyle name="Normal 30 17 2 2 2" xfId="10723" xr:uid="{00000000-0005-0000-0000-0000B2440000}"/>
    <cellStyle name="Normal 30 17 2 2 2 2" xfId="33696" xr:uid="{00000000-0005-0000-0000-0000B3440000}"/>
    <cellStyle name="Normal 30 17 2 2 3" xfId="33695" xr:uid="{00000000-0005-0000-0000-0000B4440000}"/>
    <cellStyle name="Normal 30 17 2 3" xfId="10724" xr:uid="{00000000-0005-0000-0000-0000B5440000}"/>
    <cellStyle name="Normal 30 17 2 3 2" xfId="33697" xr:uid="{00000000-0005-0000-0000-0000B6440000}"/>
    <cellStyle name="Normal 30 17 2 4" xfId="10725" xr:uid="{00000000-0005-0000-0000-0000B7440000}"/>
    <cellStyle name="Normal 30 17 2 4 2" xfId="33698" xr:uid="{00000000-0005-0000-0000-0000B8440000}"/>
    <cellStyle name="Normal 30 17 2 5" xfId="33694" xr:uid="{00000000-0005-0000-0000-0000B9440000}"/>
    <cellStyle name="Normal 30 17 3" xfId="10726" xr:uid="{00000000-0005-0000-0000-0000BA440000}"/>
    <cellStyle name="Normal 30 17 3 2" xfId="10727" xr:uid="{00000000-0005-0000-0000-0000BB440000}"/>
    <cellStyle name="Normal 30 17 3 2 2" xfId="10728" xr:uid="{00000000-0005-0000-0000-0000BC440000}"/>
    <cellStyle name="Normal 30 17 3 2 2 2" xfId="33701" xr:uid="{00000000-0005-0000-0000-0000BD440000}"/>
    <cellStyle name="Normal 30 17 3 2 3" xfId="33700" xr:uid="{00000000-0005-0000-0000-0000BE440000}"/>
    <cellStyle name="Normal 30 17 3 3" xfId="10729" xr:uid="{00000000-0005-0000-0000-0000BF440000}"/>
    <cellStyle name="Normal 30 17 3 3 2" xfId="10730" xr:uid="{00000000-0005-0000-0000-0000C0440000}"/>
    <cellStyle name="Normal 30 17 3 3 2 2" xfId="33703" xr:uid="{00000000-0005-0000-0000-0000C1440000}"/>
    <cellStyle name="Normal 30 17 3 3 3" xfId="33702" xr:uid="{00000000-0005-0000-0000-0000C2440000}"/>
    <cellStyle name="Normal 30 17 3 4" xfId="10731" xr:uid="{00000000-0005-0000-0000-0000C3440000}"/>
    <cellStyle name="Normal 30 17 3 4 2" xfId="33704" xr:uid="{00000000-0005-0000-0000-0000C4440000}"/>
    <cellStyle name="Normal 30 17 3 5" xfId="33699" xr:uid="{00000000-0005-0000-0000-0000C5440000}"/>
    <cellStyle name="Normal 30 17 4" xfId="10732" xr:uid="{00000000-0005-0000-0000-0000C6440000}"/>
    <cellStyle name="Normal 30 17 4 2" xfId="10733" xr:uid="{00000000-0005-0000-0000-0000C7440000}"/>
    <cellStyle name="Normal 30 17 4 2 2" xfId="33706" xr:uid="{00000000-0005-0000-0000-0000C8440000}"/>
    <cellStyle name="Normal 30 17 4 3" xfId="33705" xr:uid="{00000000-0005-0000-0000-0000C9440000}"/>
    <cellStyle name="Normal 30 17 5" xfId="10734" xr:uid="{00000000-0005-0000-0000-0000CA440000}"/>
    <cellStyle name="Normal 30 17 5 2" xfId="33707" xr:uid="{00000000-0005-0000-0000-0000CB440000}"/>
    <cellStyle name="Normal 30 17 6" xfId="10735" xr:uid="{00000000-0005-0000-0000-0000CC440000}"/>
    <cellStyle name="Normal 30 17 6 2" xfId="10736" xr:uid="{00000000-0005-0000-0000-0000CD440000}"/>
    <cellStyle name="Normal 30 17 6 2 2" xfId="33709" xr:uid="{00000000-0005-0000-0000-0000CE440000}"/>
    <cellStyle name="Normal 30 17 6 3" xfId="33708" xr:uid="{00000000-0005-0000-0000-0000CF440000}"/>
    <cellStyle name="Normal 30 17 7" xfId="10737" xr:uid="{00000000-0005-0000-0000-0000D0440000}"/>
    <cellStyle name="Normal 30 17 7 2" xfId="33710" xr:uid="{00000000-0005-0000-0000-0000D1440000}"/>
    <cellStyle name="Normal 30 17 8" xfId="33693" xr:uid="{00000000-0005-0000-0000-0000D2440000}"/>
    <cellStyle name="Normal 30 18" xfId="10738" xr:uid="{00000000-0005-0000-0000-0000D3440000}"/>
    <cellStyle name="Normal 30 18 2" xfId="10739" xr:uid="{00000000-0005-0000-0000-0000D4440000}"/>
    <cellStyle name="Normal 30 18 2 2" xfId="10740" xr:uid="{00000000-0005-0000-0000-0000D5440000}"/>
    <cellStyle name="Normal 30 18 2 2 2" xfId="10741" xr:uid="{00000000-0005-0000-0000-0000D6440000}"/>
    <cellStyle name="Normal 30 18 2 2 2 2" xfId="33714" xr:uid="{00000000-0005-0000-0000-0000D7440000}"/>
    <cellStyle name="Normal 30 18 2 2 3" xfId="33713" xr:uid="{00000000-0005-0000-0000-0000D8440000}"/>
    <cellStyle name="Normal 30 18 2 3" xfId="10742" xr:uid="{00000000-0005-0000-0000-0000D9440000}"/>
    <cellStyle name="Normal 30 18 2 3 2" xfId="33715" xr:uid="{00000000-0005-0000-0000-0000DA440000}"/>
    <cellStyle name="Normal 30 18 2 4" xfId="10743" xr:uid="{00000000-0005-0000-0000-0000DB440000}"/>
    <cellStyle name="Normal 30 18 2 4 2" xfId="33716" xr:uid="{00000000-0005-0000-0000-0000DC440000}"/>
    <cellStyle name="Normal 30 18 2 5" xfId="33712" xr:uid="{00000000-0005-0000-0000-0000DD440000}"/>
    <cellStyle name="Normal 30 18 3" xfId="10744" xr:uid="{00000000-0005-0000-0000-0000DE440000}"/>
    <cellStyle name="Normal 30 18 3 2" xfId="10745" xr:uid="{00000000-0005-0000-0000-0000DF440000}"/>
    <cellStyle name="Normal 30 18 3 2 2" xfId="10746" xr:uid="{00000000-0005-0000-0000-0000E0440000}"/>
    <cellStyle name="Normal 30 18 3 2 2 2" xfId="33719" xr:uid="{00000000-0005-0000-0000-0000E1440000}"/>
    <cellStyle name="Normal 30 18 3 2 3" xfId="33718" xr:uid="{00000000-0005-0000-0000-0000E2440000}"/>
    <cellStyle name="Normal 30 18 3 3" xfId="10747" xr:uid="{00000000-0005-0000-0000-0000E3440000}"/>
    <cellStyle name="Normal 30 18 3 3 2" xfId="10748" xr:uid="{00000000-0005-0000-0000-0000E4440000}"/>
    <cellStyle name="Normal 30 18 3 3 2 2" xfId="33721" xr:uid="{00000000-0005-0000-0000-0000E5440000}"/>
    <cellStyle name="Normal 30 18 3 3 3" xfId="33720" xr:uid="{00000000-0005-0000-0000-0000E6440000}"/>
    <cellStyle name="Normal 30 18 3 4" xfId="10749" xr:uid="{00000000-0005-0000-0000-0000E7440000}"/>
    <cellStyle name="Normal 30 18 3 4 2" xfId="33722" xr:uid="{00000000-0005-0000-0000-0000E8440000}"/>
    <cellStyle name="Normal 30 18 3 5" xfId="33717" xr:uid="{00000000-0005-0000-0000-0000E9440000}"/>
    <cellStyle name="Normal 30 18 4" xfId="10750" xr:uid="{00000000-0005-0000-0000-0000EA440000}"/>
    <cellStyle name="Normal 30 18 4 2" xfId="10751" xr:uid="{00000000-0005-0000-0000-0000EB440000}"/>
    <cellStyle name="Normal 30 18 4 2 2" xfId="33724" xr:uid="{00000000-0005-0000-0000-0000EC440000}"/>
    <cellStyle name="Normal 30 18 4 3" xfId="33723" xr:uid="{00000000-0005-0000-0000-0000ED440000}"/>
    <cellStyle name="Normal 30 18 5" xfId="10752" xr:uid="{00000000-0005-0000-0000-0000EE440000}"/>
    <cellStyle name="Normal 30 18 5 2" xfId="33725" xr:uid="{00000000-0005-0000-0000-0000EF440000}"/>
    <cellStyle name="Normal 30 18 6" xfId="10753" xr:uid="{00000000-0005-0000-0000-0000F0440000}"/>
    <cellStyle name="Normal 30 18 6 2" xfId="10754" xr:uid="{00000000-0005-0000-0000-0000F1440000}"/>
    <cellStyle name="Normal 30 18 6 2 2" xfId="33727" xr:uid="{00000000-0005-0000-0000-0000F2440000}"/>
    <cellStyle name="Normal 30 18 6 3" xfId="33726" xr:uid="{00000000-0005-0000-0000-0000F3440000}"/>
    <cellStyle name="Normal 30 18 7" xfId="10755" xr:uid="{00000000-0005-0000-0000-0000F4440000}"/>
    <cellStyle name="Normal 30 18 7 2" xfId="33728" xr:uid="{00000000-0005-0000-0000-0000F5440000}"/>
    <cellStyle name="Normal 30 18 8" xfId="33711" xr:uid="{00000000-0005-0000-0000-0000F6440000}"/>
    <cellStyle name="Normal 30 19" xfId="10756" xr:uid="{00000000-0005-0000-0000-0000F7440000}"/>
    <cellStyle name="Normal 30 19 2" xfId="10757" xr:uid="{00000000-0005-0000-0000-0000F8440000}"/>
    <cellStyle name="Normal 30 19 2 2" xfId="10758" xr:uid="{00000000-0005-0000-0000-0000F9440000}"/>
    <cellStyle name="Normal 30 19 2 2 2" xfId="10759" xr:uid="{00000000-0005-0000-0000-0000FA440000}"/>
    <cellStyle name="Normal 30 19 2 2 2 2" xfId="33732" xr:uid="{00000000-0005-0000-0000-0000FB440000}"/>
    <cellStyle name="Normal 30 19 2 2 3" xfId="33731" xr:uid="{00000000-0005-0000-0000-0000FC440000}"/>
    <cellStyle name="Normal 30 19 2 3" xfId="10760" xr:uid="{00000000-0005-0000-0000-0000FD440000}"/>
    <cellStyle name="Normal 30 19 2 3 2" xfId="33733" xr:uid="{00000000-0005-0000-0000-0000FE440000}"/>
    <cellStyle name="Normal 30 19 2 4" xfId="10761" xr:uid="{00000000-0005-0000-0000-0000FF440000}"/>
    <cellStyle name="Normal 30 19 2 4 2" xfId="33734" xr:uid="{00000000-0005-0000-0000-000000450000}"/>
    <cellStyle name="Normal 30 19 2 5" xfId="33730" xr:uid="{00000000-0005-0000-0000-000001450000}"/>
    <cellStyle name="Normal 30 19 3" xfId="10762" xr:uid="{00000000-0005-0000-0000-000002450000}"/>
    <cellStyle name="Normal 30 19 3 2" xfId="10763" xr:uid="{00000000-0005-0000-0000-000003450000}"/>
    <cellStyle name="Normal 30 19 3 2 2" xfId="10764" xr:uid="{00000000-0005-0000-0000-000004450000}"/>
    <cellStyle name="Normal 30 19 3 2 2 2" xfId="33737" xr:uid="{00000000-0005-0000-0000-000005450000}"/>
    <cellStyle name="Normal 30 19 3 2 3" xfId="33736" xr:uid="{00000000-0005-0000-0000-000006450000}"/>
    <cellStyle name="Normal 30 19 3 3" xfId="10765" xr:uid="{00000000-0005-0000-0000-000007450000}"/>
    <cellStyle name="Normal 30 19 3 3 2" xfId="10766" xr:uid="{00000000-0005-0000-0000-000008450000}"/>
    <cellStyle name="Normal 30 19 3 3 2 2" xfId="33739" xr:uid="{00000000-0005-0000-0000-000009450000}"/>
    <cellStyle name="Normal 30 19 3 3 3" xfId="33738" xr:uid="{00000000-0005-0000-0000-00000A450000}"/>
    <cellStyle name="Normal 30 19 3 4" xfId="10767" xr:uid="{00000000-0005-0000-0000-00000B450000}"/>
    <cellStyle name="Normal 30 19 3 4 2" xfId="33740" xr:uid="{00000000-0005-0000-0000-00000C450000}"/>
    <cellStyle name="Normal 30 19 3 5" xfId="33735" xr:uid="{00000000-0005-0000-0000-00000D450000}"/>
    <cellStyle name="Normal 30 19 4" xfId="10768" xr:uid="{00000000-0005-0000-0000-00000E450000}"/>
    <cellStyle name="Normal 30 19 4 2" xfId="10769" xr:uid="{00000000-0005-0000-0000-00000F450000}"/>
    <cellStyle name="Normal 30 19 4 2 2" xfId="33742" xr:uid="{00000000-0005-0000-0000-000010450000}"/>
    <cellStyle name="Normal 30 19 4 3" xfId="33741" xr:uid="{00000000-0005-0000-0000-000011450000}"/>
    <cellStyle name="Normal 30 19 5" xfId="10770" xr:uid="{00000000-0005-0000-0000-000012450000}"/>
    <cellStyle name="Normal 30 19 5 2" xfId="33743" xr:uid="{00000000-0005-0000-0000-000013450000}"/>
    <cellStyle name="Normal 30 19 6" xfId="10771" xr:uid="{00000000-0005-0000-0000-000014450000}"/>
    <cellStyle name="Normal 30 19 6 2" xfId="10772" xr:uid="{00000000-0005-0000-0000-000015450000}"/>
    <cellStyle name="Normal 30 19 6 2 2" xfId="33745" xr:uid="{00000000-0005-0000-0000-000016450000}"/>
    <cellStyle name="Normal 30 19 6 3" xfId="33744" xr:uid="{00000000-0005-0000-0000-000017450000}"/>
    <cellStyle name="Normal 30 19 7" xfId="10773" xr:uid="{00000000-0005-0000-0000-000018450000}"/>
    <cellStyle name="Normal 30 19 7 2" xfId="33746" xr:uid="{00000000-0005-0000-0000-000019450000}"/>
    <cellStyle name="Normal 30 19 8" xfId="33729" xr:uid="{00000000-0005-0000-0000-00001A450000}"/>
    <cellStyle name="Normal 30 2" xfId="10774" xr:uid="{00000000-0005-0000-0000-00001B450000}"/>
    <cellStyle name="Normal 30 2 2" xfId="10775" xr:uid="{00000000-0005-0000-0000-00001C450000}"/>
    <cellStyle name="Normal 30 2 2 2" xfId="10776" xr:uid="{00000000-0005-0000-0000-00001D450000}"/>
    <cellStyle name="Normal 30 2 2 2 2" xfId="10777" xr:uid="{00000000-0005-0000-0000-00001E450000}"/>
    <cellStyle name="Normal 30 2 2 2 2 2" xfId="33750" xr:uid="{00000000-0005-0000-0000-00001F450000}"/>
    <cellStyle name="Normal 30 2 2 2 3" xfId="33749" xr:uid="{00000000-0005-0000-0000-000020450000}"/>
    <cellStyle name="Normal 30 2 2 3" xfId="10778" xr:uid="{00000000-0005-0000-0000-000021450000}"/>
    <cellStyle name="Normal 30 2 2 3 2" xfId="33751" xr:uid="{00000000-0005-0000-0000-000022450000}"/>
    <cellStyle name="Normal 30 2 2 4" xfId="10779" xr:uid="{00000000-0005-0000-0000-000023450000}"/>
    <cellStyle name="Normal 30 2 2 4 2" xfId="33752" xr:uid="{00000000-0005-0000-0000-000024450000}"/>
    <cellStyle name="Normal 30 2 2 5" xfId="33748" xr:uid="{00000000-0005-0000-0000-000025450000}"/>
    <cellStyle name="Normal 30 2 3" xfId="10780" xr:uid="{00000000-0005-0000-0000-000026450000}"/>
    <cellStyle name="Normal 30 2 3 2" xfId="10781" xr:uid="{00000000-0005-0000-0000-000027450000}"/>
    <cellStyle name="Normal 30 2 3 2 2" xfId="10782" xr:uid="{00000000-0005-0000-0000-000028450000}"/>
    <cellStyle name="Normal 30 2 3 2 2 2" xfId="33755" xr:uid="{00000000-0005-0000-0000-000029450000}"/>
    <cellStyle name="Normal 30 2 3 2 3" xfId="33754" xr:uid="{00000000-0005-0000-0000-00002A450000}"/>
    <cellStyle name="Normal 30 2 3 3" xfId="10783" xr:uid="{00000000-0005-0000-0000-00002B450000}"/>
    <cellStyle name="Normal 30 2 3 3 2" xfId="10784" xr:uid="{00000000-0005-0000-0000-00002C450000}"/>
    <cellStyle name="Normal 30 2 3 3 2 2" xfId="33757" xr:uid="{00000000-0005-0000-0000-00002D450000}"/>
    <cellStyle name="Normal 30 2 3 3 3" xfId="33756" xr:uid="{00000000-0005-0000-0000-00002E450000}"/>
    <cellStyle name="Normal 30 2 3 4" xfId="10785" xr:uid="{00000000-0005-0000-0000-00002F450000}"/>
    <cellStyle name="Normal 30 2 3 4 2" xfId="33758" xr:uid="{00000000-0005-0000-0000-000030450000}"/>
    <cellStyle name="Normal 30 2 3 5" xfId="33753" xr:uid="{00000000-0005-0000-0000-000031450000}"/>
    <cellStyle name="Normal 30 2 4" xfId="10786" xr:uid="{00000000-0005-0000-0000-000032450000}"/>
    <cellStyle name="Normal 30 2 4 2" xfId="10787" xr:uid="{00000000-0005-0000-0000-000033450000}"/>
    <cellStyle name="Normal 30 2 4 2 2" xfId="33760" xr:uid="{00000000-0005-0000-0000-000034450000}"/>
    <cellStyle name="Normal 30 2 4 3" xfId="33759" xr:uid="{00000000-0005-0000-0000-000035450000}"/>
    <cellStyle name="Normal 30 2 5" xfId="10788" xr:uid="{00000000-0005-0000-0000-000036450000}"/>
    <cellStyle name="Normal 30 2 5 2" xfId="33761" xr:uid="{00000000-0005-0000-0000-000037450000}"/>
    <cellStyle name="Normal 30 2 6" xfId="10789" xr:uid="{00000000-0005-0000-0000-000038450000}"/>
    <cellStyle name="Normal 30 2 6 2" xfId="10790" xr:uid="{00000000-0005-0000-0000-000039450000}"/>
    <cellStyle name="Normal 30 2 6 2 2" xfId="33763" xr:uid="{00000000-0005-0000-0000-00003A450000}"/>
    <cellStyle name="Normal 30 2 6 3" xfId="33762" xr:uid="{00000000-0005-0000-0000-00003B450000}"/>
    <cellStyle name="Normal 30 2 7" xfId="10791" xr:uid="{00000000-0005-0000-0000-00003C450000}"/>
    <cellStyle name="Normal 30 2 7 2" xfId="33764" xr:uid="{00000000-0005-0000-0000-00003D450000}"/>
    <cellStyle name="Normal 30 2 8" xfId="33747" xr:uid="{00000000-0005-0000-0000-00003E450000}"/>
    <cellStyle name="Normal 30 20" xfId="10792" xr:uid="{00000000-0005-0000-0000-00003F450000}"/>
    <cellStyle name="Normal 30 20 2" xfId="10793" xr:uid="{00000000-0005-0000-0000-000040450000}"/>
    <cellStyle name="Normal 30 20 2 2" xfId="10794" xr:uid="{00000000-0005-0000-0000-000041450000}"/>
    <cellStyle name="Normal 30 20 2 2 2" xfId="10795" xr:uid="{00000000-0005-0000-0000-000042450000}"/>
    <cellStyle name="Normal 30 20 2 2 2 2" xfId="33768" xr:uid="{00000000-0005-0000-0000-000043450000}"/>
    <cellStyle name="Normal 30 20 2 2 3" xfId="33767" xr:uid="{00000000-0005-0000-0000-000044450000}"/>
    <cellStyle name="Normal 30 20 2 3" xfId="10796" xr:uid="{00000000-0005-0000-0000-000045450000}"/>
    <cellStyle name="Normal 30 20 2 3 2" xfId="33769" xr:uid="{00000000-0005-0000-0000-000046450000}"/>
    <cellStyle name="Normal 30 20 2 4" xfId="10797" xr:uid="{00000000-0005-0000-0000-000047450000}"/>
    <cellStyle name="Normal 30 20 2 4 2" xfId="33770" xr:uid="{00000000-0005-0000-0000-000048450000}"/>
    <cellStyle name="Normal 30 20 2 5" xfId="33766" xr:uid="{00000000-0005-0000-0000-000049450000}"/>
    <cellStyle name="Normal 30 20 3" xfId="10798" xr:uid="{00000000-0005-0000-0000-00004A450000}"/>
    <cellStyle name="Normal 30 20 3 2" xfId="10799" xr:uid="{00000000-0005-0000-0000-00004B450000}"/>
    <cellStyle name="Normal 30 20 3 2 2" xfId="10800" xr:uid="{00000000-0005-0000-0000-00004C450000}"/>
    <cellStyle name="Normal 30 20 3 2 2 2" xfId="33773" xr:uid="{00000000-0005-0000-0000-00004D450000}"/>
    <cellStyle name="Normal 30 20 3 2 3" xfId="33772" xr:uid="{00000000-0005-0000-0000-00004E450000}"/>
    <cellStyle name="Normal 30 20 3 3" xfId="10801" xr:uid="{00000000-0005-0000-0000-00004F450000}"/>
    <cellStyle name="Normal 30 20 3 3 2" xfId="10802" xr:uid="{00000000-0005-0000-0000-000050450000}"/>
    <cellStyle name="Normal 30 20 3 3 2 2" xfId="33775" xr:uid="{00000000-0005-0000-0000-000051450000}"/>
    <cellStyle name="Normal 30 20 3 3 3" xfId="33774" xr:uid="{00000000-0005-0000-0000-000052450000}"/>
    <cellStyle name="Normal 30 20 3 4" xfId="10803" xr:uid="{00000000-0005-0000-0000-000053450000}"/>
    <cellStyle name="Normal 30 20 3 4 2" xfId="33776" xr:uid="{00000000-0005-0000-0000-000054450000}"/>
    <cellStyle name="Normal 30 20 3 5" xfId="33771" xr:uid="{00000000-0005-0000-0000-000055450000}"/>
    <cellStyle name="Normal 30 20 4" xfId="10804" xr:uid="{00000000-0005-0000-0000-000056450000}"/>
    <cellStyle name="Normal 30 20 4 2" xfId="10805" xr:uid="{00000000-0005-0000-0000-000057450000}"/>
    <cellStyle name="Normal 30 20 4 2 2" xfId="33778" xr:uid="{00000000-0005-0000-0000-000058450000}"/>
    <cellStyle name="Normal 30 20 4 3" xfId="33777" xr:uid="{00000000-0005-0000-0000-000059450000}"/>
    <cellStyle name="Normal 30 20 5" xfId="10806" xr:uid="{00000000-0005-0000-0000-00005A450000}"/>
    <cellStyle name="Normal 30 20 5 2" xfId="33779" xr:uid="{00000000-0005-0000-0000-00005B450000}"/>
    <cellStyle name="Normal 30 20 6" xfId="10807" xr:uid="{00000000-0005-0000-0000-00005C450000}"/>
    <cellStyle name="Normal 30 20 6 2" xfId="10808" xr:uid="{00000000-0005-0000-0000-00005D450000}"/>
    <cellStyle name="Normal 30 20 6 2 2" xfId="33781" xr:uid="{00000000-0005-0000-0000-00005E450000}"/>
    <cellStyle name="Normal 30 20 6 3" xfId="33780" xr:uid="{00000000-0005-0000-0000-00005F450000}"/>
    <cellStyle name="Normal 30 20 7" xfId="10809" xr:uid="{00000000-0005-0000-0000-000060450000}"/>
    <cellStyle name="Normal 30 20 7 2" xfId="33782" xr:uid="{00000000-0005-0000-0000-000061450000}"/>
    <cellStyle name="Normal 30 20 8" xfId="33765" xr:uid="{00000000-0005-0000-0000-000062450000}"/>
    <cellStyle name="Normal 30 21" xfId="10810" xr:uid="{00000000-0005-0000-0000-000063450000}"/>
    <cellStyle name="Normal 30 21 2" xfId="10811" xr:uid="{00000000-0005-0000-0000-000064450000}"/>
    <cellStyle name="Normal 30 21 2 2" xfId="10812" xr:uid="{00000000-0005-0000-0000-000065450000}"/>
    <cellStyle name="Normal 30 21 2 2 2" xfId="10813" xr:uid="{00000000-0005-0000-0000-000066450000}"/>
    <cellStyle name="Normal 30 21 2 2 2 2" xfId="33786" xr:uid="{00000000-0005-0000-0000-000067450000}"/>
    <cellStyle name="Normal 30 21 2 2 3" xfId="33785" xr:uid="{00000000-0005-0000-0000-000068450000}"/>
    <cellStyle name="Normal 30 21 2 3" xfId="10814" xr:uid="{00000000-0005-0000-0000-000069450000}"/>
    <cellStyle name="Normal 30 21 2 3 2" xfId="33787" xr:uid="{00000000-0005-0000-0000-00006A450000}"/>
    <cellStyle name="Normal 30 21 2 4" xfId="10815" xr:uid="{00000000-0005-0000-0000-00006B450000}"/>
    <cellStyle name="Normal 30 21 2 4 2" xfId="33788" xr:uid="{00000000-0005-0000-0000-00006C450000}"/>
    <cellStyle name="Normal 30 21 2 5" xfId="33784" xr:uid="{00000000-0005-0000-0000-00006D450000}"/>
    <cellStyle name="Normal 30 21 3" xfId="10816" xr:uid="{00000000-0005-0000-0000-00006E450000}"/>
    <cellStyle name="Normal 30 21 3 2" xfId="10817" xr:uid="{00000000-0005-0000-0000-00006F450000}"/>
    <cellStyle name="Normal 30 21 3 2 2" xfId="10818" xr:uid="{00000000-0005-0000-0000-000070450000}"/>
    <cellStyle name="Normal 30 21 3 2 2 2" xfId="33791" xr:uid="{00000000-0005-0000-0000-000071450000}"/>
    <cellStyle name="Normal 30 21 3 2 3" xfId="33790" xr:uid="{00000000-0005-0000-0000-000072450000}"/>
    <cellStyle name="Normal 30 21 3 3" xfId="10819" xr:uid="{00000000-0005-0000-0000-000073450000}"/>
    <cellStyle name="Normal 30 21 3 3 2" xfId="10820" xr:uid="{00000000-0005-0000-0000-000074450000}"/>
    <cellStyle name="Normal 30 21 3 3 2 2" xfId="33793" xr:uid="{00000000-0005-0000-0000-000075450000}"/>
    <cellStyle name="Normal 30 21 3 3 3" xfId="33792" xr:uid="{00000000-0005-0000-0000-000076450000}"/>
    <cellStyle name="Normal 30 21 3 4" xfId="10821" xr:uid="{00000000-0005-0000-0000-000077450000}"/>
    <cellStyle name="Normal 30 21 3 4 2" xfId="33794" xr:uid="{00000000-0005-0000-0000-000078450000}"/>
    <cellStyle name="Normal 30 21 3 5" xfId="33789" xr:uid="{00000000-0005-0000-0000-000079450000}"/>
    <cellStyle name="Normal 30 21 4" xfId="10822" xr:uid="{00000000-0005-0000-0000-00007A450000}"/>
    <cellStyle name="Normal 30 21 4 2" xfId="10823" xr:uid="{00000000-0005-0000-0000-00007B450000}"/>
    <cellStyle name="Normal 30 21 4 2 2" xfId="33796" xr:uid="{00000000-0005-0000-0000-00007C450000}"/>
    <cellStyle name="Normal 30 21 4 3" xfId="33795" xr:uid="{00000000-0005-0000-0000-00007D450000}"/>
    <cellStyle name="Normal 30 21 5" xfId="10824" xr:uid="{00000000-0005-0000-0000-00007E450000}"/>
    <cellStyle name="Normal 30 21 5 2" xfId="33797" xr:uid="{00000000-0005-0000-0000-00007F450000}"/>
    <cellStyle name="Normal 30 21 6" xfId="10825" xr:uid="{00000000-0005-0000-0000-000080450000}"/>
    <cellStyle name="Normal 30 21 6 2" xfId="10826" xr:uid="{00000000-0005-0000-0000-000081450000}"/>
    <cellStyle name="Normal 30 21 6 2 2" xfId="33799" xr:uid="{00000000-0005-0000-0000-000082450000}"/>
    <cellStyle name="Normal 30 21 6 3" xfId="33798" xr:uid="{00000000-0005-0000-0000-000083450000}"/>
    <cellStyle name="Normal 30 21 7" xfId="10827" xr:uid="{00000000-0005-0000-0000-000084450000}"/>
    <cellStyle name="Normal 30 21 7 2" xfId="33800" xr:uid="{00000000-0005-0000-0000-000085450000}"/>
    <cellStyle name="Normal 30 21 8" xfId="33783" xr:uid="{00000000-0005-0000-0000-000086450000}"/>
    <cellStyle name="Normal 30 22" xfId="10828" xr:uid="{00000000-0005-0000-0000-000087450000}"/>
    <cellStyle name="Normal 30 22 2" xfId="10829" xr:uid="{00000000-0005-0000-0000-000088450000}"/>
    <cellStyle name="Normal 30 22 2 2" xfId="10830" xr:uid="{00000000-0005-0000-0000-000089450000}"/>
    <cellStyle name="Normal 30 22 2 2 2" xfId="10831" xr:uid="{00000000-0005-0000-0000-00008A450000}"/>
    <cellStyle name="Normal 30 22 2 2 2 2" xfId="33804" xr:uid="{00000000-0005-0000-0000-00008B450000}"/>
    <cellStyle name="Normal 30 22 2 2 3" xfId="33803" xr:uid="{00000000-0005-0000-0000-00008C450000}"/>
    <cellStyle name="Normal 30 22 2 3" xfId="10832" xr:uid="{00000000-0005-0000-0000-00008D450000}"/>
    <cellStyle name="Normal 30 22 2 3 2" xfId="33805" xr:uid="{00000000-0005-0000-0000-00008E450000}"/>
    <cellStyle name="Normal 30 22 2 4" xfId="10833" xr:uid="{00000000-0005-0000-0000-00008F450000}"/>
    <cellStyle name="Normal 30 22 2 4 2" xfId="33806" xr:uid="{00000000-0005-0000-0000-000090450000}"/>
    <cellStyle name="Normal 30 22 2 5" xfId="33802" xr:uid="{00000000-0005-0000-0000-000091450000}"/>
    <cellStyle name="Normal 30 22 3" xfId="10834" xr:uid="{00000000-0005-0000-0000-000092450000}"/>
    <cellStyle name="Normal 30 22 3 2" xfId="10835" xr:uid="{00000000-0005-0000-0000-000093450000}"/>
    <cellStyle name="Normal 30 22 3 2 2" xfId="10836" xr:uid="{00000000-0005-0000-0000-000094450000}"/>
    <cellStyle name="Normal 30 22 3 2 2 2" xfId="33809" xr:uid="{00000000-0005-0000-0000-000095450000}"/>
    <cellStyle name="Normal 30 22 3 2 3" xfId="33808" xr:uid="{00000000-0005-0000-0000-000096450000}"/>
    <cellStyle name="Normal 30 22 3 3" xfId="10837" xr:uid="{00000000-0005-0000-0000-000097450000}"/>
    <cellStyle name="Normal 30 22 3 3 2" xfId="10838" xr:uid="{00000000-0005-0000-0000-000098450000}"/>
    <cellStyle name="Normal 30 22 3 3 2 2" xfId="33811" xr:uid="{00000000-0005-0000-0000-000099450000}"/>
    <cellStyle name="Normal 30 22 3 3 3" xfId="33810" xr:uid="{00000000-0005-0000-0000-00009A450000}"/>
    <cellStyle name="Normal 30 22 3 4" xfId="10839" xr:uid="{00000000-0005-0000-0000-00009B450000}"/>
    <cellStyle name="Normal 30 22 3 4 2" xfId="33812" xr:uid="{00000000-0005-0000-0000-00009C450000}"/>
    <cellStyle name="Normal 30 22 3 5" xfId="33807" xr:uid="{00000000-0005-0000-0000-00009D450000}"/>
    <cellStyle name="Normal 30 22 4" xfId="10840" xr:uid="{00000000-0005-0000-0000-00009E450000}"/>
    <cellStyle name="Normal 30 22 4 2" xfId="10841" xr:uid="{00000000-0005-0000-0000-00009F450000}"/>
    <cellStyle name="Normal 30 22 4 2 2" xfId="33814" xr:uid="{00000000-0005-0000-0000-0000A0450000}"/>
    <cellStyle name="Normal 30 22 4 3" xfId="33813" xr:uid="{00000000-0005-0000-0000-0000A1450000}"/>
    <cellStyle name="Normal 30 22 5" xfId="10842" xr:uid="{00000000-0005-0000-0000-0000A2450000}"/>
    <cellStyle name="Normal 30 22 5 2" xfId="33815" xr:uid="{00000000-0005-0000-0000-0000A3450000}"/>
    <cellStyle name="Normal 30 22 6" xfId="10843" xr:uid="{00000000-0005-0000-0000-0000A4450000}"/>
    <cellStyle name="Normal 30 22 6 2" xfId="10844" xr:uid="{00000000-0005-0000-0000-0000A5450000}"/>
    <cellStyle name="Normal 30 22 6 2 2" xfId="33817" xr:uid="{00000000-0005-0000-0000-0000A6450000}"/>
    <cellStyle name="Normal 30 22 6 3" xfId="33816" xr:uid="{00000000-0005-0000-0000-0000A7450000}"/>
    <cellStyle name="Normal 30 22 7" xfId="10845" xr:uid="{00000000-0005-0000-0000-0000A8450000}"/>
    <cellStyle name="Normal 30 22 7 2" xfId="33818" xr:uid="{00000000-0005-0000-0000-0000A9450000}"/>
    <cellStyle name="Normal 30 22 8" xfId="33801" xr:uid="{00000000-0005-0000-0000-0000AA450000}"/>
    <cellStyle name="Normal 30 23" xfId="10846" xr:uid="{00000000-0005-0000-0000-0000AB450000}"/>
    <cellStyle name="Normal 30 23 2" xfId="10847" xr:uid="{00000000-0005-0000-0000-0000AC450000}"/>
    <cellStyle name="Normal 30 23 2 2" xfId="10848" xr:uid="{00000000-0005-0000-0000-0000AD450000}"/>
    <cellStyle name="Normal 30 23 2 2 2" xfId="10849" xr:uid="{00000000-0005-0000-0000-0000AE450000}"/>
    <cellStyle name="Normal 30 23 2 2 2 2" xfId="33822" xr:uid="{00000000-0005-0000-0000-0000AF450000}"/>
    <cellStyle name="Normal 30 23 2 2 3" xfId="33821" xr:uid="{00000000-0005-0000-0000-0000B0450000}"/>
    <cellStyle name="Normal 30 23 2 3" xfId="10850" xr:uid="{00000000-0005-0000-0000-0000B1450000}"/>
    <cellStyle name="Normal 30 23 2 3 2" xfId="33823" xr:uid="{00000000-0005-0000-0000-0000B2450000}"/>
    <cellStyle name="Normal 30 23 2 4" xfId="10851" xr:uid="{00000000-0005-0000-0000-0000B3450000}"/>
    <cellStyle name="Normal 30 23 2 4 2" xfId="33824" xr:uid="{00000000-0005-0000-0000-0000B4450000}"/>
    <cellStyle name="Normal 30 23 2 5" xfId="33820" xr:uid="{00000000-0005-0000-0000-0000B5450000}"/>
    <cellStyle name="Normal 30 23 3" xfId="10852" xr:uid="{00000000-0005-0000-0000-0000B6450000}"/>
    <cellStyle name="Normal 30 23 3 2" xfId="10853" xr:uid="{00000000-0005-0000-0000-0000B7450000}"/>
    <cellStyle name="Normal 30 23 3 2 2" xfId="10854" xr:uid="{00000000-0005-0000-0000-0000B8450000}"/>
    <cellStyle name="Normal 30 23 3 2 2 2" xfId="33827" xr:uid="{00000000-0005-0000-0000-0000B9450000}"/>
    <cellStyle name="Normal 30 23 3 2 3" xfId="33826" xr:uid="{00000000-0005-0000-0000-0000BA450000}"/>
    <cellStyle name="Normal 30 23 3 3" xfId="10855" xr:uid="{00000000-0005-0000-0000-0000BB450000}"/>
    <cellStyle name="Normal 30 23 3 3 2" xfId="10856" xr:uid="{00000000-0005-0000-0000-0000BC450000}"/>
    <cellStyle name="Normal 30 23 3 3 2 2" xfId="33829" xr:uid="{00000000-0005-0000-0000-0000BD450000}"/>
    <cellStyle name="Normal 30 23 3 3 3" xfId="33828" xr:uid="{00000000-0005-0000-0000-0000BE450000}"/>
    <cellStyle name="Normal 30 23 3 4" xfId="10857" xr:uid="{00000000-0005-0000-0000-0000BF450000}"/>
    <cellStyle name="Normal 30 23 3 4 2" xfId="33830" xr:uid="{00000000-0005-0000-0000-0000C0450000}"/>
    <cellStyle name="Normal 30 23 3 5" xfId="33825" xr:uid="{00000000-0005-0000-0000-0000C1450000}"/>
    <cellStyle name="Normal 30 23 4" xfId="10858" xr:uid="{00000000-0005-0000-0000-0000C2450000}"/>
    <cellStyle name="Normal 30 23 4 2" xfId="10859" xr:uid="{00000000-0005-0000-0000-0000C3450000}"/>
    <cellStyle name="Normal 30 23 4 2 2" xfId="33832" xr:uid="{00000000-0005-0000-0000-0000C4450000}"/>
    <cellStyle name="Normal 30 23 4 3" xfId="33831" xr:uid="{00000000-0005-0000-0000-0000C5450000}"/>
    <cellStyle name="Normal 30 23 5" xfId="10860" xr:uid="{00000000-0005-0000-0000-0000C6450000}"/>
    <cellStyle name="Normal 30 23 5 2" xfId="33833" xr:uid="{00000000-0005-0000-0000-0000C7450000}"/>
    <cellStyle name="Normal 30 23 6" xfId="10861" xr:uid="{00000000-0005-0000-0000-0000C8450000}"/>
    <cellStyle name="Normal 30 23 6 2" xfId="10862" xr:uid="{00000000-0005-0000-0000-0000C9450000}"/>
    <cellStyle name="Normal 30 23 6 2 2" xfId="33835" xr:uid="{00000000-0005-0000-0000-0000CA450000}"/>
    <cellStyle name="Normal 30 23 6 3" xfId="33834" xr:uid="{00000000-0005-0000-0000-0000CB450000}"/>
    <cellStyle name="Normal 30 23 7" xfId="10863" xr:uid="{00000000-0005-0000-0000-0000CC450000}"/>
    <cellStyle name="Normal 30 23 7 2" xfId="33836" xr:uid="{00000000-0005-0000-0000-0000CD450000}"/>
    <cellStyle name="Normal 30 23 8" xfId="33819" xr:uid="{00000000-0005-0000-0000-0000CE450000}"/>
    <cellStyle name="Normal 30 24" xfId="10864" xr:uid="{00000000-0005-0000-0000-0000CF450000}"/>
    <cellStyle name="Normal 30 24 2" xfId="10865" xr:uid="{00000000-0005-0000-0000-0000D0450000}"/>
    <cellStyle name="Normal 30 24 2 2" xfId="10866" xr:uid="{00000000-0005-0000-0000-0000D1450000}"/>
    <cellStyle name="Normal 30 24 2 2 2" xfId="10867" xr:uid="{00000000-0005-0000-0000-0000D2450000}"/>
    <cellStyle name="Normal 30 24 2 2 2 2" xfId="33840" xr:uid="{00000000-0005-0000-0000-0000D3450000}"/>
    <cellStyle name="Normal 30 24 2 2 3" xfId="33839" xr:uid="{00000000-0005-0000-0000-0000D4450000}"/>
    <cellStyle name="Normal 30 24 2 3" xfId="10868" xr:uid="{00000000-0005-0000-0000-0000D5450000}"/>
    <cellStyle name="Normal 30 24 2 3 2" xfId="33841" xr:uid="{00000000-0005-0000-0000-0000D6450000}"/>
    <cellStyle name="Normal 30 24 2 4" xfId="10869" xr:uid="{00000000-0005-0000-0000-0000D7450000}"/>
    <cellStyle name="Normal 30 24 2 4 2" xfId="33842" xr:uid="{00000000-0005-0000-0000-0000D8450000}"/>
    <cellStyle name="Normal 30 24 2 5" xfId="33838" xr:uid="{00000000-0005-0000-0000-0000D9450000}"/>
    <cellStyle name="Normal 30 24 3" xfId="10870" xr:uid="{00000000-0005-0000-0000-0000DA450000}"/>
    <cellStyle name="Normal 30 24 3 2" xfId="10871" xr:uid="{00000000-0005-0000-0000-0000DB450000}"/>
    <cellStyle name="Normal 30 24 3 2 2" xfId="10872" xr:uid="{00000000-0005-0000-0000-0000DC450000}"/>
    <cellStyle name="Normal 30 24 3 2 2 2" xfId="33845" xr:uid="{00000000-0005-0000-0000-0000DD450000}"/>
    <cellStyle name="Normal 30 24 3 2 3" xfId="33844" xr:uid="{00000000-0005-0000-0000-0000DE450000}"/>
    <cellStyle name="Normal 30 24 3 3" xfId="10873" xr:uid="{00000000-0005-0000-0000-0000DF450000}"/>
    <cellStyle name="Normal 30 24 3 3 2" xfId="10874" xr:uid="{00000000-0005-0000-0000-0000E0450000}"/>
    <cellStyle name="Normal 30 24 3 3 2 2" xfId="33847" xr:uid="{00000000-0005-0000-0000-0000E1450000}"/>
    <cellStyle name="Normal 30 24 3 3 3" xfId="33846" xr:uid="{00000000-0005-0000-0000-0000E2450000}"/>
    <cellStyle name="Normal 30 24 3 4" xfId="10875" xr:uid="{00000000-0005-0000-0000-0000E3450000}"/>
    <cellStyle name="Normal 30 24 3 4 2" xfId="33848" xr:uid="{00000000-0005-0000-0000-0000E4450000}"/>
    <cellStyle name="Normal 30 24 3 5" xfId="33843" xr:uid="{00000000-0005-0000-0000-0000E5450000}"/>
    <cellStyle name="Normal 30 24 4" xfId="10876" xr:uid="{00000000-0005-0000-0000-0000E6450000}"/>
    <cellStyle name="Normal 30 24 4 2" xfId="10877" xr:uid="{00000000-0005-0000-0000-0000E7450000}"/>
    <cellStyle name="Normal 30 24 4 2 2" xfId="33850" xr:uid="{00000000-0005-0000-0000-0000E8450000}"/>
    <cellStyle name="Normal 30 24 4 3" xfId="33849" xr:uid="{00000000-0005-0000-0000-0000E9450000}"/>
    <cellStyle name="Normal 30 24 5" xfId="10878" xr:uid="{00000000-0005-0000-0000-0000EA450000}"/>
    <cellStyle name="Normal 30 24 5 2" xfId="33851" xr:uid="{00000000-0005-0000-0000-0000EB450000}"/>
    <cellStyle name="Normal 30 24 6" xfId="10879" xr:uid="{00000000-0005-0000-0000-0000EC450000}"/>
    <cellStyle name="Normal 30 24 6 2" xfId="10880" xr:uid="{00000000-0005-0000-0000-0000ED450000}"/>
    <cellStyle name="Normal 30 24 6 2 2" xfId="33853" xr:uid="{00000000-0005-0000-0000-0000EE450000}"/>
    <cellStyle name="Normal 30 24 6 3" xfId="33852" xr:uid="{00000000-0005-0000-0000-0000EF450000}"/>
    <cellStyle name="Normal 30 24 7" xfId="10881" xr:uid="{00000000-0005-0000-0000-0000F0450000}"/>
    <cellStyle name="Normal 30 24 7 2" xfId="33854" xr:uid="{00000000-0005-0000-0000-0000F1450000}"/>
    <cellStyle name="Normal 30 24 8" xfId="33837" xr:uid="{00000000-0005-0000-0000-0000F2450000}"/>
    <cellStyle name="Normal 30 25" xfId="10882" xr:uid="{00000000-0005-0000-0000-0000F3450000}"/>
    <cellStyle name="Normal 30 25 2" xfId="10883" xr:uid="{00000000-0005-0000-0000-0000F4450000}"/>
    <cellStyle name="Normal 30 25 2 2" xfId="10884" xr:uid="{00000000-0005-0000-0000-0000F5450000}"/>
    <cellStyle name="Normal 30 25 2 2 2" xfId="10885" xr:uid="{00000000-0005-0000-0000-0000F6450000}"/>
    <cellStyle name="Normal 30 25 2 2 2 2" xfId="33858" xr:uid="{00000000-0005-0000-0000-0000F7450000}"/>
    <cellStyle name="Normal 30 25 2 2 3" xfId="33857" xr:uid="{00000000-0005-0000-0000-0000F8450000}"/>
    <cellStyle name="Normal 30 25 2 3" xfId="10886" xr:uid="{00000000-0005-0000-0000-0000F9450000}"/>
    <cellStyle name="Normal 30 25 2 3 2" xfId="33859" xr:uid="{00000000-0005-0000-0000-0000FA450000}"/>
    <cellStyle name="Normal 30 25 2 4" xfId="10887" xr:uid="{00000000-0005-0000-0000-0000FB450000}"/>
    <cellStyle name="Normal 30 25 2 4 2" xfId="33860" xr:uid="{00000000-0005-0000-0000-0000FC450000}"/>
    <cellStyle name="Normal 30 25 2 5" xfId="33856" xr:uid="{00000000-0005-0000-0000-0000FD450000}"/>
    <cellStyle name="Normal 30 25 3" xfId="10888" xr:uid="{00000000-0005-0000-0000-0000FE450000}"/>
    <cellStyle name="Normal 30 25 3 2" xfId="10889" xr:uid="{00000000-0005-0000-0000-0000FF450000}"/>
    <cellStyle name="Normal 30 25 3 2 2" xfId="10890" xr:uid="{00000000-0005-0000-0000-000000460000}"/>
    <cellStyle name="Normal 30 25 3 2 2 2" xfId="33863" xr:uid="{00000000-0005-0000-0000-000001460000}"/>
    <cellStyle name="Normal 30 25 3 2 3" xfId="33862" xr:uid="{00000000-0005-0000-0000-000002460000}"/>
    <cellStyle name="Normal 30 25 3 3" xfId="10891" xr:uid="{00000000-0005-0000-0000-000003460000}"/>
    <cellStyle name="Normal 30 25 3 3 2" xfId="10892" xr:uid="{00000000-0005-0000-0000-000004460000}"/>
    <cellStyle name="Normal 30 25 3 3 2 2" xfId="33865" xr:uid="{00000000-0005-0000-0000-000005460000}"/>
    <cellStyle name="Normal 30 25 3 3 3" xfId="33864" xr:uid="{00000000-0005-0000-0000-000006460000}"/>
    <cellStyle name="Normal 30 25 3 4" xfId="10893" xr:uid="{00000000-0005-0000-0000-000007460000}"/>
    <cellStyle name="Normal 30 25 3 4 2" xfId="33866" xr:uid="{00000000-0005-0000-0000-000008460000}"/>
    <cellStyle name="Normal 30 25 3 5" xfId="33861" xr:uid="{00000000-0005-0000-0000-000009460000}"/>
    <cellStyle name="Normal 30 25 4" xfId="10894" xr:uid="{00000000-0005-0000-0000-00000A460000}"/>
    <cellStyle name="Normal 30 25 4 2" xfId="10895" xr:uid="{00000000-0005-0000-0000-00000B460000}"/>
    <cellStyle name="Normal 30 25 4 2 2" xfId="33868" xr:uid="{00000000-0005-0000-0000-00000C460000}"/>
    <cellStyle name="Normal 30 25 4 3" xfId="33867" xr:uid="{00000000-0005-0000-0000-00000D460000}"/>
    <cellStyle name="Normal 30 25 5" xfId="10896" xr:uid="{00000000-0005-0000-0000-00000E460000}"/>
    <cellStyle name="Normal 30 25 5 2" xfId="33869" xr:uid="{00000000-0005-0000-0000-00000F460000}"/>
    <cellStyle name="Normal 30 25 6" xfId="10897" xr:uid="{00000000-0005-0000-0000-000010460000}"/>
    <cellStyle name="Normal 30 25 6 2" xfId="10898" xr:uid="{00000000-0005-0000-0000-000011460000}"/>
    <cellStyle name="Normal 30 25 6 2 2" xfId="33871" xr:uid="{00000000-0005-0000-0000-000012460000}"/>
    <cellStyle name="Normal 30 25 6 3" xfId="33870" xr:uid="{00000000-0005-0000-0000-000013460000}"/>
    <cellStyle name="Normal 30 25 7" xfId="10899" xr:uid="{00000000-0005-0000-0000-000014460000}"/>
    <cellStyle name="Normal 30 25 7 2" xfId="33872" xr:uid="{00000000-0005-0000-0000-000015460000}"/>
    <cellStyle name="Normal 30 25 8" xfId="33855" xr:uid="{00000000-0005-0000-0000-000016460000}"/>
    <cellStyle name="Normal 30 26" xfId="10900" xr:uid="{00000000-0005-0000-0000-000017460000}"/>
    <cellStyle name="Normal 30 26 2" xfId="10901" xr:uid="{00000000-0005-0000-0000-000018460000}"/>
    <cellStyle name="Normal 30 26 2 2" xfId="10902" xr:uid="{00000000-0005-0000-0000-000019460000}"/>
    <cellStyle name="Normal 30 26 2 2 2" xfId="10903" xr:uid="{00000000-0005-0000-0000-00001A460000}"/>
    <cellStyle name="Normal 30 26 2 2 2 2" xfId="33876" xr:uid="{00000000-0005-0000-0000-00001B460000}"/>
    <cellStyle name="Normal 30 26 2 2 3" xfId="33875" xr:uid="{00000000-0005-0000-0000-00001C460000}"/>
    <cellStyle name="Normal 30 26 2 3" xfId="10904" xr:uid="{00000000-0005-0000-0000-00001D460000}"/>
    <cellStyle name="Normal 30 26 2 3 2" xfId="33877" xr:uid="{00000000-0005-0000-0000-00001E460000}"/>
    <cellStyle name="Normal 30 26 2 4" xfId="10905" xr:uid="{00000000-0005-0000-0000-00001F460000}"/>
    <cellStyle name="Normal 30 26 2 4 2" xfId="33878" xr:uid="{00000000-0005-0000-0000-000020460000}"/>
    <cellStyle name="Normal 30 26 2 5" xfId="33874" xr:uid="{00000000-0005-0000-0000-000021460000}"/>
    <cellStyle name="Normal 30 26 3" xfId="10906" xr:uid="{00000000-0005-0000-0000-000022460000}"/>
    <cellStyle name="Normal 30 26 3 2" xfId="10907" xr:uid="{00000000-0005-0000-0000-000023460000}"/>
    <cellStyle name="Normal 30 26 3 2 2" xfId="10908" xr:uid="{00000000-0005-0000-0000-000024460000}"/>
    <cellStyle name="Normal 30 26 3 2 2 2" xfId="33881" xr:uid="{00000000-0005-0000-0000-000025460000}"/>
    <cellStyle name="Normal 30 26 3 2 3" xfId="33880" xr:uid="{00000000-0005-0000-0000-000026460000}"/>
    <cellStyle name="Normal 30 26 3 3" xfId="10909" xr:uid="{00000000-0005-0000-0000-000027460000}"/>
    <cellStyle name="Normal 30 26 3 3 2" xfId="10910" xr:uid="{00000000-0005-0000-0000-000028460000}"/>
    <cellStyle name="Normal 30 26 3 3 2 2" xfId="33883" xr:uid="{00000000-0005-0000-0000-000029460000}"/>
    <cellStyle name="Normal 30 26 3 3 3" xfId="33882" xr:uid="{00000000-0005-0000-0000-00002A460000}"/>
    <cellStyle name="Normal 30 26 3 4" xfId="10911" xr:uid="{00000000-0005-0000-0000-00002B460000}"/>
    <cellStyle name="Normal 30 26 3 4 2" xfId="33884" xr:uid="{00000000-0005-0000-0000-00002C460000}"/>
    <cellStyle name="Normal 30 26 3 5" xfId="33879" xr:uid="{00000000-0005-0000-0000-00002D460000}"/>
    <cellStyle name="Normal 30 26 4" xfId="10912" xr:uid="{00000000-0005-0000-0000-00002E460000}"/>
    <cellStyle name="Normal 30 26 4 2" xfId="10913" xr:uid="{00000000-0005-0000-0000-00002F460000}"/>
    <cellStyle name="Normal 30 26 4 2 2" xfId="33886" xr:uid="{00000000-0005-0000-0000-000030460000}"/>
    <cellStyle name="Normal 30 26 4 3" xfId="33885" xr:uid="{00000000-0005-0000-0000-000031460000}"/>
    <cellStyle name="Normal 30 26 5" xfId="10914" xr:uid="{00000000-0005-0000-0000-000032460000}"/>
    <cellStyle name="Normal 30 26 5 2" xfId="33887" xr:uid="{00000000-0005-0000-0000-000033460000}"/>
    <cellStyle name="Normal 30 26 6" xfId="10915" xr:uid="{00000000-0005-0000-0000-000034460000}"/>
    <cellStyle name="Normal 30 26 6 2" xfId="10916" xr:uid="{00000000-0005-0000-0000-000035460000}"/>
    <cellStyle name="Normal 30 26 6 2 2" xfId="33889" xr:uid="{00000000-0005-0000-0000-000036460000}"/>
    <cellStyle name="Normal 30 26 6 3" xfId="33888" xr:uid="{00000000-0005-0000-0000-000037460000}"/>
    <cellStyle name="Normal 30 26 7" xfId="10917" xr:uid="{00000000-0005-0000-0000-000038460000}"/>
    <cellStyle name="Normal 30 26 7 2" xfId="33890" xr:uid="{00000000-0005-0000-0000-000039460000}"/>
    <cellStyle name="Normal 30 26 8" xfId="33873" xr:uid="{00000000-0005-0000-0000-00003A460000}"/>
    <cellStyle name="Normal 30 27" xfId="10918" xr:uid="{00000000-0005-0000-0000-00003B460000}"/>
    <cellStyle name="Normal 30 27 2" xfId="10919" xr:uid="{00000000-0005-0000-0000-00003C460000}"/>
    <cellStyle name="Normal 30 27 2 2" xfId="10920" xr:uid="{00000000-0005-0000-0000-00003D460000}"/>
    <cellStyle name="Normal 30 27 2 2 2" xfId="10921" xr:uid="{00000000-0005-0000-0000-00003E460000}"/>
    <cellStyle name="Normal 30 27 2 2 2 2" xfId="33894" xr:uid="{00000000-0005-0000-0000-00003F460000}"/>
    <cellStyle name="Normal 30 27 2 2 3" xfId="33893" xr:uid="{00000000-0005-0000-0000-000040460000}"/>
    <cellStyle name="Normal 30 27 2 3" xfId="10922" xr:uid="{00000000-0005-0000-0000-000041460000}"/>
    <cellStyle name="Normal 30 27 2 3 2" xfId="33895" xr:uid="{00000000-0005-0000-0000-000042460000}"/>
    <cellStyle name="Normal 30 27 2 4" xfId="10923" xr:uid="{00000000-0005-0000-0000-000043460000}"/>
    <cellStyle name="Normal 30 27 2 4 2" xfId="33896" xr:uid="{00000000-0005-0000-0000-000044460000}"/>
    <cellStyle name="Normal 30 27 2 5" xfId="33892" xr:uid="{00000000-0005-0000-0000-000045460000}"/>
    <cellStyle name="Normal 30 27 3" xfId="10924" xr:uid="{00000000-0005-0000-0000-000046460000}"/>
    <cellStyle name="Normal 30 27 3 2" xfId="10925" xr:uid="{00000000-0005-0000-0000-000047460000}"/>
    <cellStyle name="Normal 30 27 3 2 2" xfId="10926" xr:uid="{00000000-0005-0000-0000-000048460000}"/>
    <cellStyle name="Normal 30 27 3 2 2 2" xfId="33899" xr:uid="{00000000-0005-0000-0000-000049460000}"/>
    <cellStyle name="Normal 30 27 3 2 3" xfId="33898" xr:uid="{00000000-0005-0000-0000-00004A460000}"/>
    <cellStyle name="Normal 30 27 3 3" xfId="10927" xr:uid="{00000000-0005-0000-0000-00004B460000}"/>
    <cellStyle name="Normal 30 27 3 3 2" xfId="10928" xr:uid="{00000000-0005-0000-0000-00004C460000}"/>
    <cellStyle name="Normal 30 27 3 3 2 2" xfId="33901" xr:uid="{00000000-0005-0000-0000-00004D460000}"/>
    <cellStyle name="Normal 30 27 3 3 3" xfId="33900" xr:uid="{00000000-0005-0000-0000-00004E460000}"/>
    <cellStyle name="Normal 30 27 3 4" xfId="10929" xr:uid="{00000000-0005-0000-0000-00004F460000}"/>
    <cellStyle name="Normal 30 27 3 4 2" xfId="33902" xr:uid="{00000000-0005-0000-0000-000050460000}"/>
    <cellStyle name="Normal 30 27 3 5" xfId="33897" xr:uid="{00000000-0005-0000-0000-000051460000}"/>
    <cellStyle name="Normal 30 27 4" xfId="10930" xr:uid="{00000000-0005-0000-0000-000052460000}"/>
    <cellStyle name="Normal 30 27 4 2" xfId="10931" xr:uid="{00000000-0005-0000-0000-000053460000}"/>
    <cellStyle name="Normal 30 27 4 2 2" xfId="33904" xr:uid="{00000000-0005-0000-0000-000054460000}"/>
    <cellStyle name="Normal 30 27 4 3" xfId="33903" xr:uid="{00000000-0005-0000-0000-000055460000}"/>
    <cellStyle name="Normal 30 27 5" xfId="10932" xr:uid="{00000000-0005-0000-0000-000056460000}"/>
    <cellStyle name="Normal 30 27 5 2" xfId="33905" xr:uid="{00000000-0005-0000-0000-000057460000}"/>
    <cellStyle name="Normal 30 27 6" xfId="10933" xr:uid="{00000000-0005-0000-0000-000058460000}"/>
    <cellStyle name="Normal 30 27 6 2" xfId="10934" xr:uid="{00000000-0005-0000-0000-000059460000}"/>
    <cellStyle name="Normal 30 27 6 2 2" xfId="33907" xr:uid="{00000000-0005-0000-0000-00005A460000}"/>
    <cellStyle name="Normal 30 27 6 3" xfId="33906" xr:uid="{00000000-0005-0000-0000-00005B460000}"/>
    <cellStyle name="Normal 30 27 7" xfId="10935" xr:uid="{00000000-0005-0000-0000-00005C460000}"/>
    <cellStyle name="Normal 30 27 7 2" xfId="33908" xr:uid="{00000000-0005-0000-0000-00005D460000}"/>
    <cellStyle name="Normal 30 27 8" xfId="33891" xr:uid="{00000000-0005-0000-0000-00005E460000}"/>
    <cellStyle name="Normal 30 28" xfId="10936" xr:uid="{00000000-0005-0000-0000-00005F460000}"/>
    <cellStyle name="Normal 30 28 2" xfId="10937" xr:uid="{00000000-0005-0000-0000-000060460000}"/>
    <cellStyle name="Normal 30 28 2 2" xfId="10938" xr:uid="{00000000-0005-0000-0000-000061460000}"/>
    <cellStyle name="Normal 30 28 2 2 2" xfId="10939" xr:uid="{00000000-0005-0000-0000-000062460000}"/>
    <cellStyle name="Normal 30 28 2 2 2 2" xfId="33912" xr:uid="{00000000-0005-0000-0000-000063460000}"/>
    <cellStyle name="Normal 30 28 2 2 3" xfId="33911" xr:uid="{00000000-0005-0000-0000-000064460000}"/>
    <cellStyle name="Normal 30 28 2 3" xfId="10940" xr:uid="{00000000-0005-0000-0000-000065460000}"/>
    <cellStyle name="Normal 30 28 2 3 2" xfId="33913" xr:uid="{00000000-0005-0000-0000-000066460000}"/>
    <cellStyle name="Normal 30 28 2 4" xfId="10941" xr:uid="{00000000-0005-0000-0000-000067460000}"/>
    <cellStyle name="Normal 30 28 2 4 2" xfId="33914" xr:uid="{00000000-0005-0000-0000-000068460000}"/>
    <cellStyle name="Normal 30 28 2 5" xfId="33910" xr:uid="{00000000-0005-0000-0000-000069460000}"/>
    <cellStyle name="Normal 30 28 3" xfId="10942" xr:uid="{00000000-0005-0000-0000-00006A460000}"/>
    <cellStyle name="Normal 30 28 3 2" xfId="10943" xr:uid="{00000000-0005-0000-0000-00006B460000}"/>
    <cellStyle name="Normal 30 28 3 2 2" xfId="10944" xr:uid="{00000000-0005-0000-0000-00006C460000}"/>
    <cellStyle name="Normal 30 28 3 2 2 2" xfId="33917" xr:uid="{00000000-0005-0000-0000-00006D460000}"/>
    <cellStyle name="Normal 30 28 3 2 3" xfId="33916" xr:uid="{00000000-0005-0000-0000-00006E460000}"/>
    <cellStyle name="Normal 30 28 3 3" xfId="10945" xr:uid="{00000000-0005-0000-0000-00006F460000}"/>
    <cellStyle name="Normal 30 28 3 3 2" xfId="10946" xr:uid="{00000000-0005-0000-0000-000070460000}"/>
    <cellStyle name="Normal 30 28 3 3 2 2" xfId="33919" xr:uid="{00000000-0005-0000-0000-000071460000}"/>
    <cellStyle name="Normal 30 28 3 3 3" xfId="33918" xr:uid="{00000000-0005-0000-0000-000072460000}"/>
    <cellStyle name="Normal 30 28 3 4" xfId="10947" xr:uid="{00000000-0005-0000-0000-000073460000}"/>
    <cellStyle name="Normal 30 28 3 4 2" xfId="33920" xr:uid="{00000000-0005-0000-0000-000074460000}"/>
    <cellStyle name="Normal 30 28 3 5" xfId="33915" xr:uid="{00000000-0005-0000-0000-000075460000}"/>
    <cellStyle name="Normal 30 28 4" xfId="10948" xr:uid="{00000000-0005-0000-0000-000076460000}"/>
    <cellStyle name="Normal 30 28 4 2" xfId="10949" xr:uid="{00000000-0005-0000-0000-000077460000}"/>
    <cellStyle name="Normal 30 28 4 2 2" xfId="33922" xr:uid="{00000000-0005-0000-0000-000078460000}"/>
    <cellStyle name="Normal 30 28 4 3" xfId="33921" xr:uid="{00000000-0005-0000-0000-000079460000}"/>
    <cellStyle name="Normal 30 28 5" xfId="10950" xr:uid="{00000000-0005-0000-0000-00007A460000}"/>
    <cellStyle name="Normal 30 28 5 2" xfId="33923" xr:uid="{00000000-0005-0000-0000-00007B460000}"/>
    <cellStyle name="Normal 30 28 6" xfId="10951" xr:uid="{00000000-0005-0000-0000-00007C460000}"/>
    <cellStyle name="Normal 30 28 6 2" xfId="10952" xr:uid="{00000000-0005-0000-0000-00007D460000}"/>
    <cellStyle name="Normal 30 28 6 2 2" xfId="33925" xr:uid="{00000000-0005-0000-0000-00007E460000}"/>
    <cellStyle name="Normal 30 28 6 3" xfId="33924" xr:uid="{00000000-0005-0000-0000-00007F460000}"/>
    <cellStyle name="Normal 30 28 7" xfId="10953" xr:uid="{00000000-0005-0000-0000-000080460000}"/>
    <cellStyle name="Normal 30 28 7 2" xfId="33926" xr:uid="{00000000-0005-0000-0000-000081460000}"/>
    <cellStyle name="Normal 30 28 8" xfId="33909" xr:uid="{00000000-0005-0000-0000-000082460000}"/>
    <cellStyle name="Normal 30 29" xfId="10954" xr:uid="{00000000-0005-0000-0000-000083460000}"/>
    <cellStyle name="Normal 30 29 2" xfId="10955" xr:uid="{00000000-0005-0000-0000-000084460000}"/>
    <cellStyle name="Normal 30 29 2 2" xfId="10956" xr:uid="{00000000-0005-0000-0000-000085460000}"/>
    <cellStyle name="Normal 30 29 2 2 2" xfId="10957" xr:uid="{00000000-0005-0000-0000-000086460000}"/>
    <cellStyle name="Normal 30 29 2 2 2 2" xfId="33930" xr:uid="{00000000-0005-0000-0000-000087460000}"/>
    <cellStyle name="Normal 30 29 2 2 3" xfId="33929" xr:uid="{00000000-0005-0000-0000-000088460000}"/>
    <cellStyle name="Normal 30 29 2 3" xfId="10958" xr:uid="{00000000-0005-0000-0000-000089460000}"/>
    <cellStyle name="Normal 30 29 2 3 2" xfId="33931" xr:uid="{00000000-0005-0000-0000-00008A460000}"/>
    <cellStyle name="Normal 30 29 2 4" xfId="10959" xr:uid="{00000000-0005-0000-0000-00008B460000}"/>
    <cellStyle name="Normal 30 29 2 4 2" xfId="33932" xr:uid="{00000000-0005-0000-0000-00008C460000}"/>
    <cellStyle name="Normal 30 29 2 5" xfId="33928" xr:uid="{00000000-0005-0000-0000-00008D460000}"/>
    <cellStyle name="Normal 30 29 3" xfId="10960" xr:uid="{00000000-0005-0000-0000-00008E460000}"/>
    <cellStyle name="Normal 30 29 3 2" xfId="10961" xr:uid="{00000000-0005-0000-0000-00008F460000}"/>
    <cellStyle name="Normal 30 29 3 2 2" xfId="10962" xr:uid="{00000000-0005-0000-0000-000090460000}"/>
    <cellStyle name="Normal 30 29 3 2 2 2" xfId="33935" xr:uid="{00000000-0005-0000-0000-000091460000}"/>
    <cellStyle name="Normal 30 29 3 2 3" xfId="33934" xr:uid="{00000000-0005-0000-0000-000092460000}"/>
    <cellStyle name="Normal 30 29 3 3" xfId="10963" xr:uid="{00000000-0005-0000-0000-000093460000}"/>
    <cellStyle name="Normal 30 29 3 3 2" xfId="10964" xr:uid="{00000000-0005-0000-0000-000094460000}"/>
    <cellStyle name="Normal 30 29 3 3 2 2" xfId="33937" xr:uid="{00000000-0005-0000-0000-000095460000}"/>
    <cellStyle name="Normal 30 29 3 3 3" xfId="33936" xr:uid="{00000000-0005-0000-0000-000096460000}"/>
    <cellStyle name="Normal 30 29 3 4" xfId="10965" xr:uid="{00000000-0005-0000-0000-000097460000}"/>
    <cellStyle name="Normal 30 29 3 4 2" xfId="33938" xr:uid="{00000000-0005-0000-0000-000098460000}"/>
    <cellStyle name="Normal 30 29 3 5" xfId="33933" xr:uid="{00000000-0005-0000-0000-000099460000}"/>
    <cellStyle name="Normal 30 29 4" xfId="10966" xr:uid="{00000000-0005-0000-0000-00009A460000}"/>
    <cellStyle name="Normal 30 29 4 2" xfId="10967" xr:uid="{00000000-0005-0000-0000-00009B460000}"/>
    <cellStyle name="Normal 30 29 4 2 2" xfId="33940" xr:uid="{00000000-0005-0000-0000-00009C460000}"/>
    <cellStyle name="Normal 30 29 4 3" xfId="33939" xr:uid="{00000000-0005-0000-0000-00009D460000}"/>
    <cellStyle name="Normal 30 29 5" xfId="10968" xr:uid="{00000000-0005-0000-0000-00009E460000}"/>
    <cellStyle name="Normal 30 29 5 2" xfId="33941" xr:uid="{00000000-0005-0000-0000-00009F460000}"/>
    <cellStyle name="Normal 30 29 6" xfId="10969" xr:uid="{00000000-0005-0000-0000-0000A0460000}"/>
    <cellStyle name="Normal 30 29 6 2" xfId="10970" xr:uid="{00000000-0005-0000-0000-0000A1460000}"/>
    <cellStyle name="Normal 30 29 6 2 2" xfId="33943" xr:uid="{00000000-0005-0000-0000-0000A2460000}"/>
    <cellStyle name="Normal 30 29 6 3" xfId="33942" xr:uid="{00000000-0005-0000-0000-0000A3460000}"/>
    <cellStyle name="Normal 30 29 7" xfId="10971" xr:uid="{00000000-0005-0000-0000-0000A4460000}"/>
    <cellStyle name="Normal 30 29 7 2" xfId="33944" xr:uid="{00000000-0005-0000-0000-0000A5460000}"/>
    <cellStyle name="Normal 30 29 8" xfId="33927" xr:uid="{00000000-0005-0000-0000-0000A6460000}"/>
    <cellStyle name="Normal 30 3" xfId="10972" xr:uid="{00000000-0005-0000-0000-0000A7460000}"/>
    <cellStyle name="Normal 30 3 2" xfId="10973" xr:uid="{00000000-0005-0000-0000-0000A8460000}"/>
    <cellStyle name="Normal 30 3 2 2" xfId="10974" xr:uid="{00000000-0005-0000-0000-0000A9460000}"/>
    <cellStyle name="Normal 30 3 2 2 2" xfId="10975" xr:uid="{00000000-0005-0000-0000-0000AA460000}"/>
    <cellStyle name="Normal 30 3 2 2 2 2" xfId="33948" xr:uid="{00000000-0005-0000-0000-0000AB460000}"/>
    <cellStyle name="Normal 30 3 2 2 3" xfId="33947" xr:uid="{00000000-0005-0000-0000-0000AC460000}"/>
    <cellStyle name="Normal 30 3 2 3" xfId="10976" xr:uid="{00000000-0005-0000-0000-0000AD460000}"/>
    <cellStyle name="Normal 30 3 2 3 2" xfId="33949" xr:uid="{00000000-0005-0000-0000-0000AE460000}"/>
    <cellStyle name="Normal 30 3 2 4" xfId="10977" xr:uid="{00000000-0005-0000-0000-0000AF460000}"/>
    <cellStyle name="Normal 30 3 2 4 2" xfId="33950" xr:uid="{00000000-0005-0000-0000-0000B0460000}"/>
    <cellStyle name="Normal 30 3 2 5" xfId="33946" xr:uid="{00000000-0005-0000-0000-0000B1460000}"/>
    <cellStyle name="Normal 30 3 3" xfId="10978" xr:uid="{00000000-0005-0000-0000-0000B2460000}"/>
    <cellStyle name="Normal 30 3 3 2" xfId="10979" xr:uid="{00000000-0005-0000-0000-0000B3460000}"/>
    <cellStyle name="Normal 30 3 3 2 2" xfId="10980" xr:uid="{00000000-0005-0000-0000-0000B4460000}"/>
    <cellStyle name="Normal 30 3 3 2 2 2" xfId="33953" xr:uid="{00000000-0005-0000-0000-0000B5460000}"/>
    <cellStyle name="Normal 30 3 3 2 3" xfId="33952" xr:uid="{00000000-0005-0000-0000-0000B6460000}"/>
    <cellStyle name="Normal 30 3 3 3" xfId="10981" xr:uid="{00000000-0005-0000-0000-0000B7460000}"/>
    <cellStyle name="Normal 30 3 3 3 2" xfId="10982" xr:uid="{00000000-0005-0000-0000-0000B8460000}"/>
    <cellStyle name="Normal 30 3 3 3 2 2" xfId="33955" xr:uid="{00000000-0005-0000-0000-0000B9460000}"/>
    <cellStyle name="Normal 30 3 3 3 3" xfId="33954" xr:uid="{00000000-0005-0000-0000-0000BA460000}"/>
    <cellStyle name="Normal 30 3 3 4" xfId="10983" xr:uid="{00000000-0005-0000-0000-0000BB460000}"/>
    <cellStyle name="Normal 30 3 3 4 2" xfId="33956" xr:uid="{00000000-0005-0000-0000-0000BC460000}"/>
    <cellStyle name="Normal 30 3 3 5" xfId="33951" xr:uid="{00000000-0005-0000-0000-0000BD460000}"/>
    <cellStyle name="Normal 30 3 4" xfId="10984" xr:uid="{00000000-0005-0000-0000-0000BE460000}"/>
    <cellStyle name="Normal 30 3 4 2" xfId="10985" xr:uid="{00000000-0005-0000-0000-0000BF460000}"/>
    <cellStyle name="Normal 30 3 4 2 2" xfId="33958" xr:uid="{00000000-0005-0000-0000-0000C0460000}"/>
    <cellStyle name="Normal 30 3 4 3" xfId="33957" xr:uid="{00000000-0005-0000-0000-0000C1460000}"/>
    <cellStyle name="Normal 30 3 5" xfId="10986" xr:uid="{00000000-0005-0000-0000-0000C2460000}"/>
    <cellStyle name="Normal 30 3 5 2" xfId="33959" xr:uid="{00000000-0005-0000-0000-0000C3460000}"/>
    <cellStyle name="Normal 30 3 6" xfId="10987" xr:uid="{00000000-0005-0000-0000-0000C4460000}"/>
    <cellStyle name="Normal 30 3 6 2" xfId="10988" xr:uid="{00000000-0005-0000-0000-0000C5460000}"/>
    <cellStyle name="Normal 30 3 6 2 2" xfId="33961" xr:uid="{00000000-0005-0000-0000-0000C6460000}"/>
    <cellStyle name="Normal 30 3 6 3" xfId="33960" xr:uid="{00000000-0005-0000-0000-0000C7460000}"/>
    <cellStyle name="Normal 30 3 7" xfId="10989" xr:uid="{00000000-0005-0000-0000-0000C8460000}"/>
    <cellStyle name="Normal 30 3 7 2" xfId="33962" xr:uid="{00000000-0005-0000-0000-0000C9460000}"/>
    <cellStyle name="Normal 30 3 8" xfId="33945" xr:uid="{00000000-0005-0000-0000-0000CA460000}"/>
    <cellStyle name="Normal 30 30" xfId="10990" xr:uid="{00000000-0005-0000-0000-0000CB460000}"/>
    <cellStyle name="Normal 30 30 2" xfId="10991" xr:uid="{00000000-0005-0000-0000-0000CC460000}"/>
    <cellStyle name="Normal 30 30 2 2" xfId="10992" xr:uid="{00000000-0005-0000-0000-0000CD460000}"/>
    <cellStyle name="Normal 30 30 2 2 2" xfId="10993" xr:uid="{00000000-0005-0000-0000-0000CE460000}"/>
    <cellStyle name="Normal 30 30 2 2 2 2" xfId="33966" xr:uid="{00000000-0005-0000-0000-0000CF460000}"/>
    <cellStyle name="Normal 30 30 2 2 3" xfId="33965" xr:uid="{00000000-0005-0000-0000-0000D0460000}"/>
    <cellStyle name="Normal 30 30 2 3" xfId="10994" xr:uid="{00000000-0005-0000-0000-0000D1460000}"/>
    <cellStyle name="Normal 30 30 2 3 2" xfId="33967" xr:uid="{00000000-0005-0000-0000-0000D2460000}"/>
    <cellStyle name="Normal 30 30 2 4" xfId="10995" xr:uid="{00000000-0005-0000-0000-0000D3460000}"/>
    <cellStyle name="Normal 30 30 2 4 2" xfId="33968" xr:uid="{00000000-0005-0000-0000-0000D4460000}"/>
    <cellStyle name="Normal 30 30 2 5" xfId="33964" xr:uid="{00000000-0005-0000-0000-0000D5460000}"/>
    <cellStyle name="Normal 30 30 3" xfId="10996" xr:uid="{00000000-0005-0000-0000-0000D6460000}"/>
    <cellStyle name="Normal 30 30 3 2" xfId="10997" xr:uid="{00000000-0005-0000-0000-0000D7460000}"/>
    <cellStyle name="Normal 30 30 3 2 2" xfId="10998" xr:uid="{00000000-0005-0000-0000-0000D8460000}"/>
    <cellStyle name="Normal 30 30 3 2 2 2" xfId="33971" xr:uid="{00000000-0005-0000-0000-0000D9460000}"/>
    <cellStyle name="Normal 30 30 3 2 3" xfId="33970" xr:uid="{00000000-0005-0000-0000-0000DA460000}"/>
    <cellStyle name="Normal 30 30 3 3" xfId="10999" xr:uid="{00000000-0005-0000-0000-0000DB460000}"/>
    <cellStyle name="Normal 30 30 3 3 2" xfId="11000" xr:uid="{00000000-0005-0000-0000-0000DC460000}"/>
    <cellStyle name="Normal 30 30 3 3 2 2" xfId="33973" xr:uid="{00000000-0005-0000-0000-0000DD460000}"/>
    <cellStyle name="Normal 30 30 3 3 3" xfId="33972" xr:uid="{00000000-0005-0000-0000-0000DE460000}"/>
    <cellStyle name="Normal 30 30 3 4" xfId="11001" xr:uid="{00000000-0005-0000-0000-0000DF460000}"/>
    <cellStyle name="Normal 30 30 3 4 2" xfId="33974" xr:uid="{00000000-0005-0000-0000-0000E0460000}"/>
    <cellStyle name="Normal 30 30 3 5" xfId="33969" xr:uid="{00000000-0005-0000-0000-0000E1460000}"/>
    <cellStyle name="Normal 30 30 4" xfId="11002" xr:uid="{00000000-0005-0000-0000-0000E2460000}"/>
    <cellStyle name="Normal 30 30 4 2" xfId="11003" xr:uid="{00000000-0005-0000-0000-0000E3460000}"/>
    <cellStyle name="Normal 30 30 4 2 2" xfId="33976" xr:uid="{00000000-0005-0000-0000-0000E4460000}"/>
    <cellStyle name="Normal 30 30 4 3" xfId="33975" xr:uid="{00000000-0005-0000-0000-0000E5460000}"/>
    <cellStyle name="Normal 30 30 5" xfId="11004" xr:uid="{00000000-0005-0000-0000-0000E6460000}"/>
    <cellStyle name="Normal 30 30 5 2" xfId="33977" xr:uid="{00000000-0005-0000-0000-0000E7460000}"/>
    <cellStyle name="Normal 30 30 6" xfId="11005" xr:uid="{00000000-0005-0000-0000-0000E8460000}"/>
    <cellStyle name="Normal 30 30 6 2" xfId="11006" xr:uid="{00000000-0005-0000-0000-0000E9460000}"/>
    <cellStyle name="Normal 30 30 6 2 2" xfId="33979" xr:uid="{00000000-0005-0000-0000-0000EA460000}"/>
    <cellStyle name="Normal 30 30 6 3" xfId="33978" xr:uid="{00000000-0005-0000-0000-0000EB460000}"/>
    <cellStyle name="Normal 30 30 7" xfId="11007" xr:uid="{00000000-0005-0000-0000-0000EC460000}"/>
    <cellStyle name="Normal 30 30 7 2" xfId="33980" xr:uid="{00000000-0005-0000-0000-0000ED460000}"/>
    <cellStyle name="Normal 30 30 8" xfId="33963" xr:uid="{00000000-0005-0000-0000-0000EE460000}"/>
    <cellStyle name="Normal 30 31" xfId="11008" xr:uid="{00000000-0005-0000-0000-0000EF460000}"/>
    <cellStyle name="Normal 30 31 2" xfId="11009" xr:uid="{00000000-0005-0000-0000-0000F0460000}"/>
    <cellStyle name="Normal 30 31 2 2" xfId="11010" xr:uid="{00000000-0005-0000-0000-0000F1460000}"/>
    <cellStyle name="Normal 30 31 2 2 2" xfId="11011" xr:uid="{00000000-0005-0000-0000-0000F2460000}"/>
    <cellStyle name="Normal 30 31 2 2 2 2" xfId="33984" xr:uid="{00000000-0005-0000-0000-0000F3460000}"/>
    <cellStyle name="Normal 30 31 2 2 3" xfId="33983" xr:uid="{00000000-0005-0000-0000-0000F4460000}"/>
    <cellStyle name="Normal 30 31 2 3" xfId="11012" xr:uid="{00000000-0005-0000-0000-0000F5460000}"/>
    <cellStyle name="Normal 30 31 2 3 2" xfId="33985" xr:uid="{00000000-0005-0000-0000-0000F6460000}"/>
    <cellStyle name="Normal 30 31 2 4" xfId="11013" xr:uid="{00000000-0005-0000-0000-0000F7460000}"/>
    <cellStyle name="Normal 30 31 2 4 2" xfId="33986" xr:uid="{00000000-0005-0000-0000-0000F8460000}"/>
    <cellStyle name="Normal 30 31 2 5" xfId="33982" xr:uid="{00000000-0005-0000-0000-0000F9460000}"/>
    <cellStyle name="Normal 30 31 3" xfId="11014" xr:uid="{00000000-0005-0000-0000-0000FA460000}"/>
    <cellStyle name="Normal 30 31 3 2" xfId="11015" xr:uid="{00000000-0005-0000-0000-0000FB460000}"/>
    <cellStyle name="Normal 30 31 3 2 2" xfId="11016" xr:uid="{00000000-0005-0000-0000-0000FC460000}"/>
    <cellStyle name="Normal 30 31 3 2 2 2" xfId="33989" xr:uid="{00000000-0005-0000-0000-0000FD460000}"/>
    <cellStyle name="Normal 30 31 3 2 3" xfId="33988" xr:uid="{00000000-0005-0000-0000-0000FE460000}"/>
    <cellStyle name="Normal 30 31 3 3" xfId="11017" xr:uid="{00000000-0005-0000-0000-0000FF460000}"/>
    <cellStyle name="Normal 30 31 3 3 2" xfId="11018" xr:uid="{00000000-0005-0000-0000-000000470000}"/>
    <cellStyle name="Normal 30 31 3 3 2 2" xfId="33991" xr:uid="{00000000-0005-0000-0000-000001470000}"/>
    <cellStyle name="Normal 30 31 3 3 3" xfId="33990" xr:uid="{00000000-0005-0000-0000-000002470000}"/>
    <cellStyle name="Normal 30 31 3 4" xfId="11019" xr:uid="{00000000-0005-0000-0000-000003470000}"/>
    <cellStyle name="Normal 30 31 3 4 2" xfId="33992" xr:uid="{00000000-0005-0000-0000-000004470000}"/>
    <cellStyle name="Normal 30 31 3 5" xfId="33987" xr:uid="{00000000-0005-0000-0000-000005470000}"/>
    <cellStyle name="Normal 30 31 4" xfId="11020" xr:uid="{00000000-0005-0000-0000-000006470000}"/>
    <cellStyle name="Normal 30 31 4 2" xfId="11021" xr:uid="{00000000-0005-0000-0000-000007470000}"/>
    <cellStyle name="Normal 30 31 4 2 2" xfId="33994" xr:uid="{00000000-0005-0000-0000-000008470000}"/>
    <cellStyle name="Normal 30 31 4 3" xfId="33993" xr:uid="{00000000-0005-0000-0000-000009470000}"/>
    <cellStyle name="Normal 30 31 5" xfId="11022" xr:uid="{00000000-0005-0000-0000-00000A470000}"/>
    <cellStyle name="Normal 30 31 5 2" xfId="33995" xr:uid="{00000000-0005-0000-0000-00000B470000}"/>
    <cellStyle name="Normal 30 31 6" xfId="11023" xr:uid="{00000000-0005-0000-0000-00000C470000}"/>
    <cellStyle name="Normal 30 31 6 2" xfId="11024" xr:uid="{00000000-0005-0000-0000-00000D470000}"/>
    <cellStyle name="Normal 30 31 6 2 2" xfId="33997" xr:uid="{00000000-0005-0000-0000-00000E470000}"/>
    <cellStyle name="Normal 30 31 6 3" xfId="33996" xr:uid="{00000000-0005-0000-0000-00000F470000}"/>
    <cellStyle name="Normal 30 31 7" xfId="11025" xr:uid="{00000000-0005-0000-0000-000010470000}"/>
    <cellStyle name="Normal 30 31 7 2" xfId="33998" xr:uid="{00000000-0005-0000-0000-000011470000}"/>
    <cellStyle name="Normal 30 31 8" xfId="33981" xr:uid="{00000000-0005-0000-0000-000012470000}"/>
    <cellStyle name="Normal 30 32" xfId="11026" xr:uid="{00000000-0005-0000-0000-000013470000}"/>
    <cellStyle name="Normal 30 32 2" xfId="11027" xr:uid="{00000000-0005-0000-0000-000014470000}"/>
    <cellStyle name="Normal 30 32 2 2" xfId="11028" xr:uid="{00000000-0005-0000-0000-000015470000}"/>
    <cellStyle name="Normal 30 32 2 2 2" xfId="11029" xr:uid="{00000000-0005-0000-0000-000016470000}"/>
    <cellStyle name="Normal 30 32 2 2 2 2" xfId="34002" xr:uid="{00000000-0005-0000-0000-000017470000}"/>
    <cellStyle name="Normal 30 32 2 2 3" xfId="34001" xr:uid="{00000000-0005-0000-0000-000018470000}"/>
    <cellStyle name="Normal 30 32 2 3" xfId="11030" xr:uid="{00000000-0005-0000-0000-000019470000}"/>
    <cellStyle name="Normal 30 32 2 3 2" xfId="34003" xr:uid="{00000000-0005-0000-0000-00001A470000}"/>
    <cellStyle name="Normal 30 32 2 4" xfId="11031" xr:uid="{00000000-0005-0000-0000-00001B470000}"/>
    <cellStyle name="Normal 30 32 2 4 2" xfId="34004" xr:uid="{00000000-0005-0000-0000-00001C470000}"/>
    <cellStyle name="Normal 30 32 2 5" xfId="34000" xr:uid="{00000000-0005-0000-0000-00001D470000}"/>
    <cellStyle name="Normal 30 32 3" xfId="11032" xr:uid="{00000000-0005-0000-0000-00001E470000}"/>
    <cellStyle name="Normal 30 32 3 2" xfId="11033" xr:uid="{00000000-0005-0000-0000-00001F470000}"/>
    <cellStyle name="Normal 30 32 3 2 2" xfId="11034" xr:uid="{00000000-0005-0000-0000-000020470000}"/>
    <cellStyle name="Normal 30 32 3 2 2 2" xfId="34007" xr:uid="{00000000-0005-0000-0000-000021470000}"/>
    <cellStyle name="Normal 30 32 3 2 3" xfId="34006" xr:uid="{00000000-0005-0000-0000-000022470000}"/>
    <cellStyle name="Normal 30 32 3 3" xfId="11035" xr:uid="{00000000-0005-0000-0000-000023470000}"/>
    <cellStyle name="Normal 30 32 3 3 2" xfId="11036" xr:uid="{00000000-0005-0000-0000-000024470000}"/>
    <cellStyle name="Normal 30 32 3 3 2 2" xfId="34009" xr:uid="{00000000-0005-0000-0000-000025470000}"/>
    <cellStyle name="Normal 30 32 3 3 3" xfId="34008" xr:uid="{00000000-0005-0000-0000-000026470000}"/>
    <cellStyle name="Normal 30 32 3 4" xfId="11037" xr:uid="{00000000-0005-0000-0000-000027470000}"/>
    <cellStyle name="Normal 30 32 3 4 2" xfId="34010" xr:uid="{00000000-0005-0000-0000-000028470000}"/>
    <cellStyle name="Normal 30 32 3 5" xfId="34005" xr:uid="{00000000-0005-0000-0000-000029470000}"/>
    <cellStyle name="Normal 30 32 4" xfId="11038" xr:uid="{00000000-0005-0000-0000-00002A470000}"/>
    <cellStyle name="Normal 30 32 4 2" xfId="11039" xr:uid="{00000000-0005-0000-0000-00002B470000}"/>
    <cellStyle name="Normal 30 32 4 2 2" xfId="34012" xr:uid="{00000000-0005-0000-0000-00002C470000}"/>
    <cellStyle name="Normal 30 32 4 3" xfId="34011" xr:uid="{00000000-0005-0000-0000-00002D470000}"/>
    <cellStyle name="Normal 30 32 5" xfId="11040" xr:uid="{00000000-0005-0000-0000-00002E470000}"/>
    <cellStyle name="Normal 30 32 5 2" xfId="34013" xr:uid="{00000000-0005-0000-0000-00002F470000}"/>
    <cellStyle name="Normal 30 32 6" xfId="11041" xr:uid="{00000000-0005-0000-0000-000030470000}"/>
    <cellStyle name="Normal 30 32 6 2" xfId="11042" xr:uid="{00000000-0005-0000-0000-000031470000}"/>
    <cellStyle name="Normal 30 32 6 2 2" xfId="34015" xr:uid="{00000000-0005-0000-0000-000032470000}"/>
    <cellStyle name="Normal 30 32 6 3" xfId="34014" xr:uid="{00000000-0005-0000-0000-000033470000}"/>
    <cellStyle name="Normal 30 32 7" xfId="11043" xr:uid="{00000000-0005-0000-0000-000034470000}"/>
    <cellStyle name="Normal 30 32 7 2" xfId="34016" xr:uid="{00000000-0005-0000-0000-000035470000}"/>
    <cellStyle name="Normal 30 32 8" xfId="33999" xr:uid="{00000000-0005-0000-0000-000036470000}"/>
    <cellStyle name="Normal 30 33" xfId="11044" xr:uid="{00000000-0005-0000-0000-000037470000}"/>
    <cellStyle name="Normal 30 33 2" xfId="11045" xr:uid="{00000000-0005-0000-0000-000038470000}"/>
    <cellStyle name="Normal 30 33 2 2" xfId="11046" xr:uid="{00000000-0005-0000-0000-000039470000}"/>
    <cellStyle name="Normal 30 33 2 2 2" xfId="11047" xr:uid="{00000000-0005-0000-0000-00003A470000}"/>
    <cellStyle name="Normal 30 33 2 2 2 2" xfId="34020" xr:uid="{00000000-0005-0000-0000-00003B470000}"/>
    <cellStyle name="Normal 30 33 2 2 3" xfId="34019" xr:uid="{00000000-0005-0000-0000-00003C470000}"/>
    <cellStyle name="Normal 30 33 2 3" xfId="11048" xr:uid="{00000000-0005-0000-0000-00003D470000}"/>
    <cellStyle name="Normal 30 33 2 3 2" xfId="34021" xr:uid="{00000000-0005-0000-0000-00003E470000}"/>
    <cellStyle name="Normal 30 33 2 4" xfId="11049" xr:uid="{00000000-0005-0000-0000-00003F470000}"/>
    <cellStyle name="Normal 30 33 2 4 2" xfId="34022" xr:uid="{00000000-0005-0000-0000-000040470000}"/>
    <cellStyle name="Normal 30 33 2 5" xfId="34018" xr:uid="{00000000-0005-0000-0000-000041470000}"/>
    <cellStyle name="Normal 30 33 3" xfId="11050" xr:uid="{00000000-0005-0000-0000-000042470000}"/>
    <cellStyle name="Normal 30 33 3 2" xfId="11051" xr:uid="{00000000-0005-0000-0000-000043470000}"/>
    <cellStyle name="Normal 30 33 3 2 2" xfId="11052" xr:uid="{00000000-0005-0000-0000-000044470000}"/>
    <cellStyle name="Normal 30 33 3 2 2 2" xfId="34025" xr:uid="{00000000-0005-0000-0000-000045470000}"/>
    <cellStyle name="Normal 30 33 3 2 3" xfId="34024" xr:uid="{00000000-0005-0000-0000-000046470000}"/>
    <cellStyle name="Normal 30 33 3 3" xfId="11053" xr:uid="{00000000-0005-0000-0000-000047470000}"/>
    <cellStyle name="Normal 30 33 3 3 2" xfId="11054" xr:uid="{00000000-0005-0000-0000-000048470000}"/>
    <cellStyle name="Normal 30 33 3 3 2 2" xfId="34027" xr:uid="{00000000-0005-0000-0000-000049470000}"/>
    <cellStyle name="Normal 30 33 3 3 3" xfId="34026" xr:uid="{00000000-0005-0000-0000-00004A470000}"/>
    <cellStyle name="Normal 30 33 3 4" xfId="11055" xr:uid="{00000000-0005-0000-0000-00004B470000}"/>
    <cellStyle name="Normal 30 33 3 4 2" xfId="34028" xr:uid="{00000000-0005-0000-0000-00004C470000}"/>
    <cellStyle name="Normal 30 33 3 5" xfId="34023" xr:uid="{00000000-0005-0000-0000-00004D470000}"/>
    <cellStyle name="Normal 30 33 4" xfId="11056" xr:uid="{00000000-0005-0000-0000-00004E470000}"/>
    <cellStyle name="Normal 30 33 4 2" xfId="11057" xr:uid="{00000000-0005-0000-0000-00004F470000}"/>
    <cellStyle name="Normal 30 33 4 2 2" xfId="34030" xr:uid="{00000000-0005-0000-0000-000050470000}"/>
    <cellStyle name="Normal 30 33 4 3" xfId="34029" xr:uid="{00000000-0005-0000-0000-000051470000}"/>
    <cellStyle name="Normal 30 33 5" xfId="11058" xr:uid="{00000000-0005-0000-0000-000052470000}"/>
    <cellStyle name="Normal 30 33 5 2" xfId="34031" xr:uid="{00000000-0005-0000-0000-000053470000}"/>
    <cellStyle name="Normal 30 33 6" xfId="11059" xr:uid="{00000000-0005-0000-0000-000054470000}"/>
    <cellStyle name="Normal 30 33 6 2" xfId="11060" xr:uid="{00000000-0005-0000-0000-000055470000}"/>
    <cellStyle name="Normal 30 33 6 2 2" xfId="34033" xr:uid="{00000000-0005-0000-0000-000056470000}"/>
    <cellStyle name="Normal 30 33 6 3" xfId="34032" xr:uid="{00000000-0005-0000-0000-000057470000}"/>
    <cellStyle name="Normal 30 33 7" xfId="11061" xr:uid="{00000000-0005-0000-0000-000058470000}"/>
    <cellStyle name="Normal 30 33 7 2" xfId="34034" xr:uid="{00000000-0005-0000-0000-000059470000}"/>
    <cellStyle name="Normal 30 33 8" xfId="34017" xr:uid="{00000000-0005-0000-0000-00005A470000}"/>
    <cellStyle name="Normal 30 34" xfId="11062" xr:uid="{00000000-0005-0000-0000-00005B470000}"/>
    <cellStyle name="Normal 30 34 2" xfId="11063" xr:uid="{00000000-0005-0000-0000-00005C470000}"/>
    <cellStyle name="Normal 30 34 2 2" xfId="11064" xr:uid="{00000000-0005-0000-0000-00005D470000}"/>
    <cellStyle name="Normal 30 34 2 2 2" xfId="11065" xr:uid="{00000000-0005-0000-0000-00005E470000}"/>
    <cellStyle name="Normal 30 34 2 2 2 2" xfId="34038" xr:uid="{00000000-0005-0000-0000-00005F470000}"/>
    <cellStyle name="Normal 30 34 2 2 3" xfId="34037" xr:uid="{00000000-0005-0000-0000-000060470000}"/>
    <cellStyle name="Normal 30 34 2 3" xfId="11066" xr:uid="{00000000-0005-0000-0000-000061470000}"/>
    <cellStyle name="Normal 30 34 2 3 2" xfId="34039" xr:uid="{00000000-0005-0000-0000-000062470000}"/>
    <cellStyle name="Normal 30 34 2 4" xfId="11067" xr:uid="{00000000-0005-0000-0000-000063470000}"/>
    <cellStyle name="Normal 30 34 2 4 2" xfId="34040" xr:uid="{00000000-0005-0000-0000-000064470000}"/>
    <cellStyle name="Normal 30 34 2 5" xfId="34036" xr:uid="{00000000-0005-0000-0000-000065470000}"/>
    <cellStyle name="Normal 30 34 3" xfId="11068" xr:uid="{00000000-0005-0000-0000-000066470000}"/>
    <cellStyle name="Normal 30 34 3 2" xfId="11069" xr:uid="{00000000-0005-0000-0000-000067470000}"/>
    <cellStyle name="Normal 30 34 3 2 2" xfId="11070" xr:uid="{00000000-0005-0000-0000-000068470000}"/>
    <cellStyle name="Normal 30 34 3 2 2 2" xfId="34043" xr:uid="{00000000-0005-0000-0000-000069470000}"/>
    <cellStyle name="Normal 30 34 3 2 3" xfId="34042" xr:uid="{00000000-0005-0000-0000-00006A470000}"/>
    <cellStyle name="Normal 30 34 3 3" xfId="11071" xr:uid="{00000000-0005-0000-0000-00006B470000}"/>
    <cellStyle name="Normal 30 34 3 3 2" xfId="11072" xr:uid="{00000000-0005-0000-0000-00006C470000}"/>
    <cellStyle name="Normal 30 34 3 3 2 2" xfId="34045" xr:uid="{00000000-0005-0000-0000-00006D470000}"/>
    <cellStyle name="Normal 30 34 3 3 3" xfId="34044" xr:uid="{00000000-0005-0000-0000-00006E470000}"/>
    <cellStyle name="Normal 30 34 3 4" xfId="11073" xr:uid="{00000000-0005-0000-0000-00006F470000}"/>
    <cellStyle name="Normal 30 34 3 4 2" xfId="34046" xr:uid="{00000000-0005-0000-0000-000070470000}"/>
    <cellStyle name="Normal 30 34 3 5" xfId="34041" xr:uid="{00000000-0005-0000-0000-000071470000}"/>
    <cellStyle name="Normal 30 34 4" xfId="11074" xr:uid="{00000000-0005-0000-0000-000072470000}"/>
    <cellStyle name="Normal 30 34 4 2" xfId="11075" xr:uid="{00000000-0005-0000-0000-000073470000}"/>
    <cellStyle name="Normal 30 34 4 2 2" xfId="34048" xr:uid="{00000000-0005-0000-0000-000074470000}"/>
    <cellStyle name="Normal 30 34 4 3" xfId="34047" xr:uid="{00000000-0005-0000-0000-000075470000}"/>
    <cellStyle name="Normal 30 34 5" xfId="11076" xr:uid="{00000000-0005-0000-0000-000076470000}"/>
    <cellStyle name="Normal 30 34 5 2" xfId="34049" xr:uid="{00000000-0005-0000-0000-000077470000}"/>
    <cellStyle name="Normal 30 34 6" xfId="11077" xr:uid="{00000000-0005-0000-0000-000078470000}"/>
    <cellStyle name="Normal 30 34 6 2" xfId="11078" xr:uid="{00000000-0005-0000-0000-000079470000}"/>
    <cellStyle name="Normal 30 34 6 2 2" xfId="34051" xr:uid="{00000000-0005-0000-0000-00007A470000}"/>
    <cellStyle name="Normal 30 34 6 3" xfId="34050" xr:uid="{00000000-0005-0000-0000-00007B470000}"/>
    <cellStyle name="Normal 30 34 7" xfId="11079" xr:uid="{00000000-0005-0000-0000-00007C470000}"/>
    <cellStyle name="Normal 30 34 7 2" xfId="34052" xr:uid="{00000000-0005-0000-0000-00007D470000}"/>
    <cellStyle name="Normal 30 34 8" xfId="34035" xr:uid="{00000000-0005-0000-0000-00007E470000}"/>
    <cellStyle name="Normal 30 35" xfId="11080" xr:uid="{00000000-0005-0000-0000-00007F470000}"/>
    <cellStyle name="Normal 30 35 2" xfId="11081" xr:uid="{00000000-0005-0000-0000-000080470000}"/>
    <cellStyle name="Normal 30 35 2 2" xfId="11082" xr:uid="{00000000-0005-0000-0000-000081470000}"/>
    <cellStyle name="Normal 30 35 2 2 2" xfId="34055" xr:uid="{00000000-0005-0000-0000-000082470000}"/>
    <cellStyle name="Normal 30 35 2 3" xfId="34054" xr:uid="{00000000-0005-0000-0000-000083470000}"/>
    <cellStyle name="Normal 30 35 3" xfId="11083" xr:uid="{00000000-0005-0000-0000-000084470000}"/>
    <cellStyle name="Normal 30 35 3 2" xfId="34056" xr:uid="{00000000-0005-0000-0000-000085470000}"/>
    <cellStyle name="Normal 30 35 4" xfId="11084" xr:uid="{00000000-0005-0000-0000-000086470000}"/>
    <cellStyle name="Normal 30 35 4 2" xfId="34057" xr:uid="{00000000-0005-0000-0000-000087470000}"/>
    <cellStyle name="Normal 30 35 5" xfId="34053" xr:uid="{00000000-0005-0000-0000-000088470000}"/>
    <cellStyle name="Normal 30 36" xfId="11085" xr:uid="{00000000-0005-0000-0000-000089470000}"/>
    <cellStyle name="Normal 30 36 2" xfId="11086" xr:uid="{00000000-0005-0000-0000-00008A470000}"/>
    <cellStyle name="Normal 30 36 2 2" xfId="11087" xr:uid="{00000000-0005-0000-0000-00008B470000}"/>
    <cellStyle name="Normal 30 36 2 2 2" xfId="34060" xr:uid="{00000000-0005-0000-0000-00008C470000}"/>
    <cellStyle name="Normal 30 36 2 3" xfId="34059" xr:uid="{00000000-0005-0000-0000-00008D470000}"/>
    <cellStyle name="Normal 30 36 3" xfId="11088" xr:uid="{00000000-0005-0000-0000-00008E470000}"/>
    <cellStyle name="Normal 30 36 3 2" xfId="11089" xr:uid="{00000000-0005-0000-0000-00008F470000}"/>
    <cellStyle name="Normal 30 36 3 2 2" xfId="34062" xr:uid="{00000000-0005-0000-0000-000090470000}"/>
    <cellStyle name="Normal 30 36 3 3" xfId="34061" xr:uid="{00000000-0005-0000-0000-000091470000}"/>
    <cellStyle name="Normal 30 36 4" xfId="11090" xr:uid="{00000000-0005-0000-0000-000092470000}"/>
    <cellStyle name="Normal 30 36 4 2" xfId="34063" xr:uid="{00000000-0005-0000-0000-000093470000}"/>
    <cellStyle name="Normal 30 36 5" xfId="34058" xr:uid="{00000000-0005-0000-0000-000094470000}"/>
    <cellStyle name="Normal 30 37" xfId="11091" xr:uid="{00000000-0005-0000-0000-000095470000}"/>
    <cellStyle name="Normal 30 37 2" xfId="11092" xr:uid="{00000000-0005-0000-0000-000096470000}"/>
    <cellStyle name="Normal 30 37 2 2" xfId="34065" xr:uid="{00000000-0005-0000-0000-000097470000}"/>
    <cellStyle name="Normal 30 37 3" xfId="34064" xr:uid="{00000000-0005-0000-0000-000098470000}"/>
    <cellStyle name="Normal 30 38" xfId="11093" xr:uid="{00000000-0005-0000-0000-000099470000}"/>
    <cellStyle name="Normal 30 38 2" xfId="34066" xr:uid="{00000000-0005-0000-0000-00009A470000}"/>
    <cellStyle name="Normal 30 39" xfId="11094" xr:uid="{00000000-0005-0000-0000-00009B470000}"/>
    <cellStyle name="Normal 30 39 2" xfId="11095" xr:uid="{00000000-0005-0000-0000-00009C470000}"/>
    <cellStyle name="Normal 30 39 2 2" xfId="34068" xr:uid="{00000000-0005-0000-0000-00009D470000}"/>
    <cellStyle name="Normal 30 39 3" xfId="34067" xr:uid="{00000000-0005-0000-0000-00009E470000}"/>
    <cellStyle name="Normal 30 4" xfId="11096" xr:uid="{00000000-0005-0000-0000-00009F470000}"/>
    <cellStyle name="Normal 30 4 2" xfId="11097" xr:uid="{00000000-0005-0000-0000-0000A0470000}"/>
    <cellStyle name="Normal 30 4 2 2" xfId="11098" xr:uid="{00000000-0005-0000-0000-0000A1470000}"/>
    <cellStyle name="Normal 30 4 2 2 2" xfId="11099" xr:uid="{00000000-0005-0000-0000-0000A2470000}"/>
    <cellStyle name="Normal 30 4 2 2 2 2" xfId="34072" xr:uid="{00000000-0005-0000-0000-0000A3470000}"/>
    <cellStyle name="Normal 30 4 2 2 3" xfId="34071" xr:uid="{00000000-0005-0000-0000-0000A4470000}"/>
    <cellStyle name="Normal 30 4 2 3" xfId="11100" xr:uid="{00000000-0005-0000-0000-0000A5470000}"/>
    <cellStyle name="Normal 30 4 2 3 2" xfId="34073" xr:uid="{00000000-0005-0000-0000-0000A6470000}"/>
    <cellStyle name="Normal 30 4 2 4" xfId="11101" xr:uid="{00000000-0005-0000-0000-0000A7470000}"/>
    <cellStyle name="Normal 30 4 2 4 2" xfId="34074" xr:uid="{00000000-0005-0000-0000-0000A8470000}"/>
    <cellStyle name="Normal 30 4 2 5" xfId="34070" xr:uid="{00000000-0005-0000-0000-0000A9470000}"/>
    <cellStyle name="Normal 30 4 3" xfId="11102" xr:uid="{00000000-0005-0000-0000-0000AA470000}"/>
    <cellStyle name="Normal 30 4 3 2" xfId="11103" xr:uid="{00000000-0005-0000-0000-0000AB470000}"/>
    <cellStyle name="Normal 30 4 3 2 2" xfId="11104" xr:uid="{00000000-0005-0000-0000-0000AC470000}"/>
    <cellStyle name="Normal 30 4 3 2 2 2" xfId="34077" xr:uid="{00000000-0005-0000-0000-0000AD470000}"/>
    <cellStyle name="Normal 30 4 3 2 3" xfId="34076" xr:uid="{00000000-0005-0000-0000-0000AE470000}"/>
    <cellStyle name="Normal 30 4 3 3" xfId="11105" xr:uid="{00000000-0005-0000-0000-0000AF470000}"/>
    <cellStyle name="Normal 30 4 3 3 2" xfId="11106" xr:uid="{00000000-0005-0000-0000-0000B0470000}"/>
    <cellStyle name="Normal 30 4 3 3 2 2" xfId="34079" xr:uid="{00000000-0005-0000-0000-0000B1470000}"/>
    <cellStyle name="Normal 30 4 3 3 3" xfId="34078" xr:uid="{00000000-0005-0000-0000-0000B2470000}"/>
    <cellStyle name="Normal 30 4 3 4" xfId="11107" xr:uid="{00000000-0005-0000-0000-0000B3470000}"/>
    <cellStyle name="Normal 30 4 3 4 2" xfId="34080" xr:uid="{00000000-0005-0000-0000-0000B4470000}"/>
    <cellStyle name="Normal 30 4 3 5" xfId="34075" xr:uid="{00000000-0005-0000-0000-0000B5470000}"/>
    <cellStyle name="Normal 30 4 4" xfId="11108" xr:uid="{00000000-0005-0000-0000-0000B6470000}"/>
    <cellStyle name="Normal 30 4 4 2" xfId="11109" xr:uid="{00000000-0005-0000-0000-0000B7470000}"/>
    <cellStyle name="Normal 30 4 4 2 2" xfId="34082" xr:uid="{00000000-0005-0000-0000-0000B8470000}"/>
    <cellStyle name="Normal 30 4 4 3" xfId="34081" xr:uid="{00000000-0005-0000-0000-0000B9470000}"/>
    <cellStyle name="Normal 30 4 5" xfId="11110" xr:uid="{00000000-0005-0000-0000-0000BA470000}"/>
    <cellStyle name="Normal 30 4 5 2" xfId="34083" xr:uid="{00000000-0005-0000-0000-0000BB470000}"/>
    <cellStyle name="Normal 30 4 6" xfId="11111" xr:uid="{00000000-0005-0000-0000-0000BC470000}"/>
    <cellStyle name="Normal 30 4 6 2" xfId="11112" xr:uid="{00000000-0005-0000-0000-0000BD470000}"/>
    <cellStyle name="Normal 30 4 6 2 2" xfId="34085" xr:uid="{00000000-0005-0000-0000-0000BE470000}"/>
    <cellStyle name="Normal 30 4 6 3" xfId="34084" xr:uid="{00000000-0005-0000-0000-0000BF470000}"/>
    <cellStyle name="Normal 30 4 7" xfId="11113" xr:uid="{00000000-0005-0000-0000-0000C0470000}"/>
    <cellStyle name="Normal 30 4 7 2" xfId="34086" xr:uid="{00000000-0005-0000-0000-0000C1470000}"/>
    <cellStyle name="Normal 30 4 8" xfId="34069" xr:uid="{00000000-0005-0000-0000-0000C2470000}"/>
    <cellStyle name="Normal 30 40" xfId="11114" xr:uid="{00000000-0005-0000-0000-0000C3470000}"/>
    <cellStyle name="Normal 30 40 2" xfId="34087" xr:uid="{00000000-0005-0000-0000-0000C4470000}"/>
    <cellStyle name="Normal 30 41" xfId="33566" xr:uid="{00000000-0005-0000-0000-0000C5470000}"/>
    <cellStyle name="Normal 30 5" xfId="11115" xr:uid="{00000000-0005-0000-0000-0000C6470000}"/>
    <cellStyle name="Normal 30 5 2" xfId="11116" xr:uid="{00000000-0005-0000-0000-0000C7470000}"/>
    <cellStyle name="Normal 30 5 2 2" xfId="11117" xr:uid="{00000000-0005-0000-0000-0000C8470000}"/>
    <cellStyle name="Normal 30 5 2 2 2" xfId="11118" xr:uid="{00000000-0005-0000-0000-0000C9470000}"/>
    <cellStyle name="Normal 30 5 2 2 2 2" xfId="34091" xr:uid="{00000000-0005-0000-0000-0000CA470000}"/>
    <cellStyle name="Normal 30 5 2 2 3" xfId="34090" xr:uid="{00000000-0005-0000-0000-0000CB470000}"/>
    <cellStyle name="Normal 30 5 2 3" xfId="11119" xr:uid="{00000000-0005-0000-0000-0000CC470000}"/>
    <cellStyle name="Normal 30 5 2 3 2" xfId="34092" xr:uid="{00000000-0005-0000-0000-0000CD470000}"/>
    <cellStyle name="Normal 30 5 2 4" xfId="11120" xr:uid="{00000000-0005-0000-0000-0000CE470000}"/>
    <cellStyle name="Normal 30 5 2 4 2" xfId="34093" xr:uid="{00000000-0005-0000-0000-0000CF470000}"/>
    <cellStyle name="Normal 30 5 2 5" xfId="34089" xr:uid="{00000000-0005-0000-0000-0000D0470000}"/>
    <cellStyle name="Normal 30 5 3" xfId="11121" xr:uid="{00000000-0005-0000-0000-0000D1470000}"/>
    <cellStyle name="Normal 30 5 3 2" xfId="11122" xr:uid="{00000000-0005-0000-0000-0000D2470000}"/>
    <cellStyle name="Normal 30 5 3 2 2" xfId="11123" xr:uid="{00000000-0005-0000-0000-0000D3470000}"/>
    <cellStyle name="Normal 30 5 3 2 2 2" xfId="34096" xr:uid="{00000000-0005-0000-0000-0000D4470000}"/>
    <cellStyle name="Normal 30 5 3 2 3" xfId="34095" xr:uid="{00000000-0005-0000-0000-0000D5470000}"/>
    <cellStyle name="Normal 30 5 3 3" xfId="11124" xr:uid="{00000000-0005-0000-0000-0000D6470000}"/>
    <cellStyle name="Normal 30 5 3 3 2" xfId="11125" xr:uid="{00000000-0005-0000-0000-0000D7470000}"/>
    <cellStyle name="Normal 30 5 3 3 2 2" xfId="34098" xr:uid="{00000000-0005-0000-0000-0000D8470000}"/>
    <cellStyle name="Normal 30 5 3 3 3" xfId="34097" xr:uid="{00000000-0005-0000-0000-0000D9470000}"/>
    <cellStyle name="Normal 30 5 3 4" xfId="11126" xr:uid="{00000000-0005-0000-0000-0000DA470000}"/>
    <cellStyle name="Normal 30 5 3 4 2" xfId="34099" xr:uid="{00000000-0005-0000-0000-0000DB470000}"/>
    <cellStyle name="Normal 30 5 3 5" xfId="34094" xr:uid="{00000000-0005-0000-0000-0000DC470000}"/>
    <cellStyle name="Normal 30 5 4" xfId="11127" xr:uid="{00000000-0005-0000-0000-0000DD470000}"/>
    <cellStyle name="Normal 30 5 4 2" xfId="11128" xr:uid="{00000000-0005-0000-0000-0000DE470000}"/>
    <cellStyle name="Normal 30 5 4 2 2" xfId="34101" xr:uid="{00000000-0005-0000-0000-0000DF470000}"/>
    <cellStyle name="Normal 30 5 4 3" xfId="34100" xr:uid="{00000000-0005-0000-0000-0000E0470000}"/>
    <cellStyle name="Normal 30 5 5" xfId="11129" xr:uid="{00000000-0005-0000-0000-0000E1470000}"/>
    <cellStyle name="Normal 30 5 5 2" xfId="34102" xr:uid="{00000000-0005-0000-0000-0000E2470000}"/>
    <cellStyle name="Normal 30 5 6" xfId="11130" xr:uid="{00000000-0005-0000-0000-0000E3470000}"/>
    <cellStyle name="Normal 30 5 6 2" xfId="11131" xr:uid="{00000000-0005-0000-0000-0000E4470000}"/>
    <cellStyle name="Normal 30 5 6 2 2" xfId="34104" xr:uid="{00000000-0005-0000-0000-0000E5470000}"/>
    <cellStyle name="Normal 30 5 6 3" xfId="34103" xr:uid="{00000000-0005-0000-0000-0000E6470000}"/>
    <cellStyle name="Normal 30 5 7" xfId="11132" xr:uid="{00000000-0005-0000-0000-0000E7470000}"/>
    <cellStyle name="Normal 30 5 7 2" xfId="34105" xr:uid="{00000000-0005-0000-0000-0000E8470000}"/>
    <cellStyle name="Normal 30 5 8" xfId="34088" xr:uid="{00000000-0005-0000-0000-0000E9470000}"/>
    <cellStyle name="Normal 30 6" xfId="11133" xr:uid="{00000000-0005-0000-0000-0000EA470000}"/>
    <cellStyle name="Normal 30 6 2" xfId="11134" xr:uid="{00000000-0005-0000-0000-0000EB470000}"/>
    <cellStyle name="Normal 30 6 2 2" xfId="11135" xr:uid="{00000000-0005-0000-0000-0000EC470000}"/>
    <cellStyle name="Normal 30 6 2 2 2" xfId="11136" xr:uid="{00000000-0005-0000-0000-0000ED470000}"/>
    <cellStyle name="Normal 30 6 2 2 2 2" xfId="34109" xr:uid="{00000000-0005-0000-0000-0000EE470000}"/>
    <cellStyle name="Normal 30 6 2 2 3" xfId="34108" xr:uid="{00000000-0005-0000-0000-0000EF470000}"/>
    <cellStyle name="Normal 30 6 2 3" xfId="11137" xr:uid="{00000000-0005-0000-0000-0000F0470000}"/>
    <cellStyle name="Normal 30 6 2 3 2" xfId="34110" xr:uid="{00000000-0005-0000-0000-0000F1470000}"/>
    <cellStyle name="Normal 30 6 2 4" xfId="11138" xr:uid="{00000000-0005-0000-0000-0000F2470000}"/>
    <cellStyle name="Normal 30 6 2 4 2" xfId="34111" xr:uid="{00000000-0005-0000-0000-0000F3470000}"/>
    <cellStyle name="Normal 30 6 2 5" xfId="34107" xr:uid="{00000000-0005-0000-0000-0000F4470000}"/>
    <cellStyle name="Normal 30 6 3" xfId="11139" xr:uid="{00000000-0005-0000-0000-0000F5470000}"/>
    <cellStyle name="Normal 30 6 3 2" xfId="11140" xr:uid="{00000000-0005-0000-0000-0000F6470000}"/>
    <cellStyle name="Normal 30 6 3 2 2" xfId="11141" xr:uid="{00000000-0005-0000-0000-0000F7470000}"/>
    <cellStyle name="Normal 30 6 3 2 2 2" xfId="34114" xr:uid="{00000000-0005-0000-0000-0000F8470000}"/>
    <cellStyle name="Normal 30 6 3 2 3" xfId="34113" xr:uid="{00000000-0005-0000-0000-0000F9470000}"/>
    <cellStyle name="Normal 30 6 3 3" xfId="11142" xr:uid="{00000000-0005-0000-0000-0000FA470000}"/>
    <cellStyle name="Normal 30 6 3 3 2" xfId="11143" xr:uid="{00000000-0005-0000-0000-0000FB470000}"/>
    <cellStyle name="Normal 30 6 3 3 2 2" xfId="34116" xr:uid="{00000000-0005-0000-0000-0000FC470000}"/>
    <cellStyle name="Normal 30 6 3 3 3" xfId="34115" xr:uid="{00000000-0005-0000-0000-0000FD470000}"/>
    <cellStyle name="Normal 30 6 3 4" xfId="11144" xr:uid="{00000000-0005-0000-0000-0000FE470000}"/>
    <cellStyle name="Normal 30 6 3 4 2" xfId="34117" xr:uid="{00000000-0005-0000-0000-0000FF470000}"/>
    <cellStyle name="Normal 30 6 3 5" xfId="34112" xr:uid="{00000000-0005-0000-0000-000000480000}"/>
    <cellStyle name="Normal 30 6 4" xfId="11145" xr:uid="{00000000-0005-0000-0000-000001480000}"/>
    <cellStyle name="Normal 30 6 4 2" xfId="11146" xr:uid="{00000000-0005-0000-0000-000002480000}"/>
    <cellStyle name="Normal 30 6 4 2 2" xfId="34119" xr:uid="{00000000-0005-0000-0000-000003480000}"/>
    <cellStyle name="Normal 30 6 4 3" xfId="34118" xr:uid="{00000000-0005-0000-0000-000004480000}"/>
    <cellStyle name="Normal 30 6 5" xfId="11147" xr:uid="{00000000-0005-0000-0000-000005480000}"/>
    <cellStyle name="Normal 30 6 5 2" xfId="34120" xr:uid="{00000000-0005-0000-0000-000006480000}"/>
    <cellStyle name="Normal 30 6 6" xfId="11148" xr:uid="{00000000-0005-0000-0000-000007480000}"/>
    <cellStyle name="Normal 30 6 6 2" xfId="11149" xr:uid="{00000000-0005-0000-0000-000008480000}"/>
    <cellStyle name="Normal 30 6 6 2 2" xfId="34122" xr:uid="{00000000-0005-0000-0000-000009480000}"/>
    <cellStyle name="Normal 30 6 6 3" xfId="34121" xr:uid="{00000000-0005-0000-0000-00000A480000}"/>
    <cellStyle name="Normal 30 6 7" xfId="11150" xr:uid="{00000000-0005-0000-0000-00000B480000}"/>
    <cellStyle name="Normal 30 6 7 2" xfId="34123" xr:uid="{00000000-0005-0000-0000-00000C480000}"/>
    <cellStyle name="Normal 30 6 8" xfId="34106" xr:uid="{00000000-0005-0000-0000-00000D480000}"/>
    <cellStyle name="Normal 30 7" xfId="11151" xr:uid="{00000000-0005-0000-0000-00000E480000}"/>
    <cellStyle name="Normal 30 7 2" xfId="11152" xr:uid="{00000000-0005-0000-0000-00000F480000}"/>
    <cellStyle name="Normal 30 7 2 2" xfId="11153" xr:uid="{00000000-0005-0000-0000-000010480000}"/>
    <cellStyle name="Normal 30 7 2 2 2" xfId="11154" xr:uid="{00000000-0005-0000-0000-000011480000}"/>
    <cellStyle name="Normal 30 7 2 2 2 2" xfId="34127" xr:uid="{00000000-0005-0000-0000-000012480000}"/>
    <cellStyle name="Normal 30 7 2 2 3" xfId="34126" xr:uid="{00000000-0005-0000-0000-000013480000}"/>
    <cellStyle name="Normal 30 7 2 3" xfId="11155" xr:uid="{00000000-0005-0000-0000-000014480000}"/>
    <cellStyle name="Normal 30 7 2 3 2" xfId="34128" xr:uid="{00000000-0005-0000-0000-000015480000}"/>
    <cellStyle name="Normal 30 7 2 4" xfId="11156" xr:uid="{00000000-0005-0000-0000-000016480000}"/>
    <cellStyle name="Normal 30 7 2 4 2" xfId="34129" xr:uid="{00000000-0005-0000-0000-000017480000}"/>
    <cellStyle name="Normal 30 7 2 5" xfId="34125" xr:uid="{00000000-0005-0000-0000-000018480000}"/>
    <cellStyle name="Normal 30 7 3" xfId="11157" xr:uid="{00000000-0005-0000-0000-000019480000}"/>
    <cellStyle name="Normal 30 7 3 2" xfId="11158" xr:uid="{00000000-0005-0000-0000-00001A480000}"/>
    <cellStyle name="Normal 30 7 3 2 2" xfId="11159" xr:uid="{00000000-0005-0000-0000-00001B480000}"/>
    <cellStyle name="Normal 30 7 3 2 2 2" xfId="34132" xr:uid="{00000000-0005-0000-0000-00001C480000}"/>
    <cellStyle name="Normal 30 7 3 2 3" xfId="34131" xr:uid="{00000000-0005-0000-0000-00001D480000}"/>
    <cellStyle name="Normal 30 7 3 3" xfId="11160" xr:uid="{00000000-0005-0000-0000-00001E480000}"/>
    <cellStyle name="Normal 30 7 3 3 2" xfId="11161" xr:uid="{00000000-0005-0000-0000-00001F480000}"/>
    <cellStyle name="Normal 30 7 3 3 2 2" xfId="34134" xr:uid="{00000000-0005-0000-0000-000020480000}"/>
    <cellStyle name="Normal 30 7 3 3 3" xfId="34133" xr:uid="{00000000-0005-0000-0000-000021480000}"/>
    <cellStyle name="Normal 30 7 3 4" xfId="11162" xr:uid="{00000000-0005-0000-0000-000022480000}"/>
    <cellStyle name="Normal 30 7 3 4 2" xfId="34135" xr:uid="{00000000-0005-0000-0000-000023480000}"/>
    <cellStyle name="Normal 30 7 3 5" xfId="34130" xr:uid="{00000000-0005-0000-0000-000024480000}"/>
    <cellStyle name="Normal 30 7 4" xfId="11163" xr:uid="{00000000-0005-0000-0000-000025480000}"/>
    <cellStyle name="Normal 30 7 4 2" xfId="11164" xr:uid="{00000000-0005-0000-0000-000026480000}"/>
    <cellStyle name="Normal 30 7 4 2 2" xfId="34137" xr:uid="{00000000-0005-0000-0000-000027480000}"/>
    <cellStyle name="Normal 30 7 4 3" xfId="34136" xr:uid="{00000000-0005-0000-0000-000028480000}"/>
    <cellStyle name="Normal 30 7 5" xfId="11165" xr:uid="{00000000-0005-0000-0000-000029480000}"/>
    <cellStyle name="Normal 30 7 5 2" xfId="34138" xr:uid="{00000000-0005-0000-0000-00002A480000}"/>
    <cellStyle name="Normal 30 7 6" xfId="11166" xr:uid="{00000000-0005-0000-0000-00002B480000}"/>
    <cellStyle name="Normal 30 7 6 2" xfId="11167" xr:uid="{00000000-0005-0000-0000-00002C480000}"/>
    <cellStyle name="Normal 30 7 6 2 2" xfId="34140" xr:uid="{00000000-0005-0000-0000-00002D480000}"/>
    <cellStyle name="Normal 30 7 6 3" xfId="34139" xr:uid="{00000000-0005-0000-0000-00002E480000}"/>
    <cellStyle name="Normal 30 7 7" xfId="11168" xr:uid="{00000000-0005-0000-0000-00002F480000}"/>
    <cellStyle name="Normal 30 7 7 2" xfId="34141" xr:uid="{00000000-0005-0000-0000-000030480000}"/>
    <cellStyle name="Normal 30 7 8" xfId="34124" xr:uid="{00000000-0005-0000-0000-000031480000}"/>
    <cellStyle name="Normal 30 8" xfId="11169" xr:uid="{00000000-0005-0000-0000-000032480000}"/>
    <cellStyle name="Normal 30 8 2" xfId="11170" xr:uid="{00000000-0005-0000-0000-000033480000}"/>
    <cellStyle name="Normal 30 8 2 2" xfId="11171" xr:uid="{00000000-0005-0000-0000-000034480000}"/>
    <cellStyle name="Normal 30 8 2 2 2" xfId="11172" xr:uid="{00000000-0005-0000-0000-000035480000}"/>
    <cellStyle name="Normal 30 8 2 2 2 2" xfId="34145" xr:uid="{00000000-0005-0000-0000-000036480000}"/>
    <cellStyle name="Normal 30 8 2 2 3" xfId="34144" xr:uid="{00000000-0005-0000-0000-000037480000}"/>
    <cellStyle name="Normal 30 8 2 3" xfId="11173" xr:uid="{00000000-0005-0000-0000-000038480000}"/>
    <cellStyle name="Normal 30 8 2 3 2" xfId="34146" xr:uid="{00000000-0005-0000-0000-000039480000}"/>
    <cellStyle name="Normal 30 8 2 4" xfId="11174" xr:uid="{00000000-0005-0000-0000-00003A480000}"/>
    <cellStyle name="Normal 30 8 2 4 2" xfId="34147" xr:uid="{00000000-0005-0000-0000-00003B480000}"/>
    <cellStyle name="Normal 30 8 2 5" xfId="34143" xr:uid="{00000000-0005-0000-0000-00003C480000}"/>
    <cellStyle name="Normal 30 8 3" xfId="11175" xr:uid="{00000000-0005-0000-0000-00003D480000}"/>
    <cellStyle name="Normal 30 8 3 2" xfId="11176" xr:uid="{00000000-0005-0000-0000-00003E480000}"/>
    <cellStyle name="Normal 30 8 3 2 2" xfId="11177" xr:uid="{00000000-0005-0000-0000-00003F480000}"/>
    <cellStyle name="Normal 30 8 3 2 2 2" xfId="34150" xr:uid="{00000000-0005-0000-0000-000040480000}"/>
    <cellStyle name="Normal 30 8 3 2 3" xfId="34149" xr:uid="{00000000-0005-0000-0000-000041480000}"/>
    <cellStyle name="Normal 30 8 3 3" xfId="11178" xr:uid="{00000000-0005-0000-0000-000042480000}"/>
    <cellStyle name="Normal 30 8 3 3 2" xfId="11179" xr:uid="{00000000-0005-0000-0000-000043480000}"/>
    <cellStyle name="Normal 30 8 3 3 2 2" xfId="34152" xr:uid="{00000000-0005-0000-0000-000044480000}"/>
    <cellStyle name="Normal 30 8 3 3 3" xfId="34151" xr:uid="{00000000-0005-0000-0000-000045480000}"/>
    <cellStyle name="Normal 30 8 3 4" xfId="11180" xr:uid="{00000000-0005-0000-0000-000046480000}"/>
    <cellStyle name="Normal 30 8 3 4 2" xfId="34153" xr:uid="{00000000-0005-0000-0000-000047480000}"/>
    <cellStyle name="Normal 30 8 3 5" xfId="34148" xr:uid="{00000000-0005-0000-0000-000048480000}"/>
    <cellStyle name="Normal 30 8 4" xfId="11181" xr:uid="{00000000-0005-0000-0000-000049480000}"/>
    <cellStyle name="Normal 30 8 4 2" xfId="11182" xr:uid="{00000000-0005-0000-0000-00004A480000}"/>
    <cellStyle name="Normal 30 8 4 2 2" xfId="34155" xr:uid="{00000000-0005-0000-0000-00004B480000}"/>
    <cellStyle name="Normal 30 8 4 3" xfId="34154" xr:uid="{00000000-0005-0000-0000-00004C480000}"/>
    <cellStyle name="Normal 30 8 5" xfId="11183" xr:uid="{00000000-0005-0000-0000-00004D480000}"/>
    <cellStyle name="Normal 30 8 5 2" xfId="34156" xr:uid="{00000000-0005-0000-0000-00004E480000}"/>
    <cellStyle name="Normal 30 8 6" xfId="11184" xr:uid="{00000000-0005-0000-0000-00004F480000}"/>
    <cellStyle name="Normal 30 8 6 2" xfId="11185" xr:uid="{00000000-0005-0000-0000-000050480000}"/>
    <cellStyle name="Normal 30 8 6 2 2" xfId="34158" xr:uid="{00000000-0005-0000-0000-000051480000}"/>
    <cellStyle name="Normal 30 8 6 3" xfId="34157" xr:uid="{00000000-0005-0000-0000-000052480000}"/>
    <cellStyle name="Normal 30 8 7" xfId="11186" xr:uid="{00000000-0005-0000-0000-000053480000}"/>
    <cellStyle name="Normal 30 8 7 2" xfId="34159" xr:uid="{00000000-0005-0000-0000-000054480000}"/>
    <cellStyle name="Normal 30 8 8" xfId="34142" xr:uid="{00000000-0005-0000-0000-000055480000}"/>
    <cellStyle name="Normal 30 9" xfId="11187" xr:uid="{00000000-0005-0000-0000-000056480000}"/>
    <cellStyle name="Normal 30 9 2" xfId="11188" xr:uid="{00000000-0005-0000-0000-000057480000}"/>
    <cellStyle name="Normal 30 9 2 2" xfId="11189" xr:uid="{00000000-0005-0000-0000-000058480000}"/>
    <cellStyle name="Normal 30 9 2 2 2" xfId="11190" xr:uid="{00000000-0005-0000-0000-000059480000}"/>
    <cellStyle name="Normal 30 9 2 2 2 2" xfId="34163" xr:uid="{00000000-0005-0000-0000-00005A480000}"/>
    <cellStyle name="Normal 30 9 2 2 3" xfId="34162" xr:uid="{00000000-0005-0000-0000-00005B480000}"/>
    <cellStyle name="Normal 30 9 2 3" xfId="11191" xr:uid="{00000000-0005-0000-0000-00005C480000}"/>
    <cellStyle name="Normal 30 9 2 3 2" xfId="34164" xr:uid="{00000000-0005-0000-0000-00005D480000}"/>
    <cellStyle name="Normal 30 9 2 4" xfId="11192" xr:uid="{00000000-0005-0000-0000-00005E480000}"/>
    <cellStyle name="Normal 30 9 2 4 2" xfId="34165" xr:uid="{00000000-0005-0000-0000-00005F480000}"/>
    <cellStyle name="Normal 30 9 2 5" xfId="34161" xr:uid="{00000000-0005-0000-0000-000060480000}"/>
    <cellStyle name="Normal 30 9 3" xfId="11193" xr:uid="{00000000-0005-0000-0000-000061480000}"/>
    <cellStyle name="Normal 30 9 3 2" xfId="11194" xr:uid="{00000000-0005-0000-0000-000062480000}"/>
    <cellStyle name="Normal 30 9 3 2 2" xfId="11195" xr:uid="{00000000-0005-0000-0000-000063480000}"/>
    <cellStyle name="Normal 30 9 3 2 2 2" xfId="34168" xr:uid="{00000000-0005-0000-0000-000064480000}"/>
    <cellStyle name="Normal 30 9 3 2 3" xfId="34167" xr:uid="{00000000-0005-0000-0000-000065480000}"/>
    <cellStyle name="Normal 30 9 3 3" xfId="11196" xr:uid="{00000000-0005-0000-0000-000066480000}"/>
    <cellStyle name="Normal 30 9 3 3 2" xfId="11197" xr:uid="{00000000-0005-0000-0000-000067480000}"/>
    <cellStyle name="Normal 30 9 3 3 2 2" xfId="34170" xr:uid="{00000000-0005-0000-0000-000068480000}"/>
    <cellStyle name="Normal 30 9 3 3 3" xfId="34169" xr:uid="{00000000-0005-0000-0000-000069480000}"/>
    <cellStyle name="Normal 30 9 3 4" xfId="11198" xr:uid="{00000000-0005-0000-0000-00006A480000}"/>
    <cellStyle name="Normal 30 9 3 4 2" xfId="34171" xr:uid="{00000000-0005-0000-0000-00006B480000}"/>
    <cellStyle name="Normal 30 9 3 5" xfId="34166" xr:uid="{00000000-0005-0000-0000-00006C480000}"/>
    <cellStyle name="Normal 30 9 4" xfId="11199" xr:uid="{00000000-0005-0000-0000-00006D480000}"/>
    <cellStyle name="Normal 30 9 4 2" xfId="11200" xr:uid="{00000000-0005-0000-0000-00006E480000}"/>
    <cellStyle name="Normal 30 9 4 2 2" xfId="34173" xr:uid="{00000000-0005-0000-0000-00006F480000}"/>
    <cellStyle name="Normal 30 9 4 3" xfId="34172" xr:uid="{00000000-0005-0000-0000-000070480000}"/>
    <cellStyle name="Normal 30 9 5" xfId="11201" xr:uid="{00000000-0005-0000-0000-000071480000}"/>
    <cellStyle name="Normal 30 9 5 2" xfId="34174" xr:uid="{00000000-0005-0000-0000-000072480000}"/>
    <cellStyle name="Normal 30 9 6" xfId="11202" xr:uid="{00000000-0005-0000-0000-000073480000}"/>
    <cellStyle name="Normal 30 9 6 2" xfId="11203" xr:uid="{00000000-0005-0000-0000-000074480000}"/>
    <cellStyle name="Normal 30 9 6 2 2" xfId="34176" xr:uid="{00000000-0005-0000-0000-000075480000}"/>
    <cellStyle name="Normal 30 9 6 3" xfId="34175" xr:uid="{00000000-0005-0000-0000-000076480000}"/>
    <cellStyle name="Normal 30 9 7" xfId="11204" xr:uid="{00000000-0005-0000-0000-000077480000}"/>
    <cellStyle name="Normal 30 9 7 2" xfId="34177" xr:uid="{00000000-0005-0000-0000-000078480000}"/>
    <cellStyle name="Normal 30 9 8" xfId="34160" xr:uid="{00000000-0005-0000-0000-000079480000}"/>
    <cellStyle name="Normal 31" xfId="11205" xr:uid="{00000000-0005-0000-0000-00007A480000}"/>
    <cellStyle name="Normal 31 2" xfId="11206" xr:uid="{00000000-0005-0000-0000-00007B480000}"/>
    <cellStyle name="Normal 31 2 2" xfId="11207" xr:uid="{00000000-0005-0000-0000-00007C480000}"/>
    <cellStyle name="Normal 31 2 2 2" xfId="11208" xr:uid="{00000000-0005-0000-0000-00007D480000}"/>
    <cellStyle name="Normal 31 2 2 2 2" xfId="34180" xr:uid="{00000000-0005-0000-0000-00007E480000}"/>
    <cellStyle name="Normal 31 2 2 3" xfId="34179" xr:uid="{00000000-0005-0000-0000-00007F480000}"/>
    <cellStyle name="Normal 31 2 3" xfId="11209" xr:uid="{00000000-0005-0000-0000-000080480000}"/>
    <cellStyle name="Normal 31 2 3 2" xfId="34181" xr:uid="{00000000-0005-0000-0000-000081480000}"/>
    <cellStyle name="Normal 31 2 4" xfId="11210" xr:uid="{00000000-0005-0000-0000-000082480000}"/>
    <cellStyle name="Normal 31 2 4 2" xfId="34182" xr:uid="{00000000-0005-0000-0000-000083480000}"/>
    <cellStyle name="Normal 31 2 5" xfId="34178" xr:uid="{00000000-0005-0000-0000-000084480000}"/>
    <cellStyle name="Normal 31 3" xfId="11211" xr:uid="{00000000-0005-0000-0000-000085480000}"/>
    <cellStyle name="Normal 31 3 2" xfId="11212" xr:uid="{00000000-0005-0000-0000-000086480000}"/>
    <cellStyle name="Normal 31 3 2 2" xfId="11213" xr:uid="{00000000-0005-0000-0000-000087480000}"/>
    <cellStyle name="Normal 31 3 2 2 2" xfId="34185" xr:uid="{00000000-0005-0000-0000-000088480000}"/>
    <cellStyle name="Normal 31 3 2 3" xfId="34184" xr:uid="{00000000-0005-0000-0000-000089480000}"/>
    <cellStyle name="Normal 31 3 3" xfId="11214" xr:uid="{00000000-0005-0000-0000-00008A480000}"/>
    <cellStyle name="Normal 31 3 3 2" xfId="11215" xr:uid="{00000000-0005-0000-0000-00008B480000}"/>
    <cellStyle name="Normal 31 3 3 2 2" xfId="34187" xr:uid="{00000000-0005-0000-0000-00008C480000}"/>
    <cellStyle name="Normal 31 3 3 3" xfId="34186" xr:uid="{00000000-0005-0000-0000-00008D480000}"/>
    <cellStyle name="Normal 31 3 4" xfId="11216" xr:uid="{00000000-0005-0000-0000-00008E480000}"/>
    <cellStyle name="Normal 31 3 4 2" xfId="34188" xr:uid="{00000000-0005-0000-0000-00008F480000}"/>
    <cellStyle name="Normal 31 3 5" xfId="11217" xr:uid="{00000000-0005-0000-0000-000090480000}"/>
    <cellStyle name="Normal 31 3 5 2" xfId="11218" xr:uid="{00000000-0005-0000-0000-000091480000}"/>
    <cellStyle name="Normal 31 3 5 2 2" xfId="34190" xr:uid="{00000000-0005-0000-0000-000092480000}"/>
    <cellStyle name="Normal 31 3 5 3" xfId="34189" xr:uid="{00000000-0005-0000-0000-000093480000}"/>
    <cellStyle name="Normal 31 3 6" xfId="11219" xr:uid="{00000000-0005-0000-0000-000094480000}"/>
    <cellStyle name="Normal 31 3 6 2" xfId="34191" xr:uid="{00000000-0005-0000-0000-000095480000}"/>
    <cellStyle name="Normal 31 3 7" xfId="11220" xr:uid="{00000000-0005-0000-0000-000096480000}"/>
    <cellStyle name="Normal 31 3 7 2" xfId="34192" xr:uid="{00000000-0005-0000-0000-000097480000}"/>
    <cellStyle name="Normal 31 3 8" xfId="34183" xr:uid="{00000000-0005-0000-0000-000098480000}"/>
    <cellStyle name="Normal 31 4" xfId="11221" xr:uid="{00000000-0005-0000-0000-000099480000}"/>
    <cellStyle name="Normal 31 4 2" xfId="11222" xr:uid="{00000000-0005-0000-0000-00009A480000}"/>
    <cellStyle name="Normal 31 4 2 2" xfId="34194" xr:uid="{00000000-0005-0000-0000-00009B480000}"/>
    <cellStyle name="Normal 31 4 3" xfId="34193" xr:uid="{00000000-0005-0000-0000-00009C480000}"/>
    <cellStyle name="Normal 31 5" xfId="11223" xr:uid="{00000000-0005-0000-0000-00009D480000}"/>
    <cellStyle name="Normal 31 5 2" xfId="11224" xr:uid="{00000000-0005-0000-0000-00009E480000}"/>
    <cellStyle name="Normal 31 6" xfId="11225" xr:uid="{00000000-0005-0000-0000-00009F480000}"/>
    <cellStyle name="Normal 31 6 2" xfId="11226" xr:uid="{00000000-0005-0000-0000-0000A0480000}"/>
    <cellStyle name="Normal 31 6 2 2" xfId="34196" xr:uid="{00000000-0005-0000-0000-0000A1480000}"/>
    <cellStyle name="Normal 31 6 3" xfId="34195" xr:uid="{00000000-0005-0000-0000-0000A2480000}"/>
    <cellStyle name="Normal 31 7" xfId="11227" xr:uid="{00000000-0005-0000-0000-0000A3480000}"/>
    <cellStyle name="Normal 31 7 2" xfId="34197" xr:uid="{00000000-0005-0000-0000-0000A4480000}"/>
    <cellStyle name="Normal 31 8" xfId="49993" xr:uid="{00000000-0005-0000-0000-0000A5480000}"/>
    <cellStyle name="Normal 32" xfId="11228" xr:uid="{00000000-0005-0000-0000-0000A6480000}"/>
    <cellStyle name="Normal 32 10" xfId="11229" xr:uid="{00000000-0005-0000-0000-0000A7480000}"/>
    <cellStyle name="Normal 32 10 2" xfId="11230" xr:uid="{00000000-0005-0000-0000-0000A8480000}"/>
    <cellStyle name="Normal 32 10 2 2" xfId="11231" xr:uid="{00000000-0005-0000-0000-0000A9480000}"/>
    <cellStyle name="Normal 32 10 2 2 2" xfId="11232" xr:uid="{00000000-0005-0000-0000-0000AA480000}"/>
    <cellStyle name="Normal 32 10 2 2 2 2" xfId="34202" xr:uid="{00000000-0005-0000-0000-0000AB480000}"/>
    <cellStyle name="Normal 32 10 2 2 3" xfId="34201" xr:uid="{00000000-0005-0000-0000-0000AC480000}"/>
    <cellStyle name="Normal 32 10 2 3" xfId="11233" xr:uid="{00000000-0005-0000-0000-0000AD480000}"/>
    <cellStyle name="Normal 32 10 2 3 2" xfId="34203" xr:uid="{00000000-0005-0000-0000-0000AE480000}"/>
    <cellStyle name="Normal 32 10 2 4" xfId="11234" xr:uid="{00000000-0005-0000-0000-0000AF480000}"/>
    <cellStyle name="Normal 32 10 2 4 2" xfId="34204" xr:uid="{00000000-0005-0000-0000-0000B0480000}"/>
    <cellStyle name="Normal 32 10 2 5" xfId="34200" xr:uid="{00000000-0005-0000-0000-0000B1480000}"/>
    <cellStyle name="Normal 32 10 3" xfId="11235" xr:uid="{00000000-0005-0000-0000-0000B2480000}"/>
    <cellStyle name="Normal 32 10 3 2" xfId="11236" xr:uid="{00000000-0005-0000-0000-0000B3480000}"/>
    <cellStyle name="Normal 32 10 3 2 2" xfId="11237" xr:uid="{00000000-0005-0000-0000-0000B4480000}"/>
    <cellStyle name="Normal 32 10 3 2 2 2" xfId="34207" xr:uid="{00000000-0005-0000-0000-0000B5480000}"/>
    <cellStyle name="Normal 32 10 3 2 3" xfId="34206" xr:uid="{00000000-0005-0000-0000-0000B6480000}"/>
    <cellStyle name="Normal 32 10 3 3" xfId="11238" xr:uid="{00000000-0005-0000-0000-0000B7480000}"/>
    <cellStyle name="Normal 32 10 3 3 2" xfId="11239" xr:uid="{00000000-0005-0000-0000-0000B8480000}"/>
    <cellStyle name="Normal 32 10 3 3 2 2" xfId="34209" xr:uid="{00000000-0005-0000-0000-0000B9480000}"/>
    <cellStyle name="Normal 32 10 3 3 3" xfId="34208" xr:uid="{00000000-0005-0000-0000-0000BA480000}"/>
    <cellStyle name="Normal 32 10 3 4" xfId="11240" xr:uid="{00000000-0005-0000-0000-0000BB480000}"/>
    <cellStyle name="Normal 32 10 3 4 2" xfId="34210" xr:uid="{00000000-0005-0000-0000-0000BC480000}"/>
    <cellStyle name="Normal 32 10 3 5" xfId="34205" xr:uid="{00000000-0005-0000-0000-0000BD480000}"/>
    <cellStyle name="Normal 32 10 4" xfId="11241" xr:uid="{00000000-0005-0000-0000-0000BE480000}"/>
    <cellStyle name="Normal 32 10 4 2" xfId="11242" xr:uid="{00000000-0005-0000-0000-0000BF480000}"/>
    <cellStyle name="Normal 32 10 4 2 2" xfId="34212" xr:uid="{00000000-0005-0000-0000-0000C0480000}"/>
    <cellStyle name="Normal 32 10 4 3" xfId="34211" xr:uid="{00000000-0005-0000-0000-0000C1480000}"/>
    <cellStyle name="Normal 32 10 5" xfId="11243" xr:uid="{00000000-0005-0000-0000-0000C2480000}"/>
    <cellStyle name="Normal 32 10 5 2" xfId="34213" xr:uid="{00000000-0005-0000-0000-0000C3480000}"/>
    <cellStyle name="Normal 32 10 6" xfId="11244" xr:uid="{00000000-0005-0000-0000-0000C4480000}"/>
    <cellStyle name="Normal 32 10 6 2" xfId="11245" xr:uid="{00000000-0005-0000-0000-0000C5480000}"/>
    <cellStyle name="Normal 32 10 6 2 2" xfId="34215" xr:uid="{00000000-0005-0000-0000-0000C6480000}"/>
    <cellStyle name="Normal 32 10 6 3" xfId="34214" xr:uid="{00000000-0005-0000-0000-0000C7480000}"/>
    <cellStyle name="Normal 32 10 7" xfId="11246" xr:uid="{00000000-0005-0000-0000-0000C8480000}"/>
    <cellStyle name="Normal 32 10 7 2" xfId="34216" xr:uid="{00000000-0005-0000-0000-0000C9480000}"/>
    <cellStyle name="Normal 32 10 8" xfId="34199" xr:uid="{00000000-0005-0000-0000-0000CA480000}"/>
    <cellStyle name="Normal 32 11" xfId="11247" xr:uid="{00000000-0005-0000-0000-0000CB480000}"/>
    <cellStyle name="Normal 32 11 2" xfId="11248" xr:uid="{00000000-0005-0000-0000-0000CC480000}"/>
    <cellStyle name="Normal 32 11 2 2" xfId="11249" xr:uid="{00000000-0005-0000-0000-0000CD480000}"/>
    <cellStyle name="Normal 32 11 2 2 2" xfId="11250" xr:uid="{00000000-0005-0000-0000-0000CE480000}"/>
    <cellStyle name="Normal 32 11 2 2 2 2" xfId="34220" xr:uid="{00000000-0005-0000-0000-0000CF480000}"/>
    <cellStyle name="Normal 32 11 2 2 3" xfId="34219" xr:uid="{00000000-0005-0000-0000-0000D0480000}"/>
    <cellStyle name="Normal 32 11 2 3" xfId="11251" xr:uid="{00000000-0005-0000-0000-0000D1480000}"/>
    <cellStyle name="Normal 32 11 2 3 2" xfId="34221" xr:uid="{00000000-0005-0000-0000-0000D2480000}"/>
    <cellStyle name="Normal 32 11 2 4" xfId="11252" xr:uid="{00000000-0005-0000-0000-0000D3480000}"/>
    <cellStyle name="Normal 32 11 2 4 2" xfId="34222" xr:uid="{00000000-0005-0000-0000-0000D4480000}"/>
    <cellStyle name="Normal 32 11 2 5" xfId="34218" xr:uid="{00000000-0005-0000-0000-0000D5480000}"/>
    <cellStyle name="Normal 32 11 3" xfId="11253" xr:uid="{00000000-0005-0000-0000-0000D6480000}"/>
    <cellStyle name="Normal 32 11 3 2" xfId="11254" xr:uid="{00000000-0005-0000-0000-0000D7480000}"/>
    <cellStyle name="Normal 32 11 3 2 2" xfId="11255" xr:uid="{00000000-0005-0000-0000-0000D8480000}"/>
    <cellStyle name="Normal 32 11 3 2 2 2" xfId="34225" xr:uid="{00000000-0005-0000-0000-0000D9480000}"/>
    <cellStyle name="Normal 32 11 3 2 3" xfId="34224" xr:uid="{00000000-0005-0000-0000-0000DA480000}"/>
    <cellStyle name="Normal 32 11 3 3" xfId="11256" xr:uid="{00000000-0005-0000-0000-0000DB480000}"/>
    <cellStyle name="Normal 32 11 3 3 2" xfId="11257" xr:uid="{00000000-0005-0000-0000-0000DC480000}"/>
    <cellStyle name="Normal 32 11 3 3 2 2" xfId="34227" xr:uid="{00000000-0005-0000-0000-0000DD480000}"/>
    <cellStyle name="Normal 32 11 3 3 3" xfId="34226" xr:uid="{00000000-0005-0000-0000-0000DE480000}"/>
    <cellStyle name="Normal 32 11 3 4" xfId="11258" xr:uid="{00000000-0005-0000-0000-0000DF480000}"/>
    <cellStyle name="Normal 32 11 3 4 2" xfId="34228" xr:uid="{00000000-0005-0000-0000-0000E0480000}"/>
    <cellStyle name="Normal 32 11 3 5" xfId="34223" xr:uid="{00000000-0005-0000-0000-0000E1480000}"/>
    <cellStyle name="Normal 32 11 4" xfId="11259" xr:uid="{00000000-0005-0000-0000-0000E2480000}"/>
    <cellStyle name="Normal 32 11 4 2" xfId="11260" xr:uid="{00000000-0005-0000-0000-0000E3480000}"/>
    <cellStyle name="Normal 32 11 4 2 2" xfId="34230" xr:uid="{00000000-0005-0000-0000-0000E4480000}"/>
    <cellStyle name="Normal 32 11 4 3" xfId="34229" xr:uid="{00000000-0005-0000-0000-0000E5480000}"/>
    <cellStyle name="Normal 32 11 5" xfId="11261" xr:uid="{00000000-0005-0000-0000-0000E6480000}"/>
    <cellStyle name="Normal 32 11 5 2" xfId="34231" xr:uid="{00000000-0005-0000-0000-0000E7480000}"/>
    <cellStyle name="Normal 32 11 6" xfId="11262" xr:uid="{00000000-0005-0000-0000-0000E8480000}"/>
    <cellStyle name="Normal 32 11 6 2" xfId="11263" xr:uid="{00000000-0005-0000-0000-0000E9480000}"/>
    <cellStyle name="Normal 32 11 6 2 2" xfId="34233" xr:uid="{00000000-0005-0000-0000-0000EA480000}"/>
    <cellStyle name="Normal 32 11 6 3" xfId="34232" xr:uid="{00000000-0005-0000-0000-0000EB480000}"/>
    <cellStyle name="Normal 32 11 7" xfId="11264" xr:uid="{00000000-0005-0000-0000-0000EC480000}"/>
    <cellStyle name="Normal 32 11 7 2" xfId="34234" xr:uid="{00000000-0005-0000-0000-0000ED480000}"/>
    <cellStyle name="Normal 32 11 8" xfId="34217" xr:uid="{00000000-0005-0000-0000-0000EE480000}"/>
    <cellStyle name="Normal 32 12" xfId="11265" xr:uid="{00000000-0005-0000-0000-0000EF480000}"/>
    <cellStyle name="Normal 32 12 2" xfId="11266" xr:uid="{00000000-0005-0000-0000-0000F0480000}"/>
    <cellStyle name="Normal 32 12 2 2" xfId="11267" xr:uid="{00000000-0005-0000-0000-0000F1480000}"/>
    <cellStyle name="Normal 32 12 2 2 2" xfId="11268" xr:uid="{00000000-0005-0000-0000-0000F2480000}"/>
    <cellStyle name="Normal 32 12 2 2 2 2" xfId="34238" xr:uid="{00000000-0005-0000-0000-0000F3480000}"/>
    <cellStyle name="Normal 32 12 2 2 3" xfId="34237" xr:uid="{00000000-0005-0000-0000-0000F4480000}"/>
    <cellStyle name="Normal 32 12 2 3" xfId="11269" xr:uid="{00000000-0005-0000-0000-0000F5480000}"/>
    <cellStyle name="Normal 32 12 2 3 2" xfId="34239" xr:uid="{00000000-0005-0000-0000-0000F6480000}"/>
    <cellStyle name="Normal 32 12 2 4" xfId="11270" xr:uid="{00000000-0005-0000-0000-0000F7480000}"/>
    <cellStyle name="Normal 32 12 2 4 2" xfId="34240" xr:uid="{00000000-0005-0000-0000-0000F8480000}"/>
    <cellStyle name="Normal 32 12 2 5" xfId="34236" xr:uid="{00000000-0005-0000-0000-0000F9480000}"/>
    <cellStyle name="Normal 32 12 3" xfId="11271" xr:uid="{00000000-0005-0000-0000-0000FA480000}"/>
    <cellStyle name="Normal 32 12 3 2" xfId="11272" xr:uid="{00000000-0005-0000-0000-0000FB480000}"/>
    <cellStyle name="Normal 32 12 3 2 2" xfId="11273" xr:uid="{00000000-0005-0000-0000-0000FC480000}"/>
    <cellStyle name="Normal 32 12 3 2 2 2" xfId="34243" xr:uid="{00000000-0005-0000-0000-0000FD480000}"/>
    <cellStyle name="Normal 32 12 3 2 3" xfId="34242" xr:uid="{00000000-0005-0000-0000-0000FE480000}"/>
    <cellStyle name="Normal 32 12 3 3" xfId="11274" xr:uid="{00000000-0005-0000-0000-0000FF480000}"/>
    <cellStyle name="Normal 32 12 3 3 2" xfId="11275" xr:uid="{00000000-0005-0000-0000-000000490000}"/>
    <cellStyle name="Normal 32 12 3 3 2 2" xfId="34245" xr:uid="{00000000-0005-0000-0000-000001490000}"/>
    <cellStyle name="Normal 32 12 3 3 3" xfId="34244" xr:uid="{00000000-0005-0000-0000-000002490000}"/>
    <cellStyle name="Normal 32 12 3 4" xfId="11276" xr:uid="{00000000-0005-0000-0000-000003490000}"/>
    <cellStyle name="Normal 32 12 3 4 2" xfId="34246" xr:uid="{00000000-0005-0000-0000-000004490000}"/>
    <cellStyle name="Normal 32 12 3 5" xfId="34241" xr:uid="{00000000-0005-0000-0000-000005490000}"/>
    <cellStyle name="Normal 32 12 4" xfId="11277" xr:uid="{00000000-0005-0000-0000-000006490000}"/>
    <cellStyle name="Normal 32 12 4 2" xfId="11278" xr:uid="{00000000-0005-0000-0000-000007490000}"/>
    <cellStyle name="Normal 32 12 4 2 2" xfId="34248" xr:uid="{00000000-0005-0000-0000-000008490000}"/>
    <cellStyle name="Normal 32 12 4 3" xfId="34247" xr:uid="{00000000-0005-0000-0000-000009490000}"/>
    <cellStyle name="Normal 32 12 5" xfId="11279" xr:uid="{00000000-0005-0000-0000-00000A490000}"/>
    <cellStyle name="Normal 32 12 5 2" xfId="34249" xr:uid="{00000000-0005-0000-0000-00000B490000}"/>
    <cellStyle name="Normal 32 12 6" xfId="11280" xr:uid="{00000000-0005-0000-0000-00000C490000}"/>
    <cellStyle name="Normal 32 12 6 2" xfId="11281" xr:uid="{00000000-0005-0000-0000-00000D490000}"/>
    <cellStyle name="Normal 32 12 6 2 2" xfId="34251" xr:uid="{00000000-0005-0000-0000-00000E490000}"/>
    <cellStyle name="Normal 32 12 6 3" xfId="34250" xr:uid="{00000000-0005-0000-0000-00000F490000}"/>
    <cellStyle name="Normal 32 12 7" xfId="11282" xr:uid="{00000000-0005-0000-0000-000010490000}"/>
    <cellStyle name="Normal 32 12 7 2" xfId="34252" xr:uid="{00000000-0005-0000-0000-000011490000}"/>
    <cellStyle name="Normal 32 12 8" xfId="34235" xr:uid="{00000000-0005-0000-0000-000012490000}"/>
    <cellStyle name="Normal 32 13" xfId="11283" xr:uid="{00000000-0005-0000-0000-000013490000}"/>
    <cellStyle name="Normal 32 13 2" xfId="11284" xr:uid="{00000000-0005-0000-0000-000014490000}"/>
    <cellStyle name="Normal 32 13 2 2" xfId="11285" xr:uid="{00000000-0005-0000-0000-000015490000}"/>
    <cellStyle name="Normal 32 13 2 2 2" xfId="11286" xr:uid="{00000000-0005-0000-0000-000016490000}"/>
    <cellStyle name="Normal 32 13 2 2 2 2" xfId="34256" xr:uid="{00000000-0005-0000-0000-000017490000}"/>
    <cellStyle name="Normal 32 13 2 2 3" xfId="34255" xr:uid="{00000000-0005-0000-0000-000018490000}"/>
    <cellStyle name="Normal 32 13 2 3" xfId="11287" xr:uid="{00000000-0005-0000-0000-000019490000}"/>
    <cellStyle name="Normal 32 13 2 3 2" xfId="34257" xr:uid="{00000000-0005-0000-0000-00001A490000}"/>
    <cellStyle name="Normal 32 13 2 4" xfId="11288" xr:uid="{00000000-0005-0000-0000-00001B490000}"/>
    <cellStyle name="Normal 32 13 2 4 2" xfId="34258" xr:uid="{00000000-0005-0000-0000-00001C490000}"/>
    <cellStyle name="Normal 32 13 2 5" xfId="34254" xr:uid="{00000000-0005-0000-0000-00001D490000}"/>
    <cellStyle name="Normal 32 13 3" xfId="11289" xr:uid="{00000000-0005-0000-0000-00001E490000}"/>
    <cellStyle name="Normal 32 13 3 2" xfId="11290" xr:uid="{00000000-0005-0000-0000-00001F490000}"/>
    <cellStyle name="Normal 32 13 3 2 2" xfId="11291" xr:uid="{00000000-0005-0000-0000-000020490000}"/>
    <cellStyle name="Normal 32 13 3 2 2 2" xfId="34261" xr:uid="{00000000-0005-0000-0000-000021490000}"/>
    <cellStyle name="Normal 32 13 3 2 3" xfId="34260" xr:uid="{00000000-0005-0000-0000-000022490000}"/>
    <cellStyle name="Normal 32 13 3 3" xfId="11292" xr:uid="{00000000-0005-0000-0000-000023490000}"/>
    <cellStyle name="Normal 32 13 3 3 2" xfId="11293" xr:uid="{00000000-0005-0000-0000-000024490000}"/>
    <cellStyle name="Normal 32 13 3 3 2 2" xfId="34263" xr:uid="{00000000-0005-0000-0000-000025490000}"/>
    <cellStyle name="Normal 32 13 3 3 3" xfId="34262" xr:uid="{00000000-0005-0000-0000-000026490000}"/>
    <cellStyle name="Normal 32 13 3 4" xfId="11294" xr:uid="{00000000-0005-0000-0000-000027490000}"/>
    <cellStyle name="Normal 32 13 3 4 2" xfId="34264" xr:uid="{00000000-0005-0000-0000-000028490000}"/>
    <cellStyle name="Normal 32 13 3 5" xfId="34259" xr:uid="{00000000-0005-0000-0000-000029490000}"/>
    <cellStyle name="Normal 32 13 4" xfId="11295" xr:uid="{00000000-0005-0000-0000-00002A490000}"/>
    <cellStyle name="Normal 32 13 4 2" xfId="11296" xr:uid="{00000000-0005-0000-0000-00002B490000}"/>
    <cellStyle name="Normal 32 13 4 2 2" xfId="34266" xr:uid="{00000000-0005-0000-0000-00002C490000}"/>
    <cellStyle name="Normal 32 13 4 3" xfId="34265" xr:uid="{00000000-0005-0000-0000-00002D490000}"/>
    <cellStyle name="Normal 32 13 5" xfId="11297" xr:uid="{00000000-0005-0000-0000-00002E490000}"/>
    <cellStyle name="Normal 32 13 5 2" xfId="34267" xr:uid="{00000000-0005-0000-0000-00002F490000}"/>
    <cellStyle name="Normal 32 13 6" xfId="11298" xr:uid="{00000000-0005-0000-0000-000030490000}"/>
    <cellStyle name="Normal 32 13 6 2" xfId="11299" xr:uid="{00000000-0005-0000-0000-000031490000}"/>
    <cellStyle name="Normal 32 13 6 2 2" xfId="34269" xr:uid="{00000000-0005-0000-0000-000032490000}"/>
    <cellStyle name="Normal 32 13 6 3" xfId="34268" xr:uid="{00000000-0005-0000-0000-000033490000}"/>
    <cellStyle name="Normal 32 13 7" xfId="11300" xr:uid="{00000000-0005-0000-0000-000034490000}"/>
    <cellStyle name="Normal 32 13 7 2" xfId="34270" xr:uid="{00000000-0005-0000-0000-000035490000}"/>
    <cellStyle name="Normal 32 13 8" xfId="34253" xr:uid="{00000000-0005-0000-0000-000036490000}"/>
    <cellStyle name="Normal 32 14" xfId="11301" xr:uid="{00000000-0005-0000-0000-000037490000}"/>
    <cellStyle name="Normal 32 14 2" xfId="11302" xr:uid="{00000000-0005-0000-0000-000038490000}"/>
    <cellStyle name="Normal 32 14 2 2" xfId="11303" xr:uid="{00000000-0005-0000-0000-000039490000}"/>
    <cellStyle name="Normal 32 14 2 2 2" xfId="11304" xr:uid="{00000000-0005-0000-0000-00003A490000}"/>
    <cellStyle name="Normal 32 14 2 2 2 2" xfId="34274" xr:uid="{00000000-0005-0000-0000-00003B490000}"/>
    <cellStyle name="Normal 32 14 2 2 3" xfId="34273" xr:uid="{00000000-0005-0000-0000-00003C490000}"/>
    <cellStyle name="Normal 32 14 2 3" xfId="11305" xr:uid="{00000000-0005-0000-0000-00003D490000}"/>
    <cellStyle name="Normal 32 14 2 3 2" xfId="34275" xr:uid="{00000000-0005-0000-0000-00003E490000}"/>
    <cellStyle name="Normal 32 14 2 4" xfId="11306" xr:uid="{00000000-0005-0000-0000-00003F490000}"/>
    <cellStyle name="Normal 32 14 2 4 2" xfId="34276" xr:uid="{00000000-0005-0000-0000-000040490000}"/>
    <cellStyle name="Normal 32 14 2 5" xfId="34272" xr:uid="{00000000-0005-0000-0000-000041490000}"/>
    <cellStyle name="Normal 32 14 3" xfId="11307" xr:uid="{00000000-0005-0000-0000-000042490000}"/>
    <cellStyle name="Normal 32 14 3 2" xfId="11308" xr:uid="{00000000-0005-0000-0000-000043490000}"/>
    <cellStyle name="Normal 32 14 3 2 2" xfId="11309" xr:uid="{00000000-0005-0000-0000-000044490000}"/>
    <cellStyle name="Normal 32 14 3 2 2 2" xfId="34279" xr:uid="{00000000-0005-0000-0000-000045490000}"/>
    <cellStyle name="Normal 32 14 3 2 3" xfId="34278" xr:uid="{00000000-0005-0000-0000-000046490000}"/>
    <cellStyle name="Normal 32 14 3 3" xfId="11310" xr:uid="{00000000-0005-0000-0000-000047490000}"/>
    <cellStyle name="Normal 32 14 3 3 2" xfId="11311" xr:uid="{00000000-0005-0000-0000-000048490000}"/>
    <cellStyle name="Normal 32 14 3 3 2 2" xfId="34281" xr:uid="{00000000-0005-0000-0000-000049490000}"/>
    <cellStyle name="Normal 32 14 3 3 3" xfId="34280" xr:uid="{00000000-0005-0000-0000-00004A490000}"/>
    <cellStyle name="Normal 32 14 3 4" xfId="11312" xr:uid="{00000000-0005-0000-0000-00004B490000}"/>
    <cellStyle name="Normal 32 14 3 4 2" xfId="34282" xr:uid="{00000000-0005-0000-0000-00004C490000}"/>
    <cellStyle name="Normal 32 14 3 5" xfId="34277" xr:uid="{00000000-0005-0000-0000-00004D490000}"/>
    <cellStyle name="Normal 32 14 4" xfId="11313" xr:uid="{00000000-0005-0000-0000-00004E490000}"/>
    <cellStyle name="Normal 32 14 4 2" xfId="11314" xr:uid="{00000000-0005-0000-0000-00004F490000}"/>
    <cellStyle name="Normal 32 14 4 2 2" xfId="34284" xr:uid="{00000000-0005-0000-0000-000050490000}"/>
    <cellStyle name="Normal 32 14 4 3" xfId="34283" xr:uid="{00000000-0005-0000-0000-000051490000}"/>
    <cellStyle name="Normal 32 14 5" xfId="11315" xr:uid="{00000000-0005-0000-0000-000052490000}"/>
    <cellStyle name="Normal 32 14 5 2" xfId="34285" xr:uid="{00000000-0005-0000-0000-000053490000}"/>
    <cellStyle name="Normal 32 14 6" xfId="11316" xr:uid="{00000000-0005-0000-0000-000054490000}"/>
    <cellStyle name="Normal 32 14 6 2" xfId="11317" xr:uid="{00000000-0005-0000-0000-000055490000}"/>
    <cellStyle name="Normal 32 14 6 2 2" xfId="34287" xr:uid="{00000000-0005-0000-0000-000056490000}"/>
    <cellStyle name="Normal 32 14 6 3" xfId="34286" xr:uid="{00000000-0005-0000-0000-000057490000}"/>
    <cellStyle name="Normal 32 14 7" xfId="11318" xr:uid="{00000000-0005-0000-0000-000058490000}"/>
    <cellStyle name="Normal 32 14 7 2" xfId="34288" xr:uid="{00000000-0005-0000-0000-000059490000}"/>
    <cellStyle name="Normal 32 14 8" xfId="34271" xr:uid="{00000000-0005-0000-0000-00005A490000}"/>
    <cellStyle name="Normal 32 15" xfId="11319" xr:uid="{00000000-0005-0000-0000-00005B490000}"/>
    <cellStyle name="Normal 32 15 2" xfId="11320" xr:uid="{00000000-0005-0000-0000-00005C490000}"/>
    <cellStyle name="Normal 32 15 2 2" xfId="11321" xr:uid="{00000000-0005-0000-0000-00005D490000}"/>
    <cellStyle name="Normal 32 15 2 2 2" xfId="11322" xr:uid="{00000000-0005-0000-0000-00005E490000}"/>
    <cellStyle name="Normal 32 15 2 2 2 2" xfId="34292" xr:uid="{00000000-0005-0000-0000-00005F490000}"/>
    <cellStyle name="Normal 32 15 2 2 3" xfId="34291" xr:uid="{00000000-0005-0000-0000-000060490000}"/>
    <cellStyle name="Normal 32 15 2 3" xfId="11323" xr:uid="{00000000-0005-0000-0000-000061490000}"/>
    <cellStyle name="Normal 32 15 2 3 2" xfId="34293" xr:uid="{00000000-0005-0000-0000-000062490000}"/>
    <cellStyle name="Normal 32 15 2 4" xfId="11324" xr:uid="{00000000-0005-0000-0000-000063490000}"/>
    <cellStyle name="Normal 32 15 2 4 2" xfId="34294" xr:uid="{00000000-0005-0000-0000-000064490000}"/>
    <cellStyle name="Normal 32 15 2 5" xfId="34290" xr:uid="{00000000-0005-0000-0000-000065490000}"/>
    <cellStyle name="Normal 32 15 3" xfId="11325" xr:uid="{00000000-0005-0000-0000-000066490000}"/>
    <cellStyle name="Normal 32 15 3 2" xfId="11326" xr:uid="{00000000-0005-0000-0000-000067490000}"/>
    <cellStyle name="Normal 32 15 3 2 2" xfId="11327" xr:uid="{00000000-0005-0000-0000-000068490000}"/>
    <cellStyle name="Normal 32 15 3 2 2 2" xfId="34297" xr:uid="{00000000-0005-0000-0000-000069490000}"/>
    <cellStyle name="Normal 32 15 3 2 3" xfId="34296" xr:uid="{00000000-0005-0000-0000-00006A490000}"/>
    <cellStyle name="Normal 32 15 3 3" xfId="11328" xr:uid="{00000000-0005-0000-0000-00006B490000}"/>
    <cellStyle name="Normal 32 15 3 3 2" xfId="11329" xr:uid="{00000000-0005-0000-0000-00006C490000}"/>
    <cellStyle name="Normal 32 15 3 3 2 2" xfId="34299" xr:uid="{00000000-0005-0000-0000-00006D490000}"/>
    <cellStyle name="Normal 32 15 3 3 3" xfId="34298" xr:uid="{00000000-0005-0000-0000-00006E490000}"/>
    <cellStyle name="Normal 32 15 3 4" xfId="11330" xr:uid="{00000000-0005-0000-0000-00006F490000}"/>
    <cellStyle name="Normal 32 15 3 4 2" xfId="34300" xr:uid="{00000000-0005-0000-0000-000070490000}"/>
    <cellStyle name="Normal 32 15 3 5" xfId="34295" xr:uid="{00000000-0005-0000-0000-000071490000}"/>
    <cellStyle name="Normal 32 15 4" xfId="11331" xr:uid="{00000000-0005-0000-0000-000072490000}"/>
    <cellStyle name="Normal 32 15 4 2" xfId="11332" xr:uid="{00000000-0005-0000-0000-000073490000}"/>
    <cellStyle name="Normal 32 15 4 2 2" xfId="34302" xr:uid="{00000000-0005-0000-0000-000074490000}"/>
    <cellStyle name="Normal 32 15 4 3" xfId="34301" xr:uid="{00000000-0005-0000-0000-000075490000}"/>
    <cellStyle name="Normal 32 15 5" xfId="11333" xr:uid="{00000000-0005-0000-0000-000076490000}"/>
    <cellStyle name="Normal 32 15 5 2" xfId="34303" xr:uid="{00000000-0005-0000-0000-000077490000}"/>
    <cellStyle name="Normal 32 15 6" xfId="11334" xr:uid="{00000000-0005-0000-0000-000078490000}"/>
    <cellStyle name="Normal 32 15 6 2" xfId="11335" xr:uid="{00000000-0005-0000-0000-000079490000}"/>
    <cellStyle name="Normal 32 15 6 2 2" xfId="34305" xr:uid="{00000000-0005-0000-0000-00007A490000}"/>
    <cellStyle name="Normal 32 15 6 3" xfId="34304" xr:uid="{00000000-0005-0000-0000-00007B490000}"/>
    <cellStyle name="Normal 32 15 7" xfId="11336" xr:uid="{00000000-0005-0000-0000-00007C490000}"/>
    <cellStyle name="Normal 32 15 7 2" xfId="34306" xr:uid="{00000000-0005-0000-0000-00007D490000}"/>
    <cellStyle name="Normal 32 15 8" xfId="34289" xr:uid="{00000000-0005-0000-0000-00007E490000}"/>
    <cellStyle name="Normal 32 16" xfId="11337" xr:uid="{00000000-0005-0000-0000-00007F490000}"/>
    <cellStyle name="Normal 32 16 2" xfId="11338" xr:uid="{00000000-0005-0000-0000-000080490000}"/>
    <cellStyle name="Normal 32 16 2 2" xfId="11339" xr:uid="{00000000-0005-0000-0000-000081490000}"/>
    <cellStyle name="Normal 32 16 2 2 2" xfId="11340" xr:uid="{00000000-0005-0000-0000-000082490000}"/>
    <cellStyle name="Normal 32 16 2 2 2 2" xfId="34310" xr:uid="{00000000-0005-0000-0000-000083490000}"/>
    <cellStyle name="Normal 32 16 2 2 3" xfId="34309" xr:uid="{00000000-0005-0000-0000-000084490000}"/>
    <cellStyle name="Normal 32 16 2 3" xfId="11341" xr:uid="{00000000-0005-0000-0000-000085490000}"/>
    <cellStyle name="Normal 32 16 2 3 2" xfId="34311" xr:uid="{00000000-0005-0000-0000-000086490000}"/>
    <cellStyle name="Normal 32 16 2 4" xfId="11342" xr:uid="{00000000-0005-0000-0000-000087490000}"/>
    <cellStyle name="Normal 32 16 2 4 2" xfId="34312" xr:uid="{00000000-0005-0000-0000-000088490000}"/>
    <cellStyle name="Normal 32 16 2 5" xfId="34308" xr:uid="{00000000-0005-0000-0000-000089490000}"/>
    <cellStyle name="Normal 32 16 3" xfId="11343" xr:uid="{00000000-0005-0000-0000-00008A490000}"/>
    <cellStyle name="Normal 32 16 3 2" xfId="11344" xr:uid="{00000000-0005-0000-0000-00008B490000}"/>
    <cellStyle name="Normal 32 16 3 2 2" xfId="11345" xr:uid="{00000000-0005-0000-0000-00008C490000}"/>
    <cellStyle name="Normal 32 16 3 2 2 2" xfId="34315" xr:uid="{00000000-0005-0000-0000-00008D490000}"/>
    <cellStyle name="Normal 32 16 3 2 3" xfId="34314" xr:uid="{00000000-0005-0000-0000-00008E490000}"/>
    <cellStyle name="Normal 32 16 3 3" xfId="11346" xr:uid="{00000000-0005-0000-0000-00008F490000}"/>
    <cellStyle name="Normal 32 16 3 3 2" xfId="11347" xr:uid="{00000000-0005-0000-0000-000090490000}"/>
    <cellStyle name="Normal 32 16 3 3 2 2" xfId="34317" xr:uid="{00000000-0005-0000-0000-000091490000}"/>
    <cellStyle name="Normal 32 16 3 3 3" xfId="34316" xr:uid="{00000000-0005-0000-0000-000092490000}"/>
    <cellStyle name="Normal 32 16 3 4" xfId="11348" xr:uid="{00000000-0005-0000-0000-000093490000}"/>
    <cellStyle name="Normal 32 16 3 4 2" xfId="34318" xr:uid="{00000000-0005-0000-0000-000094490000}"/>
    <cellStyle name="Normal 32 16 3 5" xfId="34313" xr:uid="{00000000-0005-0000-0000-000095490000}"/>
    <cellStyle name="Normal 32 16 4" xfId="11349" xr:uid="{00000000-0005-0000-0000-000096490000}"/>
    <cellStyle name="Normal 32 16 4 2" xfId="11350" xr:uid="{00000000-0005-0000-0000-000097490000}"/>
    <cellStyle name="Normal 32 16 4 2 2" xfId="34320" xr:uid="{00000000-0005-0000-0000-000098490000}"/>
    <cellStyle name="Normal 32 16 4 3" xfId="34319" xr:uid="{00000000-0005-0000-0000-000099490000}"/>
    <cellStyle name="Normal 32 16 5" xfId="11351" xr:uid="{00000000-0005-0000-0000-00009A490000}"/>
    <cellStyle name="Normal 32 16 5 2" xfId="34321" xr:uid="{00000000-0005-0000-0000-00009B490000}"/>
    <cellStyle name="Normal 32 16 6" xfId="11352" xr:uid="{00000000-0005-0000-0000-00009C490000}"/>
    <cellStyle name="Normal 32 16 6 2" xfId="11353" xr:uid="{00000000-0005-0000-0000-00009D490000}"/>
    <cellStyle name="Normal 32 16 6 2 2" xfId="34323" xr:uid="{00000000-0005-0000-0000-00009E490000}"/>
    <cellStyle name="Normal 32 16 6 3" xfId="34322" xr:uid="{00000000-0005-0000-0000-00009F490000}"/>
    <cellStyle name="Normal 32 16 7" xfId="11354" xr:uid="{00000000-0005-0000-0000-0000A0490000}"/>
    <cellStyle name="Normal 32 16 7 2" xfId="34324" xr:uid="{00000000-0005-0000-0000-0000A1490000}"/>
    <cellStyle name="Normal 32 16 8" xfId="34307" xr:uid="{00000000-0005-0000-0000-0000A2490000}"/>
    <cellStyle name="Normal 32 17" xfId="11355" xr:uid="{00000000-0005-0000-0000-0000A3490000}"/>
    <cellStyle name="Normal 32 17 2" xfId="11356" xr:uid="{00000000-0005-0000-0000-0000A4490000}"/>
    <cellStyle name="Normal 32 17 2 2" xfId="11357" xr:uid="{00000000-0005-0000-0000-0000A5490000}"/>
    <cellStyle name="Normal 32 17 2 2 2" xfId="11358" xr:uid="{00000000-0005-0000-0000-0000A6490000}"/>
    <cellStyle name="Normal 32 17 2 2 2 2" xfId="34328" xr:uid="{00000000-0005-0000-0000-0000A7490000}"/>
    <cellStyle name="Normal 32 17 2 2 3" xfId="34327" xr:uid="{00000000-0005-0000-0000-0000A8490000}"/>
    <cellStyle name="Normal 32 17 2 3" xfId="11359" xr:uid="{00000000-0005-0000-0000-0000A9490000}"/>
    <cellStyle name="Normal 32 17 2 3 2" xfId="34329" xr:uid="{00000000-0005-0000-0000-0000AA490000}"/>
    <cellStyle name="Normal 32 17 2 4" xfId="11360" xr:uid="{00000000-0005-0000-0000-0000AB490000}"/>
    <cellStyle name="Normal 32 17 2 4 2" xfId="34330" xr:uid="{00000000-0005-0000-0000-0000AC490000}"/>
    <cellStyle name="Normal 32 17 2 5" xfId="34326" xr:uid="{00000000-0005-0000-0000-0000AD490000}"/>
    <cellStyle name="Normal 32 17 3" xfId="11361" xr:uid="{00000000-0005-0000-0000-0000AE490000}"/>
    <cellStyle name="Normal 32 17 3 2" xfId="11362" xr:uid="{00000000-0005-0000-0000-0000AF490000}"/>
    <cellStyle name="Normal 32 17 3 2 2" xfId="11363" xr:uid="{00000000-0005-0000-0000-0000B0490000}"/>
    <cellStyle name="Normal 32 17 3 2 2 2" xfId="34333" xr:uid="{00000000-0005-0000-0000-0000B1490000}"/>
    <cellStyle name="Normal 32 17 3 2 3" xfId="34332" xr:uid="{00000000-0005-0000-0000-0000B2490000}"/>
    <cellStyle name="Normal 32 17 3 3" xfId="11364" xr:uid="{00000000-0005-0000-0000-0000B3490000}"/>
    <cellStyle name="Normal 32 17 3 3 2" xfId="11365" xr:uid="{00000000-0005-0000-0000-0000B4490000}"/>
    <cellStyle name="Normal 32 17 3 3 2 2" xfId="34335" xr:uid="{00000000-0005-0000-0000-0000B5490000}"/>
    <cellStyle name="Normal 32 17 3 3 3" xfId="34334" xr:uid="{00000000-0005-0000-0000-0000B6490000}"/>
    <cellStyle name="Normal 32 17 3 4" xfId="11366" xr:uid="{00000000-0005-0000-0000-0000B7490000}"/>
    <cellStyle name="Normal 32 17 3 4 2" xfId="34336" xr:uid="{00000000-0005-0000-0000-0000B8490000}"/>
    <cellStyle name="Normal 32 17 3 5" xfId="34331" xr:uid="{00000000-0005-0000-0000-0000B9490000}"/>
    <cellStyle name="Normal 32 17 4" xfId="11367" xr:uid="{00000000-0005-0000-0000-0000BA490000}"/>
    <cellStyle name="Normal 32 17 4 2" xfId="11368" xr:uid="{00000000-0005-0000-0000-0000BB490000}"/>
    <cellStyle name="Normal 32 17 4 2 2" xfId="34338" xr:uid="{00000000-0005-0000-0000-0000BC490000}"/>
    <cellStyle name="Normal 32 17 4 3" xfId="34337" xr:uid="{00000000-0005-0000-0000-0000BD490000}"/>
    <cellStyle name="Normal 32 17 5" xfId="11369" xr:uid="{00000000-0005-0000-0000-0000BE490000}"/>
    <cellStyle name="Normal 32 17 5 2" xfId="34339" xr:uid="{00000000-0005-0000-0000-0000BF490000}"/>
    <cellStyle name="Normal 32 17 6" xfId="11370" xr:uid="{00000000-0005-0000-0000-0000C0490000}"/>
    <cellStyle name="Normal 32 17 6 2" xfId="11371" xr:uid="{00000000-0005-0000-0000-0000C1490000}"/>
    <cellStyle name="Normal 32 17 6 2 2" xfId="34341" xr:uid="{00000000-0005-0000-0000-0000C2490000}"/>
    <cellStyle name="Normal 32 17 6 3" xfId="34340" xr:uid="{00000000-0005-0000-0000-0000C3490000}"/>
    <cellStyle name="Normal 32 17 7" xfId="11372" xr:uid="{00000000-0005-0000-0000-0000C4490000}"/>
    <cellStyle name="Normal 32 17 7 2" xfId="34342" xr:uid="{00000000-0005-0000-0000-0000C5490000}"/>
    <cellStyle name="Normal 32 17 8" xfId="34325" xr:uid="{00000000-0005-0000-0000-0000C6490000}"/>
    <cellStyle name="Normal 32 18" xfId="11373" xr:uid="{00000000-0005-0000-0000-0000C7490000}"/>
    <cellStyle name="Normal 32 18 2" xfId="11374" xr:uid="{00000000-0005-0000-0000-0000C8490000}"/>
    <cellStyle name="Normal 32 18 2 2" xfId="11375" xr:uid="{00000000-0005-0000-0000-0000C9490000}"/>
    <cellStyle name="Normal 32 18 2 2 2" xfId="11376" xr:uid="{00000000-0005-0000-0000-0000CA490000}"/>
    <cellStyle name="Normal 32 18 2 2 2 2" xfId="34346" xr:uid="{00000000-0005-0000-0000-0000CB490000}"/>
    <cellStyle name="Normal 32 18 2 2 3" xfId="34345" xr:uid="{00000000-0005-0000-0000-0000CC490000}"/>
    <cellStyle name="Normal 32 18 2 3" xfId="11377" xr:uid="{00000000-0005-0000-0000-0000CD490000}"/>
    <cellStyle name="Normal 32 18 2 3 2" xfId="34347" xr:uid="{00000000-0005-0000-0000-0000CE490000}"/>
    <cellStyle name="Normal 32 18 2 4" xfId="11378" xr:uid="{00000000-0005-0000-0000-0000CF490000}"/>
    <cellStyle name="Normal 32 18 2 4 2" xfId="34348" xr:uid="{00000000-0005-0000-0000-0000D0490000}"/>
    <cellStyle name="Normal 32 18 2 5" xfId="34344" xr:uid="{00000000-0005-0000-0000-0000D1490000}"/>
    <cellStyle name="Normal 32 18 3" xfId="11379" xr:uid="{00000000-0005-0000-0000-0000D2490000}"/>
    <cellStyle name="Normal 32 18 3 2" xfId="11380" xr:uid="{00000000-0005-0000-0000-0000D3490000}"/>
    <cellStyle name="Normal 32 18 3 2 2" xfId="11381" xr:uid="{00000000-0005-0000-0000-0000D4490000}"/>
    <cellStyle name="Normal 32 18 3 2 2 2" xfId="34351" xr:uid="{00000000-0005-0000-0000-0000D5490000}"/>
    <cellStyle name="Normal 32 18 3 2 3" xfId="34350" xr:uid="{00000000-0005-0000-0000-0000D6490000}"/>
    <cellStyle name="Normal 32 18 3 3" xfId="11382" xr:uid="{00000000-0005-0000-0000-0000D7490000}"/>
    <cellStyle name="Normal 32 18 3 3 2" xfId="11383" xr:uid="{00000000-0005-0000-0000-0000D8490000}"/>
    <cellStyle name="Normal 32 18 3 3 2 2" xfId="34353" xr:uid="{00000000-0005-0000-0000-0000D9490000}"/>
    <cellStyle name="Normal 32 18 3 3 3" xfId="34352" xr:uid="{00000000-0005-0000-0000-0000DA490000}"/>
    <cellStyle name="Normal 32 18 3 4" xfId="11384" xr:uid="{00000000-0005-0000-0000-0000DB490000}"/>
    <cellStyle name="Normal 32 18 3 4 2" xfId="34354" xr:uid="{00000000-0005-0000-0000-0000DC490000}"/>
    <cellStyle name="Normal 32 18 3 5" xfId="34349" xr:uid="{00000000-0005-0000-0000-0000DD490000}"/>
    <cellStyle name="Normal 32 18 4" xfId="11385" xr:uid="{00000000-0005-0000-0000-0000DE490000}"/>
    <cellStyle name="Normal 32 18 4 2" xfId="11386" xr:uid="{00000000-0005-0000-0000-0000DF490000}"/>
    <cellStyle name="Normal 32 18 4 2 2" xfId="34356" xr:uid="{00000000-0005-0000-0000-0000E0490000}"/>
    <cellStyle name="Normal 32 18 4 3" xfId="34355" xr:uid="{00000000-0005-0000-0000-0000E1490000}"/>
    <cellStyle name="Normal 32 18 5" xfId="11387" xr:uid="{00000000-0005-0000-0000-0000E2490000}"/>
    <cellStyle name="Normal 32 18 5 2" xfId="34357" xr:uid="{00000000-0005-0000-0000-0000E3490000}"/>
    <cellStyle name="Normal 32 18 6" xfId="11388" xr:uid="{00000000-0005-0000-0000-0000E4490000}"/>
    <cellStyle name="Normal 32 18 6 2" xfId="11389" xr:uid="{00000000-0005-0000-0000-0000E5490000}"/>
    <cellStyle name="Normal 32 18 6 2 2" xfId="34359" xr:uid="{00000000-0005-0000-0000-0000E6490000}"/>
    <cellStyle name="Normal 32 18 6 3" xfId="34358" xr:uid="{00000000-0005-0000-0000-0000E7490000}"/>
    <cellStyle name="Normal 32 18 7" xfId="11390" xr:uid="{00000000-0005-0000-0000-0000E8490000}"/>
    <cellStyle name="Normal 32 18 7 2" xfId="34360" xr:uid="{00000000-0005-0000-0000-0000E9490000}"/>
    <cellStyle name="Normal 32 18 8" xfId="34343" xr:uid="{00000000-0005-0000-0000-0000EA490000}"/>
    <cellStyle name="Normal 32 19" xfId="11391" xr:uid="{00000000-0005-0000-0000-0000EB490000}"/>
    <cellStyle name="Normal 32 19 2" xfId="11392" xr:uid="{00000000-0005-0000-0000-0000EC490000}"/>
    <cellStyle name="Normal 32 19 2 2" xfId="11393" xr:uid="{00000000-0005-0000-0000-0000ED490000}"/>
    <cellStyle name="Normal 32 19 2 2 2" xfId="11394" xr:uid="{00000000-0005-0000-0000-0000EE490000}"/>
    <cellStyle name="Normal 32 19 2 2 2 2" xfId="34364" xr:uid="{00000000-0005-0000-0000-0000EF490000}"/>
    <cellStyle name="Normal 32 19 2 2 3" xfId="34363" xr:uid="{00000000-0005-0000-0000-0000F0490000}"/>
    <cellStyle name="Normal 32 19 2 3" xfId="11395" xr:uid="{00000000-0005-0000-0000-0000F1490000}"/>
    <cellStyle name="Normal 32 19 2 3 2" xfId="34365" xr:uid="{00000000-0005-0000-0000-0000F2490000}"/>
    <cellStyle name="Normal 32 19 2 4" xfId="11396" xr:uid="{00000000-0005-0000-0000-0000F3490000}"/>
    <cellStyle name="Normal 32 19 2 4 2" xfId="34366" xr:uid="{00000000-0005-0000-0000-0000F4490000}"/>
    <cellStyle name="Normal 32 19 2 5" xfId="34362" xr:uid="{00000000-0005-0000-0000-0000F5490000}"/>
    <cellStyle name="Normal 32 19 3" xfId="11397" xr:uid="{00000000-0005-0000-0000-0000F6490000}"/>
    <cellStyle name="Normal 32 19 3 2" xfId="11398" xr:uid="{00000000-0005-0000-0000-0000F7490000}"/>
    <cellStyle name="Normal 32 19 3 2 2" xfId="11399" xr:uid="{00000000-0005-0000-0000-0000F8490000}"/>
    <cellStyle name="Normal 32 19 3 2 2 2" xfId="34369" xr:uid="{00000000-0005-0000-0000-0000F9490000}"/>
    <cellStyle name="Normal 32 19 3 2 3" xfId="34368" xr:uid="{00000000-0005-0000-0000-0000FA490000}"/>
    <cellStyle name="Normal 32 19 3 3" xfId="11400" xr:uid="{00000000-0005-0000-0000-0000FB490000}"/>
    <cellStyle name="Normal 32 19 3 3 2" xfId="11401" xr:uid="{00000000-0005-0000-0000-0000FC490000}"/>
    <cellStyle name="Normal 32 19 3 3 2 2" xfId="34371" xr:uid="{00000000-0005-0000-0000-0000FD490000}"/>
    <cellStyle name="Normal 32 19 3 3 3" xfId="34370" xr:uid="{00000000-0005-0000-0000-0000FE490000}"/>
    <cellStyle name="Normal 32 19 3 4" xfId="11402" xr:uid="{00000000-0005-0000-0000-0000FF490000}"/>
    <cellStyle name="Normal 32 19 3 4 2" xfId="34372" xr:uid="{00000000-0005-0000-0000-0000004A0000}"/>
    <cellStyle name="Normal 32 19 3 5" xfId="34367" xr:uid="{00000000-0005-0000-0000-0000014A0000}"/>
    <cellStyle name="Normal 32 19 4" xfId="11403" xr:uid="{00000000-0005-0000-0000-0000024A0000}"/>
    <cellStyle name="Normal 32 19 4 2" xfId="11404" xr:uid="{00000000-0005-0000-0000-0000034A0000}"/>
    <cellStyle name="Normal 32 19 4 2 2" xfId="34374" xr:uid="{00000000-0005-0000-0000-0000044A0000}"/>
    <cellStyle name="Normal 32 19 4 3" xfId="34373" xr:uid="{00000000-0005-0000-0000-0000054A0000}"/>
    <cellStyle name="Normal 32 19 5" xfId="11405" xr:uid="{00000000-0005-0000-0000-0000064A0000}"/>
    <cellStyle name="Normal 32 19 5 2" xfId="34375" xr:uid="{00000000-0005-0000-0000-0000074A0000}"/>
    <cellStyle name="Normal 32 19 6" xfId="11406" xr:uid="{00000000-0005-0000-0000-0000084A0000}"/>
    <cellStyle name="Normal 32 19 6 2" xfId="11407" xr:uid="{00000000-0005-0000-0000-0000094A0000}"/>
    <cellStyle name="Normal 32 19 6 2 2" xfId="34377" xr:uid="{00000000-0005-0000-0000-00000A4A0000}"/>
    <cellStyle name="Normal 32 19 6 3" xfId="34376" xr:uid="{00000000-0005-0000-0000-00000B4A0000}"/>
    <cellStyle name="Normal 32 19 7" xfId="11408" xr:uid="{00000000-0005-0000-0000-00000C4A0000}"/>
    <cellStyle name="Normal 32 19 7 2" xfId="34378" xr:uid="{00000000-0005-0000-0000-00000D4A0000}"/>
    <cellStyle name="Normal 32 19 8" xfId="34361" xr:uid="{00000000-0005-0000-0000-00000E4A0000}"/>
    <cellStyle name="Normal 32 2" xfId="11409" xr:uid="{00000000-0005-0000-0000-00000F4A0000}"/>
    <cellStyle name="Normal 32 2 2" xfId="11410" xr:uid="{00000000-0005-0000-0000-0000104A0000}"/>
    <cellStyle name="Normal 32 2 2 2" xfId="11411" xr:uid="{00000000-0005-0000-0000-0000114A0000}"/>
    <cellStyle name="Normal 32 2 2 2 2" xfId="11412" xr:uid="{00000000-0005-0000-0000-0000124A0000}"/>
    <cellStyle name="Normal 32 2 2 2 2 2" xfId="34382" xr:uid="{00000000-0005-0000-0000-0000134A0000}"/>
    <cellStyle name="Normal 32 2 2 2 3" xfId="34381" xr:uid="{00000000-0005-0000-0000-0000144A0000}"/>
    <cellStyle name="Normal 32 2 2 3" xfId="11413" xr:uid="{00000000-0005-0000-0000-0000154A0000}"/>
    <cellStyle name="Normal 32 2 2 3 2" xfId="34383" xr:uid="{00000000-0005-0000-0000-0000164A0000}"/>
    <cellStyle name="Normal 32 2 2 4" xfId="11414" xr:uid="{00000000-0005-0000-0000-0000174A0000}"/>
    <cellStyle name="Normal 32 2 2 4 2" xfId="34384" xr:uid="{00000000-0005-0000-0000-0000184A0000}"/>
    <cellStyle name="Normal 32 2 2 5" xfId="34380" xr:uid="{00000000-0005-0000-0000-0000194A0000}"/>
    <cellStyle name="Normal 32 2 3" xfId="11415" xr:uid="{00000000-0005-0000-0000-00001A4A0000}"/>
    <cellStyle name="Normal 32 2 3 2" xfId="11416" xr:uid="{00000000-0005-0000-0000-00001B4A0000}"/>
    <cellStyle name="Normal 32 2 3 2 2" xfId="11417" xr:uid="{00000000-0005-0000-0000-00001C4A0000}"/>
    <cellStyle name="Normal 32 2 3 2 2 2" xfId="34387" xr:uid="{00000000-0005-0000-0000-00001D4A0000}"/>
    <cellStyle name="Normal 32 2 3 2 3" xfId="34386" xr:uid="{00000000-0005-0000-0000-00001E4A0000}"/>
    <cellStyle name="Normal 32 2 3 3" xfId="11418" xr:uid="{00000000-0005-0000-0000-00001F4A0000}"/>
    <cellStyle name="Normal 32 2 3 3 2" xfId="11419" xr:uid="{00000000-0005-0000-0000-0000204A0000}"/>
    <cellStyle name="Normal 32 2 3 3 2 2" xfId="34389" xr:uid="{00000000-0005-0000-0000-0000214A0000}"/>
    <cellStyle name="Normal 32 2 3 3 3" xfId="34388" xr:uid="{00000000-0005-0000-0000-0000224A0000}"/>
    <cellStyle name="Normal 32 2 3 4" xfId="11420" xr:uid="{00000000-0005-0000-0000-0000234A0000}"/>
    <cellStyle name="Normal 32 2 3 4 2" xfId="34390" xr:uid="{00000000-0005-0000-0000-0000244A0000}"/>
    <cellStyle name="Normal 32 2 3 5" xfId="34385" xr:uid="{00000000-0005-0000-0000-0000254A0000}"/>
    <cellStyle name="Normal 32 2 4" xfId="11421" xr:uid="{00000000-0005-0000-0000-0000264A0000}"/>
    <cellStyle name="Normal 32 2 4 2" xfId="11422" xr:uid="{00000000-0005-0000-0000-0000274A0000}"/>
    <cellStyle name="Normal 32 2 4 2 2" xfId="34392" xr:uid="{00000000-0005-0000-0000-0000284A0000}"/>
    <cellStyle name="Normal 32 2 4 3" xfId="34391" xr:uid="{00000000-0005-0000-0000-0000294A0000}"/>
    <cellStyle name="Normal 32 2 5" xfId="11423" xr:uid="{00000000-0005-0000-0000-00002A4A0000}"/>
    <cellStyle name="Normal 32 2 5 2" xfId="34393" xr:uid="{00000000-0005-0000-0000-00002B4A0000}"/>
    <cellStyle name="Normal 32 2 6" xfId="11424" xr:uid="{00000000-0005-0000-0000-00002C4A0000}"/>
    <cellStyle name="Normal 32 2 6 2" xfId="11425" xr:uid="{00000000-0005-0000-0000-00002D4A0000}"/>
    <cellStyle name="Normal 32 2 6 2 2" xfId="34395" xr:uid="{00000000-0005-0000-0000-00002E4A0000}"/>
    <cellStyle name="Normal 32 2 6 3" xfId="34394" xr:uid="{00000000-0005-0000-0000-00002F4A0000}"/>
    <cellStyle name="Normal 32 2 7" xfId="11426" xr:uid="{00000000-0005-0000-0000-0000304A0000}"/>
    <cellStyle name="Normal 32 2 7 2" xfId="34396" xr:uid="{00000000-0005-0000-0000-0000314A0000}"/>
    <cellStyle name="Normal 32 2 8" xfId="34379" xr:uid="{00000000-0005-0000-0000-0000324A0000}"/>
    <cellStyle name="Normal 32 20" xfId="11427" xr:uid="{00000000-0005-0000-0000-0000334A0000}"/>
    <cellStyle name="Normal 32 20 2" xfId="11428" xr:uid="{00000000-0005-0000-0000-0000344A0000}"/>
    <cellStyle name="Normal 32 20 2 2" xfId="11429" xr:uid="{00000000-0005-0000-0000-0000354A0000}"/>
    <cellStyle name="Normal 32 20 2 2 2" xfId="11430" xr:uid="{00000000-0005-0000-0000-0000364A0000}"/>
    <cellStyle name="Normal 32 20 2 2 2 2" xfId="34400" xr:uid="{00000000-0005-0000-0000-0000374A0000}"/>
    <cellStyle name="Normal 32 20 2 2 3" xfId="34399" xr:uid="{00000000-0005-0000-0000-0000384A0000}"/>
    <cellStyle name="Normal 32 20 2 3" xfId="11431" xr:uid="{00000000-0005-0000-0000-0000394A0000}"/>
    <cellStyle name="Normal 32 20 2 3 2" xfId="34401" xr:uid="{00000000-0005-0000-0000-00003A4A0000}"/>
    <cellStyle name="Normal 32 20 2 4" xfId="11432" xr:uid="{00000000-0005-0000-0000-00003B4A0000}"/>
    <cellStyle name="Normal 32 20 2 4 2" xfId="34402" xr:uid="{00000000-0005-0000-0000-00003C4A0000}"/>
    <cellStyle name="Normal 32 20 2 5" xfId="34398" xr:uid="{00000000-0005-0000-0000-00003D4A0000}"/>
    <cellStyle name="Normal 32 20 3" xfId="11433" xr:uid="{00000000-0005-0000-0000-00003E4A0000}"/>
    <cellStyle name="Normal 32 20 3 2" xfId="11434" xr:uid="{00000000-0005-0000-0000-00003F4A0000}"/>
    <cellStyle name="Normal 32 20 3 2 2" xfId="11435" xr:uid="{00000000-0005-0000-0000-0000404A0000}"/>
    <cellStyle name="Normal 32 20 3 2 2 2" xfId="34405" xr:uid="{00000000-0005-0000-0000-0000414A0000}"/>
    <cellStyle name="Normal 32 20 3 2 3" xfId="34404" xr:uid="{00000000-0005-0000-0000-0000424A0000}"/>
    <cellStyle name="Normal 32 20 3 3" xfId="11436" xr:uid="{00000000-0005-0000-0000-0000434A0000}"/>
    <cellStyle name="Normal 32 20 3 3 2" xfId="11437" xr:uid="{00000000-0005-0000-0000-0000444A0000}"/>
    <cellStyle name="Normal 32 20 3 3 2 2" xfId="34407" xr:uid="{00000000-0005-0000-0000-0000454A0000}"/>
    <cellStyle name="Normal 32 20 3 3 3" xfId="34406" xr:uid="{00000000-0005-0000-0000-0000464A0000}"/>
    <cellStyle name="Normal 32 20 3 4" xfId="11438" xr:uid="{00000000-0005-0000-0000-0000474A0000}"/>
    <cellStyle name="Normal 32 20 3 4 2" xfId="34408" xr:uid="{00000000-0005-0000-0000-0000484A0000}"/>
    <cellStyle name="Normal 32 20 3 5" xfId="34403" xr:uid="{00000000-0005-0000-0000-0000494A0000}"/>
    <cellStyle name="Normal 32 20 4" xfId="11439" xr:uid="{00000000-0005-0000-0000-00004A4A0000}"/>
    <cellStyle name="Normal 32 20 4 2" xfId="11440" xr:uid="{00000000-0005-0000-0000-00004B4A0000}"/>
    <cellStyle name="Normal 32 20 4 2 2" xfId="34410" xr:uid="{00000000-0005-0000-0000-00004C4A0000}"/>
    <cellStyle name="Normal 32 20 4 3" xfId="34409" xr:uid="{00000000-0005-0000-0000-00004D4A0000}"/>
    <cellStyle name="Normal 32 20 5" xfId="11441" xr:uid="{00000000-0005-0000-0000-00004E4A0000}"/>
    <cellStyle name="Normal 32 20 5 2" xfId="34411" xr:uid="{00000000-0005-0000-0000-00004F4A0000}"/>
    <cellStyle name="Normal 32 20 6" xfId="11442" xr:uid="{00000000-0005-0000-0000-0000504A0000}"/>
    <cellStyle name="Normal 32 20 6 2" xfId="11443" xr:uid="{00000000-0005-0000-0000-0000514A0000}"/>
    <cellStyle name="Normal 32 20 6 2 2" xfId="34413" xr:uid="{00000000-0005-0000-0000-0000524A0000}"/>
    <cellStyle name="Normal 32 20 6 3" xfId="34412" xr:uid="{00000000-0005-0000-0000-0000534A0000}"/>
    <cellStyle name="Normal 32 20 7" xfId="11444" xr:uid="{00000000-0005-0000-0000-0000544A0000}"/>
    <cellStyle name="Normal 32 20 7 2" xfId="34414" xr:uid="{00000000-0005-0000-0000-0000554A0000}"/>
    <cellStyle name="Normal 32 20 8" xfId="34397" xr:uid="{00000000-0005-0000-0000-0000564A0000}"/>
    <cellStyle name="Normal 32 21" xfId="11445" xr:uid="{00000000-0005-0000-0000-0000574A0000}"/>
    <cellStyle name="Normal 32 21 2" xfId="11446" xr:uid="{00000000-0005-0000-0000-0000584A0000}"/>
    <cellStyle name="Normal 32 21 2 2" xfId="11447" xr:uid="{00000000-0005-0000-0000-0000594A0000}"/>
    <cellStyle name="Normal 32 21 2 2 2" xfId="11448" xr:uid="{00000000-0005-0000-0000-00005A4A0000}"/>
    <cellStyle name="Normal 32 21 2 2 2 2" xfId="34418" xr:uid="{00000000-0005-0000-0000-00005B4A0000}"/>
    <cellStyle name="Normal 32 21 2 2 3" xfId="34417" xr:uid="{00000000-0005-0000-0000-00005C4A0000}"/>
    <cellStyle name="Normal 32 21 2 3" xfId="11449" xr:uid="{00000000-0005-0000-0000-00005D4A0000}"/>
    <cellStyle name="Normal 32 21 2 3 2" xfId="34419" xr:uid="{00000000-0005-0000-0000-00005E4A0000}"/>
    <cellStyle name="Normal 32 21 2 4" xfId="11450" xr:uid="{00000000-0005-0000-0000-00005F4A0000}"/>
    <cellStyle name="Normal 32 21 2 4 2" xfId="34420" xr:uid="{00000000-0005-0000-0000-0000604A0000}"/>
    <cellStyle name="Normal 32 21 2 5" xfId="34416" xr:uid="{00000000-0005-0000-0000-0000614A0000}"/>
    <cellStyle name="Normal 32 21 3" xfId="11451" xr:uid="{00000000-0005-0000-0000-0000624A0000}"/>
    <cellStyle name="Normal 32 21 3 2" xfId="11452" xr:uid="{00000000-0005-0000-0000-0000634A0000}"/>
    <cellStyle name="Normal 32 21 3 2 2" xfId="11453" xr:uid="{00000000-0005-0000-0000-0000644A0000}"/>
    <cellStyle name="Normal 32 21 3 2 2 2" xfId="34423" xr:uid="{00000000-0005-0000-0000-0000654A0000}"/>
    <cellStyle name="Normal 32 21 3 2 3" xfId="34422" xr:uid="{00000000-0005-0000-0000-0000664A0000}"/>
    <cellStyle name="Normal 32 21 3 3" xfId="11454" xr:uid="{00000000-0005-0000-0000-0000674A0000}"/>
    <cellStyle name="Normal 32 21 3 3 2" xfId="11455" xr:uid="{00000000-0005-0000-0000-0000684A0000}"/>
    <cellStyle name="Normal 32 21 3 3 2 2" xfId="34425" xr:uid="{00000000-0005-0000-0000-0000694A0000}"/>
    <cellStyle name="Normal 32 21 3 3 3" xfId="34424" xr:uid="{00000000-0005-0000-0000-00006A4A0000}"/>
    <cellStyle name="Normal 32 21 3 4" xfId="11456" xr:uid="{00000000-0005-0000-0000-00006B4A0000}"/>
    <cellStyle name="Normal 32 21 3 4 2" xfId="34426" xr:uid="{00000000-0005-0000-0000-00006C4A0000}"/>
    <cellStyle name="Normal 32 21 3 5" xfId="34421" xr:uid="{00000000-0005-0000-0000-00006D4A0000}"/>
    <cellStyle name="Normal 32 21 4" xfId="11457" xr:uid="{00000000-0005-0000-0000-00006E4A0000}"/>
    <cellStyle name="Normal 32 21 4 2" xfId="11458" xr:uid="{00000000-0005-0000-0000-00006F4A0000}"/>
    <cellStyle name="Normal 32 21 4 2 2" xfId="34428" xr:uid="{00000000-0005-0000-0000-0000704A0000}"/>
    <cellStyle name="Normal 32 21 4 3" xfId="34427" xr:uid="{00000000-0005-0000-0000-0000714A0000}"/>
    <cellStyle name="Normal 32 21 5" xfId="11459" xr:uid="{00000000-0005-0000-0000-0000724A0000}"/>
    <cellStyle name="Normal 32 21 5 2" xfId="34429" xr:uid="{00000000-0005-0000-0000-0000734A0000}"/>
    <cellStyle name="Normal 32 21 6" xfId="11460" xr:uid="{00000000-0005-0000-0000-0000744A0000}"/>
    <cellStyle name="Normal 32 21 6 2" xfId="11461" xr:uid="{00000000-0005-0000-0000-0000754A0000}"/>
    <cellStyle name="Normal 32 21 6 2 2" xfId="34431" xr:uid="{00000000-0005-0000-0000-0000764A0000}"/>
    <cellStyle name="Normal 32 21 6 3" xfId="34430" xr:uid="{00000000-0005-0000-0000-0000774A0000}"/>
    <cellStyle name="Normal 32 21 7" xfId="11462" xr:uid="{00000000-0005-0000-0000-0000784A0000}"/>
    <cellStyle name="Normal 32 21 7 2" xfId="34432" xr:uid="{00000000-0005-0000-0000-0000794A0000}"/>
    <cellStyle name="Normal 32 21 8" xfId="34415" xr:uid="{00000000-0005-0000-0000-00007A4A0000}"/>
    <cellStyle name="Normal 32 22" xfId="11463" xr:uid="{00000000-0005-0000-0000-00007B4A0000}"/>
    <cellStyle name="Normal 32 22 2" xfId="11464" xr:uid="{00000000-0005-0000-0000-00007C4A0000}"/>
    <cellStyle name="Normal 32 22 2 2" xfId="11465" xr:uid="{00000000-0005-0000-0000-00007D4A0000}"/>
    <cellStyle name="Normal 32 22 2 2 2" xfId="11466" xr:uid="{00000000-0005-0000-0000-00007E4A0000}"/>
    <cellStyle name="Normal 32 22 2 2 2 2" xfId="34436" xr:uid="{00000000-0005-0000-0000-00007F4A0000}"/>
    <cellStyle name="Normal 32 22 2 2 3" xfId="34435" xr:uid="{00000000-0005-0000-0000-0000804A0000}"/>
    <cellStyle name="Normal 32 22 2 3" xfId="11467" xr:uid="{00000000-0005-0000-0000-0000814A0000}"/>
    <cellStyle name="Normal 32 22 2 3 2" xfId="34437" xr:uid="{00000000-0005-0000-0000-0000824A0000}"/>
    <cellStyle name="Normal 32 22 2 4" xfId="11468" xr:uid="{00000000-0005-0000-0000-0000834A0000}"/>
    <cellStyle name="Normal 32 22 2 4 2" xfId="34438" xr:uid="{00000000-0005-0000-0000-0000844A0000}"/>
    <cellStyle name="Normal 32 22 2 5" xfId="34434" xr:uid="{00000000-0005-0000-0000-0000854A0000}"/>
    <cellStyle name="Normal 32 22 3" xfId="11469" xr:uid="{00000000-0005-0000-0000-0000864A0000}"/>
    <cellStyle name="Normal 32 22 3 2" xfId="11470" xr:uid="{00000000-0005-0000-0000-0000874A0000}"/>
    <cellStyle name="Normal 32 22 3 2 2" xfId="11471" xr:uid="{00000000-0005-0000-0000-0000884A0000}"/>
    <cellStyle name="Normal 32 22 3 2 2 2" xfId="34441" xr:uid="{00000000-0005-0000-0000-0000894A0000}"/>
    <cellStyle name="Normal 32 22 3 2 3" xfId="34440" xr:uid="{00000000-0005-0000-0000-00008A4A0000}"/>
    <cellStyle name="Normal 32 22 3 3" xfId="11472" xr:uid="{00000000-0005-0000-0000-00008B4A0000}"/>
    <cellStyle name="Normal 32 22 3 3 2" xfId="11473" xr:uid="{00000000-0005-0000-0000-00008C4A0000}"/>
    <cellStyle name="Normal 32 22 3 3 2 2" xfId="34443" xr:uid="{00000000-0005-0000-0000-00008D4A0000}"/>
    <cellStyle name="Normal 32 22 3 3 3" xfId="34442" xr:uid="{00000000-0005-0000-0000-00008E4A0000}"/>
    <cellStyle name="Normal 32 22 3 4" xfId="11474" xr:uid="{00000000-0005-0000-0000-00008F4A0000}"/>
    <cellStyle name="Normal 32 22 3 4 2" xfId="34444" xr:uid="{00000000-0005-0000-0000-0000904A0000}"/>
    <cellStyle name="Normal 32 22 3 5" xfId="34439" xr:uid="{00000000-0005-0000-0000-0000914A0000}"/>
    <cellStyle name="Normal 32 22 4" xfId="11475" xr:uid="{00000000-0005-0000-0000-0000924A0000}"/>
    <cellStyle name="Normal 32 22 4 2" xfId="11476" xr:uid="{00000000-0005-0000-0000-0000934A0000}"/>
    <cellStyle name="Normal 32 22 4 2 2" xfId="34446" xr:uid="{00000000-0005-0000-0000-0000944A0000}"/>
    <cellStyle name="Normal 32 22 4 3" xfId="34445" xr:uid="{00000000-0005-0000-0000-0000954A0000}"/>
    <cellStyle name="Normal 32 22 5" xfId="11477" xr:uid="{00000000-0005-0000-0000-0000964A0000}"/>
    <cellStyle name="Normal 32 22 5 2" xfId="34447" xr:uid="{00000000-0005-0000-0000-0000974A0000}"/>
    <cellStyle name="Normal 32 22 6" xfId="11478" xr:uid="{00000000-0005-0000-0000-0000984A0000}"/>
    <cellStyle name="Normal 32 22 6 2" xfId="11479" xr:uid="{00000000-0005-0000-0000-0000994A0000}"/>
    <cellStyle name="Normal 32 22 6 2 2" xfId="34449" xr:uid="{00000000-0005-0000-0000-00009A4A0000}"/>
    <cellStyle name="Normal 32 22 6 3" xfId="34448" xr:uid="{00000000-0005-0000-0000-00009B4A0000}"/>
    <cellStyle name="Normal 32 22 7" xfId="11480" xr:uid="{00000000-0005-0000-0000-00009C4A0000}"/>
    <cellStyle name="Normal 32 22 7 2" xfId="34450" xr:uid="{00000000-0005-0000-0000-00009D4A0000}"/>
    <cellStyle name="Normal 32 22 8" xfId="34433" xr:uid="{00000000-0005-0000-0000-00009E4A0000}"/>
    <cellStyle name="Normal 32 23" xfId="11481" xr:uid="{00000000-0005-0000-0000-00009F4A0000}"/>
    <cellStyle name="Normal 32 23 2" xfId="11482" xr:uid="{00000000-0005-0000-0000-0000A04A0000}"/>
    <cellStyle name="Normal 32 23 2 2" xfId="11483" xr:uid="{00000000-0005-0000-0000-0000A14A0000}"/>
    <cellStyle name="Normal 32 23 2 2 2" xfId="11484" xr:uid="{00000000-0005-0000-0000-0000A24A0000}"/>
    <cellStyle name="Normal 32 23 2 2 2 2" xfId="34454" xr:uid="{00000000-0005-0000-0000-0000A34A0000}"/>
    <cellStyle name="Normal 32 23 2 2 3" xfId="34453" xr:uid="{00000000-0005-0000-0000-0000A44A0000}"/>
    <cellStyle name="Normal 32 23 2 3" xfId="11485" xr:uid="{00000000-0005-0000-0000-0000A54A0000}"/>
    <cellStyle name="Normal 32 23 2 3 2" xfId="34455" xr:uid="{00000000-0005-0000-0000-0000A64A0000}"/>
    <cellStyle name="Normal 32 23 2 4" xfId="11486" xr:uid="{00000000-0005-0000-0000-0000A74A0000}"/>
    <cellStyle name="Normal 32 23 2 4 2" xfId="34456" xr:uid="{00000000-0005-0000-0000-0000A84A0000}"/>
    <cellStyle name="Normal 32 23 2 5" xfId="34452" xr:uid="{00000000-0005-0000-0000-0000A94A0000}"/>
    <cellStyle name="Normal 32 23 3" xfId="11487" xr:uid="{00000000-0005-0000-0000-0000AA4A0000}"/>
    <cellStyle name="Normal 32 23 3 2" xfId="11488" xr:uid="{00000000-0005-0000-0000-0000AB4A0000}"/>
    <cellStyle name="Normal 32 23 3 2 2" xfId="11489" xr:uid="{00000000-0005-0000-0000-0000AC4A0000}"/>
    <cellStyle name="Normal 32 23 3 2 2 2" xfId="34459" xr:uid="{00000000-0005-0000-0000-0000AD4A0000}"/>
    <cellStyle name="Normal 32 23 3 2 3" xfId="34458" xr:uid="{00000000-0005-0000-0000-0000AE4A0000}"/>
    <cellStyle name="Normal 32 23 3 3" xfId="11490" xr:uid="{00000000-0005-0000-0000-0000AF4A0000}"/>
    <cellStyle name="Normal 32 23 3 3 2" xfId="11491" xr:uid="{00000000-0005-0000-0000-0000B04A0000}"/>
    <cellStyle name="Normal 32 23 3 3 2 2" xfId="34461" xr:uid="{00000000-0005-0000-0000-0000B14A0000}"/>
    <cellStyle name="Normal 32 23 3 3 3" xfId="34460" xr:uid="{00000000-0005-0000-0000-0000B24A0000}"/>
    <cellStyle name="Normal 32 23 3 4" xfId="11492" xr:uid="{00000000-0005-0000-0000-0000B34A0000}"/>
    <cellStyle name="Normal 32 23 3 4 2" xfId="34462" xr:uid="{00000000-0005-0000-0000-0000B44A0000}"/>
    <cellStyle name="Normal 32 23 3 5" xfId="34457" xr:uid="{00000000-0005-0000-0000-0000B54A0000}"/>
    <cellStyle name="Normal 32 23 4" xfId="11493" xr:uid="{00000000-0005-0000-0000-0000B64A0000}"/>
    <cellStyle name="Normal 32 23 4 2" xfId="11494" xr:uid="{00000000-0005-0000-0000-0000B74A0000}"/>
    <cellStyle name="Normal 32 23 4 2 2" xfId="34464" xr:uid="{00000000-0005-0000-0000-0000B84A0000}"/>
    <cellStyle name="Normal 32 23 4 3" xfId="34463" xr:uid="{00000000-0005-0000-0000-0000B94A0000}"/>
    <cellStyle name="Normal 32 23 5" xfId="11495" xr:uid="{00000000-0005-0000-0000-0000BA4A0000}"/>
    <cellStyle name="Normal 32 23 5 2" xfId="34465" xr:uid="{00000000-0005-0000-0000-0000BB4A0000}"/>
    <cellStyle name="Normal 32 23 6" xfId="11496" xr:uid="{00000000-0005-0000-0000-0000BC4A0000}"/>
    <cellStyle name="Normal 32 23 6 2" xfId="11497" xr:uid="{00000000-0005-0000-0000-0000BD4A0000}"/>
    <cellStyle name="Normal 32 23 6 2 2" xfId="34467" xr:uid="{00000000-0005-0000-0000-0000BE4A0000}"/>
    <cellStyle name="Normal 32 23 6 3" xfId="34466" xr:uid="{00000000-0005-0000-0000-0000BF4A0000}"/>
    <cellStyle name="Normal 32 23 7" xfId="11498" xr:uid="{00000000-0005-0000-0000-0000C04A0000}"/>
    <cellStyle name="Normal 32 23 7 2" xfId="34468" xr:uid="{00000000-0005-0000-0000-0000C14A0000}"/>
    <cellStyle name="Normal 32 23 8" xfId="34451" xr:uid="{00000000-0005-0000-0000-0000C24A0000}"/>
    <cellStyle name="Normal 32 24" xfId="11499" xr:uid="{00000000-0005-0000-0000-0000C34A0000}"/>
    <cellStyle name="Normal 32 24 2" xfId="11500" xr:uid="{00000000-0005-0000-0000-0000C44A0000}"/>
    <cellStyle name="Normal 32 24 2 2" xfId="11501" xr:uid="{00000000-0005-0000-0000-0000C54A0000}"/>
    <cellStyle name="Normal 32 24 2 2 2" xfId="11502" xr:uid="{00000000-0005-0000-0000-0000C64A0000}"/>
    <cellStyle name="Normal 32 24 2 2 2 2" xfId="34472" xr:uid="{00000000-0005-0000-0000-0000C74A0000}"/>
    <cellStyle name="Normal 32 24 2 2 3" xfId="34471" xr:uid="{00000000-0005-0000-0000-0000C84A0000}"/>
    <cellStyle name="Normal 32 24 2 3" xfId="11503" xr:uid="{00000000-0005-0000-0000-0000C94A0000}"/>
    <cellStyle name="Normal 32 24 2 3 2" xfId="34473" xr:uid="{00000000-0005-0000-0000-0000CA4A0000}"/>
    <cellStyle name="Normal 32 24 2 4" xfId="11504" xr:uid="{00000000-0005-0000-0000-0000CB4A0000}"/>
    <cellStyle name="Normal 32 24 2 4 2" xfId="34474" xr:uid="{00000000-0005-0000-0000-0000CC4A0000}"/>
    <cellStyle name="Normal 32 24 2 5" xfId="34470" xr:uid="{00000000-0005-0000-0000-0000CD4A0000}"/>
    <cellStyle name="Normal 32 24 3" xfId="11505" xr:uid="{00000000-0005-0000-0000-0000CE4A0000}"/>
    <cellStyle name="Normal 32 24 3 2" xfId="11506" xr:uid="{00000000-0005-0000-0000-0000CF4A0000}"/>
    <cellStyle name="Normal 32 24 3 2 2" xfId="11507" xr:uid="{00000000-0005-0000-0000-0000D04A0000}"/>
    <cellStyle name="Normal 32 24 3 2 2 2" xfId="34477" xr:uid="{00000000-0005-0000-0000-0000D14A0000}"/>
    <cellStyle name="Normal 32 24 3 2 3" xfId="34476" xr:uid="{00000000-0005-0000-0000-0000D24A0000}"/>
    <cellStyle name="Normal 32 24 3 3" xfId="11508" xr:uid="{00000000-0005-0000-0000-0000D34A0000}"/>
    <cellStyle name="Normal 32 24 3 3 2" xfId="11509" xr:uid="{00000000-0005-0000-0000-0000D44A0000}"/>
    <cellStyle name="Normal 32 24 3 3 2 2" xfId="34479" xr:uid="{00000000-0005-0000-0000-0000D54A0000}"/>
    <cellStyle name="Normal 32 24 3 3 3" xfId="34478" xr:uid="{00000000-0005-0000-0000-0000D64A0000}"/>
    <cellStyle name="Normal 32 24 3 4" xfId="11510" xr:uid="{00000000-0005-0000-0000-0000D74A0000}"/>
    <cellStyle name="Normal 32 24 3 4 2" xfId="34480" xr:uid="{00000000-0005-0000-0000-0000D84A0000}"/>
    <cellStyle name="Normal 32 24 3 5" xfId="34475" xr:uid="{00000000-0005-0000-0000-0000D94A0000}"/>
    <cellStyle name="Normal 32 24 4" xfId="11511" xr:uid="{00000000-0005-0000-0000-0000DA4A0000}"/>
    <cellStyle name="Normal 32 24 4 2" xfId="11512" xr:uid="{00000000-0005-0000-0000-0000DB4A0000}"/>
    <cellStyle name="Normal 32 24 4 2 2" xfId="34482" xr:uid="{00000000-0005-0000-0000-0000DC4A0000}"/>
    <cellStyle name="Normal 32 24 4 3" xfId="34481" xr:uid="{00000000-0005-0000-0000-0000DD4A0000}"/>
    <cellStyle name="Normal 32 24 5" xfId="11513" xr:uid="{00000000-0005-0000-0000-0000DE4A0000}"/>
    <cellStyle name="Normal 32 24 5 2" xfId="34483" xr:uid="{00000000-0005-0000-0000-0000DF4A0000}"/>
    <cellStyle name="Normal 32 24 6" xfId="11514" xr:uid="{00000000-0005-0000-0000-0000E04A0000}"/>
    <cellStyle name="Normal 32 24 6 2" xfId="11515" xr:uid="{00000000-0005-0000-0000-0000E14A0000}"/>
    <cellStyle name="Normal 32 24 6 2 2" xfId="34485" xr:uid="{00000000-0005-0000-0000-0000E24A0000}"/>
    <cellStyle name="Normal 32 24 6 3" xfId="34484" xr:uid="{00000000-0005-0000-0000-0000E34A0000}"/>
    <cellStyle name="Normal 32 24 7" xfId="11516" xr:uid="{00000000-0005-0000-0000-0000E44A0000}"/>
    <cellStyle name="Normal 32 24 7 2" xfId="34486" xr:uid="{00000000-0005-0000-0000-0000E54A0000}"/>
    <cellStyle name="Normal 32 24 8" xfId="34469" xr:uid="{00000000-0005-0000-0000-0000E64A0000}"/>
    <cellStyle name="Normal 32 25" xfId="11517" xr:uid="{00000000-0005-0000-0000-0000E74A0000}"/>
    <cellStyle name="Normal 32 25 2" xfId="11518" xr:uid="{00000000-0005-0000-0000-0000E84A0000}"/>
    <cellStyle name="Normal 32 25 2 2" xfId="11519" xr:uid="{00000000-0005-0000-0000-0000E94A0000}"/>
    <cellStyle name="Normal 32 25 2 2 2" xfId="11520" xr:uid="{00000000-0005-0000-0000-0000EA4A0000}"/>
    <cellStyle name="Normal 32 25 2 2 2 2" xfId="34490" xr:uid="{00000000-0005-0000-0000-0000EB4A0000}"/>
    <cellStyle name="Normal 32 25 2 2 3" xfId="34489" xr:uid="{00000000-0005-0000-0000-0000EC4A0000}"/>
    <cellStyle name="Normal 32 25 2 3" xfId="11521" xr:uid="{00000000-0005-0000-0000-0000ED4A0000}"/>
    <cellStyle name="Normal 32 25 2 3 2" xfId="34491" xr:uid="{00000000-0005-0000-0000-0000EE4A0000}"/>
    <cellStyle name="Normal 32 25 2 4" xfId="11522" xr:uid="{00000000-0005-0000-0000-0000EF4A0000}"/>
    <cellStyle name="Normal 32 25 2 4 2" xfId="34492" xr:uid="{00000000-0005-0000-0000-0000F04A0000}"/>
    <cellStyle name="Normal 32 25 2 5" xfId="34488" xr:uid="{00000000-0005-0000-0000-0000F14A0000}"/>
    <cellStyle name="Normal 32 25 3" xfId="11523" xr:uid="{00000000-0005-0000-0000-0000F24A0000}"/>
    <cellStyle name="Normal 32 25 3 2" xfId="11524" xr:uid="{00000000-0005-0000-0000-0000F34A0000}"/>
    <cellStyle name="Normal 32 25 3 2 2" xfId="11525" xr:uid="{00000000-0005-0000-0000-0000F44A0000}"/>
    <cellStyle name="Normal 32 25 3 2 2 2" xfId="34495" xr:uid="{00000000-0005-0000-0000-0000F54A0000}"/>
    <cellStyle name="Normal 32 25 3 2 3" xfId="34494" xr:uid="{00000000-0005-0000-0000-0000F64A0000}"/>
    <cellStyle name="Normal 32 25 3 3" xfId="11526" xr:uid="{00000000-0005-0000-0000-0000F74A0000}"/>
    <cellStyle name="Normal 32 25 3 3 2" xfId="11527" xr:uid="{00000000-0005-0000-0000-0000F84A0000}"/>
    <cellStyle name="Normal 32 25 3 3 2 2" xfId="34497" xr:uid="{00000000-0005-0000-0000-0000F94A0000}"/>
    <cellStyle name="Normal 32 25 3 3 3" xfId="34496" xr:uid="{00000000-0005-0000-0000-0000FA4A0000}"/>
    <cellStyle name="Normal 32 25 3 4" xfId="11528" xr:uid="{00000000-0005-0000-0000-0000FB4A0000}"/>
    <cellStyle name="Normal 32 25 3 4 2" xfId="34498" xr:uid="{00000000-0005-0000-0000-0000FC4A0000}"/>
    <cellStyle name="Normal 32 25 3 5" xfId="34493" xr:uid="{00000000-0005-0000-0000-0000FD4A0000}"/>
    <cellStyle name="Normal 32 25 4" xfId="11529" xr:uid="{00000000-0005-0000-0000-0000FE4A0000}"/>
    <cellStyle name="Normal 32 25 4 2" xfId="11530" xr:uid="{00000000-0005-0000-0000-0000FF4A0000}"/>
    <cellStyle name="Normal 32 25 4 2 2" xfId="34500" xr:uid="{00000000-0005-0000-0000-0000004B0000}"/>
    <cellStyle name="Normal 32 25 4 3" xfId="34499" xr:uid="{00000000-0005-0000-0000-0000014B0000}"/>
    <cellStyle name="Normal 32 25 5" xfId="11531" xr:uid="{00000000-0005-0000-0000-0000024B0000}"/>
    <cellStyle name="Normal 32 25 5 2" xfId="34501" xr:uid="{00000000-0005-0000-0000-0000034B0000}"/>
    <cellStyle name="Normal 32 25 6" xfId="11532" xr:uid="{00000000-0005-0000-0000-0000044B0000}"/>
    <cellStyle name="Normal 32 25 6 2" xfId="11533" xr:uid="{00000000-0005-0000-0000-0000054B0000}"/>
    <cellStyle name="Normal 32 25 6 2 2" xfId="34503" xr:uid="{00000000-0005-0000-0000-0000064B0000}"/>
    <cellStyle name="Normal 32 25 6 3" xfId="34502" xr:uid="{00000000-0005-0000-0000-0000074B0000}"/>
    <cellStyle name="Normal 32 25 7" xfId="11534" xr:uid="{00000000-0005-0000-0000-0000084B0000}"/>
    <cellStyle name="Normal 32 25 7 2" xfId="34504" xr:uid="{00000000-0005-0000-0000-0000094B0000}"/>
    <cellStyle name="Normal 32 25 8" xfId="34487" xr:uid="{00000000-0005-0000-0000-00000A4B0000}"/>
    <cellStyle name="Normal 32 26" xfId="11535" xr:uid="{00000000-0005-0000-0000-00000B4B0000}"/>
    <cellStyle name="Normal 32 26 2" xfId="11536" xr:uid="{00000000-0005-0000-0000-00000C4B0000}"/>
    <cellStyle name="Normal 32 26 2 2" xfId="11537" xr:uid="{00000000-0005-0000-0000-00000D4B0000}"/>
    <cellStyle name="Normal 32 26 2 2 2" xfId="11538" xr:uid="{00000000-0005-0000-0000-00000E4B0000}"/>
    <cellStyle name="Normal 32 26 2 2 2 2" xfId="34508" xr:uid="{00000000-0005-0000-0000-00000F4B0000}"/>
    <cellStyle name="Normal 32 26 2 2 3" xfId="34507" xr:uid="{00000000-0005-0000-0000-0000104B0000}"/>
    <cellStyle name="Normal 32 26 2 3" xfId="11539" xr:uid="{00000000-0005-0000-0000-0000114B0000}"/>
    <cellStyle name="Normal 32 26 2 3 2" xfId="34509" xr:uid="{00000000-0005-0000-0000-0000124B0000}"/>
    <cellStyle name="Normal 32 26 2 4" xfId="11540" xr:uid="{00000000-0005-0000-0000-0000134B0000}"/>
    <cellStyle name="Normal 32 26 2 4 2" xfId="34510" xr:uid="{00000000-0005-0000-0000-0000144B0000}"/>
    <cellStyle name="Normal 32 26 2 5" xfId="34506" xr:uid="{00000000-0005-0000-0000-0000154B0000}"/>
    <cellStyle name="Normal 32 26 3" xfId="11541" xr:uid="{00000000-0005-0000-0000-0000164B0000}"/>
    <cellStyle name="Normal 32 26 3 2" xfId="11542" xr:uid="{00000000-0005-0000-0000-0000174B0000}"/>
    <cellStyle name="Normal 32 26 3 2 2" xfId="11543" xr:uid="{00000000-0005-0000-0000-0000184B0000}"/>
    <cellStyle name="Normal 32 26 3 2 2 2" xfId="34513" xr:uid="{00000000-0005-0000-0000-0000194B0000}"/>
    <cellStyle name="Normal 32 26 3 2 3" xfId="34512" xr:uid="{00000000-0005-0000-0000-00001A4B0000}"/>
    <cellStyle name="Normal 32 26 3 3" xfId="11544" xr:uid="{00000000-0005-0000-0000-00001B4B0000}"/>
    <cellStyle name="Normal 32 26 3 3 2" xfId="11545" xr:uid="{00000000-0005-0000-0000-00001C4B0000}"/>
    <cellStyle name="Normal 32 26 3 3 2 2" xfId="34515" xr:uid="{00000000-0005-0000-0000-00001D4B0000}"/>
    <cellStyle name="Normal 32 26 3 3 3" xfId="34514" xr:uid="{00000000-0005-0000-0000-00001E4B0000}"/>
    <cellStyle name="Normal 32 26 3 4" xfId="11546" xr:uid="{00000000-0005-0000-0000-00001F4B0000}"/>
    <cellStyle name="Normal 32 26 3 4 2" xfId="34516" xr:uid="{00000000-0005-0000-0000-0000204B0000}"/>
    <cellStyle name="Normal 32 26 3 5" xfId="34511" xr:uid="{00000000-0005-0000-0000-0000214B0000}"/>
    <cellStyle name="Normal 32 26 4" xfId="11547" xr:uid="{00000000-0005-0000-0000-0000224B0000}"/>
    <cellStyle name="Normal 32 26 4 2" xfId="11548" xr:uid="{00000000-0005-0000-0000-0000234B0000}"/>
    <cellStyle name="Normal 32 26 4 2 2" xfId="34518" xr:uid="{00000000-0005-0000-0000-0000244B0000}"/>
    <cellStyle name="Normal 32 26 4 3" xfId="34517" xr:uid="{00000000-0005-0000-0000-0000254B0000}"/>
    <cellStyle name="Normal 32 26 5" xfId="11549" xr:uid="{00000000-0005-0000-0000-0000264B0000}"/>
    <cellStyle name="Normal 32 26 5 2" xfId="34519" xr:uid="{00000000-0005-0000-0000-0000274B0000}"/>
    <cellStyle name="Normal 32 26 6" xfId="11550" xr:uid="{00000000-0005-0000-0000-0000284B0000}"/>
    <cellStyle name="Normal 32 26 6 2" xfId="11551" xr:uid="{00000000-0005-0000-0000-0000294B0000}"/>
    <cellStyle name="Normal 32 26 6 2 2" xfId="34521" xr:uid="{00000000-0005-0000-0000-00002A4B0000}"/>
    <cellStyle name="Normal 32 26 6 3" xfId="34520" xr:uid="{00000000-0005-0000-0000-00002B4B0000}"/>
    <cellStyle name="Normal 32 26 7" xfId="11552" xr:uid="{00000000-0005-0000-0000-00002C4B0000}"/>
    <cellStyle name="Normal 32 26 7 2" xfId="34522" xr:uid="{00000000-0005-0000-0000-00002D4B0000}"/>
    <cellStyle name="Normal 32 26 8" xfId="34505" xr:uid="{00000000-0005-0000-0000-00002E4B0000}"/>
    <cellStyle name="Normal 32 27" xfId="11553" xr:uid="{00000000-0005-0000-0000-00002F4B0000}"/>
    <cellStyle name="Normal 32 27 2" xfId="11554" xr:uid="{00000000-0005-0000-0000-0000304B0000}"/>
    <cellStyle name="Normal 32 27 2 2" xfId="11555" xr:uid="{00000000-0005-0000-0000-0000314B0000}"/>
    <cellStyle name="Normal 32 27 2 2 2" xfId="11556" xr:uid="{00000000-0005-0000-0000-0000324B0000}"/>
    <cellStyle name="Normal 32 27 2 2 2 2" xfId="34526" xr:uid="{00000000-0005-0000-0000-0000334B0000}"/>
    <cellStyle name="Normal 32 27 2 2 3" xfId="34525" xr:uid="{00000000-0005-0000-0000-0000344B0000}"/>
    <cellStyle name="Normal 32 27 2 3" xfId="11557" xr:uid="{00000000-0005-0000-0000-0000354B0000}"/>
    <cellStyle name="Normal 32 27 2 3 2" xfId="34527" xr:uid="{00000000-0005-0000-0000-0000364B0000}"/>
    <cellStyle name="Normal 32 27 2 4" xfId="11558" xr:uid="{00000000-0005-0000-0000-0000374B0000}"/>
    <cellStyle name="Normal 32 27 2 4 2" xfId="34528" xr:uid="{00000000-0005-0000-0000-0000384B0000}"/>
    <cellStyle name="Normal 32 27 2 5" xfId="34524" xr:uid="{00000000-0005-0000-0000-0000394B0000}"/>
    <cellStyle name="Normal 32 27 3" xfId="11559" xr:uid="{00000000-0005-0000-0000-00003A4B0000}"/>
    <cellStyle name="Normal 32 27 3 2" xfId="11560" xr:uid="{00000000-0005-0000-0000-00003B4B0000}"/>
    <cellStyle name="Normal 32 27 3 2 2" xfId="11561" xr:uid="{00000000-0005-0000-0000-00003C4B0000}"/>
    <cellStyle name="Normal 32 27 3 2 2 2" xfId="34531" xr:uid="{00000000-0005-0000-0000-00003D4B0000}"/>
    <cellStyle name="Normal 32 27 3 2 3" xfId="34530" xr:uid="{00000000-0005-0000-0000-00003E4B0000}"/>
    <cellStyle name="Normal 32 27 3 3" xfId="11562" xr:uid="{00000000-0005-0000-0000-00003F4B0000}"/>
    <cellStyle name="Normal 32 27 3 3 2" xfId="11563" xr:uid="{00000000-0005-0000-0000-0000404B0000}"/>
    <cellStyle name="Normal 32 27 3 3 2 2" xfId="34533" xr:uid="{00000000-0005-0000-0000-0000414B0000}"/>
    <cellStyle name="Normal 32 27 3 3 3" xfId="34532" xr:uid="{00000000-0005-0000-0000-0000424B0000}"/>
    <cellStyle name="Normal 32 27 3 4" xfId="11564" xr:uid="{00000000-0005-0000-0000-0000434B0000}"/>
    <cellStyle name="Normal 32 27 3 4 2" xfId="34534" xr:uid="{00000000-0005-0000-0000-0000444B0000}"/>
    <cellStyle name="Normal 32 27 3 5" xfId="34529" xr:uid="{00000000-0005-0000-0000-0000454B0000}"/>
    <cellStyle name="Normal 32 27 4" xfId="11565" xr:uid="{00000000-0005-0000-0000-0000464B0000}"/>
    <cellStyle name="Normal 32 27 4 2" xfId="11566" xr:uid="{00000000-0005-0000-0000-0000474B0000}"/>
    <cellStyle name="Normal 32 27 4 2 2" xfId="34536" xr:uid="{00000000-0005-0000-0000-0000484B0000}"/>
    <cellStyle name="Normal 32 27 4 3" xfId="34535" xr:uid="{00000000-0005-0000-0000-0000494B0000}"/>
    <cellStyle name="Normal 32 27 5" xfId="11567" xr:uid="{00000000-0005-0000-0000-00004A4B0000}"/>
    <cellStyle name="Normal 32 27 5 2" xfId="34537" xr:uid="{00000000-0005-0000-0000-00004B4B0000}"/>
    <cellStyle name="Normal 32 27 6" xfId="11568" xr:uid="{00000000-0005-0000-0000-00004C4B0000}"/>
    <cellStyle name="Normal 32 27 6 2" xfId="11569" xr:uid="{00000000-0005-0000-0000-00004D4B0000}"/>
    <cellStyle name="Normal 32 27 6 2 2" xfId="34539" xr:uid="{00000000-0005-0000-0000-00004E4B0000}"/>
    <cellStyle name="Normal 32 27 6 3" xfId="34538" xr:uid="{00000000-0005-0000-0000-00004F4B0000}"/>
    <cellStyle name="Normal 32 27 7" xfId="11570" xr:uid="{00000000-0005-0000-0000-0000504B0000}"/>
    <cellStyle name="Normal 32 27 7 2" xfId="34540" xr:uid="{00000000-0005-0000-0000-0000514B0000}"/>
    <cellStyle name="Normal 32 27 8" xfId="34523" xr:uid="{00000000-0005-0000-0000-0000524B0000}"/>
    <cellStyle name="Normal 32 28" xfId="11571" xr:uid="{00000000-0005-0000-0000-0000534B0000}"/>
    <cellStyle name="Normal 32 28 2" xfId="11572" xr:uid="{00000000-0005-0000-0000-0000544B0000}"/>
    <cellStyle name="Normal 32 28 2 2" xfId="11573" xr:uid="{00000000-0005-0000-0000-0000554B0000}"/>
    <cellStyle name="Normal 32 28 2 2 2" xfId="11574" xr:uid="{00000000-0005-0000-0000-0000564B0000}"/>
    <cellStyle name="Normal 32 28 2 2 2 2" xfId="34544" xr:uid="{00000000-0005-0000-0000-0000574B0000}"/>
    <cellStyle name="Normal 32 28 2 2 3" xfId="34543" xr:uid="{00000000-0005-0000-0000-0000584B0000}"/>
    <cellStyle name="Normal 32 28 2 3" xfId="11575" xr:uid="{00000000-0005-0000-0000-0000594B0000}"/>
    <cellStyle name="Normal 32 28 2 3 2" xfId="34545" xr:uid="{00000000-0005-0000-0000-00005A4B0000}"/>
    <cellStyle name="Normal 32 28 2 4" xfId="11576" xr:uid="{00000000-0005-0000-0000-00005B4B0000}"/>
    <cellStyle name="Normal 32 28 2 4 2" xfId="34546" xr:uid="{00000000-0005-0000-0000-00005C4B0000}"/>
    <cellStyle name="Normal 32 28 2 5" xfId="34542" xr:uid="{00000000-0005-0000-0000-00005D4B0000}"/>
    <cellStyle name="Normal 32 28 3" xfId="11577" xr:uid="{00000000-0005-0000-0000-00005E4B0000}"/>
    <cellStyle name="Normal 32 28 3 2" xfId="11578" xr:uid="{00000000-0005-0000-0000-00005F4B0000}"/>
    <cellStyle name="Normal 32 28 3 2 2" xfId="11579" xr:uid="{00000000-0005-0000-0000-0000604B0000}"/>
    <cellStyle name="Normal 32 28 3 2 2 2" xfId="34549" xr:uid="{00000000-0005-0000-0000-0000614B0000}"/>
    <cellStyle name="Normal 32 28 3 2 3" xfId="34548" xr:uid="{00000000-0005-0000-0000-0000624B0000}"/>
    <cellStyle name="Normal 32 28 3 3" xfId="11580" xr:uid="{00000000-0005-0000-0000-0000634B0000}"/>
    <cellStyle name="Normal 32 28 3 3 2" xfId="11581" xr:uid="{00000000-0005-0000-0000-0000644B0000}"/>
    <cellStyle name="Normal 32 28 3 3 2 2" xfId="34551" xr:uid="{00000000-0005-0000-0000-0000654B0000}"/>
    <cellStyle name="Normal 32 28 3 3 3" xfId="34550" xr:uid="{00000000-0005-0000-0000-0000664B0000}"/>
    <cellStyle name="Normal 32 28 3 4" xfId="11582" xr:uid="{00000000-0005-0000-0000-0000674B0000}"/>
    <cellStyle name="Normal 32 28 3 4 2" xfId="34552" xr:uid="{00000000-0005-0000-0000-0000684B0000}"/>
    <cellStyle name="Normal 32 28 3 5" xfId="34547" xr:uid="{00000000-0005-0000-0000-0000694B0000}"/>
    <cellStyle name="Normal 32 28 4" xfId="11583" xr:uid="{00000000-0005-0000-0000-00006A4B0000}"/>
    <cellStyle name="Normal 32 28 4 2" xfId="11584" xr:uid="{00000000-0005-0000-0000-00006B4B0000}"/>
    <cellStyle name="Normal 32 28 4 2 2" xfId="34554" xr:uid="{00000000-0005-0000-0000-00006C4B0000}"/>
    <cellStyle name="Normal 32 28 4 3" xfId="34553" xr:uid="{00000000-0005-0000-0000-00006D4B0000}"/>
    <cellStyle name="Normal 32 28 5" xfId="11585" xr:uid="{00000000-0005-0000-0000-00006E4B0000}"/>
    <cellStyle name="Normal 32 28 5 2" xfId="34555" xr:uid="{00000000-0005-0000-0000-00006F4B0000}"/>
    <cellStyle name="Normal 32 28 6" xfId="11586" xr:uid="{00000000-0005-0000-0000-0000704B0000}"/>
    <cellStyle name="Normal 32 28 6 2" xfId="11587" xr:uid="{00000000-0005-0000-0000-0000714B0000}"/>
    <cellStyle name="Normal 32 28 6 2 2" xfId="34557" xr:uid="{00000000-0005-0000-0000-0000724B0000}"/>
    <cellStyle name="Normal 32 28 6 3" xfId="34556" xr:uid="{00000000-0005-0000-0000-0000734B0000}"/>
    <cellStyle name="Normal 32 28 7" xfId="11588" xr:uid="{00000000-0005-0000-0000-0000744B0000}"/>
    <cellStyle name="Normal 32 28 7 2" xfId="34558" xr:uid="{00000000-0005-0000-0000-0000754B0000}"/>
    <cellStyle name="Normal 32 28 8" xfId="34541" xr:uid="{00000000-0005-0000-0000-0000764B0000}"/>
    <cellStyle name="Normal 32 29" xfId="11589" xr:uid="{00000000-0005-0000-0000-0000774B0000}"/>
    <cellStyle name="Normal 32 29 2" xfId="11590" xr:uid="{00000000-0005-0000-0000-0000784B0000}"/>
    <cellStyle name="Normal 32 29 2 2" xfId="11591" xr:uid="{00000000-0005-0000-0000-0000794B0000}"/>
    <cellStyle name="Normal 32 29 2 2 2" xfId="11592" xr:uid="{00000000-0005-0000-0000-00007A4B0000}"/>
    <cellStyle name="Normal 32 29 2 2 2 2" xfId="34562" xr:uid="{00000000-0005-0000-0000-00007B4B0000}"/>
    <cellStyle name="Normal 32 29 2 2 3" xfId="34561" xr:uid="{00000000-0005-0000-0000-00007C4B0000}"/>
    <cellStyle name="Normal 32 29 2 3" xfId="11593" xr:uid="{00000000-0005-0000-0000-00007D4B0000}"/>
    <cellStyle name="Normal 32 29 2 3 2" xfId="34563" xr:uid="{00000000-0005-0000-0000-00007E4B0000}"/>
    <cellStyle name="Normal 32 29 2 4" xfId="11594" xr:uid="{00000000-0005-0000-0000-00007F4B0000}"/>
    <cellStyle name="Normal 32 29 2 4 2" xfId="34564" xr:uid="{00000000-0005-0000-0000-0000804B0000}"/>
    <cellStyle name="Normal 32 29 2 5" xfId="34560" xr:uid="{00000000-0005-0000-0000-0000814B0000}"/>
    <cellStyle name="Normal 32 29 3" xfId="11595" xr:uid="{00000000-0005-0000-0000-0000824B0000}"/>
    <cellStyle name="Normal 32 29 3 2" xfId="11596" xr:uid="{00000000-0005-0000-0000-0000834B0000}"/>
    <cellStyle name="Normal 32 29 3 2 2" xfId="11597" xr:uid="{00000000-0005-0000-0000-0000844B0000}"/>
    <cellStyle name="Normal 32 29 3 2 2 2" xfId="34567" xr:uid="{00000000-0005-0000-0000-0000854B0000}"/>
    <cellStyle name="Normal 32 29 3 2 3" xfId="34566" xr:uid="{00000000-0005-0000-0000-0000864B0000}"/>
    <cellStyle name="Normal 32 29 3 3" xfId="11598" xr:uid="{00000000-0005-0000-0000-0000874B0000}"/>
    <cellStyle name="Normal 32 29 3 3 2" xfId="11599" xr:uid="{00000000-0005-0000-0000-0000884B0000}"/>
    <cellStyle name="Normal 32 29 3 3 2 2" xfId="34569" xr:uid="{00000000-0005-0000-0000-0000894B0000}"/>
    <cellStyle name="Normal 32 29 3 3 3" xfId="34568" xr:uid="{00000000-0005-0000-0000-00008A4B0000}"/>
    <cellStyle name="Normal 32 29 3 4" xfId="11600" xr:uid="{00000000-0005-0000-0000-00008B4B0000}"/>
    <cellStyle name="Normal 32 29 3 4 2" xfId="34570" xr:uid="{00000000-0005-0000-0000-00008C4B0000}"/>
    <cellStyle name="Normal 32 29 3 5" xfId="34565" xr:uid="{00000000-0005-0000-0000-00008D4B0000}"/>
    <cellStyle name="Normal 32 29 4" xfId="11601" xr:uid="{00000000-0005-0000-0000-00008E4B0000}"/>
    <cellStyle name="Normal 32 29 4 2" xfId="11602" xr:uid="{00000000-0005-0000-0000-00008F4B0000}"/>
    <cellStyle name="Normal 32 29 4 2 2" xfId="34572" xr:uid="{00000000-0005-0000-0000-0000904B0000}"/>
    <cellStyle name="Normal 32 29 4 3" xfId="34571" xr:uid="{00000000-0005-0000-0000-0000914B0000}"/>
    <cellStyle name="Normal 32 29 5" xfId="11603" xr:uid="{00000000-0005-0000-0000-0000924B0000}"/>
    <cellStyle name="Normal 32 29 5 2" xfId="34573" xr:uid="{00000000-0005-0000-0000-0000934B0000}"/>
    <cellStyle name="Normal 32 29 6" xfId="11604" xr:uid="{00000000-0005-0000-0000-0000944B0000}"/>
    <cellStyle name="Normal 32 29 6 2" xfId="11605" xr:uid="{00000000-0005-0000-0000-0000954B0000}"/>
    <cellStyle name="Normal 32 29 6 2 2" xfId="34575" xr:uid="{00000000-0005-0000-0000-0000964B0000}"/>
    <cellStyle name="Normal 32 29 6 3" xfId="34574" xr:uid="{00000000-0005-0000-0000-0000974B0000}"/>
    <cellStyle name="Normal 32 29 7" xfId="11606" xr:uid="{00000000-0005-0000-0000-0000984B0000}"/>
    <cellStyle name="Normal 32 29 7 2" xfId="34576" xr:uid="{00000000-0005-0000-0000-0000994B0000}"/>
    <cellStyle name="Normal 32 29 8" xfId="34559" xr:uid="{00000000-0005-0000-0000-00009A4B0000}"/>
    <cellStyle name="Normal 32 3" xfId="11607" xr:uid="{00000000-0005-0000-0000-00009B4B0000}"/>
    <cellStyle name="Normal 32 3 2" xfId="11608" xr:uid="{00000000-0005-0000-0000-00009C4B0000}"/>
    <cellStyle name="Normal 32 3 2 2" xfId="11609" xr:uid="{00000000-0005-0000-0000-00009D4B0000}"/>
    <cellStyle name="Normal 32 3 2 2 2" xfId="11610" xr:uid="{00000000-0005-0000-0000-00009E4B0000}"/>
    <cellStyle name="Normal 32 3 2 2 2 2" xfId="34580" xr:uid="{00000000-0005-0000-0000-00009F4B0000}"/>
    <cellStyle name="Normal 32 3 2 2 3" xfId="34579" xr:uid="{00000000-0005-0000-0000-0000A04B0000}"/>
    <cellStyle name="Normal 32 3 2 3" xfId="11611" xr:uid="{00000000-0005-0000-0000-0000A14B0000}"/>
    <cellStyle name="Normal 32 3 2 3 2" xfId="34581" xr:uid="{00000000-0005-0000-0000-0000A24B0000}"/>
    <cellStyle name="Normal 32 3 2 4" xfId="11612" xr:uid="{00000000-0005-0000-0000-0000A34B0000}"/>
    <cellStyle name="Normal 32 3 2 4 2" xfId="34582" xr:uid="{00000000-0005-0000-0000-0000A44B0000}"/>
    <cellStyle name="Normal 32 3 2 5" xfId="34578" xr:uid="{00000000-0005-0000-0000-0000A54B0000}"/>
    <cellStyle name="Normal 32 3 3" xfId="11613" xr:uid="{00000000-0005-0000-0000-0000A64B0000}"/>
    <cellStyle name="Normal 32 3 3 2" xfId="11614" xr:uid="{00000000-0005-0000-0000-0000A74B0000}"/>
    <cellStyle name="Normal 32 3 3 2 2" xfId="11615" xr:uid="{00000000-0005-0000-0000-0000A84B0000}"/>
    <cellStyle name="Normal 32 3 3 2 2 2" xfId="34585" xr:uid="{00000000-0005-0000-0000-0000A94B0000}"/>
    <cellStyle name="Normal 32 3 3 2 3" xfId="34584" xr:uid="{00000000-0005-0000-0000-0000AA4B0000}"/>
    <cellStyle name="Normal 32 3 3 3" xfId="11616" xr:uid="{00000000-0005-0000-0000-0000AB4B0000}"/>
    <cellStyle name="Normal 32 3 3 3 2" xfId="11617" xr:uid="{00000000-0005-0000-0000-0000AC4B0000}"/>
    <cellStyle name="Normal 32 3 3 3 2 2" xfId="34587" xr:uid="{00000000-0005-0000-0000-0000AD4B0000}"/>
    <cellStyle name="Normal 32 3 3 3 3" xfId="34586" xr:uid="{00000000-0005-0000-0000-0000AE4B0000}"/>
    <cellStyle name="Normal 32 3 3 4" xfId="11618" xr:uid="{00000000-0005-0000-0000-0000AF4B0000}"/>
    <cellStyle name="Normal 32 3 3 4 2" xfId="34588" xr:uid="{00000000-0005-0000-0000-0000B04B0000}"/>
    <cellStyle name="Normal 32 3 3 5" xfId="34583" xr:uid="{00000000-0005-0000-0000-0000B14B0000}"/>
    <cellStyle name="Normal 32 3 4" xfId="11619" xr:uid="{00000000-0005-0000-0000-0000B24B0000}"/>
    <cellStyle name="Normal 32 3 4 2" xfId="11620" xr:uid="{00000000-0005-0000-0000-0000B34B0000}"/>
    <cellStyle name="Normal 32 3 4 2 2" xfId="34590" xr:uid="{00000000-0005-0000-0000-0000B44B0000}"/>
    <cellStyle name="Normal 32 3 4 3" xfId="34589" xr:uid="{00000000-0005-0000-0000-0000B54B0000}"/>
    <cellStyle name="Normal 32 3 5" xfId="11621" xr:uid="{00000000-0005-0000-0000-0000B64B0000}"/>
    <cellStyle name="Normal 32 3 5 2" xfId="34591" xr:uid="{00000000-0005-0000-0000-0000B74B0000}"/>
    <cellStyle name="Normal 32 3 6" xfId="11622" xr:uid="{00000000-0005-0000-0000-0000B84B0000}"/>
    <cellStyle name="Normal 32 3 6 2" xfId="11623" xr:uid="{00000000-0005-0000-0000-0000B94B0000}"/>
    <cellStyle name="Normal 32 3 6 2 2" xfId="34593" xr:uid="{00000000-0005-0000-0000-0000BA4B0000}"/>
    <cellStyle name="Normal 32 3 6 3" xfId="34592" xr:uid="{00000000-0005-0000-0000-0000BB4B0000}"/>
    <cellStyle name="Normal 32 3 7" xfId="11624" xr:uid="{00000000-0005-0000-0000-0000BC4B0000}"/>
    <cellStyle name="Normal 32 3 7 2" xfId="34594" xr:uid="{00000000-0005-0000-0000-0000BD4B0000}"/>
    <cellStyle name="Normal 32 3 8" xfId="34577" xr:uid="{00000000-0005-0000-0000-0000BE4B0000}"/>
    <cellStyle name="Normal 32 30" xfId="11625" xr:uid="{00000000-0005-0000-0000-0000BF4B0000}"/>
    <cellStyle name="Normal 32 30 2" xfId="11626" xr:uid="{00000000-0005-0000-0000-0000C04B0000}"/>
    <cellStyle name="Normal 32 30 2 2" xfId="11627" xr:uid="{00000000-0005-0000-0000-0000C14B0000}"/>
    <cellStyle name="Normal 32 30 2 2 2" xfId="11628" xr:uid="{00000000-0005-0000-0000-0000C24B0000}"/>
    <cellStyle name="Normal 32 30 2 2 2 2" xfId="34598" xr:uid="{00000000-0005-0000-0000-0000C34B0000}"/>
    <cellStyle name="Normal 32 30 2 2 3" xfId="34597" xr:uid="{00000000-0005-0000-0000-0000C44B0000}"/>
    <cellStyle name="Normal 32 30 2 3" xfId="11629" xr:uid="{00000000-0005-0000-0000-0000C54B0000}"/>
    <cellStyle name="Normal 32 30 2 3 2" xfId="34599" xr:uid="{00000000-0005-0000-0000-0000C64B0000}"/>
    <cellStyle name="Normal 32 30 2 4" xfId="11630" xr:uid="{00000000-0005-0000-0000-0000C74B0000}"/>
    <cellStyle name="Normal 32 30 2 4 2" xfId="34600" xr:uid="{00000000-0005-0000-0000-0000C84B0000}"/>
    <cellStyle name="Normal 32 30 2 5" xfId="34596" xr:uid="{00000000-0005-0000-0000-0000C94B0000}"/>
    <cellStyle name="Normal 32 30 3" xfId="11631" xr:uid="{00000000-0005-0000-0000-0000CA4B0000}"/>
    <cellStyle name="Normal 32 30 3 2" xfId="11632" xr:uid="{00000000-0005-0000-0000-0000CB4B0000}"/>
    <cellStyle name="Normal 32 30 3 2 2" xfId="11633" xr:uid="{00000000-0005-0000-0000-0000CC4B0000}"/>
    <cellStyle name="Normal 32 30 3 2 2 2" xfId="34603" xr:uid="{00000000-0005-0000-0000-0000CD4B0000}"/>
    <cellStyle name="Normal 32 30 3 2 3" xfId="34602" xr:uid="{00000000-0005-0000-0000-0000CE4B0000}"/>
    <cellStyle name="Normal 32 30 3 3" xfId="11634" xr:uid="{00000000-0005-0000-0000-0000CF4B0000}"/>
    <cellStyle name="Normal 32 30 3 3 2" xfId="11635" xr:uid="{00000000-0005-0000-0000-0000D04B0000}"/>
    <cellStyle name="Normal 32 30 3 3 2 2" xfId="34605" xr:uid="{00000000-0005-0000-0000-0000D14B0000}"/>
    <cellStyle name="Normal 32 30 3 3 3" xfId="34604" xr:uid="{00000000-0005-0000-0000-0000D24B0000}"/>
    <cellStyle name="Normal 32 30 3 4" xfId="11636" xr:uid="{00000000-0005-0000-0000-0000D34B0000}"/>
    <cellStyle name="Normal 32 30 3 4 2" xfId="34606" xr:uid="{00000000-0005-0000-0000-0000D44B0000}"/>
    <cellStyle name="Normal 32 30 3 5" xfId="34601" xr:uid="{00000000-0005-0000-0000-0000D54B0000}"/>
    <cellStyle name="Normal 32 30 4" xfId="11637" xr:uid="{00000000-0005-0000-0000-0000D64B0000}"/>
    <cellStyle name="Normal 32 30 4 2" xfId="11638" xr:uid="{00000000-0005-0000-0000-0000D74B0000}"/>
    <cellStyle name="Normal 32 30 4 2 2" xfId="34608" xr:uid="{00000000-0005-0000-0000-0000D84B0000}"/>
    <cellStyle name="Normal 32 30 4 3" xfId="34607" xr:uid="{00000000-0005-0000-0000-0000D94B0000}"/>
    <cellStyle name="Normal 32 30 5" xfId="11639" xr:uid="{00000000-0005-0000-0000-0000DA4B0000}"/>
    <cellStyle name="Normal 32 30 5 2" xfId="34609" xr:uid="{00000000-0005-0000-0000-0000DB4B0000}"/>
    <cellStyle name="Normal 32 30 6" xfId="11640" xr:uid="{00000000-0005-0000-0000-0000DC4B0000}"/>
    <cellStyle name="Normal 32 30 6 2" xfId="11641" xr:uid="{00000000-0005-0000-0000-0000DD4B0000}"/>
    <cellStyle name="Normal 32 30 6 2 2" xfId="34611" xr:uid="{00000000-0005-0000-0000-0000DE4B0000}"/>
    <cellStyle name="Normal 32 30 6 3" xfId="34610" xr:uid="{00000000-0005-0000-0000-0000DF4B0000}"/>
    <cellStyle name="Normal 32 30 7" xfId="11642" xr:uid="{00000000-0005-0000-0000-0000E04B0000}"/>
    <cellStyle name="Normal 32 30 7 2" xfId="34612" xr:uid="{00000000-0005-0000-0000-0000E14B0000}"/>
    <cellStyle name="Normal 32 30 8" xfId="34595" xr:uid="{00000000-0005-0000-0000-0000E24B0000}"/>
    <cellStyle name="Normal 32 31" xfId="11643" xr:uid="{00000000-0005-0000-0000-0000E34B0000}"/>
    <cellStyle name="Normal 32 31 2" xfId="11644" xr:uid="{00000000-0005-0000-0000-0000E44B0000}"/>
    <cellStyle name="Normal 32 31 2 2" xfId="11645" xr:uid="{00000000-0005-0000-0000-0000E54B0000}"/>
    <cellStyle name="Normal 32 31 2 2 2" xfId="11646" xr:uid="{00000000-0005-0000-0000-0000E64B0000}"/>
    <cellStyle name="Normal 32 31 2 2 2 2" xfId="34616" xr:uid="{00000000-0005-0000-0000-0000E74B0000}"/>
    <cellStyle name="Normal 32 31 2 2 3" xfId="34615" xr:uid="{00000000-0005-0000-0000-0000E84B0000}"/>
    <cellStyle name="Normal 32 31 2 3" xfId="11647" xr:uid="{00000000-0005-0000-0000-0000E94B0000}"/>
    <cellStyle name="Normal 32 31 2 3 2" xfId="34617" xr:uid="{00000000-0005-0000-0000-0000EA4B0000}"/>
    <cellStyle name="Normal 32 31 2 4" xfId="11648" xr:uid="{00000000-0005-0000-0000-0000EB4B0000}"/>
    <cellStyle name="Normal 32 31 2 4 2" xfId="34618" xr:uid="{00000000-0005-0000-0000-0000EC4B0000}"/>
    <cellStyle name="Normal 32 31 2 5" xfId="34614" xr:uid="{00000000-0005-0000-0000-0000ED4B0000}"/>
    <cellStyle name="Normal 32 31 3" xfId="11649" xr:uid="{00000000-0005-0000-0000-0000EE4B0000}"/>
    <cellStyle name="Normal 32 31 3 2" xfId="11650" xr:uid="{00000000-0005-0000-0000-0000EF4B0000}"/>
    <cellStyle name="Normal 32 31 3 2 2" xfId="11651" xr:uid="{00000000-0005-0000-0000-0000F04B0000}"/>
    <cellStyle name="Normal 32 31 3 2 2 2" xfId="34621" xr:uid="{00000000-0005-0000-0000-0000F14B0000}"/>
    <cellStyle name="Normal 32 31 3 2 3" xfId="34620" xr:uid="{00000000-0005-0000-0000-0000F24B0000}"/>
    <cellStyle name="Normal 32 31 3 3" xfId="11652" xr:uid="{00000000-0005-0000-0000-0000F34B0000}"/>
    <cellStyle name="Normal 32 31 3 3 2" xfId="11653" xr:uid="{00000000-0005-0000-0000-0000F44B0000}"/>
    <cellStyle name="Normal 32 31 3 3 2 2" xfId="34623" xr:uid="{00000000-0005-0000-0000-0000F54B0000}"/>
    <cellStyle name="Normal 32 31 3 3 3" xfId="34622" xr:uid="{00000000-0005-0000-0000-0000F64B0000}"/>
    <cellStyle name="Normal 32 31 3 4" xfId="11654" xr:uid="{00000000-0005-0000-0000-0000F74B0000}"/>
    <cellStyle name="Normal 32 31 3 4 2" xfId="34624" xr:uid="{00000000-0005-0000-0000-0000F84B0000}"/>
    <cellStyle name="Normal 32 31 3 5" xfId="34619" xr:uid="{00000000-0005-0000-0000-0000F94B0000}"/>
    <cellStyle name="Normal 32 31 4" xfId="11655" xr:uid="{00000000-0005-0000-0000-0000FA4B0000}"/>
    <cellStyle name="Normal 32 31 4 2" xfId="11656" xr:uid="{00000000-0005-0000-0000-0000FB4B0000}"/>
    <cellStyle name="Normal 32 31 4 2 2" xfId="34626" xr:uid="{00000000-0005-0000-0000-0000FC4B0000}"/>
    <cellStyle name="Normal 32 31 4 3" xfId="34625" xr:uid="{00000000-0005-0000-0000-0000FD4B0000}"/>
    <cellStyle name="Normal 32 31 5" xfId="11657" xr:uid="{00000000-0005-0000-0000-0000FE4B0000}"/>
    <cellStyle name="Normal 32 31 5 2" xfId="34627" xr:uid="{00000000-0005-0000-0000-0000FF4B0000}"/>
    <cellStyle name="Normal 32 31 6" xfId="11658" xr:uid="{00000000-0005-0000-0000-0000004C0000}"/>
    <cellStyle name="Normal 32 31 6 2" xfId="11659" xr:uid="{00000000-0005-0000-0000-0000014C0000}"/>
    <cellStyle name="Normal 32 31 6 2 2" xfId="34629" xr:uid="{00000000-0005-0000-0000-0000024C0000}"/>
    <cellStyle name="Normal 32 31 6 3" xfId="34628" xr:uid="{00000000-0005-0000-0000-0000034C0000}"/>
    <cellStyle name="Normal 32 31 7" xfId="11660" xr:uid="{00000000-0005-0000-0000-0000044C0000}"/>
    <cellStyle name="Normal 32 31 7 2" xfId="34630" xr:uid="{00000000-0005-0000-0000-0000054C0000}"/>
    <cellStyle name="Normal 32 31 8" xfId="34613" xr:uid="{00000000-0005-0000-0000-0000064C0000}"/>
    <cellStyle name="Normal 32 32" xfId="11661" xr:uid="{00000000-0005-0000-0000-0000074C0000}"/>
    <cellStyle name="Normal 32 32 2" xfId="11662" xr:uid="{00000000-0005-0000-0000-0000084C0000}"/>
    <cellStyle name="Normal 32 32 2 2" xfId="11663" xr:uid="{00000000-0005-0000-0000-0000094C0000}"/>
    <cellStyle name="Normal 32 32 2 2 2" xfId="11664" xr:uid="{00000000-0005-0000-0000-00000A4C0000}"/>
    <cellStyle name="Normal 32 32 2 2 2 2" xfId="34634" xr:uid="{00000000-0005-0000-0000-00000B4C0000}"/>
    <cellStyle name="Normal 32 32 2 2 3" xfId="34633" xr:uid="{00000000-0005-0000-0000-00000C4C0000}"/>
    <cellStyle name="Normal 32 32 2 3" xfId="11665" xr:uid="{00000000-0005-0000-0000-00000D4C0000}"/>
    <cellStyle name="Normal 32 32 2 3 2" xfId="34635" xr:uid="{00000000-0005-0000-0000-00000E4C0000}"/>
    <cellStyle name="Normal 32 32 2 4" xfId="11666" xr:uid="{00000000-0005-0000-0000-00000F4C0000}"/>
    <cellStyle name="Normal 32 32 2 4 2" xfId="34636" xr:uid="{00000000-0005-0000-0000-0000104C0000}"/>
    <cellStyle name="Normal 32 32 2 5" xfId="34632" xr:uid="{00000000-0005-0000-0000-0000114C0000}"/>
    <cellStyle name="Normal 32 32 3" xfId="11667" xr:uid="{00000000-0005-0000-0000-0000124C0000}"/>
    <cellStyle name="Normal 32 32 3 2" xfId="11668" xr:uid="{00000000-0005-0000-0000-0000134C0000}"/>
    <cellStyle name="Normal 32 32 3 2 2" xfId="11669" xr:uid="{00000000-0005-0000-0000-0000144C0000}"/>
    <cellStyle name="Normal 32 32 3 2 2 2" xfId="34639" xr:uid="{00000000-0005-0000-0000-0000154C0000}"/>
    <cellStyle name="Normal 32 32 3 2 3" xfId="34638" xr:uid="{00000000-0005-0000-0000-0000164C0000}"/>
    <cellStyle name="Normal 32 32 3 3" xfId="11670" xr:uid="{00000000-0005-0000-0000-0000174C0000}"/>
    <cellStyle name="Normal 32 32 3 3 2" xfId="11671" xr:uid="{00000000-0005-0000-0000-0000184C0000}"/>
    <cellStyle name="Normal 32 32 3 3 2 2" xfId="34641" xr:uid="{00000000-0005-0000-0000-0000194C0000}"/>
    <cellStyle name="Normal 32 32 3 3 3" xfId="34640" xr:uid="{00000000-0005-0000-0000-00001A4C0000}"/>
    <cellStyle name="Normal 32 32 3 4" xfId="11672" xr:uid="{00000000-0005-0000-0000-00001B4C0000}"/>
    <cellStyle name="Normal 32 32 3 4 2" xfId="34642" xr:uid="{00000000-0005-0000-0000-00001C4C0000}"/>
    <cellStyle name="Normal 32 32 3 5" xfId="34637" xr:uid="{00000000-0005-0000-0000-00001D4C0000}"/>
    <cellStyle name="Normal 32 32 4" xfId="11673" xr:uid="{00000000-0005-0000-0000-00001E4C0000}"/>
    <cellStyle name="Normal 32 32 4 2" xfId="11674" xr:uid="{00000000-0005-0000-0000-00001F4C0000}"/>
    <cellStyle name="Normal 32 32 4 2 2" xfId="34644" xr:uid="{00000000-0005-0000-0000-0000204C0000}"/>
    <cellStyle name="Normal 32 32 4 3" xfId="34643" xr:uid="{00000000-0005-0000-0000-0000214C0000}"/>
    <cellStyle name="Normal 32 32 5" xfId="11675" xr:uid="{00000000-0005-0000-0000-0000224C0000}"/>
    <cellStyle name="Normal 32 32 5 2" xfId="34645" xr:uid="{00000000-0005-0000-0000-0000234C0000}"/>
    <cellStyle name="Normal 32 32 6" xfId="11676" xr:uid="{00000000-0005-0000-0000-0000244C0000}"/>
    <cellStyle name="Normal 32 32 6 2" xfId="11677" xr:uid="{00000000-0005-0000-0000-0000254C0000}"/>
    <cellStyle name="Normal 32 32 6 2 2" xfId="34647" xr:uid="{00000000-0005-0000-0000-0000264C0000}"/>
    <cellStyle name="Normal 32 32 6 3" xfId="34646" xr:uid="{00000000-0005-0000-0000-0000274C0000}"/>
    <cellStyle name="Normal 32 32 7" xfId="11678" xr:uid="{00000000-0005-0000-0000-0000284C0000}"/>
    <cellStyle name="Normal 32 32 7 2" xfId="34648" xr:uid="{00000000-0005-0000-0000-0000294C0000}"/>
    <cellStyle name="Normal 32 32 8" xfId="34631" xr:uid="{00000000-0005-0000-0000-00002A4C0000}"/>
    <cellStyle name="Normal 32 33" xfId="11679" xr:uid="{00000000-0005-0000-0000-00002B4C0000}"/>
    <cellStyle name="Normal 32 33 2" xfId="11680" xr:uid="{00000000-0005-0000-0000-00002C4C0000}"/>
    <cellStyle name="Normal 32 33 2 2" xfId="11681" xr:uid="{00000000-0005-0000-0000-00002D4C0000}"/>
    <cellStyle name="Normal 32 33 2 2 2" xfId="11682" xr:uid="{00000000-0005-0000-0000-00002E4C0000}"/>
    <cellStyle name="Normal 32 33 2 2 2 2" xfId="34652" xr:uid="{00000000-0005-0000-0000-00002F4C0000}"/>
    <cellStyle name="Normal 32 33 2 2 3" xfId="34651" xr:uid="{00000000-0005-0000-0000-0000304C0000}"/>
    <cellStyle name="Normal 32 33 2 3" xfId="11683" xr:uid="{00000000-0005-0000-0000-0000314C0000}"/>
    <cellStyle name="Normal 32 33 2 3 2" xfId="34653" xr:uid="{00000000-0005-0000-0000-0000324C0000}"/>
    <cellStyle name="Normal 32 33 2 4" xfId="11684" xr:uid="{00000000-0005-0000-0000-0000334C0000}"/>
    <cellStyle name="Normal 32 33 2 4 2" xfId="34654" xr:uid="{00000000-0005-0000-0000-0000344C0000}"/>
    <cellStyle name="Normal 32 33 2 5" xfId="34650" xr:uid="{00000000-0005-0000-0000-0000354C0000}"/>
    <cellStyle name="Normal 32 33 3" xfId="11685" xr:uid="{00000000-0005-0000-0000-0000364C0000}"/>
    <cellStyle name="Normal 32 33 3 2" xfId="11686" xr:uid="{00000000-0005-0000-0000-0000374C0000}"/>
    <cellStyle name="Normal 32 33 3 2 2" xfId="11687" xr:uid="{00000000-0005-0000-0000-0000384C0000}"/>
    <cellStyle name="Normal 32 33 3 2 2 2" xfId="34657" xr:uid="{00000000-0005-0000-0000-0000394C0000}"/>
    <cellStyle name="Normal 32 33 3 2 3" xfId="34656" xr:uid="{00000000-0005-0000-0000-00003A4C0000}"/>
    <cellStyle name="Normal 32 33 3 3" xfId="11688" xr:uid="{00000000-0005-0000-0000-00003B4C0000}"/>
    <cellStyle name="Normal 32 33 3 3 2" xfId="11689" xr:uid="{00000000-0005-0000-0000-00003C4C0000}"/>
    <cellStyle name="Normal 32 33 3 3 2 2" xfId="34659" xr:uid="{00000000-0005-0000-0000-00003D4C0000}"/>
    <cellStyle name="Normal 32 33 3 3 3" xfId="34658" xr:uid="{00000000-0005-0000-0000-00003E4C0000}"/>
    <cellStyle name="Normal 32 33 3 4" xfId="11690" xr:uid="{00000000-0005-0000-0000-00003F4C0000}"/>
    <cellStyle name="Normal 32 33 3 4 2" xfId="34660" xr:uid="{00000000-0005-0000-0000-0000404C0000}"/>
    <cellStyle name="Normal 32 33 3 5" xfId="34655" xr:uid="{00000000-0005-0000-0000-0000414C0000}"/>
    <cellStyle name="Normal 32 33 4" xfId="11691" xr:uid="{00000000-0005-0000-0000-0000424C0000}"/>
    <cellStyle name="Normal 32 33 4 2" xfId="11692" xr:uid="{00000000-0005-0000-0000-0000434C0000}"/>
    <cellStyle name="Normal 32 33 4 2 2" xfId="34662" xr:uid="{00000000-0005-0000-0000-0000444C0000}"/>
    <cellStyle name="Normal 32 33 4 3" xfId="34661" xr:uid="{00000000-0005-0000-0000-0000454C0000}"/>
    <cellStyle name="Normal 32 33 5" xfId="11693" xr:uid="{00000000-0005-0000-0000-0000464C0000}"/>
    <cellStyle name="Normal 32 33 5 2" xfId="34663" xr:uid="{00000000-0005-0000-0000-0000474C0000}"/>
    <cellStyle name="Normal 32 33 6" xfId="11694" xr:uid="{00000000-0005-0000-0000-0000484C0000}"/>
    <cellStyle name="Normal 32 33 6 2" xfId="11695" xr:uid="{00000000-0005-0000-0000-0000494C0000}"/>
    <cellStyle name="Normal 32 33 6 2 2" xfId="34665" xr:uid="{00000000-0005-0000-0000-00004A4C0000}"/>
    <cellStyle name="Normal 32 33 6 3" xfId="34664" xr:uid="{00000000-0005-0000-0000-00004B4C0000}"/>
    <cellStyle name="Normal 32 33 7" xfId="11696" xr:uid="{00000000-0005-0000-0000-00004C4C0000}"/>
    <cellStyle name="Normal 32 33 7 2" xfId="34666" xr:uid="{00000000-0005-0000-0000-00004D4C0000}"/>
    <cellStyle name="Normal 32 33 8" xfId="34649" xr:uid="{00000000-0005-0000-0000-00004E4C0000}"/>
    <cellStyle name="Normal 32 34" xfId="11697" xr:uid="{00000000-0005-0000-0000-00004F4C0000}"/>
    <cellStyle name="Normal 32 34 2" xfId="11698" xr:uid="{00000000-0005-0000-0000-0000504C0000}"/>
    <cellStyle name="Normal 32 34 2 2" xfId="11699" xr:uid="{00000000-0005-0000-0000-0000514C0000}"/>
    <cellStyle name="Normal 32 34 2 2 2" xfId="11700" xr:uid="{00000000-0005-0000-0000-0000524C0000}"/>
    <cellStyle name="Normal 32 34 2 2 2 2" xfId="34670" xr:uid="{00000000-0005-0000-0000-0000534C0000}"/>
    <cellStyle name="Normal 32 34 2 2 3" xfId="34669" xr:uid="{00000000-0005-0000-0000-0000544C0000}"/>
    <cellStyle name="Normal 32 34 2 3" xfId="11701" xr:uid="{00000000-0005-0000-0000-0000554C0000}"/>
    <cellStyle name="Normal 32 34 2 3 2" xfId="34671" xr:uid="{00000000-0005-0000-0000-0000564C0000}"/>
    <cellStyle name="Normal 32 34 2 4" xfId="11702" xr:uid="{00000000-0005-0000-0000-0000574C0000}"/>
    <cellStyle name="Normal 32 34 2 4 2" xfId="34672" xr:uid="{00000000-0005-0000-0000-0000584C0000}"/>
    <cellStyle name="Normal 32 34 2 5" xfId="34668" xr:uid="{00000000-0005-0000-0000-0000594C0000}"/>
    <cellStyle name="Normal 32 34 3" xfId="11703" xr:uid="{00000000-0005-0000-0000-00005A4C0000}"/>
    <cellStyle name="Normal 32 34 3 2" xfId="11704" xr:uid="{00000000-0005-0000-0000-00005B4C0000}"/>
    <cellStyle name="Normal 32 34 3 2 2" xfId="11705" xr:uid="{00000000-0005-0000-0000-00005C4C0000}"/>
    <cellStyle name="Normal 32 34 3 2 2 2" xfId="34675" xr:uid="{00000000-0005-0000-0000-00005D4C0000}"/>
    <cellStyle name="Normal 32 34 3 2 3" xfId="34674" xr:uid="{00000000-0005-0000-0000-00005E4C0000}"/>
    <cellStyle name="Normal 32 34 3 3" xfId="11706" xr:uid="{00000000-0005-0000-0000-00005F4C0000}"/>
    <cellStyle name="Normal 32 34 3 3 2" xfId="11707" xr:uid="{00000000-0005-0000-0000-0000604C0000}"/>
    <cellStyle name="Normal 32 34 3 3 2 2" xfId="34677" xr:uid="{00000000-0005-0000-0000-0000614C0000}"/>
    <cellStyle name="Normal 32 34 3 3 3" xfId="34676" xr:uid="{00000000-0005-0000-0000-0000624C0000}"/>
    <cellStyle name="Normal 32 34 3 4" xfId="11708" xr:uid="{00000000-0005-0000-0000-0000634C0000}"/>
    <cellStyle name="Normal 32 34 3 4 2" xfId="34678" xr:uid="{00000000-0005-0000-0000-0000644C0000}"/>
    <cellStyle name="Normal 32 34 3 5" xfId="34673" xr:uid="{00000000-0005-0000-0000-0000654C0000}"/>
    <cellStyle name="Normal 32 34 4" xfId="11709" xr:uid="{00000000-0005-0000-0000-0000664C0000}"/>
    <cellStyle name="Normal 32 34 4 2" xfId="11710" xr:uid="{00000000-0005-0000-0000-0000674C0000}"/>
    <cellStyle name="Normal 32 34 4 2 2" xfId="34680" xr:uid="{00000000-0005-0000-0000-0000684C0000}"/>
    <cellStyle name="Normal 32 34 4 3" xfId="34679" xr:uid="{00000000-0005-0000-0000-0000694C0000}"/>
    <cellStyle name="Normal 32 34 5" xfId="11711" xr:uid="{00000000-0005-0000-0000-00006A4C0000}"/>
    <cellStyle name="Normal 32 34 5 2" xfId="34681" xr:uid="{00000000-0005-0000-0000-00006B4C0000}"/>
    <cellStyle name="Normal 32 34 6" xfId="11712" xr:uid="{00000000-0005-0000-0000-00006C4C0000}"/>
    <cellStyle name="Normal 32 34 6 2" xfId="11713" xr:uid="{00000000-0005-0000-0000-00006D4C0000}"/>
    <cellStyle name="Normal 32 34 6 2 2" xfId="34683" xr:uid="{00000000-0005-0000-0000-00006E4C0000}"/>
    <cellStyle name="Normal 32 34 6 3" xfId="34682" xr:uid="{00000000-0005-0000-0000-00006F4C0000}"/>
    <cellStyle name="Normal 32 34 7" xfId="11714" xr:uid="{00000000-0005-0000-0000-0000704C0000}"/>
    <cellStyle name="Normal 32 34 7 2" xfId="34684" xr:uid="{00000000-0005-0000-0000-0000714C0000}"/>
    <cellStyle name="Normal 32 34 8" xfId="34667" xr:uid="{00000000-0005-0000-0000-0000724C0000}"/>
    <cellStyle name="Normal 32 35" xfId="11715" xr:uid="{00000000-0005-0000-0000-0000734C0000}"/>
    <cellStyle name="Normal 32 35 2" xfId="11716" xr:uid="{00000000-0005-0000-0000-0000744C0000}"/>
    <cellStyle name="Normal 32 35 2 2" xfId="11717" xr:uid="{00000000-0005-0000-0000-0000754C0000}"/>
    <cellStyle name="Normal 32 35 2 2 2" xfId="34687" xr:uid="{00000000-0005-0000-0000-0000764C0000}"/>
    <cellStyle name="Normal 32 35 2 3" xfId="34686" xr:uid="{00000000-0005-0000-0000-0000774C0000}"/>
    <cellStyle name="Normal 32 35 3" xfId="11718" xr:uid="{00000000-0005-0000-0000-0000784C0000}"/>
    <cellStyle name="Normal 32 35 3 2" xfId="34688" xr:uid="{00000000-0005-0000-0000-0000794C0000}"/>
    <cellStyle name="Normal 32 35 4" xfId="11719" xr:uid="{00000000-0005-0000-0000-00007A4C0000}"/>
    <cellStyle name="Normal 32 35 4 2" xfId="34689" xr:uid="{00000000-0005-0000-0000-00007B4C0000}"/>
    <cellStyle name="Normal 32 35 5" xfId="34685" xr:uid="{00000000-0005-0000-0000-00007C4C0000}"/>
    <cellStyle name="Normal 32 36" xfId="11720" xr:uid="{00000000-0005-0000-0000-00007D4C0000}"/>
    <cellStyle name="Normal 32 36 2" xfId="11721" xr:uid="{00000000-0005-0000-0000-00007E4C0000}"/>
    <cellStyle name="Normal 32 36 2 2" xfId="11722" xr:uid="{00000000-0005-0000-0000-00007F4C0000}"/>
    <cellStyle name="Normal 32 36 2 2 2" xfId="34692" xr:uid="{00000000-0005-0000-0000-0000804C0000}"/>
    <cellStyle name="Normal 32 36 2 3" xfId="34691" xr:uid="{00000000-0005-0000-0000-0000814C0000}"/>
    <cellStyle name="Normal 32 36 3" xfId="11723" xr:uid="{00000000-0005-0000-0000-0000824C0000}"/>
    <cellStyle name="Normal 32 36 3 2" xfId="11724" xr:uid="{00000000-0005-0000-0000-0000834C0000}"/>
    <cellStyle name="Normal 32 36 3 2 2" xfId="34694" xr:uid="{00000000-0005-0000-0000-0000844C0000}"/>
    <cellStyle name="Normal 32 36 3 3" xfId="34693" xr:uid="{00000000-0005-0000-0000-0000854C0000}"/>
    <cellStyle name="Normal 32 36 4" xfId="11725" xr:uid="{00000000-0005-0000-0000-0000864C0000}"/>
    <cellStyle name="Normal 32 36 4 2" xfId="34695" xr:uid="{00000000-0005-0000-0000-0000874C0000}"/>
    <cellStyle name="Normal 32 36 5" xfId="34690" xr:uid="{00000000-0005-0000-0000-0000884C0000}"/>
    <cellStyle name="Normal 32 37" xfId="11726" xr:uid="{00000000-0005-0000-0000-0000894C0000}"/>
    <cellStyle name="Normal 32 37 2" xfId="11727" xr:uid="{00000000-0005-0000-0000-00008A4C0000}"/>
    <cellStyle name="Normal 32 37 2 2" xfId="34697" xr:uid="{00000000-0005-0000-0000-00008B4C0000}"/>
    <cellStyle name="Normal 32 37 3" xfId="34696" xr:uid="{00000000-0005-0000-0000-00008C4C0000}"/>
    <cellStyle name="Normal 32 38" xfId="11728" xr:uid="{00000000-0005-0000-0000-00008D4C0000}"/>
    <cellStyle name="Normal 32 38 2" xfId="34698" xr:uid="{00000000-0005-0000-0000-00008E4C0000}"/>
    <cellStyle name="Normal 32 39" xfId="11729" xr:uid="{00000000-0005-0000-0000-00008F4C0000}"/>
    <cellStyle name="Normal 32 39 2" xfId="11730" xr:uid="{00000000-0005-0000-0000-0000904C0000}"/>
    <cellStyle name="Normal 32 39 2 2" xfId="34700" xr:uid="{00000000-0005-0000-0000-0000914C0000}"/>
    <cellStyle name="Normal 32 39 3" xfId="34699" xr:uid="{00000000-0005-0000-0000-0000924C0000}"/>
    <cellStyle name="Normal 32 4" xfId="11731" xr:uid="{00000000-0005-0000-0000-0000934C0000}"/>
    <cellStyle name="Normal 32 4 2" xfId="11732" xr:uid="{00000000-0005-0000-0000-0000944C0000}"/>
    <cellStyle name="Normal 32 4 2 2" xfId="11733" xr:uid="{00000000-0005-0000-0000-0000954C0000}"/>
    <cellStyle name="Normal 32 4 2 2 2" xfId="11734" xr:uid="{00000000-0005-0000-0000-0000964C0000}"/>
    <cellStyle name="Normal 32 4 2 2 2 2" xfId="34704" xr:uid="{00000000-0005-0000-0000-0000974C0000}"/>
    <cellStyle name="Normal 32 4 2 2 3" xfId="34703" xr:uid="{00000000-0005-0000-0000-0000984C0000}"/>
    <cellStyle name="Normal 32 4 2 3" xfId="11735" xr:uid="{00000000-0005-0000-0000-0000994C0000}"/>
    <cellStyle name="Normal 32 4 2 3 2" xfId="34705" xr:uid="{00000000-0005-0000-0000-00009A4C0000}"/>
    <cellStyle name="Normal 32 4 2 4" xfId="11736" xr:uid="{00000000-0005-0000-0000-00009B4C0000}"/>
    <cellStyle name="Normal 32 4 2 4 2" xfId="34706" xr:uid="{00000000-0005-0000-0000-00009C4C0000}"/>
    <cellStyle name="Normal 32 4 2 5" xfId="34702" xr:uid="{00000000-0005-0000-0000-00009D4C0000}"/>
    <cellStyle name="Normal 32 4 3" xfId="11737" xr:uid="{00000000-0005-0000-0000-00009E4C0000}"/>
    <cellStyle name="Normal 32 4 3 2" xfId="11738" xr:uid="{00000000-0005-0000-0000-00009F4C0000}"/>
    <cellStyle name="Normal 32 4 3 2 2" xfId="11739" xr:uid="{00000000-0005-0000-0000-0000A04C0000}"/>
    <cellStyle name="Normal 32 4 3 2 2 2" xfId="34709" xr:uid="{00000000-0005-0000-0000-0000A14C0000}"/>
    <cellStyle name="Normal 32 4 3 2 3" xfId="34708" xr:uid="{00000000-0005-0000-0000-0000A24C0000}"/>
    <cellStyle name="Normal 32 4 3 3" xfId="11740" xr:uid="{00000000-0005-0000-0000-0000A34C0000}"/>
    <cellStyle name="Normal 32 4 3 3 2" xfId="11741" xr:uid="{00000000-0005-0000-0000-0000A44C0000}"/>
    <cellStyle name="Normal 32 4 3 3 2 2" xfId="34711" xr:uid="{00000000-0005-0000-0000-0000A54C0000}"/>
    <cellStyle name="Normal 32 4 3 3 3" xfId="34710" xr:uid="{00000000-0005-0000-0000-0000A64C0000}"/>
    <cellStyle name="Normal 32 4 3 4" xfId="11742" xr:uid="{00000000-0005-0000-0000-0000A74C0000}"/>
    <cellStyle name="Normal 32 4 3 4 2" xfId="34712" xr:uid="{00000000-0005-0000-0000-0000A84C0000}"/>
    <cellStyle name="Normal 32 4 3 5" xfId="34707" xr:uid="{00000000-0005-0000-0000-0000A94C0000}"/>
    <cellStyle name="Normal 32 4 4" xfId="11743" xr:uid="{00000000-0005-0000-0000-0000AA4C0000}"/>
    <cellStyle name="Normal 32 4 4 2" xfId="11744" xr:uid="{00000000-0005-0000-0000-0000AB4C0000}"/>
    <cellStyle name="Normal 32 4 4 2 2" xfId="34714" xr:uid="{00000000-0005-0000-0000-0000AC4C0000}"/>
    <cellStyle name="Normal 32 4 4 3" xfId="34713" xr:uid="{00000000-0005-0000-0000-0000AD4C0000}"/>
    <cellStyle name="Normal 32 4 5" xfId="11745" xr:uid="{00000000-0005-0000-0000-0000AE4C0000}"/>
    <cellStyle name="Normal 32 4 5 2" xfId="34715" xr:uid="{00000000-0005-0000-0000-0000AF4C0000}"/>
    <cellStyle name="Normal 32 4 6" xfId="11746" xr:uid="{00000000-0005-0000-0000-0000B04C0000}"/>
    <cellStyle name="Normal 32 4 6 2" xfId="11747" xr:uid="{00000000-0005-0000-0000-0000B14C0000}"/>
    <cellStyle name="Normal 32 4 6 2 2" xfId="34717" xr:uid="{00000000-0005-0000-0000-0000B24C0000}"/>
    <cellStyle name="Normal 32 4 6 3" xfId="34716" xr:uid="{00000000-0005-0000-0000-0000B34C0000}"/>
    <cellStyle name="Normal 32 4 7" xfId="11748" xr:uid="{00000000-0005-0000-0000-0000B44C0000}"/>
    <cellStyle name="Normal 32 4 7 2" xfId="34718" xr:uid="{00000000-0005-0000-0000-0000B54C0000}"/>
    <cellStyle name="Normal 32 4 8" xfId="34701" xr:uid="{00000000-0005-0000-0000-0000B64C0000}"/>
    <cellStyle name="Normal 32 40" xfId="11749" xr:uid="{00000000-0005-0000-0000-0000B74C0000}"/>
    <cellStyle name="Normal 32 40 2" xfId="34719" xr:uid="{00000000-0005-0000-0000-0000B84C0000}"/>
    <cellStyle name="Normal 32 41" xfId="34198" xr:uid="{00000000-0005-0000-0000-0000B94C0000}"/>
    <cellStyle name="Normal 32 5" xfId="11750" xr:uid="{00000000-0005-0000-0000-0000BA4C0000}"/>
    <cellStyle name="Normal 32 5 2" xfId="11751" xr:uid="{00000000-0005-0000-0000-0000BB4C0000}"/>
    <cellStyle name="Normal 32 5 2 2" xfId="11752" xr:uid="{00000000-0005-0000-0000-0000BC4C0000}"/>
    <cellStyle name="Normal 32 5 2 2 2" xfId="11753" xr:uid="{00000000-0005-0000-0000-0000BD4C0000}"/>
    <cellStyle name="Normal 32 5 2 2 2 2" xfId="34723" xr:uid="{00000000-0005-0000-0000-0000BE4C0000}"/>
    <cellStyle name="Normal 32 5 2 2 3" xfId="34722" xr:uid="{00000000-0005-0000-0000-0000BF4C0000}"/>
    <cellStyle name="Normal 32 5 2 3" xfId="11754" xr:uid="{00000000-0005-0000-0000-0000C04C0000}"/>
    <cellStyle name="Normal 32 5 2 3 2" xfId="34724" xr:uid="{00000000-0005-0000-0000-0000C14C0000}"/>
    <cellStyle name="Normal 32 5 2 4" xfId="11755" xr:uid="{00000000-0005-0000-0000-0000C24C0000}"/>
    <cellStyle name="Normal 32 5 2 4 2" xfId="34725" xr:uid="{00000000-0005-0000-0000-0000C34C0000}"/>
    <cellStyle name="Normal 32 5 2 5" xfId="34721" xr:uid="{00000000-0005-0000-0000-0000C44C0000}"/>
    <cellStyle name="Normal 32 5 3" xfId="11756" xr:uid="{00000000-0005-0000-0000-0000C54C0000}"/>
    <cellStyle name="Normal 32 5 3 2" xfId="11757" xr:uid="{00000000-0005-0000-0000-0000C64C0000}"/>
    <cellStyle name="Normal 32 5 3 2 2" xfId="11758" xr:uid="{00000000-0005-0000-0000-0000C74C0000}"/>
    <cellStyle name="Normal 32 5 3 2 2 2" xfId="34728" xr:uid="{00000000-0005-0000-0000-0000C84C0000}"/>
    <cellStyle name="Normal 32 5 3 2 3" xfId="34727" xr:uid="{00000000-0005-0000-0000-0000C94C0000}"/>
    <cellStyle name="Normal 32 5 3 3" xfId="11759" xr:uid="{00000000-0005-0000-0000-0000CA4C0000}"/>
    <cellStyle name="Normal 32 5 3 3 2" xfId="11760" xr:uid="{00000000-0005-0000-0000-0000CB4C0000}"/>
    <cellStyle name="Normal 32 5 3 3 2 2" xfId="34730" xr:uid="{00000000-0005-0000-0000-0000CC4C0000}"/>
    <cellStyle name="Normal 32 5 3 3 3" xfId="34729" xr:uid="{00000000-0005-0000-0000-0000CD4C0000}"/>
    <cellStyle name="Normal 32 5 3 4" xfId="11761" xr:uid="{00000000-0005-0000-0000-0000CE4C0000}"/>
    <cellStyle name="Normal 32 5 3 4 2" xfId="34731" xr:uid="{00000000-0005-0000-0000-0000CF4C0000}"/>
    <cellStyle name="Normal 32 5 3 5" xfId="34726" xr:uid="{00000000-0005-0000-0000-0000D04C0000}"/>
    <cellStyle name="Normal 32 5 4" xfId="11762" xr:uid="{00000000-0005-0000-0000-0000D14C0000}"/>
    <cellStyle name="Normal 32 5 4 2" xfId="11763" xr:uid="{00000000-0005-0000-0000-0000D24C0000}"/>
    <cellStyle name="Normal 32 5 4 2 2" xfId="34733" xr:uid="{00000000-0005-0000-0000-0000D34C0000}"/>
    <cellStyle name="Normal 32 5 4 3" xfId="34732" xr:uid="{00000000-0005-0000-0000-0000D44C0000}"/>
    <cellStyle name="Normal 32 5 5" xfId="11764" xr:uid="{00000000-0005-0000-0000-0000D54C0000}"/>
    <cellStyle name="Normal 32 5 5 2" xfId="34734" xr:uid="{00000000-0005-0000-0000-0000D64C0000}"/>
    <cellStyle name="Normal 32 5 6" xfId="11765" xr:uid="{00000000-0005-0000-0000-0000D74C0000}"/>
    <cellStyle name="Normal 32 5 6 2" xfId="11766" xr:uid="{00000000-0005-0000-0000-0000D84C0000}"/>
    <cellStyle name="Normal 32 5 6 2 2" xfId="34736" xr:uid="{00000000-0005-0000-0000-0000D94C0000}"/>
    <cellStyle name="Normal 32 5 6 3" xfId="34735" xr:uid="{00000000-0005-0000-0000-0000DA4C0000}"/>
    <cellStyle name="Normal 32 5 7" xfId="11767" xr:uid="{00000000-0005-0000-0000-0000DB4C0000}"/>
    <cellStyle name="Normal 32 5 7 2" xfId="34737" xr:uid="{00000000-0005-0000-0000-0000DC4C0000}"/>
    <cellStyle name="Normal 32 5 8" xfId="34720" xr:uid="{00000000-0005-0000-0000-0000DD4C0000}"/>
    <cellStyle name="Normal 32 6" xfId="11768" xr:uid="{00000000-0005-0000-0000-0000DE4C0000}"/>
    <cellStyle name="Normal 32 6 2" xfId="11769" xr:uid="{00000000-0005-0000-0000-0000DF4C0000}"/>
    <cellStyle name="Normal 32 6 2 2" xfId="11770" xr:uid="{00000000-0005-0000-0000-0000E04C0000}"/>
    <cellStyle name="Normal 32 6 2 2 2" xfId="11771" xr:uid="{00000000-0005-0000-0000-0000E14C0000}"/>
    <cellStyle name="Normal 32 6 2 2 2 2" xfId="34741" xr:uid="{00000000-0005-0000-0000-0000E24C0000}"/>
    <cellStyle name="Normal 32 6 2 2 3" xfId="34740" xr:uid="{00000000-0005-0000-0000-0000E34C0000}"/>
    <cellStyle name="Normal 32 6 2 3" xfId="11772" xr:uid="{00000000-0005-0000-0000-0000E44C0000}"/>
    <cellStyle name="Normal 32 6 2 3 2" xfId="34742" xr:uid="{00000000-0005-0000-0000-0000E54C0000}"/>
    <cellStyle name="Normal 32 6 2 4" xfId="11773" xr:uid="{00000000-0005-0000-0000-0000E64C0000}"/>
    <cellStyle name="Normal 32 6 2 4 2" xfId="34743" xr:uid="{00000000-0005-0000-0000-0000E74C0000}"/>
    <cellStyle name="Normal 32 6 2 5" xfId="34739" xr:uid="{00000000-0005-0000-0000-0000E84C0000}"/>
    <cellStyle name="Normal 32 6 3" xfId="11774" xr:uid="{00000000-0005-0000-0000-0000E94C0000}"/>
    <cellStyle name="Normal 32 6 3 2" xfId="11775" xr:uid="{00000000-0005-0000-0000-0000EA4C0000}"/>
    <cellStyle name="Normal 32 6 3 2 2" xfId="11776" xr:uid="{00000000-0005-0000-0000-0000EB4C0000}"/>
    <cellStyle name="Normal 32 6 3 2 2 2" xfId="34746" xr:uid="{00000000-0005-0000-0000-0000EC4C0000}"/>
    <cellStyle name="Normal 32 6 3 2 3" xfId="34745" xr:uid="{00000000-0005-0000-0000-0000ED4C0000}"/>
    <cellStyle name="Normal 32 6 3 3" xfId="11777" xr:uid="{00000000-0005-0000-0000-0000EE4C0000}"/>
    <cellStyle name="Normal 32 6 3 3 2" xfId="11778" xr:uid="{00000000-0005-0000-0000-0000EF4C0000}"/>
    <cellStyle name="Normal 32 6 3 3 2 2" xfId="34748" xr:uid="{00000000-0005-0000-0000-0000F04C0000}"/>
    <cellStyle name="Normal 32 6 3 3 3" xfId="34747" xr:uid="{00000000-0005-0000-0000-0000F14C0000}"/>
    <cellStyle name="Normal 32 6 3 4" xfId="11779" xr:uid="{00000000-0005-0000-0000-0000F24C0000}"/>
    <cellStyle name="Normal 32 6 3 4 2" xfId="34749" xr:uid="{00000000-0005-0000-0000-0000F34C0000}"/>
    <cellStyle name="Normal 32 6 3 5" xfId="34744" xr:uid="{00000000-0005-0000-0000-0000F44C0000}"/>
    <cellStyle name="Normal 32 6 4" xfId="11780" xr:uid="{00000000-0005-0000-0000-0000F54C0000}"/>
    <cellStyle name="Normal 32 6 4 2" xfId="11781" xr:uid="{00000000-0005-0000-0000-0000F64C0000}"/>
    <cellStyle name="Normal 32 6 4 2 2" xfId="34751" xr:uid="{00000000-0005-0000-0000-0000F74C0000}"/>
    <cellStyle name="Normal 32 6 4 3" xfId="34750" xr:uid="{00000000-0005-0000-0000-0000F84C0000}"/>
    <cellStyle name="Normal 32 6 5" xfId="11782" xr:uid="{00000000-0005-0000-0000-0000F94C0000}"/>
    <cellStyle name="Normal 32 6 5 2" xfId="34752" xr:uid="{00000000-0005-0000-0000-0000FA4C0000}"/>
    <cellStyle name="Normal 32 6 6" xfId="11783" xr:uid="{00000000-0005-0000-0000-0000FB4C0000}"/>
    <cellStyle name="Normal 32 6 6 2" xfId="11784" xr:uid="{00000000-0005-0000-0000-0000FC4C0000}"/>
    <cellStyle name="Normal 32 6 6 2 2" xfId="34754" xr:uid="{00000000-0005-0000-0000-0000FD4C0000}"/>
    <cellStyle name="Normal 32 6 6 3" xfId="34753" xr:uid="{00000000-0005-0000-0000-0000FE4C0000}"/>
    <cellStyle name="Normal 32 6 7" xfId="11785" xr:uid="{00000000-0005-0000-0000-0000FF4C0000}"/>
    <cellStyle name="Normal 32 6 7 2" xfId="34755" xr:uid="{00000000-0005-0000-0000-0000004D0000}"/>
    <cellStyle name="Normal 32 6 8" xfId="34738" xr:uid="{00000000-0005-0000-0000-0000014D0000}"/>
    <cellStyle name="Normal 32 7" xfId="11786" xr:uid="{00000000-0005-0000-0000-0000024D0000}"/>
    <cellStyle name="Normal 32 7 2" xfId="11787" xr:uid="{00000000-0005-0000-0000-0000034D0000}"/>
    <cellStyle name="Normal 32 7 2 2" xfId="11788" xr:uid="{00000000-0005-0000-0000-0000044D0000}"/>
    <cellStyle name="Normal 32 7 2 2 2" xfId="11789" xr:uid="{00000000-0005-0000-0000-0000054D0000}"/>
    <cellStyle name="Normal 32 7 2 2 2 2" xfId="34759" xr:uid="{00000000-0005-0000-0000-0000064D0000}"/>
    <cellStyle name="Normal 32 7 2 2 3" xfId="34758" xr:uid="{00000000-0005-0000-0000-0000074D0000}"/>
    <cellStyle name="Normal 32 7 2 3" xfId="11790" xr:uid="{00000000-0005-0000-0000-0000084D0000}"/>
    <cellStyle name="Normal 32 7 2 3 2" xfId="34760" xr:uid="{00000000-0005-0000-0000-0000094D0000}"/>
    <cellStyle name="Normal 32 7 2 4" xfId="11791" xr:uid="{00000000-0005-0000-0000-00000A4D0000}"/>
    <cellStyle name="Normal 32 7 2 4 2" xfId="34761" xr:uid="{00000000-0005-0000-0000-00000B4D0000}"/>
    <cellStyle name="Normal 32 7 2 5" xfId="34757" xr:uid="{00000000-0005-0000-0000-00000C4D0000}"/>
    <cellStyle name="Normal 32 7 3" xfId="11792" xr:uid="{00000000-0005-0000-0000-00000D4D0000}"/>
    <cellStyle name="Normal 32 7 3 2" xfId="11793" xr:uid="{00000000-0005-0000-0000-00000E4D0000}"/>
    <cellStyle name="Normal 32 7 3 2 2" xfId="11794" xr:uid="{00000000-0005-0000-0000-00000F4D0000}"/>
    <cellStyle name="Normal 32 7 3 2 2 2" xfId="34764" xr:uid="{00000000-0005-0000-0000-0000104D0000}"/>
    <cellStyle name="Normal 32 7 3 2 3" xfId="34763" xr:uid="{00000000-0005-0000-0000-0000114D0000}"/>
    <cellStyle name="Normal 32 7 3 3" xfId="11795" xr:uid="{00000000-0005-0000-0000-0000124D0000}"/>
    <cellStyle name="Normal 32 7 3 3 2" xfId="11796" xr:uid="{00000000-0005-0000-0000-0000134D0000}"/>
    <cellStyle name="Normal 32 7 3 3 2 2" xfId="34766" xr:uid="{00000000-0005-0000-0000-0000144D0000}"/>
    <cellStyle name="Normal 32 7 3 3 3" xfId="34765" xr:uid="{00000000-0005-0000-0000-0000154D0000}"/>
    <cellStyle name="Normal 32 7 3 4" xfId="11797" xr:uid="{00000000-0005-0000-0000-0000164D0000}"/>
    <cellStyle name="Normal 32 7 3 4 2" xfId="34767" xr:uid="{00000000-0005-0000-0000-0000174D0000}"/>
    <cellStyle name="Normal 32 7 3 5" xfId="34762" xr:uid="{00000000-0005-0000-0000-0000184D0000}"/>
    <cellStyle name="Normal 32 7 4" xfId="11798" xr:uid="{00000000-0005-0000-0000-0000194D0000}"/>
    <cellStyle name="Normal 32 7 4 2" xfId="11799" xr:uid="{00000000-0005-0000-0000-00001A4D0000}"/>
    <cellStyle name="Normal 32 7 4 2 2" xfId="34769" xr:uid="{00000000-0005-0000-0000-00001B4D0000}"/>
    <cellStyle name="Normal 32 7 4 3" xfId="34768" xr:uid="{00000000-0005-0000-0000-00001C4D0000}"/>
    <cellStyle name="Normal 32 7 5" xfId="11800" xr:uid="{00000000-0005-0000-0000-00001D4D0000}"/>
    <cellStyle name="Normal 32 7 5 2" xfId="34770" xr:uid="{00000000-0005-0000-0000-00001E4D0000}"/>
    <cellStyle name="Normal 32 7 6" xfId="11801" xr:uid="{00000000-0005-0000-0000-00001F4D0000}"/>
    <cellStyle name="Normal 32 7 6 2" xfId="11802" xr:uid="{00000000-0005-0000-0000-0000204D0000}"/>
    <cellStyle name="Normal 32 7 6 2 2" xfId="34772" xr:uid="{00000000-0005-0000-0000-0000214D0000}"/>
    <cellStyle name="Normal 32 7 6 3" xfId="34771" xr:uid="{00000000-0005-0000-0000-0000224D0000}"/>
    <cellStyle name="Normal 32 7 7" xfId="11803" xr:uid="{00000000-0005-0000-0000-0000234D0000}"/>
    <cellStyle name="Normal 32 7 7 2" xfId="34773" xr:uid="{00000000-0005-0000-0000-0000244D0000}"/>
    <cellStyle name="Normal 32 7 8" xfId="34756" xr:uid="{00000000-0005-0000-0000-0000254D0000}"/>
    <cellStyle name="Normal 32 8" xfId="11804" xr:uid="{00000000-0005-0000-0000-0000264D0000}"/>
    <cellStyle name="Normal 32 8 2" xfId="11805" xr:uid="{00000000-0005-0000-0000-0000274D0000}"/>
    <cellStyle name="Normal 32 8 2 2" xfId="11806" xr:uid="{00000000-0005-0000-0000-0000284D0000}"/>
    <cellStyle name="Normal 32 8 2 2 2" xfId="11807" xr:uid="{00000000-0005-0000-0000-0000294D0000}"/>
    <cellStyle name="Normal 32 8 2 2 2 2" xfId="34777" xr:uid="{00000000-0005-0000-0000-00002A4D0000}"/>
    <cellStyle name="Normal 32 8 2 2 3" xfId="34776" xr:uid="{00000000-0005-0000-0000-00002B4D0000}"/>
    <cellStyle name="Normal 32 8 2 3" xfId="11808" xr:uid="{00000000-0005-0000-0000-00002C4D0000}"/>
    <cellStyle name="Normal 32 8 2 3 2" xfId="34778" xr:uid="{00000000-0005-0000-0000-00002D4D0000}"/>
    <cellStyle name="Normal 32 8 2 4" xfId="11809" xr:uid="{00000000-0005-0000-0000-00002E4D0000}"/>
    <cellStyle name="Normal 32 8 2 4 2" xfId="34779" xr:uid="{00000000-0005-0000-0000-00002F4D0000}"/>
    <cellStyle name="Normal 32 8 2 5" xfId="34775" xr:uid="{00000000-0005-0000-0000-0000304D0000}"/>
    <cellStyle name="Normal 32 8 3" xfId="11810" xr:uid="{00000000-0005-0000-0000-0000314D0000}"/>
    <cellStyle name="Normal 32 8 3 2" xfId="11811" xr:uid="{00000000-0005-0000-0000-0000324D0000}"/>
    <cellStyle name="Normal 32 8 3 2 2" xfId="11812" xr:uid="{00000000-0005-0000-0000-0000334D0000}"/>
    <cellStyle name="Normal 32 8 3 2 2 2" xfId="34782" xr:uid="{00000000-0005-0000-0000-0000344D0000}"/>
    <cellStyle name="Normal 32 8 3 2 3" xfId="34781" xr:uid="{00000000-0005-0000-0000-0000354D0000}"/>
    <cellStyle name="Normal 32 8 3 3" xfId="11813" xr:uid="{00000000-0005-0000-0000-0000364D0000}"/>
    <cellStyle name="Normal 32 8 3 3 2" xfId="11814" xr:uid="{00000000-0005-0000-0000-0000374D0000}"/>
    <cellStyle name="Normal 32 8 3 3 2 2" xfId="34784" xr:uid="{00000000-0005-0000-0000-0000384D0000}"/>
    <cellStyle name="Normal 32 8 3 3 3" xfId="34783" xr:uid="{00000000-0005-0000-0000-0000394D0000}"/>
    <cellStyle name="Normal 32 8 3 4" xfId="11815" xr:uid="{00000000-0005-0000-0000-00003A4D0000}"/>
    <cellStyle name="Normal 32 8 3 4 2" xfId="34785" xr:uid="{00000000-0005-0000-0000-00003B4D0000}"/>
    <cellStyle name="Normal 32 8 3 5" xfId="34780" xr:uid="{00000000-0005-0000-0000-00003C4D0000}"/>
    <cellStyle name="Normal 32 8 4" xfId="11816" xr:uid="{00000000-0005-0000-0000-00003D4D0000}"/>
    <cellStyle name="Normal 32 8 4 2" xfId="11817" xr:uid="{00000000-0005-0000-0000-00003E4D0000}"/>
    <cellStyle name="Normal 32 8 4 2 2" xfId="34787" xr:uid="{00000000-0005-0000-0000-00003F4D0000}"/>
    <cellStyle name="Normal 32 8 4 3" xfId="34786" xr:uid="{00000000-0005-0000-0000-0000404D0000}"/>
    <cellStyle name="Normal 32 8 5" xfId="11818" xr:uid="{00000000-0005-0000-0000-0000414D0000}"/>
    <cellStyle name="Normal 32 8 5 2" xfId="34788" xr:uid="{00000000-0005-0000-0000-0000424D0000}"/>
    <cellStyle name="Normal 32 8 6" xfId="11819" xr:uid="{00000000-0005-0000-0000-0000434D0000}"/>
    <cellStyle name="Normal 32 8 6 2" xfId="11820" xr:uid="{00000000-0005-0000-0000-0000444D0000}"/>
    <cellStyle name="Normal 32 8 6 2 2" xfId="34790" xr:uid="{00000000-0005-0000-0000-0000454D0000}"/>
    <cellStyle name="Normal 32 8 6 3" xfId="34789" xr:uid="{00000000-0005-0000-0000-0000464D0000}"/>
    <cellStyle name="Normal 32 8 7" xfId="11821" xr:uid="{00000000-0005-0000-0000-0000474D0000}"/>
    <cellStyle name="Normal 32 8 7 2" xfId="34791" xr:uid="{00000000-0005-0000-0000-0000484D0000}"/>
    <cellStyle name="Normal 32 8 8" xfId="34774" xr:uid="{00000000-0005-0000-0000-0000494D0000}"/>
    <cellStyle name="Normal 32 9" xfId="11822" xr:uid="{00000000-0005-0000-0000-00004A4D0000}"/>
    <cellStyle name="Normal 32 9 2" xfId="11823" xr:uid="{00000000-0005-0000-0000-00004B4D0000}"/>
    <cellStyle name="Normal 32 9 2 2" xfId="11824" xr:uid="{00000000-0005-0000-0000-00004C4D0000}"/>
    <cellStyle name="Normal 32 9 2 2 2" xfId="11825" xr:uid="{00000000-0005-0000-0000-00004D4D0000}"/>
    <cellStyle name="Normal 32 9 2 2 2 2" xfId="34795" xr:uid="{00000000-0005-0000-0000-00004E4D0000}"/>
    <cellStyle name="Normal 32 9 2 2 3" xfId="34794" xr:uid="{00000000-0005-0000-0000-00004F4D0000}"/>
    <cellStyle name="Normal 32 9 2 3" xfId="11826" xr:uid="{00000000-0005-0000-0000-0000504D0000}"/>
    <cellStyle name="Normal 32 9 2 3 2" xfId="34796" xr:uid="{00000000-0005-0000-0000-0000514D0000}"/>
    <cellStyle name="Normal 32 9 2 4" xfId="11827" xr:uid="{00000000-0005-0000-0000-0000524D0000}"/>
    <cellStyle name="Normal 32 9 2 4 2" xfId="34797" xr:uid="{00000000-0005-0000-0000-0000534D0000}"/>
    <cellStyle name="Normal 32 9 2 5" xfId="34793" xr:uid="{00000000-0005-0000-0000-0000544D0000}"/>
    <cellStyle name="Normal 32 9 3" xfId="11828" xr:uid="{00000000-0005-0000-0000-0000554D0000}"/>
    <cellStyle name="Normal 32 9 3 2" xfId="11829" xr:uid="{00000000-0005-0000-0000-0000564D0000}"/>
    <cellStyle name="Normal 32 9 3 2 2" xfId="11830" xr:uid="{00000000-0005-0000-0000-0000574D0000}"/>
    <cellStyle name="Normal 32 9 3 2 2 2" xfId="34800" xr:uid="{00000000-0005-0000-0000-0000584D0000}"/>
    <cellStyle name="Normal 32 9 3 2 3" xfId="34799" xr:uid="{00000000-0005-0000-0000-0000594D0000}"/>
    <cellStyle name="Normal 32 9 3 3" xfId="11831" xr:uid="{00000000-0005-0000-0000-00005A4D0000}"/>
    <cellStyle name="Normal 32 9 3 3 2" xfId="11832" xr:uid="{00000000-0005-0000-0000-00005B4D0000}"/>
    <cellStyle name="Normal 32 9 3 3 2 2" xfId="34802" xr:uid="{00000000-0005-0000-0000-00005C4D0000}"/>
    <cellStyle name="Normal 32 9 3 3 3" xfId="34801" xr:uid="{00000000-0005-0000-0000-00005D4D0000}"/>
    <cellStyle name="Normal 32 9 3 4" xfId="11833" xr:uid="{00000000-0005-0000-0000-00005E4D0000}"/>
    <cellStyle name="Normal 32 9 3 4 2" xfId="34803" xr:uid="{00000000-0005-0000-0000-00005F4D0000}"/>
    <cellStyle name="Normal 32 9 3 5" xfId="34798" xr:uid="{00000000-0005-0000-0000-0000604D0000}"/>
    <cellStyle name="Normal 32 9 4" xfId="11834" xr:uid="{00000000-0005-0000-0000-0000614D0000}"/>
    <cellStyle name="Normal 32 9 4 2" xfId="11835" xr:uid="{00000000-0005-0000-0000-0000624D0000}"/>
    <cellStyle name="Normal 32 9 4 2 2" xfId="34805" xr:uid="{00000000-0005-0000-0000-0000634D0000}"/>
    <cellStyle name="Normal 32 9 4 3" xfId="34804" xr:uid="{00000000-0005-0000-0000-0000644D0000}"/>
    <cellStyle name="Normal 32 9 5" xfId="11836" xr:uid="{00000000-0005-0000-0000-0000654D0000}"/>
    <cellStyle name="Normal 32 9 5 2" xfId="34806" xr:uid="{00000000-0005-0000-0000-0000664D0000}"/>
    <cellStyle name="Normal 32 9 6" xfId="11837" xr:uid="{00000000-0005-0000-0000-0000674D0000}"/>
    <cellStyle name="Normal 32 9 6 2" xfId="11838" xr:uid="{00000000-0005-0000-0000-0000684D0000}"/>
    <cellStyle name="Normal 32 9 6 2 2" xfId="34808" xr:uid="{00000000-0005-0000-0000-0000694D0000}"/>
    <cellStyle name="Normal 32 9 6 3" xfId="34807" xr:uid="{00000000-0005-0000-0000-00006A4D0000}"/>
    <cellStyle name="Normal 32 9 7" xfId="11839" xr:uid="{00000000-0005-0000-0000-00006B4D0000}"/>
    <cellStyle name="Normal 32 9 7 2" xfId="34809" xr:uid="{00000000-0005-0000-0000-00006C4D0000}"/>
    <cellStyle name="Normal 32 9 8" xfId="34792" xr:uid="{00000000-0005-0000-0000-00006D4D0000}"/>
    <cellStyle name="Normal 33" xfId="11840" xr:uid="{00000000-0005-0000-0000-00006E4D0000}"/>
    <cellStyle name="Normal 33 10" xfId="11841" xr:uid="{00000000-0005-0000-0000-00006F4D0000}"/>
    <cellStyle name="Normal 33 10 2" xfId="11842" xr:uid="{00000000-0005-0000-0000-0000704D0000}"/>
    <cellStyle name="Normal 33 10 2 2" xfId="11843" xr:uid="{00000000-0005-0000-0000-0000714D0000}"/>
    <cellStyle name="Normal 33 10 2 2 2" xfId="11844" xr:uid="{00000000-0005-0000-0000-0000724D0000}"/>
    <cellStyle name="Normal 33 10 2 2 2 2" xfId="34814" xr:uid="{00000000-0005-0000-0000-0000734D0000}"/>
    <cellStyle name="Normal 33 10 2 2 3" xfId="34813" xr:uid="{00000000-0005-0000-0000-0000744D0000}"/>
    <cellStyle name="Normal 33 10 2 3" xfId="11845" xr:uid="{00000000-0005-0000-0000-0000754D0000}"/>
    <cellStyle name="Normal 33 10 2 3 2" xfId="34815" xr:uid="{00000000-0005-0000-0000-0000764D0000}"/>
    <cellStyle name="Normal 33 10 2 4" xfId="11846" xr:uid="{00000000-0005-0000-0000-0000774D0000}"/>
    <cellStyle name="Normal 33 10 2 4 2" xfId="34816" xr:uid="{00000000-0005-0000-0000-0000784D0000}"/>
    <cellStyle name="Normal 33 10 2 5" xfId="34812" xr:uid="{00000000-0005-0000-0000-0000794D0000}"/>
    <cellStyle name="Normal 33 10 3" xfId="11847" xr:uid="{00000000-0005-0000-0000-00007A4D0000}"/>
    <cellStyle name="Normal 33 10 3 2" xfId="11848" xr:uid="{00000000-0005-0000-0000-00007B4D0000}"/>
    <cellStyle name="Normal 33 10 3 2 2" xfId="11849" xr:uid="{00000000-0005-0000-0000-00007C4D0000}"/>
    <cellStyle name="Normal 33 10 3 2 2 2" xfId="34819" xr:uid="{00000000-0005-0000-0000-00007D4D0000}"/>
    <cellStyle name="Normal 33 10 3 2 3" xfId="34818" xr:uid="{00000000-0005-0000-0000-00007E4D0000}"/>
    <cellStyle name="Normal 33 10 3 3" xfId="11850" xr:uid="{00000000-0005-0000-0000-00007F4D0000}"/>
    <cellStyle name="Normal 33 10 3 3 2" xfId="11851" xr:uid="{00000000-0005-0000-0000-0000804D0000}"/>
    <cellStyle name="Normal 33 10 3 3 2 2" xfId="34821" xr:uid="{00000000-0005-0000-0000-0000814D0000}"/>
    <cellStyle name="Normal 33 10 3 3 3" xfId="34820" xr:uid="{00000000-0005-0000-0000-0000824D0000}"/>
    <cellStyle name="Normal 33 10 3 4" xfId="11852" xr:uid="{00000000-0005-0000-0000-0000834D0000}"/>
    <cellStyle name="Normal 33 10 3 4 2" xfId="34822" xr:uid="{00000000-0005-0000-0000-0000844D0000}"/>
    <cellStyle name="Normal 33 10 3 5" xfId="34817" xr:uid="{00000000-0005-0000-0000-0000854D0000}"/>
    <cellStyle name="Normal 33 10 4" xfId="11853" xr:uid="{00000000-0005-0000-0000-0000864D0000}"/>
    <cellStyle name="Normal 33 10 4 2" xfId="11854" xr:uid="{00000000-0005-0000-0000-0000874D0000}"/>
    <cellStyle name="Normal 33 10 4 2 2" xfId="34824" xr:uid="{00000000-0005-0000-0000-0000884D0000}"/>
    <cellStyle name="Normal 33 10 4 3" xfId="34823" xr:uid="{00000000-0005-0000-0000-0000894D0000}"/>
    <cellStyle name="Normal 33 10 5" xfId="11855" xr:uid="{00000000-0005-0000-0000-00008A4D0000}"/>
    <cellStyle name="Normal 33 10 5 2" xfId="34825" xr:uid="{00000000-0005-0000-0000-00008B4D0000}"/>
    <cellStyle name="Normal 33 10 6" xfId="11856" xr:uid="{00000000-0005-0000-0000-00008C4D0000}"/>
    <cellStyle name="Normal 33 10 6 2" xfId="11857" xr:uid="{00000000-0005-0000-0000-00008D4D0000}"/>
    <cellStyle name="Normal 33 10 6 2 2" xfId="34827" xr:uid="{00000000-0005-0000-0000-00008E4D0000}"/>
    <cellStyle name="Normal 33 10 6 3" xfId="34826" xr:uid="{00000000-0005-0000-0000-00008F4D0000}"/>
    <cellStyle name="Normal 33 10 7" xfId="11858" xr:uid="{00000000-0005-0000-0000-0000904D0000}"/>
    <cellStyle name="Normal 33 10 7 2" xfId="34828" xr:uid="{00000000-0005-0000-0000-0000914D0000}"/>
    <cellStyle name="Normal 33 10 8" xfId="34811" xr:uid="{00000000-0005-0000-0000-0000924D0000}"/>
    <cellStyle name="Normal 33 11" xfId="11859" xr:uid="{00000000-0005-0000-0000-0000934D0000}"/>
    <cellStyle name="Normal 33 11 2" xfId="11860" xr:uid="{00000000-0005-0000-0000-0000944D0000}"/>
    <cellStyle name="Normal 33 11 2 2" xfId="11861" xr:uid="{00000000-0005-0000-0000-0000954D0000}"/>
    <cellStyle name="Normal 33 11 2 2 2" xfId="11862" xr:uid="{00000000-0005-0000-0000-0000964D0000}"/>
    <cellStyle name="Normal 33 11 2 2 2 2" xfId="34832" xr:uid="{00000000-0005-0000-0000-0000974D0000}"/>
    <cellStyle name="Normal 33 11 2 2 3" xfId="34831" xr:uid="{00000000-0005-0000-0000-0000984D0000}"/>
    <cellStyle name="Normal 33 11 2 3" xfId="11863" xr:uid="{00000000-0005-0000-0000-0000994D0000}"/>
    <cellStyle name="Normal 33 11 2 3 2" xfId="34833" xr:uid="{00000000-0005-0000-0000-00009A4D0000}"/>
    <cellStyle name="Normal 33 11 2 4" xfId="11864" xr:uid="{00000000-0005-0000-0000-00009B4D0000}"/>
    <cellStyle name="Normal 33 11 2 4 2" xfId="34834" xr:uid="{00000000-0005-0000-0000-00009C4D0000}"/>
    <cellStyle name="Normal 33 11 2 5" xfId="34830" xr:uid="{00000000-0005-0000-0000-00009D4D0000}"/>
    <cellStyle name="Normal 33 11 3" xfId="11865" xr:uid="{00000000-0005-0000-0000-00009E4D0000}"/>
    <cellStyle name="Normal 33 11 3 2" xfId="11866" xr:uid="{00000000-0005-0000-0000-00009F4D0000}"/>
    <cellStyle name="Normal 33 11 3 2 2" xfId="11867" xr:uid="{00000000-0005-0000-0000-0000A04D0000}"/>
    <cellStyle name="Normal 33 11 3 2 2 2" xfId="34837" xr:uid="{00000000-0005-0000-0000-0000A14D0000}"/>
    <cellStyle name="Normal 33 11 3 2 3" xfId="34836" xr:uid="{00000000-0005-0000-0000-0000A24D0000}"/>
    <cellStyle name="Normal 33 11 3 3" xfId="11868" xr:uid="{00000000-0005-0000-0000-0000A34D0000}"/>
    <cellStyle name="Normal 33 11 3 3 2" xfId="11869" xr:uid="{00000000-0005-0000-0000-0000A44D0000}"/>
    <cellStyle name="Normal 33 11 3 3 2 2" xfId="34839" xr:uid="{00000000-0005-0000-0000-0000A54D0000}"/>
    <cellStyle name="Normal 33 11 3 3 3" xfId="34838" xr:uid="{00000000-0005-0000-0000-0000A64D0000}"/>
    <cellStyle name="Normal 33 11 3 4" xfId="11870" xr:uid="{00000000-0005-0000-0000-0000A74D0000}"/>
    <cellStyle name="Normal 33 11 3 4 2" xfId="34840" xr:uid="{00000000-0005-0000-0000-0000A84D0000}"/>
    <cellStyle name="Normal 33 11 3 5" xfId="34835" xr:uid="{00000000-0005-0000-0000-0000A94D0000}"/>
    <cellStyle name="Normal 33 11 4" xfId="11871" xr:uid="{00000000-0005-0000-0000-0000AA4D0000}"/>
    <cellStyle name="Normal 33 11 4 2" xfId="11872" xr:uid="{00000000-0005-0000-0000-0000AB4D0000}"/>
    <cellStyle name="Normal 33 11 4 2 2" xfId="34842" xr:uid="{00000000-0005-0000-0000-0000AC4D0000}"/>
    <cellStyle name="Normal 33 11 4 3" xfId="34841" xr:uid="{00000000-0005-0000-0000-0000AD4D0000}"/>
    <cellStyle name="Normal 33 11 5" xfId="11873" xr:uid="{00000000-0005-0000-0000-0000AE4D0000}"/>
    <cellStyle name="Normal 33 11 5 2" xfId="34843" xr:uid="{00000000-0005-0000-0000-0000AF4D0000}"/>
    <cellStyle name="Normal 33 11 6" xfId="11874" xr:uid="{00000000-0005-0000-0000-0000B04D0000}"/>
    <cellStyle name="Normal 33 11 6 2" xfId="11875" xr:uid="{00000000-0005-0000-0000-0000B14D0000}"/>
    <cellStyle name="Normal 33 11 6 2 2" xfId="34845" xr:uid="{00000000-0005-0000-0000-0000B24D0000}"/>
    <cellStyle name="Normal 33 11 6 3" xfId="34844" xr:uid="{00000000-0005-0000-0000-0000B34D0000}"/>
    <cellStyle name="Normal 33 11 7" xfId="11876" xr:uid="{00000000-0005-0000-0000-0000B44D0000}"/>
    <cellStyle name="Normal 33 11 7 2" xfId="34846" xr:uid="{00000000-0005-0000-0000-0000B54D0000}"/>
    <cellStyle name="Normal 33 11 8" xfId="34829" xr:uid="{00000000-0005-0000-0000-0000B64D0000}"/>
    <cellStyle name="Normal 33 12" xfId="11877" xr:uid="{00000000-0005-0000-0000-0000B74D0000}"/>
    <cellStyle name="Normal 33 12 2" xfId="11878" xr:uid="{00000000-0005-0000-0000-0000B84D0000}"/>
    <cellStyle name="Normal 33 12 2 2" xfId="11879" xr:uid="{00000000-0005-0000-0000-0000B94D0000}"/>
    <cellStyle name="Normal 33 12 2 2 2" xfId="11880" xr:uid="{00000000-0005-0000-0000-0000BA4D0000}"/>
    <cellStyle name="Normal 33 12 2 2 2 2" xfId="34850" xr:uid="{00000000-0005-0000-0000-0000BB4D0000}"/>
    <cellStyle name="Normal 33 12 2 2 3" xfId="34849" xr:uid="{00000000-0005-0000-0000-0000BC4D0000}"/>
    <cellStyle name="Normal 33 12 2 3" xfId="11881" xr:uid="{00000000-0005-0000-0000-0000BD4D0000}"/>
    <cellStyle name="Normal 33 12 2 3 2" xfId="34851" xr:uid="{00000000-0005-0000-0000-0000BE4D0000}"/>
    <cellStyle name="Normal 33 12 2 4" xfId="11882" xr:uid="{00000000-0005-0000-0000-0000BF4D0000}"/>
    <cellStyle name="Normal 33 12 2 4 2" xfId="34852" xr:uid="{00000000-0005-0000-0000-0000C04D0000}"/>
    <cellStyle name="Normal 33 12 2 5" xfId="34848" xr:uid="{00000000-0005-0000-0000-0000C14D0000}"/>
    <cellStyle name="Normal 33 12 3" xfId="11883" xr:uid="{00000000-0005-0000-0000-0000C24D0000}"/>
    <cellStyle name="Normal 33 12 3 2" xfId="11884" xr:uid="{00000000-0005-0000-0000-0000C34D0000}"/>
    <cellStyle name="Normal 33 12 3 2 2" xfId="11885" xr:uid="{00000000-0005-0000-0000-0000C44D0000}"/>
    <cellStyle name="Normal 33 12 3 2 2 2" xfId="34855" xr:uid="{00000000-0005-0000-0000-0000C54D0000}"/>
    <cellStyle name="Normal 33 12 3 2 3" xfId="34854" xr:uid="{00000000-0005-0000-0000-0000C64D0000}"/>
    <cellStyle name="Normal 33 12 3 3" xfId="11886" xr:uid="{00000000-0005-0000-0000-0000C74D0000}"/>
    <cellStyle name="Normal 33 12 3 3 2" xfId="11887" xr:uid="{00000000-0005-0000-0000-0000C84D0000}"/>
    <cellStyle name="Normal 33 12 3 3 2 2" xfId="34857" xr:uid="{00000000-0005-0000-0000-0000C94D0000}"/>
    <cellStyle name="Normal 33 12 3 3 3" xfId="34856" xr:uid="{00000000-0005-0000-0000-0000CA4D0000}"/>
    <cellStyle name="Normal 33 12 3 4" xfId="11888" xr:uid="{00000000-0005-0000-0000-0000CB4D0000}"/>
    <cellStyle name="Normal 33 12 3 4 2" xfId="34858" xr:uid="{00000000-0005-0000-0000-0000CC4D0000}"/>
    <cellStyle name="Normal 33 12 3 5" xfId="34853" xr:uid="{00000000-0005-0000-0000-0000CD4D0000}"/>
    <cellStyle name="Normal 33 12 4" xfId="11889" xr:uid="{00000000-0005-0000-0000-0000CE4D0000}"/>
    <cellStyle name="Normal 33 12 4 2" xfId="11890" xr:uid="{00000000-0005-0000-0000-0000CF4D0000}"/>
    <cellStyle name="Normal 33 12 4 2 2" xfId="34860" xr:uid="{00000000-0005-0000-0000-0000D04D0000}"/>
    <cellStyle name="Normal 33 12 4 3" xfId="34859" xr:uid="{00000000-0005-0000-0000-0000D14D0000}"/>
    <cellStyle name="Normal 33 12 5" xfId="11891" xr:uid="{00000000-0005-0000-0000-0000D24D0000}"/>
    <cellStyle name="Normal 33 12 5 2" xfId="34861" xr:uid="{00000000-0005-0000-0000-0000D34D0000}"/>
    <cellStyle name="Normal 33 12 6" xfId="11892" xr:uid="{00000000-0005-0000-0000-0000D44D0000}"/>
    <cellStyle name="Normal 33 12 6 2" xfId="11893" xr:uid="{00000000-0005-0000-0000-0000D54D0000}"/>
    <cellStyle name="Normal 33 12 6 2 2" xfId="34863" xr:uid="{00000000-0005-0000-0000-0000D64D0000}"/>
    <cellStyle name="Normal 33 12 6 3" xfId="34862" xr:uid="{00000000-0005-0000-0000-0000D74D0000}"/>
    <cellStyle name="Normal 33 12 7" xfId="11894" xr:uid="{00000000-0005-0000-0000-0000D84D0000}"/>
    <cellStyle name="Normal 33 12 7 2" xfId="34864" xr:uid="{00000000-0005-0000-0000-0000D94D0000}"/>
    <cellStyle name="Normal 33 12 8" xfId="34847" xr:uid="{00000000-0005-0000-0000-0000DA4D0000}"/>
    <cellStyle name="Normal 33 13" xfId="11895" xr:uid="{00000000-0005-0000-0000-0000DB4D0000}"/>
    <cellStyle name="Normal 33 13 2" xfId="11896" xr:uid="{00000000-0005-0000-0000-0000DC4D0000}"/>
    <cellStyle name="Normal 33 13 2 2" xfId="11897" xr:uid="{00000000-0005-0000-0000-0000DD4D0000}"/>
    <cellStyle name="Normal 33 13 2 2 2" xfId="11898" xr:uid="{00000000-0005-0000-0000-0000DE4D0000}"/>
    <cellStyle name="Normal 33 13 2 2 2 2" xfId="34868" xr:uid="{00000000-0005-0000-0000-0000DF4D0000}"/>
    <cellStyle name="Normal 33 13 2 2 3" xfId="34867" xr:uid="{00000000-0005-0000-0000-0000E04D0000}"/>
    <cellStyle name="Normal 33 13 2 3" xfId="11899" xr:uid="{00000000-0005-0000-0000-0000E14D0000}"/>
    <cellStyle name="Normal 33 13 2 3 2" xfId="34869" xr:uid="{00000000-0005-0000-0000-0000E24D0000}"/>
    <cellStyle name="Normal 33 13 2 4" xfId="11900" xr:uid="{00000000-0005-0000-0000-0000E34D0000}"/>
    <cellStyle name="Normal 33 13 2 4 2" xfId="34870" xr:uid="{00000000-0005-0000-0000-0000E44D0000}"/>
    <cellStyle name="Normal 33 13 2 5" xfId="34866" xr:uid="{00000000-0005-0000-0000-0000E54D0000}"/>
    <cellStyle name="Normal 33 13 3" xfId="11901" xr:uid="{00000000-0005-0000-0000-0000E64D0000}"/>
    <cellStyle name="Normal 33 13 3 2" xfId="11902" xr:uid="{00000000-0005-0000-0000-0000E74D0000}"/>
    <cellStyle name="Normal 33 13 3 2 2" xfId="11903" xr:uid="{00000000-0005-0000-0000-0000E84D0000}"/>
    <cellStyle name="Normal 33 13 3 2 2 2" xfId="34873" xr:uid="{00000000-0005-0000-0000-0000E94D0000}"/>
    <cellStyle name="Normal 33 13 3 2 3" xfId="34872" xr:uid="{00000000-0005-0000-0000-0000EA4D0000}"/>
    <cellStyle name="Normal 33 13 3 3" xfId="11904" xr:uid="{00000000-0005-0000-0000-0000EB4D0000}"/>
    <cellStyle name="Normal 33 13 3 3 2" xfId="11905" xr:uid="{00000000-0005-0000-0000-0000EC4D0000}"/>
    <cellStyle name="Normal 33 13 3 3 2 2" xfId="34875" xr:uid="{00000000-0005-0000-0000-0000ED4D0000}"/>
    <cellStyle name="Normal 33 13 3 3 3" xfId="34874" xr:uid="{00000000-0005-0000-0000-0000EE4D0000}"/>
    <cellStyle name="Normal 33 13 3 4" xfId="11906" xr:uid="{00000000-0005-0000-0000-0000EF4D0000}"/>
    <cellStyle name="Normal 33 13 3 4 2" xfId="34876" xr:uid="{00000000-0005-0000-0000-0000F04D0000}"/>
    <cellStyle name="Normal 33 13 3 5" xfId="34871" xr:uid="{00000000-0005-0000-0000-0000F14D0000}"/>
    <cellStyle name="Normal 33 13 4" xfId="11907" xr:uid="{00000000-0005-0000-0000-0000F24D0000}"/>
    <cellStyle name="Normal 33 13 4 2" xfId="11908" xr:uid="{00000000-0005-0000-0000-0000F34D0000}"/>
    <cellStyle name="Normal 33 13 4 2 2" xfId="34878" xr:uid="{00000000-0005-0000-0000-0000F44D0000}"/>
    <cellStyle name="Normal 33 13 4 3" xfId="34877" xr:uid="{00000000-0005-0000-0000-0000F54D0000}"/>
    <cellStyle name="Normal 33 13 5" xfId="11909" xr:uid="{00000000-0005-0000-0000-0000F64D0000}"/>
    <cellStyle name="Normal 33 13 5 2" xfId="34879" xr:uid="{00000000-0005-0000-0000-0000F74D0000}"/>
    <cellStyle name="Normal 33 13 6" xfId="11910" xr:uid="{00000000-0005-0000-0000-0000F84D0000}"/>
    <cellStyle name="Normal 33 13 6 2" xfId="11911" xr:uid="{00000000-0005-0000-0000-0000F94D0000}"/>
    <cellStyle name="Normal 33 13 6 2 2" xfId="34881" xr:uid="{00000000-0005-0000-0000-0000FA4D0000}"/>
    <cellStyle name="Normal 33 13 6 3" xfId="34880" xr:uid="{00000000-0005-0000-0000-0000FB4D0000}"/>
    <cellStyle name="Normal 33 13 7" xfId="11912" xr:uid="{00000000-0005-0000-0000-0000FC4D0000}"/>
    <cellStyle name="Normal 33 13 7 2" xfId="34882" xr:uid="{00000000-0005-0000-0000-0000FD4D0000}"/>
    <cellStyle name="Normal 33 13 8" xfId="34865" xr:uid="{00000000-0005-0000-0000-0000FE4D0000}"/>
    <cellStyle name="Normal 33 14" xfId="11913" xr:uid="{00000000-0005-0000-0000-0000FF4D0000}"/>
    <cellStyle name="Normal 33 14 2" xfId="11914" xr:uid="{00000000-0005-0000-0000-0000004E0000}"/>
    <cellStyle name="Normal 33 14 2 2" xfId="11915" xr:uid="{00000000-0005-0000-0000-0000014E0000}"/>
    <cellStyle name="Normal 33 14 2 2 2" xfId="11916" xr:uid="{00000000-0005-0000-0000-0000024E0000}"/>
    <cellStyle name="Normal 33 14 2 2 2 2" xfId="34886" xr:uid="{00000000-0005-0000-0000-0000034E0000}"/>
    <cellStyle name="Normal 33 14 2 2 3" xfId="34885" xr:uid="{00000000-0005-0000-0000-0000044E0000}"/>
    <cellStyle name="Normal 33 14 2 3" xfId="11917" xr:uid="{00000000-0005-0000-0000-0000054E0000}"/>
    <cellStyle name="Normal 33 14 2 3 2" xfId="34887" xr:uid="{00000000-0005-0000-0000-0000064E0000}"/>
    <cellStyle name="Normal 33 14 2 4" xfId="11918" xr:uid="{00000000-0005-0000-0000-0000074E0000}"/>
    <cellStyle name="Normal 33 14 2 4 2" xfId="34888" xr:uid="{00000000-0005-0000-0000-0000084E0000}"/>
    <cellStyle name="Normal 33 14 2 5" xfId="34884" xr:uid="{00000000-0005-0000-0000-0000094E0000}"/>
    <cellStyle name="Normal 33 14 3" xfId="11919" xr:uid="{00000000-0005-0000-0000-00000A4E0000}"/>
    <cellStyle name="Normal 33 14 3 2" xfId="11920" xr:uid="{00000000-0005-0000-0000-00000B4E0000}"/>
    <cellStyle name="Normal 33 14 3 2 2" xfId="11921" xr:uid="{00000000-0005-0000-0000-00000C4E0000}"/>
    <cellStyle name="Normal 33 14 3 2 2 2" xfId="34891" xr:uid="{00000000-0005-0000-0000-00000D4E0000}"/>
    <cellStyle name="Normal 33 14 3 2 3" xfId="34890" xr:uid="{00000000-0005-0000-0000-00000E4E0000}"/>
    <cellStyle name="Normal 33 14 3 3" xfId="11922" xr:uid="{00000000-0005-0000-0000-00000F4E0000}"/>
    <cellStyle name="Normal 33 14 3 3 2" xfId="11923" xr:uid="{00000000-0005-0000-0000-0000104E0000}"/>
    <cellStyle name="Normal 33 14 3 3 2 2" xfId="34893" xr:uid="{00000000-0005-0000-0000-0000114E0000}"/>
    <cellStyle name="Normal 33 14 3 3 3" xfId="34892" xr:uid="{00000000-0005-0000-0000-0000124E0000}"/>
    <cellStyle name="Normal 33 14 3 4" xfId="11924" xr:uid="{00000000-0005-0000-0000-0000134E0000}"/>
    <cellStyle name="Normal 33 14 3 4 2" xfId="34894" xr:uid="{00000000-0005-0000-0000-0000144E0000}"/>
    <cellStyle name="Normal 33 14 3 5" xfId="34889" xr:uid="{00000000-0005-0000-0000-0000154E0000}"/>
    <cellStyle name="Normal 33 14 4" xfId="11925" xr:uid="{00000000-0005-0000-0000-0000164E0000}"/>
    <cellStyle name="Normal 33 14 4 2" xfId="11926" xr:uid="{00000000-0005-0000-0000-0000174E0000}"/>
    <cellStyle name="Normal 33 14 4 2 2" xfId="34896" xr:uid="{00000000-0005-0000-0000-0000184E0000}"/>
    <cellStyle name="Normal 33 14 4 3" xfId="34895" xr:uid="{00000000-0005-0000-0000-0000194E0000}"/>
    <cellStyle name="Normal 33 14 5" xfId="11927" xr:uid="{00000000-0005-0000-0000-00001A4E0000}"/>
    <cellStyle name="Normal 33 14 5 2" xfId="34897" xr:uid="{00000000-0005-0000-0000-00001B4E0000}"/>
    <cellStyle name="Normal 33 14 6" xfId="11928" xr:uid="{00000000-0005-0000-0000-00001C4E0000}"/>
    <cellStyle name="Normal 33 14 6 2" xfId="11929" xr:uid="{00000000-0005-0000-0000-00001D4E0000}"/>
    <cellStyle name="Normal 33 14 6 2 2" xfId="34899" xr:uid="{00000000-0005-0000-0000-00001E4E0000}"/>
    <cellStyle name="Normal 33 14 6 3" xfId="34898" xr:uid="{00000000-0005-0000-0000-00001F4E0000}"/>
    <cellStyle name="Normal 33 14 7" xfId="11930" xr:uid="{00000000-0005-0000-0000-0000204E0000}"/>
    <cellStyle name="Normal 33 14 7 2" xfId="34900" xr:uid="{00000000-0005-0000-0000-0000214E0000}"/>
    <cellStyle name="Normal 33 14 8" xfId="34883" xr:uid="{00000000-0005-0000-0000-0000224E0000}"/>
    <cellStyle name="Normal 33 15" xfId="11931" xr:uid="{00000000-0005-0000-0000-0000234E0000}"/>
    <cellStyle name="Normal 33 15 2" xfId="11932" xr:uid="{00000000-0005-0000-0000-0000244E0000}"/>
    <cellStyle name="Normal 33 15 2 2" xfId="11933" xr:uid="{00000000-0005-0000-0000-0000254E0000}"/>
    <cellStyle name="Normal 33 15 2 2 2" xfId="11934" xr:uid="{00000000-0005-0000-0000-0000264E0000}"/>
    <cellStyle name="Normal 33 15 2 2 2 2" xfId="34904" xr:uid="{00000000-0005-0000-0000-0000274E0000}"/>
    <cellStyle name="Normal 33 15 2 2 3" xfId="34903" xr:uid="{00000000-0005-0000-0000-0000284E0000}"/>
    <cellStyle name="Normal 33 15 2 3" xfId="11935" xr:uid="{00000000-0005-0000-0000-0000294E0000}"/>
    <cellStyle name="Normal 33 15 2 3 2" xfId="34905" xr:uid="{00000000-0005-0000-0000-00002A4E0000}"/>
    <cellStyle name="Normal 33 15 2 4" xfId="11936" xr:uid="{00000000-0005-0000-0000-00002B4E0000}"/>
    <cellStyle name="Normal 33 15 2 4 2" xfId="34906" xr:uid="{00000000-0005-0000-0000-00002C4E0000}"/>
    <cellStyle name="Normal 33 15 2 5" xfId="34902" xr:uid="{00000000-0005-0000-0000-00002D4E0000}"/>
    <cellStyle name="Normal 33 15 3" xfId="11937" xr:uid="{00000000-0005-0000-0000-00002E4E0000}"/>
    <cellStyle name="Normal 33 15 3 2" xfId="11938" xr:uid="{00000000-0005-0000-0000-00002F4E0000}"/>
    <cellStyle name="Normal 33 15 3 2 2" xfId="11939" xr:uid="{00000000-0005-0000-0000-0000304E0000}"/>
    <cellStyle name="Normal 33 15 3 2 2 2" xfId="34909" xr:uid="{00000000-0005-0000-0000-0000314E0000}"/>
    <cellStyle name="Normal 33 15 3 2 3" xfId="34908" xr:uid="{00000000-0005-0000-0000-0000324E0000}"/>
    <cellStyle name="Normal 33 15 3 3" xfId="11940" xr:uid="{00000000-0005-0000-0000-0000334E0000}"/>
    <cellStyle name="Normal 33 15 3 3 2" xfId="11941" xr:uid="{00000000-0005-0000-0000-0000344E0000}"/>
    <cellStyle name="Normal 33 15 3 3 2 2" xfId="34911" xr:uid="{00000000-0005-0000-0000-0000354E0000}"/>
    <cellStyle name="Normal 33 15 3 3 3" xfId="34910" xr:uid="{00000000-0005-0000-0000-0000364E0000}"/>
    <cellStyle name="Normal 33 15 3 4" xfId="11942" xr:uid="{00000000-0005-0000-0000-0000374E0000}"/>
    <cellStyle name="Normal 33 15 3 4 2" xfId="34912" xr:uid="{00000000-0005-0000-0000-0000384E0000}"/>
    <cellStyle name="Normal 33 15 3 5" xfId="34907" xr:uid="{00000000-0005-0000-0000-0000394E0000}"/>
    <cellStyle name="Normal 33 15 4" xfId="11943" xr:uid="{00000000-0005-0000-0000-00003A4E0000}"/>
    <cellStyle name="Normal 33 15 4 2" xfId="11944" xr:uid="{00000000-0005-0000-0000-00003B4E0000}"/>
    <cellStyle name="Normal 33 15 4 2 2" xfId="34914" xr:uid="{00000000-0005-0000-0000-00003C4E0000}"/>
    <cellStyle name="Normal 33 15 4 3" xfId="34913" xr:uid="{00000000-0005-0000-0000-00003D4E0000}"/>
    <cellStyle name="Normal 33 15 5" xfId="11945" xr:uid="{00000000-0005-0000-0000-00003E4E0000}"/>
    <cellStyle name="Normal 33 15 5 2" xfId="34915" xr:uid="{00000000-0005-0000-0000-00003F4E0000}"/>
    <cellStyle name="Normal 33 15 6" xfId="11946" xr:uid="{00000000-0005-0000-0000-0000404E0000}"/>
    <cellStyle name="Normal 33 15 6 2" xfId="11947" xr:uid="{00000000-0005-0000-0000-0000414E0000}"/>
    <cellStyle name="Normal 33 15 6 2 2" xfId="34917" xr:uid="{00000000-0005-0000-0000-0000424E0000}"/>
    <cellStyle name="Normal 33 15 6 3" xfId="34916" xr:uid="{00000000-0005-0000-0000-0000434E0000}"/>
    <cellStyle name="Normal 33 15 7" xfId="11948" xr:uid="{00000000-0005-0000-0000-0000444E0000}"/>
    <cellStyle name="Normal 33 15 7 2" xfId="34918" xr:uid="{00000000-0005-0000-0000-0000454E0000}"/>
    <cellStyle name="Normal 33 15 8" xfId="34901" xr:uid="{00000000-0005-0000-0000-0000464E0000}"/>
    <cellStyle name="Normal 33 16" xfId="11949" xr:uid="{00000000-0005-0000-0000-0000474E0000}"/>
    <cellStyle name="Normal 33 16 2" xfId="11950" xr:uid="{00000000-0005-0000-0000-0000484E0000}"/>
    <cellStyle name="Normal 33 16 2 2" xfId="11951" xr:uid="{00000000-0005-0000-0000-0000494E0000}"/>
    <cellStyle name="Normal 33 16 2 2 2" xfId="11952" xr:uid="{00000000-0005-0000-0000-00004A4E0000}"/>
    <cellStyle name="Normal 33 16 2 2 2 2" xfId="34922" xr:uid="{00000000-0005-0000-0000-00004B4E0000}"/>
    <cellStyle name="Normal 33 16 2 2 3" xfId="34921" xr:uid="{00000000-0005-0000-0000-00004C4E0000}"/>
    <cellStyle name="Normal 33 16 2 3" xfId="11953" xr:uid="{00000000-0005-0000-0000-00004D4E0000}"/>
    <cellStyle name="Normal 33 16 2 3 2" xfId="34923" xr:uid="{00000000-0005-0000-0000-00004E4E0000}"/>
    <cellStyle name="Normal 33 16 2 4" xfId="11954" xr:uid="{00000000-0005-0000-0000-00004F4E0000}"/>
    <cellStyle name="Normal 33 16 2 4 2" xfId="34924" xr:uid="{00000000-0005-0000-0000-0000504E0000}"/>
    <cellStyle name="Normal 33 16 2 5" xfId="34920" xr:uid="{00000000-0005-0000-0000-0000514E0000}"/>
    <cellStyle name="Normal 33 16 3" xfId="11955" xr:uid="{00000000-0005-0000-0000-0000524E0000}"/>
    <cellStyle name="Normal 33 16 3 2" xfId="11956" xr:uid="{00000000-0005-0000-0000-0000534E0000}"/>
    <cellStyle name="Normal 33 16 3 2 2" xfId="11957" xr:uid="{00000000-0005-0000-0000-0000544E0000}"/>
    <cellStyle name="Normal 33 16 3 2 2 2" xfId="34927" xr:uid="{00000000-0005-0000-0000-0000554E0000}"/>
    <cellStyle name="Normal 33 16 3 2 3" xfId="34926" xr:uid="{00000000-0005-0000-0000-0000564E0000}"/>
    <cellStyle name="Normal 33 16 3 3" xfId="11958" xr:uid="{00000000-0005-0000-0000-0000574E0000}"/>
    <cellStyle name="Normal 33 16 3 3 2" xfId="11959" xr:uid="{00000000-0005-0000-0000-0000584E0000}"/>
    <cellStyle name="Normal 33 16 3 3 2 2" xfId="34929" xr:uid="{00000000-0005-0000-0000-0000594E0000}"/>
    <cellStyle name="Normal 33 16 3 3 3" xfId="34928" xr:uid="{00000000-0005-0000-0000-00005A4E0000}"/>
    <cellStyle name="Normal 33 16 3 4" xfId="11960" xr:uid="{00000000-0005-0000-0000-00005B4E0000}"/>
    <cellStyle name="Normal 33 16 3 4 2" xfId="34930" xr:uid="{00000000-0005-0000-0000-00005C4E0000}"/>
    <cellStyle name="Normal 33 16 3 5" xfId="34925" xr:uid="{00000000-0005-0000-0000-00005D4E0000}"/>
    <cellStyle name="Normal 33 16 4" xfId="11961" xr:uid="{00000000-0005-0000-0000-00005E4E0000}"/>
    <cellStyle name="Normal 33 16 4 2" xfId="11962" xr:uid="{00000000-0005-0000-0000-00005F4E0000}"/>
    <cellStyle name="Normal 33 16 4 2 2" xfId="34932" xr:uid="{00000000-0005-0000-0000-0000604E0000}"/>
    <cellStyle name="Normal 33 16 4 3" xfId="34931" xr:uid="{00000000-0005-0000-0000-0000614E0000}"/>
    <cellStyle name="Normal 33 16 5" xfId="11963" xr:uid="{00000000-0005-0000-0000-0000624E0000}"/>
    <cellStyle name="Normal 33 16 5 2" xfId="34933" xr:uid="{00000000-0005-0000-0000-0000634E0000}"/>
    <cellStyle name="Normal 33 16 6" xfId="11964" xr:uid="{00000000-0005-0000-0000-0000644E0000}"/>
    <cellStyle name="Normal 33 16 6 2" xfId="11965" xr:uid="{00000000-0005-0000-0000-0000654E0000}"/>
    <cellStyle name="Normal 33 16 6 2 2" xfId="34935" xr:uid="{00000000-0005-0000-0000-0000664E0000}"/>
    <cellStyle name="Normal 33 16 6 3" xfId="34934" xr:uid="{00000000-0005-0000-0000-0000674E0000}"/>
    <cellStyle name="Normal 33 16 7" xfId="11966" xr:uid="{00000000-0005-0000-0000-0000684E0000}"/>
    <cellStyle name="Normal 33 16 7 2" xfId="34936" xr:uid="{00000000-0005-0000-0000-0000694E0000}"/>
    <cellStyle name="Normal 33 16 8" xfId="34919" xr:uid="{00000000-0005-0000-0000-00006A4E0000}"/>
    <cellStyle name="Normal 33 17" xfId="11967" xr:uid="{00000000-0005-0000-0000-00006B4E0000}"/>
    <cellStyle name="Normal 33 17 2" xfId="11968" xr:uid="{00000000-0005-0000-0000-00006C4E0000}"/>
    <cellStyle name="Normal 33 17 2 2" xfId="11969" xr:uid="{00000000-0005-0000-0000-00006D4E0000}"/>
    <cellStyle name="Normal 33 17 2 2 2" xfId="11970" xr:uid="{00000000-0005-0000-0000-00006E4E0000}"/>
    <cellStyle name="Normal 33 17 2 2 2 2" xfId="34940" xr:uid="{00000000-0005-0000-0000-00006F4E0000}"/>
    <cellStyle name="Normal 33 17 2 2 3" xfId="34939" xr:uid="{00000000-0005-0000-0000-0000704E0000}"/>
    <cellStyle name="Normal 33 17 2 3" xfId="11971" xr:uid="{00000000-0005-0000-0000-0000714E0000}"/>
    <cellStyle name="Normal 33 17 2 3 2" xfId="34941" xr:uid="{00000000-0005-0000-0000-0000724E0000}"/>
    <cellStyle name="Normal 33 17 2 4" xfId="11972" xr:uid="{00000000-0005-0000-0000-0000734E0000}"/>
    <cellStyle name="Normal 33 17 2 4 2" xfId="34942" xr:uid="{00000000-0005-0000-0000-0000744E0000}"/>
    <cellStyle name="Normal 33 17 2 5" xfId="34938" xr:uid="{00000000-0005-0000-0000-0000754E0000}"/>
    <cellStyle name="Normal 33 17 3" xfId="11973" xr:uid="{00000000-0005-0000-0000-0000764E0000}"/>
    <cellStyle name="Normal 33 17 3 2" xfId="11974" xr:uid="{00000000-0005-0000-0000-0000774E0000}"/>
    <cellStyle name="Normal 33 17 3 2 2" xfId="11975" xr:uid="{00000000-0005-0000-0000-0000784E0000}"/>
    <cellStyle name="Normal 33 17 3 2 2 2" xfId="34945" xr:uid="{00000000-0005-0000-0000-0000794E0000}"/>
    <cellStyle name="Normal 33 17 3 2 3" xfId="34944" xr:uid="{00000000-0005-0000-0000-00007A4E0000}"/>
    <cellStyle name="Normal 33 17 3 3" xfId="11976" xr:uid="{00000000-0005-0000-0000-00007B4E0000}"/>
    <cellStyle name="Normal 33 17 3 3 2" xfId="11977" xr:uid="{00000000-0005-0000-0000-00007C4E0000}"/>
    <cellStyle name="Normal 33 17 3 3 2 2" xfId="34947" xr:uid="{00000000-0005-0000-0000-00007D4E0000}"/>
    <cellStyle name="Normal 33 17 3 3 3" xfId="34946" xr:uid="{00000000-0005-0000-0000-00007E4E0000}"/>
    <cellStyle name="Normal 33 17 3 4" xfId="11978" xr:uid="{00000000-0005-0000-0000-00007F4E0000}"/>
    <cellStyle name="Normal 33 17 3 4 2" xfId="34948" xr:uid="{00000000-0005-0000-0000-0000804E0000}"/>
    <cellStyle name="Normal 33 17 3 5" xfId="34943" xr:uid="{00000000-0005-0000-0000-0000814E0000}"/>
    <cellStyle name="Normal 33 17 4" xfId="11979" xr:uid="{00000000-0005-0000-0000-0000824E0000}"/>
    <cellStyle name="Normal 33 17 4 2" xfId="11980" xr:uid="{00000000-0005-0000-0000-0000834E0000}"/>
    <cellStyle name="Normal 33 17 4 2 2" xfId="34950" xr:uid="{00000000-0005-0000-0000-0000844E0000}"/>
    <cellStyle name="Normal 33 17 4 3" xfId="34949" xr:uid="{00000000-0005-0000-0000-0000854E0000}"/>
    <cellStyle name="Normal 33 17 5" xfId="11981" xr:uid="{00000000-0005-0000-0000-0000864E0000}"/>
    <cellStyle name="Normal 33 17 5 2" xfId="34951" xr:uid="{00000000-0005-0000-0000-0000874E0000}"/>
    <cellStyle name="Normal 33 17 6" xfId="11982" xr:uid="{00000000-0005-0000-0000-0000884E0000}"/>
    <cellStyle name="Normal 33 17 6 2" xfId="11983" xr:uid="{00000000-0005-0000-0000-0000894E0000}"/>
    <cellStyle name="Normal 33 17 6 2 2" xfId="34953" xr:uid="{00000000-0005-0000-0000-00008A4E0000}"/>
    <cellStyle name="Normal 33 17 6 3" xfId="34952" xr:uid="{00000000-0005-0000-0000-00008B4E0000}"/>
    <cellStyle name="Normal 33 17 7" xfId="11984" xr:uid="{00000000-0005-0000-0000-00008C4E0000}"/>
    <cellStyle name="Normal 33 17 7 2" xfId="34954" xr:uid="{00000000-0005-0000-0000-00008D4E0000}"/>
    <cellStyle name="Normal 33 17 8" xfId="34937" xr:uid="{00000000-0005-0000-0000-00008E4E0000}"/>
    <cellStyle name="Normal 33 18" xfId="11985" xr:uid="{00000000-0005-0000-0000-00008F4E0000}"/>
    <cellStyle name="Normal 33 18 2" xfId="11986" xr:uid="{00000000-0005-0000-0000-0000904E0000}"/>
    <cellStyle name="Normal 33 18 2 2" xfId="11987" xr:uid="{00000000-0005-0000-0000-0000914E0000}"/>
    <cellStyle name="Normal 33 18 2 2 2" xfId="11988" xr:uid="{00000000-0005-0000-0000-0000924E0000}"/>
    <cellStyle name="Normal 33 18 2 2 2 2" xfId="34958" xr:uid="{00000000-0005-0000-0000-0000934E0000}"/>
    <cellStyle name="Normal 33 18 2 2 3" xfId="34957" xr:uid="{00000000-0005-0000-0000-0000944E0000}"/>
    <cellStyle name="Normal 33 18 2 3" xfId="11989" xr:uid="{00000000-0005-0000-0000-0000954E0000}"/>
    <cellStyle name="Normal 33 18 2 3 2" xfId="34959" xr:uid="{00000000-0005-0000-0000-0000964E0000}"/>
    <cellStyle name="Normal 33 18 2 4" xfId="11990" xr:uid="{00000000-0005-0000-0000-0000974E0000}"/>
    <cellStyle name="Normal 33 18 2 4 2" xfId="34960" xr:uid="{00000000-0005-0000-0000-0000984E0000}"/>
    <cellStyle name="Normal 33 18 2 5" xfId="34956" xr:uid="{00000000-0005-0000-0000-0000994E0000}"/>
    <cellStyle name="Normal 33 18 3" xfId="11991" xr:uid="{00000000-0005-0000-0000-00009A4E0000}"/>
    <cellStyle name="Normal 33 18 3 2" xfId="11992" xr:uid="{00000000-0005-0000-0000-00009B4E0000}"/>
    <cellStyle name="Normal 33 18 3 2 2" xfId="11993" xr:uid="{00000000-0005-0000-0000-00009C4E0000}"/>
    <cellStyle name="Normal 33 18 3 2 2 2" xfId="34963" xr:uid="{00000000-0005-0000-0000-00009D4E0000}"/>
    <cellStyle name="Normal 33 18 3 2 3" xfId="34962" xr:uid="{00000000-0005-0000-0000-00009E4E0000}"/>
    <cellStyle name="Normal 33 18 3 3" xfId="11994" xr:uid="{00000000-0005-0000-0000-00009F4E0000}"/>
    <cellStyle name="Normal 33 18 3 3 2" xfId="11995" xr:uid="{00000000-0005-0000-0000-0000A04E0000}"/>
    <cellStyle name="Normal 33 18 3 3 2 2" xfId="34965" xr:uid="{00000000-0005-0000-0000-0000A14E0000}"/>
    <cellStyle name="Normal 33 18 3 3 3" xfId="34964" xr:uid="{00000000-0005-0000-0000-0000A24E0000}"/>
    <cellStyle name="Normal 33 18 3 4" xfId="11996" xr:uid="{00000000-0005-0000-0000-0000A34E0000}"/>
    <cellStyle name="Normal 33 18 3 4 2" xfId="34966" xr:uid="{00000000-0005-0000-0000-0000A44E0000}"/>
    <cellStyle name="Normal 33 18 3 5" xfId="34961" xr:uid="{00000000-0005-0000-0000-0000A54E0000}"/>
    <cellStyle name="Normal 33 18 4" xfId="11997" xr:uid="{00000000-0005-0000-0000-0000A64E0000}"/>
    <cellStyle name="Normal 33 18 4 2" xfId="11998" xr:uid="{00000000-0005-0000-0000-0000A74E0000}"/>
    <cellStyle name="Normal 33 18 4 2 2" xfId="34968" xr:uid="{00000000-0005-0000-0000-0000A84E0000}"/>
    <cellStyle name="Normal 33 18 4 3" xfId="34967" xr:uid="{00000000-0005-0000-0000-0000A94E0000}"/>
    <cellStyle name="Normal 33 18 5" xfId="11999" xr:uid="{00000000-0005-0000-0000-0000AA4E0000}"/>
    <cellStyle name="Normal 33 18 5 2" xfId="34969" xr:uid="{00000000-0005-0000-0000-0000AB4E0000}"/>
    <cellStyle name="Normal 33 18 6" xfId="12000" xr:uid="{00000000-0005-0000-0000-0000AC4E0000}"/>
    <cellStyle name="Normal 33 18 6 2" xfId="12001" xr:uid="{00000000-0005-0000-0000-0000AD4E0000}"/>
    <cellStyle name="Normal 33 18 6 2 2" xfId="34971" xr:uid="{00000000-0005-0000-0000-0000AE4E0000}"/>
    <cellStyle name="Normal 33 18 6 3" xfId="34970" xr:uid="{00000000-0005-0000-0000-0000AF4E0000}"/>
    <cellStyle name="Normal 33 18 7" xfId="12002" xr:uid="{00000000-0005-0000-0000-0000B04E0000}"/>
    <cellStyle name="Normal 33 18 7 2" xfId="34972" xr:uid="{00000000-0005-0000-0000-0000B14E0000}"/>
    <cellStyle name="Normal 33 18 8" xfId="34955" xr:uid="{00000000-0005-0000-0000-0000B24E0000}"/>
    <cellStyle name="Normal 33 19" xfId="12003" xr:uid="{00000000-0005-0000-0000-0000B34E0000}"/>
    <cellStyle name="Normal 33 19 2" xfId="12004" xr:uid="{00000000-0005-0000-0000-0000B44E0000}"/>
    <cellStyle name="Normal 33 19 2 2" xfId="12005" xr:uid="{00000000-0005-0000-0000-0000B54E0000}"/>
    <cellStyle name="Normal 33 19 2 2 2" xfId="12006" xr:uid="{00000000-0005-0000-0000-0000B64E0000}"/>
    <cellStyle name="Normal 33 19 2 2 2 2" xfId="34976" xr:uid="{00000000-0005-0000-0000-0000B74E0000}"/>
    <cellStyle name="Normal 33 19 2 2 3" xfId="34975" xr:uid="{00000000-0005-0000-0000-0000B84E0000}"/>
    <cellStyle name="Normal 33 19 2 3" xfId="12007" xr:uid="{00000000-0005-0000-0000-0000B94E0000}"/>
    <cellStyle name="Normal 33 19 2 3 2" xfId="34977" xr:uid="{00000000-0005-0000-0000-0000BA4E0000}"/>
    <cellStyle name="Normal 33 19 2 4" xfId="12008" xr:uid="{00000000-0005-0000-0000-0000BB4E0000}"/>
    <cellStyle name="Normal 33 19 2 4 2" xfId="34978" xr:uid="{00000000-0005-0000-0000-0000BC4E0000}"/>
    <cellStyle name="Normal 33 19 2 5" xfId="34974" xr:uid="{00000000-0005-0000-0000-0000BD4E0000}"/>
    <cellStyle name="Normal 33 19 3" xfId="12009" xr:uid="{00000000-0005-0000-0000-0000BE4E0000}"/>
    <cellStyle name="Normal 33 19 3 2" xfId="12010" xr:uid="{00000000-0005-0000-0000-0000BF4E0000}"/>
    <cellStyle name="Normal 33 19 3 2 2" xfId="12011" xr:uid="{00000000-0005-0000-0000-0000C04E0000}"/>
    <cellStyle name="Normal 33 19 3 2 2 2" xfId="34981" xr:uid="{00000000-0005-0000-0000-0000C14E0000}"/>
    <cellStyle name="Normal 33 19 3 2 3" xfId="34980" xr:uid="{00000000-0005-0000-0000-0000C24E0000}"/>
    <cellStyle name="Normal 33 19 3 3" xfId="12012" xr:uid="{00000000-0005-0000-0000-0000C34E0000}"/>
    <cellStyle name="Normal 33 19 3 3 2" xfId="12013" xr:uid="{00000000-0005-0000-0000-0000C44E0000}"/>
    <cellStyle name="Normal 33 19 3 3 2 2" xfId="34983" xr:uid="{00000000-0005-0000-0000-0000C54E0000}"/>
    <cellStyle name="Normal 33 19 3 3 3" xfId="34982" xr:uid="{00000000-0005-0000-0000-0000C64E0000}"/>
    <cellStyle name="Normal 33 19 3 4" xfId="12014" xr:uid="{00000000-0005-0000-0000-0000C74E0000}"/>
    <cellStyle name="Normal 33 19 3 4 2" xfId="34984" xr:uid="{00000000-0005-0000-0000-0000C84E0000}"/>
    <cellStyle name="Normal 33 19 3 5" xfId="34979" xr:uid="{00000000-0005-0000-0000-0000C94E0000}"/>
    <cellStyle name="Normal 33 19 4" xfId="12015" xr:uid="{00000000-0005-0000-0000-0000CA4E0000}"/>
    <cellStyle name="Normal 33 19 4 2" xfId="12016" xr:uid="{00000000-0005-0000-0000-0000CB4E0000}"/>
    <cellStyle name="Normal 33 19 4 2 2" xfId="34986" xr:uid="{00000000-0005-0000-0000-0000CC4E0000}"/>
    <cellStyle name="Normal 33 19 4 3" xfId="34985" xr:uid="{00000000-0005-0000-0000-0000CD4E0000}"/>
    <cellStyle name="Normal 33 19 5" xfId="12017" xr:uid="{00000000-0005-0000-0000-0000CE4E0000}"/>
    <cellStyle name="Normal 33 19 5 2" xfId="34987" xr:uid="{00000000-0005-0000-0000-0000CF4E0000}"/>
    <cellStyle name="Normal 33 19 6" xfId="12018" xr:uid="{00000000-0005-0000-0000-0000D04E0000}"/>
    <cellStyle name="Normal 33 19 6 2" xfId="12019" xr:uid="{00000000-0005-0000-0000-0000D14E0000}"/>
    <cellStyle name="Normal 33 19 6 2 2" xfId="34989" xr:uid="{00000000-0005-0000-0000-0000D24E0000}"/>
    <cellStyle name="Normal 33 19 6 3" xfId="34988" xr:uid="{00000000-0005-0000-0000-0000D34E0000}"/>
    <cellStyle name="Normal 33 19 7" xfId="12020" xr:uid="{00000000-0005-0000-0000-0000D44E0000}"/>
    <cellStyle name="Normal 33 19 7 2" xfId="34990" xr:uid="{00000000-0005-0000-0000-0000D54E0000}"/>
    <cellStyle name="Normal 33 19 8" xfId="34973" xr:uid="{00000000-0005-0000-0000-0000D64E0000}"/>
    <cellStyle name="Normal 33 2" xfId="12021" xr:uid="{00000000-0005-0000-0000-0000D74E0000}"/>
    <cellStyle name="Normal 33 2 2" xfId="12022" xr:uid="{00000000-0005-0000-0000-0000D84E0000}"/>
    <cellStyle name="Normal 33 2 2 2" xfId="12023" xr:uid="{00000000-0005-0000-0000-0000D94E0000}"/>
    <cellStyle name="Normal 33 2 2 2 2" xfId="12024" xr:uid="{00000000-0005-0000-0000-0000DA4E0000}"/>
    <cellStyle name="Normal 33 2 2 2 2 2" xfId="34994" xr:uid="{00000000-0005-0000-0000-0000DB4E0000}"/>
    <cellStyle name="Normal 33 2 2 2 3" xfId="34993" xr:uid="{00000000-0005-0000-0000-0000DC4E0000}"/>
    <cellStyle name="Normal 33 2 2 3" xfId="12025" xr:uid="{00000000-0005-0000-0000-0000DD4E0000}"/>
    <cellStyle name="Normal 33 2 2 3 2" xfId="34995" xr:uid="{00000000-0005-0000-0000-0000DE4E0000}"/>
    <cellStyle name="Normal 33 2 2 4" xfId="12026" xr:uid="{00000000-0005-0000-0000-0000DF4E0000}"/>
    <cellStyle name="Normal 33 2 2 4 2" xfId="34996" xr:uid="{00000000-0005-0000-0000-0000E04E0000}"/>
    <cellStyle name="Normal 33 2 2 5" xfId="34992" xr:uid="{00000000-0005-0000-0000-0000E14E0000}"/>
    <cellStyle name="Normal 33 2 3" xfId="12027" xr:uid="{00000000-0005-0000-0000-0000E24E0000}"/>
    <cellStyle name="Normal 33 2 3 2" xfId="12028" xr:uid="{00000000-0005-0000-0000-0000E34E0000}"/>
    <cellStyle name="Normal 33 2 3 2 2" xfId="12029" xr:uid="{00000000-0005-0000-0000-0000E44E0000}"/>
    <cellStyle name="Normal 33 2 3 2 2 2" xfId="34999" xr:uid="{00000000-0005-0000-0000-0000E54E0000}"/>
    <cellStyle name="Normal 33 2 3 2 3" xfId="34998" xr:uid="{00000000-0005-0000-0000-0000E64E0000}"/>
    <cellStyle name="Normal 33 2 3 3" xfId="12030" xr:uid="{00000000-0005-0000-0000-0000E74E0000}"/>
    <cellStyle name="Normal 33 2 3 3 2" xfId="12031" xr:uid="{00000000-0005-0000-0000-0000E84E0000}"/>
    <cellStyle name="Normal 33 2 3 3 2 2" xfId="35001" xr:uid="{00000000-0005-0000-0000-0000E94E0000}"/>
    <cellStyle name="Normal 33 2 3 3 3" xfId="35000" xr:uid="{00000000-0005-0000-0000-0000EA4E0000}"/>
    <cellStyle name="Normal 33 2 3 4" xfId="12032" xr:uid="{00000000-0005-0000-0000-0000EB4E0000}"/>
    <cellStyle name="Normal 33 2 3 4 2" xfId="35002" xr:uid="{00000000-0005-0000-0000-0000EC4E0000}"/>
    <cellStyle name="Normal 33 2 3 5" xfId="34997" xr:uid="{00000000-0005-0000-0000-0000ED4E0000}"/>
    <cellStyle name="Normal 33 2 4" xfId="12033" xr:uid="{00000000-0005-0000-0000-0000EE4E0000}"/>
    <cellStyle name="Normal 33 2 4 2" xfId="12034" xr:uid="{00000000-0005-0000-0000-0000EF4E0000}"/>
    <cellStyle name="Normal 33 2 4 2 2" xfId="35004" xr:uid="{00000000-0005-0000-0000-0000F04E0000}"/>
    <cellStyle name="Normal 33 2 4 3" xfId="35003" xr:uid="{00000000-0005-0000-0000-0000F14E0000}"/>
    <cellStyle name="Normal 33 2 5" xfId="12035" xr:uid="{00000000-0005-0000-0000-0000F24E0000}"/>
    <cellStyle name="Normal 33 2 5 2" xfId="35005" xr:uid="{00000000-0005-0000-0000-0000F34E0000}"/>
    <cellStyle name="Normal 33 2 6" xfId="12036" xr:uid="{00000000-0005-0000-0000-0000F44E0000}"/>
    <cellStyle name="Normal 33 2 6 2" xfId="12037" xr:uid="{00000000-0005-0000-0000-0000F54E0000}"/>
    <cellStyle name="Normal 33 2 6 2 2" xfId="35007" xr:uid="{00000000-0005-0000-0000-0000F64E0000}"/>
    <cellStyle name="Normal 33 2 6 3" xfId="35006" xr:uid="{00000000-0005-0000-0000-0000F74E0000}"/>
    <cellStyle name="Normal 33 2 7" xfId="12038" xr:uid="{00000000-0005-0000-0000-0000F84E0000}"/>
    <cellStyle name="Normal 33 2 7 2" xfId="35008" xr:uid="{00000000-0005-0000-0000-0000F94E0000}"/>
    <cellStyle name="Normal 33 2 8" xfId="34991" xr:uid="{00000000-0005-0000-0000-0000FA4E0000}"/>
    <cellStyle name="Normal 33 20" xfId="12039" xr:uid="{00000000-0005-0000-0000-0000FB4E0000}"/>
    <cellStyle name="Normal 33 20 2" xfId="12040" xr:uid="{00000000-0005-0000-0000-0000FC4E0000}"/>
    <cellStyle name="Normal 33 20 2 2" xfId="12041" xr:uid="{00000000-0005-0000-0000-0000FD4E0000}"/>
    <cellStyle name="Normal 33 20 2 2 2" xfId="12042" xr:uid="{00000000-0005-0000-0000-0000FE4E0000}"/>
    <cellStyle name="Normal 33 20 2 2 2 2" xfId="35012" xr:uid="{00000000-0005-0000-0000-0000FF4E0000}"/>
    <cellStyle name="Normal 33 20 2 2 3" xfId="35011" xr:uid="{00000000-0005-0000-0000-0000004F0000}"/>
    <cellStyle name="Normal 33 20 2 3" xfId="12043" xr:uid="{00000000-0005-0000-0000-0000014F0000}"/>
    <cellStyle name="Normal 33 20 2 3 2" xfId="35013" xr:uid="{00000000-0005-0000-0000-0000024F0000}"/>
    <cellStyle name="Normal 33 20 2 4" xfId="12044" xr:uid="{00000000-0005-0000-0000-0000034F0000}"/>
    <cellStyle name="Normal 33 20 2 4 2" xfId="35014" xr:uid="{00000000-0005-0000-0000-0000044F0000}"/>
    <cellStyle name="Normal 33 20 2 5" xfId="35010" xr:uid="{00000000-0005-0000-0000-0000054F0000}"/>
    <cellStyle name="Normal 33 20 3" xfId="12045" xr:uid="{00000000-0005-0000-0000-0000064F0000}"/>
    <cellStyle name="Normal 33 20 3 2" xfId="12046" xr:uid="{00000000-0005-0000-0000-0000074F0000}"/>
    <cellStyle name="Normal 33 20 3 2 2" xfId="12047" xr:uid="{00000000-0005-0000-0000-0000084F0000}"/>
    <cellStyle name="Normal 33 20 3 2 2 2" xfId="35017" xr:uid="{00000000-0005-0000-0000-0000094F0000}"/>
    <cellStyle name="Normal 33 20 3 2 3" xfId="35016" xr:uid="{00000000-0005-0000-0000-00000A4F0000}"/>
    <cellStyle name="Normal 33 20 3 3" xfId="12048" xr:uid="{00000000-0005-0000-0000-00000B4F0000}"/>
    <cellStyle name="Normal 33 20 3 3 2" xfId="12049" xr:uid="{00000000-0005-0000-0000-00000C4F0000}"/>
    <cellStyle name="Normal 33 20 3 3 2 2" xfId="35019" xr:uid="{00000000-0005-0000-0000-00000D4F0000}"/>
    <cellStyle name="Normal 33 20 3 3 3" xfId="35018" xr:uid="{00000000-0005-0000-0000-00000E4F0000}"/>
    <cellStyle name="Normal 33 20 3 4" xfId="12050" xr:uid="{00000000-0005-0000-0000-00000F4F0000}"/>
    <cellStyle name="Normal 33 20 3 4 2" xfId="35020" xr:uid="{00000000-0005-0000-0000-0000104F0000}"/>
    <cellStyle name="Normal 33 20 3 5" xfId="35015" xr:uid="{00000000-0005-0000-0000-0000114F0000}"/>
    <cellStyle name="Normal 33 20 4" xfId="12051" xr:uid="{00000000-0005-0000-0000-0000124F0000}"/>
    <cellStyle name="Normal 33 20 4 2" xfId="12052" xr:uid="{00000000-0005-0000-0000-0000134F0000}"/>
    <cellStyle name="Normal 33 20 4 2 2" xfId="35022" xr:uid="{00000000-0005-0000-0000-0000144F0000}"/>
    <cellStyle name="Normal 33 20 4 3" xfId="35021" xr:uid="{00000000-0005-0000-0000-0000154F0000}"/>
    <cellStyle name="Normal 33 20 5" xfId="12053" xr:uid="{00000000-0005-0000-0000-0000164F0000}"/>
    <cellStyle name="Normal 33 20 5 2" xfId="35023" xr:uid="{00000000-0005-0000-0000-0000174F0000}"/>
    <cellStyle name="Normal 33 20 6" xfId="12054" xr:uid="{00000000-0005-0000-0000-0000184F0000}"/>
    <cellStyle name="Normal 33 20 6 2" xfId="12055" xr:uid="{00000000-0005-0000-0000-0000194F0000}"/>
    <cellStyle name="Normal 33 20 6 2 2" xfId="35025" xr:uid="{00000000-0005-0000-0000-00001A4F0000}"/>
    <cellStyle name="Normal 33 20 6 3" xfId="35024" xr:uid="{00000000-0005-0000-0000-00001B4F0000}"/>
    <cellStyle name="Normal 33 20 7" xfId="12056" xr:uid="{00000000-0005-0000-0000-00001C4F0000}"/>
    <cellStyle name="Normal 33 20 7 2" xfId="35026" xr:uid="{00000000-0005-0000-0000-00001D4F0000}"/>
    <cellStyle name="Normal 33 20 8" xfId="35009" xr:uid="{00000000-0005-0000-0000-00001E4F0000}"/>
    <cellStyle name="Normal 33 21" xfId="12057" xr:uid="{00000000-0005-0000-0000-00001F4F0000}"/>
    <cellStyle name="Normal 33 21 2" xfId="12058" xr:uid="{00000000-0005-0000-0000-0000204F0000}"/>
    <cellStyle name="Normal 33 21 2 2" xfId="12059" xr:uid="{00000000-0005-0000-0000-0000214F0000}"/>
    <cellStyle name="Normal 33 21 2 2 2" xfId="12060" xr:uid="{00000000-0005-0000-0000-0000224F0000}"/>
    <cellStyle name="Normal 33 21 2 2 2 2" xfId="35030" xr:uid="{00000000-0005-0000-0000-0000234F0000}"/>
    <cellStyle name="Normal 33 21 2 2 3" xfId="35029" xr:uid="{00000000-0005-0000-0000-0000244F0000}"/>
    <cellStyle name="Normal 33 21 2 3" xfId="12061" xr:uid="{00000000-0005-0000-0000-0000254F0000}"/>
    <cellStyle name="Normal 33 21 2 3 2" xfId="35031" xr:uid="{00000000-0005-0000-0000-0000264F0000}"/>
    <cellStyle name="Normal 33 21 2 4" xfId="12062" xr:uid="{00000000-0005-0000-0000-0000274F0000}"/>
    <cellStyle name="Normal 33 21 2 4 2" xfId="35032" xr:uid="{00000000-0005-0000-0000-0000284F0000}"/>
    <cellStyle name="Normal 33 21 2 5" xfId="35028" xr:uid="{00000000-0005-0000-0000-0000294F0000}"/>
    <cellStyle name="Normal 33 21 3" xfId="12063" xr:uid="{00000000-0005-0000-0000-00002A4F0000}"/>
    <cellStyle name="Normal 33 21 3 2" xfId="12064" xr:uid="{00000000-0005-0000-0000-00002B4F0000}"/>
    <cellStyle name="Normal 33 21 3 2 2" xfId="12065" xr:uid="{00000000-0005-0000-0000-00002C4F0000}"/>
    <cellStyle name="Normal 33 21 3 2 2 2" xfId="35035" xr:uid="{00000000-0005-0000-0000-00002D4F0000}"/>
    <cellStyle name="Normal 33 21 3 2 3" xfId="35034" xr:uid="{00000000-0005-0000-0000-00002E4F0000}"/>
    <cellStyle name="Normal 33 21 3 3" xfId="12066" xr:uid="{00000000-0005-0000-0000-00002F4F0000}"/>
    <cellStyle name="Normal 33 21 3 3 2" xfId="12067" xr:uid="{00000000-0005-0000-0000-0000304F0000}"/>
    <cellStyle name="Normal 33 21 3 3 2 2" xfId="35037" xr:uid="{00000000-0005-0000-0000-0000314F0000}"/>
    <cellStyle name="Normal 33 21 3 3 3" xfId="35036" xr:uid="{00000000-0005-0000-0000-0000324F0000}"/>
    <cellStyle name="Normal 33 21 3 4" xfId="12068" xr:uid="{00000000-0005-0000-0000-0000334F0000}"/>
    <cellStyle name="Normal 33 21 3 4 2" xfId="35038" xr:uid="{00000000-0005-0000-0000-0000344F0000}"/>
    <cellStyle name="Normal 33 21 3 5" xfId="35033" xr:uid="{00000000-0005-0000-0000-0000354F0000}"/>
    <cellStyle name="Normal 33 21 4" xfId="12069" xr:uid="{00000000-0005-0000-0000-0000364F0000}"/>
    <cellStyle name="Normal 33 21 4 2" xfId="12070" xr:uid="{00000000-0005-0000-0000-0000374F0000}"/>
    <cellStyle name="Normal 33 21 4 2 2" xfId="35040" xr:uid="{00000000-0005-0000-0000-0000384F0000}"/>
    <cellStyle name="Normal 33 21 4 3" xfId="35039" xr:uid="{00000000-0005-0000-0000-0000394F0000}"/>
    <cellStyle name="Normal 33 21 5" xfId="12071" xr:uid="{00000000-0005-0000-0000-00003A4F0000}"/>
    <cellStyle name="Normal 33 21 5 2" xfId="35041" xr:uid="{00000000-0005-0000-0000-00003B4F0000}"/>
    <cellStyle name="Normal 33 21 6" xfId="12072" xr:uid="{00000000-0005-0000-0000-00003C4F0000}"/>
    <cellStyle name="Normal 33 21 6 2" xfId="12073" xr:uid="{00000000-0005-0000-0000-00003D4F0000}"/>
    <cellStyle name="Normal 33 21 6 2 2" xfId="35043" xr:uid="{00000000-0005-0000-0000-00003E4F0000}"/>
    <cellStyle name="Normal 33 21 6 3" xfId="35042" xr:uid="{00000000-0005-0000-0000-00003F4F0000}"/>
    <cellStyle name="Normal 33 21 7" xfId="12074" xr:uid="{00000000-0005-0000-0000-0000404F0000}"/>
    <cellStyle name="Normal 33 21 7 2" xfId="35044" xr:uid="{00000000-0005-0000-0000-0000414F0000}"/>
    <cellStyle name="Normal 33 21 8" xfId="35027" xr:uid="{00000000-0005-0000-0000-0000424F0000}"/>
    <cellStyle name="Normal 33 22" xfId="12075" xr:uid="{00000000-0005-0000-0000-0000434F0000}"/>
    <cellStyle name="Normal 33 22 2" xfId="12076" xr:uid="{00000000-0005-0000-0000-0000444F0000}"/>
    <cellStyle name="Normal 33 22 2 2" xfId="12077" xr:uid="{00000000-0005-0000-0000-0000454F0000}"/>
    <cellStyle name="Normal 33 22 2 2 2" xfId="12078" xr:uid="{00000000-0005-0000-0000-0000464F0000}"/>
    <cellStyle name="Normal 33 22 2 2 2 2" xfId="35048" xr:uid="{00000000-0005-0000-0000-0000474F0000}"/>
    <cellStyle name="Normal 33 22 2 2 3" xfId="35047" xr:uid="{00000000-0005-0000-0000-0000484F0000}"/>
    <cellStyle name="Normal 33 22 2 3" xfId="12079" xr:uid="{00000000-0005-0000-0000-0000494F0000}"/>
    <cellStyle name="Normal 33 22 2 3 2" xfId="35049" xr:uid="{00000000-0005-0000-0000-00004A4F0000}"/>
    <cellStyle name="Normal 33 22 2 4" xfId="12080" xr:uid="{00000000-0005-0000-0000-00004B4F0000}"/>
    <cellStyle name="Normal 33 22 2 4 2" xfId="35050" xr:uid="{00000000-0005-0000-0000-00004C4F0000}"/>
    <cellStyle name="Normal 33 22 2 5" xfId="35046" xr:uid="{00000000-0005-0000-0000-00004D4F0000}"/>
    <cellStyle name="Normal 33 22 3" xfId="12081" xr:uid="{00000000-0005-0000-0000-00004E4F0000}"/>
    <cellStyle name="Normal 33 22 3 2" xfId="12082" xr:uid="{00000000-0005-0000-0000-00004F4F0000}"/>
    <cellStyle name="Normal 33 22 3 2 2" xfId="12083" xr:uid="{00000000-0005-0000-0000-0000504F0000}"/>
    <cellStyle name="Normal 33 22 3 2 2 2" xfId="35053" xr:uid="{00000000-0005-0000-0000-0000514F0000}"/>
    <cellStyle name="Normal 33 22 3 2 3" xfId="35052" xr:uid="{00000000-0005-0000-0000-0000524F0000}"/>
    <cellStyle name="Normal 33 22 3 3" xfId="12084" xr:uid="{00000000-0005-0000-0000-0000534F0000}"/>
    <cellStyle name="Normal 33 22 3 3 2" xfId="12085" xr:uid="{00000000-0005-0000-0000-0000544F0000}"/>
    <cellStyle name="Normal 33 22 3 3 2 2" xfId="35055" xr:uid="{00000000-0005-0000-0000-0000554F0000}"/>
    <cellStyle name="Normal 33 22 3 3 3" xfId="35054" xr:uid="{00000000-0005-0000-0000-0000564F0000}"/>
    <cellStyle name="Normal 33 22 3 4" xfId="12086" xr:uid="{00000000-0005-0000-0000-0000574F0000}"/>
    <cellStyle name="Normal 33 22 3 4 2" xfId="35056" xr:uid="{00000000-0005-0000-0000-0000584F0000}"/>
    <cellStyle name="Normal 33 22 3 5" xfId="35051" xr:uid="{00000000-0005-0000-0000-0000594F0000}"/>
    <cellStyle name="Normal 33 22 4" xfId="12087" xr:uid="{00000000-0005-0000-0000-00005A4F0000}"/>
    <cellStyle name="Normal 33 22 4 2" xfId="12088" xr:uid="{00000000-0005-0000-0000-00005B4F0000}"/>
    <cellStyle name="Normal 33 22 4 2 2" xfId="35058" xr:uid="{00000000-0005-0000-0000-00005C4F0000}"/>
    <cellStyle name="Normal 33 22 4 3" xfId="35057" xr:uid="{00000000-0005-0000-0000-00005D4F0000}"/>
    <cellStyle name="Normal 33 22 5" xfId="12089" xr:uid="{00000000-0005-0000-0000-00005E4F0000}"/>
    <cellStyle name="Normal 33 22 5 2" xfId="35059" xr:uid="{00000000-0005-0000-0000-00005F4F0000}"/>
    <cellStyle name="Normal 33 22 6" xfId="12090" xr:uid="{00000000-0005-0000-0000-0000604F0000}"/>
    <cellStyle name="Normal 33 22 6 2" xfId="12091" xr:uid="{00000000-0005-0000-0000-0000614F0000}"/>
    <cellStyle name="Normal 33 22 6 2 2" xfId="35061" xr:uid="{00000000-0005-0000-0000-0000624F0000}"/>
    <cellStyle name="Normal 33 22 6 3" xfId="35060" xr:uid="{00000000-0005-0000-0000-0000634F0000}"/>
    <cellStyle name="Normal 33 22 7" xfId="12092" xr:uid="{00000000-0005-0000-0000-0000644F0000}"/>
    <cellStyle name="Normal 33 22 7 2" xfId="35062" xr:uid="{00000000-0005-0000-0000-0000654F0000}"/>
    <cellStyle name="Normal 33 22 8" xfId="35045" xr:uid="{00000000-0005-0000-0000-0000664F0000}"/>
    <cellStyle name="Normal 33 23" xfId="12093" xr:uid="{00000000-0005-0000-0000-0000674F0000}"/>
    <cellStyle name="Normal 33 23 2" xfId="12094" xr:uid="{00000000-0005-0000-0000-0000684F0000}"/>
    <cellStyle name="Normal 33 23 2 2" xfId="12095" xr:uid="{00000000-0005-0000-0000-0000694F0000}"/>
    <cellStyle name="Normal 33 23 2 2 2" xfId="12096" xr:uid="{00000000-0005-0000-0000-00006A4F0000}"/>
    <cellStyle name="Normal 33 23 2 2 2 2" xfId="35066" xr:uid="{00000000-0005-0000-0000-00006B4F0000}"/>
    <cellStyle name="Normal 33 23 2 2 3" xfId="35065" xr:uid="{00000000-0005-0000-0000-00006C4F0000}"/>
    <cellStyle name="Normal 33 23 2 3" xfId="12097" xr:uid="{00000000-0005-0000-0000-00006D4F0000}"/>
    <cellStyle name="Normal 33 23 2 3 2" xfId="35067" xr:uid="{00000000-0005-0000-0000-00006E4F0000}"/>
    <cellStyle name="Normal 33 23 2 4" xfId="12098" xr:uid="{00000000-0005-0000-0000-00006F4F0000}"/>
    <cellStyle name="Normal 33 23 2 4 2" xfId="35068" xr:uid="{00000000-0005-0000-0000-0000704F0000}"/>
    <cellStyle name="Normal 33 23 2 5" xfId="35064" xr:uid="{00000000-0005-0000-0000-0000714F0000}"/>
    <cellStyle name="Normal 33 23 3" xfId="12099" xr:uid="{00000000-0005-0000-0000-0000724F0000}"/>
    <cellStyle name="Normal 33 23 3 2" xfId="12100" xr:uid="{00000000-0005-0000-0000-0000734F0000}"/>
    <cellStyle name="Normal 33 23 3 2 2" xfId="12101" xr:uid="{00000000-0005-0000-0000-0000744F0000}"/>
    <cellStyle name="Normal 33 23 3 2 2 2" xfId="35071" xr:uid="{00000000-0005-0000-0000-0000754F0000}"/>
    <cellStyle name="Normal 33 23 3 2 3" xfId="35070" xr:uid="{00000000-0005-0000-0000-0000764F0000}"/>
    <cellStyle name="Normal 33 23 3 3" xfId="12102" xr:uid="{00000000-0005-0000-0000-0000774F0000}"/>
    <cellStyle name="Normal 33 23 3 3 2" xfId="12103" xr:uid="{00000000-0005-0000-0000-0000784F0000}"/>
    <cellStyle name="Normal 33 23 3 3 2 2" xfId="35073" xr:uid="{00000000-0005-0000-0000-0000794F0000}"/>
    <cellStyle name="Normal 33 23 3 3 3" xfId="35072" xr:uid="{00000000-0005-0000-0000-00007A4F0000}"/>
    <cellStyle name="Normal 33 23 3 4" xfId="12104" xr:uid="{00000000-0005-0000-0000-00007B4F0000}"/>
    <cellStyle name="Normal 33 23 3 4 2" xfId="35074" xr:uid="{00000000-0005-0000-0000-00007C4F0000}"/>
    <cellStyle name="Normal 33 23 3 5" xfId="35069" xr:uid="{00000000-0005-0000-0000-00007D4F0000}"/>
    <cellStyle name="Normal 33 23 4" xfId="12105" xr:uid="{00000000-0005-0000-0000-00007E4F0000}"/>
    <cellStyle name="Normal 33 23 4 2" xfId="12106" xr:uid="{00000000-0005-0000-0000-00007F4F0000}"/>
    <cellStyle name="Normal 33 23 4 2 2" xfId="35076" xr:uid="{00000000-0005-0000-0000-0000804F0000}"/>
    <cellStyle name="Normal 33 23 4 3" xfId="35075" xr:uid="{00000000-0005-0000-0000-0000814F0000}"/>
    <cellStyle name="Normal 33 23 5" xfId="12107" xr:uid="{00000000-0005-0000-0000-0000824F0000}"/>
    <cellStyle name="Normal 33 23 5 2" xfId="35077" xr:uid="{00000000-0005-0000-0000-0000834F0000}"/>
    <cellStyle name="Normal 33 23 6" xfId="12108" xr:uid="{00000000-0005-0000-0000-0000844F0000}"/>
    <cellStyle name="Normal 33 23 6 2" xfId="12109" xr:uid="{00000000-0005-0000-0000-0000854F0000}"/>
    <cellStyle name="Normal 33 23 6 2 2" xfId="35079" xr:uid="{00000000-0005-0000-0000-0000864F0000}"/>
    <cellStyle name="Normal 33 23 6 3" xfId="35078" xr:uid="{00000000-0005-0000-0000-0000874F0000}"/>
    <cellStyle name="Normal 33 23 7" xfId="12110" xr:uid="{00000000-0005-0000-0000-0000884F0000}"/>
    <cellStyle name="Normal 33 23 7 2" xfId="35080" xr:uid="{00000000-0005-0000-0000-0000894F0000}"/>
    <cellStyle name="Normal 33 23 8" xfId="35063" xr:uid="{00000000-0005-0000-0000-00008A4F0000}"/>
    <cellStyle name="Normal 33 24" xfId="12111" xr:uid="{00000000-0005-0000-0000-00008B4F0000}"/>
    <cellStyle name="Normal 33 24 2" xfId="12112" xr:uid="{00000000-0005-0000-0000-00008C4F0000}"/>
    <cellStyle name="Normal 33 24 2 2" xfId="12113" xr:uid="{00000000-0005-0000-0000-00008D4F0000}"/>
    <cellStyle name="Normal 33 24 2 2 2" xfId="12114" xr:uid="{00000000-0005-0000-0000-00008E4F0000}"/>
    <cellStyle name="Normal 33 24 2 2 2 2" xfId="35084" xr:uid="{00000000-0005-0000-0000-00008F4F0000}"/>
    <cellStyle name="Normal 33 24 2 2 3" xfId="35083" xr:uid="{00000000-0005-0000-0000-0000904F0000}"/>
    <cellStyle name="Normal 33 24 2 3" xfId="12115" xr:uid="{00000000-0005-0000-0000-0000914F0000}"/>
    <cellStyle name="Normal 33 24 2 3 2" xfId="35085" xr:uid="{00000000-0005-0000-0000-0000924F0000}"/>
    <cellStyle name="Normal 33 24 2 4" xfId="12116" xr:uid="{00000000-0005-0000-0000-0000934F0000}"/>
    <cellStyle name="Normal 33 24 2 4 2" xfId="35086" xr:uid="{00000000-0005-0000-0000-0000944F0000}"/>
    <cellStyle name="Normal 33 24 2 5" xfId="35082" xr:uid="{00000000-0005-0000-0000-0000954F0000}"/>
    <cellStyle name="Normal 33 24 3" xfId="12117" xr:uid="{00000000-0005-0000-0000-0000964F0000}"/>
    <cellStyle name="Normal 33 24 3 2" xfId="12118" xr:uid="{00000000-0005-0000-0000-0000974F0000}"/>
    <cellStyle name="Normal 33 24 3 2 2" xfId="12119" xr:uid="{00000000-0005-0000-0000-0000984F0000}"/>
    <cellStyle name="Normal 33 24 3 2 2 2" xfId="35089" xr:uid="{00000000-0005-0000-0000-0000994F0000}"/>
    <cellStyle name="Normal 33 24 3 2 3" xfId="35088" xr:uid="{00000000-0005-0000-0000-00009A4F0000}"/>
    <cellStyle name="Normal 33 24 3 3" xfId="12120" xr:uid="{00000000-0005-0000-0000-00009B4F0000}"/>
    <cellStyle name="Normal 33 24 3 3 2" xfId="12121" xr:uid="{00000000-0005-0000-0000-00009C4F0000}"/>
    <cellStyle name="Normal 33 24 3 3 2 2" xfId="35091" xr:uid="{00000000-0005-0000-0000-00009D4F0000}"/>
    <cellStyle name="Normal 33 24 3 3 3" xfId="35090" xr:uid="{00000000-0005-0000-0000-00009E4F0000}"/>
    <cellStyle name="Normal 33 24 3 4" xfId="12122" xr:uid="{00000000-0005-0000-0000-00009F4F0000}"/>
    <cellStyle name="Normal 33 24 3 4 2" xfId="35092" xr:uid="{00000000-0005-0000-0000-0000A04F0000}"/>
    <cellStyle name="Normal 33 24 3 5" xfId="35087" xr:uid="{00000000-0005-0000-0000-0000A14F0000}"/>
    <cellStyle name="Normal 33 24 4" xfId="12123" xr:uid="{00000000-0005-0000-0000-0000A24F0000}"/>
    <cellStyle name="Normal 33 24 4 2" xfId="12124" xr:uid="{00000000-0005-0000-0000-0000A34F0000}"/>
    <cellStyle name="Normal 33 24 4 2 2" xfId="35094" xr:uid="{00000000-0005-0000-0000-0000A44F0000}"/>
    <cellStyle name="Normal 33 24 4 3" xfId="35093" xr:uid="{00000000-0005-0000-0000-0000A54F0000}"/>
    <cellStyle name="Normal 33 24 5" xfId="12125" xr:uid="{00000000-0005-0000-0000-0000A64F0000}"/>
    <cellStyle name="Normal 33 24 5 2" xfId="35095" xr:uid="{00000000-0005-0000-0000-0000A74F0000}"/>
    <cellStyle name="Normal 33 24 6" xfId="12126" xr:uid="{00000000-0005-0000-0000-0000A84F0000}"/>
    <cellStyle name="Normal 33 24 6 2" xfId="12127" xr:uid="{00000000-0005-0000-0000-0000A94F0000}"/>
    <cellStyle name="Normal 33 24 6 2 2" xfId="35097" xr:uid="{00000000-0005-0000-0000-0000AA4F0000}"/>
    <cellStyle name="Normal 33 24 6 3" xfId="35096" xr:uid="{00000000-0005-0000-0000-0000AB4F0000}"/>
    <cellStyle name="Normal 33 24 7" xfId="12128" xr:uid="{00000000-0005-0000-0000-0000AC4F0000}"/>
    <cellStyle name="Normal 33 24 7 2" xfId="35098" xr:uid="{00000000-0005-0000-0000-0000AD4F0000}"/>
    <cellStyle name="Normal 33 24 8" xfId="35081" xr:uid="{00000000-0005-0000-0000-0000AE4F0000}"/>
    <cellStyle name="Normal 33 25" xfId="12129" xr:uid="{00000000-0005-0000-0000-0000AF4F0000}"/>
    <cellStyle name="Normal 33 25 2" xfId="12130" xr:uid="{00000000-0005-0000-0000-0000B04F0000}"/>
    <cellStyle name="Normal 33 25 2 2" xfId="12131" xr:uid="{00000000-0005-0000-0000-0000B14F0000}"/>
    <cellStyle name="Normal 33 25 2 2 2" xfId="12132" xr:uid="{00000000-0005-0000-0000-0000B24F0000}"/>
    <cellStyle name="Normal 33 25 2 2 2 2" xfId="35102" xr:uid="{00000000-0005-0000-0000-0000B34F0000}"/>
    <cellStyle name="Normal 33 25 2 2 3" xfId="35101" xr:uid="{00000000-0005-0000-0000-0000B44F0000}"/>
    <cellStyle name="Normal 33 25 2 3" xfId="12133" xr:uid="{00000000-0005-0000-0000-0000B54F0000}"/>
    <cellStyle name="Normal 33 25 2 3 2" xfId="35103" xr:uid="{00000000-0005-0000-0000-0000B64F0000}"/>
    <cellStyle name="Normal 33 25 2 4" xfId="12134" xr:uid="{00000000-0005-0000-0000-0000B74F0000}"/>
    <cellStyle name="Normal 33 25 2 4 2" xfId="35104" xr:uid="{00000000-0005-0000-0000-0000B84F0000}"/>
    <cellStyle name="Normal 33 25 2 5" xfId="35100" xr:uid="{00000000-0005-0000-0000-0000B94F0000}"/>
    <cellStyle name="Normal 33 25 3" xfId="12135" xr:uid="{00000000-0005-0000-0000-0000BA4F0000}"/>
    <cellStyle name="Normal 33 25 3 2" xfId="12136" xr:uid="{00000000-0005-0000-0000-0000BB4F0000}"/>
    <cellStyle name="Normal 33 25 3 2 2" xfId="12137" xr:uid="{00000000-0005-0000-0000-0000BC4F0000}"/>
    <cellStyle name="Normal 33 25 3 2 2 2" xfId="35107" xr:uid="{00000000-0005-0000-0000-0000BD4F0000}"/>
    <cellStyle name="Normal 33 25 3 2 3" xfId="35106" xr:uid="{00000000-0005-0000-0000-0000BE4F0000}"/>
    <cellStyle name="Normal 33 25 3 3" xfId="12138" xr:uid="{00000000-0005-0000-0000-0000BF4F0000}"/>
    <cellStyle name="Normal 33 25 3 3 2" xfId="12139" xr:uid="{00000000-0005-0000-0000-0000C04F0000}"/>
    <cellStyle name="Normal 33 25 3 3 2 2" xfId="35109" xr:uid="{00000000-0005-0000-0000-0000C14F0000}"/>
    <cellStyle name="Normal 33 25 3 3 3" xfId="35108" xr:uid="{00000000-0005-0000-0000-0000C24F0000}"/>
    <cellStyle name="Normal 33 25 3 4" xfId="12140" xr:uid="{00000000-0005-0000-0000-0000C34F0000}"/>
    <cellStyle name="Normal 33 25 3 4 2" xfId="35110" xr:uid="{00000000-0005-0000-0000-0000C44F0000}"/>
    <cellStyle name="Normal 33 25 3 5" xfId="35105" xr:uid="{00000000-0005-0000-0000-0000C54F0000}"/>
    <cellStyle name="Normal 33 25 4" xfId="12141" xr:uid="{00000000-0005-0000-0000-0000C64F0000}"/>
    <cellStyle name="Normal 33 25 4 2" xfId="12142" xr:uid="{00000000-0005-0000-0000-0000C74F0000}"/>
    <cellStyle name="Normal 33 25 4 2 2" xfId="35112" xr:uid="{00000000-0005-0000-0000-0000C84F0000}"/>
    <cellStyle name="Normal 33 25 4 3" xfId="35111" xr:uid="{00000000-0005-0000-0000-0000C94F0000}"/>
    <cellStyle name="Normal 33 25 5" xfId="12143" xr:uid="{00000000-0005-0000-0000-0000CA4F0000}"/>
    <cellStyle name="Normal 33 25 5 2" xfId="35113" xr:uid="{00000000-0005-0000-0000-0000CB4F0000}"/>
    <cellStyle name="Normal 33 25 6" xfId="12144" xr:uid="{00000000-0005-0000-0000-0000CC4F0000}"/>
    <cellStyle name="Normal 33 25 6 2" xfId="12145" xr:uid="{00000000-0005-0000-0000-0000CD4F0000}"/>
    <cellStyle name="Normal 33 25 6 2 2" xfId="35115" xr:uid="{00000000-0005-0000-0000-0000CE4F0000}"/>
    <cellStyle name="Normal 33 25 6 3" xfId="35114" xr:uid="{00000000-0005-0000-0000-0000CF4F0000}"/>
    <cellStyle name="Normal 33 25 7" xfId="12146" xr:uid="{00000000-0005-0000-0000-0000D04F0000}"/>
    <cellStyle name="Normal 33 25 7 2" xfId="35116" xr:uid="{00000000-0005-0000-0000-0000D14F0000}"/>
    <cellStyle name="Normal 33 25 8" xfId="35099" xr:uid="{00000000-0005-0000-0000-0000D24F0000}"/>
    <cellStyle name="Normal 33 26" xfId="12147" xr:uid="{00000000-0005-0000-0000-0000D34F0000}"/>
    <cellStyle name="Normal 33 26 2" xfId="12148" xr:uid="{00000000-0005-0000-0000-0000D44F0000}"/>
    <cellStyle name="Normal 33 26 2 2" xfId="12149" xr:uid="{00000000-0005-0000-0000-0000D54F0000}"/>
    <cellStyle name="Normal 33 26 2 2 2" xfId="12150" xr:uid="{00000000-0005-0000-0000-0000D64F0000}"/>
    <cellStyle name="Normal 33 26 2 2 2 2" xfId="35120" xr:uid="{00000000-0005-0000-0000-0000D74F0000}"/>
    <cellStyle name="Normal 33 26 2 2 3" xfId="35119" xr:uid="{00000000-0005-0000-0000-0000D84F0000}"/>
    <cellStyle name="Normal 33 26 2 3" xfId="12151" xr:uid="{00000000-0005-0000-0000-0000D94F0000}"/>
    <cellStyle name="Normal 33 26 2 3 2" xfId="35121" xr:uid="{00000000-0005-0000-0000-0000DA4F0000}"/>
    <cellStyle name="Normal 33 26 2 4" xfId="12152" xr:uid="{00000000-0005-0000-0000-0000DB4F0000}"/>
    <cellStyle name="Normal 33 26 2 4 2" xfId="35122" xr:uid="{00000000-0005-0000-0000-0000DC4F0000}"/>
    <cellStyle name="Normal 33 26 2 5" xfId="35118" xr:uid="{00000000-0005-0000-0000-0000DD4F0000}"/>
    <cellStyle name="Normal 33 26 3" xfId="12153" xr:uid="{00000000-0005-0000-0000-0000DE4F0000}"/>
    <cellStyle name="Normal 33 26 3 2" xfId="12154" xr:uid="{00000000-0005-0000-0000-0000DF4F0000}"/>
    <cellStyle name="Normal 33 26 3 2 2" xfId="12155" xr:uid="{00000000-0005-0000-0000-0000E04F0000}"/>
    <cellStyle name="Normal 33 26 3 2 2 2" xfId="35125" xr:uid="{00000000-0005-0000-0000-0000E14F0000}"/>
    <cellStyle name="Normal 33 26 3 2 3" xfId="35124" xr:uid="{00000000-0005-0000-0000-0000E24F0000}"/>
    <cellStyle name="Normal 33 26 3 3" xfId="12156" xr:uid="{00000000-0005-0000-0000-0000E34F0000}"/>
    <cellStyle name="Normal 33 26 3 3 2" xfId="12157" xr:uid="{00000000-0005-0000-0000-0000E44F0000}"/>
    <cellStyle name="Normal 33 26 3 3 2 2" xfId="35127" xr:uid="{00000000-0005-0000-0000-0000E54F0000}"/>
    <cellStyle name="Normal 33 26 3 3 3" xfId="35126" xr:uid="{00000000-0005-0000-0000-0000E64F0000}"/>
    <cellStyle name="Normal 33 26 3 4" xfId="12158" xr:uid="{00000000-0005-0000-0000-0000E74F0000}"/>
    <cellStyle name="Normal 33 26 3 4 2" xfId="35128" xr:uid="{00000000-0005-0000-0000-0000E84F0000}"/>
    <cellStyle name="Normal 33 26 3 5" xfId="35123" xr:uid="{00000000-0005-0000-0000-0000E94F0000}"/>
    <cellStyle name="Normal 33 26 4" xfId="12159" xr:uid="{00000000-0005-0000-0000-0000EA4F0000}"/>
    <cellStyle name="Normal 33 26 4 2" xfId="12160" xr:uid="{00000000-0005-0000-0000-0000EB4F0000}"/>
    <cellStyle name="Normal 33 26 4 2 2" xfId="35130" xr:uid="{00000000-0005-0000-0000-0000EC4F0000}"/>
    <cellStyle name="Normal 33 26 4 3" xfId="35129" xr:uid="{00000000-0005-0000-0000-0000ED4F0000}"/>
    <cellStyle name="Normal 33 26 5" xfId="12161" xr:uid="{00000000-0005-0000-0000-0000EE4F0000}"/>
    <cellStyle name="Normal 33 26 5 2" xfId="35131" xr:uid="{00000000-0005-0000-0000-0000EF4F0000}"/>
    <cellStyle name="Normal 33 26 6" xfId="12162" xr:uid="{00000000-0005-0000-0000-0000F04F0000}"/>
    <cellStyle name="Normal 33 26 6 2" xfId="12163" xr:uid="{00000000-0005-0000-0000-0000F14F0000}"/>
    <cellStyle name="Normal 33 26 6 2 2" xfId="35133" xr:uid="{00000000-0005-0000-0000-0000F24F0000}"/>
    <cellStyle name="Normal 33 26 6 3" xfId="35132" xr:uid="{00000000-0005-0000-0000-0000F34F0000}"/>
    <cellStyle name="Normal 33 26 7" xfId="12164" xr:uid="{00000000-0005-0000-0000-0000F44F0000}"/>
    <cellStyle name="Normal 33 26 7 2" xfId="35134" xr:uid="{00000000-0005-0000-0000-0000F54F0000}"/>
    <cellStyle name="Normal 33 26 8" xfId="35117" xr:uid="{00000000-0005-0000-0000-0000F64F0000}"/>
    <cellStyle name="Normal 33 27" xfId="12165" xr:uid="{00000000-0005-0000-0000-0000F74F0000}"/>
    <cellStyle name="Normal 33 27 2" xfId="12166" xr:uid="{00000000-0005-0000-0000-0000F84F0000}"/>
    <cellStyle name="Normal 33 27 2 2" xfId="12167" xr:uid="{00000000-0005-0000-0000-0000F94F0000}"/>
    <cellStyle name="Normal 33 27 2 2 2" xfId="12168" xr:uid="{00000000-0005-0000-0000-0000FA4F0000}"/>
    <cellStyle name="Normal 33 27 2 2 2 2" xfId="35138" xr:uid="{00000000-0005-0000-0000-0000FB4F0000}"/>
    <cellStyle name="Normal 33 27 2 2 3" xfId="35137" xr:uid="{00000000-0005-0000-0000-0000FC4F0000}"/>
    <cellStyle name="Normal 33 27 2 3" xfId="12169" xr:uid="{00000000-0005-0000-0000-0000FD4F0000}"/>
    <cellStyle name="Normal 33 27 2 3 2" xfId="35139" xr:uid="{00000000-0005-0000-0000-0000FE4F0000}"/>
    <cellStyle name="Normal 33 27 2 4" xfId="12170" xr:uid="{00000000-0005-0000-0000-0000FF4F0000}"/>
    <cellStyle name="Normal 33 27 2 4 2" xfId="35140" xr:uid="{00000000-0005-0000-0000-000000500000}"/>
    <cellStyle name="Normal 33 27 2 5" xfId="35136" xr:uid="{00000000-0005-0000-0000-000001500000}"/>
    <cellStyle name="Normal 33 27 3" xfId="12171" xr:uid="{00000000-0005-0000-0000-000002500000}"/>
    <cellStyle name="Normal 33 27 3 2" xfId="12172" xr:uid="{00000000-0005-0000-0000-000003500000}"/>
    <cellStyle name="Normal 33 27 3 2 2" xfId="12173" xr:uid="{00000000-0005-0000-0000-000004500000}"/>
    <cellStyle name="Normal 33 27 3 2 2 2" xfId="35143" xr:uid="{00000000-0005-0000-0000-000005500000}"/>
    <cellStyle name="Normal 33 27 3 2 3" xfId="35142" xr:uid="{00000000-0005-0000-0000-000006500000}"/>
    <cellStyle name="Normal 33 27 3 3" xfId="12174" xr:uid="{00000000-0005-0000-0000-000007500000}"/>
    <cellStyle name="Normal 33 27 3 3 2" xfId="12175" xr:uid="{00000000-0005-0000-0000-000008500000}"/>
    <cellStyle name="Normal 33 27 3 3 2 2" xfId="35145" xr:uid="{00000000-0005-0000-0000-000009500000}"/>
    <cellStyle name="Normal 33 27 3 3 3" xfId="35144" xr:uid="{00000000-0005-0000-0000-00000A500000}"/>
    <cellStyle name="Normal 33 27 3 4" xfId="12176" xr:uid="{00000000-0005-0000-0000-00000B500000}"/>
    <cellStyle name="Normal 33 27 3 4 2" xfId="35146" xr:uid="{00000000-0005-0000-0000-00000C500000}"/>
    <cellStyle name="Normal 33 27 3 5" xfId="35141" xr:uid="{00000000-0005-0000-0000-00000D500000}"/>
    <cellStyle name="Normal 33 27 4" xfId="12177" xr:uid="{00000000-0005-0000-0000-00000E500000}"/>
    <cellStyle name="Normal 33 27 4 2" xfId="12178" xr:uid="{00000000-0005-0000-0000-00000F500000}"/>
    <cellStyle name="Normal 33 27 4 2 2" xfId="35148" xr:uid="{00000000-0005-0000-0000-000010500000}"/>
    <cellStyle name="Normal 33 27 4 3" xfId="35147" xr:uid="{00000000-0005-0000-0000-000011500000}"/>
    <cellStyle name="Normal 33 27 5" xfId="12179" xr:uid="{00000000-0005-0000-0000-000012500000}"/>
    <cellStyle name="Normal 33 27 5 2" xfId="35149" xr:uid="{00000000-0005-0000-0000-000013500000}"/>
    <cellStyle name="Normal 33 27 6" xfId="12180" xr:uid="{00000000-0005-0000-0000-000014500000}"/>
    <cellStyle name="Normal 33 27 6 2" xfId="12181" xr:uid="{00000000-0005-0000-0000-000015500000}"/>
    <cellStyle name="Normal 33 27 6 2 2" xfId="35151" xr:uid="{00000000-0005-0000-0000-000016500000}"/>
    <cellStyle name="Normal 33 27 6 3" xfId="35150" xr:uid="{00000000-0005-0000-0000-000017500000}"/>
    <cellStyle name="Normal 33 27 7" xfId="12182" xr:uid="{00000000-0005-0000-0000-000018500000}"/>
    <cellStyle name="Normal 33 27 7 2" xfId="35152" xr:uid="{00000000-0005-0000-0000-000019500000}"/>
    <cellStyle name="Normal 33 27 8" xfId="35135" xr:uid="{00000000-0005-0000-0000-00001A500000}"/>
    <cellStyle name="Normal 33 28" xfId="12183" xr:uid="{00000000-0005-0000-0000-00001B500000}"/>
    <cellStyle name="Normal 33 28 2" xfId="12184" xr:uid="{00000000-0005-0000-0000-00001C500000}"/>
    <cellStyle name="Normal 33 28 2 2" xfId="12185" xr:uid="{00000000-0005-0000-0000-00001D500000}"/>
    <cellStyle name="Normal 33 28 2 2 2" xfId="12186" xr:uid="{00000000-0005-0000-0000-00001E500000}"/>
    <cellStyle name="Normal 33 28 2 2 2 2" xfId="35156" xr:uid="{00000000-0005-0000-0000-00001F500000}"/>
    <cellStyle name="Normal 33 28 2 2 3" xfId="35155" xr:uid="{00000000-0005-0000-0000-000020500000}"/>
    <cellStyle name="Normal 33 28 2 3" xfId="12187" xr:uid="{00000000-0005-0000-0000-000021500000}"/>
    <cellStyle name="Normal 33 28 2 3 2" xfId="35157" xr:uid="{00000000-0005-0000-0000-000022500000}"/>
    <cellStyle name="Normal 33 28 2 4" xfId="12188" xr:uid="{00000000-0005-0000-0000-000023500000}"/>
    <cellStyle name="Normal 33 28 2 4 2" xfId="35158" xr:uid="{00000000-0005-0000-0000-000024500000}"/>
    <cellStyle name="Normal 33 28 2 5" xfId="35154" xr:uid="{00000000-0005-0000-0000-000025500000}"/>
    <cellStyle name="Normal 33 28 3" xfId="12189" xr:uid="{00000000-0005-0000-0000-000026500000}"/>
    <cellStyle name="Normal 33 28 3 2" xfId="12190" xr:uid="{00000000-0005-0000-0000-000027500000}"/>
    <cellStyle name="Normal 33 28 3 2 2" xfId="12191" xr:uid="{00000000-0005-0000-0000-000028500000}"/>
    <cellStyle name="Normal 33 28 3 2 2 2" xfId="35161" xr:uid="{00000000-0005-0000-0000-000029500000}"/>
    <cellStyle name="Normal 33 28 3 2 3" xfId="35160" xr:uid="{00000000-0005-0000-0000-00002A500000}"/>
    <cellStyle name="Normal 33 28 3 3" xfId="12192" xr:uid="{00000000-0005-0000-0000-00002B500000}"/>
    <cellStyle name="Normal 33 28 3 3 2" xfId="12193" xr:uid="{00000000-0005-0000-0000-00002C500000}"/>
    <cellStyle name="Normal 33 28 3 3 2 2" xfId="35163" xr:uid="{00000000-0005-0000-0000-00002D500000}"/>
    <cellStyle name="Normal 33 28 3 3 3" xfId="35162" xr:uid="{00000000-0005-0000-0000-00002E500000}"/>
    <cellStyle name="Normal 33 28 3 4" xfId="12194" xr:uid="{00000000-0005-0000-0000-00002F500000}"/>
    <cellStyle name="Normal 33 28 3 4 2" xfId="35164" xr:uid="{00000000-0005-0000-0000-000030500000}"/>
    <cellStyle name="Normal 33 28 3 5" xfId="35159" xr:uid="{00000000-0005-0000-0000-000031500000}"/>
    <cellStyle name="Normal 33 28 4" xfId="12195" xr:uid="{00000000-0005-0000-0000-000032500000}"/>
    <cellStyle name="Normal 33 28 4 2" xfId="12196" xr:uid="{00000000-0005-0000-0000-000033500000}"/>
    <cellStyle name="Normal 33 28 4 2 2" xfId="35166" xr:uid="{00000000-0005-0000-0000-000034500000}"/>
    <cellStyle name="Normal 33 28 4 3" xfId="35165" xr:uid="{00000000-0005-0000-0000-000035500000}"/>
    <cellStyle name="Normal 33 28 5" xfId="12197" xr:uid="{00000000-0005-0000-0000-000036500000}"/>
    <cellStyle name="Normal 33 28 5 2" xfId="35167" xr:uid="{00000000-0005-0000-0000-000037500000}"/>
    <cellStyle name="Normal 33 28 6" xfId="12198" xr:uid="{00000000-0005-0000-0000-000038500000}"/>
    <cellStyle name="Normal 33 28 6 2" xfId="12199" xr:uid="{00000000-0005-0000-0000-000039500000}"/>
    <cellStyle name="Normal 33 28 6 2 2" xfId="35169" xr:uid="{00000000-0005-0000-0000-00003A500000}"/>
    <cellStyle name="Normal 33 28 6 3" xfId="35168" xr:uid="{00000000-0005-0000-0000-00003B500000}"/>
    <cellStyle name="Normal 33 28 7" xfId="12200" xr:uid="{00000000-0005-0000-0000-00003C500000}"/>
    <cellStyle name="Normal 33 28 7 2" xfId="35170" xr:uid="{00000000-0005-0000-0000-00003D500000}"/>
    <cellStyle name="Normal 33 28 8" xfId="35153" xr:uid="{00000000-0005-0000-0000-00003E500000}"/>
    <cellStyle name="Normal 33 29" xfId="12201" xr:uid="{00000000-0005-0000-0000-00003F500000}"/>
    <cellStyle name="Normal 33 29 2" xfId="12202" xr:uid="{00000000-0005-0000-0000-000040500000}"/>
    <cellStyle name="Normal 33 29 2 2" xfId="12203" xr:uid="{00000000-0005-0000-0000-000041500000}"/>
    <cellStyle name="Normal 33 29 2 2 2" xfId="12204" xr:uid="{00000000-0005-0000-0000-000042500000}"/>
    <cellStyle name="Normal 33 29 2 2 2 2" xfId="35174" xr:uid="{00000000-0005-0000-0000-000043500000}"/>
    <cellStyle name="Normal 33 29 2 2 3" xfId="35173" xr:uid="{00000000-0005-0000-0000-000044500000}"/>
    <cellStyle name="Normal 33 29 2 3" xfId="12205" xr:uid="{00000000-0005-0000-0000-000045500000}"/>
    <cellStyle name="Normal 33 29 2 3 2" xfId="35175" xr:uid="{00000000-0005-0000-0000-000046500000}"/>
    <cellStyle name="Normal 33 29 2 4" xfId="12206" xr:uid="{00000000-0005-0000-0000-000047500000}"/>
    <cellStyle name="Normal 33 29 2 4 2" xfId="35176" xr:uid="{00000000-0005-0000-0000-000048500000}"/>
    <cellStyle name="Normal 33 29 2 5" xfId="35172" xr:uid="{00000000-0005-0000-0000-000049500000}"/>
    <cellStyle name="Normal 33 29 3" xfId="12207" xr:uid="{00000000-0005-0000-0000-00004A500000}"/>
    <cellStyle name="Normal 33 29 3 2" xfId="12208" xr:uid="{00000000-0005-0000-0000-00004B500000}"/>
    <cellStyle name="Normal 33 29 3 2 2" xfId="12209" xr:uid="{00000000-0005-0000-0000-00004C500000}"/>
    <cellStyle name="Normal 33 29 3 2 2 2" xfId="35179" xr:uid="{00000000-0005-0000-0000-00004D500000}"/>
    <cellStyle name="Normal 33 29 3 2 3" xfId="35178" xr:uid="{00000000-0005-0000-0000-00004E500000}"/>
    <cellStyle name="Normal 33 29 3 3" xfId="12210" xr:uid="{00000000-0005-0000-0000-00004F500000}"/>
    <cellStyle name="Normal 33 29 3 3 2" xfId="12211" xr:uid="{00000000-0005-0000-0000-000050500000}"/>
    <cellStyle name="Normal 33 29 3 3 2 2" xfId="35181" xr:uid="{00000000-0005-0000-0000-000051500000}"/>
    <cellStyle name="Normal 33 29 3 3 3" xfId="35180" xr:uid="{00000000-0005-0000-0000-000052500000}"/>
    <cellStyle name="Normal 33 29 3 4" xfId="12212" xr:uid="{00000000-0005-0000-0000-000053500000}"/>
    <cellStyle name="Normal 33 29 3 4 2" xfId="35182" xr:uid="{00000000-0005-0000-0000-000054500000}"/>
    <cellStyle name="Normal 33 29 3 5" xfId="35177" xr:uid="{00000000-0005-0000-0000-000055500000}"/>
    <cellStyle name="Normal 33 29 4" xfId="12213" xr:uid="{00000000-0005-0000-0000-000056500000}"/>
    <cellStyle name="Normal 33 29 4 2" xfId="12214" xr:uid="{00000000-0005-0000-0000-000057500000}"/>
    <cellStyle name="Normal 33 29 4 2 2" xfId="35184" xr:uid="{00000000-0005-0000-0000-000058500000}"/>
    <cellStyle name="Normal 33 29 4 3" xfId="35183" xr:uid="{00000000-0005-0000-0000-000059500000}"/>
    <cellStyle name="Normal 33 29 5" xfId="12215" xr:uid="{00000000-0005-0000-0000-00005A500000}"/>
    <cellStyle name="Normal 33 29 5 2" xfId="35185" xr:uid="{00000000-0005-0000-0000-00005B500000}"/>
    <cellStyle name="Normal 33 29 6" xfId="12216" xr:uid="{00000000-0005-0000-0000-00005C500000}"/>
    <cellStyle name="Normal 33 29 6 2" xfId="12217" xr:uid="{00000000-0005-0000-0000-00005D500000}"/>
    <cellStyle name="Normal 33 29 6 2 2" xfId="35187" xr:uid="{00000000-0005-0000-0000-00005E500000}"/>
    <cellStyle name="Normal 33 29 6 3" xfId="35186" xr:uid="{00000000-0005-0000-0000-00005F500000}"/>
    <cellStyle name="Normal 33 29 7" xfId="12218" xr:uid="{00000000-0005-0000-0000-000060500000}"/>
    <cellStyle name="Normal 33 29 7 2" xfId="35188" xr:uid="{00000000-0005-0000-0000-000061500000}"/>
    <cellStyle name="Normal 33 29 8" xfId="35171" xr:uid="{00000000-0005-0000-0000-000062500000}"/>
    <cellStyle name="Normal 33 3" xfId="12219" xr:uid="{00000000-0005-0000-0000-000063500000}"/>
    <cellStyle name="Normal 33 3 2" xfId="12220" xr:uid="{00000000-0005-0000-0000-000064500000}"/>
    <cellStyle name="Normal 33 3 2 2" xfId="12221" xr:uid="{00000000-0005-0000-0000-000065500000}"/>
    <cellStyle name="Normal 33 3 2 2 2" xfId="12222" xr:uid="{00000000-0005-0000-0000-000066500000}"/>
    <cellStyle name="Normal 33 3 2 2 2 2" xfId="35192" xr:uid="{00000000-0005-0000-0000-000067500000}"/>
    <cellStyle name="Normal 33 3 2 2 3" xfId="35191" xr:uid="{00000000-0005-0000-0000-000068500000}"/>
    <cellStyle name="Normal 33 3 2 3" xfId="12223" xr:uid="{00000000-0005-0000-0000-000069500000}"/>
    <cellStyle name="Normal 33 3 2 3 2" xfId="35193" xr:uid="{00000000-0005-0000-0000-00006A500000}"/>
    <cellStyle name="Normal 33 3 2 4" xfId="12224" xr:uid="{00000000-0005-0000-0000-00006B500000}"/>
    <cellStyle name="Normal 33 3 2 4 2" xfId="35194" xr:uid="{00000000-0005-0000-0000-00006C500000}"/>
    <cellStyle name="Normal 33 3 2 5" xfId="35190" xr:uid="{00000000-0005-0000-0000-00006D500000}"/>
    <cellStyle name="Normal 33 3 3" xfId="12225" xr:uid="{00000000-0005-0000-0000-00006E500000}"/>
    <cellStyle name="Normal 33 3 3 2" xfId="12226" xr:uid="{00000000-0005-0000-0000-00006F500000}"/>
    <cellStyle name="Normal 33 3 3 2 2" xfId="12227" xr:uid="{00000000-0005-0000-0000-000070500000}"/>
    <cellStyle name="Normal 33 3 3 2 2 2" xfId="35197" xr:uid="{00000000-0005-0000-0000-000071500000}"/>
    <cellStyle name="Normal 33 3 3 2 3" xfId="35196" xr:uid="{00000000-0005-0000-0000-000072500000}"/>
    <cellStyle name="Normal 33 3 3 3" xfId="12228" xr:uid="{00000000-0005-0000-0000-000073500000}"/>
    <cellStyle name="Normal 33 3 3 3 2" xfId="12229" xr:uid="{00000000-0005-0000-0000-000074500000}"/>
    <cellStyle name="Normal 33 3 3 3 2 2" xfId="35199" xr:uid="{00000000-0005-0000-0000-000075500000}"/>
    <cellStyle name="Normal 33 3 3 3 3" xfId="35198" xr:uid="{00000000-0005-0000-0000-000076500000}"/>
    <cellStyle name="Normal 33 3 3 4" xfId="12230" xr:uid="{00000000-0005-0000-0000-000077500000}"/>
    <cellStyle name="Normal 33 3 3 4 2" xfId="35200" xr:uid="{00000000-0005-0000-0000-000078500000}"/>
    <cellStyle name="Normal 33 3 3 5" xfId="35195" xr:uid="{00000000-0005-0000-0000-000079500000}"/>
    <cellStyle name="Normal 33 3 4" xfId="12231" xr:uid="{00000000-0005-0000-0000-00007A500000}"/>
    <cellStyle name="Normal 33 3 4 2" xfId="12232" xr:uid="{00000000-0005-0000-0000-00007B500000}"/>
    <cellStyle name="Normal 33 3 4 2 2" xfId="35202" xr:uid="{00000000-0005-0000-0000-00007C500000}"/>
    <cellStyle name="Normal 33 3 4 3" xfId="35201" xr:uid="{00000000-0005-0000-0000-00007D500000}"/>
    <cellStyle name="Normal 33 3 5" xfId="12233" xr:uid="{00000000-0005-0000-0000-00007E500000}"/>
    <cellStyle name="Normal 33 3 5 2" xfId="35203" xr:uid="{00000000-0005-0000-0000-00007F500000}"/>
    <cellStyle name="Normal 33 3 6" xfId="12234" xr:uid="{00000000-0005-0000-0000-000080500000}"/>
    <cellStyle name="Normal 33 3 6 2" xfId="12235" xr:uid="{00000000-0005-0000-0000-000081500000}"/>
    <cellStyle name="Normal 33 3 6 2 2" xfId="35205" xr:uid="{00000000-0005-0000-0000-000082500000}"/>
    <cellStyle name="Normal 33 3 6 3" xfId="35204" xr:uid="{00000000-0005-0000-0000-000083500000}"/>
    <cellStyle name="Normal 33 3 7" xfId="12236" xr:uid="{00000000-0005-0000-0000-000084500000}"/>
    <cellStyle name="Normal 33 3 7 2" xfId="35206" xr:uid="{00000000-0005-0000-0000-000085500000}"/>
    <cellStyle name="Normal 33 3 8" xfId="35189" xr:uid="{00000000-0005-0000-0000-000086500000}"/>
    <cellStyle name="Normal 33 30" xfId="12237" xr:uid="{00000000-0005-0000-0000-000087500000}"/>
    <cellStyle name="Normal 33 30 2" xfId="12238" xr:uid="{00000000-0005-0000-0000-000088500000}"/>
    <cellStyle name="Normal 33 30 2 2" xfId="12239" xr:uid="{00000000-0005-0000-0000-000089500000}"/>
    <cellStyle name="Normal 33 30 2 2 2" xfId="12240" xr:uid="{00000000-0005-0000-0000-00008A500000}"/>
    <cellStyle name="Normal 33 30 2 2 2 2" xfId="35210" xr:uid="{00000000-0005-0000-0000-00008B500000}"/>
    <cellStyle name="Normal 33 30 2 2 3" xfId="35209" xr:uid="{00000000-0005-0000-0000-00008C500000}"/>
    <cellStyle name="Normal 33 30 2 3" xfId="12241" xr:uid="{00000000-0005-0000-0000-00008D500000}"/>
    <cellStyle name="Normal 33 30 2 3 2" xfId="35211" xr:uid="{00000000-0005-0000-0000-00008E500000}"/>
    <cellStyle name="Normal 33 30 2 4" xfId="12242" xr:uid="{00000000-0005-0000-0000-00008F500000}"/>
    <cellStyle name="Normal 33 30 2 4 2" xfId="35212" xr:uid="{00000000-0005-0000-0000-000090500000}"/>
    <cellStyle name="Normal 33 30 2 5" xfId="35208" xr:uid="{00000000-0005-0000-0000-000091500000}"/>
    <cellStyle name="Normal 33 30 3" xfId="12243" xr:uid="{00000000-0005-0000-0000-000092500000}"/>
    <cellStyle name="Normal 33 30 3 2" xfId="12244" xr:uid="{00000000-0005-0000-0000-000093500000}"/>
    <cellStyle name="Normal 33 30 3 2 2" xfId="12245" xr:uid="{00000000-0005-0000-0000-000094500000}"/>
    <cellStyle name="Normal 33 30 3 2 2 2" xfId="35215" xr:uid="{00000000-0005-0000-0000-000095500000}"/>
    <cellStyle name="Normal 33 30 3 2 3" xfId="35214" xr:uid="{00000000-0005-0000-0000-000096500000}"/>
    <cellStyle name="Normal 33 30 3 3" xfId="12246" xr:uid="{00000000-0005-0000-0000-000097500000}"/>
    <cellStyle name="Normal 33 30 3 3 2" xfId="12247" xr:uid="{00000000-0005-0000-0000-000098500000}"/>
    <cellStyle name="Normal 33 30 3 3 2 2" xfId="35217" xr:uid="{00000000-0005-0000-0000-000099500000}"/>
    <cellStyle name="Normal 33 30 3 3 3" xfId="35216" xr:uid="{00000000-0005-0000-0000-00009A500000}"/>
    <cellStyle name="Normal 33 30 3 4" xfId="12248" xr:uid="{00000000-0005-0000-0000-00009B500000}"/>
    <cellStyle name="Normal 33 30 3 4 2" xfId="35218" xr:uid="{00000000-0005-0000-0000-00009C500000}"/>
    <cellStyle name="Normal 33 30 3 5" xfId="35213" xr:uid="{00000000-0005-0000-0000-00009D500000}"/>
    <cellStyle name="Normal 33 30 4" xfId="12249" xr:uid="{00000000-0005-0000-0000-00009E500000}"/>
    <cellStyle name="Normal 33 30 4 2" xfId="12250" xr:uid="{00000000-0005-0000-0000-00009F500000}"/>
    <cellStyle name="Normal 33 30 4 2 2" xfId="35220" xr:uid="{00000000-0005-0000-0000-0000A0500000}"/>
    <cellStyle name="Normal 33 30 4 3" xfId="35219" xr:uid="{00000000-0005-0000-0000-0000A1500000}"/>
    <cellStyle name="Normal 33 30 5" xfId="12251" xr:uid="{00000000-0005-0000-0000-0000A2500000}"/>
    <cellStyle name="Normal 33 30 5 2" xfId="35221" xr:uid="{00000000-0005-0000-0000-0000A3500000}"/>
    <cellStyle name="Normal 33 30 6" xfId="12252" xr:uid="{00000000-0005-0000-0000-0000A4500000}"/>
    <cellStyle name="Normal 33 30 6 2" xfId="12253" xr:uid="{00000000-0005-0000-0000-0000A5500000}"/>
    <cellStyle name="Normal 33 30 6 2 2" xfId="35223" xr:uid="{00000000-0005-0000-0000-0000A6500000}"/>
    <cellStyle name="Normal 33 30 6 3" xfId="35222" xr:uid="{00000000-0005-0000-0000-0000A7500000}"/>
    <cellStyle name="Normal 33 30 7" xfId="12254" xr:uid="{00000000-0005-0000-0000-0000A8500000}"/>
    <cellStyle name="Normal 33 30 7 2" xfId="35224" xr:uid="{00000000-0005-0000-0000-0000A9500000}"/>
    <cellStyle name="Normal 33 30 8" xfId="35207" xr:uid="{00000000-0005-0000-0000-0000AA500000}"/>
    <cellStyle name="Normal 33 31" xfId="12255" xr:uid="{00000000-0005-0000-0000-0000AB500000}"/>
    <cellStyle name="Normal 33 31 2" xfId="12256" xr:uid="{00000000-0005-0000-0000-0000AC500000}"/>
    <cellStyle name="Normal 33 31 2 2" xfId="12257" xr:uid="{00000000-0005-0000-0000-0000AD500000}"/>
    <cellStyle name="Normal 33 31 2 2 2" xfId="12258" xr:uid="{00000000-0005-0000-0000-0000AE500000}"/>
    <cellStyle name="Normal 33 31 2 2 2 2" xfId="35228" xr:uid="{00000000-0005-0000-0000-0000AF500000}"/>
    <cellStyle name="Normal 33 31 2 2 3" xfId="35227" xr:uid="{00000000-0005-0000-0000-0000B0500000}"/>
    <cellStyle name="Normal 33 31 2 3" xfId="12259" xr:uid="{00000000-0005-0000-0000-0000B1500000}"/>
    <cellStyle name="Normal 33 31 2 3 2" xfId="35229" xr:uid="{00000000-0005-0000-0000-0000B2500000}"/>
    <cellStyle name="Normal 33 31 2 4" xfId="12260" xr:uid="{00000000-0005-0000-0000-0000B3500000}"/>
    <cellStyle name="Normal 33 31 2 4 2" xfId="35230" xr:uid="{00000000-0005-0000-0000-0000B4500000}"/>
    <cellStyle name="Normal 33 31 2 5" xfId="35226" xr:uid="{00000000-0005-0000-0000-0000B5500000}"/>
    <cellStyle name="Normal 33 31 3" xfId="12261" xr:uid="{00000000-0005-0000-0000-0000B6500000}"/>
    <cellStyle name="Normal 33 31 3 2" xfId="12262" xr:uid="{00000000-0005-0000-0000-0000B7500000}"/>
    <cellStyle name="Normal 33 31 3 2 2" xfId="12263" xr:uid="{00000000-0005-0000-0000-0000B8500000}"/>
    <cellStyle name="Normal 33 31 3 2 2 2" xfId="35233" xr:uid="{00000000-0005-0000-0000-0000B9500000}"/>
    <cellStyle name="Normal 33 31 3 2 3" xfId="35232" xr:uid="{00000000-0005-0000-0000-0000BA500000}"/>
    <cellStyle name="Normal 33 31 3 3" xfId="12264" xr:uid="{00000000-0005-0000-0000-0000BB500000}"/>
    <cellStyle name="Normal 33 31 3 3 2" xfId="12265" xr:uid="{00000000-0005-0000-0000-0000BC500000}"/>
    <cellStyle name="Normal 33 31 3 3 2 2" xfId="35235" xr:uid="{00000000-0005-0000-0000-0000BD500000}"/>
    <cellStyle name="Normal 33 31 3 3 3" xfId="35234" xr:uid="{00000000-0005-0000-0000-0000BE500000}"/>
    <cellStyle name="Normal 33 31 3 4" xfId="12266" xr:uid="{00000000-0005-0000-0000-0000BF500000}"/>
    <cellStyle name="Normal 33 31 3 4 2" xfId="35236" xr:uid="{00000000-0005-0000-0000-0000C0500000}"/>
    <cellStyle name="Normal 33 31 3 5" xfId="35231" xr:uid="{00000000-0005-0000-0000-0000C1500000}"/>
    <cellStyle name="Normal 33 31 4" xfId="12267" xr:uid="{00000000-0005-0000-0000-0000C2500000}"/>
    <cellStyle name="Normal 33 31 4 2" xfId="12268" xr:uid="{00000000-0005-0000-0000-0000C3500000}"/>
    <cellStyle name="Normal 33 31 4 2 2" xfId="35238" xr:uid="{00000000-0005-0000-0000-0000C4500000}"/>
    <cellStyle name="Normal 33 31 4 3" xfId="35237" xr:uid="{00000000-0005-0000-0000-0000C5500000}"/>
    <cellStyle name="Normal 33 31 5" xfId="12269" xr:uid="{00000000-0005-0000-0000-0000C6500000}"/>
    <cellStyle name="Normal 33 31 5 2" xfId="35239" xr:uid="{00000000-0005-0000-0000-0000C7500000}"/>
    <cellStyle name="Normal 33 31 6" xfId="12270" xr:uid="{00000000-0005-0000-0000-0000C8500000}"/>
    <cellStyle name="Normal 33 31 6 2" xfId="12271" xr:uid="{00000000-0005-0000-0000-0000C9500000}"/>
    <cellStyle name="Normal 33 31 6 2 2" xfId="35241" xr:uid="{00000000-0005-0000-0000-0000CA500000}"/>
    <cellStyle name="Normal 33 31 6 3" xfId="35240" xr:uid="{00000000-0005-0000-0000-0000CB500000}"/>
    <cellStyle name="Normal 33 31 7" xfId="12272" xr:uid="{00000000-0005-0000-0000-0000CC500000}"/>
    <cellStyle name="Normal 33 31 7 2" xfId="35242" xr:uid="{00000000-0005-0000-0000-0000CD500000}"/>
    <cellStyle name="Normal 33 31 8" xfId="35225" xr:uid="{00000000-0005-0000-0000-0000CE500000}"/>
    <cellStyle name="Normal 33 32" xfId="12273" xr:uid="{00000000-0005-0000-0000-0000CF500000}"/>
    <cellStyle name="Normal 33 32 2" xfId="12274" xr:uid="{00000000-0005-0000-0000-0000D0500000}"/>
    <cellStyle name="Normal 33 32 2 2" xfId="12275" xr:uid="{00000000-0005-0000-0000-0000D1500000}"/>
    <cellStyle name="Normal 33 32 2 2 2" xfId="12276" xr:uid="{00000000-0005-0000-0000-0000D2500000}"/>
    <cellStyle name="Normal 33 32 2 2 2 2" xfId="35246" xr:uid="{00000000-0005-0000-0000-0000D3500000}"/>
    <cellStyle name="Normal 33 32 2 2 3" xfId="35245" xr:uid="{00000000-0005-0000-0000-0000D4500000}"/>
    <cellStyle name="Normal 33 32 2 3" xfId="12277" xr:uid="{00000000-0005-0000-0000-0000D5500000}"/>
    <cellStyle name="Normal 33 32 2 3 2" xfId="35247" xr:uid="{00000000-0005-0000-0000-0000D6500000}"/>
    <cellStyle name="Normal 33 32 2 4" xfId="12278" xr:uid="{00000000-0005-0000-0000-0000D7500000}"/>
    <cellStyle name="Normal 33 32 2 4 2" xfId="35248" xr:uid="{00000000-0005-0000-0000-0000D8500000}"/>
    <cellStyle name="Normal 33 32 2 5" xfId="35244" xr:uid="{00000000-0005-0000-0000-0000D9500000}"/>
    <cellStyle name="Normal 33 32 3" xfId="12279" xr:uid="{00000000-0005-0000-0000-0000DA500000}"/>
    <cellStyle name="Normal 33 32 3 2" xfId="12280" xr:uid="{00000000-0005-0000-0000-0000DB500000}"/>
    <cellStyle name="Normal 33 32 3 2 2" xfId="12281" xr:uid="{00000000-0005-0000-0000-0000DC500000}"/>
    <cellStyle name="Normal 33 32 3 2 2 2" xfId="35251" xr:uid="{00000000-0005-0000-0000-0000DD500000}"/>
    <cellStyle name="Normal 33 32 3 2 3" xfId="35250" xr:uid="{00000000-0005-0000-0000-0000DE500000}"/>
    <cellStyle name="Normal 33 32 3 3" xfId="12282" xr:uid="{00000000-0005-0000-0000-0000DF500000}"/>
    <cellStyle name="Normal 33 32 3 3 2" xfId="12283" xr:uid="{00000000-0005-0000-0000-0000E0500000}"/>
    <cellStyle name="Normal 33 32 3 3 2 2" xfId="35253" xr:uid="{00000000-0005-0000-0000-0000E1500000}"/>
    <cellStyle name="Normal 33 32 3 3 3" xfId="35252" xr:uid="{00000000-0005-0000-0000-0000E2500000}"/>
    <cellStyle name="Normal 33 32 3 4" xfId="12284" xr:uid="{00000000-0005-0000-0000-0000E3500000}"/>
    <cellStyle name="Normal 33 32 3 4 2" xfId="35254" xr:uid="{00000000-0005-0000-0000-0000E4500000}"/>
    <cellStyle name="Normal 33 32 3 5" xfId="35249" xr:uid="{00000000-0005-0000-0000-0000E5500000}"/>
    <cellStyle name="Normal 33 32 4" xfId="12285" xr:uid="{00000000-0005-0000-0000-0000E6500000}"/>
    <cellStyle name="Normal 33 32 4 2" xfId="12286" xr:uid="{00000000-0005-0000-0000-0000E7500000}"/>
    <cellStyle name="Normal 33 32 4 2 2" xfId="35256" xr:uid="{00000000-0005-0000-0000-0000E8500000}"/>
    <cellStyle name="Normal 33 32 4 3" xfId="35255" xr:uid="{00000000-0005-0000-0000-0000E9500000}"/>
    <cellStyle name="Normal 33 32 5" xfId="12287" xr:uid="{00000000-0005-0000-0000-0000EA500000}"/>
    <cellStyle name="Normal 33 32 5 2" xfId="35257" xr:uid="{00000000-0005-0000-0000-0000EB500000}"/>
    <cellStyle name="Normal 33 32 6" xfId="12288" xr:uid="{00000000-0005-0000-0000-0000EC500000}"/>
    <cellStyle name="Normal 33 32 6 2" xfId="12289" xr:uid="{00000000-0005-0000-0000-0000ED500000}"/>
    <cellStyle name="Normal 33 32 6 2 2" xfId="35259" xr:uid="{00000000-0005-0000-0000-0000EE500000}"/>
    <cellStyle name="Normal 33 32 6 3" xfId="35258" xr:uid="{00000000-0005-0000-0000-0000EF500000}"/>
    <cellStyle name="Normal 33 32 7" xfId="12290" xr:uid="{00000000-0005-0000-0000-0000F0500000}"/>
    <cellStyle name="Normal 33 32 7 2" xfId="35260" xr:uid="{00000000-0005-0000-0000-0000F1500000}"/>
    <cellStyle name="Normal 33 32 8" xfId="35243" xr:uid="{00000000-0005-0000-0000-0000F2500000}"/>
    <cellStyle name="Normal 33 33" xfId="12291" xr:uid="{00000000-0005-0000-0000-0000F3500000}"/>
    <cellStyle name="Normal 33 33 2" xfId="12292" xr:uid="{00000000-0005-0000-0000-0000F4500000}"/>
    <cellStyle name="Normal 33 33 2 2" xfId="12293" xr:uid="{00000000-0005-0000-0000-0000F5500000}"/>
    <cellStyle name="Normal 33 33 2 2 2" xfId="12294" xr:uid="{00000000-0005-0000-0000-0000F6500000}"/>
    <cellStyle name="Normal 33 33 2 2 2 2" xfId="35264" xr:uid="{00000000-0005-0000-0000-0000F7500000}"/>
    <cellStyle name="Normal 33 33 2 2 3" xfId="35263" xr:uid="{00000000-0005-0000-0000-0000F8500000}"/>
    <cellStyle name="Normal 33 33 2 3" xfId="12295" xr:uid="{00000000-0005-0000-0000-0000F9500000}"/>
    <cellStyle name="Normal 33 33 2 3 2" xfId="35265" xr:uid="{00000000-0005-0000-0000-0000FA500000}"/>
    <cellStyle name="Normal 33 33 2 4" xfId="12296" xr:uid="{00000000-0005-0000-0000-0000FB500000}"/>
    <cellStyle name="Normal 33 33 2 4 2" xfId="35266" xr:uid="{00000000-0005-0000-0000-0000FC500000}"/>
    <cellStyle name="Normal 33 33 2 5" xfId="35262" xr:uid="{00000000-0005-0000-0000-0000FD500000}"/>
    <cellStyle name="Normal 33 33 3" xfId="12297" xr:uid="{00000000-0005-0000-0000-0000FE500000}"/>
    <cellStyle name="Normal 33 33 3 2" xfId="12298" xr:uid="{00000000-0005-0000-0000-0000FF500000}"/>
    <cellStyle name="Normal 33 33 3 2 2" xfId="12299" xr:uid="{00000000-0005-0000-0000-000000510000}"/>
    <cellStyle name="Normal 33 33 3 2 2 2" xfId="35269" xr:uid="{00000000-0005-0000-0000-000001510000}"/>
    <cellStyle name="Normal 33 33 3 2 3" xfId="35268" xr:uid="{00000000-0005-0000-0000-000002510000}"/>
    <cellStyle name="Normal 33 33 3 3" xfId="12300" xr:uid="{00000000-0005-0000-0000-000003510000}"/>
    <cellStyle name="Normal 33 33 3 3 2" xfId="12301" xr:uid="{00000000-0005-0000-0000-000004510000}"/>
    <cellStyle name="Normal 33 33 3 3 2 2" xfId="35271" xr:uid="{00000000-0005-0000-0000-000005510000}"/>
    <cellStyle name="Normal 33 33 3 3 3" xfId="35270" xr:uid="{00000000-0005-0000-0000-000006510000}"/>
    <cellStyle name="Normal 33 33 3 4" xfId="12302" xr:uid="{00000000-0005-0000-0000-000007510000}"/>
    <cellStyle name="Normal 33 33 3 4 2" xfId="35272" xr:uid="{00000000-0005-0000-0000-000008510000}"/>
    <cellStyle name="Normal 33 33 3 5" xfId="35267" xr:uid="{00000000-0005-0000-0000-000009510000}"/>
    <cellStyle name="Normal 33 33 4" xfId="12303" xr:uid="{00000000-0005-0000-0000-00000A510000}"/>
    <cellStyle name="Normal 33 33 4 2" xfId="12304" xr:uid="{00000000-0005-0000-0000-00000B510000}"/>
    <cellStyle name="Normal 33 33 4 2 2" xfId="35274" xr:uid="{00000000-0005-0000-0000-00000C510000}"/>
    <cellStyle name="Normal 33 33 4 3" xfId="35273" xr:uid="{00000000-0005-0000-0000-00000D510000}"/>
    <cellStyle name="Normal 33 33 5" xfId="12305" xr:uid="{00000000-0005-0000-0000-00000E510000}"/>
    <cellStyle name="Normal 33 33 5 2" xfId="35275" xr:uid="{00000000-0005-0000-0000-00000F510000}"/>
    <cellStyle name="Normal 33 33 6" xfId="12306" xr:uid="{00000000-0005-0000-0000-000010510000}"/>
    <cellStyle name="Normal 33 33 6 2" xfId="12307" xr:uid="{00000000-0005-0000-0000-000011510000}"/>
    <cellStyle name="Normal 33 33 6 2 2" xfId="35277" xr:uid="{00000000-0005-0000-0000-000012510000}"/>
    <cellStyle name="Normal 33 33 6 3" xfId="35276" xr:uid="{00000000-0005-0000-0000-000013510000}"/>
    <cellStyle name="Normal 33 33 7" xfId="12308" xr:uid="{00000000-0005-0000-0000-000014510000}"/>
    <cellStyle name="Normal 33 33 7 2" xfId="35278" xr:uid="{00000000-0005-0000-0000-000015510000}"/>
    <cellStyle name="Normal 33 33 8" xfId="35261" xr:uid="{00000000-0005-0000-0000-000016510000}"/>
    <cellStyle name="Normal 33 34" xfId="12309" xr:uid="{00000000-0005-0000-0000-000017510000}"/>
    <cellStyle name="Normal 33 34 2" xfId="12310" xr:uid="{00000000-0005-0000-0000-000018510000}"/>
    <cellStyle name="Normal 33 34 2 2" xfId="12311" xr:uid="{00000000-0005-0000-0000-000019510000}"/>
    <cellStyle name="Normal 33 34 2 2 2" xfId="12312" xr:uid="{00000000-0005-0000-0000-00001A510000}"/>
    <cellStyle name="Normal 33 34 2 2 2 2" xfId="35282" xr:uid="{00000000-0005-0000-0000-00001B510000}"/>
    <cellStyle name="Normal 33 34 2 2 3" xfId="35281" xr:uid="{00000000-0005-0000-0000-00001C510000}"/>
    <cellStyle name="Normal 33 34 2 3" xfId="12313" xr:uid="{00000000-0005-0000-0000-00001D510000}"/>
    <cellStyle name="Normal 33 34 2 3 2" xfId="35283" xr:uid="{00000000-0005-0000-0000-00001E510000}"/>
    <cellStyle name="Normal 33 34 2 4" xfId="12314" xr:uid="{00000000-0005-0000-0000-00001F510000}"/>
    <cellStyle name="Normal 33 34 2 4 2" xfId="35284" xr:uid="{00000000-0005-0000-0000-000020510000}"/>
    <cellStyle name="Normal 33 34 2 5" xfId="35280" xr:uid="{00000000-0005-0000-0000-000021510000}"/>
    <cellStyle name="Normal 33 34 3" xfId="12315" xr:uid="{00000000-0005-0000-0000-000022510000}"/>
    <cellStyle name="Normal 33 34 3 2" xfId="12316" xr:uid="{00000000-0005-0000-0000-000023510000}"/>
    <cellStyle name="Normal 33 34 3 2 2" xfId="12317" xr:uid="{00000000-0005-0000-0000-000024510000}"/>
    <cellStyle name="Normal 33 34 3 2 2 2" xfId="35287" xr:uid="{00000000-0005-0000-0000-000025510000}"/>
    <cellStyle name="Normal 33 34 3 2 3" xfId="35286" xr:uid="{00000000-0005-0000-0000-000026510000}"/>
    <cellStyle name="Normal 33 34 3 3" xfId="12318" xr:uid="{00000000-0005-0000-0000-000027510000}"/>
    <cellStyle name="Normal 33 34 3 3 2" xfId="12319" xr:uid="{00000000-0005-0000-0000-000028510000}"/>
    <cellStyle name="Normal 33 34 3 3 2 2" xfId="35289" xr:uid="{00000000-0005-0000-0000-000029510000}"/>
    <cellStyle name="Normal 33 34 3 3 3" xfId="35288" xr:uid="{00000000-0005-0000-0000-00002A510000}"/>
    <cellStyle name="Normal 33 34 3 4" xfId="12320" xr:uid="{00000000-0005-0000-0000-00002B510000}"/>
    <cellStyle name="Normal 33 34 3 4 2" xfId="35290" xr:uid="{00000000-0005-0000-0000-00002C510000}"/>
    <cellStyle name="Normal 33 34 3 5" xfId="35285" xr:uid="{00000000-0005-0000-0000-00002D510000}"/>
    <cellStyle name="Normal 33 34 4" xfId="12321" xr:uid="{00000000-0005-0000-0000-00002E510000}"/>
    <cellStyle name="Normal 33 34 4 2" xfId="12322" xr:uid="{00000000-0005-0000-0000-00002F510000}"/>
    <cellStyle name="Normal 33 34 4 2 2" xfId="35292" xr:uid="{00000000-0005-0000-0000-000030510000}"/>
    <cellStyle name="Normal 33 34 4 3" xfId="35291" xr:uid="{00000000-0005-0000-0000-000031510000}"/>
    <cellStyle name="Normal 33 34 5" xfId="12323" xr:uid="{00000000-0005-0000-0000-000032510000}"/>
    <cellStyle name="Normal 33 34 5 2" xfId="35293" xr:uid="{00000000-0005-0000-0000-000033510000}"/>
    <cellStyle name="Normal 33 34 6" xfId="12324" xr:uid="{00000000-0005-0000-0000-000034510000}"/>
    <cellStyle name="Normal 33 34 6 2" xfId="12325" xr:uid="{00000000-0005-0000-0000-000035510000}"/>
    <cellStyle name="Normal 33 34 6 2 2" xfId="35295" xr:uid="{00000000-0005-0000-0000-000036510000}"/>
    <cellStyle name="Normal 33 34 6 3" xfId="35294" xr:uid="{00000000-0005-0000-0000-000037510000}"/>
    <cellStyle name="Normal 33 34 7" xfId="12326" xr:uid="{00000000-0005-0000-0000-000038510000}"/>
    <cellStyle name="Normal 33 34 7 2" xfId="35296" xr:uid="{00000000-0005-0000-0000-000039510000}"/>
    <cellStyle name="Normal 33 34 8" xfId="35279" xr:uid="{00000000-0005-0000-0000-00003A510000}"/>
    <cellStyle name="Normal 33 35" xfId="12327" xr:uid="{00000000-0005-0000-0000-00003B510000}"/>
    <cellStyle name="Normal 33 35 2" xfId="12328" xr:uid="{00000000-0005-0000-0000-00003C510000}"/>
    <cellStyle name="Normal 33 35 2 2" xfId="12329" xr:uid="{00000000-0005-0000-0000-00003D510000}"/>
    <cellStyle name="Normal 33 35 2 2 2" xfId="35299" xr:uid="{00000000-0005-0000-0000-00003E510000}"/>
    <cellStyle name="Normal 33 35 2 3" xfId="35298" xr:uid="{00000000-0005-0000-0000-00003F510000}"/>
    <cellStyle name="Normal 33 35 3" xfId="12330" xr:uid="{00000000-0005-0000-0000-000040510000}"/>
    <cellStyle name="Normal 33 35 3 2" xfId="35300" xr:uid="{00000000-0005-0000-0000-000041510000}"/>
    <cellStyle name="Normal 33 35 4" xfId="12331" xr:uid="{00000000-0005-0000-0000-000042510000}"/>
    <cellStyle name="Normal 33 35 4 2" xfId="35301" xr:uid="{00000000-0005-0000-0000-000043510000}"/>
    <cellStyle name="Normal 33 35 5" xfId="35297" xr:uid="{00000000-0005-0000-0000-000044510000}"/>
    <cellStyle name="Normal 33 36" xfId="12332" xr:uid="{00000000-0005-0000-0000-000045510000}"/>
    <cellStyle name="Normal 33 36 2" xfId="12333" xr:uid="{00000000-0005-0000-0000-000046510000}"/>
    <cellStyle name="Normal 33 36 2 2" xfId="12334" xr:uid="{00000000-0005-0000-0000-000047510000}"/>
    <cellStyle name="Normal 33 36 2 2 2" xfId="35304" xr:uid="{00000000-0005-0000-0000-000048510000}"/>
    <cellStyle name="Normal 33 36 2 3" xfId="35303" xr:uid="{00000000-0005-0000-0000-000049510000}"/>
    <cellStyle name="Normal 33 36 3" xfId="12335" xr:uid="{00000000-0005-0000-0000-00004A510000}"/>
    <cellStyle name="Normal 33 36 3 2" xfId="12336" xr:uid="{00000000-0005-0000-0000-00004B510000}"/>
    <cellStyle name="Normal 33 36 3 2 2" xfId="35306" xr:uid="{00000000-0005-0000-0000-00004C510000}"/>
    <cellStyle name="Normal 33 36 3 3" xfId="35305" xr:uid="{00000000-0005-0000-0000-00004D510000}"/>
    <cellStyle name="Normal 33 36 4" xfId="12337" xr:uid="{00000000-0005-0000-0000-00004E510000}"/>
    <cellStyle name="Normal 33 36 4 2" xfId="35307" xr:uid="{00000000-0005-0000-0000-00004F510000}"/>
    <cellStyle name="Normal 33 36 5" xfId="35302" xr:uid="{00000000-0005-0000-0000-000050510000}"/>
    <cellStyle name="Normal 33 37" xfId="12338" xr:uid="{00000000-0005-0000-0000-000051510000}"/>
    <cellStyle name="Normal 33 37 2" xfId="12339" xr:uid="{00000000-0005-0000-0000-000052510000}"/>
    <cellStyle name="Normal 33 37 2 2" xfId="35309" xr:uid="{00000000-0005-0000-0000-000053510000}"/>
    <cellStyle name="Normal 33 37 3" xfId="35308" xr:uid="{00000000-0005-0000-0000-000054510000}"/>
    <cellStyle name="Normal 33 38" xfId="12340" xr:uid="{00000000-0005-0000-0000-000055510000}"/>
    <cellStyle name="Normal 33 38 2" xfId="35310" xr:uid="{00000000-0005-0000-0000-000056510000}"/>
    <cellStyle name="Normal 33 39" xfId="12341" xr:uid="{00000000-0005-0000-0000-000057510000}"/>
    <cellStyle name="Normal 33 39 2" xfId="12342" xr:uid="{00000000-0005-0000-0000-000058510000}"/>
    <cellStyle name="Normal 33 39 2 2" xfId="35312" xr:uid="{00000000-0005-0000-0000-000059510000}"/>
    <cellStyle name="Normal 33 39 3" xfId="35311" xr:uid="{00000000-0005-0000-0000-00005A510000}"/>
    <cellStyle name="Normal 33 4" xfId="12343" xr:uid="{00000000-0005-0000-0000-00005B510000}"/>
    <cellStyle name="Normal 33 4 2" xfId="12344" xr:uid="{00000000-0005-0000-0000-00005C510000}"/>
    <cellStyle name="Normal 33 4 2 2" xfId="12345" xr:uid="{00000000-0005-0000-0000-00005D510000}"/>
    <cellStyle name="Normal 33 4 2 2 2" xfId="12346" xr:uid="{00000000-0005-0000-0000-00005E510000}"/>
    <cellStyle name="Normal 33 4 2 2 2 2" xfId="35316" xr:uid="{00000000-0005-0000-0000-00005F510000}"/>
    <cellStyle name="Normal 33 4 2 2 3" xfId="35315" xr:uid="{00000000-0005-0000-0000-000060510000}"/>
    <cellStyle name="Normal 33 4 2 3" xfId="12347" xr:uid="{00000000-0005-0000-0000-000061510000}"/>
    <cellStyle name="Normal 33 4 2 3 2" xfId="35317" xr:uid="{00000000-0005-0000-0000-000062510000}"/>
    <cellStyle name="Normal 33 4 2 4" xfId="12348" xr:uid="{00000000-0005-0000-0000-000063510000}"/>
    <cellStyle name="Normal 33 4 2 4 2" xfId="35318" xr:uid="{00000000-0005-0000-0000-000064510000}"/>
    <cellStyle name="Normal 33 4 2 5" xfId="35314" xr:uid="{00000000-0005-0000-0000-000065510000}"/>
    <cellStyle name="Normal 33 4 3" xfId="12349" xr:uid="{00000000-0005-0000-0000-000066510000}"/>
    <cellStyle name="Normal 33 4 3 2" xfId="12350" xr:uid="{00000000-0005-0000-0000-000067510000}"/>
    <cellStyle name="Normal 33 4 3 2 2" xfId="12351" xr:uid="{00000000-0005-0000-0000-000068510000}"/>
    <cellStyle name="Normal 33 4 3 2 2 2" xfId="35321" xr:uid="{00000000-0005-0000-0000-000069510000}"/>
    <cellStyle name="Normal 33 4 3 2 3" xfId="35320" xr:uid="{00000000-0005-0000-0000-00006A510000}"/>
    <cellStyle name="Normal 33 4 3 3" xfId="12352" xr:uid="{00000000-0005-0000-0000-00006B510000}"/>
    <cellStyle name="Normal 33 4 3 3 2" xfId="12353" xr:uid="{00000000-0005-0000-0000-00006C510000}"/>
    <cellStyle name="Normal 33 4 3 3 2 2" xfId="35323" xr:uid="{00000000-0005-0000-0000-00006D510000}"/>
    <cellStyle name="Normal 33 4 3 3 3" xfId="35322" xr:uid="{00000000-0005-0000-0000-00006E510000}"/>
    <cellStyle name="Normal 33 4 3 4" xfId="12354" xr:uid="{00000000-0005-0000-0000-00006F510000}"/>
    <cellStyle name="Normal 33 4 3 4 2" xfId="35324" xr:uid="{00000000-0005-0000-0000-000070510000}"/>
    <cellStyle name="Normal 33 4 3 5" xfId="35319" xr:uid="{00000000-0005-0000-0000-000071510000}"/>
    <cellStyle name="Normal 33 4 4" xfId="12355" xr:uid="{00000000-0005-0000-0000-000072510000}"/>
    <cellStyle name="Normal 33 4 4 2" xfId="12356" xr:uid="{00000000-0005-0000-0000-000073510000}"/>
    <cellStyle name="Normal 33 4 4 2 2" xfId="35326" xr:uid="{00000000-0005-0000-0000-000074510000}"/>
    <cellStyle name="Normal 33 4 4 3" xfId="35325" xr:uid="{00000000-0005-0000-0000-000075510000}"/>
    <cellStyle name="Normal 33 4 5" xfId="12357" xr:uid="{00000000-0005-0000-0000-000076510000}"/>
    <cellStyle name="Normal 33 4 5 2" xfId="35327" xr:uid="{00000000-0005-0000-0000-000077510000}"/>
    <cellStyle name="Normal 33 4 6" xfId="12358" xr:uid="{00000000-0005-0000-0000-000078510000}"/>
    <cellStyle name="Normal 33 4 6 2" xfId="12359" xr:uid="{00000000-0005-0000-0000-000079510000}"/>
    <cellStyle name="Normal 33 4 6 2 2" xfId="35329" xr:uid="{00000000-0005-0000-0000-00007A510000}"/>
    <cellStyle name="Normal 33 4 6 3" xfId="35328" xr:uid="{00000000-0005-0000-0000-00007B510000}"/>
    <cellStyle name="Normal 33 4 7" xfId="12360" xr:uid="{00000000-0005-0000-0000-00007C510000}"/>
    <cellStyle name="Normal 33 4 7 2" xfId="35330" xr:uid="{00000000-0005-0000-0000-00007D510000}"/>
    <cellStyle name="Normal 33 4 8" xfId="35313" xr:uid="{00000000-0005-0000-0000-00007E510000}"/>
    <cellStyle name="Normal 33 40" xfId="12361" xr:uid="{00000000-0005-0000-0000-00007F510000}"/>
    <cellStyle name="Normal 33 40 2" xfId="35331" xr:uid="{00000000-0005-0000-0000-000080510000}"/>
    <cellStyle name="Normal 33 41" xfId="34810" xr:uid="{00000000-0005-0000-0000-000081510000}"/>
    <cellStyle name="Normal 33 5" xfId="12362" xr:uid="{00000000-0005-0000-0000-000082510000}"/>
    <cellStyle name="Normal 33 5 2" xfId="12363" xr:uid="{00000000-0005-0000-0000-000083510000}"/>
    <cellStyle name="Normal 33 5 2 2" xfId="12364" xr:uid="{00000000-0005-0000-0000-000084510000}"/>
    <cellStyle name="Normal 33 5 2 2 2" xfId="12365" xr:uid="{00000000-0005-0000-0000-000085510000}"/>
    <cellStyle name="Normal 33 5 2 2 2 2" xfId="35335" xr:uid="{00000000-0005-0000-0000-000086510000}"/>
    <cellStyle name="Normal 33 5 2 2 3" xfId="35334" xr:uid="{00000000-0005-0000-0000-000087510000}"/>
    <cellStyle name="Normal 33 5 2 3" xfId="12366" xr:uid="{00000000-0005-0000-0000-000088510000}"/>
    <cellStyle name="Normal 33 5 2 3 2" xfId="35336" xr:uid="{00000000-0005-0000-0000-000089510000}"/>
    <cellStyle name="Normal 33 5 2 4" xfId="12367" xr:uid="{00000000-0005-0000-0000-00008A510000}"/>
    <cellStyle name="Normal 33 5 2 4 2" xfId="35337" xr:uid="{00000000-0005-0000-0000-00008B510000}"/>
    <cellStyle name="Normal 33 5 2 5" xfId="35333" xr:uid="{00000000-0005-0000-0000-00008C510000}"/>
    <cellStyle name="Normal 33 5 3" xfId="12368" xr:uid="{00000000-0005-0000-0000-00008D510000}"/>
    <cellStyle name="Normal 33 5 3 2" xfId="12369" xr:uid="{00000000-0005-0000-0000-00008E510000}"/>
    <cellStyle name="Normal 33 5 3 2 2" xfId="12370" xr:uid="{00000000-0005-0000-0000-00008F510000}"/>
    <cellStyle name="Normal 33 5 3 2 2 2" xfId="35340" xr:uid="{00000000-0005-0000-0000-000090510000}"/>
    <cellStyle name="Normal 33 5 3 2 3" xfId="35339" xr:uid="{00000000-0005-0000-0000-000091510000}"/>
    <cellStyle name="Normal 33 5 3 3" xfId="12371" xr:uid="{00000000-0005-0000-0000-000092510000}"/>
    <cellStyle name="Normal 33 5 3 3 2" xfId="12372" xr:uid="{00000000-0005-0000-0000-000093510000}"/>
    <cellStyle name="Normal 33 5 3 3 2 2" xfId="35342" xr:uid="{00000000-0005-0000-0000-000094510000}"/>
    <cellStyle name="Normal 33 5 3 3 3" xfId="35341" xr:uid="{00000000-0005-0000-0000-000095510000}"/>
    <cellStyle name="Normal 33 5 3 4" xfId="12373" xr:uid="{00000000-0005-0000-0000-000096510000}"/>
    <cellStyle name="Normal 33 5 3 4 2" xfId="35343" xr:uid="{00000000-0005-0000-0000-000097510000}"/>
    <cellStyle name="Normal 33 5 3 5" xfId="35338" xr:uid="{00000000-0005-0000-0000-000098510000}"/>
    <cellStyle name="Normal 33 5 4" xfId="12374" xr:uid="{00000000-0005-0000-0000-000099510000}"/>
    <cellStyle name="Normal 33 5 4 2" xfId="12375" xr:uid="{00000000-0005-0000-0000-00009A510000}"/>
    <cellStyle name="Normal 33 5 4 2 2" xfId="35345" xr:uid="{00000000-0005-0000-0000-00009B510000}"/>
    <cellStyle name="Normal 33 5 4 3" xfId="35344" xr:uid="{00000000-0005-0000-0000-00009C510000}"/>
    <cellStyle name="Normal 33 5 5" xfId="12376" xr:uid="{00000000-0005-0000-0000-00009D510000}"/>
    <cellStyle name="Normal 33 5 5 2" xfId="35346" xr:uid="{00000000-0005-0000-0000-00009E510000}"/>
    <cellStyle name="Normal 33 5 6" xfId="12377" xr:uid="{00000000-0005-0000-0000-00009F510000}"/>
    <cellStyle name="Normal 33 5 6 2" xfId="12378" xr:uid="{00000000-0005-0000-0000-0000A0510000}"/>
    <cellStyle name="Normal 33 5 6 2 2" xfId="35348" xr:uid="{00000000-0005-0000-0000-0000A1510000}"/>
    <cellStyle name="Normal 33 5 6 3" xfId="35347" xr:uid="{00000000-0005-0000-0000-0000A2510000}"/>
    <cellStyle name="Normal 33 5 7" xfId="12379" xr:uid="{00000000-0005-0000-0000-0000A3510000}"/>
    <cellStyle name="Normal 33 5 7 2" xfId="35349" xr:uid="{00000000-0005-0000-0000-0000A4510000}"/>
    <cellStyle name="Normal 33 5 8" xfId="35332" xr:uid="{00000000-0005-0000-0000-0000A5510000}"/>
    <cellStyle name="Normal 33 6" xfId="12380" xr:uid="{00000000-0005-0000-0000-0000A6510000}"/>
    <cellStyle name="Normal 33 6 2" xfId="12381" xr:uid="{00000000-0005-0000-0000-0000A7510000}"/>
    <cellStyle name="Normal 33 6 2 2" xfId="12382" xr:uid="{00000000-0005-0000-0000-0000A8510000}"/>
    <cellStyle name="Normal 33 6 2 2 2" xfId="12383" xr:uid="{00000000-0005-0000-0000-0000A9510000}"/>
    <cellStyle name="Normal 33 6 2 2 2 2" xfId="35353" xr:uid="{00000000-0005-0000-0000-0000AA510000}"/>
    <cellStyle name="Normal 33 6 2 2 3" xfId="35352" xr:uid="{00000000-0005-0000-0000-0000AB510000}"/>
    <cellStyle name="Normal 33 6 2 3" xfId="12384" xr:uid="{00000000-0005-0000-0000-0000AC510000}"/>
    <cellStyle name="Normal 33 6 2 3 2" xfId="35354" xr:uid="{00000000-0005-0000-0000-0000AD510000}"/>
    <cellStyle name="Normal 33 6 2 4" xfId="12385" xr:uid="{00000000-0005-0000-0000-0000AE510000}"/>
    <cellStyle name="Normal 33 6 2 4 2" xfId="35355" xr:uid="{00000000-0005-0000-0000-0000AF510000}"/>
    <cellStyle name="Normal 33 6 2 5" xfId="35351" xr:uid="{00000000-0005-0000-0000-0000B0510000}"/>
    <cellStyle name="Normal 33 6 3" xfId="12386" xr:uid="{00000000-0005-0000-0000-0000B1510000}"/>
    <cellStyle name="Normal 33 6 3 2" xfId="12387" xr:uid="{00000000-0005-0000-0000-0000B2510000}"/>
    <cellStyle name="Normal 33 6 3 2 2" xfId="12388" xr:uid="{00000000-0005-0000-0000-0000B3510000}"/>
    <cellStyle name="Normal 33 6 3 2 2 2" xfId="35358" xr:uid="{00000000-0005-0000-0000-0000B4510000}"/>
    <cellStyle name="Normal 33 6 3 2 3" xfId="35357" xr:uid="{00000000-0005-0000-0000-0000B5510000}"/>
    <cellStyle name="Normal 33 6 3 3" xfId="12389" xr:uid="{00000000-0005-0000-0000-0000B6510000}"/>
    <cellStyle name="Normal 33 6 3 3 2" xfId="12390" xr:uid="{00000000-0005-0000-0000-0000B7510000}"/>
    <cellStyle name="Normal 33 6 3 3 2 2" xfId="35360" xr:uid="{00000000-0005-0000-0000-0000B8510000}"/>
    <cellStyle name="Normal 33 6 3 3 3" xfId="35359" xr:uid="{00000000-0005-0000-0000-0000B9510000}"/>
    <cellStyle name="Normal 33 6 3 4" xfId="12391" xr:uid="{00000000-0005-0000-0000-0000BA510000}"/>
    <cellStyle name="Normal 33 6 3 4 2" xfId="35361" xr:uid="{00000000-0005-0000-0000-0000BB510000}"/>
    <cellStyle name="Normal 33 6 3 5" xfId="35356" xr:uid="{00000000-0005-0000-0000-0000BC510000}"/>
    <cellStyle name="Normal 33 6 4" xfId="12392" xr:uid="{00000000-0005-0000-0000-0000BD510000}"/>
    <cellStyle name="Normal 33 6 4 2" xfId="12393" xr:uid="{00000000-0005-0000-0000-0000BE510000}"/>
    <cellStyle name="Normal 33 6 4 2 2" xfId="35363" xr:uid="{00000000-0005-0000-0000-0000BF510000}"/>
    <cellStyle name="Normal 33 6 4 3" xfId="35362" xr:uid="{00000000-0005-0000-0000-0000C0510000}"/>
    <cellStyle name="Normal 33 6 5" xfId="12394" xr:uid="{00000000-0005-0000-0000-0000C1510000}"/>
    <cellStyle name="Normal 33 6 5 2" xfId="35364" xr:uid="{00000000-0005-0000-0000-0000C2510000}"/>
    <cellStyle name="Normal 33 6 6" xfId="12395" xr:uid="{00000000-0005-0000-0000-0000C3510000}"/>
    <cellStyle name="Normal 33 6 6 2" xfId="12396" xr:uid="{00000000-0005-0000-0000-0000C4510000}"/>
    <cellStyle name="Normal 33 6 6 2 2" xfId="35366" xr:uid="{00000000-0005-0000-0000-0000C5510000}"/>
    <cellStyle name="Normal 33 6 6 3" xfId="35365" xr:uid="{00000000-0005-0000-0000-0000C6510000}"/>
    <cellStyle name="Normal 33 6 7" xfId="12397" xr:uid="{00000000-0005-0000-0000-0000C7510000}"/>
    <cellStyle name="Normal 33 6 7 2" xfId="35367" xr:uid="{00000000-0005-0000-0000-0000C8510000}"/>
    <cellStyle name="Normal 33 6 8" xfId="35350" xr:uid="{00000000-0005-0000-0000-0000C9510000}"/>
    <cellStyle name="Normal 33 7" xfId="12398" xr:uid="{00000000-0005-0000-0000-0000CA510000}"/>
    <cellStyle name="Normal 33 7 2" xfId="12399" xr:uid="{00000000-0005-0000-0000-0000CB510000}"/>
    <cellStyle name="Normal 33 7 2 2" xfId="12400" xr:uid="{00000000-0005-0000-0000-0000CC510000}"/>
    <cellStyle name="Normal 33 7 2 2 2" xfId="12401" xr:uid="{00000000-0005-0000-0000-0000CD510000}"/>
    <cellStyle name="Normal 33 7 2 2 2 2" xfId="35371" xr:uid="{00000000-0005-0000-0000-0000CE510000}"/>
    <cellStyle name="Normal 33 7 2 2 3" xfId="35370" xr:uid="{00000000-0005-0000-0000-0000CF510000}"/>
    <cellStyle name="Normal 33 7 2 3" xfId="12402" xr:uid="{00000000-0005-0000-0000-0000D0510000}"/>
    <cellStyle name="Normal 33 7 2 3 2" xfId="35372" xr:uid="{00000000-0005-0000-0000-0000D1510000}"/>
    <cellStyle name="Normal 33 7 2 4" xfId="12403" xr:uid="{00000000-0005-0000-0000-0000D2510000}"/>
    <cellStyle name="Normal 33 7 2 4 2" xfId="35373" xr:uid="{00000000-0005-0000-0000-0000D3510000}"/>
    <cellStyle name="Normal 33 7 2 5" xfId="35369" xr:uid="{00000000-0005-0000-0000-0000D4510000}"/>
    <cellStyle name="Normal 33 7 3" xfId="12404" xr:uid="{00000000-0005-0000-0000-0000D5510000}"/>
    <cellStyle name="Normal 33 7 3 2" xfId="12405" xr:uid="{00000000-0005-0000-0000-0000D6510000}"/>
    <cellStyle name="Normal 33 7 3 2 2" xfId="12406" xr:uid="{00000000-0005-0000-0000-0000D7510000}"/>
    <cellStyle name="Normal 33 7 3 2 2 2" xfId="35376" xr:uid="{00000000-0005-0000-0000-0000D8510000}"/>
    <cellStyle name="Normal 33 7 3 2 3" xfId="35375" xr:uid="{00000000-0005-0000-0000-0000D9510000}"/>
    <cellStyle name="Normal 33 7 3 3" xfId="12407" xr:uid="{00000000-0005-0000-0000-0000DA510000}"/>
    <cellStyle name="Normal 33 7 3 3 2" xfId="12408" xr:uid="{00000000-0005-0000-0000-0000DB510000}"/>
    <cellStyle name="Normal 33 7 3 3 2 2" xfId="35378" xr:uid="{00000000-0005-0000-0000-0000DC510000}"/>
    <cellStyle name="Normal 33 7 3 3 3" xfId="35377" xr:uid="{00000000-0005-0000-0000-0000DD510000}"/>
    <cellStyle name="Normal 33 7 3 4" xfId="12409" xr:uid="{00000000-0005-0000-0000-0000DE510000}"/>
    <cellStyle name="Normal 33 7 3 4 2" xfId="35379" xr:uid="{00000000-0005-0000-0000-0000DF510000}"/>
    <cellStyle name="Normal 33 7 3 5" xfId="35374" xr:uid="{00000000-0005-0000-0000-0000E0510000}"/>
    <cellStyle name="Normal 33 7 4" xfId="12410" xr:uid="{00000000-0005-0000-0000-0000E1510000}"/>
    <cellStyle name="Normal 33 7 4 2" xfId="12411" xr:uid="{00000000-0005-0000-0000-0000E2510000}"/>
    <cellStyle name="Normal 33 7 4 2 2" xfId="35381" xr:uid="{00000000-0005-0000-0000-0000E3510000}"/>
    <cellStyle name="Normal 33 7 4 3" xfId="35380" xr:uid="{00000000-0005-0000-0000-0000E4510000}"/>
    <cellStyle name="Normal 33 7 5" xfId="12412" xr:uid="{00000000-0005-0000-0000-0000E5510000}"/>
    <cellStyle name="Normal 33 7 5 2" xfId="35382" xr:uid="{00000000-0005-0000-0000-0000E6510000}"/>
    <cellStyle name="Normal 33 7 6" xfId="12413" xr:uid="{00000000-0005-0000-0000-0000E7510000}"/>
    <cellStyle name="Normal 33 7 6 2" xfId="12414" xr:uid="{00000000-0005-0000-0000-0000E8510000}"/>
    <cellStyle name="Normal 33 7 6 2 2" xfId="35384" xr:uid="{00000000-0005-0000-0000-0000E9510000}"/>
    <cellStyle name="Normal 33 7 6 3" xfId="35383" xr:uid="{00000000-0005-0000-0000-0000EA510000}"/>
    <cellStyle name="Normal 33 7 7" xfId="12415" xr:uid="{00000000-0005-0000-0000-0000EB510000}"/>
    <cellStyle name="Normal 33 7 7 2" xfId="35385" xr:uid="{00000000-0005-0000-0000-0000EC510000}"/>
    <cellStyle name="Normal 33 7 8" xfId="35368" xr:uid="{00000000-0005-0000-0000-0000ED510000}"/>
    <cellStyle name="Normal 33 8" xfId="12416" xr:uid="{00000000-0005-0000-0000-0000EE510000}"/>
    <cellStyle name="Normal 33 8 2" xfId="12417" xr:uid="{00000000-0005-0000-0000-0000EF510000}"/>
    <cellStyle name="Normal 33 8 2 2" xfId="12418" xr:uid="{00000000-0005-0000-0000-0000F0510000}"/>
    <cellStyle name="Normal 33 8 2 2 2" xfId="12419" xr:uid="{00000000-0005-0000-0000-0000F1510000}"/>
    <cellStyle name="Normal 33 8 2 2 2 2" xfId="35389" xr:uid="{00000000-0005-0000-0000-0000F2510000}"/>
    <cellStyle name="Normal 33 8 2 2 3" xfId="35388" xr:uid="{00000000-0005-0000-0000-0000F3510000}"/>
    <cellStyle name="Normal 33 8 2 3" xfId="12420" xr:uid="{00000000-0005-0000-0000-0000F4510000}"/>
    <cellStyle name="Normal 33 8 2 3 2" xfId="35390" xr:uid="{00000000-0005-0000-0000-0000F5510000}"/>
    <cellStyle name="Normal 33 8 2 4" xfId="12421" xr:uid="{00000000-0005-0000-0000-0000F6510000}"/>
    <cellStyle name="Normal 33 8 2 4 2" xfId="35391" xr:uid="{00000000-0005-0000-0000-0000F7510000}"/>
    <cellStyle name="Normal 33 8 2 5" xfId="35387" xr:uid="{00000000-0005-0000-0000-0000F8510000}"/>
    <cellStyle name="Normal 33 8 3" xfId="12422" xr:uid="{00000000-0005-0000-0000-0000F9510000}"/>
    <cellStyle name="Normal 33 8 3 2" xfId="12423" xr:uid="{00000000-0005-0000-0000-0000FA510000}"/>
    <cellStyle name="Normal 33 8 3 2 2" xfId="12424" xr:uid="{00000000-0005-0000-0000-0000FB510000}"/>
    <cellStyle name="Normal 33 8 3 2 2 2" xfId="35394" xr:uid="{00000000-0005-0000-0000-0000FC510000}"/>
    <cellStyle name="Normal 33 8 3 2 3" xfId="35393" xr:uid="{00000000-0005-0000-0000-0000FD510000}"/>
    <cellStyle name="Normal 33 8 3 3" xfId="12425" xr:uid="{00000000-0005-0000-0000-0000FE510000}"/>
    <cellStyle name="Normal 33 8 3 3 2" xfId="12426" xr:uid="{00000000-0005-0000-0000-0000FF510000}"/>
    <cellStyle name="Normal 33 8 3 3 2 2" xfId="35396" xr:uid="{00000000-0005-0000-0000-000000520000}"/>
    <cellStyle name="Normal 33 8 3 3 3" xfId="35395" xr:uid="{00000000-0005-0000-0000-000001520000}"/>
    <cellStyle name="Normal 33 8 3 4" xfId="12427" xr:uid="{00000000-0005-0000-0000-000002520000}"/>
    <cellStyle name="Normal 33 8 3 4 2" xfId="35397" xr:uid="{00000000-0005-0000-0000-000003520000}"/>
    <cellStyle name="Normal 33 8 3 5" xfId="35392" xr:uid="{00000000-0005-0000-0000-000004520000}"/>
    <cellStyle name="Normal 33 8 4" xfId="12428" xr:uid="{00000000-0005-0000-0000-000005520000}"/>
    <cellStyle name="Normal 33 8 4 2" xfId="12429" xr:uid="{00000000-0005-0000-0000-000006520000}"/>
    <cellStyle name="Normal 33 8 4 2 2" xfId="35399" xr:uid="{00000000-0005-0000-0000-000007520000}"/>
    <cellStyle name="Normal 33 8 4 3" xfId="35398" xr:uid="{00000000-0005-0000-0000-000008520000}"/>
    <cellStyle name="Normal 33 8 5" xfId="12430" xr:uid="{00000000-0005-0000-0000-000009520000}"/>
    <cellStyle name="Normal 33 8 5 2" xfId="35400" xr:uid="{00000000-0005-0000-0000-00000A520000}"/>
    <cellStyle name="Normal 33 8 6" xfId="12431" xr:uid="{00000000-0005-0000-0000-00000B520000}"/>
    <cellStyle name="Normal 33 8 6 2" xfId="12432" xr:uid="{00000000-0005-0000-0000-00000C520000}"/>
    <cellStyle name="Normal 33 8 6 2 2" xfId="35402" xr:uid="{00000000-0005-0000-0000-00000D520000}"/>
    <cellStyle name="Normal 33 8 6 3" xfId="35401" xr:uid="{00000000-0005-0000-0000-00000E520000}"/>
    <cellStyle name="Normal 33 8 7" xfId="12433" xr:uid="{00000000-0005-0000-0000-00000F520000}"/>
    <cellStyle name="Normal 33 8 7 2" xfId="35403" xr:uid="{00000000-0005-0000-0000-000010520000}"/>
    <cellStyle name="Normal 33 8 8" xfId="35386" xr:uid="{00000000-0005-0000-0000-000011520000}"/>
    <cellStyle name="Normal 33 9" xfId="12434" xr:uid="{00000000-0005-0000-0000-000012520000}"/>
    <cellStyle name="Normal 33 9 2" xfId="12435" xr:uid="{00000000-0005-0000-0000-000013520000}"/>
    <cellStyle name="Normal 33 9 2 2" xfId="12436" xr:uid="{00000000-0005-0000-0000-000014520000}"/>
    <cellStyle name="Normal 33 9 2 2 2" xfId="12437" xr:uid="{00000000-0005-0000-0000-000015520000}"/>
    <cellStyle name="Normal 33 9 2 2 2 2" xfId="35407" xr:uid="{00000000-0005-0000-0000-000016520000}"/>
    <cellStyle name="Normal 33 9 2 2 3" xfId="35406" xr:uid="{00000000-0005-0000-0000-000017520000}"/>
    <cellStyle name="Normal 33 9 2 3" xfId="12438" xr:uid="{00000000-0005-0000-0000-000018520000}"/>
    <cellStyle name="Normal 33 9 2 3 2" xfId="35408" xr:uid="{00000000-0005-0000-0000-000019520000}"/>
    <cellStyle name="Normal 33 9 2 4" xfId="12439" xr:uid="{00000000-0005-0000-0000-00001A520000}"/>
    <cellStyle name="Normal 33 9 2 4 2" xfId="35409" xr:uid="{00000000-0005-0000-0000-00001B520000}"/>
    <cellStyle name="Normal 33 9 2 5" xfId="35405" xr:uid="{00000000-0005-0000-0000-00001C520000}"/>
    <cellStyle name="Normal 33 9 3" xfId="12440" xr:uid="{00000000-0005-0000-0000-00001D520000}"/>
    <cellStyle name="Normal 33 9 3 2" xfId="12441" xr:uid="{00000000-0005-0000-0000-00001E520000}"/>
    <cellStyle name="Normal 33 9 3 2 2" xfId="12442" xr:uid="{00000000-0005-0000-0000-00001F520000}"/>
    <cellStyle name="Normal 33 9 3 2 2 2" xfId="35412" xr:uid="{00000000-0005-0000-0000-000020520000}"/>
    <cellStyle name="Normal 33 9 3 2 3" xfId="35411" xr:uid="{00000000-0005-0000-0000-000021520000}"/>
    <cellStyle name="Normal 33 9 3 3" xfId="12443" xr:uid="{00000000-0005-0000-0000-000022520000}"/>
    <cellStyle name="Normal 33 9 3 3 2" xfId="12444" xr:uid="{00000000-0005-0000-0000-000023520000}"/>
    <cellStyle name="Normal 33 9 3 3 2 2" xfId="35414" xr:uid="{00000000-0005-0000-0000-000024520000}"/>
    <cellStyle name="Normal 33 9 3 3 3" xfId="35413" xr:uid="{00000000-0005-0000-0000-000025520000}"/>
    <cellStyle name="Normal 33 9 3 4" xfId="12445" xr:uid="{00000000-0005-0000-0000-000026520000}"/>
    <cellStyle name="Normal 33 9 3 4 2" xfId="35415" xr:uid="{00000000-0005-0000-0000-000027520000}"/>
    <cellStyle name="Normal 33 9 3 5" xfId="35410" xr:uid="{00000000-0005-0000-0000-000028520000}"/>
    <cellStyle name="Normal 33 9 4" xfId="12446" xr:uid="{00000000-0005-0000-0000-000029520000}"/>
    <cellStyle name="Normal 33 9 4 2" xfId="12447" xr:uid="{00000000-0005-0000-0000-00002A520000}"/>
    <cellStyle name="Normal 33 9 4 2 2" xfId="35417" xr:uid="{00000000-0005-0000-0000-00002B520000}"/>
    <cellStyle name="Normal 33 9 4 3" xfId="35416" xr:uid="{00000000-0005-0000-0000-00002C520000}"/>
    <cellStyle name="Normal 33 9 5" xfId="12448" xr:uid="{00000000-0005-0000-0000-00002D520000}"/>
    <cellStyle name="Normal 33 9 5 2" xfId="35418" xr:uid="{00000000-0005-0000-0000-00002E520000}"/>
    <cellStyle name="Normal 33 9 6" xfId="12449" xr:uid="{00000000-0005-0000-0000-00002F520000}"/>
    <cellStyle name="Normal 33 9 6 2" xfId="12450" xr:uid="{00000000-0005-0000-0000-000030520000}"/>
    <cellStyle name="Normal 33 9 6 2 2" xfId="35420" xr:uid="{00000000-0005-0000-0000-000031520000}"/>
    <cellStyle name="Normal 33 9 6 3" xfId="35419" xr:uid="{00000000-0005-0000-0000-000032520000}"/>
    <cellStyle name="Normal 33 9 7" xfId="12451" xr:uid="{00000000-0005-0000-0000-000033520000}"/>
    <cellStyle name="Normal 33 9 7 2" xfId="35421" xr:uid="{00000000-0005-0000-0000-000034520000}"/>
    <cellStyle name="Normal 33 9 8" xfId="35404" xr:uid="{00000000-0005-0000-0000-000035520000}"/>
    <cellStyle name="Normal 34" xfId="12452" xr:uid="{00000000-0005-0000-0000-000036520000}"/>
    <cellStyle name="Normal 34 10" xfId="12453" xr:uid="{00000000-0005-0000-0000-000037520000}"/>
    <cellStyle name="Normal 34 10 2" xfId="12454" xr:uid="{00000000-0005-0000-0000-000038520000}"/>
    <cellStyle name="Normal 34 10 2 2" xfId="12455" xr:uid="{00000000-0005-0000-0000-000039520000}"/>
    <cellStyle name="Normal 34 10 2 2 2" xfId="12456" xr:uid="{00000000-0005-0000-0000-00003A520000}"/>
    <cellStyle name="Normal 34 10 2 2 2 2" xfId="35426" xr:uid="{00000000-0005-0000-0000-00003B520000}"/>
    <cellStyle name="Normal 34 10 2 2 3" xfId="35425" xr:uid="{00000000-0005-0000-0000-00003C520000}"/>
    <cellStyle name="Normal 34 10 2 3" xfId="12457" xr:uid="{00000000-0005-0000-0000-00003D520000}"/>
    <cellStyle name="Normal 34 10 2 3 2" xfId="35427" xr:uid="{00000000-0005-0000-0000-00003E520000}"/>
    <cellStyle name="Normal 34 10 2 4" xfId="12458" xr:uid="{00000000-0005-0000-0000-00003F520000}"/>
    <cellStyle name="Normal 34 10 2 4 2" xfId="35428" xr:uid="{00000000-0005-0000-0000-000040520000}"/>
    <cellStyle name="Normal 34 10 2 5" xfId="35424" xr:uid="{00000000-0005-0000-0000-000041520000}"/>
    <cellStyle name="Normal 34 10 3" xfId="12459" xr:uid="{00000000-0005-0000-0000-000042520000}"/>
    <cellStyle name="Normal 34 10 3 2" xfId="12460" xr:uid="{00000000-0005-0000-0000-000043520000}"/>
    <cellStyle name="Normal 34 10 3 2 2" xfId="12461" xr:uid="{00000000-0005-0000-0000-000044520000}"/>
    <cellStyle name="Normal 34 10 3 2 2 2" xfId="35431" xr:uid="{00000000-0005-0000-0000-000045520000}"/>
    <cellStyle name="Normal 34 10 3 2 3" xfId="35430" xr:uid="{00000000-0005-0000-0000-000046520000}"/>
    <cellStyle name="Normal 34 10 3 3" xfId="12462" xr:uid="{00000000-0005-0000-0000-000047520000}"/>
    <cellStyle name="Normal 34 10 3 3 2" xfId="12463" xr:uid="{00000000-0005-0000-0000-000048520000}"/>
    <cellStyle name="Normal 34 10 3 3 2 2" xfId="35433" xr:uid="{00000000-0005-0000-0000-000049520000}"/>
    <cellStyle name="Normal 34 10 3 3 3" xfId="35432" xr:uid="{00000000-0005-0000-0000-00004A520000}"/>
    <cellStyle name="Normal 34 10 3 4" xfId="12464" xr:uid="{00000000-0005-0000-0000-00004B520000}"/>
    <cellStyle name="Normal 34 10 3 4 2" xfId="35434" xr:uid="{00000000-0005-0000-0000-00004C520000}"/>
    <cellStyle name="Normal 34 10 3 5" xfId="12465" xr:uid="{00000000-0005-0000-0000-00004D520000}"/>
    <cellStyle name="Normal 34 10 3 5 2" xfId="35435" xr:uid="{00000000-0005-0000-0000-00004E520000}"/>
    <cellStyle name="Normal 34 10 3 6" xfId="35429" xr:uid="{00000000-0005-0000-0000-00004F520000}"/>
    <cellStyle name="Normal 34 10 4" xfId="12466" xr:uid="{00000000-0005-0000-0000-000050520000}"/>
    <cellStyle name="Normal 34 10 4 2" xfId="12467" xr:uid="{00000000-0005-0000-0000-000051520000}"/>
    <cellStyle name="Normal 34 10 4 2 2" xfId="35437" xr:uid="{00000000-0005-0000-0000-000052520000}"/>
    <cellStyle name="Normal 34 10 4 3" xfId="35436" xr:uid="{00000000-0005-0000-0000-000053520000}"/>
    <cellStyle name="Normal 34 10 5" xfId="12468" xr:uid="{00000000-0005-0000-0000-000054520000}"/>
    <cellStyle name="Normal 34 10 5 2" xfId="35438" xr:uid="{00000000-0005-0000-0000-000055520000}"/>
    <cellStyle name="Normal 34 10 6" xfId="12469" xr:uid="{00000000-0005-0000-0000-000056520000}"/>
    <cellStyle name="Normal 34 10 6 2" xfId="12470" xr:uid="{00000000-0005-0000-0000-000057520000}"/>
    <cellStyle name="Normal 34 10 6 2 2" xfId="35440" xr:uid="{00000000-0005-0000-0000-000058520000}"/>
    <cellStyle name="Normal 34 10 6 3" xfId="35439" xr:uid="{00000000-0005-0000-0000-000059520000}"/>
    <cellStyle name="Normal 34 10 7" xfId="12471" xr:uid="{00000000-0005-0000-0000-00005A520000}"/>
    <cellStyle name="Normal 34 10 7 2" xfId="35441" xr:uid="{00000000-0005-0000-0000-00005B520000}"/>
    <cellStyle name="Normal 34 10 8" xfId="12472" xr:uid="{00000000-0005-0000-0000-00005C520000}"/>
    <cellStyle name="Normal 34 10 8 2" xfId="35442" xr:uid="{00000000-0005-0000-0000-00005D520000}"/>
    <cellStyle name="Normal 34 10 9" xfId="35423" xr:uid="{00000000-0005-0000-0000-00005E520000}"/>
    <cellStyle name="Normal 34 11" xfId="12473" xr:uid="{00000000-0005-0000-0000-00005F520000}"/>
    <cellStyle name="Normal 34 11 2" xfId="12474" xr:uid="{00000000-0005-0000-0000-000060520000}"/>
    <cellStyle name="Normal 34 11 2 2" xfId="12475" xr:uid="{00000000-0005-0000-0000-000061520000}"/>
    <cellStyle name="Normal 34 11 2 2 2" xfId="12476" xr:uid="{00000000-0005-0000-0000-000062520000}"/>
    <cellStyle name="Normal 34 11 2 2 2 2" xfId="35446" xr:uid="{00000000-0005-0000-0000-000063520000}"/>
    <cellStyle name="Normal 34 11 2 2 3" xfId="35445" xr:uid="{00000000-0005-0000-0000-000064520000}"/>
    <cellStyle name="Normal 34 11 2 3" xfId="12477" xr:uid="{00000000-0005-0000-0000-000065520000}"/>
    <cellStyle name="Normal 34 11 2 3 2" xfId="35447" xr:uid="{00000000-0005-0000-0000-000066520000}"/>
    <cellStyle name="Normal 34 11 2 4" xfId="12478" xr:uid="{00000000-0005-0000-0000-000067520000}"/>
    <cellStyle name="Normal 34 11 2 4 2" xfId="35448" xr:uid="{00000000-0005-0000-0000-000068520000}"/>
    <cellStyle name="Normal 34 11 2 5" xfId="35444" xr:uid="{00000000-0005-0000-0000-000069520000}"/>
    <cellStyle name="Normal 34 11 3" xfId="12479" xr:uid="{00000000-0005-0000-0000-00006A520000}"/>
    <cellStyle name="Normal 34 11 3 2" xfId="12480" xr:uid="{00000000-0005-0000-0000-00006B520000}"/>
    <cellStyle name="Normal 34 11 3 2 2" xfId="12481" xr:uid="{00000000-0005-0000-0000-00006C520000}"/>
    <cellStyle name="Normal 34 11 3 2 2 2" xfId="35451" xr:uid="{00000000-0005-0000-0000-00006D520000}"/>
    <cellStyle name="Normal 34 11 3 2 3" xfId="35450" xr:uid="{00000000-0005-0000-0000-00006E520000}"/>
    <cellStyle name="Normal 34 11 3 3" xfId="12482" xr:uid="{00000000-0005-0000-0000-00006F520000}"/>
    <cellStyle name="Normal 34 11 3 3 2" xfId="12483" xr:uid="{00000000-0005-0000-0000-000070520000}"/>
    <cellStyle name="Normal 34 11 3 3 2 2" xfId="35453" xr:uid="{00000000-0005-0000-0000-000071520000}"/>
    <cellStyle name="Normal 34 11 3 3 3" xfId="35452" xr:uid="{00000000-0005-0000-0000-000072520000}"/>
    <cellStyle name="Normal 34 11 3 4" xfId="12484" xr:uid="{00000000-0005-0000-0000-000073520000}"/>
    <cellStyle name="Normal 34 11 3 4 2" xfId="35454" xr:uid="{00000000-0005-0000-0000-000074520000}"/>
    <cellStyle name="Normal 34 11 3 5" xfId="35449" xr:uid="{00000000-0005-0000-0000-000075520000}"/>
    <cellStyle name="Normal 34 11 4" xfId="12485" xr:uid="{00000000-0005-0000-0000-000076520000}"/>
    <cellStyle name="Normal 34 11 4 2" xfId="12486" xr:uid="{00000000-0005-0000-0000-000077520000}"/>
    <cellStyle name="Normal 34 11 4 2 2" xfId="35456" xr:uid="{00000000-0005-0000-0000-000078520000}"/>
    <cellStyle name="Normal 34 11 4 3" xfId="35455" xr:uid="{00000000-0005-0000-0000-000079520000}"/>
    <cellStyle name="Normal 34 11 5" xfId="12487" xr:uid="{00000000-0005-0000-0000-00007A520000}"/>
    <cellStyle name="Normal 34 11 5 2" xfId="35457" xr:uid="{00000000-0005-0000-0000-00007B520000}"/>
    <cellStyle name="Normal 34 11 6" xfId="12488" xr:uid="{00000000-0005-0000-0000-00007C520000}"/>
    <cellStyle name="Normal 34 11 6 2" xfId="12489" xr:uid="{00000000-0005-0000-0000-00007D520000}"/>
    <cellStyle name="Normal 34 11 6 2 2" xfId="35459" xr:uid="{00000000-0005-0000-0000-00007E520000}"/>
    <cellStyle name="Normal 34 11 6 3" xfId="35458" xr:uid="{00000000-0005-0000-0000-00007F520000}"/>
    <cellStyle name="Normal 34 11 7" xfId="12490" xr:uid="{00000000-0005-0000-0000-000080520000}"/>
    <cellStyle name="Normal 34 11 7 2" xfId="35460" xr:uid="{00000000-0005-0000-0000-000081520000}"/>
    <cellStyle name="Normal 34 11 8" xfId="35443" xr:uid="{00000000-0005-0000-0000-000082520000}"/>
    <cellStyle name="Normal 34 12" xfId="12491" xr:uid="{00000000-0005-0000-0000-000083520000}"/>
    <cellStyle name="Normal 34 12 2" xfId="12492" xr:uid="{00000000-0005-0000-0000-000084520000}"/>
    <cellStyle name="Normal 34 12 2 2" xfId="12493" xr:uid="{00000000-0005-0000-0000-000085520000}"/>
    <cellStyle name="Normal 34 12 2 2 2" xfId="12494" xr:uid="{00000000-0005-0000-0000-000086520000}"/>
    <cellStyle name="Normal 34 12 2 2 2 2" xfId="35464" xr:uid="{00000000-0005-0000-0000-000087520000}"/>
    <cellStyle name="Normal 34 12 2 2 3" xfId="35463" xr:uid="{00000000-0005-0000-0000-000088520000}"/>
    <cellStyle name="Normal 34 12 2 3" xfId="12495" xr:uid="{00000000-0005-0000-0000-000089520000}"/>
    <cellStyle name="Normal 34 12 2 3 2" xfId="35465" xr:uid="{00000000-0005-0000-0000-00008A520000}"/>
    <cellStyle name="Normal 34 12 2 4" xfId="12496" xr:uid="{00000000-0005-0000-0000-00008B520000}"/>
    <cellStyle name="Normal 34 12 2 4 2" xfId="35466" xr:uid="{00000000-0005-0000-0000-00008C520000}"/>
    <cellStyle name="Normal 34 12 2 5" xfId="35462" xr:uid="{00000000-0005-0000-0000-00008D520000}"/>
    <cellStyle name="Normal 34 12 3" xfId="12497" xr:uid="{00000000-0005-0000-0000-00008E520000}"/>
    <cellStyle name="Normal 34 12 3 2" xfId="12498" xr:uid="{00000000-0005-0000-0000-00008F520000}"/>
    <cellStyle name="Normal 34 12 3 2 2" xfId="12499" xr:uid="{00000000-0005-0000-0000-000090520000}"/>
    <cellStyle name="Normal 34 12 3 2 2 2" xfId="35469" xr:uid="{00000000-0005-0000-0000-000091520000}"/>
    <cellStyle name="Normal 34 12 3 2 3" xfId="35468" xr:uid="{00000000-0005-0000-0000-000092520000}"/>
    <cellStyle name="Normal 34 12 3 3" xfId="12500" xr:uid="{00000000-0005-0000-0000-000093520000}"/>
    <cellStyle name="Normal 34 12 3 3 2" xfId="12501" xr:uid="{00000000-0005-0000-0000-000094520000}"/>
    <cellStyle name="Normal 34 12 3 3 2 2" xfId="35471" xr:uid="{00000000-0005-0000-0000-000095520000}"/>
    <cellStyle name="Normal 34 12 3 3 3" xfId="35470" xr:uid="{00000000-0005-0000-0000-000096520000}"/>
    <cellStyle name="Normal 34 12 3 4" xfId="12502" xr:uid="{00000000-0005-0000-0000-000097520000}"/>
    <cellStyle name="Normal 34 12 3 4 2" xfId="35472" xr:uid="{00000000-0005-0000-0000-000098520000}"/>
    <cellStyle name="Normal 34 12 3 5" xfId="35467" xr:uid="{00000000-0005-0000-0000-000099520000}"/>
    <cellStyle name="Normal 34 12 4" xfId="12503" xr:uid="{00000000-0005-0000-0000-00009A520000}"/>
    <cellStyle name="Normal 34 12 4 2" xfId="12504" xr:uid="{00000000-0005-0000-0000-00009B520000}"/>
    <cellStyle name="Normal 34 12 4 2 2" xfId="35474" xr:uid="{00000000-0005-0000-0000-00009C520000}"/>
    <cellStyle name="Normal 34 12 4 3" xfId="35473" xr:uid="{00000000-0005-0000-0000-00009D520000}"/>
    <cellStyle name="Normal 34 12 5" xfId="12505" xr:uid="{00000000-0005-0000-0000-00009E520000}"/>
    <cellStyle name="Normal 34 12 5 2" xfId="35475" xr:uid="{00000000-0005-0000-0000-00009F520000}"/>
    <cellStyle name="Normal 34 12 6" xfId="12506" xr:uid="{00000000-0005-0000-0000-0000A0520000}"/>
    <cellStyle name="Normal 34 12 6 2" xfId="12507" xr:uid="{00000000-0005-0000-0000-0000A1520000}"/>
    <cellStyle name="Normal 34 12 6 2 2" xfId="35477" xr:uid="{00000000-0005-0000-0000-0000A2520000}"/>
    <cellStyle name="Normal 34 12 6 3" xfId="35476" xr:uid="{00000000-0005-0000-0000-0000A3520000}"/>
    <cellStyle name="Normal 34 12 7" xfId="12508" xr:uid="{00000000-0005-0000-0000-0000A4520000}"/>
    <cellStyle name="Normal 34 12 7 2" xfId="35478" xr:uid="{00000000-0005-0000-0000-0000A5520000}"/>
    <cellStyle name="Normal 34 12 8" xfId="35461" xr:uid="{00000000-0005-0000-0000-0000A6520000}"/>
    <cellStyle name="Normal 34 13" xfId="12509" xr:uid="{00000000-0005-0000-0000-0000A7520000}"/>
    <cellStyle name="Normal 34 13 2" xfId="12510" xr:uid="{00000000-0005-0000-0000-0000A8520000}"/>
    <cellStyle name="Normal 34 13 2 2" xfId="12511" xr:uid="{00000000-0005-0000-0000-0000A9520000}"/>
    <cellStyle name="Normal 34 13 2 2 2" xfId="12512" xr:uid="{00000000-0005-0000-0000-0000AA520000}"/>
    <cellStyle name="Normal 34 13 2 2 2 2" xfId="35482" xr:uid="{00000000-0005-0000-0000-0000AB520000}"/>
    <cellStyle name="Normal 34 13 2 2 3" xfId="35481" xr:uid="{00000000-0005-0000-0000-0000AC520000}"/>
    <cellStyle name="Normal 34 13 2 3" xfId="12513" xr:uid="{00000000-0005-0000-0000-0000AD520000}"/>
    <cellStyle name="Normal 34 13 2 3 2" xfId="35483" xr:uid="{00000000-0005-0000-0000-0000AE520000}"/>
    <cellStyle name="Normal 34 13 2 4" xfId="12514" xr:uid="{00000000-0005-0000-0000-0000AF520000}"/>
    <cellStyle name="Normal 34 13 2 4 2" xfId="35484" xr:uid="{00000000-0005-0000-0000-0000B0520000}"/>
    <cellStyle name="Normal 34 13 2 5" xfId="35480" xr:uid="{00000000-0005-0000-0000-0000B1520000}"/>
    <cellStyle name="Normal 34 13 3" xfId="12515" xr:uid="{00000000-0005-0000-0000-0000B2520000}"/>
    <cellStyle name="Normal 34 13 3 2" xfId="12516" xr:uid="{00000000-0005-0000-0000-0000B3520000}"/>
    <cellStyle name="Normal 34 13 3 2 2" xfId="12517" xr:uid="{00000000-0005-0000-0000-0000B4520000}"/>
    <cellStyle name="Normal 34 13 3 2 2 2" xfId="35487" xr:uid="{00000000-0005-0000-0000-0000B5520000}"/>
    <cellStyle name="Normal 34 13 3 2 3" xfId="35486" xr:uid="{00000000-0005-0000-0000-0000B6520000}"/>
    <cellStyle name="Normal 34 13 3 3" xfId="12518" xr:uid="{00000000-0005-0000-0000-0000B7520000}"/>
    <cellStyle name="Normal 34 13 3 3 2" xfId="12519" xr:uid="{00000000-0005-0000-0000-0000B8520000}"/>
    <cellStyle name="Normal 34 13 3 3 2 2" xfId="35489" xr:uid="{00000000-0005-0000-0000-0000B9520000}"/>
    <cellStyle name="Normal 34 13 3 3 3" xfId="35488" xr:uid="{00000000-0005-0000-0000-0000BA520000}"/>
    <cellStyle name="Normal 34 13 3 4" xfId="12520" xr:uid="{00000000-0005-0000-0000-0000BB520000}"/>
    <cellStyle name="Normal 34 13 3 4 2" xfId="35490" xr:uid="{00000000-0005-0000-0000-0000BC520000}"/>
    <cellStyle name="Normal 34 13 3 5" xfId="35485" xr:uid="{00000000-0005-0000-0000-0000BD520000}"/>
    <cellStyle name="Normal 34 13 4" xfId="12521" xr:uid="{00000000-0005-0000-0000-0000BE520000}"/>
    <cellStyle name="Normal 34 13 4 2" xfId="12522" xr:uid="{00000000-0005-0000-0000-0000BF520000}"/>
    <cellStyle name="Normal 34 13 4 2 2" xfId="35492" xr:uid="{00000000-0005-0000-0000-0000C0520000}"/>
    <cellStyle name="Normal 34 13 4 3" xfId="35491" xr:uid="{00000000-0005-0000-0000-0000C1520000}"/>
    <cellStyle name="Normal 34 13 5" xfId="12523" xr:uid="{00000000-0005-0000-0000-0000C2520000}"/>
    <cellStyle name="Normal 34 13 5 2" xfId="35493" xr:uid="{00000000-0005-0000-0000-0000C3520000}"/>
    <cellStyle name="Normal 34 13 6" xfId="12524" xr:uid="{00000000-0005-0000-0000-0000C4520000}"/>
    <cellStyle name="Normal 34 13 6 2" xfId="12525" xr:uid="{00000000-0005-0000-0000-0000C5520000}"/>
    <cellStyle name="Normal 34 13 6 2 2" xfId="35495" xr:uid="{00000000-0005-0000-0000-0000C6520000}"/>
    <cellStyle name="Normal 34 13 6 3" xfId="35494" xr:uid="{00000000-0005-0000-0000-0000C7520000}"/>
    <cellStyle name="Normal 34 13 7" xfId="12526" xr:uid="{00000000-0005-0000-0000-0000C8520000}"/>
    <cellStyle name="Normal 34 13 7 2" xfId="35496" xr:uid="{00000000-0005-0000-0000-0000C9520000}"/>
    <cellStyle name="Normal 34 13 8" xfId="35479" xr:uid="{00000000-0005-0000-0000-0000CA520000}"/>
    <cellStyle name="Normal 34 14" xfId="12527" xr:uid="{00000000-0005-0000-0000-0000CB520000}"/>
    <cellStyle name="Normal 34 14 2" xfId="12528" xr:uid="{00000000-0005-0000-0000-0000CC520000}"/>
    <cellStyle name="Normal 34 14 2 2" xfId="12529" xr:uid="{00000000-0005-0000-0000-0000CD520000}"/>
    <cellStyle name="Normal 34 14 2 2 2" xfId="12530" xr:uid="{00000000-0005-0000-0000-0000CE520000}"/>
    <cellStyle name="Normal 34 14 2 2 2 2" xfId="35500" xr:uid="{00000000-0005-0000-0000-0000CF520000}"/>
    <cellStyle name="Normal 34 14 2 2 3" xfId="35499" xr:uid="{00000000-0005-0000-0000-0000D0520000}"/>
    <cellStyle name="Normal 34 14 2 3" xfId="12531" xr:uid="{00000000-0005-0000-0000-0000D1520000}"/>
    <cellStyle name="Normal 34 14 2 3 2" xfId="35501" xr:uid="{00000000-0005-0000-0000-0000D2520000}"/>
    <cellStyle name="Normal 34 14 2 4" xfId="12532" xr:uid="{00000000-0005-0000-0000-0000D3520000}"/>
    <cellStyle name="Normal 34 14 2 4 2" xfId="35502" xr:uid="{00000000-0005-0000-0000-0000D4520000}"/>
    <cellStyle name="Normal 34 14 2 5" xfId="35498" xr:uid="{00000000-0005-0000-0000-0000D5520000}"/>
    <cellStyle name="Normal 34 14 3" xfId="12533" xr:uid="{00000000-0005-0000-0000-0000D6520000}"/>
    <cellStyle name="Normal 34 14 3 2" xfId="12534" xr:uid="{00000000-0005-0000-0000-0000D7520000}"/>
    <cellStyle name="Normal 34 14 3 2 2" xfId="12535" xr:uid="{00000000-0005-0000-0000-0000D8520000}"/>
    <cellStyle name="Normal 34 14 3 2 2 2" xfId="35505" xr:uid="{00000000-0005-0000-0000-0000D9520000}"/>
    <cellStyle name="Normal 34 14 3 2 3" xfId="35504" xr:uid="{00000000-0005-0000-0000-0000DA520000}"/>
    <cellStyle name="Normal 34 14 3 3" xfId="12536" xr:uid="{00000000-0005-0000-0000-0000DB520000}"/>
    <cellStyle name="Normal 34 14 3 3 2" xfId="12537" xr:uid="{00000000-0005-0000-0000-0000DC520000}"/>
    <cellStyle name="Normal 34 14 3 3 2 2" xfId="35507" xr:uid="{00000000-0005-0000-0000-0000DD520000}"/>
    <cellStyle name="Normal 34 14 3 3 3" xfId="35506" xr:uid="{00000000-0005-0000-0000-0000DE520000}"/>
    <cellStyle name="Normal 34 14 3 4" xfId="12538" xr:uid="{00000000-0005-0000-0000-0000DF520000}"/>
    <cellStyle name="Normal 34 14 3 4 2" xfId="35508" xr:uid="{00000000-0005-0000-0000-0000E0520000}"/>
    <cellStyle name="Normal 34 14 3 5" xfId="35503" xr:uid="{00000000-0005-0000-0000-0000E1520000}"/>
    <cellStyle name="Normal 34 14 4" xfId="12539" xr:uid="{00000000-0005-0000-0000-0000E2520000}"/>
    <cellStyle name="Normal 34 14 4 2" xfId="12540" xr:uid="{00000000-0005-0000-0000-0000E3520000}"/>
    <cellStyle name="Normal 34 14 4 2 2" xfId="35510" xr:uid="{00000000-0005-0000-0000-0000E4520000}"/>
    <cellStyle name="Normal 34 14 4 3" xfId="35509" xr:uid="{00000000-0005-0000-0000-0000E5520000}"/>
    <cellStyle name="Normal 34 14 5" xfId="12541" xr:uid="{00000000-0005-0000-0000-0000E6520000}"/>
    <cellStyle name="Normal 34 14 5 2" xfId="35511" xr:uid="{00000000-0005-0000-0000-0000E7520000}"/>
    <cellStyle name="Normal 34 14 6" xfId="12542" xr:uid="{00000000-0005-0000-0000-0000E8520000}"/>
    <cellStyle name="Normal 34 14 6 2" xfId="12543" xr:uid="{00000000-0005-0000-0000-0000E9520000}"/>
    <cellStyle name="Normal 34 14 6 2 2" xfId="35513" xr:uid="{00000000-0005-0000-0000-0000EA520000}"/>
    <cellStyle name="Normal 34 14 6 3" xfId="35512" xr:uid="{00000000-0005-0000-0000-0000EB520000}"/>
    <cellStyle name="Normal 34 14 7" xfId="12544" xr:uid="{00000000-0005-0000-0000-0000EC520000}"/>
    <cellStyle name="Normal 34 14 7 2" xfId="35514" xr:uid="{00000000-0005-0000-0000-0000ED520000}"/>
    <cellStyle name="Normal 34 14 8" xfId="35497" xr:uid="{00000000-0005-0000-0000-0000EE520000}"/>
    <cellStyle name="Normal 34 15" xfId="12545" xr:uid="{00000000-0005-0000-0000-0000EF520000}"/>
    <cellStyle name="Normal 34 15 2" xfId="12546" xr:uid="{00000000-0005-0000-0000-0000F0520000}"/>
    <cellStyle name="Normal 34 15 2 2" xfId="12547" xr:uid="{00000000-0005-0000-0000-0000F1520000}"/>
    <cellStyle name="Normal 34 15 2 2 2" xfId="12548" xr:uid="{00000000-0005-0000-0000-0000F2520000}"/>
    <cellStyle name="Normal 34 15 2 2 2 2" xfId="35518" xr:uid="{00000000-0005-0000-0000-0000F3520000}"/>
    <cellStyle name="Normal 34 15 2 2 3" xfId="35517" xr:uid="{00000000-0005-0000-0000-0000F4520000}"/>
    <cellStyle name="Normal 34 15 2 3" xfId="12549" xr:uid="{00000000-0005-0000-0000-0000F5520000}"/>
    <cellStyle name="Normal 34 15 2 3 2" xfId="35519" xr:uid="{00000000-0005-0000-0000-0000F6520000}"/>
    <cellStyle name="Normal 34 15 2 4" xfId="12550" xr:uid="{00000000-0005-0000-0000-0000F7520000}"/>
    <cellStyle name="Normal 34 15 2 4 2" xfId="35520" xr:uid="{00000000-0005-0000-0000-0000F8520000}"/>
    <cellStyle name="Normal 34 15 2 5" xfId="35516" xr:uid="{00000000-0005-0000-0000-0000F9520000}"/>
    <cellStyle name="Normal 34 15 3" xfId="12551" xr:uid="{00000000-0005-0000-0000-0000FA520000}"/>
    <cellStyle name="Normal 34 15 3 2" xfId="12552" xr:uid="{00000000-0005-0000-0000-0000FB520000}"/>
    <cellStyle name="Normal 34 15 3 2 2" xfId="12553" xr:uid="{00000000-0005-0000-0000-0000FC520000}"/>
    <cellStyle name="Normal 34 15 3 2 2 2" xfId="35523" xr:uid="{00000000-0005-0000-0000-0000FD520000}"/>
    <cellStyle name="Normal 34 15 3 2 3" xfId="35522" xr:uid="{00000000-0005-0000-0000-0000FE520000}"/>
    <cellStyle name="Normal 34 15 3 3" xfId="12554" xr:uid="{00000000-0005-0000-0000-0000FF520000}"/>
    <cellStyle name="Normal 34 15 3 3 2" xfId="12555" xr:uid="{00000000-0005-0000-0000-000000530000}"/>
    <cellStyle name="Normal 34 15 3 3 2 2" xfId="35525" xr:uid="{00000000-0005-0000-0000-000001530000}"/>
    <cellStyle name="Normal 34 15 3 3 3" xfId="35524" xr:uid="{00000000-0005-0000-0000-000002530000}"/>
    <cellStyle name="Normal 34 15 3 4" xfId="12556" xr:uid="{00000000-0005-0000-0000-000003530000}"/>
    <cellStyle name="Normal 34 15 3 4 2" xfId="35526" xr:uid="{00000000-0005-0000-0000-000004530000}"/>
    <cellStyle name="Normal 34 15 3 5" xfId="35521" xr:uid="{00000000-0005-0000-0000-000005530000}"/>
    <cellStyle name="Normal 34 15 4" xfId="12557" xr:uid="{00000000-0005-0000-0000-000006530000}"/>
    <cellStyle name="Normal 34 15 4 2" xfId="12558" xr:uid="{00000000-0005-0000-0000-000007530000}"/>
    <cellStyle name="Normal 34 15 4 2 2" xfId="35528" xr:uid="{00000000-0005-0000-0000-000008530000}"/>
    <cellStyle name="Normal 34 15 4 3" xfId="35527" xr:uid="{00000000-0005-0000-0000-000009530000}"/>
    <cellStyle name="Normal 34 15 5" xfId="12559" xr:uid="{00000000-0005-0000-0000-00000A530000}"/>
    <cellStyle name="Normal 34 15 5 2" xfId="35529" xr:uid="{00000000-0005-0000-0000-00000B530000}"/>
    <cellStyle name="Normal 34 15 6" xfId="12560" xr:uid="{00000000-0005-0000-0000-00000C530000}"/>
    <cellStyle name="Normal 34 15 6 2" xfId="12561" xr:uid="{00000000-0005-0000-0000-00000D530000}"/>
    <cellStyle name="Normal 34 15 6 2 2" xfId="35531" xr:uid="{00000000-0005-0000-0000-00000E530000}"/>
    <cellStyle name="Normal 34 15 6 3" xfId="35530" xr:uid="{00000000-0005-0000-0000-00000F530000}"/>
    <cellStyle name="Normal 34 15 7" xfId="12562" xr:uid="{00000000-0005-0000-0000-000010530000}"/>
    <cellStyle name="Normal 34 15 7 2" xfId="35532" xr:uid="{00000000-0005-0000-0000-000011530000}"/>
    <cellStyle name="Normal 34 15 8" xfId="35515" xr:uid="{00000000-0005-0000-0000-000012530000}"/>
    <cellStyle name="Normal 34 16" xfId="12563" xr:uid="{00000000-0005-0000-0000-000013530000}"/>
    <cellStyle name="Normal 34 16 2" xfId="12564" xr:uid="{00000000-0005-0000-0000-000014530000}"/>
    <cellStyle name="Normal 34 16 2 2" xfId="12565" xr:uid="{00000000-0005-0000-0000-000015530000}"/>
    <cellStyle name="Normal 34 16 2 2 2" xfId="12566" xr:uid="{00000000-0005-0000-0000-000016530000}"/>
    <cellStyle name="Normal 34 16 2 2 2 2" xfId="35536" xr:uid="{00000000-0005-0000-0000-000017530000}"/>
    <cellStyle name="Normal 34 16 2 2 3" xfId="35535" xr:uid="{00000000-0005-0000-0000-000018530000}"/>
    <cellStyle name="Normal 34 16 2 3" xfId="12567" xr:uid="{00000000-0005-0000-0000-000019530000}"/>
    <cellStyle name="Normal 34 16 2 3 2" xfId="35537" xr:uid="{00000000-0005-0000-0000-00001A530000}"/>
    <cellStyle name="Normal 34 16 2 4" xfId="12568" xr:uid="{00000000-0005-0000-0000-00001B530000}"/>
    <cellStyle name="Normal 34 16 2 4 2" xfId="35538" xr:uid="{00000000-0005-0000-0000-00001C530000}"/>
    <cellStyle name="Normal 34 16 2 5" xfId="35534" xr:uid="{00000000-0005-0000-0000-00001D530000}"/>
    <cellStyle name="Normal 34 16 3" xfId="12569" xr:uid="{00000000-0005-0000-0000-00001E530000}"/>
    <cellStyle name="Normal 34 16 3 2" xfId="12570" xr:uid="{00000000-0005-0000-0000-00001F530000}"/>
    <cellStyle name="Normal 34 16 3 2 2" xfId="12571" xr:uid="{00000000-0005-0000-0000-000020530000}"/>
    <cellStyle name="Normal 34 16 3 2 2 2" xfId="35541" xr:uid="{00000000-0005-0000-0000-000021530000}"/>
    <cellStyle name="Normal 34 16 3 2 3" xfId="35540" xr:uid="{00000000-0005-0000-0000-000022530000}"/>
    <cellStyle name="Normal 34 16 3 3" xfId="12572" xr:uid="{00000000-0005-0000-0000-000023530000}"/>
    <cellStyle name="Normal 34 16 3 3 2" xfId="12573" xr:uid="{00000000-0005-0000-0000-000024530000}"/>
    <cellStyle name="Normal 34 16 3 3 2 2" xfId="35543" xr:uid="{00000000-0005-0000-0000-000025530000}"/>
    <cellStyle name="Normal 34 16 3 3 3" xfId="35542" xr:uid="{00000000-0005-0000-0000-000026530000}"/>
    <cellStyle name="Normal 34 16 3 4" xfId="12574" xr:uid="{00000000-0005-0000-0000-000027530000}"/>
    <cellStyle name="Normal 34 16 3 4 2" xfId="35544" xr:uid="{00000000-0005-0000-0000-000028530000}"/>
    <cellStyle name="Normal 34 16 3 5" xfId="35539" xr:uid="{00000000-0005-0000-0000-000029530000}"/>
    <cellStyle name="Normal 34 16 4" xfId="12575" xr:uid="{00000000-0005-0000-0000-00002A530000}"/>
    <cellStyle name="Normal 34 16 4 2" xfId="12576" xr:uid="{00000000-0005-0000-0000-00002B530000}"/>
    <cellStyle name="Normal 34 16 4 2 2" xfId="35546" xr:uid="{00000000-0005-0000-0000-00002C530000}"/>
    <cellStyle name="Normal 34 16 4 3" xfId="35545" xr:uid="{00000000-0005-0000-0000-00002D530000}"/>
    <cellStyle name="Normal 34 16 5" xfId="12577" xr:uid="{00000000-0005-0000-0000-00002E530000}"/>
    <cellStyle name="Normal 34 16 5 2" xfId="35547" xr:uid="{00000000-0005-0000-0000-00002F530000}"/>
    <cellStyle name="Normal 34 16 6" xfId="12578" xr:uid="{00000000-0005-0000-0000-000030530000}"/>
    <cellStyle name="Normal 34 16 6 2" xfId="12579" xr:uid="{00000000-0005-0000-0000-000031530000}"/>
    <cellStyle name="Normal 34 16 6 2 2" xfId="35549" xr:uid="{00000000-0005-0000-0000-000032530000}"/>
    <cellStyle name="Normal 34 16 6 3" xfId="35548" xr:uid="{00000000-0005-0000-0000-000033530000}"/>
    <cellStyle name="Normal 34 16 7" xfId="12580" xr:uid="{00000000-0005-0000-0000-000034530000}"/>
    <cellStyle name="Normal 34 16 7 2" xfId="35550" xr:uid="{00000000-0005-0000-0000-000035530000}"/>
    <cellStyle name="Normal 34 16 8" xfId="35533" xr:uid="{00000000-0005-0000-0000-000036530000}"/>
    <cellStyle name="Normal 34 17" xfId="12581" xr:uid="{00000000-0005-0000-0000-000037530000}"/>
    <cellStyle name="Normal 34 17 2" xfId="12582" xr:uid="{00000000-0005-0000-0000-000038530000}"/>
    <cellStyle name="Normal 34 17 2 2" xfId="12583" xr:uid="{00000000-0005-0000-0000-000039530000}"/>
    <cellStyle name="Normal 34 17 2 2 2" xfId="12584" xr:uid="{00000000-0005-0000-0000-00003A530000}"/>
    <cellStyle name="Normal 34 17 2 2 2 2" xfId="35554" xr:uid="{00000000-0005-0000-0000-00003B530000}"/>
    <cellStyle name="Normal 34 17 2 2 3" xfId="35553" xr:uid="{00000000-0005-0000-0000-00003C530000}"/>
    <cellStyle name="Normal 34 17 2 3" xfId="12585" xr:uid="{00000000-0005-0000-0000-00003D530000}"/>
    <cellStyle name="Normal 34 17 2 3 2" xfId="35555" xr:uid="{00000000-0005-0000-0000-00003E530000}"/>
    <cellStyle name="Normal 34 17 2 4" xfId="12586" xr:uid="{00000000-0005-0000-0000-00003F530000}"/>
    <cellStyle name="Normal 34 17 2 4 2" xfId="35556" xr:uid="{00000000-0005-0000-0000-000040530000}"/>
    <cellStyle name="Normal 34 17 2 5" xfId="35552" xr:uid="{00000000-0005-0000-0000-000041530000}"/>
    <cellStyle name="Normal 34 17 3" xfId="12587" xr:uid="{00000000-0005-0000-0000-000042530000}"/>
    <cellStyle name="Normal 34 17 3 2" xfId="12588" xr:uid="{00000000-0005-0000-0000-000043530000}"/>
    <cellStyle name="Normal 34 17 3 2 2" xfId="12589" xr:uid="{00000000-0005-0000-0000-000044530000}"/>
    <cellStyle name="Normal 34 17 3 2 2 2" xfId="35559" xr:uid="{00000000-0005-0000-0000-000045530000}"/>
    <cellStyle name="Normal 34 17 3 2 3" xfId="35558" xr:uid="{00000000-0005-0000-0000-000046530000}"/>
    <cellStyle name="Normal 34 17 3 3" xfId="12590" xr:uid="{00000000-0005-0000-0000-000047530000}"/>
    <cellStyle name="Normal 34 17 3 3 2" xfId="12591" xr:uid="{00000000-0005-0000-0000-000048530000}"/>
    <cellStyle name="Normal 34 17 3 3 2 2" xfId="35561" xr:uid="{00000000-0005-0000-0000-000049530000}"/>
    <cellStyle name="Normal 34 17 3 3 3" xfId="35560" xr:uid="{00000000-0005-0000-0000-00004A530000}"/>
    <cellStyle name="Normal 34 17 3 4" xfId="12592" xr:uid="{00000000-0005-0000-0000-00004B530000}"/>
    <cellStyle name="Normal 34 17 3 4 2" xfId="35562" xr:uid="{00000000-0005-0000-0000-00004C530000}"/>
    <cellStyle name="Normal 34 17 3 5" xfId="35557" xr:uid="{00000000-0005-0000-0000-00004D530000}"/>
    <cellStyle name="Normal 34 17 4" xfId="12593" xr:uid="{00000000-0005-0000-0000-00004E530000}"/>
    <cellStyle name="Normal 34 17 4 2" xfId="12594" xr:uid="{00000000-0005-0000-0000-00004F530000}"/>
    <cellStyle name="Normal 34 17 4 2 2" xfId="35564" xr:uid="{00000000-0005-0000-0000-000050530000}"/>
    <cellStyle name="Normal 34 17 4 3" xfId="35563" xr:uid="{00000000-0005-0000-0000-000051530000}"/>
    <cellStyle name="Normal 34 17 5" xfId="12595" xr:uid="{00000000-0005-0000-0000-000052530000}"/>
    <cellStyle name="Normal 34 17 5 2" xfId="35565" xr:uid="{00000000-0005-0000-0000-000053530000}"/>
    <cellStyle name="Normal 34 17 6" xfId="12596" xr:uid="{00000000-0005-0000-0000-000054530000}"/>
    <cellStyle name="Normal 34 17 6 2" xfId="12597" xr:uid="{00000000-0005-0000-0000-000055530000}"/>
    <cellStyle name="Normal 34 17 6 2 2" xfId="35567" xr:uid="{00000000-0005-0000-0000-000056530000}"/>
    <cellStyle name="Normal 34 17 6 3" xfId="35566" xr:uid="{00000000-0005-0000-0000-000057530000}"/>
    <cellStyle name="Normal 34 17 7" xfId="12598" xr:uid="{00000000-0005-0000-0000-000058530000}"/>
    <cellStyle name="Normal 34 17 7 2" xfId="35568" xr:uid="{00000000-0005-0000-0000-000059530000}"/>
    <cellStyle name="Normal 34 17 8" xfId="35551" xr:uid="{00000000-0005-0000-0000-00005A530000}"/>
    <cellStyle name="Normal 34 18" xfId="12599" xr:uid="{00000000-0005-0000-0000-00005B530000}"/>
    <cellStyle name="Normal 34 18 2" xfId="12600" xr:uid="{00000000-0005-0000-0000-00005C530000}"/>
    <cellStyle name="Normal 34 18 2 2" xfId="12601" xr:uid="{00000000-0005-0000-0000-00005D530000}"/>
    <cellStyle name="Normal 34 18 2 2 2" xfId="12602" xr:uid="{00000000-0005-0000-0000-00005E530000}"/>
    <cellStyle name="Normal 34 18 2 2 2 2" xfId="35572" xr:uid="{00000000-0005-0000-0000-00005F530000}"/>
    <cellStyle name="Normal 34 18 2 2 3" xfId="35571" xr:uid="{00000000-0005-0000-0000-000060530000}"/>
    <cellStyle name="Normal 34 18 2 3" xfId="12603" xr:uid="{00000000-0005-0000-0000-000061530000}"/>
    <cellStyle name="Normal 34 18 2 3 2" xfId="35573" xr:uid="{00000000-0005-0000-0000-000062530000}"/>
    <cellStyle name="Normal 34 18 2 4" xfId="12604" xr:uid="{00000000-0005-0000-0000-000063530000}"/>
    <cellStyle name="Normal 34 18 2 4 2" xfId="35574" xr:uid="{00000000-0005-0000-0000-000064530000}"/>
    <cellStyle name="Normal 34 18 2 5" xfId="35570" xr:uid="{00000000-0005-0000-0000-000065530000}"/>
    <cellStyle name="Normal 34 18 3" xfId="12605" xr:uid="{00000000-0005-0000-0000-000066530000}"/>
    <cellStyle name="Normal 34 18 3 2" xfId="12606" xr:uid="{00000000-0005-0000-0000-000067530000}"/>
    <cellStyle name="Normal 34 18 3 2 2" xfId="12607" xr:uid="{00000000-0005-0000-0000-000068530000}"/>
    <cellStyle name="Normal 34 18 3 2 2 2" xfId="35577" xr:uid="{00000000-0005-0000-0000-000069530000}"/>
    <cellStyle name="Normal 34 18 3 2 3" xfId="35576" xr:uid="{00000000-0005-0000-0000-00006A530000}"/>
    <cellStyle name="Normal 34 18 3 3" xfId="12608" xr:uid="{00000000-0005-0000-0000-00006B530000}"/>
    <cellStyle name="Normal 34 18 3 3 2" xfId="12609" xr:uid="{00000000-0005-0000-0000-00006C530000}"/>
    <cellStyle name="Normal 34 18 3 3 2 2" xfId="35579" xr:uid="{00000000-0005-0000-0000-00006D530000}"/>
    <cellStyle name="Normal 34 18 3 3 3" xfId="35578" xr:uid="{00000000-0005-0000-0000-00006E530000}"/>
    <cellStyle name="Normal 34 18 3 4" xfId="12610" xr:uid="{00000000-0005-0000-0000-00006F530000}"/>
    <cellStyle name="Normal 34 18 3 4 2" xfId="35580" xr:uid="{00000000-0005-0000-0000-000070530000}"/>
    <cellStyle name="Normal 34 18 3 5" xfId="35575" xr:uid="{00000000-0005-0000-0000-000071530000}"/>
    <cellStyle name="Normal 34 18 4" xfId="12611" xr:uid="{00000000-0005-0000-0000-000072530000}"/>
    <cellStyle name="Normal 34 18 4 2" xfId="12612" xr:uid="{00000000-0005-0000-0000-000073530000}"/>
    <cellStyle name="Normal 34 18 4 2 2" xfId="35582" xr:uid="{00000000-0005-0000-0000-000074530000}"/>
    <cellStyle name="Normal 34 18 4 3" xfId="35581" xr:uid="{00000000-0005-0000-0000-000075530000}"/>
    <cellStyle name="Normal 34 18 5" xfId="12613" xr:uid="{00000000-0005-0000-0000-000076530000}"/>
    <cellStyle name="Normal 34 18 5 2" xfId="35583" xr:uid="{00000000-0005-0000-0000-000077530000}"/>
    <cellStyle name="Normal 34 18 6" xfId="12614" xr:uid="{00000000-0005-0000-0000-000078530000}"/>
    <cellStyle name="Normal 34 18 6 2" xfId="12615" xr:uid="{00000000-0005-0000-0000-000079530000}"/>
    <cellStyle name="Normal 34 18 6 2 2" xfId="35585" xr:uid="{00000000-0005-0000-0000-00007A530000}"/>
    <cellStyle name="Normal 34 18 6 3" xfId="35584" xr:uid="{00000000-0005-0000-0000-00007B530000}"/>
    <cellStyle name="Normal 34 18 7" xfId="12616" xr:uid="{00000000-0005-0000-0000-00007C530000}"/>
    <cellStyle name="Normal 34 18 7 2" xfId="35586" xr:uid="{00000000-0005-0000-0000-00007D530000}"/>
    <cellStyle name="Normal 34 18 8" xfId="35569" xr:uid="{00000000-0005-0000-0000-00007E530000}"/>
    <cellStyle name="Normal 34 19" xfId="12617" xr:uid="{00000000-0005-0000-0000-00007F530000}"/>
    <cellStyle name="Normal 34 19 2" xfId="12618" xr:uid="{00000000-0005-0000-0000-000080530000}"/>
    <cellStyle name="Normal 34 19 2 2" xfId="12619" xr:uid="{00000000-0005-0000-0000-000081530000}"/>
    <cellStyle name="Normal 34 19 2 2 2" xfId="12620" xr:uid="{00000000-0005-0000-0000-000082530000}"/>
    <cellStyle name="Normal 34 19 2 2 2 2" xfId="35590" xr:uid="{00000000-0005-0000-0000-000083530000}"/>
    <cellStyle name="Normal 34 19 2 2 3" xfId="35589" xr:uid="{00000000-0005-0000-0000-000084530000}"/>
    <cellStyle name="Normal 34 19 2 3" xfId="12621" xr:uid="{00000000-0005-0000-0000-000085530000}"/>
    <cellStyle name="Normal 34 19 2 3 2" xfId="35591" xr:uid="{00000000-0005-0000-0000-000086530000}"/>
    <cellStyle name="Normal 34 19 2 4" xfId="12622" xr:uid="{00000000-0005-0000-0000-000087530000}"/>
    <cellStyle name="Normal 34 19 2 4 2" xfId="35592" xr:uid="{00000000-0005-0000-0000-000088530000}"/>
    <cellStyle name="Normal 34 19 2 5" xfId="35588" xr:uid="{00000000-0005-0000-0000-000089530000}"/>
    <cellStyle name="Normal 34 19 3" xfId="12623" xr:uid="{00000000-0005-0000-0000-00008A530000}"/>
    <cellStyle name="Normal 34 19 3 2" xfId="12624" xr:uid="{00000000-0005-0000-0000-00008B530000}"/>
    <cellStyle name="Normal 34 19 3 2 2" xfId="12625" xr:uid="{00000000-0005-0000-0000-00008C530000}"/>
    <cellStyle name="Normal 34 19 3 2 2 2" xfId="35595" xr:uid="{00000000-0005-0000-0000-00008D530000}"/>
    <cellStyle name="Normal 34 19 3 2 3" xfId="35594" xr:uid="{00000000-0005-0000-0000-00008E530000}"/>
    <cellStyle name="Normal 34 19 3 3" xfId="12626" xr:uid="{00000000-0005-0000-0000-00008F530000}"/>
    <cellStyle name="Normal 34 19 3 3 2" xfId="12627" xr:uid="{00000000-0005-0000-0000-000090530000}"/>
    <cellStyle name="Normal 34 19 3 3 2 2" xfId="35597" xr:uid="{00000000-0005-0000-0000-000091530000}"/>
    <cellStyle name="Normal 34 19 3 3 3" xfId="35596" xr:uid="{00000000-0005-0000-0000-000092530000}"/>
    <cellStyle name="Normal 34 19 3 4" xfId="12628" xr:uid="{00000000-0005-0000-0000-000093530000}"/>
    <cellStyle name="Normal 34 19 3 4 2" xfId="35598" xr:uid="{00000000-0005-0000-0000-000094530000}"/>
    <cellStyle name="Normal 34 19 3 5" xfId="35593" xr:uid="{00000000-0005-0000-0000-000095530000}"/>
    <cellStyle name="Normal 34 19 4" xfId="12629" xr:uid="{00000000-0005-0000-0000-000096530000}"/>
    <cellStyle name="Normal 34 19 4 2" xfId="12630" xr:uid="{00000000-0005-0000-0000-000097530000}"/>
    <cellStyle name="Normal 34 19 4 2 2" xfId="35600" xr:uid="{00000000-0005-0000-0000-000098530000}"/>
    <cellStyle name="Normal 34 19 4 3" xfId="35599" xr:uid="{00000000-0005-0000-0000-000099530000}"/>
    <cellStyle name="Normal 34 19 5" xfId="12631" xr:uid="{00000000-0005-0000-0000-00009A530000}"/>
    <cellStyle name="Normal 34 19 5 2" xfId="35601" xr:uid="{00000000-0005-0000-0000-00009B530000}"/>
    <cellStyle name="Normal 34 19 6" xfId="12632" xr:uid="{00000000-0005-0000-0000-00009C530000}"/>
    <cellStyle name="Normal 34 19 6 2" xfId="12633" xr:uid="{00000000-0005-0000-0000-00009D530000}"/>
    <cellStyle name="Normal 34 19 6 2 2" xfId="35603" xr:uid="{00000000-0005-0000-0000-00009E530000}"/>
    <cellStyle name="Normal 34 19 6 3" xfId="35602" xr:uid="{00000000-0005-0000-0000-00009F530000}"/>
    <cellStyle name="Normal 34 19 7" xfId="12634" xr:uid="{00000000-0005-0000-0000-0000A0530000}"/>
    <cellStyle name="Normal 34 19 7 2" xfId="35604" xr:uid="{00000000-0005-0000-0000-0000A1530000}"/>
    <cellStyle name="Normal 34 19 8" xfId="35587" xr:uid="{00000000-0005-0000-0000-0000A2530000}"/>
    <cellStyle name="Normal 34 2" xfId="12635" xr:uid="{00000000-0005-0000-0000-0000A3530000}"/>
    <cellStyle name="Normal 34 2 2" xfId="12636" xr:uid="{00000000-0005-0000-0000-0000A4530000}"/>
    <cellStyle name="Normal 34 2 2 2" xfId="12637" xr:uid="{00000000-0005-0000-0000-0000A5530000}"/>
    <cellStyle name="Normal 34 2 2 2 2" xfId="12638" xr:uid="{00000000-0005-0000-0000-0000A6530000}"/>
    <cellStyle name="Normal 34 2 2 2 2 2" xfId="35608" xr:uid="{00000000-0005-0000-0000-0000A7530000}"/>
    <cellStyle name="Normal 34 2 2 2 3" xfId="35607" xr:uid="{00000000-0005-0000-0000-0000A8530000}"/>
    <cellStyle name="Normal 34 2 2 3" xfId="12639" xr:uid="{00000000-0005-0000-0000-0000A9530000}"/>
    <cellStyle name="Normal 34 2 2 3 2" xfId="35609" xr:uid="{00000000-0005-0000-0000-0000AA530000}"/>
    <cellStyle name="Normal 34 2 2 4" xfId="12640" xr:uid="{00000000-0005-0000-0000-0000AB530000}"/>
    <cellStyle name="Normal 34 2 2 4 2" xfId="35610" xr:uid="{00000000-0005-0000-0000-0000AC530000}"/>
    <cellStyle name="Normal 34 2 2 5" xfId="35606" xr:uid="{00000000-0005-0000-0000-0000AD530000}"/>
    <cellStyle name="Normal 34 2 3" xfId="12641" xr:uid="{00000000-0005-0000-0000-0000AE530000}"/>
    <cellStyle name="Normal 34 2 3 2" xfId="12642" xr:uid="{00000000-0005-0000-0000-0000AF530000}"/>
    <cellStyle name="Normal 34 2 3 2 2" xfId="12643" xr:uid="{00000000-0005-0000-0000-0000B0530000}"/>
    <cellStyle name="Normal 34 2 3 2 2 2" xfId="35613" xr:uid="{00000000-0005-0000-0000-0000B1530000}"/>
    <cellStyle name="Normal 34 2 3 2 3" xfId="35612" xr:uid="{00000000-0005-0000-0000-0000B2530000}"/>
    <cellStyle name="Normal 34 2 3 3" xfId="12644" xr:uid="{00000000-0005-0000-0000-0000B3530000}"/>
    <cellStyle name="Normal 34 2 3 3 2" xfId="12645" xr:uid="{00000000-0005-0000-0000-0000B4530000}"/>
    <cellStyle name="Normal 34 2 3 3 2 2" xfId="35615" xr:uid="{00000000-0005-0000-0000-0000B5530000}"/>
    <cellStyle name="Normal 34 2 3 3 3" xfId="35614" xr:uid="{00000000-0005-0000-0000-0000B6530000}"/>
    <cellStyle name="Normal 34 2 3 4" xfId="12646" xr:uid="{00000000-0005-0000-0000-0000B7530000}"/>
    <cellStyle name="Normal 34 2 3 4 2" xfId="35616" xr:uid="{00000000-0005-0000-0000-0000B8530000}"/>
    <cellStyle name="Normal 34 2 3 5" xfId="35611" xr:uid="{00000000-0005-0000-0000-0000B9530000}"/>
    <cellStyle name="Normal 34 2 4" xfId="12647" xr:uid="{00000000-0005-0000-0000-0000BA530000}"/>
    <cellStyle name="Normal 34 2 4 2" xfId="12648" xr:uid="{00000000-0005-0000-0000-0000BB530000}"/>
    <cellStyle name="Normal 34 2 4 2 2" xfId="35618" xr:uid="{00000000-0005-0000-0000-0000BC530000}"/>
    <cellStyle name="Normal 34 2 4 3" xfId="35617" xr:uid="{00000000-0005-0000-0000-0000BD530000}"/>
    <cellStyle name="Normal 34 2 5" xfId="12649" xr:uid="{00000000-0005-0000-0000-0000BE530000}"/>
    <cellStyle name="Normal 34 2 5 2" xfId="35619" xr:uid="{00000000-0005-0000-0000-0000BF530000}"/>
    <cellStyle name="Normal 34 2 6" xfId="12650" xr:uid="{00000000-0005-0000-0000-0000C0530000}"/>
    <cellStyle name="Normal 34 2 6 2" xfId="12651" xr:uid="{00000000-0005-0000-0000-0000C1530000}"/>
    <cellStyle name="Normal 34 2 6 2 2" xfId="35621" xr:uid="{00000000-0005-0000-0000-0000C2530000}"/>
    <cellStyle name="Normal 34 2 6 3" xfId="35620" xr:uid="{00000000-0005-0000-0000-0000C3530000}"/>
    <cellStyle name="Normal 34 2 7" xfId="12652" xr:uid="{00000000-0005-0000-0000-0000C4530000}"/>
    <cellStyle name="Normal 34 2 7 2" xfId="35622" xr:uid="{00000000-0005-0000-0000-0000C5530000}"/>
    <cellStyle name="Normal 34 2 8" xfId="35605" xr:uid="{00000000-0005-0000-0000-0000C6530000}"/>
    <cellStyle name="Normal 34 20" xfId="12653" xr:uid="{00000000-0005-0000-0000-0000C7530000}"/>
    <cellStyle name="Normal 34 20 2" xfId="12654" xr:uid="{00000000-0005-0000-0000-0000C8530000}"/>
    <cellStyle name="Normal 34 20 2 2" xfId="12655" xr:uid="{00000000-0005-0000-0000-0000C9530000}"/>
    <cellStyle name="Normal 34 20 2 2 2" xfId="12656" xr:uid="{00000000-0005-0000-0000-0000CA530000}"/>
    <cellStyle name="Normal 34 20 2 2 2 2" xfId="35626" xr:uid="{00000000-0005-0000-0000-0000CB530000}"/>
    <cellStyle name="Normal 34 20 2 2 3" xfId="35625" xr:uid="{00000000-0005-0000-0000-0000CC530000}"/>
    <cellStyle name="Normal 34 20 2 3" xfId="12657" xr:uid="{00000000-0005-0000-0000-0000CD530000}"/>
    <cellStyle name="Normal 34 20 2 3 2" xfId="35627" xr:uid="{00000000-0005-0000-0000-0000CE530000}"/>
    <cellStyle name="Normal 34 20 2 4" xfId="12658" xr:uid="{00000000-0005-0000-0000-0000CF530000}"/>
    <cellStyle name="Normal 34 20 2 4 2" xfId="35628" xr:uid="{00000000-0005-0000-0000-0000D0530000}"/>
    <cellStyle name="Normal 34 20 2 5" xfId="35624" xr:uid="{00000000-0005-0000-0000-0000D1530000}"/>
    <cellStyle name="Normal 34 20 3" xfId="12659" xr:uid="{00000000-0005-0000-0000-0000D2530000}"/>
    <cellStyle name="Normal 34 20 3 2" xfId="12660" xr:uid="{00000000-0005-0000-0000-0000D3530000}"/>
    <cellStyle name="Normal 34 20 3 2 2" xfId="12661" xr:uid="{00000000-0005-0000-0000-0000D4530000}"/>
    <cellStyle name="Normal 34 20 3 2 2 2" xfId="35631" xr:uid="{00000000-0005-0000-0000-0000D5530000}"/>
    <cellStyle name="Normal 34 20 3 2 3" xfId="35630" xr:uid="{00000000-0005-0000-0000-0000D6530000}"/>
    <cellStyle name="Normal 34 20 3 3" xfId="12662" xr:uid="{00000000-0005-0000-0000-0000D7530000}"/>
    <cellStyle name="Normal 34 20 3 3 2" xfId="12663" xr:uid="{00000000-0005-0000-0000-0000D8530000}"/>
    <cellStyle name="Normal 34 20 3 3 2 2" xfId="35633" xr:uid="{00000000-0005-0000-0000-0000D9530000}"/>
    <cellStyle name="Normal 34 20 3 3 3" xfId="35632" xr:uid="{00000000-0005-0000-0000-0000DA530000}"/>
    <cellStyle name="Normal 34 20 3 4" xfId="12664" xr:uid="{00000000-0005-0000-0000-0000DB530000}"/>
    <cellStyle name="Normal 34 20 3 4 2" xfId="35634" xr:uid="{00000000-0005-0000-0000-0000DC530000}"/>
    <cellStyle name="Normal 34 20 3 5" xfId="35629" xr:uid="{00000000-0005-0000-0000-0000DD530000}"/>
    <cellStyle name="Normal 34 20 4" xfId="12665" xr:uid="{00000000-0005-0000-0000-0000DE530000}"/>
    <cellStyle name="Normal 34 20 4 2" xfId="12666" xr:uid="{00000000-0005-0000-0000-0000DF530000}"/>
    <cellStyle name="Normal 34 20 4 2 2" xfId="35636" xr:uid="{00000000-0005-0000-0000-0000E0530000}"/>
    <cellStyle name="Normal 34 20 4 3" xfId="35635" xr:uid="{00000000-0005-0000-0000-0000E1530000}"/>
    <cellStyle name="Normal 34 20 5" xfId="12667" xr:uid="{00000000-0005-0000-0000-0000E2530000}"/>
    <cellStyle name="Normal 34 20 5 2" xfId="35637" xr:uid="{00000000-0005-0000-0000-0000E3530000}"/>
    <cellStyle name="Normal 34 20 6" xfId="12668" xr:uid="{00000000-0005-0000-0000-0000E4530000}"/>
    <cellStyle name="Normal 34 20 6 2" xfId="12669" xr:uid="{00000000-0005-0000-0000-0000E5530000}"/>
    <cellStyle name="Normal 34 20 6 2 2" xfId="35639" xr:uid="{00000000-0005-0000-0000-0000E6530000}"/>
    <cellStyle name="Normal 34 20 6 3" xfId="35638" xr:uid="{00000000-0005-0000-0000-0000E7530000}"/>
    <cellStyle name="Normal 34 20 7" xfId="12670" xr:uid="{00000000-0005-0000-0000-0000E8530000}"/>
    <cellStyle name="Normal 34 20 7 2" xfId="35640" xr:uid="{00000000-0005-0000-0000-0000E9530000}"/>
    <cellStyle name="Normal 34 20 8" xfId="35623" xr:uid="{00000000-0005-0000-0000-0000EA530000}"/>
    <cellStyle name="Normal 34 21" xfId="12671" xr:uid="{00000000-0005-0000-0000-0000EB530000}"/>
    <cellStyle name="Normal 34 21 2" xfId="12672" xr:uid="{00000000-0005-0000-0000-0000EC530000}"/>
    <cellStyle name="Normal 34 21 2 2" xfId="12673" xr:uid="{00000000-0005-0000-0000-0000ED530000}"/>
    <cellStyle name="Normal 34 21 2 2 2" xfId="12674" xr:uid="{00000000-0005-0000-0000-0000EE530000}"/>
    <cellStyle name="Normal 34 21 2 2 2 2" xfId="35644" xr:uid="{00000000-0005-0000-0000-0000EF530000}"/>
    <cellStyle name="Normal 34 21 2 2 3" xfId="35643" xr:uid="{00000000-0005-0000-0000-0000F0530000}"/>
    <cellStyle name="Normal 34 21 2 3" xfId="12675" xr:uid="{00000000-0005-0000-0000-0000F1530000}"/>
    <cellStyle name="Normal 34 21 2 3 2" xfId="35645" xr:uid="{00000000-0005-0000-0000-0000F2530000}"/>
    <cellStyle name="Normal 34 21 2 4" xfId="12676" xr:uid="{00000000-0005-0000-0000-0000F3530000}"/>
    <cellStyle name="Normal 34 21 2 4 2" xfId="35646" xr:uid="{00000000-0005-0000-0000-0000F4530000}"/>
    <cellStyle name="Normal 34 21 2 5" xfId="35642" xr:uid="{00000000-0005-0000-0000-0000F5530000}"/>
    <cellStyle name="Normal 34 21 3" xfId="12677" xr:uid="{00000000-0005-0000-0000-0000F6530000}"/>
    <cellStyle name="Normal 34 21 3 2" xfId="12678" xr:uid="{00000000-0005-0000-0000-0000F7530000}"/>
    <cellStyle name="Normal 34 21 3 2 2" xfId="12679" xr:uid="{00000000-0005-0000-0000-0000F8530000}"/>
    <cellStyle name="Normal 34 21 3 2 2 2" xfId="35649" xr:uid="{00000000-0005-0000-0000-0000F9530000}"/>
    <cellStyle name="Normal 34 21 3 2 3" xfId="35648" xr:uid="{00000000-0005-0000-0000-0000FA530000}"/>
    <cellStyle name="Normal 34 21 3 3" xfId="12680" xr:uid="{00000000-0005-0000-0000-0000FB530000}"/>
    <cellStyle name="Normal 34 21 3 3 2" xfId="12681" xr:uid="{00000000-0005-0000-0000-0000FC530000}"/>
    <cellStyle name="Normal 34 21 3 3 2 2" xfId="35651" xr:uid="{00000000-0005-0000-0000-0000FD530000}"/>
    <cellStyle name="Normal 34 21 3 3 3" xfId="35650" xr:uid="{00000000-0005-0000-0000-0000FE530000}"/>
    <cellStyle name="Normal 34 21 3 4" xfId="12682" xr:uid="{00000000-0005-0000-0000-0000FF530000}"/>
    <cellStyle name="Normal 34 21 3 4 2" xfId="35652" xr:uid="{00000000-0005-0000-0000-000000540000}"/>
    <cellStyle name="Normal 34 21 3 5" xfId="35647" xr:uid="{00000000-0005-0000-0000-000001540000}"/>
    <cellStyle name="Normal 34 21 4" xfId="12683" xr:uid="{00000000-0005-0000-0000-000002540000}"/>
    <cellStyle name="Normal 34 21 4 2" xfId="12684" xr:uid="{00000000-0005-0000-0000-000003540000}"/>
    <cellStyle name="Normal 34 21 4 2 2" xfId="35654" xr:uid="{00000000-0005-0000-0000-000004540000}"/>
    <cellStyle name="Normal 34 21 4 3" xfId="35653" xr:uid="{00000000-0005-0000-0000-000005540000}"/>
    <cellStyle name="Normal 34 21 5" xfId="12685" xr:uid="{00000000-0005-0000-0000-000006540000}"/>
    <cellStyle name="Normal 34 21 5 2" xfId="35655" xr:uid="{00000000-0005-0000-0000-000007540000}"/>
    <cellStyle name="Normal 34 21 6" xfId="12686" xr:uid="{00000000-0005-0000-0000-000008540000}"/>
    <cellStyle name="Normal 34 21 6 2" xfId="12687" xr:uid="{00000000-0005-0000-0000-000009540000}"/>
    <cellStyle name="Normal 34 21 6 2 2" xfId="35657" xr:uid="{00000000-0005-0000-0000-00000A540000}"/>
    <cellStyle name="Normal 34 21 6 3" xfId="35656" xr:uid="{00000000-0005-0000-0000-00000B540000}"/>
    <cellStyle name="Normal 34 21 7" xfId="12688" xr:uid="{00000000-0005-0000-0000-00000C540000}"/>
    <cellStyle name="Normal 34 21 7 2" xfId="35658" xr:uid="{00000000-0005-0000-0000-00000D540000}"/>
    <cellStyle name="Normal 34 21 8" xfId="35641" xr:uid="{00000000-0005-0000-0000-00000E540000}"/>
    <cellStyle name="Normal 34 22" xfId="12689" xr:uid="{00000000-0005-0000-0000-00000F540000}"/>
    <cellStyle name="Normal 34 22 2" xfId="12690" xr:uid="{00000000-0005-0000-0000-000010540000}"/>
    <cellStyle name="Normal 34 22 2 2" xfId="12691" xr:uid="{00000000-0005-0000-0000-000011540000}"/>
    <cellStyle name="Normal 34 22 2 2 2" xfId="12692" xr:uid="{00000000-0005-0000-0000-000012540000}"/>
    <cellStyle name="Normal 34 22 2 2 2 2" xfId="35662" xr:uid="{00000000-0005-0000-0000-000013540000}"/>
    <cellStyle name="Normal 34 22 2 2 3" xfId="35661" xr:uid="{00000000-0005-0000-0000-000014540000}"/>
    <cellStyle name="Normal 34 22 2 3" xfId="12693" xr:uid="{00000000-0005-0000-0000-000015540000}"/>
    <cellStyle name="Normal 34 22 2 3 2" xfId="35663" xr:uid="{00000000-0005-0000-0000-000016540000}"/>
    <cellStyle name="Normal 34 22 2 4" xfId="12694" xr:uid="{00000000-0005-0000-0000-000017540000}"/>
    <cellStyle name="Normal 34 22 2 4 2" xfId="35664" xr:uid="{00000000-0005-0000-0000-000018540000}"/>
    <cellStyle name="Normal 34 22 2 5" xfId="35660" xr:uid="{00000000-0005-0000-0000-000019540000}"/>
    <cellStyle name="Normal 34 22 3" xfId="12695" xr:uid="{00000000-0005-0000-0000-00001A540000}"/>
    <cellStyle name="Normal 34 22 3 2" xfId="12696" xr:uid="{00000000-0005-0000-0000-00001B540000}"/>
    <cellStyle name="Normal 34 22 3 2 2" xfId="12697" xr:uid="{00000000-0005-0000-0000-00001C540000}"/>
    <cellStyle name="Normal 34 22 3 2 2 2" xfId="35667" xr:uid="{00000000-0005-0000-0000-00001D540000}"/>
    <cellStyle name="Normal 34 22 3 2 3" xfId="35666" xr:uid="{00000000-0005-0000-0000-00001E540000}"/>
    <cellStyle name="Normal 34 22 3 3" xfId="12698" xr:uid="{00000000-0005-0000-0000-00001F540000}"/>
    <cellStyle name="Normal 34 22 3 3 2" xfId="12699" xr:uid="{00000000-0005-0000-0000-000020540000}"/>
    <cellStyle name="Normal 34 22 3 3 2 2" xfId="35669" xr:uid="{00000000-0005-0000-0000-000021540000}"/>
    <cellStyle name="Normal 34 22 3 3 3" xfId="35668" xr:uid="{00000000-0005-0000-0000-000022540000}"/>
    <cellStyle name="Normal 34 22 3 4" xfId="12700" xr:uid="{00000000-0005-0000-0000-000023540000}"/>
    <cellStyle name="Normal 34 22 3 4 2" xfId="35670" xr:uid="{00000000-0005-0000-0000-000024540000}"/>
    <cellStyle name="Normal 34 22 3 5" xfId="35665" xr:uid="{00000000-0005-0000-0000-000025540000}"/>
    <cellStyle name="Normal 34 22 4" xfId="12701" xr:uid="{00000000-0005-0000-0000-000026540000}"/>
    <cellStyle name="Normal 34 22 4 2" xfId="12702" xr:uid="{00000000-0005-0000-0000-000027540000}"/>
    <cellStyle name="Normal 34 22 4 2 2" xfId="35672" xr:uid="{00000000-0005-0000-0000-000028540000}"/>
    <cellStyle name="Normal 34 22 4 3" xfId="35671" xr:uid="{00000000-0005-0000-0000-000029540000}"/>
    <cellStyle name="Normal 34 22 5" xfId="12703" xr:uid="{00000000-0005-0000-0000-00002A540000}"/>
    <cellStyle name="Normal 34 22 5 2" xfId="35673" xr:uid="{00000000-0005-0000-0000-00002B540000}"/>
    <cellStyle name="Normal 34 22 6" xfId="12704" xr:uid="{00000000-0005-0000-0000-00002C540000}"/>
    <cellStyle name="Normal 34 22 6 2" xfId="12705" xr:uid="{00000000-0005-0000-0000-00002D540000}"/>
    <cellStyle name="Normal 34 22 6 2 2" xfId="35675" xr:uid="{00000000-0005-0000-0000-00002E540000}"/>
    <cellStyle name="Normal 34 22 6 3" xfId="35674" xr:uid="{00000000-0005-0000-0000-00002F540000}"/>
    <cellStyle name="Normal 34 22 7" xfId="12706" xr:uid="{00000000-0005-0000-0000-000030540000}"/>
    <cellStyle name="Normal 34 22 7 2" xfId="35676" xr:uid="{00000000-0005-0000-0000-000031540000}"/>
    <cellStyle name="Normal 34 22 8" xfId="35659" xr:uid="{00000000-0005-0000-0000-000032540000}"/>
    <cellStyle name="Normal 34 23" xfId="12707" xr:uid="{00000000-0005-0000-0000-000033540000}"/>
    <cellStyle name="Normal 34 23 2" xfId="12708" xr:uid="{00000000-0005-0000-0000-000034540000}"/>
    <cellStyle name="Normal 34 23 2 2" xfId="12709" xr:uid="{00000000-0005-0000-0000-000035540000}"/>
    <cellStyle name="Normal 34 23 2 2 2" xfId="12710" xr:uid="{00000000-0005-0000-0000-000036540000}"/>
    <cellStyle name="Normal 34 23 2 2 2 2" xfId="35680" xr:uid="{00000000-0005-0000-0000-000037540000}"/>
    <cellStyle name="Normal 34 23 2 2 3" xfId="35679" xr:uid="{00000000-0005-0000-0000-000038540000}"/>
    <cellStyle name="Normal 34 23 2 3" xfId="12711" xr:uid="{00000000-0005-0000-0000-000039540000}"/>
    <cellStyle name="Normal 34 23 2 3 2" xfId="35681" xr:uid="{00000000-0005-0000-0000-00003A540000}"/>
    <cellStyle name="Normal 34 23 2 4" xfId="12712" xr:uid="{00000000-0005-0000-0000-00003B540000}"/>
    <cellStyle name="Normal 34 23 2 4 2" xfId="35682" xr:uid="{00000000-0005-0000-0000-00003C540000}"/>
    <cellStyle name="Normal 34 23 2 5" xfId="35678" xr:uid="{00000000-0005-0000-0000-00003D540000}"/>
    <cellStyle name="Normal 34 23 3" xfId="12713" xr:uid="{00000000-0005-0000-0000-00003E540000}"/>
    <cellStyle name="Normal 34 23 3 2" xfId="12714" xr:uid="{00000000-0005-0000-0000-00003F540000}"/>
    <cellStyle name="Normal 34 23 3 2 2" xfId="12715" xr:uid="{00000000-0005-0000-0000-000040540000}"/>
    <cellStyle name="Normal 34 23 3 2 2 2" xfId="35685" xr:uid="{00000000-0005-0000-0000-000041540000}"/>
    <cellStyle name="Normal 34 23 3 2 3" xfId="35684" xr:uid="{00000000-0005-0000-0000-000042540000}"/>
    <cellStyle name="Normal 34 23 3 3" xfId="12716" xr:uid="{00000000-0005-0000-0000-000043540000}"/>
    <cellStyle name="Normal 34 23 3 3 2" xfId="12717" xr:uid="{00000000-0005-0000-0000-000044540000}"/>
    <cellStyle name="Normal 34 23 3 3 2 2" xfId="35687" xr:uid="{00000000-0005-0000-0000-000045540000}"/>
    <cellStyle name="Normal 34 23 3 3 3" xfId="35686" xr:uid="{00000000-0005-0000-0000-000046540000}"/>
    <cellStyle name="Normal 34 23 3 4" xfId="12718" xr:uid="{00000000-0005-0000-0000-000047540000}"/>
    <cellStyle name="Normal 34 23 3 4 2" xfId="35688" xr:uid="{00000000-0005-0000-0000-000048540000}"/>
    <cellStyle name="Normal 34 23 3 5" xfId="35683" xr:uid="{00000000-0005-0000-0000-000049540000}"/>
    <cellStyle name="Normal 34 23 4" xfId="12719" xr:uid="{00000000-0005-0000-0000-00004A540000}"/>
    <cellStyle name="Normal 34 23 4 2" xfId="12720" xr:uid="{00000000-0005-0000-0000-00004B540000}"/>
    <cellStyle name="Normal 34 23 4 2 2" xfId="35690" xr:uid="{00000000-0005-0000-0000-00004C540000}"/>
    <cellStyle name="Normal 34 23 4 3" xfId="35689" xr:uid="{00000000-0005-0000-0000-00004D540000}"/>
    <cellStyle name="Normal 34 23 5" xfId="12721" xr:uid="{00000000-0005-0000-0000-00004E540000}"/>
    <cellStyle name="Normal 34 23 5 2" xfId="35691" xr:uid="{00000000-0005-0000-0000-00004F540000}"/>
    <cellStyle name="Normal 34 23 6" xfId="12722" xr:uid="{00000000-0005-0000-0000-000050540000}"/>
    <cellStyle name="Normal 34 23 6 2" xfId="12723" xr:uid="{00000000-0005-0000-0000-000051540000}"/>
    <cellStyle name="Normal 34 23 6 2 2" xfId="35693" xr:uid="{00000000-0005-0000-0000-000052540000}"/>
    <cellStyle name="Normal 34 23 6 3" xfId="35692" xr:uid="{00000000-0005-0000-0000-000053540000}"/>
    <cellStyle name="Normal 34 23 7" xfId="12724" xr:uid="{00000000-0005-0000-0000-000054540000}"/>
    <cellStyle name="Normal 34 23 7 2" xfId="35694" xr:uid="{00000000-0005-0000-0000-000055540000}"/>
    <cellStyle name="Normal 34 23 8" xfId="35677" xr:uid="{00000000-0005-0000-0000-000056540000}"/>
    <cellStyle name="Normal 34 24" xfId="12725" xr:uid="{00000000-0005-0000-0000-000057540000}"/>
    <cellStyle name="Normal 34 24 2" xfId="12726" xr:uid="{00000000-0005-0000-0000-000058540000}"/>
    <cellStyle name="Normal 34 24 2 2" xfId="12727" xr:uid="{00000000-0005-0000-0000-000059540000}"/>
    <cellStyle name="Normal 34 24 2 2 2" xfId="12728" xr:uid="{00000000-0005-0000-0000-00005A540000}"/>
    <cellStyle name="Normal 34 24 2 2 2 2" xfId="35698" xr:uid="{00000000-0005-0000-0000-00005B540000}"/>
    <cellStyle name="Normal 34 24 2 2 3" xfId="35697" xr:uid="{00000000-0005-0000-0000-00005C540000}"/>
    <cellStyle name="Normal 34 24 2 3" xfId="12729" xr:uid="{00000000-0005-0000-0000-00005D540000}"/>
    <cellStyle name="Normal 34 24 2 3 2" xfId="35699" xr:uid="{00000000-0005-0000-0000-00005E540000}"/>
    <cellStyle name="Normal 34 24 2 4" xfId="12730" xr:uid="{00000000-0005-0000-0000-00005F540000}"/>
    <cellStyle name="Normal 34 24 2 4 2" xfId="35700" xr:uid="{00000000-0005-0000-0000-000060540000}"/>
    <cellStyle name="Normal 34 24 2 5" xfId="35696" xr:uid="{00000000-0005-0000-0000-000061540000}"/>
    <cellStyle name="Normal 34 24 3" xfId="12731" xr:uid="{00000000-0005-0000-0000-000062540000}"/>
    <cellStyle name="Normal 34 24 3 2" xfId="12732" xr:uid="{00000000-0005-0000-0000-000063540000}"/>
    <cellStyle name="Normal 34 24 3 2 2" xfId="12733" xr:uid="{00000000-0005-0000-0000-000064540000}"/>
    <cellStyle name="Normal 34 24 3 2 2 2" xfId="35703" xr:uid="{00000000-0005-0000-0000-000065540000}"/>
    <cellStyle name="Normal 34 24 3 2 3" xfId="35702" xr:uid="{00000000-0005-0000-0000-000066540000}"/>
    <cellStyle name="Normal 34 24 3 3" xfId="12734" xr:uid="{00000000-0005-0000-0000-000067540000}"/>
    <cellStyle name="Normal 34 24 3 3 2" xfId="12735" xr:uid="{00000000-0005-0000-0000-000068540000}"/>
    <cellStyle name="Normal 34 24 3 3 2 2" xfId="35705" xr:uid="{00000000-0005-0000-0000-000069540000}"/>
    <cellStyle name="Normal 34 24 3 3 3" xfId="35704" xr:uid="{00000000-0005-0000-0000-00006A540000}"/>
    <cellStyle name="Normal 34 24 3 4" xfId="12736" xr:uid="{00000000-0005-0000-0000-00006B540000}"/>
    <cellStyle name="Normal 34 24 3 4 2" xfId="35706" xr:uid="{00000000-0005-0000-0000-00006C540000}"/>
    <cellStyle name="Normal 34 24 3 5" xfId="35701" xr:uid="{00000000-0005-0000-0000-00006D540000}"/>
    <cellStyle name="Normal 34 24 4" xfId="12737" xr:uid="{00000000-0005-0000-0000-00006E540000}"/>
    <cellStyle name="Normal 34 24 4 2" xfId="12738" xr:uid="{00000000-0005-0000-0000-00006F540000}"/>
    <cellStyle name="Normal 34 24 4 2 2" xfId="35708" xr:uid="{00000000-0005-0000-0000-000070540000}"/>
    <cellStyle name="Normal 34 24 4 3" xfId="35707" xr:uid="{00000000-0005-0000-0000-000071540000}"/>
    <cellStyle name="Normal 34 24 5" xfId="12739" xr:uid="{00000000-0005-0000-0000-000072540000}"/>
    <cellStyle name="Normal 34 24 5 2" xfId="35709" xr:uid="{00000000-0005-0000-0000-000073540000}"/>
    <cellStyle name="Normal 34 24 6" xfId="12740" xr:uid="{00000000-0005-0000-0000-000074540000}"/>
    <cellStyle name="Normal 34 24 6 2" xfId="12741" xr:uid="{00000000-0005-0000-0000-000075540000}"/>
    <cellStyle name="Normal 34 24 6 2 2" xfId="35711" xr:uid="{00000000-0005-0000-0000-000076540000}"/>
    <cellStyle name="Normal 34 24 6 3" xfId="35710" xr:uid="{00000000-0005-0000-0000-000077540000}"/>
    <cellStyle name="Normal 34 24 7" xfId="12742" xr:uid="{00000000-0005-0000-0000-000078540000}"/>
    <cellStyle name="Normal 34 24 7 2" xfId="35712" xr:uid="{00000000-0005-0000-0000-000079540000}"/>
    <cellStyle name="Normal 34 24 8" xfId="35695" xr:uid="{00000000-0005-0000-0000-00007A540000}"/>
    <cellStyle name="Normal 34 25" xfId="12743" xr:uid="{00000000-0005-0000-0000-00007B540000}"/>
    <cellStyle name="Normal 34 25 2" xfId="12744" xr:uid="{00000000-0005-0000-0000-00007C540000}"/>
    <cellStyle name="Normal 34 25 2 2" xfId="12745" xr:uid="{00000000-0005-0000-0000-00007D540000}"/>
    <cellStyle name="Normal 34 25 2 2 2" xfId="12746" xr:uid="{00000000-0005-0000-0000-00007E540000}"/>
    <cellStyle name="Normal 34 25 2 2 2 2" xfId="35716" xr:uid="{00000000-0005-0000-0000-00007F540000}"/>
    <cellStyle name="Normal 34 25 2 2 3" xfId="35715" xr:uid="{00000000-0005-0000-0000-000080540000}"/>
    <cellStyle name="Normal 34 25 2 3" xfId="12747" xr:uid="{00000000-0005-0000-0000-000081540000}"/>
    <cellStyle name="Normal 34 25 2 3 2" xfId="35717" xr:uid="{00000000-0005-0000-0000-000082540000}"/>
    <cellStyle name="Normal 34 25 2 4" xfId="12748" xr:uid="{00000000-0005-0000-0000-000083540000}"/>
    <cellStyle name="Normal 34 25 2 4 2" xfId="35718" xr:uid="{00000000-0005-0000-0000-000084540000}"/>
    <cellStyle name="Normal 34 25 2 5" xfId="35714" xr:uid="{00000000-0005-0000-0000-000085540000}"/>
    <cellStyle name="Normal 34 25 3" xfId="12749" xr:uid="{00000000-0005-0000-0000-000086540000}"/>
    <cellStyle name="Normal 34 25 3 2" xfId="12750" xr:uid="{00000000-0005-0000-0000-000087540000}"/>
    <cellStyle name="Normal 34 25 3 2 2" xfId="12751" xr:uid="{00000000-0005-0000-0000-000088540000}"/>
    <cellStyle name="Normal 34 25 3 2 2 2" xfId="35721" xr:uid="{00000000-0005-0000-0000-000089540000}"/>
    <cellStyle name="Normal 34 25 3 2 3" xfId="35720" xr:uid="{00000000-0005-0000-0000-00008A540000}"/>
    <cellStyle name="Normal 34 25 3 3" xfId="12752" xr:uid="{00000000-0005-0000-0000-00008B540000}"/>
    <cellStyle name="Normal 34 25 3 3 2" xfId="12753" xr:uid="{00000000-0005-0000-0000-00008C540000}"/>
    <cellStyle name="Normal 34 25 3 3 2 2" xfId="35723" xr:uid="{00000000-0005-0000-0000-00008D540000}"/>
    <cellStyle name="Normal 34 25 3 3 3" xfId="35722" xr:uid="{00000000-0005-0000-0000-00008E540000}"/>
    <cellStyle name="Normal 34 25 3 4" xfId="12754" xr:uid="{00000000-0005-0000-0000-00008F540000}"/>
    <cellStyle name="Normal 34 25 3 4 2" xfId="35724" xr:uid="{00000000-0005-0000-0000-000090540000}"/>
    <cellStyle name="Normal 34 25 3 5" xfId="35719" xr:uid="{00000000-0005-0000-0000-000091540000}"/>
    <cellStyle name="Normal 34 25 4" xfId="12755" xr:uid="{00000000-0005-0000-0000-000092540000}"/>
    <cellStyle name="Normal 34 25 4 2" xfId="12756" xr:uid="{00000000-0005-0000-0000-000093540000}"/>
    <cellStyle name="Normal 34 25 4 2 2" xfId="35726" xr:uid="{00000000-0005-0000-0000-000094540000}"/>
    <cellStyle name="Normal 34 25 4 3" xfId="35725" xr:uid="{00000000-0005-0000-0000-000095540000}"/>
    <cellStyle name="Normal 34 25 5" xfId="12757" xr:uid="{00000000-0005-0000-0000-000096540000}"/>
    <cellStyle name="Normal 34 25 5 2" xfId="35727" xr:uid="{00000000-0005-0000-0000-000097540000}"/>
    <cellStyle name="Normal 34 25 6" xfId="12758" xr:uid="{00000000-0005-0000-0000-000098540000}"/>
    <cellStyle name="Normal 34 25 6 2" xfId="12759" xr:uid="{00000000-0005-0000-0000-000099540000}"/>
    <cellStyle name="Normal 34 25 6 2 2" xfId="35729" xr:uid="{00000000-0005-0000-0000-00009A540000}"/>
    <cellStyle name="Normal 34 25 6 3" xfId="35728" xr:uid="{00000000-0005-0000-0000-00009B540000}"/>
    <cellStyle name="Normal 34 25 7" xfId="12760" xr:uid="{00000000-0005-0000-0000-00009C540000}"/>
    <cellStyle name="Normal 34 25 7 2" xfId="35730" xr:uid="{00000000-0005-0000-0000-00009D540000}"/>
    <cellStyle name="Normal 34 25 8" xfId="35713" xr:uid="{00000000-0005-0000-0000-00009E540000}"/>
    <cellStyle name="Normal 34 26" xfId="12761" xr:uid="{00000000-0005-0000-0000-00009F540000}"/>
    <cellStyle name="Normal 34 26 2" xfId="12762" xr:uid="{00000000-0005-0000-0000-0000A0540000}"/>
    <cellStyle name="Normal 34 26 2 2" xfId="12763" xr:uid="{00000000-0005-0000-0000-0000A1540000}"/>
    <cellStyle name="Normal 34 26 2 2 2" xfId="12764" xr:uid="{00000000-0005-0000-0000-0000A2540000}"/>
    <cellStyle name="Normal 34 26 2 2 2 2" xfId="35734" xr:uid="{00000000-0005-0000-0000-0000A3540000}"/>
    <cellStyle name="Normal 34 26 2 2 3" xfId="35733" xr:uid="{00000000-0005-0000-0000-0000A4540000}"/>
    <cellStyle name="Normal 34 26 2 3" xfId="12765" xr:uid="{00000000-0005-0000-0000-0000A5540000}"/>
    <cellStyle name="Normal 34 26 2 3 2" xfId="35735" xr:uid="{00000000-0005-0000-0000-0000A6540000}"/>
    <cellStyle name="Normal 34 26 2 4" xfId="12766" xr:uid="{00000000-0005-0000-0000-0000A7540000}"/>
    <cellStyle name="Normal 34 26 2 4 2" xfId="35736" xr:uid="{00000000-0005-0000-0000-0000A8540000}"/>
    <cellStyle name="Normal 34 26 2 5" xfId="35732" xr:uid="{00000000-0005-0000-0000-0000A9540000}"/>
    <cellStyle name="Normal 34 26 3" xfId="12767" xr:uid="{00000000-0005-0000-0000-0000AA540000}"/>
    <cellStyle name="Normal 34 26 3 2" xfId="12768" xr:uid="{00000000-0005-0000-0000-0000AB540000}"/>
    <cellStyle name="Normal 34 26 3 2 2" xfId="12769" xr:uid="{00000000-0005-0000-0000-0000AC540000}"/>
    <cellStyle name="Normal 34 26 3 2 2 2" xfId="35739" xr:uid="{00000000-0005-0000-0000-0000AD540000}"/>
    <cellStyle name="Normal 34 26 3 2 3" xfId="35738" xr:uid="{00000000-0005-0000-0000-0000AE540000}"/>
    <cellStyle name="Normal 34 26 3 3" xfId="12770" xr:uid="{00000000-0005-0000-0000-0000AF540000}"/>
    <cellStyle name="Normal 34 26 3 3 2" xfId="12771" xr:uid="{00000000-0005-0000-0000-0000B0540000}"/>
    <cellStyle name="Normal 34 26 3 3 2 2" xfId="35741" xr:uid="{00000000-0005-0000-0000-0000B1540000}"/>
    <cellStyle name="Normal 34 26 3 3 3" xfId="35740" xr:uid="{00000000-0005-0000-0000-0000B2540000}"/>
    <cellStyle name="Normal 34 26 3 4" xfId="12772" xr:uid="{00000000-0005-0000-0000-0000B3540000}"/>
    <cellStyle name="Normal 34 26 3 4 2" xfId="35742" xr:uid="{00000000-0005-0000-0000-0000B4540000}"/>
    <cellStyle name="Normal 34 26 3 5" xfId="35737" xr:uid="{00000000-0005-0000-0000-0000B5540000}"/>
    <cellStyle name="Normal 34 26 4" xfId="12773" xr:uid="{00000000-0005-0000-0000-0000B6540000}"/>
    <cellStyle name="Normal 34 26 4 2" xfId="12774" xr:uid="{00000000-0005-0000-0000-0000B7540000}"/>
    <cellStyle name="Normal 34 26 4 2 2" xfId="35744" xr:uid="{00000000-0005-0000-0000-0000B8540000}"/>
    <cellStyle name="Normal 34 26 4 3" xfId="35743" xr:uid="{00000000-0005-0000-0000-0000B9540000}"/>
    <cellStyle name="Normal 34 26 5" xfId="12775" xr:uid="{00000000-0005-0000-0000-0000BA540000}"/>
    <cellStyle name="Normal 34 26 5 2" xfId="35745" xr:uid="{00000000-0005-0000-0000-0000BB540000}"/>
    <cellStyle name="Normal 34 26 6" xfId="12776" xr:uid="{00000000-0005-0000-0000-0000BC540000}"/>
    <cellStyle name="Normal 34 26 6 2" xfId="12777" xr:uid="{00000000-0005-0000-0000-0000BD540000}"/>
    <cellStyle name="Normal 34 26 6 2 2" xfId="35747" xr:uid="{00000000-0005-0000-0000-0000BE540000}"/>
    <cellStyle name="Normal 34 26 6 3" xfId="35746" xr:uid="{00000000-0005-0000-0000-0000BF540000}"/>
    <cellStyle name="Normal 34 26 7" xfId="12778" xr:uid="{00000000-0005-0000-0000-0000C0540000}"/>
    <cellStyle name="Normal 34 26 7 2" xfId="35748" xr:uid="{00000000-0005-0000-0000-0000C1540000}"/>
    <cellStyle name="Normal 34 26 8" xfId="35731" xr:uid="{00000000-0005-0000-0000-0000C2540000}"/>
    <cellStyle name="Normal 34 27" xfId="12779" xr:uid="{00000000-0005-0000-0000-0000C3540000}"/>
    <cellStyle name="Normal 34 27 2" xfId="12780" xr:uid="{00000000-0005-0000-0000-0000C4540000}"/>
    <cellStyle name="Normal 34 27 2 2" xfId="12781" xr:uid="{00000000-0005-0000-0000-0000C5540000}"/>
    <cellStyle name="Normal 34 27 2 2 2" xfId="12782" xr:uid="{00000000-0005-0000-0000-0000C6540000}"/>
    <cellStyle name="Normal 34 27 2 2 2 2" xfId="35752" xr:uid="{00000000-0005-0000-0000-0000C7540000}"/>
    <cellStyle name="Normal 34 27 2 2 3" xfId="35751" xr:uid="{00000000-0005-0000-0000-0000C8540000}"/>
    <cellStyle name="Normal 34 27 2 3" xfId="12783" xr:uid="{00000000-0005-0000-0000-0000C9540000}"/>
    <cellStyle name="Normal 34 27 2 3 2" xfId="35753" xr:uid="{00000000-0005-0000-0000-0000CA540000}"/>
    <cellStyle name="Normal 34 27 2 4" xfId="12784" xr:uid="{00000000-0005-0000-0000-0000CB540000}"/>
    <cellStyle name="Normal 34 27 2 4 2" xfId="35754" xr:uid="{00000000-0005-0000-0000-0000CC540000}"/>
    <cellStyle name="Normal 34 27 2 5" xfId="35750" xr:uid="{00000000-0005-0000-0000-0000CD540000}"/>
    <cellStyle name="Normal 34 27 3" xfId="12785" xr:uid="{00000000-0005-0000-0000-0000CE540000}"/>
    <cellStyle name="Normal 34 27 3 2" xfId="12786" xr:uid="{00000000-0005-0000-0000-0000CF540000}"/>
    <cellStyle name="Normal 34 27 3 2 2" xfId="12787" xr:uid="{00000000-0005-0000-0000-0000D0540000}"/>
    <cellStyle name="Normal 34 27 3 2 2 2" xfId="35757" xr:uid="{00000000-0005-0000-0000-0000D1540000}"/>
    <cellStyle name="Normal 34 27 3 2 3" xfId="35756" xr:uid="{00000000-0005-0000-0000-0000D2540000}"/>
    <cellStyle name="Normal 34 27 3 3" xfId="12788" xr:uid="{00000000-0005-0000-0000-0000D3540000}"/>
    <cellStyle name="Normal 34 27 3 3 2" xfId="12789" xr:uid="{00000000-0005-0000-0000-0000D4540000}"/>
    <cellStyle name="Normal 34 27 3 3 2 2" xfId="35759" xr:uid="{00000000-0005-0000-0000-0000D5540000}"/>
    <cellStyle name="Normal 34 27 3 3 3" xfId="35758" xr:uid="{00000000-0005-0000-0000-0000D6540000}"/>
    <cellStyle name="Normal 34 27 3 4" xfId="12790" xr:uid="{00000000-0005-0000-0000-0000D7540000}"/>
    <cellStyle name="Normal 34 27 3 4 2" xfId="35760" xr:uid="{00000000-0005-0000-0000-0000D8540000}"/>
    <cellStyle name="Normal 34 27 3 5" xfId="35755" xr:uid="{00000000-0005-0000-0000-0000D9540000}"/>
    <cellStyle name="Normal 34 27 4" xfId="12791" xr:uid="{00000000-0005-0000-0000-0000DA540000}"/>
    <cellStyle name="Normal 34 27 4 2" xfId="12792" xr:uid="{00000000-0005-0000-0000-0000DB540000}"/>
    <cellStyle name="Normal 34 27 4 2 2" xfId="35762" xr:uid="{00000000-0005-0000-0000-0000DC540000}"/>
    <cellStyle name="Normal 34 27 4 3" xfId="35761" xr:uid="{00000000-0005-0000-0000-0000DD540000}"/>
    <cellStyle name="Normal 34 27 5" xfId="12793" xr:uid="{00000000-0005-0000-0000-0000DE540000}"/>
    <cellStyle name="Normal 34 27 5 2" xfId="35763" xr:uid="{00000000-0005-0000-0000-0000DF540000}"/>
    <cellStyle name="Normal 34 27 6" xfId="12794" xr:uid="{00000000-0005-0000-0000-0000E0540000}"/>
    <cellStyle name="Normal 34 27 6 2" xfId="12795" xr:uid="{00000000-0005-0000-0000-0000E1540000}"/>
    <cellStyle name="Normal 34 27 6 2 2" xfId="35765" xr:uid="{00000000-0005-0000-0000-0000E2540000}"/>
    <cellStyle name="Normal 34 27 6 3" xfId="35764" xr:uid="{00000000-0005-0000-0000-0000E3540000}"/>
    <cellStyle name="Normal 34 27 7" xfId="12796" xr:uid="{00000000-0005-0000-0000-0000E4540000}"/>
    <cellStyle name="Normal 34 27 7 2" xfId="35766" xr:uid="{00000000-0005-0000-0000-0000E5540000}"/>
    <cellStyle name="Normal 34 27 8" xfId="35749" xr:uid="{00000000-0005-0000-0000-0000E6540000}"/>
    <cellStyle name="Normal 34 28" xfId="12797" xr:uid="{00000000-0005-0000-0000-0000E7540000}"/>
    <cellStyle name="Normal 34 28 2" xfId="12798" xr:uid="{00000000-0005-0000-0000-0000E8540000}"/>
    <cellStyle name="Normal 34 28 2 2" xfId="12799" xr:uid="{00000000-0005-0000-0000-0000E9540000}"/>
    <cellStyle name="Normal 34 28 2 2 2" xfId="12800" xr:uid="{00000000-0005-0000-0000-0000EA540000}"/>
    <cellStyle name="Normal 34 28 2 2 2 2" xfId="35770" xr:uid="{00000000-0005-0000-0000-0000EB540000}"/>
    <cellStyle name="Normal 34 28 2 2 3" xfId="35769" xr:uid="{00000000-0005-0000-0000-0000EC540000}"/>
    <cellStyle name="Normal 34 28 2 3" xfId="12801" xr:uid="{00000000-0005-0000-0000-0000ED540000}"/>
    <cellStyle name="Normal 34 28 2 3 2" xfId="35771" xr:uid="{00000000-0005-0000-0000-0000EE540000}"/>
    <cellStyle name="Normal 34 28 2 4" xfId="12802" xr:uid="{00000000-0005-0000-0000-0000EF540000}"/>
    <cellStyle name="Normal 34 28 2 4 2" xfId="35772" xr:uid="{00000000-0005-0000-0000-0000F0540000}"/>
    <cellStyle name="Normal 34 28 2 5" xfId="35768" xr:uid="{00000000-0005-0000-0000-0000F1540000}"/>
    <cellStyle name="Normal 34 28 3" xfId="12803" xr:uid="{00000000-0005-0000-0000-0000F2540000}"/>
    <cellStyle name="Normal 34 28 3 2" xfId="12804" xr:uid="{00000000-0005-0000-0000-0000F3540000}"/>
    <cellStyle name="Normal 34 28 3 2 2" xfId="12805" xr:uid="{00000000-0005-0000-0000-0000F4540000}"/>
    <cellStyle name="Normal 34 28 3 2 2 2" xfId="35775" xr:uid="{00000000-0005-0000-0000-0000F5540000}"/>
    <cellStyle name="Normal 34 28 3 2 3" xfId="35774" xr:uid="{00000000-0005-0000-0000-0000F6540000}"/>
    <cellStyle name="Normal 34 28 3 3" xfId="12806" xr:uid="{00000000-0005-0000-0000-0000F7540000}"/>
    <cellStyle name="Normal 34 28 3 3 2" xfId="12807" xr:uid="{00000000-0005-0000-0000-0000F8540000}"/>
    <cellStyle name="Normal 34 28 3 3 2 2" xfId="35777" xr:uid="{00000000-0005-0000-0000-0000F9540000}"/>
    <cellStyle name="Normal 34 28 3 3 3" xfId="35776" xr:uid="{00000000-0005-0000-0000-0000FA540000}"/>
    <cellStyle name="Normal 34 28 3 4" xfId="12808" xr:uid="{00000000-0005-0000-0000-0000FB540000}"/>
    <cellStyle name="Normal 34 28 3 4 2" xfId="35778" xr:uid="{00000000-0005-0000-0000-0000FC540000}"/>
    <cellStyle name="Normal 34 28 3 5" xfId="35773" xr:uid="{00000000-0005-0000-0000-0000FD540000}"/>
    <cellStyle name="Normal 34 28 4" xfId="12809" xr:uid="{00000000-0005-0000-0000-0000FE540000}"/>
    <cellStyle name="Normal 34 28 4 2" xfId="12810" xr:uid="{00000000-0005-0000-0000-0000FF540000}"/>
    <cellStyle name="Normal 34 28 4 2 2" xfId="35780" xr:uid="{00000000-0005-0000-0000-000000550000}"/>
    <cellStyle name="Normal 34 28 4 3" xfId="35779" xr:uid="{00000000-0005-0000-0000-000001550000}"/>
    <cellStyle name="Normal 34 28 5" xfId="12811" xr:uid="{00000000-0005-0000-0000-000002550000}"/>
    <cellStyle name="Normal 34 28 5 2" xfId="35781" xr:uid="{00000000-0005-0000-0000-000003550000}"/>
    <cellStyle name="Normal 34 28 6" xfId="12812" xr:uid="{00000000-0005-0000-0000-000004550000}"/>
    <cellStyle name="Normal 34 28 6 2" xfId="12813" xr:uid="{00000000-0005-0000-0000-000005550000}"/>
    <cellStyle name="Normal 34 28 6 2 2" xfId="35783" xr:uid="{00000000-0005-0000-0000-000006550000}"/>
    <cellStyle name="Normal 34 28 6 3" xfId="35782" xr:uid="{00000000-0005-0000-0000-000007550000}"/>
    <cellStyle name="Normal 34 28 7" xfId="12814" xr:uid="{00000000-0005-0000-0000-000008550000}"/>
    <cellStyle name="Normal 34 28 7 2" xfId="35784" xr:uid="{00000000-0005-0000-0000-000009550000}"/>
    <cellStyle name="Normal 34 28 8" xfId="35767" xr:uid="{00000000-0005-0000-0000-00000A550000}"/>
    <cellStyle name="Normal 34 29" xfId="12815" xr:uid="{00000000-0005-0000-0000-00000B550000}"/>
    <cellStyle name="Normal 34 29 2" xfId="12816" xr:uid="{00000000-0005-0000-0000-00000C550000}"/>
    <cellStyle name="Normal 34 29 2 2" xfId="12817" xr:uid="{00000000-0005-0000-0000-00000D550000}"/>
    <cellStyle name="Normal 34 29 2 2 2" xfId="12818" xr:uid="{00000000-0005-0000-0000-00000E550000}"/>
    <cellStyle name="Normal 34 29 2 2 2 2" xfId="35788" xr:uid="{00000000-0005-0000-0000-00000F550000}"/>
    <cellStyle name="Normal 34 29 2 2 3" xfId="35787" xr:uid="{00000000-0005-0000-0000-000010550000}"/>
    <cellStyle name="Normal 34 29 2 3" xfId="12819" xr:uid="{00000000-0005-0000-0000-000011550000}"/>
    <cellStyle name="Normal 34 29 2 3 2" xfId="35789" xr:uid="{00000000-0005-0000-0000-000012550000}"/>
    <cellStyle name="Normal 34 29 2 4" xfId="12820" xr:uid="{00000000-0005-0000-0000-000013550000}"/>
    <cellStyle name="Normal 34 29 2 4 2" xfId="35790" xr:uid="{00000000-0005-0000-0000-000014550000}"/>
    <cellStyle name="Normal 34 29 2 5" xfId="35786" xr:uid="{00000000-0005-0000-0000-000015550000}"/>
    <cellStyle name="Normal 34 29 3" xfId="12821" xr:uid="{00000000-0005-0000-0000-000016550000}"/>
    <cellStyle name="Normal 34 29 3 2" xfId="12822" xr:uid="{00000000-0005-0000-0000-000017550000}"/>
    <cellStyle name="Normal 34 29 3 2 2" xfId="12823" xr:uid="{00000000-0005-0000-0000-000018550000}"/>
    <cellStyle name="Normal 34 29 3 2 2 2" xfId="35793" xr:uid="{00000000-0005-0000-0000-000019550000}"/>
    <cellStyle name="Normal 34 29 3 2 3" xfId="35792" xr:uid="{00000000-0005-0000-0000-00001A550000}"/>
    <cellStyle name="Normal 34 29 3 3" xfId="12824" xr:uid="{00000000-0005-0000-0000-00001B550000}"/>
    <cellStyle name="Normal 34 29 3 3 2" xfId="12825" xr:uid="{00000000-0005-0000-0000-00001C550000}"/>
    <cellStyle name="Normal 34 29 3 3 2 2" xfId="35795" xr:uid="{00000000-0005-0000-0000-00001D550000}"/>
    <cellStyle name="Normal 34 29 3 3 3" xfId="35794" xr:uid="{00000000-0005-0000-0000-00001E550000}"/>
    <cellStyle name="Normal 34 29 3 4" xfId="12826" xr:uid="{00000000-0005-0000-0000-00001F550000}"/>
    <cellStyle name="Normal 34 29 3 4 2" xfId="35796" xr:uid="{00000000-0005-0000-0000-000020550000}"/>
    <cellStyle name="Normal 34 29 3 5" xfId="35791" xr:uid="{00000000-0005-0000-0000-000021550000}"/>
    <cellStyle name="Normal 34 29 4" xfId="12827" xr:uid="{00000000-0005-0000-0000-000022550000}"/>
    <cellStyle name="Normal 34 29 4 2" xfId="12828" xr:uid="{00000000-0005-0000-0000-000023550000}"/>
    <cellStyle name="Normal 34 29 4 2 2" xfId="35798" xr:uid="{00000000-0005-0000-0000-000024550000}"/>
    <cellStyle name="Normal 34 29 4 3" xfId="35797" xr:uid="{00000000-0005-0000-0000-000025550000}"/>
    <cellStyle name="Normal 34 29 5" xfId="12829" xr:uid="{00000000-0005-0000-0000-000026550000}"/>
    <cellStyle name="Normal 34 29 5 2" xfId="35799" xr:uid="{00000000-0005-0000-0000-000027550000}"/>
    <cellStyle name="Normal 34 29 6" xfId="12830" xr:uid="{00000000-0005-0000-0000-000028550000}"/>
    <cellStyle name="Normal 34 29 6 2" xfId="12831" xr:uid="{00000000-0005-0000-0000-000029550000}"/>
    <cellStyle name="Normal 34 29 6 2 2" xfId="35801" xr:uid="{00000000-0005-0000-0000-00002A550000}"/>
    <cellStyle name="Normal 34 29 6 3" xfId="35800" xr:uid="{00000000-0005-0000-0000-00002B550000}"/>
    <cellStyle name="Normal 34 29 7" xfId="12832" xr:uid="{00000000-0005-0000-0000-00002C550000}"/>
    <cellStyle name="Normal 34 29 7 2" xfId="35802" xr:uid="{00000000-0005-0000-0000-00002D550000}"/>
    <cellStyle name="Normal 34 29 8" xfId="35785" xr:uid="{00000000-0005-0000-0000-00002E550000}"/>
    <cellStyle name="Normal 34 3" xfId="12833" xr:uid="{00000000-0005-0000-0000-00002F550000}"/>
    <cellStyle name="Normal 34 3 2" xfId="12834" xr:uid="{00000000-0005-0000-0000-000030550000}"/>
    <cellStyle name="Normal 34 3 2 2" xfId="12835" xr:uid="{00000000-0005-0000-0000-000031550000}"/>
    <cellStyle name="Normal 34 3 2 2 2" xfId="12836" xr:uid="{00000000-0005-0000-0000-000032550000}"/>
    <cellStyle name="Normal 34 3 2 2 2 2" xfId="35806" xr:uid="{00000000-0005-0000-0000-000033550000}"/>
    <cellStyle name="Normal 34 3 2 2 3" xfId="35805" xr:uid="{00000000-0005-0000-0000-000034550000}"/>
    <cellStyle name="Normal 34 3 2 3" xfId="12837" xr:uid="{00000000-0005-0000-0000-000035550000}"/>
    <cellStyle name="Normal 34 3 2 3 2" xfId="35807" xr:uid="{00000000-0005-0000-0000-000036550000}"/>
    <cellStyle name="Normal 34 3 2 4" xfId="12838" xr:uid="{00000000-0005-0000-0000-000037550000}"/>
    <cellStyle name="Normal 34 3 2 4 2" xfId="35808" xr:uid="{00000000-0005-0000-0000-000038550000}"/>
    <cellStyle name="Normal 34 3 2 5" xfId="35804" xr:uid="{00000000-0005-0000-0000-000039550000}"/>
    <cellStyle name="Normal 34 3 3" xfId="12839" xr:uid="{00000000-0005-0000-0000-00003A550000}"/>
    <cellStyle name="Normal 34 3 3 2" xfId="12840" xr:uid="{00000000-0005-0000-0000-00003B550000}"/>
    <cellStyle name="Normal 34 3 3 2 2" xfId="12841" xr:uid="{00000000-0005-0000-0000-00003C550000}"/>
    <cellStyle name="Normal 34 3 3 2 2 2" xfId="35811" xr:uid="{00000000-0005-0000-0000-00003D550000}"/>
    <cellStyle name="Normal 34 3 3 2 3" xfId="35810" xr:uid="{00000000-0005-0000-0000-00003E550000}"/>
    <cellStyle name="Normal 34 3 3 3" xfId="12842" xr:uid="{00000000-0005-0000-0000-00003F550000}"/>
    <cellStyle name="Normal 34 3 3 3 2" xfId="12843" xr:uid="{00000000-0005-0000-0000-000040550000}"/>
    <cellStyle name="Normal 34 3 3 3 2 2" xfId="35813" xr:uid="{00000000-0005-0000-0000-000041550000}"/>
    <cellStyle name="Normal 34 3 3 3 3" xfId="35812" xr:uid="{00000000-0005-0000-0000-000042550000}"/>
    <cellStyle name="Normal 34 3 3 4" xfId="12844" xr:uid="{00000000-0005-0000-0000-000043550000}"/>
    <cellStyle name="Normal 34 3 3 4 2" xfId="35814" xr:uid="{00000000-0005-0000-0000-000044550000}"/>
    <cellStyle name="Normal 34 3 3 5" xfId="35809" xr:uid="{00000000-0005-0000-0000-000045550000}"/>
    <cellStyle name="Normal 34 3 4" xfId="12845" xr:uid="{00000000-0005-0000-0000-000046550000}"/>
    <cellStyle name="Normal 34 3 4 2" xfId="12846" xr:uid="{00000000-0005-0000-0000-000047550000}"/>
    <cellStyle name="Normal 34 3 4 2 2" xfId="35816" xr:uid="{00000000-0005-0000-0000-000048550000}"/>
    <cellStyle name="Normal 34 3 4 3" xfId="35815" xr:uid="{00000000-0005-0000-0000-000049550000}"/>
    <cellStyle name="Normal 34 3 5" xfId="12847" xr:uid="{00000000-0005-0000-0000-00004A550000}"/>
    <cellStyle name="Normal 34 3 5 2" xfId="35817" xr:uid="{00000000-0005-0000-0000-00004B550000}"/>
    <cellStyle name="Normal 34 3 6" xfId="12848" xr:uid="{00000000-0005-0000-0000-00004C550000}"/>
    <cellStyle name="Normal 34 3 6 2" xfId="12849" xr:uid="{00000000-0005-0000-0000-00004D550000}"/>
    <cellStyle name="Normal 34 3 6 2 2" xfId="35819" xr:uid="{00000000-0005-0000-0000-00004E550000}"/>
    <cellStyle name="Normal 34 3 6 3" xfId="35818" xr:uid="{00000000-0005-0000-0000-00004F550000}"/>
    <cellStyle name="Normal 34 3 7" xfId="12850" xr:uid="{00000000-0005-0000-0000-000050550000}"/>
    <cellStyle name="Normal 34 3 7 2" xfId="35820" xr:uid="{00000000-0005-0000-0000-000051550000}"/>
    <cellStyle name="Normal 34 3 8" xfId="35803" xr:uid="{00000000-0005-0000-0000-000052550000}"/>
    <cellStyle name="Normal 34 30" xfId="12851" xr:uid="{00000000-0005-0000-0000-000053550000}"/>
    <cellStyle name="Normal 34 30 2" xfId="12852" xr:uid="{00000000-0005-0000-0000-000054550000}"/>
    <cellStyle name="Normal 34 30 2 2" xfId="12853" xr:uid="{00000000-0005-0000-0000-000055550000}"/>
    <cellStyle name="Normal 34 30 2 2 2" xfId="12854" xr:uid="{00000000-0005-0000-0000-000056550000}"/>
    <cellStyle name="Normal 34 30 2 2 2 2" xfId="35824" xr:uid="{00000000-0005-0000-0000-000057550000}"/>
    <cellStyle name="Normal 34 30 2 2 3" xfId="35823" xr:uid="{00000000-0005-0000-0000-000058550000}"/>
    <cellStyle name="Normal 34 30 2 3" xfId="12855" xr:uid="{00000000-0005-0000-0000-000059550000}"/>
    <cellStyle name="Normal 34 30 2 3 2" xfId="35825" xr:uid="{00000000-0005-0000-0000-00005A550000}"/>
    <cellStyle name="Normal 34 30 2 4" xfId="12856" xr:uid="{00000000-0005-0000-0000-00005B550000}"/>
    <cellStyle name="Normal 34 30 2 4 2" xfId="35826" xr:uid="{00000000-0005-0000-0000-00005C550000}"/>
    <cellStyle name="Normal 34 30 2 5" xfId="35822" xr:uid="{00000000-0005-0000-0000-00005D550000}"/>
    <cellStyle name="Normal 34 30 3" xfId="12857" xr:uid="{00000000-0005-0000-0000-00005E550000}"/>
    <cellStyle name="Normal 34 30 3 2" xfId="12858" xr:uid="{00000000-0005-0000-0000-00005F550000}"/>
    <cellStyle name="Normal 34 30 3 2 2" xfId="12859" xr:uid="{00000000-0005-0000-0000-000060550000}"/>
    <cellStyle name="Normal 34 30 3 2 2 2" xfId="35829" xr:uid="{00000000-0005-0000-0000-000061550000}"/>
    <cellStyle name="Normal 34 30 3 2 3" xfId="35828" xr:uid="{00000000-0005-0000-0000-000062550000}"/>
    <cellStyle name="Normal 34 30 3 3" xfId="12860" xr:uid="{00000000-0005-0000-0000-000063550000}"/>
    <cellStyle name="Normal 34 30 3 3 2" xfId="12861" xr:uid="{00000000-0005-0000-0000-000064550000}"/>
    <cellStyle name="Normal 34 30 3 3 2 2" xfId="35831" xr:uid="{00000000-0005-0000-0000-000065550000}"/>
    <cellStyle name="Normal 34 30 3 3 3" xfId="35830" xr:uid="{00000000-0005-0000-0000-000066550000}"/>
    <cellStyle name="Normal 34 30 3 4" xfId="12862" xr:uid="{00000000-0005-0000-0000-000067550000}"/>
    <cellStyle name="Normal 34 30 3 4 2" xfId="35832" xr:uid="{00000000-0005-0000-0000-000068550000}"/>
    <cellStyle name="Normal 34 30 3 5" xfId="35827" xr:uid="{00000000-0005-0000-0000-000069550000}"/>
    <cellStyle name="Normal 34 30 4" xfId="12863" xr:uid="{00000000-0005-0000-0000-00006A550000}"/>
    <cellStyle name="Normal 34 30 4 2" xfId="12864" xr:uid="{00000000-0005-0000-0000-00006B550000}"/>
    <cellStyle name="Normal 34 30 4 2 2" xfId="35834" xr:uid="{00000000-0005-0000-0000-00006C550000}"/>
    <cellStyle name="Normal 34 30 4 3" xfId="35833" xr:uid="{00000000-0005-0000-0000-00006D550000}"/>
    <cellStyle name="Normal 34 30 5" xfId="12865" xr:uid="{00000000-0005-0000-0000-00006E550000}"/>
    <cellStyle name="Normal 34 30 5 2" xfId="35835" xr:uid="{00000000-0005-0000-0000-00006F550000}"/>
    <cellStyle name="Normal 34 30 6" xfId="12866" xr:uid="{00000000-0005-0000-0000-000070550000}"/>
    <cellStyle name="Normal 34 30 6 2" xfId="12867" xr:uid="{00000000-0005-0000-0000-000071550000}"/>
    <cellStyle name="Normal 34 30 6 2 2" xfId="35837" xr:uid="{00000000-0005-0000-0000-000072550000}"/>
    <cellStyle name="Normal 34 30 6 3" xfId="35836" xr:uid="{00000000-0005-0000-0000-000073550000}"/>
    <cellStyle name="Normal 34 30 7" xfId="12868" xr:uid="{00000000-0005-0000-0000-000074550000}"/>
    <cellStyle name="Normal 34 30 7 2" xfId="35838" xr:uid="{00000000-0005-0000-0000-000075550000}"/>
    <cellStyle name="Normal 34 30 8" xfId="35821" xr:uid="{00000000-0005-0000-0000-000076550000}"/>
    <cellStyle name="Normal 34 31" xfId="12869" xr:uid="{00000000-0005-0000-0000-000077550000}"/>
    <cellStyle name="Normal 34 31 2" xfId="12870" xr:uid="{00000000-0005-0000-0000-000078550000}"/>
    <cellStyle name="Normal 34 31 2 2" xfId="12871" xr:uid="{00000000-0005-0000-0000-000079550000}"/>
    <cellStyle name="Normal 34 31 2 2 2" xfId="12872" xr:uid="{00000000-0005-0000-0000-00007A550000}"/>
    <cellStyle name="Normal 34 31 2 2 2 2" xfId="35842" xr:uid="{00000000-0005-0000-0000-00007B550000}"/>
    <cellStyle name="Normal 34 31 2 2 3" xfId="35841" xr:uid="{00000000-0005-0000-0000-00007C550000}"/>
    <cellStyle name="Normal 34 31 2 3" xfId="12873" xr:uid="{00000000-0005-0000-0000-00007D550000}"/>
    <cellStyle name="Normal 34 31 2 3 2" xfId="35843" xr:uid="{00000000-0005-0000-0000-00007E550000}"/>
    <cellStyle name="Normal 34 31 2 4" xfId="12874" xr:uid="{00000000-0005-0000-0000-00007F550000}"/>
    <cellStyle name="Normal 34 31 2 4 2" xfId="35844" xr:uid="{00000000-0005-0000-0000-000080550000}"/>
    <cellStyle name="Normal 34 31 2 5" xfId="35840" xr:uid="{00000000-0005-0000-0000-000081550000}"/>
    <cellStyle name="Normal 34 31 3" xfId="12875" xr:uid="{00000000-0005-0000-0000-000082550000}"/>
    <cellStyle name="Normal 34 31 3 2" xfId="12876" xr:uid="{00000000-0005-0000-0000-000083550000}"/>
    <cellStyle name="Normal 34 31 3 2 2" xfId="12877" xr:uid="{00000000-0005-0000-0000-000084550000}"/>
    <cellStyle name="Normal 34 31 3 2 2 2" xfId="35847" xr:uid="{00000000-0005-0000-0000-000085550000}"/>
    <cellStyle name="Normal 34 31 3 2 3" xfId="35846" xr:uid="{00000000-0005-0000-0000-000086550000}"/>
    <cellStyle name="Normal 34 31 3 3" xfId="12878" xr:uid="{00000000-0005-0000-0000-000087550000}"/>
    <cellStyle name="Normal 34 31 3 3 2" xfId="12879" xr:uid="{00000000-0005-0000-0000-000088550000}"/>
    <cellStyle name="Normal 34 31 3 3 2 2" xfId="35849" xr:uid="{00000000-0005-0000-0000-000089550000}"/>
    <cellStyle name="Normal 34 31 3 3 3" xfId="35848" xr:uid="{00000000-0005-0000-0000-00008A550000}"/>
    <cellStyle name="Normal 34 31 3 4" xfId="12880" xr:uid="{00000000-0005-0000-0000-00008B550000}"/>
    <cellStyle name="Normal 34 31 3 4 2" xfId="35850" xr:uid="{00000000-0005-0000-0000-00008C550000}"/>
    <cellStyle name="Normal 34 31 3 5" xfId="35845" xr:uid="{00000000-0005-0000-0000-00008D550000}"/>
    <cellStyle name="Normal 34 31 4" xfId="12881" xr:uid="{00000000-0005-0000-0000-00008E550000}"/>
    <cellStyle name="Normal 34 31 4 2" xfId="12882" xr:uid="{00000000-0005-0000-0000-00008F550000}"/>
    <cellStyle name="Normal 34 31 4 2 2" xfId="35852" xr:uid="{00000000-0005-0000-0000-000090550000}"/>
    <cellStyle name="Normal 34 31 4 3" xfId="35851" xr:uid="{00000000-0005-0000-0000-000091550000}"/>
    <cellStyle name="Normal 34 31 5" xfId="12883" xr:uid="{00000000-0005-0000-0000-000092550000}"/>
    <cellStyle name="Normal 34 31 5 2" xfId="35853" xr:uid="{00000000-0005-0000-0000-000093550000}"/>
    <cellStyle name="Normal 34 31 6" xfId="12884" xr:uid="{00000000-0005-0000-0000-000094550000}"/>
    <cellStyle name="Normal 34 31 6 2" xfId="12885" xr:uid="{00000000-0005-0000-0000-000095550000}"/>
    <cellStyle name="Normal 34 31 6 2 2" xfId="35855" xr:uid="{00000000-0005-0000-0000-000096550000}"/>
    <cellStyle name="Normal 34 31 6 3" xfId="35854" xr:uid="{00000000-0005-0000-0000-000097550000}"/>
    <cellStyle name="Normal 34 31 7" xfId="12886" xr:uid="{00000000-0005-0000-0000-000098550000}"/>
    <cellStyle name="Normal 34 31 7 2" xfId="35856" xr:uid="{00000000-0005-0000-0000-000099550000}"/>
    <cellStyle name="Normal 34 31 8" xfId="35839" xr:uid="{00000000-0005-0000-0000-00009A550000}"/>
    <cellStyle name="Normal 34 32" xfId="12887" xr:uid="{00000000-0005-0000-0000-00009B550000}"/>
    <cellStyle name="Normal 34 32 2" xfId="12888" xr:uid="{00000000-0005-0000-0000-00009C550000}"/>
    <cellStyle name="Normal 34 32 2 2" xfId="12889" xr:uid="{00000000-0005-0000-0000-00009D550000}"/>
    <cellStyle name="Normal 34 32 2 2 2" xfId="12890" xr:uid="{00000000-0005-0000-0000-00009E550000}"/>
    <cellStyle name="Normal 34 32 2 2 2 2" xfId="35860" xr:uid="{00000000-0005-0000-0000-00009F550000}"/>
    <cellStyle name="Normal 34 32 2 2 3" xfId="35859" xr:uid="{00000000-0005-0000-0000-0000A0550000}"/>
    <cellStyle name="Normal 34 32 2 3" xfId="12891" xr:uid="{00000000-0005-0000-0000-0000A1550000}"/>
    <cellStyle name="Normal 34 32 2 3 2" xfId="35861" xr:uid="{00000000-0005-0000-0000-0000A2550000}"/>
    <cellStyle name="Normal 34 32 2 4" xfId="12892" xr:uid="{00000000-0005-0000-0000-0000A3550000}"/>
    <cellStyle name="Normal 34 32 2 4 2" xfId="35862" xr:uid="{00000000-0005-0000-0000-0000A4550000}"/>
    <cellStyle name="Normal 34 32 2 5" xfId="35858" xr:uid="{00000000-0005-0000-0000-0000A5550000}"/>
    <cellStyle name="Normal 34 32 3" xfId="12893" xr:uid="{00000000-0005-0000-0000-0000A6550000}"/>
    <cellStyle name="Normal 34 32 3 2" xfId="12894" xr:uid="{00000000-0005-0000-0000-0000A7550000}"/>
    <cellStyle name="Normal 34 32 3 2 2" xfId="12895" xr:uid="{00000000-0005-0000-0000-0000A8550000}"/>
    <cellStyle name="Normal 34 32 3 2 2 2" xfId="35865" xr:uid="{00000000-0005-0000-0000-0000A9550000}"/>
    <cellStyle name="Normal 34 32 3 2 3" xfId="35864" xr:uid="{00000000-0005-0000-0000-0000AA550000}"/>
    <cellStyle name="Normal 34 32 3 3" xfId="12896" xr:uid="{00000000-0005-0000-0000-0000AB550000}"/>
    <cellStyle name="Normal 34 32 3 3 2" xfId="12897" xr:uid="{00000000-0005-0000-0000-0000AC550000}"/>
    <cellStyle name="Normal 34 32 3 3 2 2" xfId="35867" xr:uid="{00000000-0005-0000-0000-0000AD550000}"/>
    <cellStyle name="Normal 34 32 3 3 3" xfId="35866" xr:uid="{00000000-0005-0000-0000-0000AE550000}"/>
    <cellStyle name="Normal 34 32 3 4" xfId="12898" xr:uid="{00000000-0005-0000-0000-0000AF550000}"/>
    <cellStyle name="Normal 34 32 3 4 2" xfId="35868" xr:uid="{00000000-0005-0000-0000-0000B0550000}"/>
    <cellStyle name="Normal 34 32 3 5" xfId="35863" xr:uid="{00000000-0005-0000-0000-0000B1550000}"/>
    <cellStyle name="Normal 34 32 4" xfId="12899" xr:uid="{00000000-0005-0000-0000-0000B2550000}"/>
    <cellStyle name="Normal 34 32 4 2" xfId="12900" xr:uid="{00000000-0005-0000-0000-0000B3550000}"/>
    <cellStyle name="Normal 34 32 4 2 2" xfId="35870" xr:uid="{00000000-0005-0000-0000-0000B4550000}"/>
    <cellStyle name="Normal 34 32 4 3" xfId="35869" xr:uid="{00000000-0005-0000-0000-0000B5550000}"/>
    <cellStyle name="Normal 34 32 5" xfId="12901" xr:uid="{00000000-0005-0000-0000-0000B6550000}"/>
    <cellStyle name="Normal 34 32 5 2" xfId="35871" xr:uid="{00000000-0005-0000-0000-0000B7550000}"/>
    <cellStyle name="Normal 34 32 6" xfId="12902" xr:uid="{00000000-0005-0000-0000-0000B8550000}"/>
    <cellStyle name="Normal 34 32 6 2" xfId="12903" xr:uid="{00000000-0005-0000-0000-0000B9550000}"/>
    <cellStyle name="Normal 34 32 6 2 2" xfId="35873" xr:uid="{00000000-0005-0000-0000-0000BA550000}"/>
    <cellStyle name="Normal 34 32 6 3" xfId="35872" xr:uid="{00000000-0005-0000-0000-0000BB550000}"/>
    <cellStyle name="Normal 34 32 7" xfId="12904" xr:uid="{00000000-0005-0000-0000-0000BC550000}"/>
    <cellStyle name="Normal 34 32 7 2" xfId="35874" xr:uid="{00000000-0005-0000-0000-0000BD550000}"/>
    <cellStyle name="Normal 34 32 8" xfId="35857" xr:uid="{00000000-0005-0000-0000-0000BE550000}"/>
    <cellStyle name="Normal 34 33" xfId="12905" xr:uid="{00000000-0005-0000-0000-0000BF550000}"/>
    <cellStyle name="Normal 34 33 2" xfId="12906" xr:uid="{00000000-0005-0000-0000-0000C0550000}"/>
    <cellStyle name="Normal 34 33 2 2" xfId="12907" xr:uid="{00000000-0005-0000-0000-0000C1550000}"/>
    <cellStyle name="Normal 34 33 2 2 2" xfId="12908" xr:uid="{00000000-0005-0000-0000-0000C2550000}"/>
    <cellStyle name="Normal 34 33 2 2 2 2" xfId="35878" xr:uid="{00000000-0005-0000-0000-0000C3550000}"/>
    <cellStyle name="Normal 34 33 2 2 3" xfId="35877" xr:uid="{00000000-0005-0000-0000-0000C4550000}"/>
    <cellStyle name="Normal 34 33 2 3" xfId="12909" xr:uid="{00000000-0005-0000-0000-0000C5550000}"/>
    <cellStyle name="Normal 34 33 2 3 2" xfId="35879" xr:uid="{00000000-0005-0000-0000-0000C6550000}"/>
    <cellStyle name="Normal 34 33 2 4" xfId="12910" xr:uid="{00000000-0005-0000-0000-0000C7550000}"/>
    <cellStyle name="Normal 34 33 2 4 2" xfId="35880" xr:uid="{00000000-0005-0000-0000-0000C8550000}"/>
    <cellStyle name="Normal 34 33 2 5" xfId="35876" xr:uid="{00000000-0005-0000-0000-0000C9550000}"/>
    <cellStyle name="Normal 34 33 3" xfId="12911" xr:uid="{00000000-0005-0000-0000-0000CA550000}"/>
    <cellStyle name="Normal 34 33 3 2" xfId="12912" xr:uid="{00000000-0005-0000-0000-0000CB550000}"/>
    <cellStyle name="Normal 34 33 3 2 2" xfId="12913" xr:uid="{00000000-0005-0000-0000-0000CC550000}"/>
    <cellStyle name="Normal 34 33 3 2 2 2" xfId="35883" xr:uid="{00000000-0005-0000-0000-0000CD550000}"/>
    <cellStyle name="Normal 34 33 3 2 3" xfId="35882" xr:uid="{00000000-0005-0000-0000-0000CE550000}"/>
    <cellStyle name="Normal 34 33 3 3" xfId="12914" xr:uid="{00000000-0005-0000-0000-0000CF550000}"/>
    <cellStyle name="Normal 34 33 3 3 2" xfId="12915" xr:uid="{00000000-0005-0000-0000-0000D0550000}"/>
    <cellStyle name="Normal 34 33 3 3 2 2" xfId="35885" xr:uid="{00000000-0005-0000-0000-0000D1550000}"/>
    <cellStyle name="Normal 34 33 3 3 3" xfId="35884" xr:uid="{00000000-0005-0000-0000-0000D2550000}"/>
    <cellStyle name="Normal 34 33 3 4" xfId="12916" xr:uid="{00000000-0005-0000-0000-0000D3550000}"/>
    <cellStyle name="Normal 34 33 3 4 2" xfId="35886" xr:uid="{00000000-0005-0000-0000-0000D4550000}"/>
    <cellStyle name="Normal 34 33 3 5" xfId="35881" xr:uid="{00000000-0005-0000-0000-0000D5550000}"/>
    <cellStyle name="Normal 34 33 4" xfId="12917" xr:uid="{00000000-0005-0000-0000-0000D6550000}"/>
    <cellStyle name="Normal 34 33 4 2" xfId="12918" xr:uid="{00000000-0005-0000-0000-0000D7550000}"/>
    <cellStyle name="Normal 34 33 4 2 2" xfId="35888" xr:uid="{00000000-0005-0000-0000-0000D8550000}"/>
    <cellStyle name="Normal 34 33 4 3" xfId="35887" xr:uid="{00000000-0005-0000-0000-0000D9550000}"/>
    <cellStyle name="Normal 34 33 5" xfId="12919" xr:uid="{00000000-0005-0000-0000-0000DA550000}"/>
    <cellStyle name="Normal 34 33 5 2" xfId="35889" xr:uid="{00000000-0005-0000-0000-0000DB550000}"/>
    <cellStyle name="Normal 34 33 6" xfId="12920" xr:uid="{00000000-0005-0000-0000-0000DC550000}"/>
    <cellStyle name="Normal 34 33 6 2" xfId="12921" xr:uid="{00000000-0005-0000-0000-0000DD550000}"/>
    <cellStyle name="Normal 34 33 6 2 2" xfId="35891" xr:uid="{00000000-0005-0000-0000-0000DE550000}"/>
    <cellStyle name="Normal 34 33 6 3" xfId="35890" xr:uid="{00000000-0005-0000-0000-0000DF550000}"/>
    <cellStyle name="Normal 34 33 7" xfId="12922" xr:uid="{00000000-0005-0000-0000-0000E0550000}"/>
    <cellStyle name="Normal 34 33 7 2" xfId="35892" xr:uid="{00000000-0005-0000-0000-0000E1550000}"/>
    <cellStyle name="Normal 34 33 8" xfId="35875" xr:uid="{00000000-0005-0000-0000-0000E2550000}"/>
    <cellStyle name="Normal 34 34" xfId="12923" xr:uid="{00000000-0005-0000-0000-0000E3550000}"/>
    <cellStyle name="Normal 34 34 2" xfId="12924" xr:uid="{00000000-0005-0000-0000-0000E4550000}"/>
    <cellStyle name="Normal 34 34 2 2" xfId="12925" xr:uid="{00000000-0005-0000-0000-0000E5550000}"/>
    <cellStyle name="Normal 34 34 2 2 2" xfId="12926" xr:uid="{00000000-0005-0000-0000-0000E6550000}"/>
    <cellStyle name="Normal 34 34 2 2 2 2" xfId="35896" xr:uid="{00000000-0005-0000-0000-0000E7550000}"/>
    <cellStyle name="Normal 34 34 2 2 3" xfId="35895" xr:uid="{00000000-0005-0000-0000-0000E8550000}"/>
    <cellStyle name="Normal 34 34 2 3" xfId="12927" xr:uid="{00000000-0005-0000-0000-0000E9550000}"/>
    <cellStyle name="Normal 34 34 2 3 2" xfId="35897" xr:uid="{00000000-0005-0000-0000-0000EA550000}"/>
    <cellStyle name="Normal 34 34 2 4" xfId="12928" xr:uid="{00000000-0005-0000-0000-0000EB550000}"/>
    <cellStyle name="Normal 34 34 2 4 2" xfId="35898" xr:uid="{00000000-0005-0000-0000-0000EC550000}"/>
    <cellStyle name="Normal 34 34 2 5" xfId="35894" xr:uid="{00000000-0005-0000-0000-0000ED550000}"/>
    <cellStyle name="Normal 34 34 3" xfId="12929" xr:uid="{00000000-0005-0000-0000-0000EE550000}"/>
    <cellStyle name="Normal 34 34 3 2" xfId="12930" xr:uid="{00000000-0005-0000-0000-0000EF550000}"/>
    <cellStyle name="Normal 34 34 3 2 2" xfId="12931" xr:uid="{00000000-0005-0000-0000-0000F0550000}"/>
    <cellStyle name="Normal 34 34 3 2 2 2" xfId="35901" xr:uid="{00000000-0005-0000-0000-0000F1550000}"/>
    <cellStyle name="Normal 34 34 3 2 3" xfId="35900" xr:uid="{00000000-0005-0000-0000-0000F2550000}"/>
    <cellStyle name="Normal 34 34 3 3" xfId="12932" xr:uid="{00000000-0005-0000-0000-0000F3550000}"/>
    <cellStyle name="Normal 34 34 3 3 2" xfId="12933" xr:uid="{00000000-0005-0000-0000-0000F4550000}"/>
    <cellStyle name="Normal 34 34 3 3 2 2" xfId="35903" xr:uid="{00000000-0005-0000-0000-0000F5550000}"/>
    <cellStyle name="Normal 34 34 3 3 3" xfId="35902" xr:uid="{00000000-0005-0000-0000-0000F6550000}"/>
    <cellStyle name="Normal 34 34 3 4" xfId="12934" xr:uid="{00000000-0005-0000-0000-0000F7550000}"/>
    <cellStyle name="Normal 34 34 3 4 2" xfId="35904" xr:uid="{00000000-0005-0000-0000-0000F8550000}"/>
    <cellStyle name="Normal 34 34 3 5" xfId="35899" xr:uid="{00000000-0005-0000-0000-0000F9550000}"/>
    <cellStyle name="Normal 34 34 4" xfId="12935" xr:uid="{00000000-0005-0000-0000-0000FA550000}"/>
    <cellStyle name="Normal 34 34 4 2" xfId="12936" xr:uid="{00000000-0005-0000-0000-0000FB550000}"/>
    <cellStyle name="Normal 34 34 4 2 2" xfId="35906" xr:uid="{00000000-0005-0000-0000-0000FC550000}"/>
    <cellStyle name="Normal 34 34 4 3" xfId="35905" xr:uid="{00000000-0005-0000-0000-0000FD550000}"/>
    <cellStyle name="Normal 34 34 5" xfId="12937" xr:uid="{00000000-0005-0000-0000-0000FE550000}"/>
    <cellStyle name="Normal 34 34 5 2" xfId="35907" xr:uid="{00000000-0005-0000-0000-0000FF550000}"/>
    <cellStyle name="Normal 34 34 6" xfId="12938" xr:uid="{00000000-0005-0000-0000-000000560000}"/>
    <cellStyle name="Normal 34 34 6 2" xfId="12939" xr:uid="{00000000-0005-0000-0000-000001560000}"/>
    <cellStyle name="Normal 34 34 6 2 2" xfId="35909" xr:uid="{00000000-0005-0000-0000-000002560000}"/>
    <cellStyle name="Normal 34 34 6 3" xfId="35908" xr:uid="{00000000-0005-0000-0000-000003560000}"/>
    <cellStyle name="Normal 34 34 7" xfId="12940" xr:uid="{00000000-0005-0000-0000-000004560000}"/>
    <cellStyle name="Normal 34 34 7 2" xfId="35910" xr:uid="{00000000-0005-0000-0000-000005560000}"/>
    <cellStyle name="Normal 34 34 8" xfId="35893" xr:uid="{00000000-0005-0000-0000-000006560000}"/>
    <cellStyle name="Normal 34 35" xfId="12941" xr:uid="{00000000-0005-0000-0000-000007560000}"/>
    <cellStyle name="Normal 34 35 2" xfId="12942" xr:uid="{00000000-0005-0000-0000-000008560000}"/>
    <cellStyle name="Normal 34 35 2 2" xfId="12943" xr:uid="{00000000-0005-0000-0000-000009560000}"/>
    <cellStyle name="Normal 34 35 2 2 2" xfId="35913" xr:uid="{00000000-0005-0000-0000-00000A560000}"/>
    <cellStyle name="Normal 34 35 2 3" xfId="35912" xr:uid="{00000000-0005-0000-0000-00000B560000}"/>
    <cellStyle name="Normal 34 35 3" xfId="12944" xr:uid="{00000000-0005-0000-0000-00000C560000}"/>
    <cellStyle name="Normal 34 35 3 2" xfId="35914" xr:uid="{00000000-0005-0000-0000-00000D560000}"/>
    <cellStyle name="Normal 34 35 4" xfId="12945" xr:uid="{00000000-0005-0000-0000-00000E560000}"/>
    <cellStyle name="Normal 34 35 4 2" xfId="35915" xr:uid="{00000000-0005-0000-0000-00000F560000}"/>
    <cellStyle name="Normal 34 35 5" xfId="35911" xr:uid="{00000000-0005-0000-0000-000010560000}"/>
    <cellStyle name="Normal 34 36" xfId="12946" xr:uid="{00000000-0005-0000-0000-000011560000}"/>
    <cellStyle name="Normal 34 36 2" xfId="12947" xr:uid="{00000000-0005-0000-0000-000012560000}"/>
    <cellStyle name="Normal 34 36 2 2" xfId="12948" xr:uid="{00000000-0005-0000-0000-000013560000}"/>
    <cellStyle name="Normal 34 36 2 2 2" xfId="35918" xr:uid="{00000000-0005-0000-0000-000014560000}"/>
    <cellStyle name="Normal 34 36 2 3" xfId="35917" xr:uid="{00000000-0005-0000-0000-000015560000}"/>
    <cellStyle name="Normal 34 36 3" xfId="12949" xr:uid="{00000000-0005-0000-0000-000016560000}"/>
    <cellStyle name="Normal 34 36 3 2" xfId="12950" xr:uid="{00000000-0005-0000-0000-000017560000}"/>
    <cellStyle name="Normal 34 36 3 2 2" xfId="35920" xr:uid="{00000000-0005-0000-0000-000018560000}"/>
    <cellStyle name="Normal 34 36 3 3" xfId="35919" xr:uid="{00000000-0005-0000-0000-000019560000}"/>
    <cellStyle name="Normal 34 36 4" xfId="12951" xr:uid="{00000000-0005-0000-0000-00001A560000}"/>
    <cellStyle name="Normal 34 36 4 2" xfId="35921" xr:uid="{00000000-0005-0000-0000-00001B560000}"/>
    <cellStyle name="Normal 34 36 5" xfId="35916" xr:uid="{00000000-0005-0000-0000-00001C560000}"/>
    <cellStyle name="Normal 34 37" xfId="12952" xr:uid="{00000000-0005-0000-0000-00001D560000}"/>
    <cellStyle name="Normal 34 37 2" xfId="12953" xr:uid="{00000000-0005-0000-0000-00001E560000}"/>
    <cellStyle name="Normal 34 37 2 2" xfId="35923" xr:uid="{00000000-0005-0000-0000-00001F560000}"/>
    <cellStyle name="Normal 34 37 3" xfId="35922" xr:uid="{00000000-0005-0000-0000-000020560000}"/>
    <cellStyle name="Normal 34 38" xfId="12954" xr:uid="{00000000-0005-0000-0000-000021560000}"/>
    <cellStyle name="Normal 34 38 2" xfId="35924" xr:uid="{00000000-0005-0000-0000-000022560000}"/>
    <cellStyle name="Normal 34 39" xfId="12955" xr:uid="{00000000-0005-0000-0000-000023560000}"/>
    <cellStyle name="Normal 34 39 2" xfId="12956" xr:uid="{00000000-0005-0000-0000-000024560000}"/>
    <cellStyle name="Normal 34 39 2 2" xfId="35926" xr:uid="{00000000-0005-0000-0000-000025560000}"/>
    <cellStyle name="Normal 34 39 3" xfId="35925" xr:uid="{00000000-0005-0000-0000-000026560000}"/>
    <cellStyle name="Normal 34 4" xfId="12957" xr:uid="{00000000-0005-0000-0000-000027560000}"/>
    <cellStyle name="Normal 34 4 2" xfId="12958" xr:uid="{00000000-0005-0000-0000-000028560000}"/>
    <cellStyle name="Normal 34 4 2 2" xfId="12959" xr:uid="{00000000-0005-0000-0000-000029560000}"/>
    <cellStyle name="Normal 34 4 2 2 2" xfId="12960" xr:uid="{00000000-0005-0000-0000-00002A560000}"/>
    <cellStyle name="Normal 34 4 2 2 2 2" xfId="35930" xr:uid="{00000000-0005-0000-0000-00002B560000}"/>
    <cellStyle name="Normal 34 4 2 2 3" xfId="35929" xr:uid="{00000000-0005-0000-0000-00002C560000}"/>
    <cellStyle name="Normal 34 4 2 3" xfId="12961" xr:uid="{00000000-0005-0000-0000-00002D560000}"/>
    <cellStyle name="Normal 34 4 2 3 2" xfId="35931" xr:uid="{00000000-0005-0000-0000-00002E560000}"/>
    <cellStyle name="Normal 34 4 2 4" xfId="12962" xr:uid="{00000000-0005-0000-0000-00002F560000}"/>
    <cellStyle name="Normal 34 4 2 4 2" xfId="35932" xr:uid="{00000000-0005-0000-0000-000030560000}"/>
    <cellStyle name="Normal 34 4 2 5" xfId="35928" xr:uid="{00000000-0005-0000-0000-000031560000}"/>
    <cellStyle name="Normal 34 4 3" xfId="12963" xr:uid="{00000000-0005-0000-0000-000032560000}"/>
    <cellStyle name="Normal 34 4 3 2" xfId="12964" xr:uid="{00000000-0005-0000-0000-000033560000}"/>
    <cellStyle name="Normal 34 4 3 2 2" xfId="12965" xr:uid="{00000000-0005-0000-0000-000034560000}"/>
    <cellStyle name="Normal 34 4 3 2 2 2" xfId="35935" xr:uid="{00000000-0005-0000-0000-000035560000}"/>
    <cellStyle name="Normal 34 4 3 2 3" xfId="35934" xr:uid="{00000000-0005-0000-0000-000036560000}"/>
    <cellStyle name="Normal 34 4 3 3" xfId="12966" xr:uid="{00000000-0005-0000-0000-000037560000}"/>
    <cellStyle name="Normal 34 4 3 3 2" xfId="12967" xr:uid="{00000000-0005-0000-0000-000038560000}"/>
    <cellStyle name="Normal 34 4 3 3 2 2" xfId="35937" xr:uid="{00000000-0005-0000-0000-000039560000}"/>
    <cellStyle name="Normal 34 4 3 3 3" xfId="35936" xr:uid="{00000000-0005-0000-0000-00003A560000}"/>
    <cellStyle name="Normal 34 4 3 4" xfId="12968" xr:uid="{00000000-0005-0000-0000-00003B560000}"/>
    <cellStyle name="Normal 34 4 3 4 2" xfId="35938" xr:uid="{00000000-0005-0000-0000-00003C560000}"/>
    <cellStyle name="Normal 34 4 3 5" xfId="35933" xr:uid="{00000000-0005-0000-0000-00003D560000}"/>
    <cellStyle name="Normal 34 4 4" xfId="12969" xr:uid="{00000000-0005-0000-0000-00003E560000}"/>
    <cellStyle name="Normal 34 4 4 2" xfId="12970" xr:uid="{00000000-0005-0000-0000-00003F560000}"/>
    <cellStyle name="Normal 34 4 4 2 2" xfId="35940" xr:uid="{00000000-0005-0000-0000-000040560000}"/>
    <cellStyle name="Normal 34 4 4 3" xfId="35939" xr:uid="{00000000-0005-0000-0000-000041560000}"/>
    <cellStyle name="Normal 34 4 5" xfId="12971" xr:uid="{00000000-0005-0000-0000-000042560000}"/>
    <cellStyle name="Normal 34 4 5 2" xfId="35941" xr:uid="{00000000-0005-0000-0000-000043560000}"/>
    <cellStyle name="Normal 34 4 6" xfId="12972" xr:uid="{00000000-0005-0000-0000-000044560000}"/>
    <cellStyle name="Normal 34 4 6 2" xfId="12973" xr:uid="{00000000-0005-0000-0000-000045560000}"/>
    <cellStyle name="Normal 34 4 6 2 2" xfId="35943" xr:uid="{00000000-0005-0000-0000-000046560000}"/>
    <cellStyle name="Normal 34 4 6 3" xfId="35942" xr:uid="{00000000-0005-0000-0000-000047560000}"/>
    <cellStyle name="Normal 34 4 7" xfId="12974" xr:uid="{00000000-0005-0000-0000-000048560000}"/>
    <cellStyle name="Normal 34 4 7 2" xfId="35944" xr:uid="{00000000-0005-0000-0000-000049560000}"/>
    <cellStyle name="Normal 34 4 8" xfId="35927" xr:uid="{00000000-0005-0000-0000-00004A560000}"/>
    <cellStyle name="Normal 34 40" xfId="12975" xr:uid="{00000000-0005-0000-0000-00004B560000}"/>
    <cellStyle name="Normal 34 40 2" xfId="35945" xr:uid="{00000000-0005-0000-0000-00004C560000}"/>
    <cellStyle name="Normal 34 41" xfId="35422" xr:uid="{00000000-0005-0000-0000-00004D560000}"/>
    <cellStyle name="Normal 34 5" xfId="12976" xr:uid="{00000000-0005-0000-0000-00004E560000}"/>
    <cellStyle name="Normal 34 5 2" xfId="12977" xr:uid="{00000000-0005-0000-0000-00004F560000}"/>
    <cellStyle name="Normal 34 5 2 2" xfId="12978" xr:uid="{00000000-0005-0000-0000-000050560000}"/>
    <cellStyle name="Normal 34 5 2 2 2" xfId="12979" xr:uid="{00000000-0005-0000-0000-000051560000}"/>
    <cellStyle name="Normal 34 5 2 2 2 2" xfId="35949" xr:uid="{00000000-0005-0000-0000-000052560000}"/>
    <cellStyle name="Normal 34 5 2 2 3" xfId="35948" xr:uid="{00000000-0005-0000-0000-000053560000}"/>
    <cellStyle name="Normal 34 5 2 3" xfId="12980" xr:uid="{00000000-0005-0000-0000-000054560000}"/>
    <cellStyle name="Normal 34 5 2 3 2" xfId="35950" xr:uid="{00000000-0005-0000-0000-000055560000}"/>
    <cellStyle name="Normal 34 5 2 4" xfId="12981" xr:uid="{00000000-0005-0000-0000-000056560000}"/>
    <cellStyle name="Normal 34 5 2 4 2" xfId="35951" xr:uid="{00000000-0005-0000-0000-000057560000}"/>
    <cellStyle name="Normal 34 5 2 5" xfId="35947" xr:uid="{00000000-0005-0000-0000-000058560000}"/>
    <cellStyle name="Normal 34 5 3" xfId="12982" xr:uid="{00000000-0005-0000-0000-000059560000}"/>
    <cellStyle name="Normal 34 5 3 2" xfId="12983" xr:uid="{00000000-0005-0000-0000-00005A560000}"/>
    <cellStyle name="Normal 34 5 3 2 2" xfId="12984" xr:uid="{00000000-0005-0000-0000-00005B560000}"/>
    <cellStyle name="Normal 34 5 3 2 2 2" xfId="35954" xr:uid="{00000000-0005-0000-0000-00005C560000}"/>
    <cellStyle name="Normal 34 5 3 2 3" xfId="35953" xr:uid="{00000000-0005-0000-0000-00005D560000}"/>
    <cellStyle name="Normal 34 5 3 3" xfId="12985" xr:uid="{00000000-0005-0000-0000-00005E560000}"/>
    <cellStyle name="Normal 34 5 3 3 2" xfId="12986" xr:uid="{00000000-0005-0000-0000-00005F560000}"/>
    <cellStyle name="Normal 34 5 3 3 2 2" xfId="35956" xr:uid="{00000000-0005-0000-0000-000060560000}"/>
    <cellStyle name="Normal 34 5 3 3 3" xfId="35955" xr:uid="{00000000-0005-0000-0000-000061560000}"/>
    <cellStyle name="Normal 34 5 3 4" xfId="12987" xr:uid="{00000000-0005-0000-0000-000062560000}"/>
    <cellStyle name="Normal 34 5 3 4 2" xfId="35957" xr:uid="{00000000-0005-0000-0000-000063560000}"/>
    <cellStyle name="Normal 34 5 3 5" xfId="35952" xr:uid="{00000000-0005-0000-0000-000064560000}"/>
    <cellStyle name="Normal 34 5 4" xfId="12988" xr:uid="{00000000-0005-0000-0000-000065560000}"/>
    <cellStyle name="Normal 34 5 4 2" xfId="12989" xr:uid="{00000000-0005-0000-0000-000066560000}"/>
    <cellStyle name="Normal 34 5 4 2 2" xfId="35959" xr:uid="{00000000-0005-0000-0000-000067560000}"/>
    <cellStyle name="Normal 34 5 4 3" xfId="35958" xr:uid="{00000000-0005-0000-0000-000068560000}"/>
    <cellStyle name="Normal 34 5 5" xfId="12990" xr:uid="{00000000-0005-0000-0000-000069560000}"/>
    <cellStyle name="Normal 34 5 5 2" xfId="35960" xr:uid="{00000000-0005-0000-0000-00006A560000}"/>
    <cellStyle name="Normal 34 5 6" xfId="12991" xr:uid="{00000000-0005-0000-0000-00006B560000}"/>
    <cellStyle name="Normal 34 5 6 2" xfId="12992" xr:uid="{00000000-0005-0000-0000-00006C560000}"/>
    <cellStyle name="Normal 34 5 6 2 2" xfId="35962" xr:uid="{00000000-0005-0000-0000-00006D560000}"/>
    <cellStyle name="Normal 34 5 6 3" xfId="35961" xr:uid="{00000000-0005-0000-0000-00006E560000}"/>
    <cellStyle name="Normal 34 5 7" xfId="12993" xr:uid="{00000000-0005-0000-0000-00006F560000}"/>
    <cellStyle name="Normal 34 5 7 2" xfId="35963" xr:uid="{00000000-0005-0000-0000-000070560000}"/>
    <cellStyle name="Normal 34 5 8" xfId="35946" xr:uid="{00000000-0005-0000-0000-000071560000}"/>
    <cellStyle name="Normal 34 6" xfId="12994" xr:uid="{00000000-0005-0000-0000-000072560000}"/>
    <cellStyle name="Normal 34 6 2" xfId="12995" xr:uid="{00000000-0005-0000-0000-000073560000}"/>
    <cellStyle name="Normal 34 6 2 2" xfId="12996" xr:uid="{00000000-0005-0000-0000-000074560000}"/>
    <cellStyle name="Normal 34 6 2 2 2" xfId="12997" xr:uid="{00000000-0005-0000-0000-000075560000}"/>
    <cellStyle name="Normal 34 6 2 2 2 2" xfId="35967" xr:uid="{00000000-0005-0000-0000-000076560000}"/>
    <cellStyle name="Normal 34 6 2 2 3" xfId="35966" xr:uid="{00000000-0005-0000-0000-000077560000}"/>
    <cellStyle name="Normal 34 6 2 3" xfId="12998" xr:uid="{00000000-0005-0000-0000-000078560000}"/>
    <cellStyle name="Normal 34 6 2 3 2" xfId="35968" xr:uid="{00000000-0005-0000-0000-000079560000}"/>
    <cellStyle name="Normal 34 6 2 4" xfId="12999" xr:uid="{00000000-0005-0000-0000-00007A560000}"/>
    <cellStyle name="Normal 34 6 2 4 2" xfId="35969" xr:uid="{00000000-0005-0000-0000-00007B560000}"/>
    <cellStyle name="Normal 34 6 2 5" xfId="35965" xr:uid="{00000000-0005-0000-0000-00007C560000}"/>
    <cellStyle name="Normal 34 6 3" xfId="13000" xr:uid="{00000000-0005-0000-0000-00007D560000}"/>
    <cellStyle name="Normal 34 6 3 2" xfId="13001" xr:uid="{00000000-0005-0000-0000-00007E560000}"/>
    <cellStyle name="Normal 34 6 3 2 2" xfId="13002" xr:uid="{00000000-0005-0000-0000-00007F560000}"/>
    <cellStyle name="Normal 34 6 3 2 2 2" xfId="35972" xr:uid="{00000000-0005-0000-0000-000080560000}"/>
    <cellStyle name="Normal 34 6 3 2 3" xfId="35971" xr:uid="{00000000-0005-0000-0000-000081560000}"/>
    <cellStyle name="Normal 34 6 3 3" xfId="13003" xr:uid="{00000000-0005-0000-0000-000082560000}"/>
    <cellStyle name="Normal 34 6 3 3 2" xfId="13004" xr:uid="{00000000-0005-0000-0000-000083560000}"/>
    <cellStyle name="Normal 34 6 3 3 2 2" xfId="35974" xr:uid="{00000000-0005-0000-0000-000084560000}"/>
    <cellStyle name="Normal 34 6 3 3 3" xfId="35973" xr:uid="{00000000-0005-0000-0000-000085560000}"/>
    <cellStyle name="Normal 34 6 3 4" xfId="13005" xr:uid="{00000000-0005-0000-0000-000086560000}"/>
    <cellStyle name="Normal 34 6 3 4 2" xfId="35975" xr:uid="{00000000-0005-0000-0000-000087560000}"/>
    <cellStyle name="Normal 34 6 3 5" xfId="35970" xr:uid="{00000000-0005-0000-0000-000088560000}"/>
    <cellStyle name="Normal 34 6 4" xfId="13006" xr:uid="{00000000-0005-0000-0000-000089560000}"/>
    <cellStyle name="Normal 34 6 4 2" xfId="13007" xr:uid="{00000000-0005-0000-0000-00008A560000}"/>
    <cellStyle name="Normal 34 6 4 2 2" xfId="35977" xr:uid="{00000000-0005-0000-0000-00008B560000}"/>
    <cellStyle name="Normal 34 6 4 3" xfId="35976" xr:uid="{00000000-0005-0000-0000-00008C560000}"/>
    <cellStyle name="Normal 34 6 5" xfId="13008" xr:uid="{00000000-0005-0000-0000-00008D560000}"/>
    <cellStyle name="Normal 34 6 5 2" xfId="35978" xr:uid="{00000000-0005-0000-0000-00008E560000}"/>
    <cellStyle name="Normal 34 6 6" xfId="13009" xr:uid="{00000000-0005-0000-0000-00008F560000}"/>
    <cellStyle name="Normal 34 6 6 2" xfId="13010" xr:uid="{00000000-0005-0000-0000-000090560000}"/>
    <cellStyle name="Normal 34 6 6 2 2" xfId="35980" xr:uid="{00000000-0005-0000-0000-000091560000}"/>
    <cellStyle name="Normal 34 6 6 3" xfId="35979" xr:uid="{00000000-0005-0000-0000-000092560000}"/>
    <cellStyle name="Normal 34 6 7" xfId="13011" xr:uid="{00000000-0005-0000-0000-000093560000}"/>
    <cellStyle name="Normal 34 6 7 2" xfId="35981" xr:uid="{00000000-0005-0000-0000-000094560000}"/>
    <cellStyle name="Normal 34 6 8" xfId="35964" xr:uid="{00000000-0005-0000-0000-000095560000}"/>
    <cellStyle name="Normal 34 7" xfId="13012" xr:uid="{00000000-0005-0000-0000-000096560000}"/>
    <cellStyle name="Normal 34 7 2" xfId="13013" xr:uid="{00000000-0005-0000-0000-000097560000}"/>
    <cellStyle name="Normal 34 7 2 2" xfId="13014" xr:uid="{00000000-0005-0000-0000-000098560000}"/>
    <cellStyle name="Normal 34 7 2 2 2" xfId="13015" xr:uid="{00000000-0005-0000-0000-000099560000}"/>
    <cellStyle name="Normal 34 7 2 2 2 2" xfId="35985" xr:uid="{00000000-0005-0000-0000-00009A560000}"/>
    <cellStyle name="Normal 34 7 2 2 3" xfId="35984" xr:uid="{00000000-0005-0000-0000-00009B560000}"/>
    <cellStyle name="Normal 34 7 2 3" xfId="13016" xr:uid="{00000000-0005-0000-0000-00009C560000}"/>
    <cellStyle name="Normal 34 7 2 3 2" xfId="35986" xr:uid="{00000000-0005-0000-0000-00009D560000}"/>
    <cellStyle name="Normal 34 7 2 4" xfId="13017" xr:uid="{00000000-0005-0000-0000-00009E560000}"/>
    <cellStyle name="Normal 34 7 2 4 2" xfId="35987" xr:uid="{00000000-0005-0000-0000-00009F560000}"/>
    <cellStyle name="Normal 34 7 2 5" xfId="35983" xr:uid="{00000000-0005-0000-0000-0000A0560000}"/>
    <cellStyle name="Normal 34 7 3" xfId="13018" xr:uid="{00000000-0005-0000-0000-0000A1560000}"/>
    <cellStyle name="Normal 34 7 3 2" xfId="13019" xr:uid="{00000000-0005-0000-0000-0000A2560000}"/>
    <cellStyle name="Normal 34 7 3 2 2" xfId="13020" xr:uid="{00000000-0005-0000-0000-0000A3560000}"/>
    <cellStyle name="Normal 34 7 3 2 2 2" xfId="35990" xr:uid="{00000000-0005-0000-0000-0000A4560000}"/>
    <cellStyle name="Normal 34 7 3 2 3" xfId="35989" xr:uid="{00000000-0005-0000-0000-0000A5560000}"/>
    <cellStyle name="Normal 34 7 3 3" xfId="13021" xr:uid="{00000000-0005-0000-0000-0000A6560000}"/>
    <cellStyle name="Normal 34 7 3 3 2" xfId="13022" xr:uid="{00000000-0005-0000-0000-0000A7560000}"/>
    <cellStyle name="Normal 34 7 3 3 2 2" xfId="35992" xr:uid="{00000000-0005-0000-0000-0000A8560000}"/>
    <cellStyle name="Normal 34 7 3 3 3" xfId="35991" xr:uid="{00000000-0005-0000-0000-0000A9560000}"/>
    <cellStyle name="Normal 34 7 3 4" xfId="13023" xr:uid="{00000000-0005-0000-0000-0000AA560000}"/>
    <cellStyle name="Normal 34 7 3 4 2" xfId="35993" xr:uid="{00000000-0005-0000-0000-0000AB560000}"/>
    <cellStyle name="Normal 34 7 3 5" xfId="35988" xr:uid="{00000000-0005-0000-0000-0000AC560000}"/>
    <cellStyle name="Normal 34 7 4" xfId="13024" xr:uid="{00000000-0005-0000-0000-0000AD560000}"/>
    <cellStyle name="Normal 34 7 4 2" xfId="13025" xr:uid="{00000000-0005-0000-0000-0000AE560000}"/>
    <cellStyle name="Normal 34 7 4 2 2" xfId="35995" xr:uid="{00000000-0005-0000-0000-0000AF560000}"/>
    <cellStyle name="Normal 34 7 4 3" xfId="35994" xr:uid="{00000000-0005-0000-0000-0000B0560000}"/>
    <cellStyle name="Normal 34 7 5" xfId="13026" xr:uid="{00000000-0005-0000-0000-0000B1560000}"/>
    <cellStyle name="Normal 34 7 5 2" xfId="35996" xr:uid="{00000000-0005-0000-0000-0000B2560000}"/>
    <cellStyle name="Normal 34 7 6" xfId="13027" xr:uid="{00000000-0005-0000-0000-0000B3560000}"/>
    <cellStyle name="Normal 34 7 6 2" xfId="13028" xr:uid="{00000000-0005-0000-0000-0000B4560000}"/>
    <cellStyle name="Normal 34 7 6 2 2" xfId="35998" xr:uid="{00000000-0005-0000-0000-0000B5560000}"/>
    <cellStyle name="Normal 34 7 6 3" xfId="35997" xr:uid="{00000000-0005-0000-0000-0000B6560000}"/>
    <cellStyle name="Normal 34 7 7" xfId="13029" xr:uid="{00000000-0005-0000-0000-0000B7560000}"/>
    <cellStyle name="Normal 34 7 7 2" xfId="35999" xr:uid="{00000000-0005-0000-0000-0000B8560000}"/>
    <cellStyle name="Normal 34 7 8" xfId="35982" xr:uid="{00000000-0005-0000-0000-0000B9560000}"/>
    <cellStyle name="Normal 34 8" xfId="13030" xr:uid="{00000000-0005-0000-0000-0000BA560000}"/>
    <cellStyle name="Normal 34 8 2" xfId="13031" xr:uid="{00000000-0005-0000-0000-0000BB560000}"/>
    <cellStyle name="Normal 34 8 2 2" xfId="13032" xr:uid="{00000000-0005-0000-0000-0000BC560000}"/>
    <cellStyle name="Normal 34 8 2 2 2" xfId="13033" xr:uid="{00000000-0005-0000-0000-0000BD560000}"/>
    <cellStyle name="Normal 34 8 2 2 2 2" xfId="36003" xr:uid="{00000000-0005-0000-0000-0000BE560000}"/>
    <cellStyle name="Normal 34 8 2 2 3" xfId="36002" xr:uid="{00000000-0005-0000-0000-0000BF560000}"/>
    <cellStyle name="Normal 34 8 2 3" xfId="13034" xr:uid="{00000000-0005-0000-0000-0000C0560000}"/>
    <cellStyle name="Normal 34 8 2 3 2" xfId="36004" xr:uid="{00000000-0005-0000-0000-0000C1560000}"/>
    <cellStyle name="Normal 34 8 2 4" xfId="13035" xr:uid="{00000000-0005-0000-0000-0000C2560000}"/>
    <cellStyle name="Normal 34 8 2 4 2" xfId="36005" xr:uid="{00000000-0005-0000-0000-0000C3560000}"/>
    <cellStyle name="Normal 34 8 2 5" xfId="36001" xr:uid="{00000000-0005-0000-0000-0000C4560000}"/>
    <cellStyle name="Normal 34 8 3" xfId="13036" xr:uid="{00000000-0005-0000-0000-0000C5560000}"/>
    <cellStyle name="Normal 34 8 3 2" xfId="13037" xr:uid="{00000000-0005-0000-0000-0000C6560000}"/>
    <cellStyle name="Normal 34 8 3 2 2" xfId="13038" xr:uid="{00000000-0005-0000-0000-0000C7560000}"/>
    <cellStyle name="Normal 34 8 3 2 2 2" xfId="36008" xr:uid="{00000000-0005-0000-0000-0000C8560000}"/>
    <cellStyle name="Normal 34 8 3 2 3" xfId="36007" xr:uid="{00000000-0005-0000-0000-0000C9560000}"/>
    <cellStyle name="Normal 34 8 3 3" xfId="13039" xr:uid="{00000000-0005-0000-0000-0000CA560000}"/>
    <cellStyle name="Normal 34 8 3 3 2" xfId="13040" xr:uid="{00000000-0005-0000-0000-0000CB560000}"/>
    <cellStyle name="Normal 34 8 3 3 2 2" xfId="36010" xr:uid="{00000000-0005-0000-0000-0000CC560000}"/>
    <cellStyle name="Normal 34 8 3 3 3" xfId="36009" xr:uid="{00000000-0005-0000-0000-0000CD560000}"/>
    <cellStyle name="Normal 34 8 3 4" xfId="13041" xr:uid="{00000000-0005-0000-0000-0000CE560000}"/>
    <cellStyle name="Normal 34 8 3 4 2" xfId="36011" xr:uid="{00000000-0005-0000-0000-0000CF560000}"/>
    <cellStyle name="Normal 34 8 3 5" xfId="36006" xr:uid="{00000000-0005-0000-0000-0000D0560000}"/>
    <cellStyle name="Normal 34 8 4" xfId="13042" xr:uid="{00000000-0005-0000-0000-0000D1560000}"/>
    <cellStyle name="Normal 34 8 4 2" xfId="13043" xr:uid="{00000000-0005-0000-0000-0000D2560000}"/>
    <cellStyle name="Normal 34 8 4 2 2" xfId="36013" xr:uid="{00000000-0005-0000-0000-0000D3560000}"/>
    <cellStyle name="Normal 34 8 4 3" xfId="36012" xr:uid="{00000000-0005-0000-0000-0000D4560000}"/>
    <cellStyle name="Normal 34 8 5" xfId="13044" xr:uid="{00000000-0005-0000-0000-0000D5560000}"/>
    <cellStyle name="Normal 34 8 5 2" xfId="36014" xr:uid="{00000000-0005-0000-0000-0000D6560000}"/>
    <cellStyle name="Normal 34 8 6" xfId="13045" xr:uid="{00000000-0005-0000-0000-0000D7560000}"/>
    <cellStyle name="Normal 34 8 6 2" xfId="13046" xr:uid="{00000000-0005-0000-0000-0000D8560000}"/>
    <cellStyle name="Normal 34 8 6 2 2" xfId="36016" xr:uid="{00000000-0005-0000-0000-0000D9560000}"/>
    <cellStyle name="Normal 34 8 6 3" xfId="36015" xr:uid="{00000000-0005-0000-0000-0000DA560000}"/>
    <cellStyle name="Normal 34 8 7" xfId="13047" xr:uid="{00000000-0005-0000-0000-0000DB560000}"/>
    <cellStyle name="Normal 34 8 7 2" xfId="36017" xr:uid="{00000000-0005-0000-0000-0000DC560000}"/>
    <cellStyle name="Normal 34 8 8" xfId="36000" xr:uid="{00000000-0005-0000-0000-0000DD560000}"/>
    <cellStyle name="Normal 34 9" xfId="13048" xr:uid="{00000000-0005-0000-0000-0000DE560000}"/>
    <cellStyle name="Normal 34 9 2" xfId="13049" xr:uid="{00000000-0005-0000-0000-0000DF560000}"/>
    <cellStyle name="Normal 34 9 2 2" xfId="13050" xr:uid="{00000000-0005-0000-0000-0000E0560000}"/>
    <cellStyle name="Normal 34 9 2 2 2" xfId="13051" xr:uid="{00000000-0005-0000-0000-0000E1560000}"/>
    <cellStyle name="Normal 34 9 2 2 2 2" xfId="36021" xr:uid="{00000000-0005-0000-0000-0000E2560000}"/>
    <cellStyle name="Normal 34 9 2 2 3" xfId="36020" xr:uid="{00000000-0005-0000-0000-0000E3560000}"/>
    <cellStyle name="Normal 34 9 2 3" xfId="13052" xr:uid="{00000000-0005-0000-0000-0000E4560000}"/>
    <cellStyle name="Normal 34 9 2 3 2" xfId="36022" xr:uid="{00000000-0005-0000-0000-0000E5560000}"/>
    <cellStyle name="Normal 34 9 2 4" xfId="13053" xr:uid="{00000000-0005-0000-0000-0000E6560000}"/>
    <cellStyle name="Normal 34 9 2 4 2" xfId="36023" xr:uid="{00000000-0005-0000-0000-0000E7560000}"/>
    <cellStyle name="Normal 34 9 2 5" xfId="36019" xr:uid="{00000000-0005-0000-0000-0000E8560000}"/>
    <cellStyle name="Normal 34 9 3" xfId="13054" xr:uid="{00000000-0005-0000-0000-0000E9560000}"/>
    <cellStyle name="Normal 34 9 3 2" xfId="13055" xr:uid="{00000000-0005-0000-0000-0000EA560000}"/>
    <cellStyle name="Normal 34 9 3 2 2" xfId="13056" xr:uid="{00000000-0005-0000-0000-0000EB560000}"/>
    <cellStyle name="Normal 34 9 3 2 2 2" xfId="36026" xr:uid="{00000000-0005-0000-0000-0000EC560000}"/>
    <cellStyle name="Normal 34 9 3 2 3" xfId="36025" xr:uid="{00000000-0005-0000-0000-0000ED560000}"/>
    <cellStyle name="Normal 34 9 3 3" xfId="13057" xr:uid="{00000000-0005-0000-0000-0000EE560000}"/>
    <cellStyle name="Normal 34 9 3 3 2" xfId="13058" xr:uid="{00000000-0005-0000-0000-0000EF560000}"/>
    <cellStyle name="Normal 34 9 3 3 2 2" xfId="36028" xr:uid="{00000000-0005-0000-0000-0000F0560000}"/>
    <cellStyle name="Normal 34 9 3 3 3" xfId="36027" xr:uid="{00000000-0005-0000-0000-0000F1560000}"/>
    <cellStyle name="Normal 34 9 3 4" xfId="13059" xr:uid="{00000000-0005-0000-0000-0000F2560000}"/>
    <cellStyle name="Normal 34 9 3 4 2" xfId="36029" xr:uid="{00000000-0005-0000-0000-0000F3560000}"/>
    <cellStyle name="Normal 34 9 3 5" xfId="36024" xr:uid="{00000000-0005-0000-0000-0000F4560000}"/>
    <cellStyle name="Normal 34 9 4" xfId="13060" xr:uid="{00000000-0005-0000-0000-0000F5560000}"/>
    <cellStyle name="Normal 34 9 4 2" xfId="13061" xr:uid="{00000000-0005-0000-0000-0000F6560000}"/>
    <cellStyle name="Normal 34 9 4 2 2" xfId="36031" xr:uid="{00000000-0005-0000-0000-0000F7560000}"/>
    <cellStyle name="Normal 34 9 4 3" xfId="36030" xr:uid="{00000000-0005-0000-0000-0000F8560000}"/>
    <cellStyle name="Normal 34 9 5" xfId="13062" xr:uid="{00000000-0005-0000-0000-0000F9560000}"/>
    <cellStyle name="Normal 34 9 5 2" xfId="36032" xr:uid="{00000000-0005-0000-0000-0000FA560000}"/>
    <cellStyle name="Normal 34 9 6" xfId="13063" xr:uid="{00000000-0005-0000-0000-0000FB560000}"/>
    <cellStyle name="Normal 34 9 6 2" xfId="13064" xr:uid="{00000000-0005-0000-0000-0000FC560000}"/>
    <cellStyle name="Normal 34 9 6 2 2" xfId="36034" xr:uid="{00000000-0005-0000-0000-0000FD560000}"/>
    <cellStyle name="Normal 34 9 6 3" xfId="36033" xr:uid="{00000000-0005-0000-0000-0000FE560000}"/>
    <cellStyle name="Normal 34 9 7" xfId="13065" xr:uid="{00000000-0005-0000-0000-0000FF560000}"/>
    <cellStyle name="Normal 34 9 7 2" xfId="36035" xr:uid="{00000000-0005-0000-0000-000000570000}"/>
    <cellStyle name="Normal 34 9 8" xfId="36018" xr:uid="{00000000-0005-0000-0000-000001570000}"/>
    <cellStyle name="Normal 35" xfId="13066" xr:uid="{00000000-0005-0000-0000-000002570000}"/>
    <cellStyle name="Normal 35 10" xfId="13067" xr:uid="{00000000-0005-0000-0000-000003570000}"/>
    <cellStyle name="Normal 35 10 2" xfId="13068" xr:uid="{00000000-0005-0000-0000-000004570000}"/>
    <cellStyle name="Normal 35 10 2 2" xfId="13069" xr:uid="{00000000-0005-0000-0000-000005570000}"/>
    <cellStyle name="Normal 35 10 2 2 2" xfId="13070" xr:uid="{00000000-0005-0000-0000-000006570000}"/>
    <cellStyle name="Normal 35 10 2 2 2 2" xfId="36040" xr:uid="{00000000-0005-0000-0000-000007570000}"/>
    <cellStyle name="Normal 35 10 2 2 3" xfId="36039" xr:uid="{00000000-0005-0000-0000-000008570000}"/>
    <cellStyle name="Normal 35 10 2 3" xfId="13071" xr:uid="{00000000-0005-0000-0000-000009570000}"/>
    <cellStyle name="Normal 35 10 2 3 2" xfId="36041" xr:uid="{00000000-0005-0000-0000-00000A570000}"/>
    <cellStyle name="Normal 35 10 2 4" xfId="13072" xr:uid="{00000000-0005-0000-0000-00000B570000}"/>
    <cellStyle name="Normal 35 10 2 4 2" xfId="36042" xr:uid="{00000000-0005-0000-0000-00000C570000}"/>
    <cellStyle name="Normal 35 10 2 5" xfId="36038" xr:uid="{00000000-0005-0000-0000-00000D570000}"/>
    <cellStyle name="Normal 35 10 3" xfId="13073" xr:uid="{00000000-0005-0000-0000-00000E570000}"/>
    <cellStyle name="Normal 35 10 3 2" xfId="13074" xr:uid="{00000000-0005-0000-0000-00000F570000}"/>
    <cellStyle name="Normal 35 10 3 2 2" xfId="13075" xr:uid="{00000000-0005-0000-0000-000010570000}"/>
    <cellStyle name="Normal 35 10 3 2 2 2" xfId="36045" xr:uid="{00000000-0005-0000-0000-000011570000}"/>
    <cellStyle name="Normal 35 10 3 2 3" xfId="36044" xr:uid="{00000000-0005-0000-0000-000012570000}"/>
    <cellStyle name="Normal 35 10 3 3" xfId="13076" xr:uid="{00000000-0005-0000-0000-000013570000}"/>
    <cellStyle name="Normal 35 10 3 3 2" xfId="13077" xr:uid="{00000000-0005-0000-0000-000014570000}"/>
    <cellStyle name="Normal 35 10 3 3 2 2" xfId="36047" xr:uid="{00000000-0005-0000-0000-000015570000}"/>
    <cellStyle name="Normal 35 10 3 3 3" xfId="36046" xr:uid="{00000000-0005-0000-0000-000016570000}"/>
    <cellStyle name="Normal 35 10 3 4" xfId="13078" xr:uid="{00000000-0005-0000-0000-000017570000}"/>
    <cellStyle name="Normal 35 10 3 4 2" xfId="36048" xr:uid="{00000000-0005-0000-0000-000018570000}"/>
    <cellStyle name="Normal 35 10 3 5" xfId="13079" xr:uid="{00000000-0005-0000-0000-000019570000}"/>
    <cellStyle name="Normal 35 10 3 5 2" xfId="36049" xr:uid="{00000000-0005-0000-0000-00001A570000}"/>
    <cellStyle name="Normal 35 10 3 6" xfId="36043" xr:uid="{00000000-0005-0000-0000-00001B570000}"/>
    <cellStyle name="Normal 35 10 4" xfId="13080" xr:uid="{00000000-0005-0000-0000-00001C570000}"/>
    <cellStyle name="Normal 35 10 4 2" xfId="13081" xr:uid="{00000000-0005-0000-0000-00001D570000}"/>
    <cellStyle name="Normal 35 10 4 2 2" xfId="36051" xr:uid="{00000000-0005-0000-0000-00001E570000}"/>
    <cellStyle name="Normal 35 10 4 3" xfId="36050" xr:uid="{00000000-0005-0000-0000-00001F570000}"/>
    <cellStyle name="Normal 35 10 5" xfId="13082" xr:uid="{00000000-0005-0000-0000-000020570000}"/>
    <cellStyle name="Normal 35 10 5 2" xfId="36052" xr:uid="{00000000-0005-0000-0000-000021570000}"/>
    <cellStyle name="Normal 35 10 6" xfId="13083" xr:uid="{00000000-0005-0000-0000-000022570000}"/>
    <cellStyle name="Normal 35 10 6 2" xfId="13084" xr:uid="{00000000-0005-0000-0000-000023570000}"/>
    <cellStyle name="Normal 35 10 6 2 2" xfId="36054" xr:uid="{00000000-0005-0000-0000-000024570000}"/>
    <cellStyle name="Normal 35 10 6 3" xfId="36053" xr:uid="{00000000-0005-0000-0000-000025570000}"/>
    <cellStyle name="Normal 35 10 7" xfId="13085" xr:uid="{00000000-0005-0000-0000-000026570000}"/>
    <cellStyle name="Normal 35 10 7 2" xfId="36055" xr:uid="{00000000-0005-0000-0000-000027570000}"/>
    <cellStyle name="Normal 35 10 8" xfId="13086" xr:uid="{00000000-0005-0000-0000-000028570000}"/>
    <cellStyle name="Normal 35 10 8 2" xfId="36056" xr:uid="{00000000-0005-0000-0000-000029570000}"/>
    <cellStyle name="Normal 35 10 9" xfId="36037" xr:uid="{00000000-0005-0000-0000-00002A570000}"/>
    <cellStyle name="Normal 35 11" xfId="13087" xr:uid="{00000000-0005-0000-0000-00002B570000}"/>
    <cellStyle name="Normal 35 11 2" xfId="13088" xr:uid="{00000000-0005-0000-0000-00002C570000}"/>
    <cellStyle name="Normal 35 11 2 2" xfId="13089" xr:uid="{00000000-0005-0000-0000-00002D570000}"/>
    <cellStyle name="Normal 35 11 2 2 2" xfId="13090" xr:uid="{00000000-0005-0000-0000-00002E570000}"/>
    <cellStyle name="Normal 35 11 2 2 2 2" xfId="36060" xr:uid="{00000000-0005-0000-0000-00002F570000}"/>
    <cellStyle name="Normal 35 11 2 2 3" xfId="36059" xr:uid="{00000000-0005-0000-0000-000030570000}"/>
    <cellStyle name="Normal 35 11 2 3" xfId="13091" xr:uid="{00000000-0005-0000-0000-000031570000}"/>
    <cellStyle name="Normal 35 11 2 3 2" xfId="36061" xr:uid="{00000000-0005-0000-0000-000032570000}"/>
    <cellStyle name="Normal 35 11 2 4" xfId="13092" xr:uid="{00000000-0005-0000-0000-000033570000}"/>
    <cellStyle name="Normal 35 11 2 4 2" xfId="36062" xr:uid="{00000000-0005-0000-0000-000034570000}"/>
    <cellStyle name="Normal 35 11 2 5" xfId="36058" xr:uid="{00000000-0005-0000-0000-000035570000}"/>
    <cellStyle name="Normal 35 11 3" xfId="13093" xr:uid="{00000000-0005-0000-0000-000036570000}"/>
    <cellStyle name="Normal 35 11 3 2" xfId="13094" xr:uid="{00000000-0005-0000-0000-000037570000}"/>
    <cellStyle name="Normal 35 11 3 2 2" xfId="13095" xr:uid="{00000000-0005-0000-0000-000038570000}"/>
    <cellStyle name="Normal 35 11 3 2 2 2" xfId="36065" xr:uid="{00000000-0005-0000-0000-000039570000}"/>
    <cellStyle name="Normal 35 11 3 2 3" xfId="36064" xr:uid="{00000000-0005-0000-0000-00003A570000}"/>
    <cellStyle name="Normal 35 11 3 3" xfId="13096" xr:uid="{00000000-0005-0000-0000-00003B570000}"/>
    <cellStyle name="Normal 35 11 3 3 2" xfId="13097" xr:uid="{00000000-0005-0000-0000-00003C570000}"/>
    <cellStyle name="Normal 35 11 3 3 2 2" xfId="36067" xr:uid="{00000000-0005-0000-0000-00003D570000}"/>
    <cellStyle name="Normal 35 11 3 3 3" xfId="36066" xr:uid="{00000000-0005-0000-0000-00003E570000}"/>
    <cellStyle name="Normal 35 11 3 4" xfId="13098" xr:uid="{00000000-0005-0000-0000-00003F570000}"/>
    <cellStyle name="Normal 35 11 3 4 2" xfId="36068" xr:uid="{00000000-0005-0000-0000-000040570000}"/>
    <cellStyle name="Normal 35 11 3 5" xfId="36063" xr:uid="{00000000-0005-0000-0000-000041570000}"/>
    <cellStyle name="Normal 35 11 4" xfId="13099" xr:uid="{00000000-0005-0000-0000-000042570000}"/>
    <cellStyle name="Normal 35 11 4 2" xfId="13100" xr:uid="{00000000-0005-0000-0000-000043570000}"/>
    <cellStyle name="Normal 35 11 4 2 2" xfId="36070" xr:uid="{00000000-0005-0000-0000-000044570000}"/>
    <cellStyle name="Normal 35 11 4 3" xfId="36069" xr:uid="{00000000-0005-0000-0000-000045570000}"/>
    <cellStyle name="Normal 35 11 5" xfId="13101" xr:uid="{00000000-0005-0000-0000-000046570000}"/>
    <cellStyle name="Normal 35 11 5 2" xfId="36071" xr:uid="{00000000-0005-0000-0000-000047570000}"/>
    <cellStyle name="Normal 35 11 6" xfId="13102" xr:uid="{00000000-0005-0000-0000-000048570000}"/>
    <cellStyle name="Normal 35 11 6 2" xfId="13103" xr:uid="{00000000-0005-0000-0000-000049570000}"/>
    <cellStyle name="Normal 35 11 6 2 2" xfId="36073" xr:uid="{00000000-0005-0000-0000-00004A570000}"/>
    <cellStyle name="Normal 35 11 6 3" xfId="36072" xr:uid="{00000000-0005-0000-0000-00004B570000}"/>
    <cellStyle name="Normal 35 11 7" xfId="13104" xr:uid="{00000000-0005-0000-0000-00004C570000}"/>
    <cellStyle name="Normal 35 11 7 2" xfId="36074" xr:uid="{00000000-0005-0000-0000-00004D570000}"/>
    <cellStyle name="Normal 35 11 8" xfId="36057" xr:uid="{00000000-0005-0000-0000-00004E570000}"/>
    <cellStyle name="Normal 35 12" xfId="13105" xr:uid="{00000000-0005-0000-0000-00004F570000}"/>
    <cellStyle name="Normal 35 12 2" xfId="13106" xr:uid="{00000000-0005-0000-0000-000050570000}"/>
    <cellStyle name="Normal 35 12 2 2" xfId="13107" xr:uid="{00000000-0005-0000-0000-000051570000}"/>
    <cellStyle name="Normal 35 12 2 2 2" xfId="13108" xr:uid="{00000000-0005-0000-0000-000052570000}"/>
    <cellStyle name="Normal 35 12 2 2 2 2" xfId="36078" xr:uid="{00000000-0005-0000-0000-000053570000}"/>
    <cellStyle name="Normal 35 12 2 2 3" xfId="36077" xr:uid="{00000000-0005-0000-0000-000054570000}"/>
    <cellStyle name="Normal 35 12 2 3" xfId="13109" xr:uid="{00000000-0005-0000-0000-000055570000}"/>
    <cellStyle name="Normal 35 12 2 3 2" xfId="36079" xr:uid="{00000000-0005-0000-0000-000056570000}"/>
    <cellStyle name="Normal 35 12 2 4" xfId="13110" xr:uid="{00000000-0005-0000-0000-000057570000}"/>
    <cellStyle name="Normal 35 12 2 4 2" xfId="36080" xr:uid="{00000000-0005-0000-0000-000058570000}"/>
    <cellStyle name="Normal 35 12 2 5" xfId="36076" xr:uid="{00000000-0005-0000-0000-000059570000}"/>
    <cellStyle name="Normal 35 12 3" xfId="13111" xr:uid="{00000000-0005-0000-0000-00005A570000}"/>
    <cellStyle name="Normal 35 12 3 2" xfId="13112" xr:uid="{00000000-0005-0000-0000-00005B570000}"/>
    <cellStyle name="Normal 35 12 3 2 2" xfId="13113" xr:uid="{00000000-0005-0000-0000-00005C570000}"/>
    <cellStyle name="Normal 35 12 3 2 2 2" xfId="36083" xr:uid="{00000000-0005-0000-0000-00005D570000}"/>
    <cellStyle name="Normal 35 12 3 2 3" xfId="36082" xr:uid="{00000000-0005-0000-0000-00005E570000}"/>
    <cellStyle name="Normal 35 12 3 3" xfId="13114" xr:uid="{00000000-0005-0000-0000-00005F570000}"/>
    <cellStyle name="Normal 35 12 3 3 2" xfId="13115" xr:uid="{00000000-0005-0000-0000-000060570000}"/>
    <cellStyle name="Normal 35 12 3 3 2 2" xfId="36085" xr:uid="{00000000-0005-0000-0000-000061570000}"/>
    <cellStyle name="Normal 35 12 3 3 3" xfId="36084" xr:uid="{00000000-0005-0000-0000-000062570000}"/>
    <cellStyle name="Normal 35 12 3 4" xfId="13116" xr:uid="{00000000-0005-0000-0000-000063570000}"/>
    <cellStyle name="Normal 35 12 3 4 2" xfId="36086" xr:uid="{00000000-0005-0000-0000-000064570000}"/>
    <cellStyle name="Normal 35 12 3 5" xfId="36081" xr:uid="{00000000-0005-0000-0000-000065570000}"/>
    <cellStyle name="Normal 35 12 4" xfId="13117" xr:uid="{00000000-0005-0000-0000-000066570000}"/>
    <cellStyle name="Normal 35 12 4 2" xfId="13118" xr:uid="{00000000-0005-0000-0000-000067570000}"/>
    <cellStyle name="Normal 35 12 4 2 2" xfId="36088" xr:uid="{00000000-0005-0000-0000-000068570000}"/>
    <cellStyle name="Normal 35 12 4 3" xfId="36087" xr:uid="{00000000-0005-0000-0000-000069570000}"/>
    <cellStyle name="Normal 35 12 5" xfId="13119" xr:uid="{00000000-0005-0000-0000-00006A570000}"/>
    <cellStyle name="Normal 35 12 5 2" xfId="36089" xr:uid="{00000000-0005-0000-0000-00006B570000}"/>
    <cellStyle name="Normal 35 12 6" xfId="13120" xr:uid="{00000000-0005-0000-0000-00006C570000}"/>
    <cellStyle name="Normal 35 12 6 2" xfId="13121" xr:uid="{00000000-0005-0000-0000-00006D570000}"/>
    <cellStyle name="Normal 35 12 6 2 2" xfId="36091" xr:uid="{00000000-0005-0000-0000-00006E570000}"/>
    <cellStyle name="Normal 35 12 6 3" xfId="36090" xr:uid="{00000000-0005-0000-0000-00006F570000}"/>
    <cellStyle name="Normal 35 12 7" xfId="13122" xr:uid="{00000000-0005-0000-0000-000070570000}"/>
    <cellStyle name="Normal 35 12 7 2" xfId="36092" xr:uid="{00000000-0005-0000-0000-000071570000}"/>
    <cellStyle name="Normal 35 12 8" xfId="36075" xr:uid="{00000000-0005-0000-0000-000072570000}"/>
    <cellStyle name="Normal 35 13" xfId="13123" xr:uid="{00000000-0005-0000-0000-000073570000}"/>
    <cellStyle name="Normal 35 13 2" xfId="13124" xr:uid="{00000000-0005-0000-0000-000074570000}"/>
    <cellStyle name="Normal 35 13 2 2" xfId="13125" xr:uid="{00000000-0005-0000-0000-000075570000}"/>
    <cellStyle name="Normal 35 13 2 2 2" xfId="13126" xr:uid="{00000000-0005-0000-0000-000076570000}"/>
    <cellStyle name="Normal 35 13 2 2 2 2" xfId="36096" xr:uid="{00000000-0005-0000-0000-000077570000}"/>
    <cellStyle name="Normal 35 13 2 2 3" xfId="36095" xr:uid="{00000000-0005-0000-0000-000078570000}"/>
    <cellStyle name="Normal 35 13 2 3" xfId="13127" xr:uid="{00000000-0005-0000-0000-000079570000}"/>
    <cellStyle name="Normal 35 13 2 3 2" xfId="36097" xr:uid="{00000000-0005-0000-0000-00007A570000}"/>
    <cellStyle name="Normal 35 13 2 4" xfId="13128" xr:uid="{00000000-0005-0000-0000-00007B570000}"/>
    <cellStyle name="Normal 35 13 2 4 2" xfId="36098" xr:uid="{00000000-0005-0000-0000-00007C570000}"/>
    <cellStyle name="Normal 35 13 2 5" xfId="36094" xr:uid="{00000000-0005-0000-0000-00007D570000}"/>
    <cellStyle name="Normal 35 13 3" xfId="13129" xr:uid="{00000000-0005-0000-0000-00007E570000}"/>
    <cellStyle name="Normal 35 13 3 2" xfId="13130" xr:uid="{00000000-0005-0000-0000-00007F570000}"/>
    <cellStyle name="Normal 35 13 3 2 2" xfId="13131" xr:uid="{00000000-0005-0000-0000-000080570000}"/>
    <cellStyle name="Normal 35 13 3 2 2 2" xfId="36101" xr:uid="{00000000-0005-0000-0000-000081570000}"/>
    <cellStyle name="Normal 35 13 3 2 3" xfId="36100" xr:uid="{00000000-0005-0000-0000-000082570000}"/>
    <cellStyle name="Normal 35 13 3 3" xfId="13132" xr:uid="{00000000-0005-0000-0000-000083570000}"/>
    <cellStyle name="Normal 35 13 3 3 2" xfId="13133" xr:uid="{00000000-0005-0000-0000-000084570000}"/>
    <cellStyle name="Normal 35 13 3 3 2 2" xfId="36103" xr:uid="{00000000-0005-0000-0000-000085570000}"/>
    <cellStyle name="Normal 35 13 3 3 3" xfId="36102" xr:uid="{00000000-0005-0000-0000-000086570000}"/>
    <cellStyle name="Normal 35 13 3 4" xfId="13134" xr:uid="{00000000-0005-0000-0000-000087570000}"/>
    <cellStyle name="Normal 35 13 3 4 2" xfId="36104" xr:uid="{00000000-0005-0000-0000-000088570000}"/>
    <cellStyle name="Normal 35 13 3 5" xfId="36099" xr:uid="{00000000-0005-0000-0000-000089570000}"/>
    <cellStyle name="Normal 35 13 4" xfId="13135" xr:uid="{00000000-0005-0000-0000-00008A570000}"/>
    <cellStyle name="Normal 35 13 4 2" xfId="13136" xr:uid="{00000000-0005-0000-0000-00008B570000}"/>
    <cellStyle name="Normal 35 13 4 2 2" xfId="36106" xr:uid="{00000000-0005-0000-0000-00008C570000}"/>
    <cellStyle name="Normal 35 13 4 3" xfId="36105" xr:uid="{00000000-0005-0000-0000-00008D570000}"/>
    <cellStyle name="Normal 35 13 5" xfId="13137" xr:uid="{00000000-0005-0000-0000-00008E570000}"/>
    <cellStyle name="Normal 35 13 5 2" xfId="36107" xr:uid="{00000000-0005-0000-0000-00008F570000}"/>
    <cellStyle name="Normal 35 13 6" xfId="13138" xr:uid="{00000000-0005-0000-0000-000090570000}"/>
    <cellStyle name="Normal 35 13 6 2" xfId="13139" xr:uid="{00000000-0005-0000-0000-000091570000}"/>
    <cellStyle name="Normal 35 13 6 2 2" xfId="36109" xr:uid="{00000000-0005-0000-0000-000092570000}"/>
    <cellStyle name="Normal 35 13 6 3" xfId="36108" xr:uid="{00000000-0005-0000-0000-000093570000}"/>
    <cellStyle name="Normal 35 13 7" xfId="13140" xr:uid="{00000000-0005-0000-0000-000094570000}"/>
    <cellStyle name="Normal 35 13 7 2" xfId="36110" xr:uid="{00000000-0005-0000-0000-000095570000}"/>
    <cellStyle name="Normal 35 13 8" xfId="36093" xr:uid="{00000000-0005-0000-0000-000096570000}"/>
    <cellStyle name="Normal 35 14" xfId="13141" xr:uid="{00000000-0005-0000-0000-000097570000}"/>
    <cellStyle name="Normal 35 14 2" xfId="13142" xr:uid="{00000000-0005-0000-0000-000098570000}"/>
    <cellStyle name="Normal 35 14 2 2" xfId="13143" xr:uid="{00000000-0005-0000-0000-000099570000}"/>
    <cellStyle name="Normal 35 14 2 2 2" xfId="13144" xr:uid="{00000000-0005-0000-0000-00009A570000}"/>
    <cellStyle name="Normal 35 14 2 2 2 2" xfId="36114" xr:uid="{00000000-0005-0000-0000-00009B570000}"/>
    <cellStyle name="Normal 35 14 2 2 3" xfId="36113" xr:uid="{00000000-0005-0000-0000-00009C570000}"/>
    <cellStyle name="Normal 35 14 2 3" xfId="13145" xr:uid="{00000000-0005-0000-0000-00009D570000}"/>
    <cellStyle name="Normal 35 14 2 3 2" xfId="36115" xr:uid="{00000000-0005-0000-0000-00009E570000}"/>
    <cellStyle name="Normal 35 14 2 4" xfId="13146" xr:uid="{00000000-0005-0000-0000-00009F570000}"/>
    <cellStyle name="Normal 35 14 2 4 2" xfId="36116" xr:uid="{00000000-0005-0000-0000-0000A0570000}"/>
    <cellStyle name="Normal 35 14 2 5" xfId="36112" xr:uid="{00000000-0005-0000-0000-0000A1570000}"/>
    <cellStyle name="Normal 35 14 3" xfId="13147" xr:uid="{00000000-0005-0000-0000-0000A2570000}"/>
    <cellStyle name="Normal 35 14 3 2" xfId="13148" xr:uid="{00000000-0005-0000-0000-0000A3570000}"/>
    <cellStyle name="Normal 35 14 3 2 2" xfId="13149" xr:uid="{00000000-0005-0000-0000-0000A4570000}"/>
    <cellStyle name="Normal 35 14 3 2 2 2" xfId="36119" xr:uid="{00000000-0005-0000-0000-0000A5570000}"/>
    <cellStyle name="Normal 35 14 3 2 3" xfId="36118" xr:uid="{00000000-0005-0000-0000-0000A6570000}"/>
    <cellStyle name="Normal 35 14 3 3" xfId="13150" xr:uid="{00000000-0005-0000-0000-0000A7570000}"/>
    <cellStyle name="Normal 35 14 3 3 2" xfId="13151" xr:uid="{00000000-0005-0000-0000-0000A8570000}"/>
    <cellStyle name="Normal 35 14 3 3 2 2" xfId="36121" xr:uid="{00000000-0005-0000-0000-0000A9570000}"/>
    <cellStyle name="Normal 35 14 3 3 3" xfId="36120" xr:uid="{00000000-0005-0000-0000-0000AA570000}"/>
    <cellStyle name="Normal 35 14 3 4" xfId="13152" xr:uid="{00000000-0005-0000-0000-0000AB570000}"/>
    <cellStyle name="Normal 35 14 3 4 2" xfId="36122" xr:uid="{00000000-0005-0000-0000-0000AC570000}"/>
    <cellStyle name="Normal 35 14 3 5" xfId="36117" xr:uid="{00000000-0005-0000-0000-0000AD570000}"/>
    <cellStyle name="Normal 35 14 4" xfId="13153" xr:uid="{00000000-0005-0000-0000-0000AE570000}"/>
    <cellStyle name="Normal 35 14 4 2" xfId="13154" xr:uid="{00000000-0005-0000-0000-0000AF570000}"/>
    <cellStyle name="Normal 35 14 4 2 2" xfId="36124" xr:uid="{00000000-0005-0000-0000-0000B0570000}"/>
    <cellStyle name="Normal 35 14 4 3" xfId="36123" xr:uid="{00000000-0005-0000-0000-0000B1570000}"/>
    <cellStyle name="Normal 35 14 5" xfId="13155" xr:uid="{00000000-0005-0000-0000-0000B2570000}"/>
    <cellStyle name="Normal 35 14 5 2" xfId="36125" xr:uid="{00000000-0005-0000-0000-0000B3570000}"/>
    <cellStyle name="Normal 35 14 6" xfId="13156" xr:uid="{00000000-0005-0000-0000-0000B4570000}"/>
    <cellStyle name="Normal 35 14 6 2" xfId="13157" xr:uid="{00000000-0005-0000-0000-0000B5570000}"/>
    <cellStyle name="Normal 35 14 6 2 2" xfId="36127" xr:uid="{00000000-0005-0000-0000-0000B6570000}"/>
    <cellStyle name="Normal 35 14 6 3" xfId="36126" xr:uid="{00000000-0005-0000-0000-0000B7570000}"/>
    <cellStyle name="Normal 35 14 7" xfId="13158" xr:uid="{00000000-0005-0000-0000-0000B8570000}"/>
    <cellStyle name="Normal 35 14 7 2" xfId="36128" xr:uid="{00000000-0005-0000-0000-0000B9570000}"/>
    <cellStyle name="Normal 35 14 8" xfId="36111" xr:uid="{00000000-0005-0000-0000-0000BA570000}"/>
    <cellStyle name="Normal 35 15" xfId="13159" xr:uid="{00000000-0005-0000-0000-0000BB570000}"/>
    <cellStyle name="Normal 35 15 2" xfId="13160" xr:uid="{00000000-0005-0000-0000-0000BC570000}"/>
    <cellStyle name="Normal 35 15 2 2" xfId="13161" xr:uid="{00000000-0005-0000-0000-0000BD570000}"/>
    <cellStyle name="Normal 35 15 2 2 2" xfId="13162" xr:uid="{00000000-0005-0000-0000-0000BE570000}"/>
    <cellStyle name="Normal 35 15 2 2 2 2" xfId="36132" xr:uid="{00000000-0005-0000-0000-0000BF570000}"/>
    <cellStyle name="Normal 35 15 2 2 3" xfId="36131" xr:uid="{00000000-0005-0000-0000-0000C0570000}"/>
    <cellStyle name="Normal 35 15 2 3" xfId="13163" xr:uid="{00000000-0005-0000-0000-0000C1570000}"/>
    <cellStyle name="Normal 35 15 2 3 2" xfId="36133" xr:uid="{00000000-0005-0000-0000-0000C2570000}"/>
    <cellStyle name="Normal 35 15 2 4" xfId="13164" xr:uid="{00000000-0005-0000-0000-0000C3570000}"/>
    <cellStyle name="Normal 35 15 2 4 2" xfId="36134" xr:uid="{00000000-0005-0000-0000-0000C4570000}"/>
    <cellStyle name="Normal 35 15 2 5" xfId="36130" xr:uid="{00000000-0005-0000-0000-0000C5570000}"/>
    <cellStyle name="Normal 35 15 3" xfId="13165" xr:uid="{00000000-0005-0000-0000-0000C6570000}"/>
    <cellStyle name="Normal 35 15 3 2" xfId="13166" xr:uid="{00000000-0005-0000-0000-0000C7570000}"/>
    <cellStyle name="Normal 35 15 3 2 2" xfId="13167" xr:uid="{00000000-0005-0000-0000-0000C8570000}"/>
    <cellStyle name="Normal 35 15 3 2 2 2" xfId="36137" xr:uid="{00000000-0005-0000-0000-0000C9570000}"/>
    <cellStyle name="Normal 35 15 3 2 3" xfId="36136" xr:uid="{00000000-0005-0000-0000-0000CA570000}"/>
    <cellStyle name="Normal 35 15 3 3" xfId="13168" xr:uid="{00000000-0005-0000-0000-0000CB570000}"/>
    <cellStyle name="Normal 35 15 3 3 2" xfId="13169" xr:uid="{00000000-0005-0000-0000-0000CC570000}"/>
    <cellStyle name="Normal 35 15 3 3 2 2" xfId="36139" xr:uid="{00000000-0005-0000-0000-0000CD570000}"/>
    <cellStyle name="Normal 35 15 3 3 3" xfId="36138" xr:uid="{00000000-0005-0000-0000-0000CE570000}"/>
    <cellStyle name="Normal 35 15 3 4" xfId="13170" xr:uid="{00000000-0005-0000-0000-0000CF570000}"/>
    <cellStyle name="Normal 35 15 3 4 2" xfId="36140" xr:uid="{00000000-0005-0000-0000-0000D0570000}"/>
    <cellStyle name="Normal 35 15 3 5" xfId="36135" xr:uid="{00000000-0005-0000-0000-0000D1570000}"/>
    <cellStyle name="Normal 35 15 4" xfId="13171" xr:uid="{00000000-0005-0000-0000-0000D2570000}"/>
    <cellStyle name="Normal 35 15 4 2" xfId="13172" xr:uid="{00000000-0005-0000-0000-0000D3570000}"/>
    <cellStyle name="Normal 35 15 4 2 2" xfId="36142" xr:uid="{00000000-0005-0000-0000-0000D4570000}"/>
    <cellStyle name="Normal 35 15 4 3" xfId="36141" xr:uid="{00000000-0005-0000-0000-0000D5570000}"/>
    <cellStyle name="Normal 35 15 5" xfId="13173" xr:uid="{00000000-0005-0000-0000-0000D6570000}"/>
    <cellStyle name="Normal 35 15 5 2" xfId="36143" xr:uid="{00000000-0005-0000-0000-0000D7570000}"/>
    <cellStyle name="Normal 35 15 6" xfId="13174" xr:uid="{00000000-0005-0000-0000-0000D8570000}"/>
    <cellStyle name="Normal 35 15 6 2" xfId="13175" xr:uid="{00000000-0005-0000-0000-0000D9570000}"/>
    <cellStyle name="Normal 35 15 6 2 2" xfId="36145" xr:uid="{00000000-0005-0000-0000-0000DA570000}"/>
    <cellStyle name="Normal 35 15 6 3" xfId="36144" xr:uid="{00000000-0005-0000-0000-0000DB570000}"/>
    <cellStyle name="Normal 35 15 7" xfId="13176" xr:uid="{00000000-0005-0000-0000-0000DC570000}"/>
    <cellStyle name="Normal 35 15 7 2" xfId="36146" xr:uid="{00000000-0005-0000-0000-0000DD570000}"/>
    <cellStyle name="Normal 35 15 8" xfId="36129" xr:uid="{00000000-0005-0000-0000-0000DE570000}"/>
    <cellStyle name="Normal 35 16" xfId="13177" xr:uid="{00000000-0005-0000-0000-0000DF570000}"/>
    <cellStyle name="Normal 35 16 2" xfId="13178" xr:uid="{00000000-0005-0000-0000-0000E0570000}"/>
    <cellStyle name="Normal 35 16 2 2" xfId="13179" xr:uid="{00000000-0005-0000-0000-0000E1570000}"/>
    <cellStyle name="Normal 35 16 2 2 2" xfId="13180" xr:uid="{00000000-0005-0000-0000-0000E2570000}"/>
    <cellStyle name="Normal 35 16 2 2 2 2" xfId="36150" xr:uid="{00000000-0005-0000-0000-0000E3570000}"/>
    <cellStyle name="Normal 35 16 2 2 3" xfId="36149" xr:uid="{00000000-0005-0000-0000-0000E4570000}"/>
    <cellStyle name="Normal 35 16 2 3" xfId="13181" xr:uid="{00000000-0005-0000-0000-0000E5570000}"/>
    <cellStyle name="Normal 35 16 2 3 2" xfId="36151" xr:uid="{00000000-0005-0000-0000-0000E6570000}"/>
    <cellStyle name="Normal 35 16 2 4" xfId="13182" xr:uid="{00000000-0005-0000-0000-0000E7570000}"/>
    <cellStyle name="Normal 35 16 2 4 2" xfId="36152" xr:uid="{00000000-0005-0000-0000-0000E8570000}"/>
    <cellStyle name="Normal 35 16 2 5" xfId="36148" xr:uid="{00000000-0005-0000-0000-0000E9570000}"/>
    <cellStyle name="Normal 35 16 3" xfId="13183" xr:uid="{00000000-0005-0000-0000-0000EA570000}"/>
    <cellStyle name="Normal 35 16 3 2" xfId="13184" xr:uid="{00000000-0005-0000-0000-0000EB570000}"/>
    <cellStyle name="Normal 35 16 3 2 2" xfId="13185" xr:uid="{00000000-0005-0000-0000-0000EC570000}"/>
    <cellStyle name="Normal 35 16 3 2 2 2" xfId="36155" xr:uid="{00000000-0005-0000-0000-0000ED570000}"/>
    <cellStyle name="Normal 35 16 3 2 3" xfId="36154" xr:uid="{00000000-0005-0000-0000-0000EE570000}"/>
    <cellStyle name="Normal 35 16 3 3" xfId="13186" xr:uid="{00000000-0005-0000-0000-0000EF570000}"/>
    <cellStyle name="Normal 35 16 3 3 2" xfId="13187" xr:uid="{00000000-0005-0000-0000-0000F0570000}"/>
    <cellStyle name="Normal 35 16 3 3 2 2" xfId="36157" xr:uid="{00000000-0005-0000-0000-0000F1570000}"/>
    <cellStyle name="Normal 35 16 3 3 3" xfId="36156" xr:uid="{00000000-0005-0000-0000-0000F2570000}"/>
    <cellStyle name="Normal 35 16 3 4" xfId="13188" xr:uid="{00000000-0005-0000-0000-0000F3570000}"/>
    <cellStyle name="Normal 35 16 3 4 2" xfId="36158" xr:uid="{00000000-0005-0000-0000-0000F4570000}"/>
    <cellStyle name="Normal 35 16 3 5" xfId="36153" xr:uid="{00000000-0005-0000-0000-0000F5570000}"/>
    <cellStyle name="Normal 35 16 4" xfId="13189" xr:uid="{00000000-0005-0000-0000-0000F6570000}"/>
    <cellStyle name="Normal 35 16 4 2" xfId="13190" xr:uid="{00000000-0005-0000-0000-0000F7570000}"/>
    <cellStyle name="Normal 35 16 4 2 2" xfId="36160" xr:uid="{00000000-0005-0000-0000-0000F8570000}"/>
    <cellStyle name="Normal 35 16 4 3" xfId="36159" xr:uid="{00000000-0005-0000-0000-0000F9570000}"/>
    <cellStyle name="Normal 35 16 5" xfId="13191" xr:uid="{00000000-0005-0000-0000-0000FA570000}"/>
    <cellStyle name="Normal 35 16 5 2" xfId="36161" xr:uid="{00000000-0005-0000-0000-0000FB570000}"/>
    <cellStyle name="Normal 35 16 6" xfId="13192" xr:uid="{00000000-0005-0000-0000-0000FC570000}"/>
    <cellStyle name="Normal 35 16 6 2" xfId="13193" xr:uid="{00000000-0005-0000-0000-0000FD570000}"/>
    <cellStyle name="Normal 35 16 6 2 2" xfId="36163" xr:uid="{00000000-0005-0000-0000-0000FE570000}"/>
    <cellStyle name="Normal 35 16 6 3" xfId="36162" xr:uid="{00000000-0005-0000-0000-0000FF570000}"/>
    <cellStyle name="Normal 35 16 7" xfId="13194" xr:uid="{00000000-0005-0000-0000-000000580000}"/>
    <cellStyle name="Normal 35 16 7 2" xfId="36164" xr:uid="{00000000-0005-0000-0000-000001580000}"/>
    <cellStyle name="Normal 35 16 8" xfId="36147" xr:uid="{00000000-0005-0000-0000-000002580000}"/>
    <cellStyle name="Normal 35 17" xfId="13195" xr:uid="{00000000-0005-0000-0000-000003580000}"/>
    <cellStyle name="Normal 35 17 2" xfId="13196" xr:uid="{00000000-0005-0000-0000-000004580000}"/>
    <cellStyle name="Normal 35 17 2 2" xfId="13197" xr:uid="{00000000-0005-0000-0000-000005580000}"/>
    <cellStyle name="Normal 35 17 2 2 2" xfId="13198" xr:uid="{00000000-0005-0000-0000-000006580000}"/>
    <cellStyle name="Normal 35 17 2 2 2 2" xfId="36168" xr:uid="{00000000-0005-0000-0000-000007580000}"/>
    <cellStyle name="Normal 35 17 2 2 3" xfId="36167" xr:uid="{00000000-0005-0000-0000-000008580000}"/>
    <cellStyle name="Normal 35 17 2 3" xfId="13199" xr:uid="{00000000-0005-0000-0000-000009580000}"/>
    <cellStyle name="Normal 35 17 2 3 2" xfId="36169" xr:uid="{00000000-0005-0000-0000-00000A580000}"/>
    <cellStyle name="Normal 35 17 2 4" xfId="13200" xr:uid="{00000000-0005-0000-0000-00000B580000}"/>
    <cellStyle name="Normal 35 17 2 4 2" xfId="36170" xr:uid="{00000000-0005-0000-0000-00000C580000}"/>
    <cellStyle name="Normal 35 17 2 5" xfId="36166" xr:uid="{00000000-0005-0000-0000-00000D580000}"/>
    <cellStyle name="Normal 35 17 3" xfId="13201" xr:uid="{00000000-0005-0000-0000-00000E580000}"/>
    <cellStyle name="Normal 35 17 3 2" xfId="13202" xr:uid="{00000000-0005-0000-0000-00000F580000}"/>
    <cellStyle name="Normal 35 17 3 2 2" xfId="13203" xr:uid="{00000000-0005-0000-0000-000010580000}"/>
    <cellStyle name="Normal 35 17 3 2 2 2" xfId="36173" xr:uid="{00000000-0005-0000-0000-000011580000}"/>
    <cellStyle name="Normal 35 17 3 2 3" xfId="36172" xr:uid="{00000000-0005-0000-0000-000012580000}"/>
    <cellStyle name="Normal 35 17 3 3" xfId="13204" xr:uid="{00000000-0005-0000-0000-000013580000}"/>
    <cellStyle name="Normal 35 17 3 3 2" xfId="13205" xr:uid="{00000000-0005-0000-0000-000014580000}"/>
    <cellStyle name="Normal 35 17 3 3 2 2" xfId="36175" xr:uid="{00000000-0005-0000-0000-000015580000}"/>
    <cellStyle name="Normal 35 17 3 3 3" xfId="36174" xr:uid="{00000000-0005-0000-0000-000016580000}"/>
    <cellStyle name="Normal 35 17 3 4" xfId="13206" xr:uid="{00000000-0005-0000-0000-000017580000}"/>
    <cellStyle name="Normal 35 17 3 4 2" xfId="36176" xr:uid="{00000000-0005-0000-0000-000018580000}"/>
    <cellStyle name="Normal 35 17 3 5" xfId="36171" xr:uid="{00000000-0005-0000-0000-000019580000}"/>
    <cellStyle name="Normal 35 17 4" xfId="13207" xr:uid="{00000000-0005-0000-0000-00001A580000}"/>
    <cellStyle name="Normal 35 17 4 2" xfId="13208" xr:uid="{00000000-0005-0000-0000-00001B580000}"/>
    <cellStyle name="Normal 35 17 4 2 2" xfId="36178" xr:uid="{00000000-0005-0000-0000-00001C580000}"/>
    <cellStyle name="Normal 35 17 4 3" xfId="36177" xr:uid="{00000000-0005-0000-0000-00001D580000}"/>
    <cellStyle name="Normal 35 17 5" xfId="13209" xr:uid="{00000000-0005-0000-0000-00001E580000}"/>
    <cellStyle name="Normal 35 17 5 2" xfId="36179" xr:uid="{00000000-0005-0000-0000-00001F580000}"/>
    <cellStyle name="Normal 35 17 6" xfId="13210" xr:uid="{00000000-0005-0000-0000-000020580000}"/>
    <cellStyle name="Normal 35 17 6 2" xfId="13211" xr:uid="{00000000-0005-0000-0000-000021580000}"/>
    <cellStyle name="Normal 35 17 6 2 2" xfId="36181" xr:uid="{00000000-0005-0000-0000-000022580000}"/>
    <cellStyle name="Normal 35 17 6 3" xfId="36180" xr:uid="{00000000-0005-0000-0000-000023580000}"/>
    <cellStyle name="Normal 35 17 7" xfId="13212" xr:uid="{00000000-0005-0000-0000-000024580000}"/>
    <cellStyle name="Normal 35 17 7 2" xfId="36182" xr:uid="{00000000-0005-0000-0000-000025580000}"/>
    <cellStyle name="Normal 35 17 8" xfId="36165" xr:uid="{00000000-0005-0000-0000-000026580000}"/>
    <cellStyle name="Normal 35 18" xfId="13213" xr:uid="{00000000-0005-0000-0000-000027580000}"/>
    <cellStyle name="Normal 35 18 2" xfId="13214" xr:uid="{00000000-0005-0000-0000-000028580000}"/>
    <cellStyle name="Normal 35 18 2 2" xfId="13215" xr:uid="{00000000-0005-0000-0000-000029580000}"/>
    <cellStyle name="Normal 35 18 2 2 2" xfId="13216" xr:uid="{00000000-0005-0000-0000-00002A580000}"/>
    <cellStyle name="Normal 35 18 2 2 2 2" xfId="36186" xr:uid="{00000000-0005-0000-0000-00002B580000}"/>
    <cellStyle name="Normal 35 18 2 2 3" xfId="36185" xr:uid="{00000000-0005-0000-0000-00002C580000}"/>
    <cellStyle name="Normal 35 18 2 3" xfId="13217" xr:uid="{00000000-0005-0000-0000-00002D580000}"/>
    <cellStyle name="Normal 35 18 2 3 2" xfId="36187" xr:uid="{00000000-0005-0000-0000-00002E580000}"/>
    <cellStyle name="Normal 35 18 2 4" xfId="13218" xr:uid="{00000000-0005-0000-0000-00002F580000}"/>
    <cellStyle name="Normal 35 18 2 4 2" xfId="36188" xr:uid="{00000000-0005-0000-0000-000030580000}"/>
    <cellStyle name="Normal 35 18 2 5" xfId="36184" xr:uid="{00000000-0005-0000-0000-000031580000}"/>
    <cellStyle name="Normal 35 18 3" xfId="13219" xr:uid="{00000000-0005-0000-0000-000032580000}"/>
    <cellStyle name="Normal 35 18 3 2" xfId="13220" xr:uid="{00000000-0005-0000-0000-000033580000}"/>
    <cellStyle name="Normal 35 18 3 2 2" xfId="13221" xr:uid="{00000000-0005-0000-0000-000034580000}"/>
    <cellStyle name="Normal 35 18 3 2 2 2" xfId="36191" xr:uid="{00000000-0005-0000-0000-000035580000}"/>
    <cellStyle name="Normal 35 18 3 2 3" xfId="36190" xr:uid="{00000000-0005-0000-0000-000036580000}"/>
    <cellStyle name="Normal 35 18 3 3" xfId="13222" xr:uid="{00000000-0005-0000-0000-000037580000}"/>
    <cellStyle name="Normal 35 18 3 3 2" xfId="13223" xr:uid="{00000000-0005-0000-0000-000038580000}"/>
    <cellStyle name="Normal 35 18 3 3 2 2" xfId="36193" xr:uid="{00000000-0005-0000-0000-000039580000}"/>
    <cellStyle name="Normal 35 18 3 3 3" xfId="36192" xr:uid="{00000000-0005-0000-0000-00003A580000}"/>
    <cellStyle name="Normal 35 18 3 4" xfId="13224" xr:uid="{00000000-0005-0000-0000-00003B580000}"/>
    <cellStyle name="Normal 35 18 3 4 2" xfId="36194" xr:uid="{00000000-0005-0000-0000-00003C580000}"/>
    <cellStyle name="Normal 35 18 3 5" xfId="36189" xr:uid="{00000000-0005-0000-0000-00003D580000}"/>
    <cellStyle name="Normal 35 18 4" xfId="13225" xr:uid="{00000000-0005-0000-0000-00003E580000}"/>
    <cellStyle name="Normal 35 18 4 2" xfId="13226" xr:uid="{00000000-0005-0000-0000-00003F580000}"/>
    <cellStyle name="Normal 35 18 4 2 2" xfId="36196" xr:uid="{00000000-0005-0000-0000-000040580000}"/>
    <cellStyle name="Normal 35 18 4 3" xfId="36195" xr:uid="{00000000-0005-0000-0000-000041580000}"/>
    <cellStyle name="Normal 35 18 5" xfId="13227" xr:uid="{00000000-0005-0000-0000-000042580000}"/>
    <cellStyle name="Normal 35 18 5 2" xfId="36197" xr:uid="{00000000-0005-0000-0000-000043580000}"/>
    <cellStyle name="Normal 35 18 6" xfId="13228" xr:uid="{00000000-0005-0000-0000-000044580000}"/>
    <cellStyle name="Normal 35 18 6 2" xfId="13229" xr:uid="{00000000-0005-0000-0000-000045580000}"/>
    <cellStyle name="Normal 35 18 6 2 2" xfId="36199" xr:uid="{00000000-0005-0000-0000-000046580000}"/>
    <cellStyle name="Normal 35 18 6 3" xfId="36198" xr:uid="{00000000-0005-0000-0000-000047580000}"/>
    <cellStyle name="Normal 35 18 7" xfId="13230" xr:uid="{00000000-0005-0000-0000-000048580000}"/>
    <cellStyle name="Normal 35 18 7 2" xfId="36200" xr:uid="{00000000-0005-0000-0000-000049580000}"/>
    <cellStyle name="Normal 35 18 8" xfId="36183" xr:uid="{00000000-0005-0000-0000-00004A580000}"/>
    <cellStyle name="Normal 35 19" xfId="13231" xr:uid="{00000000-0005-0000-0000-00004B580000}"/>
    <cellStyle name="Normal 35 19 2" xfId="13232" xr:uid="{00000000-0005-0000-0000-00004C580000}"/>
    <cellStyle name="Normal 35 19 2 2" xfId="13233" xr:uid="{00000000-0005-0000-0000-00004D580000}"/>
    <cellStyle name="Normal 35 19 2 2 2" xfId="13234" xr:uid="{00000000-0005-0000-0000-00004E580000}"/>
    <cellStyle name="Normal 35 19 2 2 2 2" xfId="36204" xr:uid="{00000000-0005-0000-0000-00004F580000}"/>
    <cellStyle name="Normal 35 19 2 2 3" xfId="36203" xr:uid="{00000000-0005-0000-0000-000050580000}"/>
    <cellStyle name="Normal 35 19 2 3" xfId="13235" xr:uid="{00000000-0005-0000-0000-000051580000}"/>
    <cellStyle name="Normal 35 19 2 3 2" xfId="36205" xr:uid="{00000000-0005-0000-0000-000052580000}"/>
    <cellStyle name="Normal 35 19 2 4" xfId="13236" xr:uid="{00000000-0005-0000-0000-000053580000}"/>
    <cellStyle name="Normal 35 19 2 4 2" xfId="36206" xr:uid="{00000000-0005-0000-0000-000054580000}"/>
    <cellStyle name="Normal 35 19 2 5" xfId="36202" xr:uid="{00000000-0005-0000-0000-000055580000}"/>
    <cellStyle name="Normal 35 19 3" xfId="13237" xr:uid="{00000000-0005-0000-0000-000056580000}"/>
    <cellStyle name="Normal 35 19 3 2" xfId="13238" xr:uid="{00000000-0005-0000-0000-000057580000}"/>
    <cellStyle name="Normal 35 19 3 2 2" xfId="13239" xr:uid="{00000000-0005-0000-0000-000058580000}"/>
    <cellStyle name="Normal 35 19 3 2 2 2" xfId="36209" xr:uid="{00000000-0005-0000-0000-000059580000}"/>
    <cellStyle name="Normal 35 19 3 2 3" xfId="36208" xr:uid="{00000000-0005-0000-0000-00005A580000}"/>
    <cellStyle name="Normal 35 19 3 3" xfId="13240" xr:uid="{00000000-0005-0000-0000-00005B580000}"/>
    <cellStyle name="Normal 35 19 3 3 2" xfId="13241" xr:uid="{00000000-0005-0000-0000-00005C580000}"/>
    <cellStyle name="Normal 35 19 3 3 2 2" xfId="36211" xr:uid="{00000000-0005-0000-0000-00005D580000}"/>
    <cellStyle name="Normal 35 19 3 3 3" xfId="36210" xr:uid="{00000000-0005-0000-0000-00005E580000}"/>
    <cellStyle name="Normal 35 19 3 4" xfId="13242" xr:uid="{00000000-0005-0000-0000-00005F580000}"/>
    <cellStyle name="Normal 35 19 3 4 2" xfId="36212" xr:uid="{00000000-0005-0000-0000-000060580000}"/>
    <cellStyle name="Normal 35 19 3 5" xfId="36207" xr:uid="{00000000-0005-0000-0000-000061580000}"/>
    <cellStyle name="Normal 35 19 4" xfId="13243" xr:uid="{00000000-0005-0000-0000-000062580000}"/>
    <cellStyle name="Normal 35 19 4 2" xfId="13244" xr:uid="{00000000-0005-0000-0000-000063580000}"/>
    <cellStyle name="Normal 35 19 4 2 2" xfId="36214" xr:uid="{00000000-0005-0000-0000-000064580000}"/>
    <cellStyle name="Normal 35 19 4 3" xfId="36213" xr:uid="{00000000-0005-0000-0000-000065580000}"/>
    <cellStyle name="Normal 35 19 5" xfId="13245" xr:uid="{00000000-0005-0000-0000-000066580000}"/>
    <cellStyle name="Normal 35 19 5 2" xfId="36215" xr:uid="{00000000-0005-0000-0000-000067580000}"/>
    <cellStyle name="Normal 35 19 6" xfId="13246" xr:uid="{00000000-0005-0000-0000-000068580000}"/>
    <cellStyle name="Normal 35 19 6 2" xfId="13247" xr:uid="{00000000-0005-0000-0000-000069580000}"/>
    <cellStyle name="Normal 35 19 6 2 2" xfId="36217" xr:uid="{00000000-0005-0000-0000-00006A580000}"/>
    <cellStyle name="Normal 35 19 6 3" xfId="36216" xr:uid="{00000000-0005-0000-0000-00006B580000}"/>
    <cellStyle name="Normal 35 19 7" xfId="13248" xr:uid="{00000000-0005-0000-0000-00006C580000}"/>
    <cellStyle name="Normal 35 19 7 2" xfId="36218" xr:uid="{00000000-0005-0000-0000-00006D580000}"/>
    <cellStyle name="Normal 35 19 8" xfId="36201" xr:uid="{00000000-0005-0000-0000-00006E580000}"/>
    <cellStyle name="Normal 35 2" xfId="13249" xr:uid="{00000000-0005-0000-0000-00006F580000}"/>
    <cellStyle name="Normal 35 2 2" xfId="13250" xr:uid="{00000000-0005-0000-0000-000070580000}"/>
    <cellStyle name="Normal 35 2 2 2" xfId="13251" xr:uid="{00000000-0005-0000-0000-000071580000}"/>
    <cellStyle name="Normal 35 2 2 2 2" xfId="13252" xr:uid="{00000000-0005-0000-0000-000072580000}"/>
    <cellStyle name="Normal 35 2 2 2 2 2" xfId="36222" xr:uid="{00000000-0005-0000-0000-000073580000}"/>
    <cellStyle name="Normal 35 2 2 2 3" xfId="36221" xr:uid="{00000000-0005-0000-0000-000074580000}"/>
    <cellStyle name="Normal 35 2 2 3" xfId="13253" xr:uid="{00000000-0005-0000-0000-000075580000}"/>
    <cellStyle name="Normal 35 2 2 3 2" xfId="36223" xr:uid="{00000000-0005-0000-0000-000076580000}"/>
    <cellStyle name="Normal 35 2 2 4" xfId="13254" xr:uid="{00000000-0005-0000-0000-000077580000}"/>
    <cellStyle name="Normal 35 2 2 4 2" xfId="36224" xr:uid="{00000000-0005-0000-0000-000078580000}"/>
    <cellStyle name="Normal 35 2 2 5" xfId="36220" xr:uid="{00000000-0005-0000-0000-000079580000}"/>
    <cellStyle name="Normal 35 2 3" xfId="13255" xr:uid="{00000000-0005-0000-0000-00007A580000}"/>
    <cellStyle name="Normal 35 2 3 2" xfId="13256" xr:uid="{00000000-0005-0000-0000-00007B580000}"/>
    <cellStyle name="Normal 35 2 3 2 2" xfId="13257" xr:uid="{00000000-0005-0000-0000-00007C580000}"/>
    <cellStyle name="Normal 35 2 3 2 2 2" xfId="36227" xr:uid="{00000000-0005-0000-0000-00007D580000}"/>
    <cellStyle name="Normal 35 2 3 2 3" xfId="36226" xr:uid="{00000000-0005-0000-0000-00007E580000}"/>
    <cellStyle name="Normal 35 2 3 3" xfId="13258" xr:uid="{00000000-0005-0000-0000-00007F580000}"/>
    <cellStyle name="Normal 35 2 3 3 2" xfId="13259" xr:uid="{00000000-0005-0000-0000-000080580000}"/>
    <cellStyle name="Normal 35 2 3 3 2 2" xfId="36229" xr:uid="{00000000-0005-0000-0000-000081580000}"/>
    <cellStyle name="Normal 35 2 3 3 3" xfId="36228" xr:uid="{00000000-0005-0000-0000-000082580000}"/>
    <cellStyle name="Normal 35 2 3 4" xfId="13260" xr:uid="{00000000-0005-0000-0000-000083580000}"/>
    <cellStyle name="Normal 35 2 3 4 2" xfId="36230" xr:uid="{00000000-0005-0000-0000-000084580000}"/>
    <cellStyle name="Normal 35 2 3 5" xfId="36225" xr:uid="{00000000-0005-0000-0000-000085580000}"/>
    <cellStyle name="Normal 35 2 4" xfId="13261" xr:uid="{00000000-0005-0000-0000-000086580000}"/>
    <cellStyle name="Normal 35 2 4 2" xfId="13262" xr:uid="{00000000-0005-0000-0000-000087580000}"/>
    <cellStyle name="Normal 35 2 4 2 2" xfId="36232" xr:uid="{00000000-0005-0000-0000-000088580000}"/>
    <cellStyle name="Normal 35 2 4 3" xfId="36231" xr:uid="{00000000-0005-0000-0000-000089580000}"/>
    <cellStyle name="Normal 35 2 5" xfId="13263" xr:uid="{00000000-0005-0000-0000-00008A580000}"/>
    <cellStyle name="Normal 35 2 5 2" xfId="36233" xr:uid="{00000000-0005-0000-0000-00008B580000}"/>
    <cellStyle name="Normal 35 2 6" xfId="13264" xr:uid="{00000000-0005-0000-0000-00008C580000}"/>
    <cellStyle name="Normal 35 2 6 2" xfId="13265" xr:uid="{00000000-0005-0000-0000-00008D580000}"/>
    <cellStyle name="Normal 35 2 6 2 2" xfId="36235" xr:uid="{00000000-0005-0000-0000-00008E580000}"/>
    <cellStyle name="Normal 35 2 6 3" xfId="36234" xr:uid="{00000000-0005-0000-0000-00008F580000}"/>
    <cellStyle name="Normal 35 2 7" xfId="13266" xr:uid="{00000000-0005-0000-0000-000090580000}"/>
    <cellStyle name="Normal 35 2 7 2" xfId="36236" xr:uid="{00000000-0005-0000-0000-000091580000}"/>
    <cellStyle name="Normal 35 2 8" xfId="36219" xr:uid="{00000000-0005-0000-0000-000092580000}"/>
    <cellStyle name="Normal 35 20" xfId="13267" xr:uid="{00000000-0005-0000-0000-000093580000}"/>
    <cellStyle name="Normal 35 20 2" xfId="13268" xr:uid="{00000000-0005-0000-0000-000094580000}"/>
    <cellStyle name="Normal 35 20 2 2" xfId="13269" xr:uid="{00000000-0005-0000-0000-000095580000}"/>
    <cellStyle name="Normal 35 20 2 2 2" xfId="13270" xr:uid="{00000000-0005-0000-0000-000096580000}"/>
    <cellStyle name="Normal 35 20 2 2 2 2" xfId="36240" xr:uid="{00000000-0005-0000-0000-000097580000}"/>
    <cellStyle name="Normal 35 20 2 2 3" xfId="36239" xr:uid="{00000000-0005-0000-0000-000098580000}"/>
    <cellStyle name="Normal 35 20 2 3" xfId="13271" xr:uid="{00000000-0005-0000-0000-000099580000}"/>
    <cellStyle name="Normal 35 20 2 3 2" xfId="36241" xr:uid="{00000000-0005-0000-0000-00009A580000}"/>
    <cellStyle name="Normal 35 20 2 4" xfId="13272" xr:uid="{00000000-0005-0000-0000-00009B580000}"/>
    <cellStyle name="Normal 35 20 2 4 2" xfId="36242" xr:uid="{00000000-0005-0000-0000-00009C580000}"/>
    <cellStyle name="Normal 35 20 2 5" xfId="36238" xr:uid="{00000000-0005-0000-0000-00009D580000}"/>
    <cellStyle name="Normal 35 20 3" xfId="13273" xr:uid="{00000000-0005-0000-0000-00009E580000}"/>
    <cellStyle name="Normal 35 20 3 2" xfId="13274" xr:uid="{00000000-0005-0000-0000-00009F580000}"/>
    <cellStyle name="Normal 35 20 3 2 2" xfId="13275" xr:uid="{00000000-0005-0000-0000-0000A0580000}"/>
    <cellStyle name="Normal 35 20 3 2 2 2" xfId="36245" xr:uid="{00000000-0005-0000-0000-0000A1580000}"/>
    <cellStyle name="Normal 35 20 3 2 3" xfId="36244" xr:uid="{00000000-0005-0000-0000-0000A2580000}"/>
    <cellStyle name="Normal 35 20 3 3" xfId="13276" xr:uid="{00000000-0005-0000-0000-0000A3580000}"/>
    <cellStyle name="Normal 35 20 3 3 2" xfId="13277" xr:uid="{00000000-0005-0000-0000-0000A4580000}"/>
    <cellStyle name="Normal 35 20 3 3 2 2" xfId="36247" xr:uid="{00000000-0005-0000-0000-0000A5580000}"/>
    <cellStyle name="Normal 35 20 3 3 3" xfId="36246" xr:uid="{00000000-0005-0000-0000-0000A6580000}"/>
    <cellStyle name="Normal 35 20 3 4" xfId="13278" xr:uid="{00000000-0005-0000-0000-0000A7580000}"/>
    <cellStyle name="Normal 35 20 3 4 2" xfId="36248" xr:uid="{00000000-0005-0000-0000-0000A8580000}"/>
    <cellStyle name="Normal 35 20 3 5" xfId="36243" xr:uid="{00000000-0005-0000-0000-0000A9580000}"/>
    <cellStyle name="Normal 35 20 4" xfId="13279" xr:uid="{00000000-0005-0000-0000-0000AA580000}"/>
    <cellStyle name="Normal 35 20 4 2" xfId="13280" xr:uid="{00000000-0005-0000-0000-0000AB580000}"/>
    <cellStyle name="Normal 35 20 4 2 2" xfId="36250" xr:uid="{00000000-0005-0000-0000-0000AC580000}"/>
    <cellStyle name="Normal 35 20 4 3" xfId="36249" xr:uid="{00000000-0005-0000-0000-0000AD580000}"/>
    <cellStyle name="Normal 35 20 5" xfId="13281" xr:uid="{00000000-0005-0000-0000-0000AE580000}"/>
    <cellStyle name="Normal 35 20 5 2" xfId="36251" xr:uid="{00000000-0005-0000-0000-0000AF580000}"/>
    <cellStyle name="Normal 35 20 6" xfId="13282" xr:uid="{00000000-0005-0000-0000-0000B0580000}"/>
    <cellStyle name="Normal 35 20 6 2" xfId="13283" xr:uid="{00000000-0005-0000-0000-0000B1580000}"/>
    <cellStyle name="Normal 35 20 6 2 2" xfId="36253" xr:uid="{00000000-0005-0000-0000-0000B2580000}"/>
    <cellStyle name="Normal 35 20 6 3" xfId="36252" xr:uid="{00000000-0005-0000-0000-0000B3580000}"/>
    <cellStyle name="Normal 35 20 7" xfId="13284" xr:uid="{00000000-0005-0000-0000-0000B4580000}"/>
    <cellStyle name="Normal 35 20 7 2" xfId="36254" xr:uid="{00000000-0005-0000-0000-0000B5580000}"/>
    <cellStyle name="Normal 35 20 8" xfId="36237" xr:uid="{00000000-0005-0000-0000-0000B6580000}"/>
    <cellStyle name="Normal 35 21" xfId="13285" xr:uid="{00000000-0005-0000-0000-0000B7580000}"/>
    <cellStyle name="Normal 35 21 2" xfId="13286" xr:uid="{00000000-0005-0000-0000-0000B8580000}"/>
    <cellStyle name="Normal 35 21 2 2" xfId="13287" xr:uid="{00000000-0005-0000-0000-0000B9580000}"/>
    <cellStyle name="Normal 35 21 2 2 2" xfId="13288" xr:uid="{00000000-0005-0000-0000-0000BA580000}"/>
    <cellStyle name="Normal 35 21 2 2 2 2" xfId="36258" xr:uid="{00000000-0005-0000-0000-0000BB580000}"/>
    <cellStyle name="Normal 35 21 2 2 3" xfId="36257" xr:uid="{00000000-0005-0000-0000-0000BC580000}"/>
    <cellStyle name="Normal 35 21 2 3" xfId="13289" xr:uid="{00000000-0005-0000-0000-0000BD580000}"/>
    <cellStyle name="Normal 35 21 2 3 2" xfId="36259" xr:uid="{00000000-0005-0000-0000-0000BE580000}"/>
    <cellStyle name="Normal 35 21 2 4" xfId="13290" xr:uid="{00000000-0005-0000-0000-0000BF580000}"/>
    <cellStyle name="Normal 35 21 2 4 2" xfId="36260" xr:uid="{00000000-0005-0000-0000-0000C0580000}"/>
    <cellStyle name="Normal 35 21 2 5" xfId="36256" xr:uid="{00000000-0005-0000-0000-0000C1580000}"/>
    <cellStyle name="Normal 35 21 3" xfId="13291" xr:uid="{00000000-0005-0000-0000-0000C2580000}"/>
    <cellStyle name="Normal 35 21 3 2" xfId="13292" xr:uid="{00000000-0005-0000-0000-0000C3580000}"/>
    <cellStyle name="Normal 35 21 3 2 2" xfId="13293" xr:uid="{00000000-0005-0000-0000-0000C4580000}"/>
    <cellStyle name="Normal 35 21 3 2 2 2" xfId="36263" xr:uid="{00000000-0005-0000-0000-0000C5580000}"/>
    <cellStyle name="Normal 35 21 3 2 3" xfId="36262" xr:uid="{00000000-0005-0000-0000-0000C6580000}"/>
    <cellStyle name="Normal 35 21 3 3" xfId="13294" xr:uid="{00000000-0005-0000-0000-0000C7580000}"/>
    <cellStyle name="Normal 35 21 3 3 2" xfId="13295" xr:uid="{00000000-0005-0000-0000-0000C8580000}"/>
    <cellStyle name="Normal 35 21 3 3 2 2" xfId="36265" xr:uid="{00000000-0005-0000-0000-0000C9580000}"/>
    <cellStyle name="Normal 35 21 3 3 3" xfId="36264" xr:uid="{00000000-0005-0000-0000-0000CA580000}"/>
    <cellStyle name="Normal 35 21 3 4" xfId="13296" xr:uid="{00000000-0005-0000-0000-0000CB580000}"/>
    <cellStyle name="Normal 35 21 3 4 2" xfId="36266" xr:uid="{00000000-0005-0000-0000-0000CC580000}"/>
    <cellStyle name="Normal 35 21 3 5" xfId="36261" xr:uid="{00000000-0005-0000-0000-0000CD580000}"/>
    <cellStyle name="Normal 35 21 4" xfId="13297" xr:uid="{00000000-0005-0000-0000-0000CE580000}"/>
    <cellStyle name="Normal 35 21 4 2" xfId="13298" xr:uid="{00000000-0005-0000-0000-0000CF580000}"/>
    <cellStyle name="Normal 35 21 4 2 2" xfId="36268" xr:uid="{00000000-0005-0000-0000-0000D0580000}"/>
    <cellStyle name="Normal 35 21 4 3" xfId="36267" xr:uid="{00000000-0005-0000-0000-0000D1580000}"/>
    <cellStyle name="Normal 35 21 5" xfId="13299" xr:uid="{00000000-0005-0000-0000-0000D2580000}"/>
    <cellStyle name="Normal 35 21 5 2" xfId="36269" xr:uid="{00000000-0005-0000-0000-0000D3580000}"/>
    <cellStyle name="Normal 35 21 6" xfId="13300" xr:uid="{00000000-0005-0000-0000-0000D4580000}"/>
    <cellStyle name="Normal 35 21 6 2" xfId="13301" xr:uid="{00000000-0005-0000-0000-0000D5580000}"/>
    <cellStyle name="Normal 35 21 6 2 2" xfId="36271" xr:uid="{00000000-0005-0000-0000-0000D6580000}"/>
    <cellStyle name="Normal 35 21 6 3" xfId="36270" xr:uid="{00000000-0005-0000-0000-0000D7580000}"/>
    <cellStyle name="Normal 35 21 7" xfId="13302" xr:uid="{00000000-0005-0000-0000-0000D8580000}"/>
    <cellStyle name="Normal 35 21 7 2" xfId="36272" xr:uid="{00000000-0005-0000-0000-0000D9580000}"/>
    <cellStyle name="Normal 35 21 8" xfId="36255" xr:uid="{00000000-0005-0000-0000-0000DA580000}"/>
    <cellStyle name="Normal 35 22" xfId="13303" xr:uid="{00000000-0005-0000-0000-0000DB580000}"/>
    <cellStyle name="Normal 35 22 2" xfId="13304" xr:uid="{00000000-0005-0000-0000-0000DC580000}"/>
    <cellStyle name="Normal 35 22 2 2" xfId="13305" xr:uid="{00000000-0005-0000-0000-0000DD580000}"/>
    <cellStyle name="Normal 35 22 2 2 2" xfId="13306" xr:uid="{00000000-0005-0000-0000-0000DE580000}"/>
    <cellStyle name="Normal 35 22 2 2 2 2" xfId="36276" xr:uid="{00000000-0005-0000-0000-0000DF580000}"/>
    <cellStyle name="Normal 35 22 2 2 3" xfId="36275" xr:uid="{00000000-0005-0000-0000-0000E0580000}"/>
    <cellStyle name="Normal 35 22 2 3" xfId="13307" xr:uid="{00000000-0005-0000-0000-0000E1580000}"/>
    <cellStyle name="Normal 35 22 2 3 2" xfId="36277" xr:uid="{00000000-0005-0000-0000-0000E2580000}"/>
    <cellStyle name="Normal 35 22 2 4" xfId="13308" xr:uid="{00000000-0005-0000-0000-0000E3580000}"/>
    <cellStyle name="Normal 35 22 2 4 2" xfId="36278" xr:uid="{00000000-0005-0000-0000-0000E4580000}"/>
    <cellStyle name="Normal 35 22 2 5" xfId="36274" xr:uid="{00000000-0005-0000-0000-0000E5580000}"/>
    <cellStyle name="Normal 35 22 3" xfId="13309" xr:uid="{00000000-0005-0000-0000-0000E6580000}"/>
    <cellStyle name="Normal 35 22 3 2" xfId="13310" xr:uid="{00000000-0005-0000-0000-0000E7580000}"/>
    <cellStyle name="Normal 35 22 3 2 2" xfId="13311" xr:uid="{00000000-0005-0000-0000-0000E8580000}"/>
    <cellStyle name="Normal 35 22 3 2 2 2" xfId="36281" xr:uid="{00000000-0005-0000-0000-0000E9580000}"/>
    <cellStyle name="Normal 35 22 3 2 3" xfId="36280" xr:uid="{00000000-0005-0000-0000-0000EA580000}"/>
    <cellStyle name="Normal 35 22 3 3" xfId="13312" xr:uid="{00000000-0005-0000-0000-0000EB580000}"/>
    <cellStyle name="Normal 35 22 3 3 2" xfId="13313" xr:uid="{00000000-0005-0000-0000-0000EC580000}"/>
    <cellStyle name="Normal 35 22 3 3 2 2" xfId="36283" xr:uid="{00000000-0005-0000-0000-0000ED580000}"/>
    <cellStyle name="Normal 35 22 3 3 3" xfId="36282" xr:uid="{00000000-0005-0000-0000-0000EE580000}"/>
    <cellStyle name="Normal 35 22 3 4" xfId="13314" xr:uid="{00000000-0005-0000-0000-0000EF580000}"/>
    <cellStyle name="Normal 35 22 3 4 2" xfId="36284" xr:uid="{00000000-0005-0000-0000-0000F0580000}"/>
    <cellStyle name="Normal 35 22 3 5" xfId="36279" xr:uid="{00000000-0005-0000-0000-0000F1580000}"/>
    <cellStyle name="Normal 35 22 4" xfId="13315" xr:uid="{00000000-0005-0000-0000-0000F2580000}"/>
    <cellStyle name="Normal 35 22 4 2" xfId="13316" xr:uid="{00000000-0005-0000-0000-0000F3580000}"/>
    <cellStyle name="Normal 35 22 4 2 2" xfId="36286" xr:uid="{00000000-0005-0000-0000-0000F4580000}"/>
    <cellStyle name="Normal 35 22 4 3" xfId="36285" xr:uid="{00000000-0005-0000-0000-0000F5580000}"/>
    <cellStyle name="Normal 35 22 5" xfId="13317" xr:uid="{00000000-0005-0000-0000-0000F6580000}"/>
    <cellStyle name="Normal 35 22 5 2" xfId="36287" xr:uid="{00000000-0005-0000-0000-0000F7580000}"/>
    <cellStyle name="Normal 35 22 6" xfId="13318" xr:uid="{00000000-0005-0000-0000-0000F8580000}"/>
    <cellStyle name="Normal 35 22 6 2" xfId="13319" xr:uid="{00000000-0005-0000-0000-0000F9580000}"/>
    <cellStyle name="Normal 35 22 6 2 2" xfId="36289" xr:uid="{00000000-0005-0000-0000-0000FA580000}"/>
    <cellStyle name="Normal 35 22 6 3" xfId="36288" xr:uid="{00000000-0005-0000-0000-0000FB580000}"/>
    <cellStyle name="Normal 35 22 7" xfId="13320" xr:uid="{00000000-0005-0000-0000-0000FC580000}"/>
    <cellStyle name="Normal 35 22 7 2" xfId="36290" xr:uid="{00000000-0005-0000-0000-0000FD580000}"/>
    <cellStyle name="Normal 35 22 8" xfId="36273" xr:uid="{00000000-0005-0000-0000-0000FE580000}"/>
    <cellStyle name="Normal 35 23" xfId="13321" xr:uid="{00000000-0005-0000-0000-0000FF580000}"/>
    <cellStyle name="Normal 35 23 2" xfId="13322" xr:uid="{00000000-0005-0000-0000-000000590000}"/>
    <cellStyle name="Normal 35 23 2 2" xfId="13323" xr:uid="{00000000-0005-0000-0000-000001590000}"/>
    <cellStyle name="Normal 35 23 2 2 2" xfId="13324" xr:uid="{00000000-0005-0000-0000-000002590000}"/>
    <cellStyle name="Normal 35 23 2 2 2 2" xfId="36294" xr:uid="{00000000-0005-0000-0000-000003590000}"/>
    <cellStyle name="Normal 35 23 2 2 3" xfId="36293" xr:uid="{00000000-0005-0000-0000-000004590000}"/>
    <cellStyle name="Normal 35 23 2 3" xfId="13325" xr:uid="{00000000-0005-0000-0000-000005590000}"/>
    <cellStyle name="Normal 35 23 2 3 2" xfId="36295" xr:uid="{00000000-0005-0000-0000-000006590000}"/>
    <cellStyle name="Normal 35 23 2 4" xfId="13326" xr:uid="{00000000-0005-0000-0000-000007590000}"/>
    <cellStyle name="Normal 35 23 2 4 2" xfId="36296" xr:uid="{00000000-0005-0000-0000-000008590000}"/>
    <cellStyle name="Normal 35 23 2 5" xfId="36292" xr:uid="{00000000-0005-0000-0000-000009590000}"/>
    <cellStyle name="Normal 35 23 3" xfId="13327" xr:uid="{00000000-0005-0000-0000-00000A590000}"/>
    <cellStyle name="Normal 35 23 3 2" xfId="13328" xr:uid="{00000000-0005-0000-0000-00000B590000}"/>
    <cellStyle name="Normal 35 23 3 2 2" xfId="13329" xr:uid="{00000000-0005-0000-0000-00000C590000}"/>
    <cellStyle name="Normal 35 23 3 2 2 2" xfId="36299" xr:uid="{00000000-0005-0000-0000-00000D590000}"/>
    <cellStyle name="Normal 35 23 3 2 3" xfId="36298" xr:uid="{00000000-0005-0000-0000-00000E590000}"/>
    <cellStyle name="Normal 35 23 3 3" xfId="13330" xr:uid="{00000000-0005-0000-0000-00000F590000}"/>
    <cellStyle name="Normal 35 23 3 3 2" xfId="13331" xr:uid="{00000000-0005-0000-0000-000010590000}"/>
    <cellStyle name="Normal 35 23 3 3 2 2" xfId="36301" xr:uid="{00000000-0005-0000-0000-000011590000}"/>
    <cellStyle name="Normal 35 23 3 3 3" xfId="36300" xr:uid="{00000000-0005-0000-0000-000012590000}"/>
    <cellStyle name="Normal 35 23 3 4" xfId="13332" xr:uid="{00000000-0005-0000-0000-000013590000}"/>
    <cellStyle name="Normal 35 23 3 4 2" xfId="36302" xr:uid="{00000000-0005-0000-0000-000014590000}"/>
    <cellStyle name="Normal 35 23 3 5" xfId="36297" xr:uid="{00000000-0005-0000-0000-000015590000}"/>
    <cellStyle name="Normal 35 23 4" xfId="13333" xr:uid="{00000000-0005-0000-0000-000016590000}"/>
    <cellStyle name="Normal 35 23 4 2" xfId="13334" xr:uid="{00000000-0005-0000-0000-000017590000}"/>
    <cellStyle name="Normal 35 23 4 2 2" xfId="36304" xr:uid="{00000000-0005-0000-0000-000018590000}"/>
    <cellStyle name="Normal 35 23 4 3" xfId="36303" xr:uid="{00000000-0005-0000-0000-000019590000}"/>
    <cellStyle name="Normal 35 23 5" xfId="13335" xr:uid="{00000000-0005-0000-0000-00001A590000}"/>
    <cellStyle name="Normal 35 23 5 2" xfId="36305" xr:uid="{00000000-0005-0000-0000-00001B590000}"/>
    <cellStyle name="Normal 35 23 6" xfId="13336" xr:uid="{00000000-0005-0000-0000-00001C590000}"/>
    <cellStyle name="Normal 35 23 6 2" xfId="13337" xr:uid="{00000000-0005-0000-0000-00001D590000}"/>
    <cellStyle name="Normal 35 23 6 2 2" xfId="36307" xr:uid="{00000000-0005-0000-0000-00001E590000}"/>
    <cellStyle name="Normal 35 23 6 3" xfId="36306" xr:uid="{00000000-0005-0000-0000-00001F590000}"/>
    <cellStyle name="Normal 35 23 7" xfId="13338" xr:uid="{00000000-0005-0000-0000-000020590000}"/>
    <cellStyle name="Normal 35 23 7 2" xfId="36308" xr:uid="{00000000-0005-0000-0000-000021590000}"/>
    <cellStyle name="Normal 35 23 8" xfId="36291" xr:uid="{00000000-0005-0000-0000-000022590000}"/>
    <cellStyle name="Normal 35 24" xfId="13339" xr:uid="{00000000-0005-0000-0000-000023590000}"/>
    <cellStyle name="Normal 35 24 2" xfId="13340" xr:uid="{00000000-0005-0000-0000-000024590000}"/>
    <cellStyle name="Normal 35 24 2 2" xfId="13341" xr:uid="{00000000-0005-0000-0000-000025590000}"/>
    <cellStyle name="Normal 35 24 2 2 2" xfId="13342" xr:uid="{00000000-0005-0000-0000-000026590000}"/>
    <cellStyle name="Normal 35 24 2 2 2 2" xfId="36312" xr:uid="{00000000-0005-0000-0000-000027590000}"/>
    <cellStyle name="Normal 35 24 2 2 3" xfId="36311" xr:uid="{00000000-0005-0000-0000-000028590000}"/>
    <cellStyle name="Normal 35 24 2 3" xfId="13343" xr:uid="{00000000-0005-0000-0000-000029590000}"/>
    <cellStyle name="Normal 35 24 2 3 2" xfId="36313" xr:uid="{00000000-0005-0000-0000-00002A590000}"/>
    <cellStyle name="Normal 35 24 2 4" xfId="13344" xr:uid="{00000000-0005-0000-0000-00002B590000}"/>
    <cellStyle name="Normal 35 24 2 4 2" xfId="36314" xr:uid="{00000000-0005-0000-0000-00002C590000}"/>
    <cellStyle name="Normal 35 24 2 5" xfId="36310" xr:uid="{00000000-0005-0000-0000-00002D590000}"/>
    <cellStyle name="Normal 35 24 3" xfId="13345" xr:uid="{00000000-0005-0000-0000-00002E590000}"/>
    <cellStyle name="Normal 35 24 3 2" xfId="13346" xr:uid="{00000000-0005-0000-0000-00002F590000}"/>
    <cellStyle name="Normal 35 24 3 2 2" xfId="13347" xr:uid="{00000000-0005-0000-0000-000030590000}"/>
    <cellStyle name="Normal 35 24 3 2 2 2" xfId="36317" xr:uid="{00000000-0005-0000-0000-000031590000}"/>
    <cellStyle name="Normal 35 24 3 2 3" xfId="36316" xr:uid="{00000000-0005-0000-0000-000032590000}"/>
    <cellStyle name="Normal 35 24 3 3" xfId="13348" xr:uid="{00000000-0005-0000-0000-000033590000}"/>
    <cellStyle name="Normal 35 24 3 3 2" xfId="13349" xr:uid="{00000000-0005-0000-0000-000034590000}"/>
    <cellStyle name="Normal 35 24 3 3 2 2" xfId="36319" xr:uid="{00000000-0005-0000-0000-000035590000}"/>
    <cellStyle name="Normal 35 24 3 3 3" xfId="36318" xr:uid="{00000000-0005-0000-0000-000036590000}"/>
    <cellStyle name="Normal 35 24 3 4" xfId="13350" xr:uid="{00000000-0005-0000-0000-000037590000}"/>
    <cellStyle name="Normal 35 24 3 4 2" xfId="36320" xr:uid="{00000000-0005-0000-0000-000038590000}"/>
    <cellStyle name="Normal 35 24 3 5" xfId="36315" xr:uid="{00000000-0005-0000-0000-000039590000}"/>
    <cellStyle name="Normal 35 24 4" xfId="13351" xr:uid="{00000000-0005-0000-0000-00003A590000}"/>
    <cellStyle name="Normal 35 24 4 2" xfId="13352" xr:uid="{00000000-0005-0000-0000-00003B590000}"/>
    <cellStyle name="Normal 35 24 4 2 2" xfId="36322" xr:uid="{00000000-0005-0000-0000-00003C590000}"/>
    <cellStyle name="Normal 35 24 4 3" xfId="36321" xr:uid="{00000000-0005-0000-0000-00003D590000}"/>
    <cellStyle name="Normal 35 24 5" xfId="13353" xr:uid="{00000000-0005-0000-0000-00003E590000}"/>
    <cellStyle name="Normal 35 24 5 2" xfId="36323" xr:uid="{00000000-0005-0000-0000-00003F590000}"/>
    <cellStyle name="Normal 35 24 6" xfId="13354" xr:uid="{00000000-0005-0000-0000-000040590000}"/>
    <cellStyle name="Normal 35 24 6 2" xfId="13355" xr:uid="{00000000-0005-0000-0000-000041590000}"/>
    <cellStyle name="Normal 35 24 6 2 2" xfId="36325" xr:uid="{00000000-0005-0000-0000-000042590000}"/>
    <cellStyle name="Normal 35 24 6 3" xfId="36324" xr:uid="{00000000-0005-0000-0000-000043590000}"/>
    <cellStyle name="Normal 35 24 7" xfId="13356" xr:uid="{00000000-0005-0000-0000-000044590000}"/>
    <cellStyle name="Normal 35 24 7 2" xfId="36326" xr:uid="{00000000-0005-0000-0000-000045590000}"/>
    <cellStyle name="Normal 35 24 8" xfId="36309" xr:uid="{00000000-0005-0000-0000-000046590000}"/>
    <cellStyle name="Normal 35 25" xfId="13357" xr:uid="{00000000-0005-0000-0000-000047590000}"/>
    <cellStyle name="Normal 35 25 2" xfId="13358" xr:uid="{00000000-0005-0000-0000-000048590000}"/>
    <cellStyle name="Normal 35 25 2 2" xfId="13359" xr:uid="{00000000-0005-0000-0000-000049590000}"/>
    <cellStyle name="Normal 35 25 2 2 2" xfId="13360" xr:uid="{00000000-0005-0000-0000-00004A590000}"/>
    <cellStyle name="Normal 35 25 2 2 2 2" xfId="36330" xr:uid="{00000000-0005-0000-0000-00004B590000}"/>
    <cellStyle name="Normal 35 25 2 2 3" xfId="36329" xr:uid="{00000000-0005-0000-0000-00004C590000}"/>
    <cellStyle name="Normal 35 25 2 3" xfId="13361" xr:uid="{00000000-0005-0000-0000-00004D590000}"/>
    <cellStyle name="Normal 35 25 2 3 2" xfId="36331" xr:uid="{00000000-0005-0000-0000-00004E590000}"/>
    <cellStyle name="Normal 35 25 2 4" xfId="13362" xr:uid="{00000000-0005-0000-0000-00004F590000}"/>
    <cellStyle name="Normal 35 25 2 4 2" xfId="36332" xr:uid="{00000000-0005-0000-0000-000050590000}"/>
    <cellStyle name="Normal 35 25 2 5" xfId="36328" xr:uid="{00000000-0005-0000-0000-000051590000}"/>
    <cellStyle name="Normal 35 25 3" xfId="13363" xr:uid="{00000000-0005-0000-0000-000052590000}"/>
    <cellStyle name="Normal 35 25 3 2" xfId="13364" xr:uid="{00000000-0005-0000-0000-000053590000}"/>
    <cellStyle name="Normal 35 25 3 2 2" xfId="13365" xr:uid="{00000000-0005-0000-0000-000054590000}"/>
    <cellStyle name="Normal 35 25 3 2 2 2" xfId="36335" xr:uid="{00000000-0005-0000-0000-000055590000}"/>
    <cellStyle name="Normal 35 25 3 2 3" xfId="36334" xr:uid="{00000000-0005-0000-0000-000056590000}"/>
    <cellStyle name="Normal 35 25 3 3" xfId="13366" xr:uid="{00000000-0005-0000-0000-000057590000}"/>
    <cellStyle name="Normal 35 25 3 3 2" xfId="13367" xr:uid="{00000000-0005-0000-0000-000058590000}"/>
    <cellStyle name="Normal 35 25 3 3 2 2" xfId="36337" xr:uid="{00000000-0005-0000-0000-000059590000}"/>
    <cellStyle name="Normal 35 25 3 3 3" xfId="36336" xr:uid="{00000000-0005-0000-0000-00005A590000}"/>
    <cellStyle name="Normal 35 25 3 4" xfId="13368" xr:uid="{00000000-0005-0000-0000-00005B590000}"/>
    <cellStyle name="Normal 35 25 3 4 2" xfId="36338" xr:uid="{00000000-0005-0000-0000-00005C590000}"/>
    <cellStyle name="Normal 35 25 3 5" xfId="36333" xr:uid="{00000000-0005-0000-0000-00005D590000}"/>
    <cellStyle name="Normal 35 25 4" xfId="13369" xr:uid="{00000000-0005-0000-0000-00005E590000}"/>
    <cellStyle name="Normal 35 25 4 2" xfId="13370" xr:uid="{00000000-0005-0000-0000-00005F590000}"/>
    <cellStyle name="Normal 35 25 4 2 2" xfId="36340" xr:uid="{00000000-0005-0000-0000-000060590000}"/>
    <cellStyle name="Normal 35 25 4 3" xfId="36339" xr:uid="{00000000-0005-0000-0000-000061590000}"/>
    <cellStyle name="Normal 35 25 5" xfId="13371" xr:uid="{00000000-0005-0000-0000-000062590000}"/>
    <cellStyle name="Normal 35 25 5 2" xfId="36341" xr:uid="{00000000-0005-0000-0000-000063590000}"/>
    <cellStyle name="Normal 35 25 6" xfId="13372" xr:uid="{00000000-0005-0000-0000-000064590000}"/>
    <cellStyle name="Normal 35 25 6 2" xfId="13373" xr:uid="{00000000-0005-0000-0000-000065590000}"/>
    <cellStyle name="Normal 35 25 6 2 2" xfId="36343" xr:uid="{00000000-0005-0000-0000-000066590000}"/>
    <cellStyle name="Normal 35 25 6 3" xfId="36342" xr:uid="{00000000-0005-0000-0000-000067590000}"/>
    <cellStyle name="Normal 35 25 7" xfId="13374" xr:uid="{00000000-0005-0000-0000-000068590000}"/>
    <cellStyle name="Normal 35 25 7 2" xfId="36344" xr:uid="{00000000-0005-0000-0000-000069590000}"/>
    <cellStyle name="Normal 35 25 8" xfId="36327" xr:uid="{00000000-0005-0000-0000-00006A590000}"/>
    <cellStyle name="Normal 35 26" xfId="13375" xr:uid="{00000000-0005-0000-0000-00006B590000}"/>
    <cellStyle name="Normal 35 26 2" xfId="13376" xr:uid="{00000000-0005-0000-0000-00006C590000}"/>
    <cellStyle name="Normal 35 26 2 2" xfId="13377" xr:uid="{00000000-0005-0000-0000-00006D590000}"/>
    <cellStyle name="Normal 35 26 2 2 2" xfId="13378" xr:uid="{00000000-0005-0000-0000-00006E590000}"/>
    <cellStyle name="Normal 35 26 2 2 2 2" xfId="36348" xr:uid="{00000000-0005-0000-0000-00006F590000}"/>
    <cellStyle name="Normal 35 26 2 2 3" xfId="36347" xr:uid="{00000000-0005-0000-0000-000070590000}"/>
    <cellStyle name="Normal 35 26 2 3" xfId="13379" xr:uid="{00000000-0005-0000-0000-000071590000}"/>
    <cellStyle name="Normal 35 26 2 3 2" xfId="36349" xr:uid="{00000000-0005-0000-0000-000072590000}"/>
    <cellStyle name="Normal 35 26 2 4" xfId="13380" xr:uid="{00000000-0005-0000-0000-000073590000}"/>
    <cellStyle name="Normal 35 26 2 4 2" xfId="36350" xr:uid="{00000000-0005-0000-0000-000074590000}"/>
    <cellStyle name="Normal 35 26 2 5" xfId="36346" xr:uid="{00000000-0005-0000-0000-000075590000}"/>
    <cellStyle name="Normal 35 26 3" xfId="13381" xr:uid="{00000000-0005-0000-0000-000076590000}"/>
    <cellStyle name="Normal 35 26 3 2" xfId="13382" xr:uid="{00000000-0005-0000-0000-000077590000}"/>
    <cellStyle name="Normal 35 26 3 2 2" xfId="13383" xr:uid="{00000000-0005-0000-0000-000078590000}"/>
    <cellStyle name="Normal 35 26 3 2 2 2" xfId="36353" xr:uid="{00000000-0005-0000-0000-000079590000}"/>
    <cellStyle name="Normal 35 26 3 2 3" xfId="36352" xr:uid="{00000000-0005-0000-0000-00007A590000}"/>
    <cellStyle name="Normal 35 26 3 3" xfId="13384" xr:uid="{00000000-0005-0000-0000-00007B590000}"/>
    <cellStyle name="Normal 35 26 3 3 2" xfId="13385" xr:uid="{00000000-0005-0000-0000-00007C590000}"/>
    <cellStyle name="Normal 35 26 3 3 2 2" xfId="36355" xr:uid="{00000000-0005-0000-0000-00007D590000}"/>
    <cellStyle name="Normal 35 26 3 3 3" xfId="36354" xr:uid="{00000000-0005-0000-0000-00007E590000}"/>
    <cellStyle name="Normal 35 26 3 4" xfId="13386" xr:uid="{00000000-0005-0000-0000-00007F590000}"/>
    <cellStyle name="Normal 35 26 3 4 2" xfId="36356" xr:uid="{00000000-0005-0000-0000-000080590000}"/>
    <cellStyle name="Normal 35 26 3 5" xfId="36351" xr:uid="{00000000-0005-0000-0000-000081590000}"/>
    <cellStyle name="Normal 35 26 4" xfId="13387" xr:uid="{00000000-0005-0000-0000-000082590000}"/>
    <cellStyle name="Normal 35 26 4 2" xfId="13388" xr:uid="{00000000-0005-0000-0000-000083590000}"/>
    <cellStyle name="Normal 35 26 4 2 2" xfId="36358" xr:uid="{00000000-0005-0000-0000-000084590000}"/>
    <cellStyle name="Normal 35 26 4 3" xfId="36357" xr:uid="{00000000-0005-0000-0000-000085590000}"/>
    <cellStyle name="Normal 35 26 5" xfId="13389" xr:uid="{00000000-0005-0000-0000-000086590000}"/>
    <cellStyle name="Normal 35 26 5 2" xfId="36359" xr:uid="{00000000-0005-0000-0000-000087590000}"/>
    <cellStyle name="Normal 35 26 6" xfId="13390" xr:uid="{00000000-0005-0000-0000-000088590000}"/>
    <cellStyle name="Normal 35 26 6 2" xfId="13391" xr:uid="{00000000-0005-0000-0000-000089590000}"/>
    <cellStyle name="Normal 35 26 6 2 2" xfId="36361" xr:uid="{00000000-0005-0000-0000-00008A590000}"/>
    <cellStyle name="Normal 35 26 6 3" xfId="36360" xr:uid="{00000000-0005-0000-0000-00008B590000}"/>
    <cellStyle name="Normal 35 26 7" xfId="13392" xr:uid="{00000000-0005-0000-0000-00008C590000}"/>
    <cellStyle name="Normal 35 26 7 2" xfId="36362" xr:uid="{00000000-0005-0000-0000-00008D590000}"/>
    <cellStyle name="Normal 35 26 8" xfId="36345" xr:uid="{00000000-0005-0000-0000-00008E590000}"/>
    <cellStyle name="Normal 35 27" xfId="13393" xr:uid="{00000000-0005-0000-0000-00008F590000}"/>
    <cellStyle name="Normal 35 27 2" xfId="13394" xr:uid="{00000000-0005-0000-0000-000090590000}"/>
    <cellStyle name="Normal 35 27 2 2" xfId="13395" xr:uid="{00000000-0005-0000-0000-000091590000}"/>
    <cellStyle name="Normal 35 27 2 2 2" xfId="13396" xr:uid="{00000000-0005-0000-0000-000092590000}"/>
    <cellStyle name="Normal 35 27 2 2 2 2" xfId="36366" xr:uid="{00000000-0005-0000-0000-000093590000}"/>
    <cellStyle name="Normal 35 27 2 2 3" xfId="36365" xr:uid="{00000000-0005-0000-0000-000094590000}"/>
    <cellStyle name="Normal 35 27 2 3" xfId="13397" xr:uid="{00000000-0005-0000-0000-000095590000}"/>
    <cellStyle name="Normal 35 27 2 3 2" xfId="36367" xr:uid="{00000000-0005-0000-0000-000096590000}"/>
    <cellStyle name="Normal 35 27 2 4" xfId="13398" xr:uid="{00000000-0005-0000-0000-000097590000}"/>
    <cellStyle name="Normal 35 27 2 4 2" xfId="36368" xr:uid="{00000000-0005-0000-0000-000098590000}"/>
    <cellStyle name="Normal 35 27 2 5" xfId="36364" xr:uid="{00000000-0005-0000-0000-000099590000}"/>
    <cellStyle name="Normal 35 27 3" xfId="13399" xr:uid="{00000000-0005-0000-0000-00009A590000}"/>
    <cellStyle name="Normal 35 27 3 2" xfId="13400" xr:uid="{00000000-0005-0000-0000-00009B590000}"/>
    <cellStyle name="Normal 35 27 3 2 2" xfId="13401" xr:uid="{00000000-0005-0000-0000-00009C590000}"/>
    <cellStyle name="Normal 35 27 3 2 2 2" xfId="36371" xr:uid="{00000000-0005-0000-0000-00009D590000}"/>
    <cellStyle name="Normal 35 27 3 2 3" xfId="36370" xr:uid="{00000000-0005-0000-0000-00009E590000}"/>
    <cellStyle name="Normal 35 27 3 3" xfId="13402" xr:uid="{00000000-0005-0000-0000-00009F590000}"/>
    <cellStyle name="Normal 35 27 3 3 2" xfId="13403" xr:uid="{00000000-0005-0000-0000-0000A0590000}"/>
    <cellStyle name="Normal 35 27 3 3 2 2" xfId="36373" xr:uid="{00000000-0005-0000-0000-0000A1590000}"/>
    <cellStyle name="Normal 35 27 3 3 3" xfId="36372" xr:uid="{00000000-0005-0000-0000-0000A2590000}"/>
    <cellStyle name="Normal 35 27 3 4" xfId="13404" xr:uid="{00000000-0005-0000-0000-0000A3590000}"/>
    <cellStyle name="Normal 35 27 3 4 2" xfId="36374" xr:uid="{00000000-0005-0000-0000-0000A4590000}"/>
    <cellStyle name="Normal 35 27 3 5" xfId="36369" xr:uid="{00000000-0005-0000-0000-0000A5590000}"/>
    <cellStyle name="Normal 35 27 4" xfId="13405" xr:uid="{00000000-0005-0000-0000-0000A6590000}"/>
    <cellStyle name="Normal 35 27 4 2" xfId="13406" xr:uid="{00000000-0005-0000-0000-0000A7590000}"/>
    <cellStyle name="Normal 35 27 4 2 2" xfId="36376" xr:uid="{00000000-0005-0000-0000-0000A8590000}"/>
    <cellStyle name="Normal 35 27 4 3" xfId="36375" xr:uid="{00000000-0005-0000-0000-0000A9590000}"/>
    <cellStyle name="Normal 35 27 5" xfId="13407" xr:uid="{00000000-0005-0000-0000-0000AA590000}"/>
    <cellStyle name="Normal 35 27 5 2" xfId="36377" xr:uid="{00000000-0005-0000-0000-0000AB590000}"/>
    <cellStyle name="Normal 35 27 6" xfId="13408" xr:uid="{00000000-0005-0000-0000-0000AC590000}"/>
    <cellStyle name="Normal 35 27 6 2" xfId="13409" xr:uid="{00000000-0005-0000-0000-0000AD590000}"/>
    <cellStyle name="Normal 35 27 6 2 2" xfId="36379" xr:uid="{00000000-0005-0000-0000-0000AE590000}"/>
    <cellStyle name="Normal 35 27 6 3" xfId="36378" xr:uid="{00000000-0005-0000-0000-0000AF590000}"/>
    <cellStyle name="Normal 35 27 7" xfId="13410" xr:uid="{00000000-0005-0000-0000-0000B0590000}"/>
    <cellStyle name="Normal 35 27 7 2" xfId="36380" xr:uid="{00000000-0005-0000-0000-0000B1590000}"/>
    <cellStyle name="Normal 35 27 8" xfId="36363" xr:uid="{00000000-0005-0000-0000-0000B2590000}"/>
    <cellStyle name="Normal 35 28" xfId="13411" xr:uid="{00000000-0005-0000-0000-0000B3590000}"/>
    <cellStyle name="Normal 35 28 2" xfId="13412" xr:uid="{00000000-0005-0000-0000-0000B4590000}"/>
    <cellStyle name="Normal 35 28 2 2" xfId="13413" xr:uid="{00000000-0005-0000-0000-0000B5590000}"/>
    <cellStyle name="Normal 35 28 2 2 2" xfId="13414" xr:uid="{00000000-0005-0000-0000-0000B6590000}"/>
    <cellStyle name="Normal 35 28 2 2 2 2" xfId="36384" xr:uid="{00000000-0005-0000-0000-0000B7590000}"/>
    <cellStyle name="Normal 35 28 2 2 3" xfId="36383" xr:uid="{00000000-0005-0000-0000-0000B8590000}"/>
    <cellStyle name="Normal 35 28 2 3" xfId="13415" xr:uid="{00000000-0005-0000-0000-0000B9590000}"/>
    <cellStyle name="Normal 35 28 2 3 2" xfId="36385" xr:uid="{00000000-0005-0000-0000-0000BA590000}"/>
    <cellStyle name="Normal 35 28 2 4" xfId="13416" xr:uid="{00000000-0005-0000-0000-0000BB590000}"/>
    <cellStyle name="Normal 35 28 2 4 2" xfId="36386" xr:uid="{00000000-0005-0000-0000-0000BC590000}"/>
    <cellStyle name="Normal 35 28 2 5" xfId="36382" xr:uid="{00000000-0005-0000-0000-0000BD590000}"/>
    <cellStyle name="Normal 35 28 3" xfId="13417" xr:uid="{00000000-0005-0000-0000-0000BE590000}"/>
    <cellStyle name="Normal 35 28 3 2" xfId="13418" xr:uid="{00000000-0005-0000-0000-0000BF590000}"/>
    <cellStyle name="Normal 35 28 3 2 2" xfId="13419" xr:uid="{00000000-0005-0000-0000-0000C0590000}"/>
    <cellStyle name="Normal 35 28 3 2 2 2" xfId="36389" xr:uid="{00000000-0005-0000-0000-0000C1590000}"/>
    <cellStyle name="Normal 35 28 3 2 3" xfId="36388" xr:uid="{00000000-0005-0000-0000-0000C2590000}"/>
    <cellStyle name="Normal 35 28 3 3" xfId="13420" xr:uid="{00000000-0005-0000-0000-0000C3590000}"/>
    <cellStyle name="Normal 35 28 3 3 2" xfId="13421" xr:uid="{00000000-0005-0000-0000-0000C4590000}"/>
    <cellStyle name="Normal 35 28 3 3 2 2" xfId="36391" xr:uid="{00000000-0005-0000-0000-0000C5590000}"/>
    <cellStyle name="Normal 35 28 3 3 3" xfId="36390" xr:uid="{00000000-0005-0000-0000-0000C6590000}"/>
    <cellStyle name="Normal 35 28 3 4" xfId="13422" xr:uid="{00000000-0005-0000-0000-0000C7590000}"/>
    <cellStyle name="Normal 35 28 3 4 2" xfId="36392" xr:uid="{00000000-0005-0000-0000-0000C8590000}"/>
    <cellStyle name="Normal 35 28 3 5" xfId="36387" xr:uid="{00000000-0005-0000-0000-0000C9590000}"/>
    <cellStyle name="Normal 35 28 4" xfId="13423" xr:uid="{00000000-0005-0000-0000-0000CA590000}"/>
    <cellStyle name="Normal 35 28 4 2" xfId="13424" xr:uid="{00000000-0005-0000-0000-0000CB590000}"/>
    <cellStyle name="Normal 35 28 4 2 2" xfId="36394" xr:uid="{00000000-0005-0000-0000-0000CC590000}"/>
    <cellStyle name="Normal 35 28 4 3" xfId="36393" xr:uid="{00000000-0005-0000-0000-0000CD590000}"/>
    <cellStyle name="Normal 35 28 5" xfId="13425" xr:uid="{00000000-0005-0000-0000-0000CE590000}"/>
    <cellStyle name="Normal 35 28 5 2" xfId="36395" xr:uid="{00000000-0005-0000-0000-0000CF590000}"/>
    <cellStyle name="Normal 35 28 6" xfId="13426" xr:uid="{00000000-0005-0000-0000-0000D0590000}"/>
    <cellStyle name="Normal 35 28 6 2" xfId="13427" xr:uid="{00000000-0005-0000-0000-0000D1590000}"/>
    <cellStyle name="Normal 35 28 6 2 2" xfId="36397" xr:uid="{00000000-0005-0000-0000-0000D2590000}"/>
    <cellStyle name="Normal 35 28 6 3" xfId="36396" xr:uid="{00000000-0005-0000-0000-0000D3590000}"/>
    <cellStyle name="Normal 35 28 7" xfId="13428" xr:uid="{00000000-0005-0000-0000-0000D4590000}"/>
    <cellStyle name="Normal 35 28 7 2" xfId="36398" xr:uid="{00000000-0005-0000-0000-0000D5590000}"/>
    <cellStyle name="Normal 35 28 8" xfId="36381" xr:uid="{00000000-0005-0000-0000-0000D6590000}"/>
    <cellStyle name="Normal 35 29" xfId="13429" xr:uid="{00000000-0005-0000-0000-0000D7590000}"/>
    <cellStyle name="Normal 35 29 2" xfId="13430" xr:uid="{00000000-0005-0000-0000-0000D8590000}"/>
    <cellStyle name="Normal 35 29 2 2" xfId="13431" xr:uid="{00000000-0005-0000-0000-0000D9590000}"/>
    <cellStyle name="Normal 35 29 2 2 2" xfId="13432" xr:uid="{00000000-0005-0000-0000-0000DA590000}"/>
    <cellStyle name="Normal 35 29 2 2 2 2" xfId="36402" xr:uid="{00000000-0005-0000-0000-0000DB590000}"/>
    <cellStyle name="Normal 35 29 2 2 3" xfId="36401" xr:uid="{00000000-0005-0000-0000-0000DC590000}"/>
    <cellStyle name="Normal 35 29 2 3" xfId="13433" xr:uid="{00000000-0005-0000-0000-0000DD590000}"/>
    <cellStyle name="Normal 35 29 2 3 2" xfId="36403" xr:uid="{00000000-0005-0000-0000-0000DE590000}"/>
    <cellStyle name="Normal 35 29 2 4" xfId="13434" xr:uid="{00000000-0005-0000-0000-0000DF590000}"/>
    <cellStyle name="Normal 35 29 2 4 2" xfId="36404" xr:uid="{00000000-0005-0000-0000-0000E0590000}"/>
    <cellStyle name="Normal 35 29 2 5" xfId="36400" xr:uid="{00000000-0005-0000-0000-0000E1590000}"/>
    <cellStyle name="Normal 35 29 3" xfId="13435" xr:uid="{00000000-0005-0000-0000-0000E2590000}"/>
    <cellStyle name="Normal 35 29 3 2" xfId="13436" xr:uid="{00000000-0005-0000-0000-0000E3590000}"/>
    <cellStyle name="Normal 35 29 3 2 2" xfId="13437" xr:uid="{00000000-0005-0000-0000-0000E4590000}"/>
    <cellStyle name="Normal 35 29 3 2 2 2" xfId="36407" xr:uid="{00000000-0005-0000-0000-0000E5590000}"/>
    <cellStyle name="Normal 35 29 3 2 3" xfId="36406" xr:uid="{00000000-0005-0000-0000-0000E6590000}"/>
    <cellStyle name="Normal 35 29 3 3" xfId="13438" xr:uid="{00000000-0005-0000-0000-0000E7590000}"/>
    <cellStyle name="Normal 35 29 3 3 2" xfId="13439" xr:uid="{00000000-0005-0000-0000-0000E8590000}"/>
    <cellStyle name="Normal 35 29 3 3 2 2" xfId="36409" xr:uid="{00000000-0005-0000-0000-0000E9590000}"/>
    <cellStyle name="Normal 35 29 3 3 3" xfId="36408" xr:uid="{00000000-0005-0000-0000-0000EA590000}"/>
    <cellStyle name="Normal 35 29 3 4" xfId="13440" xr:uid="{00000000-0005-0000-0000-0000EB590000}"/>
    <cellStyle name="Normal 35 29 3 4 2" xfId="36410" xr:uid="{00000000-0005-0000-0000-0000EC590000}"/>
    <cellStyle name="Normal 35 29 3 5" xfId="36405" xr:uid="{00000000-0005-0000-0000-0000ED590000}"/>
    <cellStyle name="Normal 35 29 4" xfId="13441" xr:uid="{00000000-0005-0000-0000-0000EE590000}"/>
    <cellStyle name="Normal 35 29 4 2" xfId="13442" xr:uid="{00000000-0005-0000-0000-0000EF590000}"/>
    <cellStyle name="Normal 35 29 4 2 2" xfId="36412" xr:uid="{00000000-0005-0000-0000-0000F0590000}"/>
    <cellStyle name="Normal 35 29 4 3" xfId="36411" xr:uid="{00000000-0005-0000-0000-0000F1590000}"/>
    <cellStyle name="Normal 35 29 5" xfId="13443" xr:uid="{00000000-0005-0000-0000-0000F2590000}"/>
    <cellStyle name="Normal 35 29 5 2" xfId="36413" xr:uid="{00000000-0005-0000-0000-0000F3590000}"/>
    <cellStyle name="Normal 35 29 6" xfId="13444" xr:uid="{00000000-0005-0000-0000-0000F4590000}"/>
    <cellStyle name="Normal 35 29 6 2" xfId="13445" xr:uid="{00000000-0005-0000-0000-0000F5590000}"/>
    <cellStyle name="Normal 35 29 6 2 2" xfId="36415" xr:uid="{00000000-0005-0000-0000-0000F6590000}"/>
    <cellStyle name="Normal 35 29 6 3" xfId="36414" xr:uid="{00000000-0005-0000-0000-0000F7590000}"/>
    <cellStyle name="Normal 35 29 7" xfId="13446" xr:uid="{00000000-0005-0000-0000-0000F8590000}"/>
    <cellStyle name="Normal 35 29 7 2" xfId="36416" xr:uid="{00000000-0005-0000-0000-0000F9590000}"/>
    <cellStyle name="Normal 35 29 8" xfId="36399" xr:uid="{00000000-0005-0000-0000-0000FA590000}"/>
    <cellStyle name="Normal 35 3" xfId="13447" xr:uid="{00000000-0005-0000-0000-0000FB590000}"/>
    <cellStyle name="Normal 35 3 2" xfId="13448" xr:uid="{00000000-0005-0000-0000-0000FC590000}"/>
    <cellStyle name="Normal 35 3 2 2" xfId="13449" xr:uid="{00000000-0005-0000-0000-0000FD590000}"/>
    <cellStyle name="Normal 35 3 2 2 2" xfId="13450" xr:uid="{00000000-0005-0000-0000-0000FE590000}"/>
    <cellStyle name="Normal 35 3 2 2 2 2" xfId="36420" xr:uid="{00000000-0005-0000-0000-0000FF590000}"/>
    <cellStyle name="Normal 35 3 2 2 3" xfId="36419" xr:uid="{00000000-0005-0000-0000-0000005A0000}"/>
    <cellStyle name="Normal 35 3 2 3" xfId="13451" xr:uid="{00000000-0005-0000-0000-0000015A0000}"/>
    <cellStyle name="Normal 35 3 2 3 2" xfId="36421" xr:uid="{00000000-0005-0000-0000-0000025A0000}"/>
    <cellStyle name="Normal 35 3 2 4" xfId="13452" xr:uid="{00000000-0005-0000-0000-0000035A0000}"/>
    <cellStyle name="Normal 35 3 2 4 2" xfId="36422" xr:uid="{00000000-0005-0000-0000-0000045A0000}"/>
    <cellStyle name="Normal 35 3 2 5" xfId="36418" xr:uid="{00000000-0005-0000-0000-0000055A0000}"/>
    <cellStyle name="Normal 35 3 3" xfId="13453" xr:uid="{00000000-0005-0000-0000-0000065A0000}"/>
    <cellStyle name="Normal 35 3 3 2" xfId="13454" xr:uid="{00000000-0005-0000-0000-0000075A0000}"/>
    <cellStyle name="Normal 35 3 3 2 2" xfId="13455" xr:uid="{00000000-0005-0000-0000-0000085A0000}"/>
    <cellStyle name="Normal 35 3 3 2 2 2" xfId="36425" xr:uid="{00000000-0005-0000-0000-0000095A0000}"/>
    <cellStyle name="Normal 35 3 3 2 3" xfId="36424" xr:uid="{00000000-0005-0000-0000-00000A5A0000}"/>
    <cellStyle name="Normal 35 3 3 3" xfId="13456" xr:uid="{00000000-0005-0000-0000-00000B5A0000}"/>
    <cellStyle name="Normal 35 3 3 3 2" xfId="13457" xr:uid="{00000000-0005-0000-0000-00000C5A0000}"/>
    <cellStyle name="Normal 35 3 3 3 2 2" xfId="36427" xr:uid="{00000000-0005-0000-0000-00000D5A0000}"/>
    <cellStyle name="Normal 35 3 3 3 3" xfId="36426" xr:uid="{00000000-0005-0000-0000-00000E5A0000}"/>
    <cellStyle name="Normal 35 3 3 4" xfId="13458" xr:uid="{00000000-0005-0000-0000-00000F5A0000}"/>
    <cellStyle name="Normal 35 3 3 4 2" xfId="36428" xr:uid="{00000000-0005-0000-0000-0000105A0000}"/>
    <cellStyle name="Normal 35 3 3 5" xfId="36423" xr:uid="{00000000-0005-0000-0000-0000115A0000}"/>
    <cellStyle name="Normal 35 3 4" xfId="13459" xr:uid="{00000000-0005-0000-0000-0000125A0000}"/>
    <cellStyle name="Normal 35 3 4 2" xfId="13460" xr:uid="{00000000-0005-0000-0000-0000135A0000}"/>
    <cellStyle name="Normal 35 3 4 2 2" xfId="36430" xr:uid="{00000000-0005-0000-0000-0000145A0000}"/>
    <cellStyle name="Normal 35 3 4 3" xfId="36429" xr:uid="{00000000-0005-0000-0000-0000155A0000}"/>
    <cellStyle name="Normal 35 3 5" xfId="13461" xr:uid="{00000000-0005-0000-0000-0000165A0000}"/>
    <cellStyle name="Normal 35 3 5 2" xfId="36431" xr:uid="{00000000-0005-0000-0000-0000175A0000}"/>
    <cellStyle name="Normal 35 3 6" xfId="13462" xr:uid="{00000000-0005-0000-0000-0000185A0000}"/>
    <cellStyle name="Normal 35 3 6 2" xfId="13463" xr:uid="{00000000-0005-0000-0000-0000195A0000}"/>
    <cellStyle name="Normal 35 3 6 2 2" xfId="36433" xr:uid="{00000000-0005-0000-0000-00001A5A0000}"/>
    <cellStyle name="Normal 35 3 6 3" xfId="36432" xr:uid="{00000000-0005-0000-0000-00001B5A0000}"/>
    <cellStyle name="Normal 35 3 7" xfId="13464" xr:uid="{00000000-0005-0000-0000-00001C5A0000}"/>
    <cellStyle name="Normal 35 3 7 2" xfId="36434" xr:uid="{00000000-0005-0000-0000-00001D5A0000}"/>
    <cellStyle name="Normal 35 3 8" xfId="36417" xr:uid="{00000000-0005-0000-0000-00001E5A0000}"/>
    <cellStyle name="Normal 35 30" xfId="13465" xr:uid="{00000000-0005-0000-0000-00001F5A0000}"/>
    <cellStyle name="Normal 35 30 2" xfId="13466" xr:uid="{00000000-0005-0000-0000-0000205A0000}"/>
    <cellStyle name="Normal 35 30 2 2" xfId="13467" xr:uid="{00000000-0005-0000-0000-0000215A0000}"/>
    <cellStyle name="Normal 35 30 2 2 2" xfId="13468" xr:uid="{00000000-0005-0000-0000-0000225A0000}"/>
    <cellStyle name="Normal 35 30 2 2 2 2" xfId="36438" xr:uid="{00000000-0005-0000-0000-0000235A0000}"/>
    <cellStyle name="Normal 35 30 2 2 3" xfId="36437" xr:uid="{00000000-0005-0000-0000-0000245A0000}"/>
    <cellStyle name="Normal 35 30 2 3" xfId="13469" xr:uid="{00000000-0005-0000-0000-0000255A0000}"/>
    <cellStyle name="Normal 35 30 2 3 2" xfId="36439" xr:uid="{00000000-0005-0000-0000-0000265A0000}"/>
    <cellStyle name="Normal 35 30 2 4" xfId="13470" xr:uid="{00000000-0005-0000-0000-0000275A0000}"/>
    <cellStyle name="Normal 35 30 2 4 2" xfId="36440" xr:uid="{00000000-0005-0000-0000-0000285A0000}"/>
    <cellStyle name="Normal 35 30 2 5" xfId="36436" xr:uid="{00000000-0005-0000-0000-0000295A0000}"/>
    <cellStyle name="Normal 35 30 3" xfId="13471" xr:uid="{00000000-0005-0000-0000-00002A5A0000}"/>
    <cellStyle name="Normal 35 30 3 2" xfId="13472" xr:uid="{00000000-0005-0000-0000-00002B5A0000}"/>
    <cellStyle name="Normal 35 30 3 2 2" xfId="13473" xr:uid="{00000000-0005-0000-0000-00002C5A0000}"/>
    <cellStyle name="Normal 35 30 3 2 2 2" xfId="36443" xr:uid="{00000000-0005-0000-0000-00002D5A0000}"/>
    <cellStyle name="Normal 35 30 3 2 3" xfId="36442" xr:uid="{00000000-0005-0000-0000-00002E5A0000}"/>
    <cellStyle name="Normal 35 30 3 3" xfId="13474" xr:uid="{00000000-0005-0000-0000-00002F5A0000}"/>
    <cellStyle name="Normal 35 30 3 3 2" xfId="13475" xr:uid="{00000000-0005-0000-0000-0000305A0000}"/>
    <cellStyle name="Normal 35 30 3 3 2 2" xfId="36445" xr:uid="{00000000-0005-0000-0000-0000315A0000}"/>
    <cellStyle name="Normal 35 30 3 3 3" xfId="36444" xr:uid="{00000000-0005-0000-0000-0000325A0000}"/>
    <cellStyle name="Normal 35 30 3 4" xfId="13476" xr:uid="{00000000-0005-0000-0000-0000335A0000}"/>
    <cellStyle name="Normal 35 30 3 4 2" xfId="36446" xr:uid="{00000000-0005-0000-0000-0000345A0000}"/>
    <cellStyle name="Normal 35 30 3 5" xfId="36441" xr:uid="{00000000-0005-0000-0000-0000355A0000}"/>
    <cellStyle name="Normal 35 30 4" xfId="13477" xr:uid="{00000000-0005-0000-0000-0000365A0000}"/>
    <cellStyle name="Normal 35 30 4 2" xfId="13478" xr:uid="{00000000-0005-0000-0000-0000375A0000}"/>
    <cellStyle name="Normal 35 30 4 2 2" xfId="36448" xr:uid="{00000000-0005-0000-0000-0000385A0000}"/>
    <cellStyle name="Normal 35 30 4 3" xfId="36447" xr:uid="{00000000-0005-0000-0000-0000395A0000}"/>
    <cellStyle name="Normal 35 30 5" xfId="13479" xr:uid="{00000000-0005-0000-0000-00003A5A0000}"/>
    <cellStyle name="Normal 35 30 5 2" xfId="36449" xr:uid="{00000000-0005-0000-0000-00003B5A0000}"/>
    <cellStyle name="Normal 35 30 6" xfId="13480" xr:uid="{00000000-0005-0000-0000-00003C5A0000}"/>
    <cellStyle name="Normal 35 30 6 2" xfId="13481" xr:uid="{00000000-0005-0000-0000-00003D5A0000}"/>
    <cellStyle name="Normal 35 30 6 2 2" xfId="36451" xr:uid="{00000000-0005-0000-0000-00003E5A0000}"/>
    <cellStyle name="Normal 35 30 6 3" xfId="36450" xr:uid="{00000000-0005-0000-0000-00003F5A0000}"/>
    <cellStyle name="Normal 35 30 7" xfId="13482" xr:uid="{00000000-0005-0000-0000-0000405A0000}"/>
    <cellStyle name="Normal 35 30 7 2" xfId="36452" xr:uid="{00000000-0005-0000-0000-0000415A0000}"/>
    <cellStyle name="Normal 35 30 8" xfId="36435" xr:uid="{00000000-0005-0000-0000-0000425A0000}"/>
    <cellStyle name="Normal 35 31" xfId="13483" xr:uid="{00000000-0005-0000-0000-0000435A0000}"/>
    <cellStyle name="Normal 35 31 2" xfId="13484" xr:uid="{00000000-0005-0000-0000-0000445A0000}"/>
    <cellStyle name="Normal 35 31 2 2" xfId="13485" xr:uid="{00000000-0005-0000-0000-0000455A0000}"/>
    <cellStyle name="Normal 35 31 2 2 2" xfId="13486" xr:uid="{00000000-0005-0000-0000-0000465A0000}"/>
    <cellStyle name="Normal 35 31 2 2 2 2" xfId="36456" xr:uid="{00000000-0005-0000-0000-0000475A0000}"/>
    <cellStyle name="Normal 35 31 2 2 3" xfId="36455" xr:uid="{00000000-0005-0000-0000-0000485A0000}"/>
    <cellStyle name="Normal 35 31 2 3" xfId="13487" xr:uid="{00000000-0005-0000-0000-0000495A0000}"/>
    <cellStyle name="Normal 35 31 2 3 2" xfId="36457" xr:uid="{00000000-0005-0000-0000-00004A5A0000}"/>
    <cellStyle name="Normal 35 31 2 4" xfId="13488" xr:uid="{00000000-0005-0000-0000-00004B5A0000}"/>
    <cellStyle name="Normal 35 31 2 4 2" xfId="36458" xr:uid="{00000000-0005-0000-0000-00004C5A0000}"/>
    <cellStyle name="Normal 35 31 2 5" xfId="36454" xr:uid="{00000000-0005-0000-0000-00004D5A0000}"/>
    <cellStyle name="Normal 35 31 3" xfId="13489" xr:uid="{00000000-0005-0000-0000-00004E5A0000}"/>
    <cellStyle name="Normal 35 31 3 2" xfId="13490" xr:uid="{00000000-0005-0000-0000-00004F5A0000}"/>
    <cellStyle name="Normal 35 31 3 2 2" xfId="13491" xr:uid="{00000000-0005-0000-0000-0000505A0000}"/>
    <cellStyle name="Normal 35 31 3 2 2 2" xfId="36461" xr:uid="{00000000-0005-0000-0000-0000515A0000}"/>
    <cellStyle name="Normal 35 31 3 2 3" xfId="36460" xr:uid="{00000000-0005-0000-0000-0000525A0000}"/>
    <cellStyle name="Normal 35 31 3 3" xfId="13492" xr:uid="{00000000-0005-0000-0000-0000535A0000}"/>
    <cellStyle name="Normal 35 31 3 3 2" xfId="13493" xr:uid="{00000000-0005-0000-0000-0000545A0000}"/>
    <cellStyle name="Normal 35 31 3 3 2 2" xfId="36463" xr:uid="{00000000-0005-0000-0000-0000555A0000}"/>
    <cellStyle name="Normal 35 31 3 3 3" xfId="36462" xr:uid="{00000000-0005-0000-0000-0000565A0000}"/>
    <cellStyle name="Normal 35 31 3 4" xfId="13494" xr:uid="{00000000-0005-0000-0000-0000575A0000}"/>
    <cellStyle name="Normal 35 31 3 4 2" xfId="36464" xr:uid="{00000000-0005-0000-0000-0000585A0000}"/>
    <cellStyle name="Normal 35 31 3 5" xfId="36459" xr:uid="{00000000-0005-0000-0000-0000595A0000}"/>
    <cellStyle name="Normal 35 31 4" xfId="13495" xr:uid="{00000000-0005-0000-0000-00005A5A0000}"/>
    <cellStyle name="Normal 35 31 4 2" xfId="13496" xr:uid="{00000000-0005-0000-0000-00005B5A0000}"/>
    <cellStyle name="Normal 35 31 4 2 2" xfId="36466" xr:uid="{00000000-0005-0000-0000-00005C5A0000}"/>
    <cellStyle name="Normal 35 31 4 3" xfId="36465" xr:uid="{00000000-0005-0000-0000-00005D5A0000}"/>
    <cellStyle name="Normal 35 31 5" xfId="13497" xr:uid="{00000000-0005-0000-0000-00005E5A0000}"/>
    <cellStyle name="Normal 35 31 5 2" xfId="36467" xr:uid="{00000000-0005-0000-0000-00005F5A0000}"/>
    <cellStyle name="Normal 35 31 6" xfId="13498" xr:uid="{00000000-0005-0000-0000-0000605A0000}"/>
    <cellStyle name="Normal 35 31 6 2" xfId="13499" xr:uid="{00000000-0005-0000-0000-0000615A0000}"/>
    <cellStyle name="Normal 35 31 6 2 2" xfId="36469" xr:uid="{00000000-0005-0000-0000-0000625A0000}"/>
    <cellStyle name="Normal 35 31 6 3" xfId="36468" xr:uid="{00000000-0005-0000-0000-0000635A0000}"/>
    <cellStyle name="Normal 35 31 7" xfId="13500" xr:uid="{00000000-0005-0000-0000-0000645A0000}"/>
    <cellStyle name="Normal 35 31 7 2" xfId="36470" xr:uid="{00000000-0005-0000-0000-0000655A0000}"/>
    <cellStyle name="Normal 35 31 8" xfId="36453" xr:uid="{00000000-0005-0000-0000-0000665A0000}"/>
    <cellStyle name="Normal 35 32" xfId="13501" xr:uid="{00000000-0005-0000-0000-0000675A0000}"/>
    <cellStyle name="Normal 35 32 2" xfId="13502" xr:uid="{00000000-0005-0000-0000-0000685A0000}"/>
    <cellStyle name="Normal 35 32 2 2" xfId="13503" xr:uid="{00000000-0005-0000-0000-0000695A0000}"/>
    <cellStyle name="Normal 35 32 2 2 2" xfId="13504" xr:uid="{00000000-0005-0000-0000-00006A5A0000}"/>
    <cellStyle name="Normal 35 32 2 2 2 2" xfId="36474" xr:uid="{00000000-0005-0000-0000-00006B5A0000}"/>
    <cellStyle name="Normal 35 32 2 2 3" xfId="36473" xr:uid="{00000000-0005-0000-0000-00006C5A0000}"/>
    <cellStyle name="Normal 35 32 2 3" xfId="13505" xr:uid="{00000000-0005-0000-0000-00006D5A0000}"/>
    <cellStyle name="Normal 35 32 2 3 2" xfId="36475" xr:uid="{00000000-0005-0000-0000-00006E5A0000}"/>
    <cellStyle name="Normal 35 32 2 4" xfId="13506" xr:uid="{00000000-0005-0000-0000-00006F5A0000}"/>
    <cellStyle name="Normal 35 32 2 4 2" xfId="36476" xr:uid="{00000000-0005-0000-0000-0000705A0000}"/>
    <cellStyle name="Normal 35 32 2 5" xfId="36472" xr:uid="{00000000-0005-0000-0000-0000715A0000}"/>
    <cellStyle name="Normal 35 32 3" xfId="13507" xr:uid="{00000000-0005-0000-0000-0000725A0000}"/>
    <cellStyle name="Normal 35 32 3 2" xfId="13508" xr:uid="{00000000-0005-0000-0000-0000735A0000}"/>
    <cellStyle name="Normal 35 32 3 2 2" xfId="13509" xr:uid="{00000000-0005-0000-0000-0000745A0000}"/>
    <cellStyle name="Normal 35 32 3 2 2 2" xfId="36479" xr:uid="{00000000-0005-0000-0000-0000755A0000}"/>
    <cellStyle name="Normal 35 32 3 2 3" xfId="36478" xr:uid="{00000000-0005-0000-0000-0000765A0000}"/>
    <cellStyle name="Normal 35 32 3 3" xfId="13510" xr:uid="{00000000-0005-0000-0000-0000775A0000}"/>
    <cellStyle name="Normal 35 32 3 3 2" xfId="13511" xr:uid="{00000000-0005-0000-0000-0000785A0000}"/>
    <cellStyle name="Normal 35 32 3 3 2 2" xfId="36481" xr:uid="{00000000-0005-0000-0000-0000795A0000}"/>
    <cellStyle name="Normal 35 32 3 3 3" xfId="36480" xr:uid="{00000000-0005-0000-0000-00007A5A0000}"/>
    <cellStyle name="Normal 35 32 3 4" xfId="13512" xr:uid="{00000000-0005-0000-0000-00007B5A0000}"/>
    <cellStyle name="Normal 35 32 3 4 2" xfId="36482" xr:uid="{00000000-0005-0000-0000-00007C5A0000}"/>
    <cellStyle name="Normal 35 32 3 5" xfId="36477" xr:uid="{00000000-0005-0000-0000-00007D5A0000}"/>
    <cellStyle name="Normal 35 32 4" xfId="13513" xr:uid="{00000000-0005-0000-0000-00007E5A0000}"/>
    <cellStyle name="Normal 35 32 4 2" xfId="13514" xr:uid="{00000000-0005-0000-0000-00007F5A0000}"/>
    <cellStyle name="Normal 35 32 4 2 2" xfId="36484" xr:uid="{00000000-0005-0000-0000-0000805A0000}"/>
    <cellStyle name="Normal 35 32 4 3" xfId="36483" xr:uid="{00000000-0005-0000-0000-0000815A0000}"/>
    <cellStyle name="Normal 35 32 5" xfId="13515" xr:uid="{00000000-0005-0000-0000-0000825A0000}"/>
    <cellStyle name="Normal 35 32 5 2" xfId="36485" xr:uid="{00000000-0005-0000-0000-0000835A0000}"/>
    <cellStyle name="Normal 35 32 6" xfId="13516" xr:uid="{00000000-0005-0000-0000-0000845A0000}"/>
    <cellStyle name="Normal 35 32 6 2" xfId="13517" xr:uid="{00000000-0005-0000-0000-0000855A0000}"/>
    <cellStyle name="Normal 35 32 6 2 2" xfId="36487" xr:uid="{00000000-0005-0000-0000-0000865A0000}"/>
    <cellStyle name="Normal 35 32 6 3" xfId="36486" xr:uid="{00000000-0005-0000-0000-0000875A0000}"/>
    <cellStyle name="Normal 35 32 7" xfId="13518" xr:uid="{00000000-0005-0000-0000-0000885A0000}"/>
    <cellStyle name="Normal 35 32 7 2" xfId="36488" xr:uid="{00000000-0005-0000-0000-0000895A0000}"/>
    <cellStyle name="Normal 35 32 8" xfId="36471" xr:uid="{00000000-0005-0000-0000-00008A5A0000}"/>
    <cellStyle name="Normal 35 33" xfId="13519" xr:uid="{00000000-0005-0000-0000-00008B5A0000}"/>
    <cellStyle name="Normal 35 33 2" xfId="13520" xr:uid="{00000000-0005-0000-0000-00008C5A0000}"/>
    <cellStyle name="Normal 35 33 2 2" xfId="13521" xr:uid="{00000000-0005-0000-0000-00008D5A0000}"/>
    <cellStyle name="Normal 35 33 2 2 2" xfId="13522" xr:uid="{00000000-0005-0000-0000-00008E5A0000}"/>
    <cellStyle name="Normal 35 33 2 2 2 2" xfId="36492" xr:uid="{00000000-0005-0000-0000-00008F5A0000}"/>
    <cellStyle name="Normal 35 33 2 2 3" xfId="36491" xr:uid="{00000000-0005-0000-0000-0000905A0000}"/>
    <cellStyle name="Normal 35 33 2 3" xfId="13523" xr:uid="{00000000-0005-0000-0000-0000915A0000}"/>
    <cellStyle name="Normal 35 33 2 3 2" xfId="36493" xr:uid="{00000000-0005-0000-0000-0000925A0000}"/>
    <cellStyle name="Normal 35 33 2 4" xfId="13524" xr:uid="{00000000-0005-0000-0000-0000935A0000}"/>
    <cellStyle name="Normal 35 33 2 4 2" xfId="36494" xr:uid="{00000000-0005-0000-0000-0000945A0000}"/>
    <cellStyle name="Normal 35 33 2 5" xfId="36490" xr:uid="{00000000-0005-0000-0000-0000955A0000}"/>
    <cellStyle name="Normal 35 33 3" xfId="13525" xr:uid="{00000000-0005-0000-0000-0000965A0000}"/>
    <cellStyle name="Normal 35 33 3 2" xfId="13526" xr:uid="{00000000-0005-0000-0000-0000975A0000}"/>
    <cellStyle name="Normal 35 33 3 2 2" xfId="13527" xr:uid="{00000000-0005-0000-0000-0000985A0000}"/>
    <cellStyle name="Normal 35 33 3 2 2 2" xfId="36497" xr:uid="{00000000-0005-0000-0000-0000995A0000}"/>
    <cellStyle name="Normal 35 33 3 2 3" xfId="36496" xr:uid="{00000000-0005-0000-0000-00009A5A0000}"/>
    <cellStyle name="Normal 35 33 3 3" xfId="13528" xr:uid="{00000000-0005-0000-0000-00009B5A0000}"/>
    <cellStyle name="Normal 35 33 3 3 2" xfId="13529" xr:uid="{00000000-0005-0000-0000-00009C5A0000}"/>
    <cellStyle name="Normal 35 33 3 3 2 2" xfId="36499" xr:uid="{00000000-0005-0000-0000-00009D5A0000}"/>
    <cellStyle name="Normal 35 33 3 3 3" xfId="36498" xr:uid="{00000000-0005-0000-0000-00009E5A0000}"/>
    <cellStyle name="Normal 35 33 3 4" xfId="13530" xr:uid="{00000000-0005-0000-0000-00009F5A0000}"/>
    <cellStyle name="Normal 35 33 3 4 2" xfId="36500" xr:uid="{00000000-0005-0000-0000-0000A05A0000}"/>
    <cellStyle name="Normal 35 33 3 5" xfId="36495" xr:uid="{00000000-0005-0000-0000-0000A15A0000}"/>
    <cellStyle name="Normal 35 33 4" xfId="13531" xr:uid="{00000000-0005-0000-0000-0000A25A0000}"/>
    <cellStyle name="Normal 35 33 4 2" xfId="13532" xr:uid="{00000000-0005-0000-0000-0000A35A0000}"/>
    <cellStyle name="Normal 35 33 4 2 2" xfId="36502" xr:uid="{00000000-0005-0000-0000-0000A45A0000}"/>
    <cellStyle name="Normal 35 33 4 3" xfId="36501" xr:uid="{00000000-0005-0000-0000-0000A55A0000}"/>
    <cellStyle name="Normal 35 33 5" xfId="13533" xr:uid="{00000000-0005-0000-0000-0000A65A0000}"/>
    <cellStyle name="Normal 35 33 5 2" xfId="36503" xr:uid="{00000000-0005-0000-0000-0000A75A0000}"/>
    <cellStyle name="Normal 35 33 6" xfId="13534" xr:uid="{00000000-0005-0000-0000-0000A85A0000}"/>
    <cellStyle name="Normal 35 33 6 2" xfId="13535" xr:uid="{00000000-0005-0000-0000-0000A95A0000}"/>
    <cellStyle name="Normal 35 33 6 2 2" xfId="36505" xr:uid="{00000000-0005-0000-0000-0000AA5A0000}"/>
    <cellStyle name="Normal 35 33 6 3" xfId="36504" xr:uid="{00000000-0005-0000-0000-0000AB5A0000}"/>
    <cellStyle name="Normal 35 33 7" xfId="13536" xr:uid="{00000000-0005-0000-0000-0000AC5A0000}"/>
    <cellStyle name="Normal 35 33 7 2" xfId="36506" xr:uid="{00000000-0005-0000-0000-0000AD5A0000}"/>
    <cellStyle name="Normal 35 33 8" xfId="36489" xr:uid="{00000000-0005-0000-0000-0000AE5A0000}"/>
    <cellStyle name="Normal 35 34" xfId="13537" xr:uid="{00000000-0005-0000-0000-0000AF5A0000}"/>
    <cellStyle name="Normal 35 34 2" xfId="13538" xr:uid="{00000000-0005-0000-0000-0000B05A0000}"/>
    <cellStyle name="Normal 35 34 2 2" xfId="13539" xr:uid="{00000000-0005-0000-0000-0000B15A0000}"/>
    <cellStyle name="Normal 35 34 2 2 2" xfId="13540" xr:uid="{00000000-0005-0000-0000-0000B25A0000}"/>
    <cellStyle name="Normal 35 34 2 2 2 2" xfId="36510" xr:uid="{00000000-0005-0000-0000-0000B35A0000}"/>
    <cellStyle name="Normal 35 34 2 2 3" xfId="36509" xr:uid="{00000000-0005-0000-0000-0000B45A0000}"/>
    <cellStyle name="Normal 35 34 2 3" xfId="13541" xr:uid="{00000000-0005-0000-0000-0000B55A0000}"/>
    <cellStyle name="Normal 35 34 2 3 2" xfId="36511" xr:uid="{00000000-0005-0000-0000-0000B65A0000}"/>
    <cellStyle name="Normal 35 34 2 4" xfId="13542" xr:uid="{00000000-0005-0000-0000-0000B75A0000}"/>
    <cellStyle name="Normal 35 34 2 4 2" xfId="36512" xr:uid="{00000000-0005-0000-0000-0000B85A0000}"/>
    <cellStyle name="Normal 35 34 2 5" xfId="36508" xr:uid="{00000000-0005-0000-0000-0000B95A0000}"/>
    <cellStyle name="Normal 35 34 3" xfId="13543" xr:uid="{00000000-0005-0000-0000-0000BA5A0000}"/>
    <cellStyle name="Normal 35 34 3 2" xfId="13544" xr:uid="{00000000-0005-0000-0000-0000BB5A0000}"/>
    <cellStyle name="Normal 35 34 3 2 2" xfId="13545" xr:uid="{00000000-0005-0000-0000-0000BC5A0000}"/>
    <cellStyle name="Normal 35 34 3 2 2 2" xfId="36515" xr:uid="{00000000-0005-0000-0000-0000BD5A0000}"/>
    <cellStyle name="Normal 35 34 3 2 3" xfId="36514" xr:uid="{00000000-0005-0000-0000-0000BE5A0000}"/>
    <cellStyle name="Normal 35 34 3 3" xfId="13546" xr:uid="{00000000-0005-0000-0000-0000BF5A0000}"/>
    <cellStyle name="Normal 35 34 3 3 2" xfId="13547" xr:uid="{00000000-0005-0000-0000-0000C05A0000}"/>
    <cellStyle name="Normal 35 34 3 3 2 2" xfId="36517" xr:uid="{00000000-0005-0000-0000-0000C15A0000}"/>
    <cellStyle name="Normal 35 34 3 3 3" xfId="36516" xr:uid="{00000000-0005-0000-0000-0000C25A0000}"/>
    <cellStyle name="Normal 35 34 3 4" xfId="13548" xr:uid="{00000000-0005-0000-0000-0000C35A0000}"/>
    <cellStyle name="Normal 35 34 3 4 2" xfId="36518" xr:uid="{00000000-0005-0000-0000-0000C45A0000}"/>
    <cellStyle name="Normal 35 34 3 5" xfId="36513" xr:uid="{00000000-0005-0000-0000-0000C55A0000}"/>
    <cellStyle name="Normal 35 34 4" xfId="13549" xr:uid="{00000000-0005-0000-0000-0000C65A0000}"/>
    <cellStyle name="Normal 35 34 4 2" xfId="13550" xr:uid="{00000000-0005-0000-0000-0000C75A0000}"/>
    <cellStyle name="Normal 35 34 4 2 2" xfId="36520" xr:uid="{00000000-0005-0000-0000-0000C85A0000}"/>
    <cellStyle name="Normal 35 34 4 3" xfId="36519" xr:uid="{00000000-0005-0000-0000-0000C95A0000}"/>
    <cellStyle name="Normal 35 34 5" xfId="13551" xr:uid="{00000000-0005-0000-0000-0000CA5A0000}"/>
    <cellStyle name="Normal 35 34 5 2" xfId="36521" xr:uid="{00000000-0005-0000-0000-0000CB5A0000}"/>
    <cellStyle name="Normal 35 34 6" xfId="13552" xr:uid="{00000000-0005-0000-0000-0000CC5A0000}"/>
    <cellStyle name="Normal 35 34 6 2" xfId="13553" xr:uid="{00000000-0005-0000-0000-0000CD5A0000}"/>
    <cellStyle name="Normal 35 34 6 2 2" xfId="36523" xr:uid="{00000000-0005-0000-0000-0000CE5A0000}"/>
    <cellStyle name="Normal 35 34 6 3" xfId="36522" xr:uid="{00000000-0005-0000-0000-0000CF5A0000}"/>
    <cellStyle name="Normal 35 34 7" xfId="13554" xr:uid="{00000000-0005-0000-0000-0000D05A0000}"/>
    <cellStyle name="Normal 35 34 7 2" xfId="36524" xr:uid="{00000000-0005-0000-0000-0000D15A0000}"/>
    <cellStyle name="Normal 35 34 8" xfId="36507" xr:uid="{00000000-0005-0000-0000-0000D25A0000}"/>
    <cellStyle name="Normal 35 35" xfId="13555" xr:uid="{00000000-0005-0000-0000-0000D35A0000}"/>
    <cellStyle name="Normal 35 35 2" xfId="13556" xr:uid="{00000000-0005-0000-0000-0000D45A0000}"/>
    <cellStyle name="Normal 35 35 2 2" xfId="13557" xr:uid="{00000000-0005-0000-0000-0000D55A0000}"/>
    <cellStyle name="Normal 35 35 2 2 2" xfId="36527" xr:uid="{00000000-0005-0000-0000-0000D65A0000}"/>
    <cellStyle name="Normal 35 35 2 3" xfId="36526" xr:uid="{00000000-0005-0000-0000-0000D75A0000}"/>
    <cellStyle name="Normal 35 35 3" xfId="13558" xr:uid="{00000000-0005-0000-0000-0000D85A0000}"/>
    <cellStyle name="Normal 35 35 3 2" xfId="36528" xr:uid="{00000000-0005-0000-0000-0000D95A0000}"/>
    <cellStyle name="Normal 35 35 4" xfId="13559" xr:uid="{00000000-0005-0000-0000-0000DA5A0000}"/>
    <cellStyle name="Normal 35 35 4 2" xfId="36529" xr:uid="{00000000-0005-0000-0000-0000DB5A0000}"/>
    <cellStyle name="Normal 35 35 5" xfId="36525" xr:uid="{00000000-0005-0000-0000-0000DC5A0000}"/>
    <cellStyle name="Normal 35 36" xfId="13560" xr:uid="{00000000-0005-0000-0000-0000DD5A0000}"/>
    <cellStyle name="Normal 35 36 2" xfId="13561" xr:uid="{00000000-0005-0000-0000-0000DE5A0000}"/>
    <cellStyle name="Normal 35 36 2 2" xfId="13562" xr:uid="{00000000-0005-0000-0000-0000DF5A0000}"/>
    <cellStyle name="Normal 35 36 2 2 2" xfId="36532" xr:uid="{00000000-0005-0000-0000-0000E05A0000}"/>
    <cellStyle name="Normal 35 36 2 3" xfId="36531" xr:uid="{00000000-0005-0000-0000-0000E15A0000}"/>
    <cellStyle name="Normal 35 36 3" xfId="13563" xr:uid="{00000000-0005-0000-0000-0000E25A0000}"/>
    <cellStyle name="Normal 35 36 3 2" xfId="13564" xr:uid="{00000000-0005-0000-0000-0000E35A0000}"/>
    <cellStyle name="Normal 35 36 3 2 2" xfId="36534" xr:uid="{00000000-0005-0000-0000-0000E45A0000}"/>
    <cellStyle name="Normal 35 36 3 3" xfId="36533" xr:uid="{00000000-0005-0000-0000-0000E55A0000}"/>
    <cellStyle name="Normal 35 36 4" xfId="13565" xr:uid="{00000000-0005-0000-0000-0000E65A0000}"/>
    <cellStyle name="Normal 35 36 4 2" xfId="36535" xr:uid="{00000000-0005-0000-0000-0000E75A0000}"/>
    <cellStyle name="Normal 35 36 5" xfId="36530" xr:uid="{00000000-0005-0000-0000-0000E85A0000}"/>
    <cellStyle name="Normal 35 37" xfId="13566" xr:uid="{00000000-0005-0000-0000-0000E95A0000}"/>
    <cellStyle name="Normal 35 37 2" xfId="13567" xr:uid="{00000000-0005-0000-0000-0000EA5A0000}"/>
    <cellStyle name="Normal 35 37 2 2" xfId="36537" xr:uid="{00000000-0005-0000-0000-0000EB5A0000}"/>
    <cellStyle name="Normal 35 37 3" xfId="36536" xr:uid="{00000000-0005-0000-0000-0000EC5A0000}"/>
    <cellStyle name="Normal 35 38" xfId="13568" xr:uid="{00000000-0005-0000-0000-0000ED5A0000}"/>
    <cellStyle name="Normal 35 38 2" xfId="36538" xr:uid="{00000000-0005-0000-0000-0000EE5A0000}"/>
    <cellStyle name="Normal 35 39" xfId="13569" xr:uid="{00000000-0005-0000-0000-0000EF5A0000}"/>
    <cellStyle name="Normal 35 39 2" xfId="13570" xr:uid="{00000000-0005-0000-0000-0000F05A0000}"/>
    <cellStyle name="Normal 35 39 2 2" xfId="36540" xr:uid="{00000000-0005-0000-0000-0000F15A0000}"/>
    <cellStyle name="Normal 35 39 3" xfId="36539" xr:uid="{00000000-0005-0000-0000-0000F25A0000}"/>
    <cellStyle name="Normal 35 4" xfId="13571" xr:uid="{00000000-0005-0000-0000-0000F35A0000}"/>
    <cellStyle name="Normal 35 4 2" xfId="13572" xr:uid="{00000000-0005-0000-0000-0000F45A0000}"/>
    <cellStyle name="Normal 35 4 2 2" xfId="13573" xr:uid="{00000000-0005-0000-0000-0000F55A0000}"/>
    <cellStyle name="Normal 35 4 2 2 2" xfId="13574" xr:uid="{00000000-0005-0000-0000-0000F65A0000}"/>
    <cellStyle name="Normal 35 4 2 2 2 2" xfId="36544" xr:uid="{00000000-0005-0000-0000-0000F75A0000}"/>
    <cellStyle name="Normal 35 4 2 2 3" xfId="36543" xr:uid="{00000000-0005-0000-0000-0000F85A0000}"/>
    <cellStyle name="Normal 35 4 2 3" xfId="13575" xr:uid="{00000000-0005-0000-0000-0000F95A0000}"/>
    <cellStyle name="Normal 35 4 2 3 2" xfId="36545" xr:uid="{00000000-0005-0000-0000-0000FA5A0000}"/>
    <cellStyle name="Normal 35 4 2 4" xfId="13576" xr:uid="{00000000-0005-0000-0000-0000FB5A0000}"/>
    <cellStyle name="Normal 35 4 2 4 2" xfId="36546" xr:uid="{00000000-0005-0000-0000-0000FC5A0000}"/>
    <cellStyle name="Normal 35 4 2 5" xfId="36542" xr:uid="{00000000-0005-0000-0000-0000FD5A0000}"/>
    <cellStyle name="Normal 35 4 3" xfId="13577" xr:uid="{00000000-0005-0000-0000-0000FE5A0000}"/>
    <cellStyle name="Normal 35 4 3 2" xfId="13578" xr:uid="{00000000-0005-0000-0000-0000FF5A0000}"/>
    <cellStyle name="Normal 35 4 3 2 2" xfId="13579" xr:uid="{00000000-0005-0000-0000-0000005B0000}"/>
    <cellStyle name="Normal 35 4 3 2 2 2" xfId="36549" xr:uid="{00000000-0005-0000-0000-0000015B0000}"/>
    <cellStyle name="Normal 35 4 3 2 3" xfId="36548" xr:uid="{00000000-0005-0000-0000-0000025B0000}"/>
    <cellStyle name="Normal 35 4 3 3" xfId="13580" xr:uid="{00000000-0005-0000-0000-0000035B0000}"/>
    <cellStyle name="Normal 35 4 3 3 2" xfId="13581" xr:uid="{00000000-0005-0000-0000-0000045B0000}"/>
    <cellStyle name="Normal 35 4 3 3 2 2" xfId="36551" xr:uid="{00000000-0005-0000-0000-0000055B0000}"/>
    <cellStyle name="Normal 35 4 3 3 3" xfId="36550" xr:uid="{00000000-0005-0000-0000-0000065B0000}"/>
    <cellStyle name="Normal 35 4 3 4" xfId="13582" xr:uid="{00000000-0005-0000-0000-0000075B0000}"/>
    <cellStyle name="Normal 35 4 3 4 2" xfId="36552" xr:uid="{00000000-0005-0000-0000-0000085B0000}"/>
    <cellStyle name="Normal 35 4 3 5" xfId="36547" xr:uid="{00000000-0005-0000-0000-0000095B0000}"/>
    <cellStyle name="Normal 35 4 4" xfId="13583" xr:uid="{00000000-0005-0000-0000-00000A5B0000}"/>
    <cellStyle name="Normal 35 4 4 2" xfId="13584" xr:uid="{00000000-0005-0000-0000-00000B5B0000}"/>
    <cellStyle name="Normal 35 4 4 2 2" xfId="36554" xr:uid="{00000000-0005-0000-0000-00000C5B0000}"/>
    <cellStyle name="Normal 35 4 4 3" xfId="36553" xr:uid="{00000000-0005-0000-0000-00000D5B0000}"/>
    <cellStyle name="Normal 35 4 5" xfId="13585" xr:uid="{00000000-0005-0000-0000-00000E5B0000}"/>
    <cellStyle name="Normal 35 4 5 2" xfId="36555" xr:uid="{00000000-0005-0000-0000-00000F5B0000}"/>
    <cellStyle name="Normal 35 4 6" xfId="13586" xr:uid="{00000000-0005-0000-0000-0000105B0000}"/>
    <cellStyle name="Normal 35 4 6 2" xfId="13587" xr:uid="{00000000-0005-0000-0000-0000115B0000}"/>
    <cellStyle name="Normal 35 4 6 2 2" xfId="36557" xr:uid="{00000000-0005-0000-0000-0000125B0000}"/>
    <cellStyle name="Normal 35 4 6 3" xfId="36556" xr:uid="{00000000-0005-0000-0000-0000135B0000}"/>
    <cellStyle name="Normal 35 4 7" xfId="13588" xr:uid="{00000000-0005-0000-0000-0000145B0000}"/>
    <cellStyle name="Normal 35 4 7 2" xfId="36558" xr:uid="{00000000-0005-0000-0000-0000155B0000}"/>
    <cellStyle name="Normal 35 4 8" xfId="36541" xr:uid="{00000000-0005-0000-0000-0000165B0000}"/>
    <cellStyle name="Normal 35 40" xfId="13589" xr:uid="{00000000-0005-0000-0000-0000175B0000}"/>
    <cellStyle name="Normal 35 40 2" xfId="36559" xr:uid="{00000000-0005-0000-0000-0000185B0000}"/>
    <cellStyle name="Normal 35 41" xfId="36036" xr:uid="{00000000-0005-0000-0000-0000195B0000}"/>
    <cellStyle name="Normal 35 5" xfId="13590" xr:uid="{00000000-0005-0000-0000-00001A5B0000}"/>
    <cellStyle name="Normal 35 5 2" xfId="13591" xr:uid="{00000000-0005-0000-0000-00001B5B0000}"/>
    <cellStyle name="Normal 35 5 2 2" xfId="13592" xr:uid="{00000000-0005-0000-0000-00001C5B0000}"/>
    <cellStyle name="Normal 35 5 2 2 2" xfId="13593" xr:uid="{00000000-0005-0000-0000-00001D5B0000}"/>
    <cellStyle name="Normal 35 5 2 2 2 2" xfId="36563" xr:uid="{00000000-0005-0000-0000-00001E5B0000}"/>
    <cellStyle name="Normal 35 5 2 2 3" xfId="36562" xr:uid="{00000000-0005-0000-0000-00001F5B0000}"/>
    <cellStyle name="Normal 35 5 2 3" xfId="13594" xr:uid="{00000000-0005-0000-0000-0000205B0000}"/>
    <cellStyle name="Normal 35 5 2 3 2" xfId="36564" xr:uid="{00000000-0005-0000-0000-0000215B0000}"/>
    <cellStyle name="Normal 35 5 2 4" xfId="13595" xr:uid="{00000000-0005-0000-0000-0000225B0000}"/>
    <cellStyle name="Normal 35 5 2 4 2" xfId="36565" xr:uid="{00000000-0005-0000-0000-0000235B0000}"/>
    <cellStyle name="Normal 35 5 2 5" xfId="36561" xr:uid="{00000000-0005-0000-0000-0000245B0000}"/>
    <cellStyle name="Normal 35 5 3" xfId="13596" xr:uid="{00000000-0005-0000-0000-0000255B0000}"/>
    <cellStyle name="Normal 35 5 3 2" xfId="13597" xr:uid="{00000000-0005-0000-0000-0000265B0000}"/>
    <cellStyle name="Normal 35 5 3 2 2" xfId="13598" xr:uid="{00000000-0005-0000-0000-0000275B0000}"/>
    <cellStyle name="Normal 35 5 3 2 2 2" xfId="36568" xr:uid="{00000000-0005-0000-0000-0000285B0000}"/>
    <cellStyle name="Normal 35 5 3 2 3" xfId="36567" xr:uid="{00000000-0005-0000-0000-0000295B0000}"/>
    <cellStyle name="Normal 35 5 3 3" xfId="13599" xr:uid="{00000000-0005-0000-0000-00002A5B0000}"/>
    <cellStyle name="Normal 35 5 3 3 2" xfId="13600" xr:uid="{00000000-0005-0000-0000-00002B5B0000}"/>
    <cellStyle name="Normal 35 5 3 3 2 2" xfId="36570" xr:uid="{00000000-0005-0000-0000-00002C5B0000}"/>
    <cellStyle name="Normal 35 5 3 3 3" xfId="36569" xr:uid="{00000000-0005-0000-0000-00002D5B0000}"/>
    <cellStyle name="Normal 35 5 3 4" xfId="13601" xr:uid="{00000000-0005-0000-0000-00002E5B0000}"/>
    <cellStyle name="Normal 35 5 3 4 2" xfId="36571" xr:uid="{00000000-0005-0000-0000-00002F5B0000}"/>
    <cellStyle name="Normal 35 5 3 5" xfId="36566" xr:uid="{00000000-0005-0000-0000-0000305B0000}"/>
    <cellStyle name="Normal 35 5 4" xfId="13602" xr:uid="{00000000-0005-0000-0000-0000315B0000}"/>
    <cellStyle name="Normal 35 5 4 2" xfId="13603" xr:uid="{00000000-0005-0000-0000-0000325B0000}"/>
    <cellStyle name="Normal 35 5 4 2 2" xfId="36573" xr:uid="{00000000-0005-0000-0000-0000335B0000}"/>
    <cellStyle name="Normal 35 5 4 3" xfId="36572" xr:uid="{00000000-0005-0000-0000-0000345B0000}"/>
    <cellStyle name="Normal 35 5 5" xfId="13604" xr:uid="{00000000-0005-0000-0000-0000355B0000}"/>
    <cellStyle name="Normal 35 5 5 2" xfId="36574" xr:uid="{00000000-0005-0000-0000-0000365B0000}"/>
    <cellStyle name="Normal 35 5 6" xfId="13605" xr:uid="{00000000-0005-0000-0000-0000375B0000}"/>
    <cellStyle name="Normal 35 5 6 2" xfId="13606" xr:uid="{00000000-0005-0000-0000-0000385B0000}"/>
    <cellStyle name="Normal 35 5 6 2 2" xfId="36576" xr:uid="{00000000-0005-0000-0000-0000395B0000}"/>
    <cellStyle name="Normal 35 5 6 3" xfId="36575" xr:uid="{00000000-0005-0000-0000-00003A5B0000}"/>
    <cellStyle name="Normal 35 5 7" xfId="13607" xr:uid="{00000000-0005-0000-0000-00003B5B0000}"/>
    <cellStyle name="Normal 35 5 7 2" xfId="36577" xr:uid="{00000000-0005-0000-0000-00003C5B0000}"/>
    <cellStyle name="Normal 35 5 8" xfId="36560" xr:uid="{00000000-0005-0000-0000-00003D5B0000}"/>
    <cellStyle name="Normal 35 6" xfId="13608" xr:uid="{00000000-0005-0000-0000-00003E5B0000}"/>
    <cellStyle name="Normal 35 6 2" xfId="13609" xr:uid="{00000000-0005-0000-0000-00003F5B0000}"/>
    <cellStyle name="Normal 35 6 2 2" xfId="13610" xr:uid="{00000000-0005-0000-0000-0000405B0000}"/>
    <cellStyle name="Normal 35 6 2 2 2" xfId="13611" xr:uid="{00000000-0005-0000-0000-0000415B0000}"/>
    <cellStyle name="Normal 35 6 2 2 2 2" xfId="36581" xr:uid="{00000000-0005-0000-0000-0000425B0000}"/>
    <cellStyle name="Normal 35 6 2 2 3" xfId="36580" xr:uid="{00000000-0005-0000-0000-0000435B0000}"/>
    <cellStyle name="Normal 35 6 2 3" xfId="13612" xr:uid="{00000000-0005-0000-0000-0000445B0000}"/>
    <cellStyle name="Normal 35 6 2 3 2" xfId="36582" xr:uid="{00000000-0005-0000-0000-0000455B0000}"/>
    <cellStyle name="Normal 35 6 2 4" xfId="13613" xr:uid="{00000000-0005-0000-0000-0000465B0000}"/>
    <cellStyle name="Normal 35 6 2 4 2" xfId="36583" xr:uid="{00000000-0005-0000-0000-0000475B0000}"/>
    <cellStyle name="Normal 35 6 2 5" xfId="36579" xr:uid="{00000000-0005-0000-0000-0000485B0000}"/>
    <cellStyle name="Normal 35 6 3" xfId="13614" xr:uid="{00000000-0005-0000-0000-0000495B0000}"/>
    <cellStyle name="Normal 35 6 3 2" xfId="13615" xr:uid="{00000000-0005-0000-0000-00004A5B0000}"/>
    <cellStyle name="Normal 35 6 3 2 2" xfId="13616" xr:uid="{00000000-0005-0000-0000-00004B5B0000}"/>
    <cellStyle name="Normal 35 6 3 2 2 2" xfId="36586" xr:uid="{00000000-0005-0000-0000-00004C5B0000}"/>
    <cellStyle name="Normal 35 6 3 2 3" xfId="36585" xr:uid="{00000000-0005-0000-0000-00004D5B0000}"/>
    <cellStyle name="Normal 35 6 3 3" xfId="13617" xr:uid="{00000000-0005-0000-0000-00004E5B0000}"/>
    <cellStyle name="Normal 35 6 3 3 2" xfId="13618" xr:uid="{00000000-0005-0000-0000-00004F5B0000}"/>
    <cellStyle name="Normal 35 6 3 3 2 2" xfId="36588" xr:uid="{00000000-0005-0000-0000-0000505B0000}"/>
    <cellStyle name="Normal 35 6 3 3 3" xfId="36587" xr:uid="{00000000-0005-0000-0000-0000515B0000}"/>
    <cellStyle name="Normal 35 6 3 4" xfId="13619" xr:uid="{00000000-0005-0000-0000-0000525B0000}"/>
    <cellStyle name="Normal 35 6 3 4 2" xfId="36589" xr:uid="{00000000-0005-0000-0000-0000535B0000}"/>
    <cellStyle name="Normal 35 6 3 5" xfId="36584" xr:uid="{00000000-0005-0000-0000-0000545B0000}"/>
    <cellStyle name="Normal 35 6 4" xfId="13620" xr:uid="{00000000-0005-0000-0000-0000555B0000}"/>
    <cellStyle name="Normal 35 6 4 2" xfId="13621" xr:uid="{00000000-0005-0000-0000-0000565B0000}"/>
    <cellStyle name="Normal 35 6 4 2 2" xfId="36591" xr:uid="{00000000-0005-0000-0000-0000575B0000}"/>
    <cellStyle name="Normal 35 6 4 3" xfId="36590" xr:uid="{00000000-0005-0000-0000-0000585B0000}"/>
    <cellStyle name="Normal 35 6 5" xfId="13622" xr:uid="{00000000-0005-0000-0000-0000595B0000}"/>
    <cellStyle name="Normal 35 6 5 2" xfId="36592" xr:uid="{00000000-0005-0000-0000-00005A5B0000}"/>
    <cellStyle name="Normal 35 6 6" xfId="13623" xr:uid="{00000000-0005-0000-0000-00005B5B0000}"/>
    <cellStyle name="Normal 35 6 6 2" xfId="13624" xr:uid="{00000000-0005-0000-0000-00005C5B0000}"/>
    <cellStyle name="Normal 35 6 6 2 2" xfId="36594" xr:uid="{00000000-0005-0000-0000-00005D5B0000}"/>
    <cellStyle name="Normal 35 6 6 3" xfId="36593" xr:uid="{00000000-0005-0000-0000-00005E5B0000}"/>
    <cellStyle name="Normal 35 6 7" xfId="13625" xr:uid="{00000000-0005-0000-0000-00005F5B0000}"/>
    <cellStyle name="Normal 35 6 7 2" xfId="36595" xr:uid="{00000000-0005-0000-0000-0000605B0000}"/>
    <cellStyle name="Normal 35 6 8" xfId="36578" xr:uid="{00000000-0005-0000-0000-0000615B0000}"/>
    <cellStyle name="Normal 35 7" xfId="13626" xr:uid="{00000000-0005-0000-0000-0000625B0000}"/>
    <cellStyle name="Normal 35 7 2" xfId="13627" xr:uid="{00000000-0005-0000-0000-0000635B0000}"/>
    <cellStyle name="Normal 35 7 2 2" xfId="13628" xr:uid="{00000000-0005-0000-0000-0000645B0000}"/>
    <cellStyle name="Normal 35 7 2 2 2" xfId="13629" xr:uid="{00000000-0005-0000-0000-0000655B0000}"/>
    <cellStyle name="Normal 35 7 2 2 2 2" xfId="36599" xr:uid="{00000000-0005-0000-0000-0000665B0000}"/>
    <cellStyle name="Normal 35 7 2 2 3" xfId="36598" xr:uid="{00000000-0005-0000-0000-0000675B0000}"/>
    <cellStyle name="Normal 35 7 2 3" xfId="13630" xr:uid="{00000000-0005-0000-0000-0000685B0000}"/>
    <cellStyle name="Normal 35 7 2 3 2" xfId="36600" xr:uid="{00000000-0005-0000-0000-0000695B0000}"/>
    <cellStyle name="Normal 35 7 2 4" xfId="13631" xr:uid="{00000000-0005-0000-0000-00006A5B0000}"/>
    <cellStyle name="Normal 35 7 2 4 2" xfId="36601" xr:uid="{00000000-0005-0000-0000-00006B5B0000}"/>
    <cellStyle name="Normal 35 7 2 5" xfId="36597" xr:uid="{00000000-0005-0000-0000-00006C5B0000}"/>
    <cellStyle name="Normal 35 7 3" xfId="13632" xr:uid="{00000000-0005-0000-0000-00006D5B0000}"/>
    <cellStyle name="Normal 35 7 3 2" xfId="13633" xr:uid="{00000000-0005-0000-0000-00006E5B0000}"/>
    <cellStyle name="Normal 35 7 3 2 2" xfId="13634" xr:uid="{00000000-0005-0000-0000-00006F5B0000}"/>
    <cellStyle name="Normal 35 7 3 2 2 2" xfId="36604" xr:uid="{00000000-0005-0000-0000-0000705B0000}"/>
    <cellStyle name="Normal 35 7 3 2 3" xfId="36603" xr:uid="{00000000-0005-0000-0000-0000715B0000}"/>
    <cellStyle name="Normal 35 7 3 3" xfId="13635" xr:uid="{00000000-0005-0000-0000-0000725B0000}"/>
    <cellStyle name="Normal 35 7 3 3 2" xfId="13636" xr:uid="{00000000-0005-0000-0000-0000735B0000}"/>
    <cellStyle name="Normal 35 7 3 3 2 2" xfId="36606" xr:uid="{00000000-0005-0000-0000-0000745B0000}"/>
    <cellStyle name="Normal 35 7 3 3 3" xfId="36605" xr:uid="{00000000-0005-0000-0000-0000755B0000}"/>
    <cellStyle name="Normal 35 7 3 4" xfId="13637" xr:uid="{00000000-0005-0000-0000-0000765B0000}"/>
    <cellStyle name="Normal 35 7 3 4 2" xfId="36607" xr:uid="{00000000-0005-0000-0000-0000775B0000}"/>
    <cellStyle name="Normal 35 7 3 5" xfId="36602" xr:uid="{00000000-0005-0000-0000-0000785B0000}"/>
    <cellStyle name="Normal 35 7 4" xfId="13638" xr:uid="{00000000-0005-0000-0000-0000795B0000}"/>
    <cellStyle name="Normal 35 7 4 2" xfId="13639" xr:uid="{00000000-0005-0000-0000-00007A5B0000}"/>
    <cellStyle name="Normal 35 7 4 2 2" xfId="36609" xr:uid="{00000000-0005-0000-0000-00007B5B0000}"/>
    <cellStyle name="Normal 35 7 4 3" xfId="36608" xr:uid="{00000000-0005-0000-0000-00007C5B0000}"/>
    <cellStyle name="Normal 35 7 5" xfId="13640" xr:uid="{00000000-0005-0000-0000-00007D5B0000}"/>
    <cellStyle name="Normal 35 7 5 2" xfId="36610" xr:uid="{00000000-0005-0000-0000-00007E5B0000}"/>
    <cellStyle name="Normal 35 7 6" xfId="13641" xr:uid="{00000000-0005-0000-0000-00007F5B0000}"/>
    <cellStyle name="Normal 35 7 6 2" xfId="13642" xr:uid="{00000000-0005-0000-0000-0000805B0000}"/>
    <cellStyle name="Normal 35 7 6 2 2" xfId="36612" xr:uid="{00000000-0005-0000-0000-0000815B0000}"/>
    <cellStyle name="Normal 35 7 6 3" xfId="36611" xr:uid="{00000000-0005-0000-0000-0000825B0000}"/>
    <cellStyle name="Normal 35 7 7" xfId="13643" xr:uid="{00000000-0005-0000-0000-0000835B0000}"/>
    <cellStyle name="Normal 35 7 7 2" xfId="36613" xr:uid="{00000000-0005-0000-0000-0000845B0000}"/>
    <cellStyle name="Normal 35 7 8" xfId="36596" xr:uid="{00000000-0005-0000-0000-0000855B0000}"/>
    <cellStyle name="Normal 35 8" xfId="13644" xr:uid="{00000000-0005-0000-0000-0000865B0000}"/>
    <cellStyle name="Normal 35 8 2" xfId="13645" xr:uid="{00000000-0005-0000-0000-0000875B0000}"/>
    <cellStyle name="Normal 35 8 2 2" xfId="13646" xr:uid="{00000000-0005-0000-0000-0000885B0000}"/>
    <cellStyle name="Normal 35 8 2 2 2" xfId="13647" xr:uid="{00000000-0005-0000-0000-0000895B0000}"/>
    <cellStyle name="Normal 35 8 2 2 2 2" xfId="36617" xr:uid="{00000000-0005-0000-0000-00008A5B0000}"/>
    <cellStyle name="Normal 35 8 2 2 3" xfId="36616" xr:uid="{00000000-0005-0000-0000-00008B5B0000}"/>
    <cellStyle name="Normal 35 8 2 3" xfId="13648" xr:uid="{00000000-0005-0000-0000-00008C5B0000}"/>
    <cellStyle name="Normal 35 8 2 3 2" xfId="36618" xr:uid="{00000000-0005-0000-0000-00008D5B0000}"/>
    <cellStyle name="Normal 35 8 2 4" xfId="13649" xr:uid="{00000000-0005-0000-0000-00008E5B0000}"/>
    <cellStyle name="Normal 35 8 2 4 2" xfId="36619" xr:uid="{00000000-0005-0000-0000-00008F5B0000}"/>
    <cellStyle name="Normal 35 8 2 5" xfId="36615" xr:uid="{00000000-0005-0000-0000-0000905B0000}"/>
    <cellStyle name="Normal 35 8 3" xfId="13650" xr:uid="{00000000-0005-0000-0000-0000915B0000}"/>
    <cellStyle name="Normal 35 8 3 2" xfId="13651" xr:uid="{00000000-0005-0000-0000-0000925B0000}"/>
    <cellStyle name="Normal 35 8 3 2 2" xfId="13652" xr:uid="{00000000-0005-0000-0000-0000935B0000}"/>
    <cellStyle name="Normal 35 8 3 2 2 2" xfId="36622" xr:uid="{00000000-0005-0000-0000-0000945B0000}"/>
    <cellStyle name="Normal 35 8 3 2 3" xfId="36621" xr:uid="{00000000-0005-0000-0000-0000955B0000}"/>
    <cellStyle name="Normal 35 8 3 3" xfId="13653" xr:uid="{00000000-0005-0000-0000-0000965B0000}"/>
    <cellStyle name="Normal 35 8 3 3 2" xfId="13654" xr:uid="{00000000-0005-0000-0000-0000975B0000}"/>
    <cellStyle name="Normal 35 8 3 3 2 2" xfId="36624" xr:uid="{00000000-0005-0000-0000-0000985B0000}"/>
    <cellStyle name="Normal 35 8 3 3 3" xfId="36623" xr:uid="{00000000-0005-0000-0000-0000995B0000}"/>
    <cellStyle name="Normal 35 8 3 4" xfId="13655" xr:uid="{00000000-0005-0000-0000-00009A5B0000}"/>
    <cellStyle name="Normal 35 8 3 4 2" xfId="36625" xr:uid="{00000000-0005-0000-0000-00009B5B0000}"/>
    <cellStyle name="Normal 35 8 3 5" xfId="36620" xr:uid="{00000000-0005-0000-0000-00009C5B0000}"/>
    <cellStyle name="Normal 35 8 4" xfId="13656" xr:uid="{00000000-0005-0000-0000-00009D5B0000}"/>
    <cellStyle name="Normal 35 8 4 2" xfId="13657" xr:uid="{00000000-0005-0000-0000-00009E5B0000}"/>
    <cellStyle name="Normal 35 8 4 2 2" xfId="36627" xr:uid="{00000000-0005-0000-0000-00009F5B0000}"/>
    <cellStyle name="Normal 35 8 4 3" xfId="36626" xr:uid="{00000000-0005-0000-0000-0000A05B0000}"/>
    <cellStyle name="Normal 35 8 5" xfId="13658" xr:uid="{00000000-0005-0000-0000-0000A15B0000}"/>
    <cellStyle name="Normal 35 8 5 2" xfId="36628" xr:uid="{00000000-0005-0000-0000-0000A25B0000}"/>
    <cellStyle name="Normal 35 8 6" xfId="13659" xr:uid="{00000000-0005-0000-0000-0000A35B0000}"/>
    <cellStyle name="Normal 35 8 6 2" xfId="13660" xr:uid="{00000000-0005-0000-0000-0000A45B0000}"/>
    <cellStyle name="Normal 35 8 6 2 2" xfId="36630" xr:uid="{00000000-0005-0000-0000-0000A55B0000}"/>
    <cellStyle name="Normal 35 8 6 3" xfId="36629" xr:uid="{00000000-0005-0000-0000-0000A65B0000}"/>
    <cellStyle name="Normal 35 8 7" xfId="13661" xr:uid="{00000000-0005-0000-0000-0000A75B0000}"/>
    <cellStyle name="Normal 35 8 7 2" xfId="36631" xr:uid="{00000000-0005-0000-0000-0000A85B0000}"/>
    <cellStyle name="Normal 35 8 8" xfId="36614" xr:uid="{00000000-0005-0000-0000-0000A95B0000}"/>
    <cellStyle name="Normal 35 9" xfId="13662" xr:uid="{00000000-0005-0000-0000-0000AA5B0000}"/>
    <cellStyle name="Normal 35 9 2" xfId="13663" xr:uid="{00000000-0005-0000-0000-0000AB5B0000}"/>
    <cellStyle name="Normal 35 9 2 2" xfId="13664" xr:uid="{00000000-0005-0000-0000-0000AC5B0000}"/>
    <cellStyle name="Normal 35 9 2 2 2" xfId="13665" xr:uid="{00000000-0005-0000-0000-0000AD5B0000}"/>
    <cellStyle name="Normal 35 9 2 2 2 2" xfId="36635" xr:uid="{00000000-0005-0000-0000-0000AE5B0000}"/>
    <cellStyle name="Normal 35 9 2 2 3" xfId="36634" xr:uid="{00000000-0005-0000-0000-0000AF5B0000}"/>
    <cellStyle name="Normal 35 9 2 3" xfId="13666" xr:uid="{00000000-0005-0000-0000-0000B05B0000}"/>
    <cellStyle name="Normal 35 9 2 3 2" xfId="36636" xr:uid="{00000000-0005-0000-0000-0000B15B0000}"/>
    <cellStyle name="Normal 35 9 2 4" xfId="13667" xr:uid="{00000000-0005-0000-0000-0000B25B0000}"/>
    <cellStyle name="Normal 35 9 2 4 2" xfId="36637" xr:uid="{00000000-0005-0000-0000-0000B35B0000}"/>
    <cellStyle name="Normal 35 9 2 5" xfId="36633" xr:uid="{00000000-0005-0000-0000-0000B45B0000}"/>
    <cellStyle name="Normal 35 9 3" xfId="13668" xr:uid="{00000000-0005-0000-0000-0000B55B0000}"/>
    <cellStyle name="Normal 35 9 3 2" xfId="13669" xr:uid="{00000000-0005-0000-0000-0000B65B0000}"/>
    <cellStyle name="Normal 35 9 3 2 2" xfId="13670" xr:uid="{00000000-0005-0000-0000-0000B75B0000}"/>
    <cellStyle name="Normal 35 9 3 2 2 2" xfId="36640" xr:uid="{00000000-0005-0000-0000-0000B85B0000}"/>
    <cellStyle name="Normal 35 9 3 2 3" xfId="36639" xr:uid="{00000000-0005-0000-0000-0000B95B0000}"/>
    <cellStyle name="Normal 35 9 3 3" xfId="13671" xr:uid="{00000000-0005-0000-0000-0000BA5B0000}"/>
    <cellStyle name="Normal 35 9 3 3 2" xfId="13672" xr:uid="{00000000-0005-0000-0000-0000BB5B0000}"/>
    <cellStyle name="Normal 35 9 3 3 2 2" xfId="36642" xr:uid="{00000000-0005-0000-0000-0000BC5B0000}"/>
    <cellStyle name="Normal 35 9 3 3 3" xfId="36641" xr:uid="{00000000-0005-0000-0000-0000BD5B0000}"/>
    <cellStyle name="Normal 35 9 3 4" xfId="13673" xr:uid="{00000000-0005-0000-0000-0000BE5B0000}"/>
    <cellStyle name="Normal 35 9 3 4 2" xfId="36643" xr:uid="{00000000-0005-0000-0000-0000BF5B0000}"/>
    <cellStyle name="Normal 35 9 3 5" xfId="36638" xr:uid="{00000000-0005-0000-0000-0000C05B0000}"/>
    <cellStyle name="Normal 35 9 4" xfId="13674" xr:uid="{00000000-0005-0000-0000-0000C15B0000}"/>
    <cellStyle name="Normal 35 9 4 2" xfId="13675" xr:uid="{00000000-0005-0000-0000-0000C25B0000}"/>
    <cellStyle name="Normal 35 9 4 2 2" xfId="36645" xr:uid="{00000000-0005-0000-0000-0000C35B0000}"/>
    <cellStyle name="Normal 35 9 4 3" xfId="36644" xr:uid="{00000000-0005-0000-0000-0000C45B0000}"/>
    <cellStyle name="Normal 35 9 5" xfId="13676" xr:uid="{00000000-0005-0000-0000-0000C55B0000}"/>
    <cellStyle name="Normal 35 9 5 2" xfId="36646" xr:uid="{00000000-0005-0000-0000-0000C65B0000}"/>
    <cellStyle name="Normal 35 9 6" xfId="13677" xr:uid="{00000000-0005-0000-0000-0000C75B0000}"/>
    <cellStyle name="Normal 35 9 6 2" xfId="13678" xr:uid="{00000000-0005-0000-0000-0000C85B0000}"/>
    <cellStyle name="Normal 35 9 6 2 2" xfId="36648" xr:uid="{00000000-0005-0000-0000-0000C95B0000}"/>
    <cellStyle name="Normal 35 9 6 3" xfId="36647" xr:uid="{00000000-0005-0000-0000-0000CA5B0000}"/>
    <cellStyle name="Normal 35 9 7" xfId="13679" xr:uid="{00000000-0005-0000-0000-0000CB5B0000}"/>
    <cellStyle name="Normal 35 9 7 2" xfId="36649" xr:uid="{00000000-0005-0000-0000-0000CC5B0000}"/>
    <cellStyle name="Normal 35 9 8" xfId="36632" xr:uid="{00000000-0005-0000-0000-0000CD5B0000}"/>
    <cellStyle name="Normal 35_K1213_Politin_20 mobile homes_tender_20120725" xfId="13680" xr:uid="{00000000-0005-0000-0000-0000CE5B0000}"/>
    <cellStyle name="Normal 36" xfId="13681" xr:uid="{00000000-0005-0000-0000-0000CF5B0000}"/>
    <cellStyle name="Normal 36 10" xfId="13682" xr:uid="{00000000-0005-0000-0000-0000D05B0000}"/>
    <cellStyle name="Normal 36 10 2" xfId="13683" xr:uid="{00000000-0005-0000-0000-0000D15B0000}"/>
    <cellStyle name="Normal 36 10 2 2" xfId="13684" xr:uid="{00000000-0005-0000-0000-0000D25B0000}"/>
    <cellStyle name="Normal 36 10 2 2 2" xfId="13685" xr:uid="{00000000-0005-0000-0000-0000D35B0000}"/>
    <cellStyle name="Normal 36 10 2 2 2 2" xfId="36654" xr:uid="{00000000-0005-0000-0000-0000D45B0000}"/>
    <cellStyle name="Normal 36 10 2 2 3" xfId="36653" xr:uid="{00000000-0005-0000-0000-0000D55B0000}"/>
    <cellStyle name="Normal 36 10 2 3" xfId="13686" xr:uid="{00000000-0005-0000-0000-0000D65B0000}"/>
    <cellStyle name="Normal 36 10 2 3 2" xfId="36655" xr:uid="{00000000-0005-0000-0000-0000D75B0000}"/>
    <cellStyle name="Normal 36 10 2 4" xfId="13687" xr:uid="{00000000-0005-0000-0000-0000D85B0000}"/>
    <cellStyle name="Normal 36 10 2 4 2" xfId="36656" xr:uid="{00000000-0005-0000-0000-0000D95B0000}"/>
    <cellStyle name="Normal 36 10 2 5" xfId="36652" xr:uid="{00000000-0005-0000-0000-0000DA5B0000}"/>
    <cellStyle name="Normal 36 10 3" xfId="13688" xr:uid="{00000000-0005-0000-0000-0000DB5B0000}"/>
    <cellStyle name="Normal 36 10 3 2" xfId="13689" xr:uid="{00000000-0005-0000-0000-0000DC5B0000}"/>
    <cellStyle name="Normal 36 10 3 2 2" xfId="13690" xr:uid="{00000000-0005-0000-0000-0000DD5B0000}"/>
    <cellStyle name="Normal 36 10 3 2 2 2" xfId="36659" xr:uid="{00000000-0005-0000-0000-0000DE5B0000}"/>
    <cellStyle name="Normal 36 10 3 2 3" xfId="36658" xr:uid="{00000000-0005-0000-0000-0000DF5B0000}"/>
    <cellStyle name="Normal 36 10 3 3" xfId="13691" xr:uid="{00000000-0005-0000-0000-0000E05B0000}"/>
    <cellStyle name="Normal 36 10 3 3 2" xfId="13692" xr:uid="{00000000-0005-0000-0000-0000E15B0000}"/>
    <cellStyle name="Normal 36 10 3 3 2 2" xfId="36661" xr:uid="{00000000-0005-0000-0000-0000E25B0000}"/>
    <cellStyle name="Normal 36 10 3 3 3" xfId="36660" xr:uid="{00000000-0005-0000-0000-0000E35B0000}"/>
    <cellStyle name="Normal 36 10 3 4" xfId="13693" xr:uid="{00000000-0005-0000-0000-0000E45B0000}"/>
    <cellStyle name="Normal 36 10 3 4 2" xfId="36662" xr:uid="{00000000-0005-0000-0000-0000E55B0000}"/>
    <cellStyle name="Normal 36 10 3 5" xfId="36657" xr:uid="{00000000-0005-0000-0000-0000E65B0000}"/>
    <cellStyle name="Normal 36 10 4" xfId="13694" xr:uid="{00000000-0005-0000-0000-0000E75B0000}"/>
    <cellStyle name="Normal 36 10 4 2" xfId="13695" xr:uid="{00000000-0005-0000-0000-0000E85B0000}"/>
    <cellStyle name="Normal 36 10 4 2 2" xfId="36664" xr:uid="{00000000-0005-0000-0000-0000E95B0000}"/>
    <cellStyle name="Normal 36 10 4 3" xfId="36663" xr:uid="{00000000-0005-0000-0000-0000EA5B0000}"/>
    <cellStyle name="Normal 36 10 5" xfId="13696" xr:uid="{00000000-0005-0000-0000-0000EB5B0000}"/>
    <cellStyle name="Normal 36 10 5 2" xfId="36665" xr:uid="{00000000-0005-0000-0000-0000EC5B0000}"/>
    <cellStyle name="Normal 36 10 6" xfId="13697" xr:uid="{00000000-0005-0000-0000-0000ED5B0000}"/>
    <cellStyle name="Normal 36 10 6 2" xfId="13698" xr:uid="{00000000-0005-0000-0000-0000EE5B0000}"/>
    <cellStyle name="Normal 36 10 6 2 2" xfId="36667" xr:uid="{00000000-0005-0000-0000-0000EF5B0000}"/>
    <cellStyle name="Normal 36 10 6 3" xfId="36666" xr:uid="{00000000-0005-0000-0000-0000F05B0000}"/>
    <cellStyle name="Normal 36 10 7" xfId="13699" xr:uid="{00000000-0005-0000-0000-0000F15B0000}"/>
    <cellStyle name="Normal 36 10 7 2" xfId="36668" xr:uid="{00000000-0005-0000-0000-0000F25B0000}"/>
    <cellStyle name="Normal 36 10 8" xfId="36651" xr:uid="{00000000-0005-0000-0000-0000F35B0000}"/>
    <cellStyle name="Normal 36 11" xfId="13700" xr:uid="{00000000-0005-0000-0000-0000F45B0000}"/>
    <cellStyle name="Normal 36 11 2" xfId="13701" xr:uid="{00000000-0005-0000-0000-0000F55B0000}"/>
    <cellStyle name="Normal 36 11 2 2" xfId="13702" xr:uid="{00000000-0005-0000-0000-0000F65B0000}"/>
    <cellStyle name="Normal 36 11 2 2 2" xfId="13703" xr:uid="{00000000-0005-0000-0000-0000F75B0000}"/>
    <cellStyle name="Normal 36 11 2 2 2 2" xfId="36672" xr:uid="{00000000-0005-0000-0000-0000F85B0000}"/>
    <cellStyle name="Normal 36 11 2 2 3" xfId="36671" xr:uid="{00000000-0005-0000-0000-0000F95B0000}"/>
    <cellStyle name="Normal 36 11 2 3" xfId="13704" xr:uid="{00000000-0005-0000-0000-0000FA5B0000}"/>
    <cellStyle name="Normal 36 11 2 3 2" xfId="36673" xr:uid="{00000000-0005-0000-0000-0000FB5B0000}"/>
    <cellStyle name="Normal 36 11 2 4" xfId="13705" xr:uid="{00000000-0005-0000-0000-0000FC5B0000}"/>
    <cellStyle name="Normal 36 11 2 4 2" xfId="36674" xr:uid="{00000000-0005-0000-0000-0000FD5B0000}"/>
    <cellStyle name="Normal 36 11 2 5" xfId="36670" xr:uid="{00000000-0005-0000-0000-0000FE5B0000}"/>
    <cellStyle name="Normal 36 11 3" xfId="13706" xr:uid="{00000000-0005-0000-0000-0000FF5B0000}"/>
    <cellStyle name="Normal 36 11 3 2" xfId="13707" xr:uid="{00000000-0005-0000-0000-0000005C0000}"/>
    <cellStyle name="Normal 36 11 3 2 2" xfId="13708" xr:uid="{00000000-0005-0000-0000-0000015C0000}"/>
    <cellStyle name="Normal 36 11 3 2 2 2" xfId="36677" xr:uid="{00000000-0005-0000-0000-0000025C0000}"/>
    <cellStyle name="Normal 36 11 3 2 3" xfId="36676" xr:uid="{00000000-0005-0000-0000-0000035C0000}"/>
    <cellStyle name="Normal 36 11 3 3" xfId="13709" xr:uid="{00000000-0005-0000-0000-0000045C0000}"/>
    <cellStyle name="Normal 36 11 3 3 2" xfId="13710" xr:uid="{00000000-0005-0000-0000-0000055C0000}"/>
    <cellStyle name="Normal 36 11 3 3 2 2" xfId="36679" xr:uid="{00000000-0005-0000-0000-0000065C0000}"/>
    <cellStyle name="Normal 36 11 3 3 3" xfId="36678" xr:uid="{00000000-0005-0000-0000-0000075C0000}"/>
    <cellStyle name="Normal 36 11 3 4" xfId="13711" xr:uid="{00000000-0005-0000-0000-0000085C0000}"/>
    <cellStyle name="Normal 36 11 3 4 2" xfId="36680" xr:uid="{00000000-0005-0000-0000-0000095C0000}"/>
    <cellStyle name="Normal 36 11 3 5" xfId="36675" xr:uid="{00000000-0005-0000-0000-00000A5C0000}"/>
    <cellStyle name="Normal 36 11 4" xfId="13712" xr:uid="{00000000-0005-0000-0000-00000B5C0000}"/>
    <cellStyle name="Normal 36 11 4 2" xfId="13713" xr:uid="{00000000-0005-0000-0000-00000C5C0000}"/>
    <cellStyle name="Normal 36 11 4 2 2" xfId="36682" xr:uid="{00000000-0005-0000-0000-00000D5C0000}"/>
    <cellStyle name="Normal 36 11 4 3" xfId="36681" xr:uid="{00000000-0005-0000-0000-00000E5C0000}"/>
    <cellStyle name="Normal 36 11 5" xfId="13714" xr:uid="{00000000-0005-0000-0000-00000F5C0000}"/>
    <cellStyle name="Normal 36 11 5 2" xfId="36683" xr:uid="{00000000-0005-0000-0000-0000105C0000}"/>
    <cellStyle name="Normal 36 11 6" xfId="13715" xr:uid="{00000000-0005-0000-0000-0000115C0000}"/>
    <cellStyle name="Normal 36 11 6 2" xfId="13716" xr:uid="{00000000-0005-0000-0000-0000125C0000}"/>
    <cellStyle name="Normal 36 11 6 2 2" xfId="36685" xr:uid="{00000000-0005-0000-0000-0000135C0000}"/>
    <cellStyle name="Normal 36 11 6 3" xfId="36684" xr:uid="{00000000-0005-0000-0000-0000145C0000}"/>
    <cellStyle name="Normal 36 11 7" xfId="13717" xr:uid="{00000000-0005-0000-0000-0000155C0000}"/>
    <cellStyle name="Normal 36 11 7 2" xfId="36686" xr:uid="{00000000-0005-0000-0000-0000165C0000}"/>
    <cellStyle name="Normal 36 11 8" xfId="36669" xr:uid="{00000000-0005-0000-0000-0000175C0000}"/>
    <cellStyle name="Normal 36 12" xfId="13718" xr:uid="{00000000-0005-0000-0000-0000185C0000}"/>
    <cellStyle name="Normal 36 12 2" xfId="13719" xr:uid="{00000000-0005-0000-0000-0000195C0000}"/>
    <cellStyle name="Normal 36 12 2 2" xfId="13720" xr:uid="{00000000-0005-0000-0000-00001A5C0000}"/>
    <cellStyle name="Normal 36 12 2 2 2" xfId="13721" xr:uid="{00000000-0005-0000-0000-00001B5C0000}"/>
    <cellStyle name="Normal 36 12 2 2 2 2" xfId="36690" xr:uid="{00000000-0005-0000-0000-00001C5C0000}"/>
    <cellStyle name="Normal 36 12 2 2 3" xfId="36689" xr:uid="{00000000-0005-0000-0000-00001D5C0000}"/>
    <cellStyle name="Normal 36 12 2 3" xfId="13722" xr:uid="{00000000-0005-0000-0000-00001E5C0000}"/>
    <cellStyle name="Normal 36 12 2 3 2" xfId="36691" xr:uid="{00000000-0005-0000-0000-00001F5C0000}"/>
    <cellStyle name="Normal 36 12 2 4" xfId="13723" xr:uid="{00000000-0005-0000-0000-0000205C0000}"/>
    <cellStyle name="Normal 36 12 2 4 2" xfId="36692" xr:uid="{00000000-0005-0000-0000-0000215C0000}"/>
    <cellStyle name="Normal 36 12 2 5" xfId="36688" xr:uid="{00000000-0005-0000-0000-0000225C0000}"/>
    <cellStyle name="Normal 36 12 3" xfId="13724" xr:uid="{00000000-0005-0000-0000-0000235C0000}"/>
    <cellStyle name="Normal 36 12 3 2" xfId="13725" xr:uid="{00000000-0005-0000-0000-0000245C0000}"/>
    <cellStyle name="Normal 36 12 3 2 2" xfId="13726" xr:uid="{00000000-0005-0000-0000-0000255C0000}"/>
    <cellStyle name="Normal 36 12 3 2 2 2" xfId="36695" xr:uid="{00000000-0005-0000-0000-0000265C0000}"/>
    <cellStyle name="Normal 36 12 3 2 3" xfId="36694" xr:uid="{00000000-0005-0000-0000-0000275C0000}"/>
    <cellStyle name="Normal 36 12 3 3" xfId="13727" xr:uid="{00000000-0005-0000-0000-0000285C0000}"/>
    <cellStyle name="Normal 36 12 3 3 2" xfId="13728" xr:uid="{00000000-0005-0000-0000-0000295C0000}"/>
    <cellStyle name="Normal 36 12 3 3 2 2" xfId="36697" xr:uid="{00000000-0005-0000-0000-00002A5C0000}"/>
    <cellStyle name="Normal 36 12 3 3 3" xfId="36696" xr:uid="{00000000-0005-0000-0000-00002B5C0000}"/>
    <cellStyle name="Normal 36 12 3 4" xfId="13729" xr:uid="{00000000-0005-0000-0000-00002C5C0000}"/>
    <cellStyle name="Normal 36 12 3 4 2" xfId="36698" xr:uid="{00000000-0005-0000-0000-00002D5C0000}"/>
    <cellStyle name="Normal 36 12 3 5" xfId="36693" xr:uid="{00000000-0005-0000-0000-00002E5C0000}"/>
    <cellStyle name="Normal 36 12 4" xfId="13730" xr:uid="{00000000-0005-0000-0000-00002F5C0000}"/>
    <cellStyle name="Normal 36 12 4 2" xfId="13731" xr:uid="{00000000-0005-0000-0000-0000305C0000}"/>
    <cellStyle name="Normal 36 12 4 2 2" xfId="36700" xr:uid="{00000000-0005-0000-0000-0000315C0000}"/>
    <cellStyle name="Normal 36 12 4 3" xfId="36699" xr:uid="{00000000-0005-0000-0000-0000325C0000}"/>
    <cellStyle name="Normal 36 12 5" xfId="13732" xr:uid="{00000000-0005-0000-0000-0000335C0000}"/>
    <cellStyle name="Normal 36 12 5 2" xfId="36701" xr:uid="{00000000-0005-0000-0000-0000345C0000}"/>
    <cellStyle name="Normal 36 12 6" xfId="13733" xr:uid="{00000000-0005-0000-0000-0000355C0000}"/>
    <cellStyle name="Normal 36 12 6 2" xfId="13734" xr:uid="{00000000-0005-0000-0000-0000365C0000}"/>
    <cellStyle name="Normal 36 12 6 2 2" xfId="36703" xr:uid="{00000000-0005-0000-0000-0000375C0000}"/>
    <cellStyle name="Normal 36 12 6 3" xfId="36702" xr:uid="{00000000-0005-0000-0000-0000385C0000}"/>
    <cellStyle name="Normal 36 12 7" xfId="13735" xr:uid="{00000000-0005-0000-0000-0000395C0000}"/>
    <cellStyle name="Normal 36 12 7 2" xfId="36704" xr:uid="{00000000-0005-0000-0000-00003A5C0000}"/>
    <cellStyle name="Normal 36 12 8" xfId="36687" xr:uid="{00000000-0005-0000-0000-00003B5C0000}"/>
    <cellStyle name="Normal 36 13" xfId="13736" xr:uid="{00000000-0005-0000-0000-00003C5C0000}"/>
    <cellStyle name="Normal 36 13 2" xfId="13737" xr:uid="{00000000-0005-0000-0000-00003D5C0000}"/>
    <cellStyle name="Normal 36 13 2 2" xfId="13738" xr:uid="{00000000-0005-0000-0000-00003E5C0000}"/>
    <cellStyle name="Normal 36 13 2 2 2" xfId="13739" xr:uid="{00000000-0005-0000-0000-00003F5C0000}"/>
    <cellStyle name="Normal 36 13 2 2 2 2" xfId="36708" xr:uid="{00000000-0005-0000-0000-0000405C0000}"/>
    <cellStyle name="Normal 36 13 2 2 3" xfId="36707" xr:uid="{00000000-0005-0000-0000-0000415C0000}"/>
    <cellStyle name="Normal 36 13 2 3" xfId="13740" xr:uid="{00000000-0005-0000-0000-0000425C0000}"/>
    <cellStyle name="Normal 36 13 2 3 2" xfId="36709" xr:uid="{00000000-0005-0000-0000-0000435C0000}"/>
    <cellStyle name="Normal 36 13 2 4" xfId="13741" xr:uid="{00000000-0005-0000-0000-0000445C0000}"/>
    <cellStyle name="Normal 36 13 2 4 2" xfId="36710" xr:uid="{00000000-0005-0000-0000-0000455C0000}"/>
    <cellStyle name="Normal 36 13 2 5" xfId="36706" xr:uid="{00000000-0005-0000-0000-0000465C0000}"/>
    <cellStyle name="Normal 36 13 3" xfId="13742" xr:uid="{00000000-0005-0000-0000-0000475C0000}"/>
    <cellStyle name="Normal 36 13 3 2" xfId="13743" xr:uid="{00000000-0005-0000-0000-0000485C0000}"/>
    <cellStyle name="Normal 36 13 3 2 2" xfId="13744" xr:uid="{00000000-0005-0000-0000-0000495C0000}"/>
    <cellStyle name="Normal 36 13 3 2 2 2" xfId="36713" xr:uid="{00000000-0005-0000-0000-00004A5C0000}"/>
    <cellStyle name="Normal 36 13 3 2 3" xfId="36712" xr:uid="{00000000-0005-0000-0000-00004B5C0000}"/>
    <cellStyle name="Normal 36 13 3 3" xfId="13745" xr:uid="{00000000-0005-0000-0000-00004C5C0000}"/>
    <cellStyle name="Normal 36 13 3 3 2" xfId="13746" xr:uid="{00000000-0005-0000-0000-00004D5C0000}"/>
    <cellStyle name="Normal 36 13 3 3 2 2" xfId="36715" xr:uid="{00000000-0005-0000-0000-00004E5C0000}"/>
    <cellStyle name="Normal 36 13 3 3 3" xfId="36714" xr:uid="{00000000-0005-0000-0000-00004F5C0000}"/>
    <cellStyle name="Normal 36 13 3 4" xfId="13747" xr:uid="{00000000-0005-0000-0000-0000505C0000}"/>
    <cellStyle name="Normal 36 13 3 4 2" xfId="36716" xr:uid="{00000000-0005-0000-0000-0000515C0000}"/>
    <cellStyle name="Normal 36 13 3 5" xfId="36711" xr:uid="{00000000-0005-0000-0000-0000525C0000}"/>
    <cellStyle name="Normal 36 13 4" xfId="13748" xr:uid="{00000000-0005-0000-0000-0000535C0000}"/>
    <cellStyle name="Normal 36 13 4 2" xfId="13749" xr:uid="{00000000-0005-0000-0000-0000545C0000}"/>
    <cellStyle name="Normal 36 13 4 2 2" xfId="36718" xr:uid="{00000000-0005-0000-0000-0000555C0000}"/>
    <cellStyle name="Normal 36 13 4 3" xfId="36717" xr:uid="{00000000-0005-0000-0000-0000565C0000}"/>
    <cellStyle name="Normal 36 13 5" xfId="13750" xr:uid="{00000000-0005-0000-0000-0000575C0000}"/>
    <cellStyle name="Normal 36 13 5 2" xfId="36719" xr:uid="{00000000-0005-0000-0000-0000585C0000}"/>
    <cellStyle name="Normal 36 13 6" xfId="13751" xr:uid="{00000000-0005-0000-0000-0000595C0000}"/>
    <cellStyle name="Normal 36 13 6 2" xfId="13752" xr:uid="{00000000-0005-0000-0000-00005A5C0000}"/>
    <cellStyle name="Normal 36 13 6 2 2" xfId="36721" xr:uid="{00000000-0005-0000-0000-00005B5C0000}"/>
    <cellStyle name="Normal 36 13 6 3" xfId="36720" xr:uid="{00000000-0005-0000-0000-00005C5C0000}"/>
    <cellStyle name="Normal 36 13 7" xfId="13753" xr:uid="{00000000-0005-0000-0000-00005D5C0000}"/>
    <cellStyle name="Normal 36 13 7 2" xfId="36722" xr:uid="{00000000-0005-0000-0000-00005E5C0000}"/>
    <cellStyle name="Normal 36 13 8" xfId="36705" xr:uid="{00000000-0005-0000-0000-00005F5C0000}"/>
    <cellStyle name="Normal 36 14" xfId="13754" xr:uid="{00000000-0005-0000-0000-0000605C0000}"/>
    <cellStyle name="Normal 36 14 2" xfId="13755" xr:uid="{00000000-0005-0000-0000-0000615C0000}"/>
    <cellStyle name="Normal 36 14 2 2" xfId="13756" xr:uid="{00000000-0005-0000-0000-0000625C0000}"/>
    <cellStyle name="Normal 36 14 2 2 2" xfId="13757" xr:uid="{00000000-0005-0000-0000-0000635C0000}"/>
    <cellStyle name="Normal 36 14 2 2 2 2" xfId="36726" xr:uid="{00000000-0005-0000-0000-0000645C0000}"/>
    <cellStyle name="Normal 36 14 2 2 3" xfId="36725" xr:uid="{00000000-0005-0000-0000-0000655C0000}"/>
    <cellStyle name="Normal 36 14 2 3" xfId="13758" xr:uid="{00000000-0005-0000-0000-0000665C0000}"/>
    <cellStyle name="Normal 36 14 2 3 2" xfId="36727" xr:uid="{00000000-0005-0000-0000-0000675C0000}"/>
    <cellStyle name="Normal 36 14 2 4" xfId="13759" xr:uid="{00000000-0005-0000-0000-0000685C0000}"/>
    <cellStyle name="Normal 36 14 2 4 2" xfId="36728" xr:uid="{00000000-0005-0000-0000-0000695C0000}"/>
    <cellStyle name="Normal 36 14 2 5" xfId="36724" xr:uid="{00000000-0005-0000-0000-00006A5C0000}"/>
    <cellStyle name="Normal 36 14 3" xfId="13760" xr:uid="{00000000-0005-0000-0000-00006B5C0000}"/>
    <cellStyle name="Normal 36 14 3 2" xfId="13761" xr:uid="{00000000-0005-0000-0000-00006C5C0000}"/>
    <cellStyle name="Normal 36 14 3 2 2" xfId="13762" xr:uid="{00000000-0005-0000-0000-00006D5C0000}"/>
    <cellStyle name="Normal 36 14 3 2 2 2" xfId="36731" xr:uid="{00000000-0005-0000-0000-00006E5C0000}"/>
    <cellStyle name="Normal 36 14 3 2 3" xfId="36730" xr:uid="{00000000-0005-0000-0000-00006F5C0000}"/>
    <cellStyle name="Normal 36 14 3 3" xfId="13763" xr:uid="{00000000-0005-0000-0000-0000705C0000}"/>
    <cellStyle name="Normal 36 14 3 3 2" xfId="13764" xr:uid="{00000000-0005-0000-0000-0000715C0000}"/>
    <cellStyle name="Normal 36 14 3 3 2 2" xfId="36733" xr:uid="{00000000-0005-0000-0000-0000725C0000}"/>
    <cellStyle name="Normal 36 14 3 3 3" xfId="36732" xr:uid="{00000000-0005-0000-0000-0000735C0000}"/>
    <cellStyle name="Normal 36 14 3 4" xfId="13765" xr:uid="{00000000-0005-0000-0000-0000745C0000}"/>
    <cellStyle name="Normal 36 14 3 4 2" xfId="36734" xr:uid="{00000000-0005-0000-0000-0000755C0000}"/>
    <cellStyle name="Normal 36 14 3 5" xfId="36729" xr:uid="{00000000-0005-0000-0000-0000765C0000}"/>
    <cellStyle name="Normal 36 14 4" xfId="13766" xr:uid="{00000000-0005-0000-0000-0000775C0000}"/>
    <cellStyle name="Normal 36 14 4 2" xfId="13767" xr:uid="{00000000-0005-0000-0000-0000785C0000}"/>
    <cellStyle name="Normal 36 14 4 2 2" xfId="36736" xr:uid="{00000000-0005-0000-0000-0000795C0000}"/>
    <cellStyle name="Normal 36 14 4 3" xfId="36735" xr:uid="{00000000-0005-0000-0000-00007A5C0000}"/>
    <cellStyle name="Normal 36 14 5" xfId="13768" xr:uid="{00000000-0005-0000-0000-00007B5C0000}"/>
    <cellStyle name="Normal 36 14 5 2" xfId="36737" xr:uid="{00000000-0005-0000-0000-00007C5C0000}"/>
    <cellStyle name="Normal 36 14 6" xfId="13769" xr:uid="{00000000-0005-0000-0000-00007D5C0000}"/>
    <cellStyle name="Normal 36 14 6 2" xfId="13770" xr:uid="{00000000-0005-0000-0000-00007E5C0000}"/>
    <cellStyle name="Normal 36 14 6 2 2" xfId="36739" xr:uid="{00000000-0005-0000-0000-00007F5C0000}"/>
    <cellStyle name="Normal 36 14 6 3" xfId="36738" xr:uid="{00000000-0005-0000-0000-0000805C0000}"/>
    <cellStyle name="Normal 36 14 7" xfId="13771" xr:uid="{00000000-0005-0000-0000-0000815C0000}"/>
    <cellStyle name="Normal 36 14 7 2" xfId="36740" xr:uid="{00000000-0005-0000-0000-0000825C0000}"/>
    <cellStyle name="Normal 36 14 8" xfId="36723" xr:uid="{00000000-0005-0000-0000-0000835C0000}"/>
    <cellStyle name="Normal 36 15" xfId="13772" xr:uid="{00000000-0005-0000-0000-0000845C0000}"/>
    <cellStyle name="Normal 36 15 2" xfId="13773" xr:uid="{00000000-0005-0000-0000-0000855C0000}"/>
    <cellStyle name="Normal 36 15 2 2" xfId="13774" xr:uid="{00000000-0005-0000-0000-0000865C0000}"/>
    <cellStyle name="Normal 36 15 2 2 2" xfId="13775" xr:uid="{00000000-0005-0000-0000-0000875C0000}"/>
    <cellStyle name="Normal 36 15 2 2 2 2" xfId="36744" xr:uid="{00000000-0005-0000-0000-0000885C0000}"/>
    <cellStyle name="Normal 36 15 2 2 3" xfId="36743" xr:uid="{00000000-0005-0000-0000-0000895C0000}"/>
    <cellStyle name="Normal 36 15 2 3" xfId="13776" xr:uid="{00000000-0005-0000-0000-00008A5C0000}"/>
    <cellStyle name="Normal 36 15 2 3 2" xfId="36745" xr:uid="{00000000-0005-0000-0000-00008B5C0000}"/>
    <cellStyle name="Normal 36 15 2 4" xfId="13777" xr:uid="{00000000-0005-0000-0000-00008C5C0000}"/>
    <cellStyle name="Normal 36 15 2 4 2" xfId="36746" xr:uid="{00000000-0005-0000-0000-00008D5C0000}"/>
    <cellStyle name="Normal 36 15 2 5" xfId="36742" xr:uid="{00000000-0005-0000-0000-00008E5C0000}"/>
    <cellStyle name="Normal 36 15 3" xfId="13778" xr:uid="{00000000-0005-0000-0000-00008F5C0000}"/>
    <cellStyle name="Normal 36 15 3 2" xfId="13779" xr:uid="{00000000-0005-0000-0000-0000905C0000}"/>
    <cellStyle name="Normal 36 15 3 2 2" xfId="13780" xr:uid="{00000000-0005-0000-0000-0000915C0000}"/>
    <cellStyle name="Normal 36 15 3 2 2 2" xfId="36749" xr:uid="{00000000-0005-0000-0000-0000925C0000}"/>
    <cellStyle name="Normal 36 15 3 2 3" xfId="36748" xr:uid="{00000000-0005-0000-0000-0000935C0000}"/>
    <cellStyle name="Normal 36 15 3 3" xfId="13781" xr:uid="{00000000-0005-0000-0000-0000945C0000}"/>
    <cellStyle name="Normal 36 15 3 3 2" xfId="13782" xr:uid="{00000000-0005-0000-0000-0000955C0000}"/>
    <cellStyle name="Normal 36 15 3 3 2 2" xfId="36751" xr:uid="{00000000-0005-0000-0000-0000965C0000}"/>
    <cellStyle name="Normal 36 15 3 3 3" xfId="36750" xr:uid="{00000000-0005-0000-0000-0000975C0000}"/>
    <cellStyle name="Normal 36 15 3 4" xfId="13783" xr:uid="{00000000-0005-0000-0000-0000985C0000}"/>
    <cellStyle name="Normal 36 15 3 4 2" xfId="36752" xr:uid="{00000000-0005-0000-0000-0000995C0000}"/>
    <cellStyle name="Normal 36 15 3 5" xfId="36747" xr:uid="{00000000-0005-0000-0000-00009A5C0000}"/>
    <cellStyle name="Normal 36 15 4" xfId="13784" xr:uid="{00000000-0005-0000-0000-00009B5C0000}"/>
    <cellStyle name="Normal 36 15 4 2" xfId="13785" xr:uid="{00000000-0005-0000-0000-00009C5C0000}"/>
    <cellStyle name="Normal 36 15 4 2 2" xfId="36754" xr:uid="{00000000-0005-0000-0000-00009D5C0000}"/>
    <cellStyle name="Normal 36 15 4 3" xfId="36753" xr:uid="{00000000-0005-0000-0000-00009E5C0000}"/>
    <cellStyle name="Normal 36 15 5" xfId="13786" xr:uid="{00000000-0005-0000-0000-00009F5C0000}"/>
    <cellStyle name="Normal 36 15 5 2" xfId="36755" xr:uid="{00000000-0005-0000-0000-0000A05C0000}"/>
    <cellStyle name="Normal 36 15 6" xfId="13787" xr:uid="{00000000-0005-0000-0000-0000A15C0000}"/>
    <cellStyle name="Normal 36 15 6 2" xfId="13788" xr:uid="{00000000-0005-0000-0000-0000A25C0000}"/>
    <cellStyle name="Normal 36 15 6 2 2" xfId="36757" xr:uid="{00000000-0005-0000-0000-0000A35C0000}"/>
    <cellStyle name="Normal 36 15 6 3" xfId="36756" xr:uid="{00000000-0005-0000-0000-0000A45C0000}"/>
    <cellStyle name="Normal 36 15 7" xfId="13789" xr:uid="{00000000-0005-0000-0000-0000A55C0000}"/>
    <cellStyle name="Normal 36 15 7 2" xfId="36758" xr:uid="{00000000-0005-0000-0000-0000A65C0000}"/>
    <cellStyle name="Normal 36 15 8" xfId="36741" xr:uid="{00000000-0005-0000-0000-0000A75C0000}"/>
    <cellStyle name="Normal 36 16" xfId="13790" xr:uid="{00000000-0005-0000-0000-0000A85C0000}"/>
    <cellStyle name="Normal 36 16 2" xfId="13791" xr:uid="{00000000-0005-0000-0000-0000A95C0000}"/>
    <cellStyle name="Normal 36 16 2 2" xfId="13792" xr:uid="{00000000-0005-0000-0000-0000AA5C0000}"/>
    <cellStyle name="Normal 36 16 2 2 2" xfId="13793" xr:uid="{00000000-0005-0000-0000-0000AB5C0000}"/>
    <cellStyle name="Normal 36 16 2 2 2 2" xfId="36762" xr:uid="{00000000-0005-0000-0000-0000AC5C0000}"/>
    <cellStyle name="Normal 36 16 2 2 3" xfId="36761" xr:uid="{00000000-0005-0000-0000-0000AD5C0000}"/>
    <cellStyle name="Normal 36 16 2 3" xfId="13794" xr:uid="{00000000-0005-0000-0000-0000AE5C0000}"/>
    <cellStyle name="Normal 36 16 2 3 2" xfId="36763" xr:uid="{00000000-0005-0000-0000-0000AF5C0000}"/>
    <cellStyle name="Normal 36 16 2 4" xfId="13795" xr:uid="{00000000-0005-0000-0000-0000B05C0000}"/>
    <cellStyle name="Normal 36 16 2 4 2" xfId="36764" xr:uid="{00000000-0005-0000-0000-0000B15C0000}"/>
    <cellStyle name="Normal 36 16 2 5" xfId="36760" xr:uid="{00000000-0005-0000-0000-0000B25C0000}"/>
    <cellStyle name="Normal 36 16 3" xfId="13796" xr:uid="{00000000-0005-0000-0000-0000B35C0000}"/>
    <cellStyle name="Normal 36 16 3 2" xfId="13797" xr:uid="{00000000-0005-0000-0000-0000B45C0000}"/>
    <cellStyle name="Normal 36 16 3 2 2" xfId="13798" xr:uid="{00000000-0005-0000-0000-0000B55C0000}"/>
    <cellStyle name="Normal 36 16 3 2 2 2" xfId="36767" xr:uid="{00000000-0005-0000-0000-0000B65C0000}"/>
    <cellStyle name="Normal 36 16 3 2 3" xfId="36766" xr:uid="{00000000-0005-0000-0000-0000B75C0000}"/>
    <cellStyle name="Normal 36 16 3 3" xfId="13799" xr:uid="{00000000-0005-0000-0000-0000B85C0000}"/>
    <cellStyle name="Normal 36 16 3 3 2" xfId="13800" xr:uid="{00000000-0005-0000-0000-0000B95C0000}"/>
    <cellStyle name="Normal 36 16 3 3 2 2" xfId="36769" xr:uid="{00000000-0005-0000-0000-0000BA5C0000}"/>
    <cellStyle name="Normal 36 16 3 3 3" xfId="36768" xr:uid="{00000000-0005-0000-0000-0000BB5C0000}"/>
    <cellStyle name="Normal 36 16 3 4" xfId="13801" xr:uid="{00000000-0005-0000-0000-0000BC5C0000}"/>
    <cellStyle name="Normal 36 16 3 4 2" xfId="36770" xr:uid="{00000000-0005-0000-0000-0000BD5C0000}"/>
    <cellStyle name="Normal 36 16 3 5" xfId="36765" xr:uid="{00000000-0005-0000-0000-0000BE5C0000}"/>
    <cellStyle name="Normal 36 16 4" xfId="13802" xr:uid="{00000000-0005-0000-0000-0000BF5C0000}"/>
    <cellStyle name="Normal 36 16 4 2" xfId="13803" xr:uid="{00000000-0005-0000-0000-0000C05C0000}"/>
    <cellStyle name="Normal 36 16 4 2 2" xfId="36772" xr:uid="{00000000-0005-0000-0000-0000C15C0000}"/>
    <cellStyle name="Normal 36 16 4 3" xfId="36771" xr:uid="{00000000-0005-0000-0000-0000C25C0000}"/>
    <cellStyle name="Normal 36 16 5" xfId="13804" xr:uid="{00000000-0005-0000-0000-0000C35C0000}"/>
    <cellStyle name="Normal 36 16 5 2" xfId="36773" xr:uid="{00000000-0005-0000-0000-0000C45C0000}"/>
    <cellStyle name="Normal 36 16 6" xfId="13805" xr:uid="{00000000-0005-0000-0000-0000C55C0000}"/>
    <cellStyle name="Normal 36 16 6 2" xfId="13806" xr:uid="{00000000-0005-0000-0000-0000C65C0000}"/>
    <cellStyle name="Normal 36 16 6 2 2" xfId="36775" xr:uid="{00000000-0005-0000-0000-0000C75C0000}"/>
    <cellStyle name="Normal 36 16 6 3" xfId="36774" xr:uid="{00000000-0005-0000-0000-0000C85C0000}"/>
    <cellStyle name="Normal 36 16 7" xfId="13807" xr:uid="{00000000-0005-0000-0000-0000C95C0000}"/>
    <cellStyle name="Normal 36 16 7 2" xfId="36776" xr:uid="{00000000-0005-0000-0000-0000CA5C0000}"/>
    <cellStyle name="Normal 36 16 8" xfId="36759" xr:uid="{00000000-0005-0000-0000-0000CB5C0000}"/>
    <cellStyle name="Normal 36 17" xfId="13808" xr:uid="{00000000-0005-0000-0000-0000CC5C0000}"/>
    <cellStyle name="Normal 36 17 2" xfId="13809" xr:uid="{00000000-0005-0000-0000-0000CD5C0000}"/>
    <cellStyle name="Normal 36 17 2 2" xfId="13810" xr:uid="{00000000-0005-0000-0000-0000CE5C0000}"/>
    <cellStyle name="Normal 36 17 2 2 2" xfId="13811" xr:uid="{00000000-0005-0000-0000-0000CF5C0000}"/>
    <cellStyle name="Normal 36 17 2 2 2 2" xfId="36780" xr:uid="{00000000-0005-0000-0000-0000D05C0000}"/>
    <cellStyle name="Normal 36 17 2 2 3" xfId="36779" xr:uid="{00000000-0005-0000-0000-0000D15C0000}"/>
    <cellStyle name="Normal 36 17 2 3" xfId="13812" xr:uid="{00000000-0005-0000-0000-0000D25C0000}"/>
    <cellStyle name="Normal 36 17 2 3 2" xfId="36781" xr:uid="{00000000-0005-0000-0000-0000D35C0000}"/>
    <cellStyle name="Normal 36 17 2 4" xfId="13813" xr:uid="{00000000-0005-0000-0000-0000D45C0000}"/>
    <cellStyle name="Normal 36 17 2 4 2" xfId="36782" xr:uid="{00000000-0005-0000-0000-0000D55C0000}"/>
    <cellStyle name="Normal 36 17 2 5" xfId="36778" xr:uid="{00000000-0005-0000-0000-0000D65C0000}"/>
    <cellStyle name="Normal 36 17 3" xfId="13814" xr:uid="{00000000-0005-0000-0000-0000D75C0000}"/>
    <cellStyle name="Normal 36 17 3 2" xfId="13815" xr:uid="{00000000-0005-0000-0000-0000D85C0000}"/>
    <cellStyle name="Normal 36 17 3 2 2" xfId="13816" xr:uid="{00000000-0005-0000-0000-0000D95C0000}"/>
    <cellStyle name="Normal 36 17 3 2 2 2" xfId="36785" xr:uid="{00000000-0005-0000-0000-0000DA5C0000}"/>
    <cellStyle name="Normal 36 17 3 2 3" xfId="36784" xr:uid="{00000000-0005-0000-0000-0000DB5C0000}"/>
    <cellStyle name="Normal 36 17 3 3" xfId="13817" xr:uid="{00000000-0005-0000-0000-0000DC5C0000}"/>
    <cellStyle name="Normal 36 17 3 3 2" xfId="13818" xr:uid="{00000000-0005-0000-0000-0000DD5C0000}"/>
    <cellStyle name="Normal 36 17 3 3 2 2" xfId="36787" xr:uid="{00000000-0005-0000-0000-0000DE5C0000}"/>
    <cellStyle name="Normal 36 17 3 3 3" xfId="36786" xr:uid="{00000000-0005-0000-0000-0000DF5C0000}"/>
    <cellStyle name="Normal 36 17 3 4" xfId="13819" xr:uid="{00000000-0005-0000-0000-0000E05C0000}"/>
    <cellStyle name="Normal 36 17 3 4 2" xfId="36788" xr:uid="{00000000-0005-0000-0000-0000E15C0000}"/>
    <cellStyle name="Normal 36 17 3 5" xfId="36783" xr:uid="{00000000-0005-0000-0000-0000E25C0000}"/>
    <cellStyle name="Normal 36 17 4" xfId="13820" xr:uid="{00000000-0005-0000-0000-0000E35C0000}"/>
    <cellStyle name="Normal 36 17 4 2" xfId="13821" xr:uid="{00000000-0005-0000-0000-0000E45C0000}"/>
    <cellStyle name="Normal 36 17 4 2 2" xfId="36790" xr:uid="{00000000-0005-0000-0000-0000E55C0000}"/>
    <cellStyle name="Normal 36 17 4 3" xfId="36789" xr:uid="{00000000-0005-0000-0000-0000E65C0000}"/>
    <cellStyle name="Normal 36 17 5" xfId="13822" xr:uid="{00000000-0005-0000-0000-0000E75C0000}"/>
    <cellStyle name="Normal 36 17 5 2" xfId="36791" xr:uid="{00000000-0005-0000-0000-0000E85C0000}"/>
    <cellStyle name="Normal 36 17 6" xfId="13823" xr:uid="{00000000-0005-0000-0000-0000E95C0000}"/>
    <cellStyle name="Normal 36 17 6 2" xfId="13824" xr:uid="{00000000-0005-0000-0000-0000EA5C0000}"/>
    <cellStyle name="Normal 36 17 6 2 2" xfId="36793" xr:uid="{00000000-0005-0000-0000-0000EB5C0000}"/>
    <cellStyle name="Normal 36 17 6 3" xfId="36792" xr:uid="{00000000-0005-0000-0000-0000EC5C0000}"/>
    <cellStyle name="Normal 36 17 7" xfId="13825" xr:uid="{00000000-0005-0000-0000-0000ED5C0000}"/>
    <cellStyle name="Normal 36 17 7 2" xfId="36794" xr:uid="{00000000-0005-0000-0000-0000EE5C0000}"/>
    <cellStyle name="Normal 36 17 8" xfId="36777" xr:uid="{00000000-0005-0000-0000-0000EF5C0000}"/>
    <cellStyle name="Normal 36 18" xfId="13826" xr:uid="{00000000-0005-0000-0000-0000F05C0000}"/>
    <cellStyle name="Normal 36 18 2" xfId="13827" xr:uid="{00000000-0005-0000-0000-0000F15C0000}"/>
    <cellStyle name="Normal 36 18 2 2" xfId="13828" xr:uid="{00000000-0005-0000-0000-0000F25C0000}"/>
    <cellStyle name="Normal 36 18 2 2 2" xfId="13829" xr:uid="{00000000-0005-0000-0000-0000F35C0000}"/>
    <cellStyle name="Normal 36 18 2 2 2 2" xfId="36798" xr:uid="{00000000-0005-0000-0000-0000F45C0000}"/>
    <cellStyle name="Normal 36 18 2 2 3" xfId="36797" xr:uid="{00000000-0005-0000-0000-0000F55C0000}"/>
    <cellStyle name="Normal 36 18 2 3" xfId="13830" xr:uid="{00000000-0005-0000-0000-0000F65C0000}"/>
    <cellStyle name="Normal 36 18 2 3 2" xfId="36799" xr:uid="{00000000-0005-0000-0000-0000F75C0000}"/>
    <cellStyle name="Normal 36 18 2 4" xfId="13831" xr:uid="{00000000-0005-0000-0000-0000F85C0000}"/>
    <cellStyle name="Normal 36 18 2 4 2" xfId="36800" xr:uid="{00000000-0005-0000-0000-0000F95C0000}"/>
    <cellStyle name="Normal 36 18 2 5" xfId="36796" xr:uid="{00000000-0005-0000-0000-0000FA5C0000}"/>
    <cellStyle name="Normal 36 18 3" xfId="13832" xr:uid="{00000000-0005-0000-0000-0000FB5C0000}"/>
    <cellStyle name="Normal 36 18 3 2" xfId="13833" xr:uid="{00000000-0005-0000-0000-0000FC5C0000}"/>
    <cellStyle name="Normal 36 18 3 2 2" xfId="13834" xr:uid="{00000000-0005-0000-0000-0000FD5C0000}"/>
    <cellStyle name="Normal 36 18 3 2 2 2" xfId="36803" xr:uid="{00000000-0005-0000-0000-0000FE5C0000}"/>
    <cellStyle name="Normal 36 18 3 2 3" xfId="36802" xr:uid="{00000000-0005-0000-0000-0000FF5C0000}"/>
    <cellStyle name="Normal 36 18 3 3" xfId="13835" xr:uid="{00000000-0005-0000-0000-0000005D0000}"/>
    <cellStyle name="Normal 36 18 3 3 2" xfId="13836" xr:uid="{00000000-0005-0000-0000-0000015D0000}"/>
    <cellStyle name="Normal 36 18 3 3 2 2" xfId="36805" xr:uid="{00000000-0005-0000-0000-0000025D0000}"/>
    <cellStyle name="Normal 36 18 3 3 3" xfId="36804" xr:uid="{00000000-0005-0000-0000-0000035D0000}"/>
    <cellStyle name="Normal 36 18 3 4" xfId="13837" xr:uid="{00000000-0005-0000-0000-0000045D0000}"/>
    <cellStyle name="Normal 36 18 3 4 2" xfId="36806" xr:uid="{00000000-0005-0000-0000-0000055D0000}"/>
    <cellStyle name="Normal 36 18 3 5" xfId="36801" xr:uid="{00000000-0005-0000-0000-0000065D0000}"/>
    <cellStyle name="Normal 36 18 4" xfId="13838" xr:uid="{00000000-0005-0000-0000-0000075D0000}"/>
    <cellStyle name="Normal 36 18 4 2" xfId="13839" xr:uid="{00000000-0005-0000-0000-0000085D0000}"/>
    <cellStyle name="Normal 36 18 4 2 2" xfId="36808" xr:uid="{00000000-0005-0000-0000-0000095D0000}"/>
    <cellStyle name="Normal 36 18 4 3" xfId="36807" xr:uid="{00000000-0005-0000-0000-00000A5D0000}"/>
    <cellStyle name="Normal 36 18 5" xfId="13840" xr:uid="{00000000-0005-0000-0000-00000B5D0000}"/>
    <cellStyle name="Normal 36 18 5 2" xfId="36809" xr:uid="{00000000-0005-0000-0000-00000C5D0000}"/>
    <cellStyle name="Normal 36 18 6" xfId="13841" xr:uid="{00000000-0005-0000-0000-00000D5D0000}"/>
    <cellStyle name="Normal 36 18 6 2" xfId="13842" xr:uid="{00000000-0005-0000-0000-00000E5D0000}"/>
    <cellStyle name="Normal 36 18 6 2 2" xfId="36811" xr:uid="{00000000-0005-0000-0000-00000F5D0000}"/>
    <cellStyle name="Normal 36 18 6 3" xfId="36810" xr:uid="{00000000-0005-0000-0000-0000105D0000}"/>
    <cellStyle name="Normal 36 18 7" xfId="13843" xr:uid="{00000000-0005-0000-0000-0000115D0000}"/>
    <cellStyle name="Normal 36 18 7 2" xfId="36812" xr:uid="{00000000-0005-0000-0000-0000125D0000}"/>
    <cellStyle name="Normal 36 18 8" xfId="36795" xr:uid="{00000000-0005-0000-0000-0000135D0000}"/>
    <cellStyle name="Normal 36 19" xfId="13844" xr:uid="{00000000-0005-0000-0000-0000145D0000}"/>
    <cellStyle name="Normal 36 19 2" xfId="13845" xr:uid="{00000000-0005-0000-0000-0000155D0000}"/>
    <cellStyle name="Normal 36 19 2 2" xfId="13846" xr:uid="{00000000-0005-0000-0000-0000165D0000}"/>
    <cellStyle name="Normal 36 19 2 2 2" xfId="13847" xr:uid="{00000000-0005-0000-0000-0000175D0000}"/>
    <cellStyle name="Normal 36 19 2 2 2 2" xfId="36816" xr:uid="{00000000-0005-0000-0000-0000185D0000}"/>
    <cellStyle name="Normal 36 19 2 2 3" xfId="36815" xr:uid="{00000000-0005-0000-0000-0000195D0000}"/>
    <cellStyle name="Normal 36 19 2 3" xfId="13848" xr:uid="{00000000-0005-0000-0000-00001A5D0000}"/>
    <cellStyle name="Normal 36 19 2 3 2" xfId="36817" xr:uid="{00000000-0005-0000-0000-00001B5D0000}"/>
    <cellStyle name="Normal 36 19 2 4" xfId="13849" xr:uid="{00000000-0005-0000-0000-00001C5D0000}"/>
    <cellStyle name="Normal 36 19 2 4 2" xfId="36818" xr:uid="{00000000-0005-0000-0000-00001D5D0000}"/>
    <cellStyle name="Normal 36 19 2 5" xfId="36814" xr:uid="{00000000-0005-0000-0000-00001E5D0000}"/>
    <cellStyle name="Normal 36 19 3" xfId="13850" xr:uid="{00000000-0005-0000-0000-00001F5D0000}"/>
    <cellStyle name="Normal 36 19 3 2" xfId="13851" xr:uid="{00000000-0005-0000-0000-0000205D0000}"/>
    <cellStyle name="Normal 36 19 3 2 2" xfId="13852" xr:uid="{00000000-0005-0000-0000-0000215D0000}"/>
    <cellStyle name="Normal 36 19 3 2 2 2" xfId="36821" xr:uid="{00000000-0005-0000-0000-0000225D0000}"/>
    <cellStyle name="Normal 36 19 3 2 3" xfId="36820" xr:uid="{00000000-0005-0000-0000-0000235D0000}"/>
    <cellStyle name="Normal 36 19 3 3" xfId="13853" xr:uid="{00000000-0005-0000-0000-0000245D0000}"/>
    <cellStyle name="Normal 36 19 3 3 2" xfId="13854" xr:uid="{00000000-0005-0000-0000-0000255D0000}"/>
    <cellStyle name="Normal 36 19 3 3 2 2" xfId="36823" xr:uid="{00000000-0005-0000-0000-0000265D0000}"/>
    <cellStyle name="Normal 36 19 3 3 3" xfId="36822" xr:uid="{00000000-0005-0000-0000-0000275D0000}"/>
    <cellStyle name="Normal 36 19 3 4" xfId="13855" xr:uid="{00000000-0005-0000-0000-0000285D0000}"/>
    <cellStyle name="Normal 36 19 3 4 2" xfId="36824" xr:uid="{00000000-0005-0000-0000-0000295D0000}"/>
    <cellStyle name="Normal 36 19 3 5" xfId="36819" xr:uid="{00000000-0005-0000-0000-00002A5D0000}"/>
    <cellStyle name="Normal 36 19 4" xfId="13856" xr:uid="{00000000-0005-0000-0000-00002B5D0000}"/>
    <cellStyle name="Normal 36 19 4 2" xfId="13857" xr:uid="{00000000-0005-0000-0000-00002C5D0000}"/>
    <cellStyle name="Normal 36 19 4 2 2" xfId="36826" xr:uid="{00000000-0005-0000-0000-00002D5D0000}"/>
    <cellStyle name="Normal 36 19 4 3" xfId="36825" xr:uid="{00000000-0005-0000-0000-00002E5D0000}"/>
    <cellStyle name="Normal 36 19 5" xfId="13858" xr:uid="{00000000-0005-0000-0000-00002F5D0000}"/>
    <cellStyle name="Normal 36 19 5 2" xfId="36827" xr:uid="{00000000-0005-0000-0000-0000305D0000}"/>
    <cellStyle name="Normal 36 19 6" xfId="13859" xr:uid="{00000000-0005-0000-0000-0000315D0000}"/>
    <cellStyle name="Normal 36 19 6 2" xfId="13860" xr:uid="{00000000-0005-0000-0000-0000325D0000}"/>
    <cellStyle name="Normal 36 19 6 2 2" xfId="36829" xr:uid="{00000000-0005-0000-0000-0000335D0000}"/>
    <cellStyle name="Normal 36 19 6 3" xfId="36828" xr:uid="{00000000-0005-0000-0000-0000345D0000}"/>
    <cellStyle name="Normal 36 19 7" xfId="13861" xr:uid="{00000000-0005-0000-0000-0000355D0000}"/>
    <cellStyle name="Normal 36 19 7 2" xfId="36830" xr:uid="{00000000-0005-0000-0000-0000365D0000}"/>
    <cellStyle name="Normal 36 19 8" xfId="36813" xr:uid="{00000000-0005-0000-0000-0000375D0000}"/>
    <cellStyle name="Normal 36 2" xfId="13862" xr:uid="{00000000-0005-0000-0000-0000385D0000}"/>
    <cellStyle name="Normal 36 2 2" xfId="13863" xr:uid="{00000000-0005-0000-0000-0000395D0000}"/>
    <cellStyle name="Normal 36 2 2 2" xfId="13864" xr:uid="{00000000-0005-0000-0000-00003A5D0000}"/>
    <cellStyle name="Normal 36 2 2 2 2" xfId="13865" xr:uid="{00000000-0005-0000-0000-00003B5D0000}"/>
    <cellStyle name="Normal 36 2 2 2 2 2" xfId="36834" xr:uid="{00000000-0005-0000-0000-00003C5D0000}"/>
    <cellStyle name="Normal 36 2 2 2 3" xfId="36833" xr:uid="{00000000-0005-0000-0000-00003D5D0000}"/>
    <cellStyle name="Normal 36 2 2 3" xfId="13866" xr:uid="{00000000-0005-0000-0000-00003E5D0000}"/>
    <cellStyle name="Normal 36 2 2 3 2" xfId="36835" xr:uid="{00000000-0005-0000-0000-00003F5D0000}"/>
    <cellStyle name="Normal 36 2 2 4" xfId="13867" xr:uid="{00000000-0005-0000-0000-0000405D0000}"/>
    <cellStyle name="Normal 36 2 2 4 2" xfId="36836" xr:uid="{00000000-0005-0000-0000-0000415D0000}"/>
    <cellStyle name="Normal 36 2 2 5" xfId="36832" xr:uid="{00000000-0005-0000-0000-0000425D0000}"/>
    <cellStyle name="Normal 36 2 3" xfId="13868" xr:uid="{00000000-0005-0000-0000-0000435D0000}"/>
    <cellStyle name="Normal 36 2 3 2" xfId="13869" xr:uid="{00000000-0005-0000-0000-0000445D0000}"/>
    <cellStyle name="Normal 36 2 3 2 2" xfId="13870" xr:uid="{00000000-0005-0000-0000-0000455D0000}"/>
    <cellStyle name="Normal 36 2 3 2 2 2" xfId="36839" xr:uid="{00000000-0005-0000-0000-0000465D0000}"/>
    <cellStyle name="Normal 36 2 3 2 3" xfId="36838" xr:uid="{00000000-0005-0000-0000-0000475D0000}"/>
    <cellStyle name="Normal 36 2 3 3" xfId="13871" xr:uid="{00000000-0005-0000-0000-0000485D0000}"/>
    <cellStyle name="Normal 36 2 3 3 2" xfId="13872" xr:uid="{00000000-0005-0000-0000-0000495D0000}"/>
    <cellStyle name="Normal 36 2 3 3 2 2" xfId="36841" xr:uid="{00000000-0005-0000-0000-00004A5D0000}"/>
    <cellStyle name="Normal 36 2 3 3 3" xfId="36840" xr:uid="{00000000-0005-0000-0000-00004B5D0000}"/>
    <cellStyle name="Normal 36 2 3 4" xfId="13873" xr:uid="{00000000-0005-0000-0000-00004C5D0000}"/>
    <cellStyle name="Normal 36 2 3 4 2" xfId="36842" xr:uid="{00000000-0005-0000-0000-00004D5D0000}"/>
    <cellStyle name="Normal 36 2 3 5" xfId="36837" xr:uid="{00000000-0005-0000-0000-00004E5D0000}"/>
    <cellStyle name="Normal 36 2 4" xfId="13874" xr:uid="{00000000-0005-0000-0000-00004F5D0000}"/>
    <cellStyle name="Normal 36 2 4 2" xfId="13875" xr:uid="{00000000-0005-0000-0000-0000505D0000}"/>
    <cellStyle name="Normal 36 2 4 2 2" xfId="36844" xr:uid="{00000000-0005-0000-0000-0000515D0000}"/>
    <cellStyle name="Normal 36 2 4 3" xfId="36843" xr:uid="{00000000-0005-0000-0000-0000525D0000}"/>
    <cellStyle name="Normal 36 2 5" xfId="13876" xr:uid="{00000000-0005-0000-0000-0000535D0000}"/>
    <cellStyle name="Normal 36 2 5 2" xfId="36845" xr:uid="{00000000-0005-0000-0000-0000545D0000}"/>
    <cellStyle name="Normal 36 2 6" xfId="13877" xr:uid="{00000000-0005-0000-0000-0000555D0000}"/>
    <cellStyle name="Normal 36 2 6 2" xfId="13878" xr:uid="{00000000-0005-0000-0000-0000565D0000}"/>
    <cellStyle name="Normal 36 2 6 2 2" xfId="36847" xr:uid="{00000000-0005-0000-0000-0000575D0000}"/>
    <cellStyle name="Normal 36 2 6 3" xfId="36846" xr:uid="{00000000-0005-0000-0000-0000585D0000}"/>
    <cellStyle name="Normal 36 2 7" xfId="13879" xr:uid="{00000000-0005-0000-0000-0000595D0000}"/>
    <cellStyle name="Normal 36 2 7 2" xfId="36848" xr:uid="{00000000-0005-0000-0000-00005A5D0000}"/>
    <cellStyle name="Normal 36 2 8" xfId="36831" xr:uid="{00000000-0005-0000-0000-00005B5D0000}"/>
    <cellStyle name="Normal 36 20" xfId="13880" xr:uid="{00000000-0005-0000-0000-00005C5D0000}"/>
    <cellStyle name="Normal 36 20 2" xfId="13881" xr:uid="{00000000-0005-0000-0000-00005D5D0000}"/>
    <cellStyle name="Normal 36 20 2 2" xfId="13882" xr:uid="{00000000-0005-0000-0000-00005E5D0000}"/>
    <cellStyle name="Normal 36 20 2 2 2" xfId="13883" xr:uid="{00000000-0005-0000-0000-00005F5D0000}"/>
    <cellStyle name="Normal 36 20 2 2 2 2" xfId="36852" xr:uid="{00000000-0005-0000-0000-0000605D0000}"/>
    <cellStyle name="Normal 36 20 2 2 3" xfId="36851" xr:uid="{00000000-0005-0000-0000-0000615D0000}"/>
    <cellStyle name="Normal 36 20 2 3" xfId="13884" xr:uid="{00000000-0005-0000-0000-0000625D0000}"/>
    <cellStyle name="Normal 36 20 2 3 2" xfId="36853" xr:uid="{00000000-0005-0000-0000-0000635D0000}"/>
    <cellStyle name="Normal 36 20 2 4" xfId="13885" xr:uid="{00000000-0005-0000-0000-0000645D0000}"/>
    <cellStyle name="Normal 36 20 2 4 2" xfId="36854" xr:uid="{00000000-0005-0000-0000-0000655D0000}"/>
    <cellStyle name="Normal 36 20 2 5" xfId="36850" xr:uid="{00000000-0005-0000-0000-0000665D0000}"/>
    <cellStyle name="Normal 36 20 3" xfId="13886" xr:uid="{00000000-0005-0000-0000-0000675D0000}"/>
    <cellStyle name="Normal 36 20 3 2" xfId="13887" xr:uid="{00000000-0005-0000-0000-0000685D0000}"/>
    <cellStyle name="Normal 36 20 3 2 2" xfId="13888" xr:uid="{00000000-0005-0000-0000-0000695D0000}"/>
    <cellStyle name="Normal 36 20 3 2 2 2" xfId="36857" xr:uid="{00000000-0005-0000-0000-00006A5D0000}"/>
    <cellStyle name="Normal 36 20 3 2 3" xfId="36856" xr:uid="{00000000-0005-0000-0000-00006B5D0000}"/>
    <cellStyle name="Normal 36 20 3 3" xfId="13889" xr:uid="{00000000-0005-0000-0000-00006C5D0000}"/>
    <cellStyle name="Normal 36 20 3 3 2" xfId="13890" xr:uid="{00000000-0005-0000-0000-00006D5D0000}"/>
    <cellStyle name="Normal 36 20 3 3 2 2" xfId="36859" xr:uid="{00000000-0005-0000-0000-00006E5D0000}"/>
    <cellStyle name="Normal 36 20 3 3 3" xfId="36858" xr:uid="{00000000-0005-0000-0000-00006F5D0000}"/>
    <cellStyle name="Normal 36 20 3 4" xfId="13891" xr:uid="{00000000-0005-0000-0000-0000705D0000}"/>
    <cellStyle name="Normal 36 20 3 4 2" xfId="36860" xr:uid="{00000000-0005-0000-0000-0000715D0000}"/>
    <cellStyle name="Normal 36 20 3 5" xfId="36855" xr:uid="{00000000-0005-0000-0000-0000725D0000}"/>
    <cellStyle name="Normal 36 20 4" xfId="13892" xr:uid="{00000000-0005-0000-0000-0000735D0000}"/>
    <cellStyle name="Normal 36 20 4 2" xfId="13893" xr:uid="{00000000-0005-0000-0000-0000745D0000}"/>
    <cellStyle name="Normal 36 20 4 2 2" xfId="36862" xr:uid="{00000000-0005-0000-0000-0000755D0000}"/>
    <cellStyle name="Normal 36 20 4 3" xfId="36861" xr:uid="{00000000-0005-0000-0000-0000765D0000}"/>
    <cellStyle name="Normal 36 20 5" xfId="13894" xr:uid="{00000000-0005-0000-0000-0000775D0000}"/>
    <cellStyle name="Normal 36 20 5 2" xfId="36863" xr:uid="{00000000-0005-0000-0000-0000785D0000}"/>
    <cellStyle name="Normal 36 20 6" xfId="13895" xr:uid="{00000000-0005-0000-0000-0000795D0000}"/>
    <cellStyle name="Normal 36 20 6 2" xfId="13896" xr:uid="{00000000-0005-0000-0000-00007A5D0000}"/>
    <cellStyle name="Normal 36 20 6 2 2" xfId="36865" xr:uid="{00000000-0005-0000-0000-00007B5D0000}"/>
    <cellStyle name="Normal 36 20 6 3" xfId="36864" xr:uid="{00000000-0005-0000-0000-00007C5D0000}"/>
    <cellStyle name="Normal 36 20 7" xfId="13897" xr:uid="{00000000-0005-0000-0000-00007D5D0000}"/>
    <cellStyle name="Normal 36 20 7 2" xfId="36866" xr:uid="{00000000-0005-0000-0000-00007E5D0000}"/>
    <cellStyle name="Normal 36 20 8" xfId="36849" xr:uid="{00000000-0005-0000-0000-00007F5D0000}"/>
    <cellStyle name="Normal 36 21" xfId="13898" xr:uid="{00000000-0005-0000-0000-0000805D0000}"/>
    <cellStyle name="Normal 36 21 2" xfId="13899" xr:uid="{00000000-0005-0000-0000-0000815D0000}"/>
    <cellStyle name="Normal 36 21 2 2" xfId="13900" xr:uid="{00000000-0005-0000-0000-0000825D0000}"/>
    <cellStyle name="Normal 36 21 2 2 2" xfId="13901" xr:uid="{00000000-0005-0000-0000-0000835D0000}"/>
    <cellStyle name="Normal 36 21 2 2 2 2" xfId="36870" xr:uid="{00000000-0005-0000-0000-0000845D0000}"/>
    <cellStyle name="Normal 36 21 2 2 3" xfId="36869" xr:uid="{00000000-0005-0000-0000-0000855D0000}"/>
    <cellStyle name="Normal 36 21 2 3" xfId="13902" xr:uid="{00000000-0005-0000-0000-0000865D0000}"/>
    <cellStyle name="Normal 36 21 2 3 2" xfId="36871" xr:uid="{00000000-0005-0000-0000-0000875D0000}"/>
    <cellStyle name="Normal 36 21 2 4" xfId="13903" xr:uid="{00000000-0005-0000-0000-0000885D0000}"/>
    <cellStyle name="Normal 36 21 2 4 2" xfId="36872" xr:uid="{00000000-0005-0000-0000-0000895D0000}"/>
    <cellStyle name="Normal 36 21 2 5" xfId="36868" xr:uid="{00000000-0005-0000-0000-00008A5D0000}"/>
    <cellStyle name="Normal 36 21 3" xfId="13904" xr:uid="{00000000-0005-0000-0000-00008B5D0000}"/>
    <cellStyle name="Normal 36 21 3 2" xfId="13905" xr:uid="{00000000-0005-0000-0000-00008C5D0000}"/>
    <cellStyle name="Normal 36 21 3 2 2" xfId="13906" xr:uid="{00000000-0005-0000-0000-00008D5D0000}"/>
    <cellStyle name="Normal 36 21 3 2 2 2" xfId="36875" xr:uid="{00000000-0005-0000-0000-00008E5D0000}"/>
    <cellStyle name="Normal 36 21 3 2 3" xfId="36874" xr:uid="{00000000-0005-0000-0000-00008F5D0000}"/>
    <cellStyle name="Normal 36 21 3 3" xfId="13907" xr:uid="{00000000-0005-0000-0000-0000905D0000}"/>
    <cellStyle name="Normal 36 21 3 3 2" xfId="13908" xr:uid="{00000000-0005-0000-0000-0000915D0000}"/>
    <cellStyle name="Normal 36 21 3 3 2 2" xfId="36877" xr:uid="{00000000-0005-0000-0000-0000925D0000}"/>
    <cellStyle name="Normal 36 21 3 3 3" xfId="36876" xr:uid="{00000000-0005-0000-0000-0000935D0000}"/>
    <cellStyle name="Normal 36 21 3 4" xfId="13909" xr:uid="{00000000-0005-0000-0000-0000945D0000}"/>
    <cellStyle name="Normal 36 21 3 4 2" xfId="36878" xr:uid="{00000000-0005-0000-0000-0000955D0000}"/>
    <cellStyle name="Normal 36 21 3 5" xfId="36873" xr:uid="{00000000-0005-0000-0000-0000965D0000}"/>
    <cellStyle name="Normal 36 21 4" xfId="13910" xr:uid="{00000000-0005-0000-0000-0000975D0000}"/>
    <cellStyle name="Normal 36 21 4 2" xfId="13911" xr:uid="{00000000-0005-0000-0000-0000985D0000}"/>
    <cellStyle name="Normal 36 21 4 2 2" xfId="36880" xr:uid="{00000000-0005-0000-0000-0000995D0000}"/>
    <cellStyle name="Normal 36 21 4 3" xfId="36879" xr:uid="{00000000-0005-0000-0000-00009A5D0000}"/>
    <cellStyle name="Normal 36 21 5" xfId="13912" xr:uid="{00000000-0005-0000-0000-00009B5D0000}"/>
    <cellStyle name="Normal 36 21 5 2" xfId="36881" xr:uid="{00000000-0005-0000-0000-00009C5D0000}"/>
    <cellStyle name="Normal 36 21 6" xfId="13913" xr:uid="{00000000-0005-0000-0000-00009D5D0000}"/>
    <cellStyle name="Normal 36 21 6 2" xfId="13914" xr:uid="{00000000-0005-0000-0000-00009E5D0000}"/>
    <cellStyle name="Normal 36 21 6 2 2" xfId="36883" xr:uid="{00000000-0005-0000-0000-00009F5D0000}"/>
    <cellStyle name="Normal 36 21 6 3" xfId="36882" xr:uid="{00000000-0005-0000-0000-0000A05D0000}"/>
    <cellStyle name="Normal 36 21 7" xfId="13915" xr:uid="{00000000-0005-0000-0000-0000A15D0000}"/>
    <cellStyle name="Normal 36 21 7 2" xfId="36884" xr:uid="{00000000-0005-0000-0000-0000A25D0000}"/>
    <cellStyle name="Normal 36 21 8" xfId="36867" xr:uid="{00000000-0005-0000-0000-0000A35D0000}"/>
    <cellStyle name="Normal 36 22" xfId="13916" xr:uid="{00000000-0005-0000-0000-0000A45D0000}"/>
    <cellStyle name="Normal 36 22 2" xfId="13917" xr:uid="{00000000-0005-0000-0000-0000A55D0000}"/>
    <cellStyle name="Normal 36 22 2 2" xfId="13918" xr:uid="{00000000-0005-0000-0000-0000A65D0000}"/>
    <cellStyle name="Normal 36 22 2 2 2" xfId="13919" xr:uid="{00000000-0005-0000-0000-0000A75D0000}"/>
    <cellStyle name="Normal 36 22 2 2 2 2" xfId="36888" xr:uid="{00000000-0005-0000-0000-0000A85D0000}"/>
    <cellStyle name="Normal 36 22 2 2 3" xfId="36887" xr:uid="{00000000-0005-0000-0000-0000A95D0000}"/>
    <cellStyle name="Normal 36 22 2 3" xfId="13920" xr:uid="{00000000-0005-0000-0000-0000AA5D0000}"/>
    <cellStyle name="Normal 36 22 2 3 2" xfId="36889" xr:uid="{00000000-0005-0000-0000-0000AB5D0000}"/>
    <cellStyle name="Normal 36 22 2 4" xfId="13921" xr:uid="{00000000-0005-0000-0000-0000AC5D0000}"/>
    <cellStyle name="Normal 36 22 2 4 2" xfId="36890" xr:uid="{00000000-0005-0000-0000-0000AD5D0000}"/>
    <cellStyle name="Normal 36 22 2 5" xfId="36886" xr:uid="{00000000-0005-0000-0000-0000AE5D0000}"/>
    <cellStyle name="Normal 36 22 3" xfId="13922" xr:uid="{00000000-0005-0000-0000-0000AF5D0000}"/>
    <cellStyle name="Normal 36 22 3 2" xfId="13923" xr:uid="{00000000-0005-0000-0000-0000B05D0000}"/>
    <cellStyle name="Normal 36 22 3 2 2" xfId="13924" xr:uid="{00000000-0005-0000-0000-0000B15D0000}"/>
    <cellStyle name="Normal 36 22 3 2 2 2" xfId="36893" xr:uid="{00000000-0005-0000-0000-0000B25D0000}"/>
    <cellStyle name="Normal 36 22 3 2 3" xfId="36892" xr:uid="{00000000-0005-0000-0000-0000B35D0000}"/>
    <cellStyle name="Normal 36 22 3 3" xfId="13925" xr:uid="{00000000-0005-0000-0000-0000B45D0000}"/>
    <cellStyle name="Normal 36 22 3 3 2" xfId="13926" xr:uid="{00000000-0005-0000-0000-0000B55D0000}"/>
    <cellStyle name="Normal 36 22 3 3 2 2" xfId="36895" xr:uid="{00000000-0005-0000-0000-0000B65D0000}"/>
    <cellStyle name="Normal 36 22 3 3 3" xfId="36894" xr:uid="{00000000-0005-0000-0000-0000B75D0000}"/>
    <cellStyle name="Normal 36 22 3 4" xfId="13927" xr:uid="{00000000-0005-0000-0000-0000B85D0000}"/>
    <cellStyle name="Normal 36 22 3 4 2" xfId="36896" xr:uid="{00000000-0005-0000-0000-0000B95D0000}"/>
    <cellStyle name="Normal 36 22 3 5" xfId="36891" xr:uid="{00000000-0005-0000-0000-0000BA5D0000}"/>
    <cellStyle name="Normal 36 22 4" xfId="13928" xr:uid="{00000000-0005-0000-0000-0000BB5D0000}"/>
    <cellStyle name="Normal 36 22 4 2" xfId="13929" xr:uid="{00000000-0005-0000-0000-0000BC5D0000}"/>
    <cellStyle name="Normal 36 22 4 2 2" xfId="36898" xr:uid="{00000000-0005-0000-0000-0000BD5D0000}"/>
    <cellStyle name="Normal 36 22 4 3" xfId="36897" xr:uid="{00000000-0005-0000-0000-0000BE5D0000}"/>
    <cellStyle name="Normal 36 22 5" xfId="13930" xr:uid="{00000000-0005-0000-0000-0000BF5D0000}"/>
    <cellStyle name="Normal 36 22 5 2" xfId="36899" xr:uid="{00000000-0005-0000-0000-0000C05D0000}"/>
    <cellStyle name="Normal 36 22 6" xfId="13931" xr:uid="{00000000-0005-0000-0000-0000C15D0000}"/>
    <cellStyle name="Normal 36 22 6 2" xfId="13932" xr:uid="{00000000-0005-0000-0000-0000C25D0000}"/>
    <cellStyle name="Normal 36 22 6 2 2" xfId="36901" xr:uid="{00000000-0005-0000-0000-0000C35D0000}"/>
    <cellStyle name="Normal 36 22 6 3" xfId="36900" xr:uid="{00000000-0005-0000-0000-0000C45D0000}"/>
    <cellStyle name="Normal 36 22 7" xfId="13933" xr:uid="{00000000-0005-0000-0000-0000C55D0000}"/>
    <cellStyle name="Normal 36 22 7 2" xfId="36902" xr:uid="{00000000-0005-0000-0000-0000C65D0000}"/>
    <cellStyle name="Normal 36 22 8" xfId="36885" xr:uid="{00000000-0005-0000-0000-0000C75D0000}"/>
    <cellStyle name="Normal 36 23" xfId="13934" xr:uid="{00000000-0005-0000-0000-0000C85D0000}"/>
    <cellStyle name="Normal 36 23 2" xfId="13935" xr:uid="{00000000-0005-0000-0000-0000C95D0000}"/>
    <cellStyle name="Normal 36 23 2 2" xfId="13936" xr:uid="{00000000-0005-0000-0000-0000CA5D0000}"/>
    <cellStyle name="Normal 36 23 2 2 2" xfId="13937" xr:uid="{00000000-0005-0000-0000-0000CB5D0000}"/>
    <cellStyle name="Normal 36 23 2 2 2 2" xfId="36906" xr:uid="{00000000-0005-0000-0000-0000CC5D0000}"/>
    <cellStyle name="Normal 36 23 2 2 3" xfId="36905" xr:uid="{00000000-0005-0000-0000-0000CD5D0000}"/>
    <cellStyle name="Normal 36 23 2 3" xfId="13938" xr:uid="{00000000-0005-0000-0000-0000CE5D0000}"/>
    <cellStyle name="Normal 36 23 2 3 2" xfId="36907" xr:uid="{00000000-0005-0000-0000-0000CF5D0000}"/>
    <cellStyle name="Normal 36 23 2 4" xfId="13939" xr:uid="{00000000-0005-0000-0000-0000D05D0000}"/>
    <cellStyle name="Normal 36 23 2 4 2" xfId="36908" xr:uid="{00000000-0005-0000-0000-0000D15D0000}"/>
    <cellStyle name="Normal 36 23 2 5" xfId="36904" xr:uid="{00000000-0005-0000-0000-0000D25D0000}"/>
    <cellStyle name="Normal 36 23 3" xfId="13940" xr:uid="{00000000-0005-0000-0000-0000D35D0000}"/>
    <cellStyle name="Normal 36 23 3 2" xfId="13941" xr:uid="{00000000-0005-0000-0000-0000D45D0000}"/>
    <cellStyle name="Normal 36 23 3 2 2" xfId="13942" xr:uid="{00000000-0005-0000-0000-0000D55D0000}"/>
    <cellStyle name="Normal 36 23 3 2 2 2" xfId="36911" xr:uid="{00000000-0005-0000-0000-0000D65D0000}"/>
    <cellStyle name="Normal 36 23 3 2 3" xfId="36910" xr:uid="{00000000-0005-0000-0000-0000D75D0000}"/>
    <cellStyle name="Normal 36 23 3 3" xfId="13943" xr:uid="{00000000-0005-0000-0000-0000D85D0000}"/>
    <cellStyle name="Normal 36 23 3 3 2" xfId="13944" xr:uid="{00000000-0005-0000-0000-0000D95D0000}"/>
    <cellStyle name="Normal 36 23 3 3 2 2" xfId="36913" xr:uid="{00000000-0005-0000-0000-0000DA5D0000}"/>
    <cellStyle name="Normal 36 23 3 3 3" xfId="36912" xr:uid="{00000000-0005-0000-0000-0000DB5D0000}"/>
    <cellStyle name="Normal 36 23 3 4" xfId="13945" xr:uid="{00000000-0005-0000-0000-0000DC5D0000}"/>
    <cellStyle name="Normal 36 23 3 4 2" xfId="36914" xr:uid="{00000000-0005-0000-0000-0000DD5D0000}"/>
    <cellStyle name="Normal 36 23 3 5" xfId="36909" xr:uid="{00000000-0005-0000-0000-0000DE5D0000}"/>
    <cellStyle name="Normal 36 23 4" xfId="13946" xr:uid="{00000000-0005-0000-0000-0000DF5D0000}"/>
    <cellStyle name="Normal 36 23 4 2" xfId="13947" xr:uid="{00000000-0005-0000-0000-0000E05D0000}"/>
    <cellStyle name="Normal 36 23 4 2 2" xfId="36916" xr:uid="{00000000-0005-0000-0000-0000E15D0000}"/>
    <cellStyle name="Normal 36 23 4 3" xfId="36915" xr:uid="{00000000-0005-0000-0000-0000E25D0000}"/>
    <cellStyle name="Normal 36 23 5" xfId="13948" xr:uid="{00000000-0005-0000-0000-0000E35D0000}"/>
    <cellStyle name="Normal 36 23 5 2" xfId="36917" xr:uid="{00000000-0005-0000-0000-0000E45D0000}"/>
    <cellStyle name="Normal 36 23 6" xfId="13949" xr:uid="{00000000-0005-0000-0000-0000E55D0000}"/>
    <cellStyle name="Normal 36 23 6 2" xfId="13950" xr:uid="{00000000-0005-0000-0000-0000E65D0000}"/>
    <cellStyle name="Normal 36 23 6 2 2" xfId="36919" xr:uid="{00000000-0005-0000-0000-0000E75D0000}"/>
    <cellStyle name="Normal 36 23 6 3" xfId="36918" xr:uid="{00000000-0005-0000-0000-0000E85D0000}"/>
    <cellStyle name="Normal 36 23 7" xfId="13951" xr:uid="{00000000-0005-0000-0000-0000E95D0000}"/>
    <cellStyle name="Normal 36 23 7 2" xfId="36920" xr:uid="{00000000-0005-0000-0000-0000EA5D0000}"/>
    <cellStyle name="Normal 36 23 8" xfId="36903" xr:uid="{00000000-0005-0000-0000-0000EB5D0000}"/>
    <cellStyle name="Normal 36 24" xfId="13952" xr:uid="{00000000-0005-0000-0000-0000EC5D0000}"/>
    <cellStyle name="Normal 36 24 2" xfId="13953" xr:uid="{00000000-0005-0000-0000-0000ED5D0000}"/>
    <cellStyle name="Normal 36 24 2 2" xfId="13954" xr:uid="{00000000-0005-0000-0000-0000EE5D0000}"/>
    <cellStyle name="Normal 36 24 2 2 2" xfId="13955" xr:uid="{00000000-0005-0000-0000-0000EF5D0000}"/>
    <cellStyle name="Normal 36 24 2 2 2 2" xfId="36924" xr:uid="{00000000-0005-0000-0000-0000F05D0000}"/>
    <cellStyle name="Normal 36 24 2 2 3" xfId="36923" xr:uid="{00000000-0005-0000-0000-0000F15D0000}"/>
    <cellStyle name="Normal 36 24 2 3" xfId="13956" xr:uid="{00000000-0005-0000-0000-0000F25D0000}"/>
    <cellStyle name="Normal 36 24 2 3 2" xfId="36925" xr:uid="{00000000-0005-0000-0000-0000F35D0000}"/>
    <cellStyle name="Normal 36 24 2 4" xfId="13957" xr:uid="{00000000-0005-0000-0000-0000F45D0000}"/>
    <cellStyle name="Normal 36 24 2 4 2" xfId="36926" xr:uid="{00000000-0005-0000-0000-0000F55D0000}"/>
    <cellStyle name="Normal 36 24 2 5" xfId="36922" xr:uid="{00000000-0005-0000-0000-0000F65D0000}"/>
    <cellStyle name="Normal 36 24 3" xfId="13958" xr:uid="{00000000-0005-0000-0000-0000F75D0000}"/>
    <cellStyle name="Normal 36 24 3 2" xfId="13959" xr:uid="{00000000-0005-0000-0000-0000F85D0000}"/>
    <cellStyle name="Normal 36 24 3 2 2" xfId="13960" xr:uid="{00000000-0005-0000-0000-0000F95D0000}"/>
    <cellStyle name="Normal 36 24 3 2 2 2" xfId="36929" xr:uid="{00000000-0005-0000-0000-0000FA5D0000}"/>
    <cellStyle name="Normal 36 24 3 2 3" xfId="36928" xr:uid="{00000000-0005-0000-0000-0000FB5D0000}"/>
    <cellStyle name="Normal 36 24 3 3" xfId="13961" xr:uid="{00000000-0005-0000-0000-0000FC5D0000}"/>
    <cellStyle name="Normal 36 24 3 3 2" xfId="13962" xr:uid="{00000000-0005-0000-0000-0000FD5D0000}"/>
    <cellStyle name="Normal 36 24 3 3 2 2" xfId="36931" xr:uid="{00000000-0005-0000-0000-0000FE5D0000}"/>
    <cellStyle name="Normal 36 24 3 3 3" xfId="36930" xr:uid="{00000000-0005-0000-0000-0000FF5D0000}"/>
    <cellStyle name="Normal 36 24 3 4" xfId="13963" xr:uid="{00000000-0005-0000-0000-0000005E0000}"/>
    <cellStyle name="Normal 36 24 3 4 2" xfId="36932" xr:uid="{00000000-0005-0000-0000-0000015E0000}"/>
    <cellStyle name="Normal 36 24 3 5" xfId="36927" xr:uid="{00000000-0005-0000-0000-0000025E0000}"/>
    <cellStyle name="Normal 36 24 4" xfId="13964" xr:uid="{00000000-0005-0000-0000-0000035E0000}"/>
    <cellStyle name="Normal 36 24 4 2" xfId="13965" xr:uid="{00000000-0005-0000-0000-0000045E0000}"/>
    <cellStyle name="Normal 36 24 4 2 2" xfId="36934" xr:uid="{00000000-0005-0000-0000-0000055E0000}"/>
    <cellStyle name="Normal 36 24 4 3" xfId="36933" xr:uid="{00000000-0005-0000-0000-0000065E0000}"/>
    <cellStyle name="Normal 36 24 5" xfId="13966" xr:uid="{00000000-0005-0000-0000-0000075E0000}"/>
    <cellStyle name="Normal 36 24 5 2" xfId="36935" xr:uid="{00000000-0005-0000-0000-0000085E0000}"/>
    <cellStyle name="Normal 36 24 6" xfId="13967" xr:uid="{00000000-0005-0000-0000-0000095E0000}"/>
    <cellStyle name="Normal 36 24 6 2" xfId="13968" xr:uid="{00000000-0005-0000-0000-00000A5E0000}"/>
    <cellStyle name="Normal 36 24 6 2 2" xfId="36937" xr:uid="{00000000-0005-0000-0000-00000B5E0000}"/>
    <cellStyle name="Normal 36 24 6 3" xfId="36936" xr:uid="{00000000-0005-0000-0000-00000C5E0000}"/>
    <cellStyle name="Normal 36 24 7" xfId="13969" xr:uid="{00000000-0005-0000-0000-00000D5E0000}"/>
    <cellStyle name="Normal 36 24 7 2" xfId="36938" xr:uid="{00000000-0005-0000-0000-00000E5E0000}"/>
    <cellStyle name="Normal 36 24 8" xfId="36921" xr:uid="{00000000-0005-0000-0000-00000F5E0000}"/>
    <cellStyle name="Normal 36 25" xfId="13970" xr:uid="{00000000-0005-0000-0000-0000105E0000}"/>
    <cellStyle name="Normal 36 25 2" xfId="13971" xr:uid="{00000000-0005-0000-0000-0000115E0000}"/>
    <cellStyle name="Normal 36 25 2 2" xfId="13972" xr:uid="{00000000-0005-0000-0000-0000125E0000}"/>
    <cellStyle name="Normal 36 25 2 2 2" xfId="13973" xr:uid="{00000000-0005-0000-0000-0000135E0000}"/>
    <cellStyle name="Normal 36 25 2 2 2 2" xfId="36942" xr:uid="{00000000-0005-0000-0000-0000145E0000}"/>
    <cellStyle name="Normal 36 25 2 2 3" xfId="36941" xr:uid="{00000000-0005-0000-0000-0000155E0000}"/>
    <cellStyle name="Normal 36 25 2 3" xfId="13974" xr:uid="{00000000-0005-0000-0000-0000165E0000}"/>
    <cellStyle name="Normal 36 25 2 3 2" xfId="36943" xr:uid="{00000000-0005-0000-0000-0000175E0000}"/>
    <cellStyle name="Normal 36 25 2 4" xfId="13975" xr:uid="{00000000-0005-0000-0000-0000185E0000}"/>
    <cellStyle name="Normal 36 25 2 4 2" xfId="36944" xr:uid="{00000000-0005-0000-0000-0000195E0000}"/>
    <cellStyle name="Normal 36 25 2 5" xfId="36940" xr:uid="{00000000-0005-0000-0000-00001A5E0000}"/>
    <cellStyle name="Normal 36 25 3" xfId="13976" xr:uid="{00000000-0005-0000-0000-00001B5E0000}"/>
    <cellStyle name="Normal 36 25 3 2" xfId="13977" xr:uid="{00000000-0005-0000-0000-00001C5E0000}"/>
    <cellStyle name="Normal 36 25 3 2 2" xfId="13978" xr:uid="{00000000-0005-0000-0000-00001D5E0000}"/>
    <cellStyle name="Normal 36 25 3 2 2 2" xfId="36947" xr:uid="{00000000-0005-0000-0000-00001E5E0000}"/>
    <cellStyle name="Normal 36 25 3 2 3" xfId="36946" xr:uid="{00000000-0005-0000-0000-00001F5E0000}"/>
    <cellStyle name="Normal 36 25 3 3" xfId="13979" xr:uid="{00000000-0005-0000-0000-0000205E0000}"/>
    <cellStyle name="Normal 36 25 3 3 2" xfId="13980" xr:uid="{00000000-0005-0000-0000-0000215E0000}"/>
    <cellStyle name="Normal 36 25 3 3 2 2" xfId="36949" xr:uid="{00000000-0005-0000-0000-0000225E0000}"/>
    <cellStyle name="Normal 36 25 3 3 3" xfId="36948" xr:uid="{00000000-0005-0000-0000-0000235E0000}"/>
    <cellStyle name="Normal 36 25 3 4" xfId="13981" xr:uid="{00000000-0005-0000-0000-0000245E0000}"/>
    <cellStyle name="Normal 36 25 3 4 2" xfId="36950" xr:uid="{00000000-0005-0000-0000-0000255E0000}"/>
    <cellStyle name="Normal 36 25 3 5" xfId="36945" xr:uid="{00000000-0005-0000-0000-0000265E0000}"/>
    <cellStyle name="Normal 36 25 4" xfId="13982" xr:uid="{00000000-0005-0000-0000-0000275E0000}"/>
    <cellStyle name="Normal 36 25 4 2" xfId="13983" xr:uid="{00000000-0005-0000-0000-0000285E0000}"/>
    <cellStyle name="Normal 36 25 4 2 2" xfId="36952" xr:uid="{00000000-0005-0000-0000-0000295E0000}"/>
    <cellStyle name="Normal 36 25 4 3" xfId="36951" xr:uid="{00000000-0005-0000-0000-00002A5E0000}"/>
    <cellStyle name="Normal 36 25 5" xfId="13984" xr:uid="{00000000-0005-0000-0000-00002B5E0000}"/>
    <cellStyle name="Normal 36 25 5 2" xfId="36953" xr:uid="{00000000-0005-0000-0000-00002C5E0000}"/>
    <cellStyle name="Normal 36 25 6" xfId="13985" xr:uid="{00000000-0005-0000-0000-00002D5E0000}"/>
    <cellStyle name="Normal 36 25 6 2" xfId="13986" xr:uid="{00000000-0005-0000-0000-00002E5E0000}"/>
    <cellStyle name="Normal 36 25 6 2 2" xfId="36955" xr:uid="{00000000-0005-0000-0000-00002F5E0000}"/>
    <cellStyle name="Normal 36 25 6 3" xfId="36954" xr:uid="{00000000-0005-0000-0000-0000305E0000}"/>
    <cellStyle name="Normal 36 25 7" xfId="13987" xr:uid="{00000000-0005-0000-0000-0000315E0000}"/>
    <cellStyle name="Normal 36 25 7 2" xfId="36956" xr:uid="{00000000-0005-0000-0000-0000325E0000}"/>
    <cellStyle name="Normal 36 25 8" xfId="36939" xr:uid="{00000000-0005-0000-0000-0000335E0000}"/>
    <cellStyle name="Normal 36 26" xfId="13988" xr:uid="{00000000-0005-0000-0000-0000345E0000}"/>
    <cellStyle name="Normal 36 26 2" xfId="13989" xr:uid="{00000000-0005-0000-0000-0000355E0000}"/>
    <cellStyle name="Normal 36 26 2 2" xfId="13990" xr:uid="{00000000-0005-0000-0000-0000365E0000}"/>
    <cellStyle name="Normal 36 26 2 2 2" xfId="13991" xr:uid="{00000000-0005-0000-0000-0000375E0000}"/>
    <cellStyle name="Normal 36 26 2 2 2 2" xfId="36960" xr:uid="{00000000-0005-0000-0000-0000385E0000}"/>
    <cellStyle name="Normal 36 26 2 2 3" xfId="36959" xr:uid="{00000000-0005-0000-0000-0000395E0000}"/>
    <cellStyle name="Normal 36 26 2 3" xfId="13992" xr:uid="{00000000-0005-0000-0000-00003A5E0000}"/>
    <cellStyle name="Normal 36 26 2 3 2" xfId="36961" xr:uid="{00000000-0005-0000-0000-00003B5E0000}"/>
    <cellStyle name="Normal 36 26 2 4" xfId="13993" xr:uid="{00000000-0005-0000-0000-00003C5E0000}"/>
    <cellStyle name="Normal 36 26 2 4 2" xfId="36962" xr:uid="{00000000-0005-0000-0000-00003D5E0000}"/>
    <cellStyle name="Normal 36 26 2 5" xfId="36958" xr:uid="{00000000-0005-0000-0000-00003E5E0000}"/>
    <cellStyle name="Normal 36 26 3" xfId="13994" xr:uid="{00000000-0005-0000-0000-00003F5E0000}"/>
    <cellStyle name="Normal 36 26 3 2" xfId="13995" xr:uid="{00000000-0005-0000-0000-0000405E0000}"/>
    <cellStyle name="Normal 36 26 3 2 2" xfId="13996" xr:uid="{00000000-0005-0000-0000-0000415E0000}"/>
    <cellStyle name="Normal 36 26 3 2 2 2" xfId="36965" xr:uid="{00000000-0005-0000-0000-0000425E0000}"/>
    <cellStyle name="Normal 36 26 3 2 3" xfId="36964" xr:uid="{00000000-0005-0000-0000-0000435E0000}"/>
    <cellStyle name="Normal 36 26 3 3" xfId="13997" xr:uid="{00000000-0005-0000-0000-0000445E0000}"/>
    <cellStyle name="Normal 36 26 3 3 2" xfId="13998" xr:uid="{00000000-0005-0000-0000-0000455E0000}"/>
    <cellStyle name="Normal 36 26 3 3 2 2" xfId="36967" xr:uid="{00000000-0005-0000-0000-0000465E0000}"/>
    <cellStyle name="Normal 36 26 3 3 3" xfId="36966" xr:uid="{00000000-0005-0000-0000-0000475E0000}"/>
    <cellStyle name="Normal 36 26 3 4" xfId="13999" xr:uid="{00000000-0005-0000-0000-0000485E0000}"/>
    <cellStyle name="Normal 36 26 3 4 2" xfId="36968" xr:uid="{00000000-0005-0000-0000-0000495E0000}"/>
    <cellStyle name="Normal 36 26 3 5" xfId="36963" xr:uid="{00000000-0005-0000-0000-00004A5E0000}"/>
    <cellStyle name="Normal 36 26 4" xfId="14000" xr:uid="{00000000-0005-0000-0000-00004B5E0000}"/>
    <cellStyle name="Normal 36 26 4 2" xfId="14001" xr:uid="{00000000-0005-0000-0000-00004C5E0000}"/>
    <cellStyle name="Normal 36 26 4 2 2" xfId="36970" xr:uid="{00000000-0005-0000-0000-00004D5E0000}"/>
    <cellStyle name="Normal 36 26 4 3" xfId="36969" xr:uid="{00000000-0005-0000-0000-00004E5E0000}"/>
    <cellStyle name="Normal 36 26 5" xfId="14002" xr:uid="{00000000-0005-0000-0000-00004F5E0000}"/>
    <cellStyle name="Normal 36 26 5 2" xfId="36971" xr:uid="{00000000-0005-0000-0000-0000505E0000}"/>
    <cellStyle name="Normal 36 26 6" xfId="14003" xr:uid="{00000000-0005-0000-0000-0000515E0000}"/>
    <cellStyle name="Normal 36 26 6 2" xfId="14004" xr:uid="{00000000-0005-0000-0000-0000525E0000}"/>
    <cellStyle name="Normal 36 26 6 2 2" xfId="36973" xr:uid="{00000000-0005-0000-0000-0000535E0000}"/>
    <cellStyle name="Normal 36 26 6 3" xfId="36972" xr:uid="{00000000-0005-0000-0000-0000545E0000}"/>
    <cellStyle name="Normal 36 26 7" xfId="14005" xr:uid="{00000000-0005-0000-0000-0000555E0000}"/>
    <cellStyle name="Normal 36 26 7 2" xfId="36974" xr:uid="{00000000-0005-0000-0000-0000565E0000}"/>
    <cellStyle name="Normal 36 26 8" xfId="36957" xr:uid="{00000000-0005-0000-0000-0000575E0000}"/>
    <cellStyle name="Normal 36 27" xfId="14006" xr:uid="{00000000-0005-0000-0000-0000585E0000}"/>
    <cellStyle name="Normal 36 27 2" xfId="14007" xr:uid="{00000000-0005-0000-0000-0000595E0000}"/>
    <cellStyle name="Normal 36 27 2 2" xfId="14008" xr:uid="{00000000-0005-0000-0000-00005A5E0000}"/>
    <cellStyle name="Normal 36 27 2 2 2" xfId="14009" xr:uid="{00000000-0005-0000-0000-00005B5E0000}"/>
    <cellStyle name="Normal 36 27 2 2 2 2" xfId="36978" xr:uid="{00000000-0005-0000-0000-00005C5E0000}"/>
    <cellStyle name="Normal 36 27 2 2 3" xfId="36977" xr:uid="{00000000-0005-0000-0000-00005D5E0000}"/>
    <cellStyle name="Normal 36 27 2 3" xfId="14010" xr:uid="{00000000-0005-0000-0000-00005E5E0000}"/>
    <cellStyle name="Normal 36 27 2 3 2" xfId="36979" xr:uid="{00000000-0005-0000-0000-00005F5E0000}"/>
    <cellStyle name="Normal 36 27 2 4" xfId="14011" xr:uid="{00000000-0005-0000-0000-0000605E0000}"/>
    <cellStyle name="Normal 36 27 2 4 2" xfId="36980" xr:uid="{00000000-0005-0000-0000-0000615E0000}"/>
    <cellStyle name="Normal 36 27 2 5" xfId="36976" xr:uid="{00000000-0005-0000-0000-0000625E0000}"/>
    <cellStyle name="Normal 36 27 3" xfId="14012" xr:uid="{00000000-0005-0000-0000-0000635E0000}"/>
    <cellStyle name="Normal 36 27 3 2" xfId="14013" xr:uid="{00000000-0005-0000-0000-0000645E0000}"/>
    <cellStyle name="Normal 36 27 3 2 2" xfId="14014" xr:uid="{00000000-0005-0000-0000-0000655E0000}"/>
    <cellStyle name="Normal 36 27 3 2 2 2" xfId="36983" xr:uid="{00000000-0005-0000-0000-0000665E0000}"/>
    <cellStyle name="Normal 36 27 3 2 3" xfId="36982" xr:uid="{00000000-0005-0000-0000-0000675E0000}"/>
    <cellStyle name="Normal 36 27 3 3" xfId="14015" xr:uid="{00000000-0005-0000-0000-0000685E0000}"/>
    <cellStyle name="Normal 36 27 3 3 2" xfId="14016" xr:uid="{00000000-0005-0000-0000-0000695E0000}"/>
    <cellStyle name="Normal 36 27 3 3 2 2" xfId="36985" xr:uid="{00000000-0005-0000-0000-00006A5E0000}"/>
    <cellStyle name="Normal 36 27 3 3 3" xfId="36984" xr:uid="{00000000-0005-0000-0000-00006B5E0000}"/>
    <cellStyle name="Normal 36 27 3 4" xfId="14017" xr:uid="{00000000-0005-0000-0000-00006C5E0000}"/>
    <cellStyle name="Normal 36 27 3 4 2" xfId="36986" xr:uid="{00000000-0005-0000-0000-00006D5E0000}"/>
    <cellStyle name="Normal 36 27 3 5" xfId="36981" xr:uid="{00000000-0005-0000-0000-00006E5E0000}"/>
    <cellStyle name="Normal 36 27 4" xfId="14018" xr:uid="{00000000-0005-0000-0000-00006F5E0000}"/>
    <cellStyle name="Normal 36 27 4 2" xfId="14019" xr:uid="{00000000-0005-0000-0000-0000705E0000}"/>
    <cellStyle name="Normal 36 27 4 2 2" xfId="36988" xr:uid="{00000000-0005-0000-0000-0000715E0000}"/>
    <cellStyle name="Normal 36 27 4 3" xfId="36987" xr:uid="{00000000-0005-0000-0000-0000725E0000}"/>
    <cellStyle name="Normal 36 27 5" xfId="14020" xr:uid="{00000000-0005-0000-0000-0000735E0000}"/>
    <cellStyle name="Normal 36 27 5 2" xfId="36989" xr:uid="{00000000-0005-0000-0000-0000745E0000}"/>
    <cellStyle name="Normal 36 27 6" xfId="14021" xr:uid="{00000000-0005-0000-0000-0000755E0000}"/>
    <cellStyle name="Normal 36 27 6 2" xfId="14022" xr:uid="{00000000-0005-0000-0000-0000765E0000}"/>
    <cellStyle name="Normal 36 27 6 2 2" xfId="36991" xr:uid="{00000000-0005-0000-0000-0000775E0000}"/>
    <cellStyle name="Normal 36 27 6 3" xfId="36990" xr:uid="{00000000-0005-0000-0000-0000785E0000}"/>
    <cellStyle name="Normal 36 27 7" xfId="14023" xr:uid="{00000000-0005-0000-0000-0000795E0000}"/>
    <cellStyle name="Normal 36 27 7 2" xfId="36992" xr:uid="{00000000-0005-0000-0000-00007A5E0000}"/>
    <cellStyle name="Normal 36 27 8" xfId="36975" xr:uid="{00000000-0005-0000-0000-00007B5E0000}"/>
    <cellStyle name="Normal 36 28" xfId="14024" xr:uid="{00000000-0005-0000-0000-00007C5E0000}"/>
    <cellStyle name="Normal 36 28 2" xfId="14025" xr:uid="{00000000-0005-0000-0000-00007D5E0000}"/>
    <cellStyle name="Normal 36 28 2 2" xfId="14026" xr:uid="{00000000-0005-0000-0000-00007E5E0000}"/>
    <cellStyle name="Normal 36 28 2 2 2" xfId="14027" xr:uid="{00000000-0005-0000-0000-00007F5E0000}"/>
    <cellStyle name="Normal 36 28 2 2 2 2" xfId="36996" xr:uid="{00000000-0005-0000-0000-0000805E0000}"/>
    <cellStyle name="Normal 36 28 2 2 3" xfId="36995" xr:uid="{00000000-0005-0000-0000-0000815E0000}"/>
    <cellStyle name="Normal 36 28 2 3" xfId="14028" xr:uid="{00000000-0005-0000-0000-0000825E0000}"/>
    <cellStyle name="Normal 36 28 2 3 2" xfId="36997" xr:uid="{00000000-0005-0000-0000-0000835E0000}"/>
    <cellStyle name="Normal 36 28 2 4" xfId="14029" xr:uid="{00000000-0005-0000-0000-0000845E0000}"/>
    <cellStyle name="Normal 36 28 2 4 2" xfId="36998" xr:uid="{00000000-0005-0000-0000-0000855E0000}"/>
    <cellStyle name="Normal 36 28 2 5" xfId="36994" xr:uid="{00000000-0005-0000-0000-0000865E0000}"/>
    <cellStyle name="Normal 36 28 3" xfId="14030" xr:uid="{00000000-0005-0000-0000-0000875E0000}"/>
    <cellStyle name="Normal 36 28 3 2" xfId="14031" xr:uid="{00000000-0005-0000-0000-0000885E0000}"/>
    <cellStyle name="Normal 36 28 3 2 2" xfId="14032" xr:uid="{00000000-0005-0000-0000-0000895E0000}"/>
    <cellStyle name="Normal 36 28 3 2 2 2" xfId="37001" xr:uid="{00000000-0005-0000-0000-00008A5E0000}"/>
    <cellStyle name="Normal 36 28 3 2 3" xfId="37000" xr:uid="{00000000-0005-0000-0000-00008B5E0000}"/>
    <cellStyle name="Normal 36 28 3 3" xfId="14033" xr:uid="{00000000-0005-0000-0000-00008C5E0000}"/>
    <cellStyle name="Normal 36 28 3 3 2" xfId="14034" xr:uid="{00000000-0005-0000-0000-00008D5E0000}"/>
    <cellStyle name="Normal 36 28 3 3 2 2" xfId="37003" xr:uid="{00000000-0005-0000-0000-00008E5E0000}"/>
    <cellStyle name="Normal 36 28 3 3 3" xfId="37002" xr:uid="{00000000-0005-0000-0000-00008F5E0000}"/>
    <cellStyle name="Normal 36 28 3 4" xfId="14035" xr:uid="{00000000-0005-0000-0000-0000905E0000}"/>
    <cellStyle name="Normal 36 28 3 4 2" xfId="37004" xr:uid="{00000000-0005-0000-0000-0000915E0000}"/>
    <cellStyle name="Normal 36 28 3 5" xfId="36999" xr:uid="{00000000-0005-0000-0000-0000925E0000}"/>
    <cellStyle name="Normal 36 28 4" xfId="14036" xr:uid="{00000000-0005-0000-0000-0000935E0000}"/>
    <cellStyle name="Normal 36 28 4 2" xfId="14037" xr:uid="{00000000-0005-0000-0000-0000945E0000}"/>
    <cellStyle name="Normal 36 28 4 2 2" xfId="37006" xr:uid="{00000000-0005-0000-0000-0000955E0000}"/>
    <cellStyle name="Normal 36 28 4 3" xfId="37005" xr:uid="{00000000-0005-0000-0000-0000965E0000}"/>
    <cellStyle name="Normal 36 28 5" xfId="14038" xr:uid="{00000000-0005-0000-0000-0000975E0000}"/>
    <cellStyle name="Normal 36 28 5 2" xfId="37007" xr:uid="{00000000-0005-0000-0000-0000985E0000}"/>
    <cellStyle name="Normal 36 28 6" xfId="14039" xr:uid="{00000000-0005-0000-0000-0000995E0000}"/>
    <cellStyle name="Normal 36 28 6 2" xfId="14040" xr:uid="{00000000-0005-0000-0000-00009A5E0000}"/>
    <cellStyle name="Normal 36 28 6 2 2" xfId="37009" xr:uid="{00000000-0005-0000-0000-00009B5E0000}"/>
    <cellStyle name="Normal 36 28 6 3" xfId="37008" xr:uid="{00000000-0005-0000-0000-00009C5E0000}"/>
    <cellStyle name="Normal 36 28 7" xfId="14041" xr:uid="{00000000-0005-0000-0000-00009D5E0000}"/>
    <cellStyle name="Normal 36 28 7 2" xfId="37010" xr:uid="{00000000-0005-0000-0000-00009E5E0000}"/>
    <cellStyle name="Normal 36 28 8" xfId="36993" xr:uid="{00000000-0005-0000-0000-00009F5E0000}"/>
    <cellStyle name="Normal 36 29" xfId="14042" xr:uid="{00000000-0005-0000-0000-0000A05E0000}"/>
    <cellStyle name="Normal 36 29 2" xfId="14043" xr:uid="{00000000-0005-0000-0000-0000A15E0000}"/>
    <cellStyle name="Normal 36 29 2 2" xfId="14044" xr:uid="{00000000-0005-0000-0000-0000A25E0000}"/>
    <cellStyle name="Normal 36 29 2 2 2" xfId="14045" xr:uid="{00000000-0005-0000-0000-0000A35E0000}"/>
    <cellStyle name="Normal 36 29 2 2 2 2" xfId="37014" xr:uid="{00000000-0005-0000-0000-0000A45E0000}"/>
    <cellStyle name="Normal 36 29 2 2 3" xfId="37013" xr:uid="{00000000-0005-0000-0000-0000A55E0000}"/>
    <cellStyle name="Normal 36 29 2 3" xfId="14046" xr:uid="{00000000-0005-0000-0000-0000A65E0000}"/>
    <cellStyle name="Normal 36 29 2 3 2" xfId="37015" xr:uid="{00000000-0005-0000-0000-0000A75E0000}"/>
    <cellStyle name="Normal 36 29 2 4" xfId="14047" xr:uid="{00000000-0005-0000-0000-0000A85E0000}"/>
    <cellStyle name="Normal 36 29 2 4 2" xfId="37016" xr:uid="{00000000-0005-0000-0000-0000A95E0000}"/>
    <cellStyle name="Normal 36 29 2 5" xfId="37012" xr:uid="{00000000-0005-0000-0000-0000AA5E0000}"/>
    <cellStyle name="Normal 36 29 3" xfId="14048" xr:uid="{00000000-0005-0000-0000-0000AB5E0000}"/>
    <cellStyle name="Normal 36 29 3 2" xfId="14049" xr:uid="{00000000-0005-0000-0000-0000AC5E0000}"/>
    <cellStyle name="Normal 36 29 3 2 2" xfId="14050" xr:uid="{00000000-0005-0000-0000-0000AD5E0000}"/>
    <cellStyle name="Normal 36 29 3 2 2 2" xfId="37019" xr:uid="{00000000-0005-0000-0000-0000AE5E0000}"/>
    <cellStyle name="Normal 36 29 3 2 3" xfId="37018" xr:uid="{00000000-0005-0000-0000-0000AF5E0000}"/>
    <cellStyle name="Normal 36 29 3 3" xfId="14051" xr:uid="{00000000-0005-0000-0000-0000B05E0000}"/>
    <cellStyle name="Normal 36 29 3 3 2" xfId="14052" xr:uid="{00000000-0005-0000-0000-0000B15E0000}"/>
    <cellStyle name="Normal 36 29 3 3 2 2" xfId="37021" xr:uid="{00000000-0005-0000-0000-0000B25E0000}"/>
    <cellStyle name="Normal 36 29 3 3 3" xfId="37020" xr:uid="{00000000-0005-0000-0000-0000B35E0000}"/>
    <cellStyle name="Normal 36 29 3 4" xfId="14053" xr:uid="{00000000-0005-0000-0000-0000B45E0000}"/>
    <cellStyle name="Normal 36 29 3 4 2" xfId="37022" xr:uid="{00000000-0005-0000-0000-0000B55E0000}"/>
    <cellStyle name="Normal 36 29 3 5" xfId="37017" xr:uid="{00000000-0005-0000-0000-0000B65E0000}"/>
    <cellStyle name="Normal 36 29 4" xfId="14054" xr:uid="{00000000-0005-0000-0000-0000B75E0000}"/>
    <cellStyle name="Normal 36 29 4 2" xfId="14055" xr:uid="{00000000-0005-0000-0000-0000B85E0000}"/>
    <cellStyle name="Normal 36 29 4 2 2" xfId="37024" xr:uid="{00000000-0005-0000-0000-0000B95E0000}"/>
    <cellStyle name="Normal 36 29 4 3" xfId="37023" xr:uid="{00000000-0005-0000-0000-0000BA5E0000}"/>
    <cellStyle name="Normal 36 29 5" xfId="14056" xr:uid="{00000000-0005-0000-0000-0000BB5E0000}"/>
    <cellStyle name="Normal 36 29 5 2" xfId="37025" xr:uid="{00000000-0005-0000-0000-0000BC5E0000}"/>
    <cellStyle name="Normal 36 29 6" xfId="14057" xr:uid="{00000000-0005-0000-0000-0000BD5E0000}"/>
    <cellStyle name="Normal 36 29 6 2" xfId="14058" xr:uid="{00000000-0005-0000-0000-0000BE5E0000}"/>
    <cellStyle name="Normal 36 29 6 2 2" xfId="37027" xr:uid="{00000000-0005-0000-0000-0000BF5E0000}"/>
    <cellStyle name="Normal 36 29 6 3" xfId="37026" xr:uid="{00000000-0005-0000-0000-0000C05E0000}"/>
    <cellStyle name="Normal 36 29 7" xfId="14059" xr:uid="{00000000-0005-0000-0000-0000C15E0000}"/>
    <cellStyle name="Normal 36 29 7 2" xfId="37028" xr:uid="{00000000-0005-0000-0000-0000C25E0000}"/>
    <cellStyle name="Normal 36 29 8" xfId="37011" xr:uid="{00000000-0005-0000-0000-0000C35E0000}"/>
    <cellStyle name="Normal 36 3" xfId="14060" xr:uid="{00000000-0005-0000-0000-0000C45E0000}"/>
    <cellStyle name="Normal 36 3 2" xfId="14061" xr:uid="{00000000-0005-0000-0000-0000C55E0000}"/>
    <cellStyle name="Normal 36 3 2 2" xfId="14062" xr:uid="{00000000-0005-0000-0000-0000C65E0000}"/>
    <cellStyle name="Normal 36 3 2 2 2" xfId="14063" xr:uid="{00000000-0005-0000-0000-0000C75E0000}"/>
    <cellStyle name="Normal 36 3 2 2 2 2" xfId="37032" xr:uid="{00000000-0005-0000-0000-0000C85E0000}"/>
    <cellStyle name="Normal 36 3 2 2 3" xfId="37031" xr:uid="{00000000-0005-0000-0000-0000C95E0000}"/>
    <cellStyle name="Normal 36 3 2 3" xfId="14064" xr:uid="{00000000-0005-0000-0000-0000CA5E0000}"/>
    <cellStyle name="Normal 36 3 2 3 2" xfId="37033" xr:uid="{00000000-0005-0000-0000-0000CB5E0000}"/>
    <cellStyle name="Normal 36 3 2 4" xfId="14065" xr:uid="{00000000-0005-0000-0000-0000CC5E0000}"/>
    <cellStyle name="Normal 36 3 2 4 2" xfId="37034" xr:uid="{00000000-0005-0000-0000-0000CD5E0000}"/>
    <cellStyle name="Normal 36 3 2 5" xfId="37030" xr:uid="{00000000-0005-0000-0000-0000CE5E0000}"/>
    <cellStyle name="Normal 36 3 3" xfId="14066" xr:uid="{00000000-0005-0000-0000-0000CF5E0000}"/>
    <cellStyle name="Normal 36 3 3 2" xfId="14067" xr:uid="{00000000-0005-0000-0000-0000D05E0000}"/>
    <cellStyle name="Normal 36 3 3 2 2" xfId="14068" xr:uid="{00000000-0005-0000-0000-0000D15E0000}"/>
    <cellStyle name="Normal 36 3 3 2 2 2" xfId="37037" xr:uid="{00000000-0005-0000-0000-0000D25E0000}"/>
    <cellStyle name="Normal 36 3 3 2 3" xfId="37036" xr:uid="{00000000-0005-0000-0000-0000D35E0000}"/>
    <cellStyle name="Normal 36 3 3 3" xfId="14069" xr:uid="{00000000-0005-0000-0000-0000D45E0000}"/>
    <cellStyle name="Normal 36 3 3 3 2" xfId="14070" xr:uid="{00000000-0005-0000-0000-0000D55E0000}"/>
    <cellStyle name="Normal 36 3 3 3 2 2" xfId="37039" xr:uid="{00000000-0005-0000-0000-0000D65E0000}"/>
    <cellStyle name="Normal 36 3 3 3 3" xfId="37038" xr:uid="{00000000-0005-0000-0000-0000D75E0000}"/>
    <cellStyle name="Normal 36 3 3 4" xfId="14071" xr:uid="{00000000-0005-0000-0000-0000D85E0000}"/>
    <cellStyle name="Normal 36 3 3 4 2" xfId="37040" xr:uid="{00000000-0005-0000-0000-0000D95E0000}"/>
    <cellStyle name="Normal 36 3 3 5" xfId="37035" xr:uid="{00000000-0005-0000-0000-0000DA5E0000}"/>
    <cellStyle name="Normal 36 3 4" xfId="14072" xr:uid="{00000000-0005-0000-0000-0000DB5E0000}"/>
    <cellStyle name="Normal 36 3 4 2" xfId="14073" xr:uid="{00000000-0005-0000-0000-0000DC5E0000}"/>
    <cellStyle name="Normal 36 3 4 2 2" xfId="37042" xr:uid="{00000000-0005-0000-0000-0000DD5E0000}"/>
    <cellStyle name="Normal 36 3 4 3" xfId="37041" xr:uid="{00000000-0005-0000-0000-0000DE5E0000}"/>
    <cellStyle name="Normal 36 3 5" xfId="14074" xr:uid="{00000000-0005-0000-0000-0000DF5E0000}"/>
    <cellStyle name="Normal 36 3 5 2" xfId="37043" xr:uid="{00000000-0005-0000-0000-0000E05E0000}"/>
    <cellStyle name="Normal 36 3 6" xfId="14075" xr:uid="{00000000-0005-0000-0000-0000E15E0000}"/>
    <cellStyle name="Normal 36 3 6 2" xfId="14076" xr:uid="{00000000-0005-0000-0000-0000E25E0000}"/>
    <cellStyle name="Normal 36 3 6 2 2" xfId="37045" xr:uid="{00000000-0005-0000-0000-0000E35E0000}"/>
    <cellStyle name="Normal 36 3 6 3" xfId="37044" xr:uid="{00000000-0005-0000-0000-0000E45E0000}"/>
    <cellStyle name="Normal 36 3 7" xfId="14077" xr:uid="{00000000-0005-0000-0000-0000E55E0000}"/>
    <cellStyle name="Normal 36 3 7 2" xfId="37046" xr:uid="{00000000-0005-0000-0000-0000E65E0000}"/>
    <cellStyle name="Normal 36 3 8" xfId="37029" xr:uid="{00000000-0005-0000-0000-0000E75E0000}"/>
    <cellStyle name="Normal 36 30" xfId="14078" xr:uid="{00000000-0005-0000-0000-0000E85E0000}"/>
    <cellStyle name="Normal 36 30 2" xfId="14079" xr:uid="{00000000-0005-0000-0000-0000E95E0000}"/>
    <cellStyle name="Normal 36 30 2 2" xfId="14080" xr:uid="{00000000-0005-0000-0000-0000EA5E0000}"/>
    <cellStyle name="Normal 36 30 2 2 2" xfId="14081" xr:uid="{00000000-0005-0000-0000-0000EB5E0000}"/>
    <cellStyle name="Normal 36 30 2 2 2 2" xfId="37050" xr:uid="{00000000-0005-0000-0000-0000EC5E0000}"/>
    <cellStyle name="Normal 36 30 2 2 3" xfId="37049" xr:uid="{00000000-0005-0000-0000-0000ED5E0000}"/>
    <cellStyle name="Normal 36 30 2 3" xfId="14082" xr:uid="{00000000-0005-0000-0000-0000EE5E0000}"/>
    <cellStyle name="Normal 36 30 2 3 2" xfId="37051" xr:uid="{00000000-0005-0000-0000-0000EF5E0000}"/>
    <cellStyle name="Normal 36 30 2 4" xfId="14083" xr:uid="{00000000-0005-0000-0000-0000F05E0000}"/>
    <cellStyle name="Normal 36 30 2 4 2" xfId="37052" xr:uid="{00000000-0005-0000-0000-0000F15E0000}"/>
    <cellStyle name="Normal 36 30 2 5" xfId="37048" xr:uid="{00000000-0005-0000-0000-0000F25E0000}"/>
    <cellStyle name="Normal 36 30 3" xfId="14084" xr:uid="{00000000-0005-0000-0000-0000F35E0000}"/>
    <cellStyle name="Normal 36 30 3 2" xfId="14085" xr:uid="{00000000-0005-0000-0000-0000F45E0000}"/>
    <cellStyle name="Normal 36 30 3 2 2" xfId="14086" xr:uid="{00000000-0005-0000-0000-0000F55E0000}"/>
    <cellStyle name="Normal 36 30 3 2 2 2" xfId="37055" xr:uid="{00000000-0005-0000-0000-0000F65E0000}"/>
    <cellStyle name="Normal 36 30 3 2 3" xfId="37054" xr:uid="{00000000-0005-0000-0000-0000F75E0000}"/>
    <cellStyle name="Normal 36 30 3 3" xfId="14087" xr:uid="{00000000-0005-0000-0000-0000F85E0000}"/>
    <cellStyle name="Normal 36 30 3 3 2" xfId="14088" xr:uid="{00000000-0005-0000-0000-0000F95E0000}"/>
    <cellStyle name="Normal 36 30 3 3 2 2" xfId="37057" xr:uid="{00000000-0005-0000-0000-0000FA5E0000}"/>
    <cellStyle name="Normal 36 30 3 3 3" xfId="37056" xr:uid="{00000000-0005-0000-0000-0000FB5E0000}"/>
    <cellStyle name="Normal 36 30 3 4" xfId="14089" xr:uid="{00000000-0005-0000-0000-0000FC5E0000}"/>
    <cellStyle name="Normal 36 30 3 4 2" xfId="37058" xr:uid="{00000000-0005-0000-0000-0000FD5E0000}"/>
    <cellStyle name="Normal 36 30 3 5" xfId="37053" xr:uid="{00000000-0005-0000-0000-0000FE5E0000}"/>
    <cellStyle name="Normal 36 30 4" xfId="14090" xr:uid="{00000000-0005-0000-0000-0000FF5E0000}"/>
    <cellStyle name="Normal 36 30 4 2" xfId="14091" xr:uid="{00000000-0005-0000-0000-0000005F0000}"/>
    <cellStyle name="Normal 36 30 4 2 2" xfId="37060" xr:uid="{00000000-0005-0000-0000-0000015F0000}"/>
    <cellStyle name="Normal 36 30 4 3" xfId="37059" xr:uid="{00000000-0005-0000-0000-0000025F0000}"/>
    <cellStyle name="Normal 36 30 5" xfId="14092" xr:uid="{00000000-0005-0000-0000-0000035F0000}"/>
    <cellStyle name="Normal 36 30 5 2" xfId="37061" xr:uid="{00000000-0005-0000-0000-0000045F0000}"/>
    <cellStyle name="Normal 36 30 6" xfId="14093" xr:uid="{00000000-0005-0000-0000-0000055F0000}"/>
    <cellStyle name="Normal 36 30 6 2" xfId="14094" xr:uid="{00000000-0005-0000-0000-0000065F0000}"/>
    <cellStyle name="Normal 36 30 6 2 2" xfId="37063" xr:uid="{00000000-0005-0000-0000-0000075F0000}"/>
    <cellStyle name="Normal 36 30 6 3" xfId="37062" xr:uid="{00000000-0005-0000-0000-0000085F0000}"/>
    <cellStyle name="Normal 36 30 7" xfId="14095" xr:uid="{00000000-0005-0000-0000-0000095F0000}"/>
    <cellStyle name="Normal 36 30 7 2" xfId="37064" xr:uid="{00000000-0005-0000-0000-00000A5F0000}"/>
    <cellStyle name="Normal 36 30 8" xfId="37047" xr:uid="{00000000-0005-0000-0000-00000B5F0000}"/>
    <cellStyle name="Normal 36 31" xfId="14096" xr:uid="{00000000-0005-0000-0000-00000C5F0000}"/>
    <cellStyle name="Normal 36 31 2" xfId="14097" xr:uid="{00000000-0005-0000-0000-00000D5F0000}"/>
    <cellStyle name="Normal 36 31 2 2" xfId="14098" xr:uid="{00000000-0005-0000-0000-00000E5F0000}"/>
    <cellStyle name="Normal 36 31 2 2 2" xfId="14099" xr:uid="{00000000-0005-0000-0000-00000F5F0000}"/>
    <cellStyle name="Normal 36 31 2 2 2 2" xfId="37068" xr:uid="{00000000-0005-0000-0000-0000105F0000}"/>
    <cellStyle name="Normal 36 31 2 2 3" xfId="37067" xr:uid="{00000000-0005-0000-0000-0000115F0000}"/>
    <cellStyle name="Normal 36 31 2 3" xfId="14100" xr:uid="{00000000-0005-0000-0000-0000125F0000}"/>
    <cellStyle name="Normal 36 31 2 3 2" xfId="37069" xr:uid="{00000000-0005-0000-0000-0000135F0000}"/>
    <cellStyle name="Normal 36 31 2 4" xfId="14101" xr:uid="{00000000-0005-0000-0000-0000145F0000}"/>
    <cellStyle name="Normal 36 31 2 4 2" xfId="37070" xr:uid="{00000000-0005-0000-0000-0000155F0000}"/>
    <cellStyle name="Normal 36 31 2 5" xfId="37066" xr:uid="{00000000-0005-0000-0000-0000165F0000}"/>
    <cellStyle name="Normal 36 31 3" xfId="14102" xr:uid="{00000000-0005-0000-0000-0000175F0000}"/>
    <cellStyle name="Normal 36 31 3 2" xfId="14103" xr:uid="{00000000-0005-0000-0000-0000185F0000}"/>
    <cellStyle name="Normal 36 31 3 2 2" xfId="14104" xr:uid="{00000000-0005-0000-0000-0000195F0000}"/>
    <cellStyle name="Normal 36 31 3 2 2 2" xfId="37073" xr:uid="{00000000-0005-0000-0000-00001A5F0000}"/>
    <cellStyle name="Normal 36 31 3 2 3" xfId="37072" xr:uid="{00000000-0005-0000-0000-00001B5F0000}"/>
    <cellStyle name="Normal 36 31 3 3" xfId="14105" xr:uid="{00000000-0005-0000-0000-00001C5F0000}"/>
    <cellStyle name="Normal 36 31 3 3 2" xfId="14106" xr:uid="{00000000-0005-0000-0000-00001D5F0000}"/>
    <cellStyle name="Normal 36 31 3 3 2 2" xfId="37075" xr:uid="{00000000-0005-0000-0000-00001E5F0000}"/>
    <cellStyle name="Normal 36 31 3 3 3" xfId="37074" xr:uid="{00000000-0005-0000-0000-00001F5F0000}"/>
    <cellStyle name="Normal 36 31 3 4" xfId="14107" xr:uid="{00000000-0005-0000-0000-0000205F0000}"/>
    <cellStyle name="Normal 36 31 3 4 2" xfId="37076" xr:uid="{00000000-0005-0000-0000-0000215F0000}"/>
    <cellStyle name="Normal 36 31 3 5" xfId="37071" xr:uid="{00000000-0005-0000-0000-0000225F0000}"/>
    <cellStyle name="Normal 36 31 4" xfId="14108" xr:uid="{00000000-0005-0000-0000-0000235F0000}"/>
    <cellStyle name="Normal 36 31 4 2" xfId="14109" xr:uid="{00000000-0005-0000-0000-0000245F0000}"/>
    <cellStyle name="Normal 36 31 4 2 2" xfId="37078" xr:uid="{00000000-0005-0000-0000-0000255F0000}"/>
    <cellStyle name="Normal 36 31 4 3" xfId="37077" xr:uid="{00000000-0005-0000-0000-0000265F0000}"/>
    <cellStyle name="Normal 36 31 5" xfId="14110" xr:uid="{00000000-0005-0000-0000-0000275F0000}"/>
    <cellStyle name="Normal 36 31 5 2" xfId="37079" xr:uid="{00000000-0005-0000-0000-0000285F0000}"/>
    <cellStyle name="Normal 36 31 6" xfId="14111" xr:uid="{00000000-0005-0000-0000-0000295F0000}"/>
    <cellStyle name="Normal 36 31 6 2" xfId="14112" xr:uid="{00000000-0005-0000-0000-00002A5F0000}"/>
    <cellStyle name="Normal 36 31 6 2 2" xfId="37081" xr:uid="{00000000-0005-0000-0000-00002B5F0000}"/>
    <cellStyle name="Normal 36 31 6 3" xfId="37080" xr:uid="{00000000-0005-0000-0000-00002C5F0000}"/>
    <cellStyle name="Normal 36 31 7" xfId="14113" xr:uid="{00000000-0005-0000-0000-00002D5F0000}"/>
    <cellStyle name="Normal 36 31 7 2" xfId="37082" xr:uid="{00000000-0005-0000-0000-00002E5F0000}"/>
    <cellStyle name="Normal 36 31 8" xfId="37065" xr:uid="{00000000-0005-0000-0000-00002F5F0000}"/>
    <cellStyle name="Normal 36 32" xfId="14114" xr:uid="{00000000-0005-0000-0000-0000305F0000}"/>
    <cellStyle name="Normal 36 32 2" xfId="14115" xr:uid="{00000000-0005-0000-0000-0000315F0000}"/>
    <cellStyle name="Normal 36 32 2 2" xfId="14116" xr:uid="{00000000-0005-0000-0000-0000325F0000}"/>
    <cellStyle name="Normal 36 32 2 2 2" xfId="14117" xr:uid="{00000000-0005-0000-0000-0000335F0000}"/>
    <cellStyle name="Normal 36 32 2 2 2 2" xfId="37086" xr:uid="{00000000-0005-0000-0000-0000345F0000}"/>
    <cellStyle name="Normal 36 32 2 2 3" xfId="37085" xr:uid="{00000000-0005-0000-0000-0000355F0000}"/>
    <cellStyle name="Normal 36 32 2 3" xfId="14118" xr:uid="{00000000-0005-0000-0000-0000365F0000}"/>
    <cellStyle name="Normal 36 32 2 3 2" xfId="37087" xr:uid="{00000000-0005-0000-0000-0000375F0000}"/>
    <cellStyle name="Normal 36 32 2 4" xfId="14119" xr:uid="{00000000-0005-0000-0000-0000385F0000}"/>
    <cellStyle name="Normal 36 32 2 4 2" xfId="37088" xr:uid="{00000000-0005-0000-0000-0000395F0000}"/>
    <cellStyle name="Normal 36 32 2 5" xfId="37084" xr:uid="{00000000-0005-0000-0000-00003A5F0000}"/>
    <cellStyle name="Normal 36 32 3" xfId="14120" xr:uid="{00000000-0005-0000-0000-00003B5F0000}"/>
    <cellStyle name="Normal 36 32 3 2" xfId="14121" xr:uid="{00000000-0005-0000-0000-00003C5F0000}"/>
    <cellStyle name="Normal 36 32 3 2 2" xfId="14122" xr:uid="{00000000-0005-0000-0000-00003D5F0000}"/>
    <cellStyle name="Normal 36 32 3 2 2 2" xfId="37091" xr:uid="{00000000-0005-0000-0000-00003E5F0000}"/>
    <cellStyle name="Normal 36 32 3 2 3" xfId="37090" xr:uid="{00000000-0005-0000-0000-00003F5F0000}"/>
    <cellStyle name="Normal 36 32 3 3" xfId="14123" xr:uid="{00000000-0005-0000-0000-0000405F0000}"/>
    <cellStyle name="Normal 36 32 3 3 2" xfId="14124" xr:uid="{00000000-0005-0000-0000-0000415F0000}"/>
    <cellStyle name="Normal 36 32 3 3 2 2" xfId="37093" xr:uid="{00000000-0005-0000-0000-0000425F0000}"/>
    <cellStyle name="Normal 36 32 3 3 3" xfId="37092" xr:uid="{00000000-0005-0000-0000-0000435F0000}"/>
    <cellStyle name="Normal 36 32 3 4" xfId="14125" xr:uid="{00000000-0005-0000-0000-0000445F0000}"/>
    <cellStyle name="Normal 36 32 3 4 2" xfId="37094" xr:uid="{00000000-0005-0000-0000-0000455F0000}"/>
    <cellStyle name="Normal 36 32 3 5" xfId="37089" xr:uid="{00000000-0005-0000-0000-0000465F0000}"/>
    <cellStyle name="Normal 36 32 4" xfId="14126" xr:uid="{00000000-0005-0000-0000-0000475F0000}"/>
    <cellStyle name="Normal 36 32 4 2" xfId="14127" xr:uid="{00000000-0005-0000-0000-0000485F0000}"/>
    <cellStyle name="Normal 36 32 4 2 2" xfId="37096" xr:uid="{00000000-0005-0000-0000-0000495F0000}"/>
    <cellStyle name="Normal 36 32 4 3" xfId="37095" xr:uid="{00000000-0005-0000-0000-00004A5F0000}"/>
    <cellStyle name="Normal 36 32 5" xfId="14128" xr:uid="{00000000-0005-0000-0000-00004B5F0000}"/>
    <cellStyle name="Normal 36 32 5 2" xfId="37097" xr:uid="{00000000-0005-0000-0000-00004C5F0000}"/>
    <cellStyle name="Normal 36 32 6" xfId="14129" xr:uid="{00000000-0005-0000-0000-00004D5F0000}"/>
    <cellStyle name="Normal 36 32 6 2" xfId="14130" xr:uid="{00000000-0005-0000-0000-00004E5F0000}"/>
    <cellStyle name="Normal 36 32 6 2 2" xfId="37099" xr:uid="{00000000-0005-0000-0000-00004F5F0000}"/>
    <cellStyle name="Normal 36 32 6 3" xfId="37098" xr:uid="{00000000-0005-0000-0000-0000505F0000}"/>
    <cellStyle name="Normal 36 32 7" xfId="14131" xr:uid="{00000000-0005-0000-0000-0000515F0000}"/>
    <cellStyle name="Normal 36 32 7 2" xfId="37100" xr:uid="{00000000-0005-0000-0000-0000525F0000}"/>
    <cellStyle name="Normal 36 32 8" xfId="37083" xr:uid="{00000000-0005-0000-0000-0000535F0000}"/>
    <cellStyle name="Normal 36 33" xfId="14132" xr:uid="{00000000-0005-0000-0000-0000545F0000}"/>
    <cellStyle name="Normal 36 33 2" xfId="14133" xr:uid="{00000000-0005-0000-0000-0000555F0000}"/>
    <cellStyle name="Normal 36 33 2 2" xfId="14134" xr:uid="{00000000-0005-0000-0000-0000565F0000}"/>
    <cellStyle name="Normal 36 33 2 2 2" xfId="14135" xr:uid="{00000000-0005-0000-0000-0000575F0000}"/>
    <cellStyle name="Normal 36 33 2 2 2 2" xfId="37104" xr:uid="{00000000-0005-0000-0000-0000585F0000}"/>
    <cellStyle name="Normal 36 33 2 2 3" xfId="37103" xr:uid="{00000000-0005-0000-0000-0000595F0000}"/>
    <cellStyle name="Normal 36 33 2 3" xfId="14136" xr:uid="{00000000-0005-0000-0000-00005A5F0000}"/>
    <cellStyle name="Normal 36 33 2 3 2" xfId="37105" xr:uid="{00000000-0005-0000-0000-00005B5F0000}"/>
    <cellStyle name="Normal 36 33 2 4" xfId="14137" xr:uid="{00000000-0005-0000-0000-00005C5F0000}"/>
    <cellStyle name="Normal 36 33 2 4 2" xfId="37106" xr:uid="{00000000-0005-0000-0000-00005D5F0000}"/>
    <cellStyle name="Normal 36 33 2 5" xfId="37102" xr:uid="{00000000-0005-0000-0000-00005E5F0000}"/>
    <cellStyle name="Normal 36 33 3" xfId="14138" xr:uid="{00000000-0005-0000-0000-00005F5F0000}"/>
    <cellStyle name="Normal 36 33 3 2" xfId="14139" xr:uid="{00000000-0005-0000-0000-0000605F0000}"/>
    <cellStyle name="Normal 36 33 3 2 2" xfId="14140" xr:uid="{00000000-0005-0000-0000-0000615F0000}"/>
    <cellStyle name="Normal 36 33 3 2 2 2" xfId="37109" xr:uid="{00000000-0005-0000-0000-0000625F0000}"/>
    <cellStyle name="Normal 36 33 3 2 3" xfId="37108" xr:uid="{00000000-0005-0000-0000-0000635F0000}"/>
    <cellStyle name="Normal 36 33 3 3" xfId="14141" xr:uid="{00000000-0005-0000-0000-0000645F0000}"/>
    <cellStyle name="Normal 36 33 3 3 2" xfId="14142" xr:uid="{00000000-0005-0000-0000-0000655F0000}"/>
    <cellStyle name="Normal 36 33 3 3 2 2" xfId="37111" xr:uid="{00000000-0005-0000-0000-0000665F0000}"/>
    <cellStyle name="Normal 36 33 3 3 3" xfId="37110" xr:uid="{00000000-0005-0000-0000-0000675F0000}"/>
    <cellStyle name="Normal 36 33 3 4" xfId="14143" xr:uid="{00000000-0005-0000-0000-0000685F0000}"/>
    <cellStyle name="Normal 36 33 3 4 2" xfId="37112" xr:uid="{00000000-0005-0000-0000-0000695F0000}"/>
    <cellStyle name="Normal 36 33 3 5" xfId="37107" xr:uid="{00000000-0005-0000-0000-00006A5F0000}"/>
    <cellStyle name="Normal 36 33 4" xfId="14144" xr:uid="{00000000-0005-0000-0000-00006B5F0000}"/>
    <cellStyle name="Normal 36 33 4 2" xfId="14145" xr:uid="{00000000-0005-0000-0000-00006C5F0000}"/>
    <cellStyle name="Normal 36 33 4 2 2" xfId="37114" xr:uid="{00000000-0005-0000-0000-00006D5F0000}"/>
    <cellStyle name="Normal 36 33 4 3" xfId="37113" xr:uid="{00000000-0005-0000-0000-00006E5F0000}"/>
    <cellStyle name="Normal 36 33 5" xfId="14146" xr:uid="{00000000-0005-0000-0000-00006F5F0000}"/>
    <cellStyle name="Normal 36 33 5 2" xfId="37115" xr:uid="{00000000-0005-0000-0000-0000705F0000}"/>
    <cellStyle name="Normal 36 33 6" xfId="14147" xr:uid="{00000000-0005-0000-0000-0000715F0000}"/>
    <cellStyle name="Normal 36 33 6 2" xfId="14148" xr:uid="{00000000-0005-0000-0000-0000725F0000}"/>
    <cellStyle name="Normal 36 33 6 2 2" xfId="37117" xr:uid="{00000000-0005-0000-0000-0000735F0000}"/>
    <cellStyle name="Normal 36 33 6 3" xfId="37116" xr:uid="{00000000-0005-0000-0000-0000745F0000}"/>
    <cellStyle name="Normal 36 33 7" xfId="14149" xr:uid="{00000000-0005-0000-0000-0000755F0000}"/>
    <cellStyle name="Normal 36 33 7 2" xfId="37118" xr:uid="{00000000-0005-0000-0000-0000765F0000}"/>
    <cellStyle name="Normal 36 33 8" xfId="37101" xr:uid="{00000000-0005-0000-0000-0000775F0000}"/>
    <cellStyle name="Normal 36 34" xfId="14150" xr:uid="{00000000-0005-0000-0000-0000785F0000}"/>
    <cellStyle name="Normal 36 34 2" xfId="14151" xr:uid="{00000000-0005-0000-0000-0000795F0000}"/>
    <cellStyle name="Normal 36 34 2 2" xfId="14152" xr:uid="{00000000-0005-0000-0000-00007A5F0000}"/>
    <cellStyle name="Normal 36 34 2 2 2" xfId="14153" xr:uid="{00000000-0005-0000-0000-00007B5F0000}"/>
    <cellStyle name="Normal 36 34 2 2 2 2" xfId="37122" xr:uid="{00000000-0005-0000-0000-00007C5F0000}"/>
    <cellStyle name="Normal 36 34 2 2 3" xfId="37121" xr:uid="{00000000-0005-0000-0000-00007D5F0000}"/>
    <cellStyle name="Normal 36 34 2 3" xfId="14154" xr:uid="{00000000-0005-0000-0000-00007E5F0000}"/>
    <cellStyle name="Normal 36 34 2 3 2" xfId="37123" xr:uid="{00000000-0005-0000-0000-00007F5F0000}"/>
    <cellStyle name="Normal 36 34 2 4" xfId="14155" xr:uid="{00000000-0005-0000-0000-0000805F0000}"/>
    <cellStyle name="Normal 36 34 2 4 2" xfId="37124" xr:uid="{00000000-0005-0000-0000-0000815F0000}"/>
    <cellStyle name="Normal 36 34 2 5" xfId="37120" xr:uid="{00000000-0005-0000-0000-0000825F0000}"/>
    <cellStyle name="Normal 36 34 3" xfId="14156" xr:uid="{00000000-0005-0000-0000-0000835F0000}"/>
    <cellStyle name="Normal 36 34 3 2" xfId="14157" xr:uid="{00000000-0005-0000-0000-0000845F0000}"/>
    <cellStyle name="Normal 36 34 3 2 2" xfId="14158" xr:uid="{00000000-0005-0000-0000-0000855F0000}"/>
    <cellStyle name="Normal 36 34 3 2 2 2" xfId="37127" xr:uid="{00000000-0005-0000-0000-0000865F0000}"/>
    <cellStyle name="Normal 36 34 3 2 3" xfId="37126" xr:uid="{00000000-0005-0000-0000-0000875F0000}"/>
    <cellStyle name="Normal 36 34 3 3" xfId="14159" xr:uid="{00000000-0005-0000-0000-0000885F0000}"/>
    <cellStyle name="Normal 36 34 3 3 2" xfId="14160" xr:uid="{00000000-0005-0000-0000-0000895F0000}"/>
    <cellStyle name="Normal 36 34 3 3 2 2" xfId="37129" xr:uid="{00000000-0005-0000-0000-00008A5F0000}"/>
    <cellStyle name="Normal 36 34 3 3 3" xfId="37128" xr:uid="{00000000-0005-0000-0000-00008B5F0000}"/>
    <cellStyle name="Normal 36 34 3 4" xfId="14161" xr:uid="{00000000-0005-0000-0000-00008C5F0000}"/>
    <cellStyle name="Normal 36 34 3 4 2" xfId="37130" xr:uid="{00000000-0005-0000-0000-00008D5F0000}"/>
    <cellStyle name="Normal 36 34 3 5" xfId="37125" xr:uid="{00000000-0005-0000-0000-00008E5F0000}"/>
    <cellStyle name="Normal 36 34 4" xfId="14162" xr:uid="{00000000-0005-0000-0000-00008F5F0000}"/>
    <cellStyle name="Normal 36 34 4 2" xfId="14163" xr:uid="{00000000-0005-0000-0000-0000905F0000}"/>
    <cellStyle name="Normal 36 34 4 2 2" xfId="37132" xr:uid="{00000000-0005-0000-0000-0000915F0000}"/>
    <cellStyle name="Normal 36 34 4 3" xfId="37131" xr:uid="{00000000-0005-0000-0000-0000925F0000}"/>
    <cellStyle name="Normal 36 34 5" xfId="14164" xr:uid="{00000000-0005-0000-0000-0000935F0000}"/>
    <cellStyle name="Normal 36 34 5 2" xfId="37133" xr:uid="{00000000-0005-0000-0000-0000945F0000}"/>
    <cellStyle name="Normal 36 34 6" xfId="14165" xr:uid="{00000000-0005-0000-0000-0000955F0000}"/>
    <cellStyle name="Normal 36 34 6 2" xfId="14166" xr:uid="{00000000-0005-0000-0000-0000965F0000}"/>
    <cellStyle name="Normal 36 34 6 2 2" xfId="37135" xr:uid="{00000000-0005-0000-0000-0000975F0000}"/>
    <cellStyle name="Normal 36 34 6 3" xfId="37134" xr:uid="{00000000-0005-0000-0000-0000985F0000}"/>
    <cellStyle name="Normal 36 34 7" xfId="14167" xr:uid="{00000000-0005-0000-0000-0000995F0000}"/>
    <cellStyle name="Normal 36 34 7 2" xfId="37136" xr:uid="{00000000-0005-0000-0000-00009A5F0000}"/>
    <cellStyle name="Normal 36 34 8" xfId="37119" xr:uid="{00000000-0005-0000-0000-00009B5F0000}"/>
    <cellStyle name="Normal 36 35" xfId="14168" xr:uid="{00000000-0005-0000-0000-00009C5F0000}"/>
    <cellStyle name="Normal 36 35 2" xfId="14169" xr:uid="{00000000-0005-0000-0000-00009D5F0000}"/>
    <cellStyle name="Normal 36 35 2 2" xfId="14170" xr:uid="{00000000-0005-0000-0000-00009E5F0000}"/>
    <cellStyle name="Normal 36 35 2 2 2" xfId="37139" xr:uid="{00000000-0005-0000-0000-00009F5F0000}"/>
    <cellStyle name="Normal 36 35 2 3" xfId="37138" xr:uid="{00000000-0005-0000-0000-0000A05F0000}"/>
    <cellStyle name="Normal 36 35 3" xfId="14171" xr:uid="{00000000-0005-0000-0000-0000A15F0000}"/>
    <cellStyle name="Normal 36 35 3 2" xfId="37140" xr:uid="{00000000-0005-0000-0000-0000A25F0000}"/>
    <cellStyle name="Normal 36 35 4" xfId="14172" xr:uid="{00000000-0005-0000-0000-0000A35F0000}"/>
    <cellStyle name="Normal 36 35 4 2" xfId="37141" xr:uid="{00000000-0005-0000-0000-0000A45F0000}"/>
    <cellStyle name="Normal 36 35 5" xfId="37137" xr:uid="{00000000-0005-0000-0000-0000A55F0000}"/>
    <cellStyle name="Normal 36 36" xfId="14173" xr:uid="{00000000-0005-0000-0000-0000A65F0000}"/>
    <cellStyle name="Normal 36 36 2" xfId="14174" xr:uid="{00000000-0005-0000-0000-0000A75F0000}"/>
    <cellStyle name="Normal 36 36 2 2" xfId="14175" xr:uid="{00000000-0005-0000-0000-0000A85F0000}"/>
    <cellStyle name="Normal 36 36 2 2 2" xfId="37144" xr:uid="{00000000-0005-0000-0000-0000A95F0000}"/>
    <cellStyle name="Normal 36 36 2 3" xfId="37143" xr:uid="{00000000-0005-0000-0000-0000AA5F0000}"/>
    <cellStyle name="Normal 36 36 3" xfId="14176" xr:uid="{00000000-0005-0000-0000-0000AB5F0000}"/>
    <cellStyle name="Normal 36 36 3 2" xfId="14177" xr:uid="{00000000-0005-0000-0000-0000AC5F0000}"/>
    <cellStyle name="Normal 36 36 3 2 2" xfId="37146" xr:uid="{00000000-0005-0000-0000-0000AD5F0000}"/>
    <cellStyle name="Normal 36 36 3 3" xfId="37145" xr:uid="{00000000-0005-0000-0000-0000AE5F0000}"/>
    <cellStyle name="Normal 36 36 4" xfId="14178" xr:uid="{00000000-0005-0000-0000-0000AF5F0000}"/>
    <cellStyle name="Normal 36 36 4 2" xfId="37147" xr:uid="{00000000-0005-0000-0000-0000B05F0000}"/>
    <cellStyle name="Normal 36 36 5" xfId="37142" xr:uid="{00000000-0005-0000-0000-0000B15F0000}"/>
    <cellStyle name="Normal 36 37" xfId="14179" xr:uid="{00000000-0005-0000-0000-0000B25F0000}"/>
    <cellStyle name="Normal 36 37 2" xfId="14180" xr:uid="{00000000-0005-0000-0000-0000B35F0000}"/>
    <cellStyle name="Normal 36 37 2 2" xfId="37149" xr:uid="{00000000-0005-0000-0000-0000B45F0000}"/>
    <cellStyle name="Normal 36 37 3" xfId="37148" xr:uid="{00000000-0005-0000-0000-0000B55F0000}"/>
    <cellStyle name="Normal 36 38" xfId="14181" xr:uid="{00000000-0005-0000-0000-0000B65F0000}"/>
    <cellStyle name="Normal 36 38 2" xfId="37150" xr:uid="{00000000-0005-0000-0000-0000B75F0000}"/>
    <cellStyle name="Normal 36 39" xfId="14182" xr:uid="{00000000-0005-0000-0000-0000B85F0000}"/>
    <cellStyle name="Normal 36 39 2" xfId="14183" xr:uid="{00000000-0005-0000-0000-0000B95F0000}"/>
    <cellStyle name="Normal 36 39 2 2" xfId="37152" xr:uid="{00000000-0005-0000-0000-0000BA5F0000}"/>
    <cellStyle name="Normal 36 39 3" xfId="37151" xr:uid="{00000000-0005-0000-0000-0000BB5F0000}"/>
    <cellStyle name="Normal 36 4" xfId="14184" xr:uid="{00000000-0005-0000-0000-0000BC5F0000}"/>
    <cellStyle name="Normal 36 4 2" xfId="14185" xr:uid="{00000000-0005-0000-0000-0000BD5F0000}"/>
    <cellStyle name="Normal 36 4 2 2" xfId="14186" xr:uid="{00000000-0005-0000-0000-0000BE5F0000}"/>
    <cellStyle name="Normal 36 4 2 2 2" xfId="14187" xr:uid="{00000000-0005-0000-0000-0000BF5F0000}"/>
    <cellStyle name="Normal 36 4 2 2 2 2" xfId="37156" xr:uid="{00000000-0005-0000-0000-0000C05F0000}"/>
    <cellStyle name="Normal 36 4 2 2 3" xfId="37155" xr:uid="{00000000-0005-0000-0000-0000C15F0000}"/>
    <cellStyle name="Normal 36 4 2 3" xfId="14188" xr:uid="{00000000-0005-0000-0000-0000C25F0000}"/>
    <cellStyle name="Normal 36 4 2 3 2" xfId="37157" xr:uid="{00000000-0005-0000-0000-0000C35F0000}"/>
    <cellStyle name="Normal 36 4 2 4" xfId="14189" xr:uid="{00000000-0005-0000-0000-0000C45F0000}"/>
    <cellStyle name="Normal 36 4 2 4 2" xfId="37158" xr:uid="{00000000-0005-0000-0000-0000C55F0000}"/>
    <cellStyle name="Normal 36 4 2 5" xfId="37154" xr:uid="{00000000-0005-0000-0000-0000C65F0000}"/>
    <cellStyle name="Normal 36 4 3" xfId="14190" xr:uid="{00000000-0005-0000-0000-0000C75F0000}"/>
    <cellStyle name="Normal 36 4 3 2" xfId="14191" xr:uid="{00000000-0005-0000-0000-0000C85F0000}"/>
    <cellStyle name="Normal 36 4 3 2 2" xfId="14192" xr:uid="{00000000-0005-0000-0000-0000C95F0000}"/>
    <cellStyle name="Normal 36 4 3 2 2 2" xfId="37161" xr:uid="{00000000-0005-0000-0000-0000CA5F0000}"/>
    <cellStyle name="Normal 36 4 3 2 3" xfId="37160" xr:uid="{00000000-0005-0000-0000-0000CB5F0000}"/>
    <cellStyle name="Normal 36 4 3 3" xfId="14193" xr:uid="{00000000-0005-0000-0000-0000CC5F0000}"/>
    <cellStyle name="Normal 36 4 3 3 2" xfId="14194" xr:uid="{00000000-0005-0000-0000-0000CD5F0000}"/>
    <cellStyle name="Normal 36 4 3 3 2 2" xfId="37163" xr:uid="{00000000-0005-0000-0000-0000CE5F0000}"/>
    <cellStyle name="Normal 36 4 3 3 3" xfId="37162" xr:uid="{00000000-0005-0000-0000-0000CF5F0000}"/>
    <cellStyle name="Normal 36 4 3 4" xfId="14195" xr:uid="{00000000-0005-0000-0000-0000D05F0000}"/>
    <cellStyle name="Normal 36 4 3 4 2" xfId="37164" xr:uid="{00000000-0005-0000-0000-0000D15F0000}"/>
    <cellStyle name="Normal 36 4 3 5" xfId="37159" xr:uid="{00000000-0005-0000-0000-0000D25F0000}"/>
    <cellStyle name="Normal 36 4 4" xfId="14196" xr:uid="{00000000-0005-0000-0000-0000D35F0000}"/>
    <cellStyle name="Normal 36 4 4 2" xfId="14197" xr:uid="{00000000-0005-0000-0000-0000D45F0000}"/>
    <cellStyle name="Normal 36 4 4 2 2" xfId="37166" xr:uid="{00000000-0005-0000-0000-0000D55F0000}"/>
    <cellStyle name="Normal 36 4 4 3" xfId="37165" xr:uid="{00000000-0005-0000-0000-0000D65F0000}"/>
    <cellStyle name="Normal 36 4 5" xfId="14198" xr:uid="{00000000-0005-0000-0000-0000D75F0000}"/>
    <cellStyle name="Normal 36 4 5 2" xfId="37167" xr:uid="{00000000-0005-0000-0000-0000D85F0000}"/>
    <cellStyle name="Normal 36 4 6" xfId="14199" xr:uid="{00000000-0005-0000-0000-0000D95F0000}"/>
    <cellStyle name="Normal 36 4 6 2" xfId="14200" xr:uid="{00000000-0005-0000-0000-0000DA5F0000}"/>
    <cellStyle name="Normal 36 4 6 2 2" xfId="37169" xr:uid="{00000000-0005-0000-0000-0000DB5F0000}"/>
    <cellStyle name="Normal 36 4 6 3" xfId="37168" xr:uid="{00000000-0005-0000-0000-0000DC5F0000}"/>
    <cellStyle name="Normal 36 4 7" xfId="14201" xr:uid="{00000000-0005-0000-0000-0000DD5F0000}"/>
    <cellStyle name="Normal 36 4 7 2" xfId="37170" xr:uid="{00000000-0005-0000-0000-0000DE5F0000}"/>
    <cellStyle name="Normal 36 4 8" xfId="37153" xr:uid="{00000000-0005-0000-0000-0000DF5F0000}"/>
    <cellStyle name="Normal 36 40" xfId="14202" xr:uid="{00000000-0005-0000-0000-0000E05F0000}"/>
    <cellStyle name="Normal 36 40 2" xfId="37171" xr:uid="{00000000-0005-0000-0000-0000E15F0000}"/>
    <cellStyle name="Normal 36 41" xfId="36650" xr:uid="{00000000-0005-0000-0000-0000E25F0000}"/>
    <cellStyle name="Normal 36 5" xfId="14203" xr:uid="{00000000-0005-0000-0000-0000E35F0000}"/>
    <cellStyle name="Normal 36 5 2" xfId="14204" xr:uid="{00000000-0005-0000-0000-0000E45F0000}"/>
    <cellStyle name="Normal 36 5 2 2" xfId="14205" xr:uid="{00000000-0005-0000-0000-0000E55F0000}"/>
    <cellStyle name="Normal 36 5 2 2 2" xfId="14206" xr:uid="{00000000-0005-0000-0000-0000E65F0000}"/>
    <cellStyle name="Normal 36 5 2 2 2 2" xfId="37175" xr:uid="{00000000-0005-0000-0000-0000E75F0000}"/>
    <cellStyle name="Normal 36 5 2 2 3" xfId="37174" xr:uid="{00000000-0005-0000-0000-0000E85F0000}"/>
    <cellStyle name="Normal 36 5 2 3" xfId="14207" xr:uid="{00000000-0005-0000-0000-0000E95F0000}"/>
    <cellStyle name="Normal 36 5 2 3 2" xfId="37176" xr:uid="{00000000-0005-0000-0000-0000EA5F0000}"/>
    <cellStyle name="Normal 36 5 2 4" xfId="14208" xr:uid="{00000000-0005-0000-0000-0000EB5F0000}"/>
    <cellStyle name="Normal 36 5 2 4 2" xfId="37177" xr:uid="{00000000-0005-0000-0000-0000EC5F0000}"/>
    <cellStyle name="Normal 36 5 2 5" xfId="37173" xr:uid="{00000000-0005-0000-0000-0000ED5F0000}"/>
    <cellStyle name="Normal 36 5 3" xfId="14209" xr:uid="{00000000-0005-0000-0000-0000EE5F0000}"/>
    <cellStyle name="Normal 36 5 3 2" xfId="14210" xr:uid="{00000000-0005-0000-0000-0000EF5F0000}"/>
    <cellStyle name="Normal 36 5 3 2 2" xfId="14211" xr:uid="{00000000-0005-0000-0000-0000F05F0000}"/>
    <cellStyle name="Normal 36 5 3 2 2 2" xfId="37180" xr:uid="{00000000-0005-0000-0000-0000F15F0000}"/>
    <cellStyle name="Normal 36 5 3 2 3" xfId="37179" xr:uid="{00000000-0005-0000-0000-0000F25F0000}"/>
    <cellStyle name="Normal 36 5 3 3" xfId="14212" xr:uid="{00000000-0005-0000-0000-0000F35F0000}"/>
    <cellStyle name="Normal 36 5 3 3 2" xfId="14213" xr:uid="{00000000-0005-0000-0000-0000F45F0000}"/>
    <cellStyle name="Normal 36 5 3 3 2 2" xfId="37182" xr:uid="{00000000-0005-0000-0000-0000F55F0000}"/>
    <cellStyle name="Normal 36 5 3 3 3" xfId="37181" xr:uid="{00000000-0005-0000-0000-0000F65F0000}"/>
    <cellStyle name="Normal 36 5 3 4" xfId="14214" xr:uid="{00000000-0005-0000-0000-0000F75F0000}"/>
    <cellStyle name="Normal 36 5 3 4 2" xfId="37183" xr:uid="{00000000-0005-0000-0000-0000F85F0000}"/>
    <cellStyle name="Normal 36 5 3 5" xfId="37178" xr:uid="{00000000-0005-0000-0000-0000F95F0000}"/>
    <cellStyle name="Normal 36 5 4" xfId="14215" xr:uid="{00000000-0005-0000-0000-0000FA5F0000}"/>
    <cellStyle name="Normal 36 5 4 2" xfId="14216" xr:uid="{00000000-0005-0000-0000-0000FB5F0000}"/>
    <cellStyle name="Normal 36 5 4 2 2" xfId="37185" xr:uid="{00000000-0005-0000-0000-0000FC5F0000}"/>
    <cellStyle name="Normal 36 5 4 3" xfId="37184" xr:uid="{00000000-0005-0000-0000-0000FD5F0000}"/>
    <cellStyle name="Normal 36 5 5" xfId="14217" xr:uid="{00000000-0005-0000-0000-0000FE5F0000}"/>
    <cellStyle name="Normal 36 5 5 2" xfId="37186" xr:uid="{00000000-0005-0000-0000-0000FF5F0000}"/>
    <cellStyle name="Normal 36 5 6" xfId="14218" xr:uid="{00000000-0005-0000-0000-000000600000}"/>
    <cellStyle name="Normal 36 5 6 2" xfId="14219" xr:uid="{00000000-0005-0000-0000-000001600000}"/>
    <cellStyle name="Normal 36 5 6 2 2" xfId="37188" xr:uid="{00000000-0005-0000-0000-000002600000}"/>
    <cellStyle name="Normal 36 5 6 3" xfId="37187" xr:uid="{00000000-0005-0000-0000-000003600000}"/>
    <cellStyle name="Normal 36 5 7" xfId="14220" xr:uid="{00000000-0005-0000-0000-000004600000}"/>
    <cellStyle name="Normal 36 5 7 2" xfId="37189" xr:uid="{00000000-0005-0000-0000-000005600000}"/>
    <cellStyle name="Normal 36 5 8" xfId="37172" xr:uid="{00000000-0005-0000-0000-000006600000}"/>
    <cellStyle name="Normal 36 6" xfId="14221" xr:uid="{00000000-0005-0000-0000-000007600000}"/>
    <cellStyle name="Normal 36 6 2" xfId="14222" xr:uid="{00000000-0005-0000-0000-000008600000}"/>
    <cellStyle name="Normal 36 6 2 2" xfId="14223" xr:uid="{00000000-0005-0000-0000-000009600000}"/>
    <cellStyle name="Normal 36 6 2 2 2" xfId="14224" xr:uid="{00000000-0005-0000-0000-00000A600000}"/>
    <cellStyle name="Normal 36 6 2 2 2 2" xfId="37193" xr:uid="{00000000-0005-0000-0000-00000B600000}"/>
    <cellStyle name="Normal 36 6 2 2 3" xfId="37192" xr:uid="{00000000-0005-0000-0000-00000C600000}"/>
    <cellStyle name="Normal 36 6 2 3" xfId="14225" xr:uid="{00000000-0005-0000-0000-00000D600000}"/>
    <cellStyle name="Normal 36 6 2 3 2" xfId="37194" xr:uid="{00000000-0005-0000-0000-00000E600000}"/>
    <cellStyle name="Normal 36 6 2 4" xfId="14226" xr:uid="{00000000-0005-0000-0000-00000F600000}"/>
    <cellStyle name="Normal 36 6 2 4 2" xfId="37195" xr:uid="{00000000-0005-0000-0000-000010600000}"/>
    <cellStyle name="Normal 36 6 2 5" xfId="37191" xr:uid="{00000000-0005-0000-0000-000011600000}"/>
    <cellStyle name="Normal 36 6 3" xfId="14227" xr:uid="{00000000-0005-0000-0000-000012600000}"/>
    <cellStyle name="Normal 36 6 3 2" xfId="14228" xr:uid="{00000000-0005-0000-0000-000013600000}"/>
    <cellStyle name="Normal 36 6 3 2 2" xfId="14229" xr:uid="{00000000-0005-0000-0000-000014600000}"/>
    <cellStyle name="Normal 36 6 3 2 2 2" xfId="37198" xr:uid="{00000000-0005-0000-0000-000015600000}"/>
    <cellStyle name="Normal 36 6 3 2 3" xfId="37197" xr:uid="{00000000-0005-0000-0000-000016600000}"/>
    <cellStyle name="Normal 36 6 3 3" xfId="14230" xr:uid="{00000000-0005-0000-0000-000017600000}"/>
    <cellStyle name="Normal 36 6 3 3 2" xfId="14231" xr:uid="{00000000-0005-0000-0000-000018600000}"/>
    <cellStyle name="Normal 36 6 3 3 2 2" xfId="37200" xr:uid="{00000000-0005-0000-0000-000019600000}"/>
    <cellStyle name="Normal 36 6 3 3 3" xfId="37199" xr:uid="{00000000-0005-0000-0000-00001A600000}"/>
    <cellStyle name="Normal 36 6 3 4" xfId="14232" xr:uid="{00000000-0005-0000-0000-00001B600000}"/>
    <cellStyle name="Normal 36 6 3 4 2" xfId="37201" xr:uid="{00000000-0005-0000-0000-00001C600000}"/>
    <cellStyle name="Normal 36 6 3 5" xfId="37196" xr:uid="{00000000-0005-0000-0000-00001D600000}"/>
    <cellStyle name="Normal 36 6 4" xfId="14233" xr:uid="{00000000-0005-0000-0000-00001E600000}"/>
    <cellStyle name="Normal 36 6 4 2" xfId="14234" xr:uid="{00000000-0005-0000-0000-00001F600000}"/>
    <cellStyle name="Normal 36 6 4 2 2" xfId="37203" xr:uid="{00000000-0005-0000-0000-000020600000}"/>
    <cellStyle name="Normal 36 6 4 3" xfId="37202" xr:uid="{00000000-0005-0000-0000-000021600000}"/>
    <cellStyle name="Normal 36 6 5" xfId="14235" xr:uid="{00000000-0005-0000-0000-000022600000}"/>
    <cellStyle name="Normal 36 6 5 2" xfId="37204" xr:uid="{00000000-0005-0000-0000-000023600000}"/>
    <cellStyle name="Normal 36 6 6" xfId="14236" xr:uid="{00000000-0005-0000-0000-000024600000}"/>
    <cellStyle name="Normal 36 6 6 2" xfId="14237" xr:uid="{00000000-0005-0000-0000-000025600000}"/>
    <cellStyle name="Normal 36 6 6 2 2" xfId="37206" xr:uid="{00000000-0005-0000-0000-000026600000}"/>
    <cellStyle name="Normal 36 6 6 3" xfId="37205" xr:uid="{00000000-0005-0000-0000-000027600000}"/>
    <cellStyle name="Normal 36 6 7" xfId="14238" xr:uid="{00000000-0005-0000-0000-000028600000}"/>
    <cellStyle name="Normal 36 6 7 2" xfId="37207" xr:uid="{00000000-0005-0000-0000-000029600000}"/>
    <cellStyle name="Normal 36 6 8" xfId="37190" xr:uid="{00000000-0005-0000-0000-00002A600000}"/>
    <cellStyle name="Normal 36 7" xfId="14239" xr:uid="{00000000-0005-0000-0000-00002B600000}"/>
    <cellStyle name="Normal 36 7 2" xfId="14240" xr:uid="{00000000-0005-0000-0000-00002C600000}"/>
    <cellStyle name="Normal 36 7 2 2" xfId="14241" xr:uid="{00000000-0005-0000-0000-00002D600000}"/>
    <cellStyle name="Normal 36 7 2 2 2" xfId="14242" xr:uid="{00000000-0005-0000-0000-00002E600000}"/>
    <cellStyle name="Normal 36 7 2 2 2 2" xfId="37211" xr:uid="{00000000-0005-0000-0000-00002F600000}"/>
    <cellStyle name="Normal 36 7 2 2 3" xfId="37210" xr:uid="{00000000-0005-0000-0000-000030600000}"/>
    <cellStyle name="Normal 36 7 2 3" xfId="14243" xr:uid="{00000000-0005-0000-0000-000031600000}"/>
    <cellStyle name="Normal 36 7 2 3 2" xfId="37212" xr:uid="{00000000-0005-0000-0000-000032600000}"/>
    <cellStyle name="Normal 36 7 2 4" xfId="14244" xr:uid="{00000000-0005-0000-0000-000033600000}"/>
    <cellStyle name="Normal 36 7 2 4 2" xfId="37213" xr:uid="{00000000-0005-0000-0000-000034600000}"/>
    <cellStyle name="Normal 36 7 2 5" xfId="37209" xr:uid="{00000000-0005-0000-0000-000035600000}"/>
    <cellStyle name="Normal 36 7 3" xfId="14245" xr:uid="{00000000-0005-0000-0000-000036600000}"/>
    <cellStyle name="Normal 36 7 3 2" xfId="14246" xr:uid="{00000000-0005-0000-0000-000037600000}"/>
    <cellStyle name="Normal 36 7 3 2 2" xfId="14247" xr:uid="{00000000-0005-0000-0000-000038600000}"/>
    <cellStyle name="Normal 36 7 3 2 2 2" xfId="37216" xr:uid="{00000000-0005-0000-0000-000039600000}"/>
    <cellStyle name="Normal 36 7 3 2 3" xfId="37215" xr:uid="{00000000-0005-0000-0000-00003A600000}"/>
    <cellStyle name="Normal 36 7 3 3" xfId="14248" xr:uid="{00000000-0005-0000-0000-00003B600000}"/>
    <cellStyle name="Normal 36 7 3 3 2" xfId="14249" xr:uid="{00000000-0005-0000-0000-00003C600000}"/>
    <cellStyle name="Normal 36 7 3 3 2 2" xfId="37218" xr:uid="{00000000-0005-0000-0000-00003D600000}"/>
    <cellStyle name="Normal 36 7 3 3 3" xfId="37217" xr:uid="{00000000-0005-0000-0000-00003E600000}"/>
    <cellStyle name="Normal 36 7 3 4" xfId="14250" xr:uid="{00000000-0005-0000-0000-00003F600000}"/>
    <cellStyle name="Normal 36 7 3 4 2" xfId="37219" xr:uid="{00000000-0005-0000-0000-000040600000}"/>
    <cellStyle name="Normal 36 7 3 5" xfId="37214" xr:uid="{00000000-0005-0000-0000-000041600000}"/>
    <cellStyle name="Normal 36 7 4" xfId="14251" xr:uid="{00000000-0005-0000-0000-000042600000}"/>
    <cellStyle name="Normal 36 7 4 2" xfId="14252" xr:uid="{00000000-0005-0000-0000-000043600000}"/>
    <cellStyle name="Normal 36 7 4 2 2" xfId="37221" xr:uid="{00000000-0005-0000-0000-000044600000}"/>
    <cellStyle name="Normal 36 7 4 3" xfId="37220" xr:uid="{00000000-0005-0000-0000-000045600000}"/>
    <cellStyle name="Normal 36 7 5" xfId="14253" xr:uid="{00000000-0005-0000-0000-000046600000}"/>
    <cellStyle name="Normal 36 7 5 2" xfId="37222" xr:uid="{00000000-0005-0000-0000-000047600000}"/>
    <cellStyle name="Normal 36 7 6" xfId="14254" xr:uid="{00000000-0005-0000-0000-000048600000}"/>
    <cellStyle name="Normal 36 7 6 2" xfId="14255" xr:uid="{00000000-0005-0000-0000-000049600000}"/>
    <cellStyle name="Normal 36 7 6 2 2" xfId="37224" xr:uid="{00000000-0005-0000-0000-00004A600000}"/>
    <cellStyle name="Normal 36 7 6 3" xfId="37223" xr:uid="{00000000-0005-0000-0000-00004B600000}"/>
    <cellStyle name="Normal 36 7 7" xfId="14256" xr:uid="{00000000-0005-0000-0000-00004C600000}"/>
    <cellStyle name="Normal 36 7 7 2" xfId="37225" xr:uid="{00000000-0005-0000-0000-00004D600000}"/>
    <cellStyle name="Normal 36 7 8" xfId="37208" xr:uid="{00000000-0005-0000-0000-00004E600000}"/>
    <cellStyle name="Normal 36 8" xfId="14257" xr:uid="{00000000-0005-0000-0000-00004F600000}"/>
    <cellStyle name="Normal 36 8 2" xfId="14258" xr:uid="{00000000-0005-0000-0000-000050600000}"/>
    <cellStyle name="Normal 36 8 2 2" xfId="14259" xr:uid="{00000000-0005-0000-0000-000051600000}"/>
    <cellStyle name="Normal 36 8 2 2 2" xfId="14260" xr:uid="{00000000-0005-0000-0000-000052600000}"/>
    <cellStyle name="Normal 36 8 2 2 2 2" xfId="37229" xr:uid="{00000000-0005-0000-0000-000053600000}"/>
    <cellStyle name="Normal 36 8 2 2 3" xfId="37228" xr:uid="{00000000-0005-0000-0000-000054600000}"/>
    <cellStyle name="Normal 36 8 2 3" xfId="14261" xr:uid="{00000000-0005-0000-0000-000055600000}"/>
    <cellStyle name="Normal 36 8 2 3 2" xfId="37230" xr:uid="{00000000-0005-0000-0000-000056600000}"/>
    <cellStyle name="Normal 36 8 2 4" xfId="14262" xr:uid="{00000000-0005-0000-0000-000057600000}"/>
    <cellStyle name="Normal 36 8 2 4 2" xfId="37231" xr:uid="{00000000-0005-0000-0000-000058600000}"/>
    <cellStyle name="Normal 36 8 2 5" xfId="37227" xr:uid="{00000000-0005-0000-0000-000059600000}"/>
    <cellStyle name="Normal 36 8 3" xfId="14263" xr:uid="{00000000-0005-0000-0000-00005A600000}"/>
    <cellStyle name="Normal 36 8 3 2" xfId="14264" xr:uid="{00000000-0005-0000-0000-00005B600000}"/>
    <cellStyle name="Normal 36 8 3 2 2" xfId="14265" xr:uid="{00000000-0005-0000-0000-00005C600000}"/>
    <cellStyle name="Normal 36 8 3 2 2 2" xfId="37234" xr:uid="{00000000-0005-0000-0000-00005D600000}"/>
    <cellStyle name="Normal 36 8 3 2 3" xfId="37233" xr:uid="{00000000-0005-0000-0000-00005E600000}"/>
    <cellStyle name="Normal 36 8 3 3" xfId="14266" xr:uid="{00000000-0005-0000-0000-00005F600000}"/>
    <cellStyle name="Normal 36 8 3 3 2" xfId="14267" xr:uid="{00000000-0005-0000-0000-000060600000}"/>
    <cellStyle name="Normal 36 8 3 3 2 2" xfId="37236" xr:uid="{00000000-0005-0000-0000-000061600000}"/>
    <cellStyle name="Normal 36 8 3 3 3" xfId="37235" xr:uid="{00000000-0005-0000-0000-000062600000}"/>
    <cellStyle name="Normal 36 8 3 4" xfId="14268" xr:uid="{00000000-0005-0000-0000-000063600000}"/>
    <cellStyle name="Normal 36 8 3 4 2" xfId="37237" xr:uid="{00000000-0005-0000-0000-000064600000}"/>
    <cellStyle name="Normal 36 8 3 5" xfId="37232" xr:uid="{00000000-0005-0000-0000-000065600000}"/>
    <cellStyle name="Normal 36 8 4" xfId="14269" xr:uid="{00000000-0005-0000-0000-000066600000}"/>
    <cellStyle name="Normal 36 8 4 2" xfId="14270" xr:uid="{00000000-0005-0000-0000-000067600000}"/>
    <cellStyle name="Normal 36 8 4 2 2" xfId="37239" xr:uid="{00000000-0005-0000-0000-000068600000}"/>
    <cellStyle name="Normal 36 8 4 3" xfId="37238" xr:uid="{00000000-0005-0000-0000-000069600000}"/>
    <cellStyle name="Normal 36 8 5" xfId="14271" xr:uid="{00000000-0005-0000-0000-00006A600000}"/>
    <cellStyle name="Normal 36 8 5 2" xfId="37240" xr:uid="{00000000-0005-0000-0000-00006B600000}"/>
    <cellStyle name="Normal 36 8 6" xfId="14272" xr:uid="{00000000-0005-0000-0000-00006C600000}"/>
    <cellStyle name="Normal 36 8 6 2" xfId="14273" xr:uid="{00000000-0005-0000-0000-00006D600000}"/>
    <cellStyle name="Normal 36 8 6 2 2" xfId="37242" xr:uid="{00000000-0005-0000-0000-00006E600000}"/>
    <cellStyle name="Normal 36 8 6 3" xfId="37241" xr:uid="{00000000-0005-0000-0000-00006F600000}"/>
    <cellStyle name="Normal 36 8 7" xfId="14274" xr:uid="{00000000-0005-0000-0000-000070600000}"/>
    <cellStyle name="Normal 36 8 7 2" xfId="37243" xr:uid="{00000000-0005-0000-0000-000071600000}"/>
    <cellStyle name="Normal 36 8 8" xfId="37226" xr:uid="{00000000-0005-0000-0000-000072600000}"/>
    <cellStyle name="Normal 36 9" xfId="14275" xr:uid="{00000000-0005-0000-0000-000073600000}"/>
    <cellStyle name="Normal 36 9 2" xfId="14276" xr:uid="{00000000-0005-0000-0000-000074600000}"/>
    <cellStyle name="Normal 36 9 2 2" xfId="14277" xr:uid="{00000000-0005-0000-0000-000075600000}"/>
    <cellStyle name="Normal 36 9 2 2 2" xfId="14278" xr:uid="{00000000-0005-0000-0000-000076600000}"/>
    <cellStyle name="Normal 36 9 2 2 2 2" xfId="37247" xr:uid="{00000000-0005-0000-0000-000077600000}"/>
    <cellStyle name="Normal 36 9 2 2 3" xfId="37246" xr:uid="{00000000-0005-0000-0000-000078600000}"/>
    <cellStyle name="Normal 36 9 2 3" xfId="14279" xr:uid="{00000000-0005-0000-0000-000079600000}"/>
    <cellStyle name="Normal 36 9 2 3 2" xfId="37248" xr:uid="{00000000-0005-0000-0000-00007A600000}"/>
    <cellStyle name="Normal 36 9 2 4" xfId="14280" xr:uid="{00000000-0005-0000-0000-00007B600000}"/>
    <cellStyle name="Normal 36 9 2 4 2" xfId="37249" xr:uid="{00000000-0005-0000-0000-00007C600000}"/>
    <cellStyle name="Normal 36 9 2 5" xfId="37245" xr:uid="{00000000-0005-0000-0000-00007D600000}"/>
    <cellStyle name="Normal 36 9 3" xfId="14281" xr:uid="{00000000-0005-0000-0000-00007E600000}"/>
    <cellStyle name="Normal 36 9 3 2" xfId="14282" xr:uid="{00000000-0005-0000-0000-00007F600000}"/>
    <cellStyle name="Normal 36 9 3 2 2" xfId="14283" xr:uid="{00000000-0005-0000-0000-000080600000}"/>
    <cellStyle name="Normal 36 9 3 2 2 2" xfId="37252" xr:uid="{00000000-0005-0000-0000-000081600000}"/>
    <cellStyle name="Normal 36 9 3 2 3" xfId="37251" xr:uid="{00000000-0005-0000-0000-000082600000}"/>
    <cellStyle name="Normal 36 9 3 3" xfId="14284" xr:uid="{00000000-0005-0000-0000-000083600000}"/>
    <cellStyle name="Normal 36 9 3 3 2" xfId="14285" xr:uid="{00000000-0005-0000-0000-000084600000}"/>
    <cellStyle name="Normal 36 9 3 3 2 2" xfId="37254" xr:uid="{00000000-0005-0000-0000-000085600000}"/>
    <cellStyle name="Normal 36 9 3 3 3" xfId="37253" xr:uid="{00000000-0005-0000-0000-000086600000}"/>
    <cellStyle name="Normal 36 9 3 4" xfId="14286" xr:uid="{00000000-0005-0000-0000-000087600000}"/>
    <cellStyle name="Normal 36 9 3 4 2" xfId="37255" xr:uid="{00000000-0005-0000-0000-000088600000}"/>
    <cellStyle name="Normal 36 9 3 5" xfId="37250" xr:uid="{00000000-0005-0000-0000-000089600000}"/>
    <cellStyle name="Normal 36 9 4" xfId="14287" xr:uid="{00000000-0005-0000-0000-00008A600000}"/>
    <cellStyle name="Normal 36 9 4 2" xfId="14288" xr:uid="{00000000-0005-0000-0000-00008B600000}"/>
    <cellStyle name="Normal 36 9 4 2 2" xfId="37257" xr:uid="{00000000-0005-0000-0000-00008C600000}"/>
    <cellStyle name="Normal 36 9 4 3" xfId="37256" xr:uid="{00000000-0005-0000-0000-00008D600000}"/>
    <cellStyle name="Normal 36 9 5" xfId="14289" xr:uid="{00000000-0005-0000-0000-00008E600000}"/>
    <cellStyle name="Normal 36 9 5 2" xfId="37258" xr:uid="{00000000-0005-0000-0000-00008F600000}"/>
    <cellStyle name="Normal 36 9 6" xfId="14290" xr:uid="{00000000-0005-0000-0000-000090600000}"/>
    <cellStyle name="Normal 36 9 6 2" xfId="14291" xr:uid="{00000000-0005-0000-0000-000091600000}"/>
    <cellStyle name="Normal 36 9 6 2 2" xfId="37260" xr:uid="{00000000-0005-0000-0000-000092600000}"/>
    <cellStyle name="Normal 36 9 6 3" xfId="37259" xr:uid="{00000000-0005-0000-0000-000093600000}"/>
    <cellStyle name="Normal 36 9 7" xfId="14292" xr:uid="{00000000-0005-0000-0000-000094600000}"/>
    <cellStyle name="Normal 36 9 7 2" xfId="37261" xr:uid="{00000000-0005-0000-0000-000095600000}"/>
    <cellStyle name="Normal 36 9 8" xfId="37244" xr:uid="{00000000-0005-0000-0000-000096600000}"/>
    <cellStyle name="Normal 37" xfId="14293" xr:uid="{00000000-0005-0000-0000-000097600000}"/>
    <cellStyle name="Normal 37 10" xfId="14294" xr:uid="{00000000-0005-0000-0000-000098600000}"/>
    <cellStyle name="Normal 37 10 2" xfId="14295" xr:uid="{00000000-0005-0000-0000-000099600000}"/>
    <cellStyle name="Normal 37 10 2 2" xfId="14296" xr:uid="{00000000-0005-0000-0000-00009A600000}"/>
    <cellStyle name="Normal 37 10 2 2 2" xfId="14297" xr:uid="{00000000-0005-0000-0000-00009B600000}"/>
    <cellStyle name="Normal 37 10 2 2 2 2" xfId="37266" xr:uid="{00000000-0005-0000-0000-00009C600000}"/>
    <cellStyle name="Normal 37 10 2 2 3" xfId="37265" xr:uid="{00000000-0005-0000-0000-00009D600000}"/>
    <cellStyle name="Normal 37 10 2 3" xfId="14298" xr:uid="{00000000-0005-0000-0000-00009E600000}"/>
    <cellStyle name="Normal 37 10 2 3 2" xfId="37267" xr:uid="{00000000-0005-0000-0000-00009F600000}"/>
    <cellStyle name="Normal 37 10 2 4" xfId="14299" xr:uid="{00000000-0005-0000-0000-0000A0600000}"/>
    <cellStyle name="Normal 37 10 2 4 2" xfId="37268" xr:uid="{00000000-0005-0000-0000-0000A1600000}"/>
    <cellStyle name="Normal 37 10 2 5" xfId="37264" xr:uid="{00000000-0005-0000-0000-0000A2600000}"/>
    <cellStyle name="Normal 37 10 3" xfId="14300" xr:uid="{00000000-0005-0000-0000-0000A3600000}"/>
    <cellStyle name="Normal 37 10 3 2" xfId="14301" xr:uid="{00000000-0005-0000-0000-0000A4600000}"/>
    <cellStyle name="Normal 37 10 3 2 2" xfId="14302" xr:uid="{00000000-0005-0000-0000-0000A5600000}"/>
    <cellStyle name="Normal 37 10 3 2 2 2" xfId="37271" xr:uid="{00000000-0005-0000-0000-0000A6600000}"/>
    <cellStyle name="Normal 37 10 3 2 3" xfId="37270" xr:uid="{00000000-0005-0000-0000-0000A7600000}"/>
    <cellStyle name="Normal 37 10 3 3" xfId="14303" xr:uid="{00000000-0005-0000-0000-0000A8600000}"/>
    <cellStyle name="Normal 37 10 3 3 2" xfId="14304" xr:uid="{00000000-0005-0000-0000-0000A9600000}"/>
    <cellStyle name="Normal 37 10 3 3 2 2" xfId="37273" xr:uid="{00000000-0005-0000-0000-0000AA600000}"/>
    <cellStyle name="Normal 37 10 3 3 3" xfId="37272" xr:uid="{00000000-0005-0000-0000-0000AB600000}"/>
    <cellStyle name="Normal 37 10 3 4" xfId="14305" xr:uid="{00000000-0005-0000-0000-0000AC600000}"/>
    <cellStyle name="Normal 37 10 3 4 2" xfId="37274" xr:uid="{00000000-0005-0000-0000-0000AD600000}"/>
    <cellStyle name="Normal 37 10 3 5" xfId="37269" xr:uid="{00000000-0005-0000-0000-0000AE600000}"/>
    <cellStyle name="Normal 37 10 4" xfId="14306" xr:uid="{00000000-0005-0000-0000-0000AF600000}"/>
    <cellStyle name="Normal 37 10 4 2" xfId="14307" xr:uid="{00000000-0005-0000-0000-0000B0600000}"/>
    <cellStyle name="Normal 37 10 4 2 2" xfId="37276" xr:uid="{00000000-0005-0000-0000-0000B1600000}"/>
    <cellStyle name="Normal 37 10 4 3" xfId="37275" xr:uid="{00000000-0005-0000-0000-0000B2600000}"/>
    <cellStyle name="Normal 37 10 5" xfId="14308" xr:uid="{00000000-0005-0000-0000-0000B3600000}"/>
    <cellStyle name="Normal 37 10 5 2" xfId="37277" xr:uid="{00000000-0005-0000-0000-0000B4600000}"/>
    <cellStyle name="Normal 37 10 6" xfId="14309" xr:uid="{00000000-0005-0000-0000-0000B5600000}"/>
    <cellStyle name="Normal 37 10 6 2" xfId="14310" xr:uid="{00000000-0005-0000-0000-0000B6600000}"/>
    <cellStyle name="Normal 37 10 6 2 2" xfId="37279" xr:uid="{00000000-0005-0000-0000-0000B7600000}"/>
    <cellStyle name="Normal 37 10 6 3" xfId="37278" xr:uid="{00000000-0005-0000-0000-0000B8600000}"/>
    <cellStyle name="Normal 37 10 7" xfId="14311" xr:uid="{00000000-0005-0000-0000-0000B9600000}"/>
    <cellStyle name="Normal 37 10 7 2" xfId="37280" xr:uid="{00000000-0005-0000-0000-0000BA600000}"/>
    <cellStyle name="Normal 37 10 8" xfId="37263" xr:uid="{00000000-0005-0000-0000-0000BB600000}"/>
    <cellStyle name="Normal 37 11" xfId="14312" xr:uid="{00000000-0005-0000-0000-0000BC600000}"/>
    <cellStyle name="Normal 37 11 2" xfId="14313" xr:uid="{00000000-0005-0000-0000-0000BD600000}"/>
    <cellStyle name="Normal 37 11 2 2" xfId="14314" xr:uid="{00000000-0005-0000-0000-0000BE600000}"/>
    <cellStyle name="Normal 37 11 2 2 2" xfId="14315" xr:uid="{00000000-0005-0000-0000-0000BF600000}"/>
    <cellStyle name="Normal 37 11 2 2 2 2" xfId="37284" xr:uid="{00000000-0005-0000-0000-0000C0600000}"/>
    <cellStyle name="Normal 37 11 2 2 3" xfId="37283" xr:uid="{00000000-0005-0000-0000-0000C1600000}"/>
    <cellStyle name="Normal 37 11 2 3" xfId="14316" xr:uid="{00000000-0005-0000-0000-0000C2600000}"/>
    <cellStyle name="Normal 37 11 2 3 2" xfId="37285" xr:uid="{00000000-0005-0000-0000-0000C3600000}"/>
    <cellStyle name="Normal 37 11 2 4" xfId="14317" xr:uid="{00000000-0005-0000-0000-0000C4600000}"/>
    <cellStyle name="Normal 37 11 2 4 2" xfId="37286" xr:uid="{00000000-0005-0000-0000-0000C5600000}"/>
    <cellStyle name="Normal 37 11 2 5" xfId="37282" xr:uid="{00000000-0005-0000-0000-0000C6600000}"/>
    <cellStyle name="Normal 37 11 3" xfId="14318" xr:uid="{00000000-0005-0000-0000-0000C7600000}"/>
    <cellStyle name="Normal 37 11 3 2" xfId="14319" xr:uid="{00000000-0005-0000-0000-0000C8600000}"/>
    <cellStyle name="Normal 37 11 3 2 2" xfId="14320" xr:uid="{00000000-0005-0000-0000-0000C9600000}"/>
    <cellStyle name="Normal 37 11 3 2 2 2" xfId="37289" xr:uid="{00000000-0005-0000-0000-0000CA600000}"/>
    <cellStyle name="Normal 37 11 3 2 3" xfId="37288" xr:uid="{00000000-0005-0000-0000-0000CB600000}"/>
    <cellStyle name="Normal 37 11 3 3" xfId="14321" xr:uid="{00000000-0005-0000-0000-0000CC600000}"/>
    <cellStyle name="Normal 37 11 3 3 2" xfId="14322" xr:uid="{00000000-0005-0000-0000-0000CD600000}"/>
    <cellStyle name="Normal 37 11 3 3 2 2" xfId="37291" xr:uid="{00000000-0005-0000-0000-0000CE600000}"/>
    <cellStyle name="Normal 37 11 3 3 3" xfId="37290" xr:uid="{00000000-0005-0000-0000-0000CF600000}"/>
    <cellStyle name="Normal 37 11 3 4" xfId="14323" xr:uid="{00000000-0005-0000-0000-0000D0600000}"/>
    <cellStyle name="Normal 37 11 3 4 2" xfId="37292" xr:uid="{00000000-0005-0000-0000-0000D1600000}"/>
    <cellStyle name="Normal 37 11 3 5" xfId="37287" xr:uid="{00000000-0005-0000-0000-0000D2600000}"/>
    <cellStyle name="Normal 37 11 4" xfId="14324" xr:uid="{00000000-0005-0000-0000-0000D3600000}"/>
    <cellStyle name="Normal 37 11 4 2" xfId="14325" xr:uid="{00000000-0005-0000-0000-0000D4600000}"/>
    <cellStyle name="Normal 37 11 4 2 2" xfId="37294" xr:uid="{00000000-0005-0000-0000-0000D5600000}"/>
    <cellStyle name="Normal 37 11 4 3" xfId="37293" xr:uid="{00000000-0005-0000-0000-0000D6600000}"/>
    <cellStyle name="Normal 37 11 5" xfId="14326" xr:uid="{00000000-0005-0000-0000-0000D7600000}"/>
    <cellStyle name="Normal 37 11 5 2" xfId="37295" xr:uid="{00000000-0005-0000-0000-0000D8600000}"/>
    <cellStyle name="Normal 37 11 6" xfId="14327" xr:uid="{00000000-0005-0000-0000-0000D9600000}"/>
    <cellStyle name="Normal 37 11 6 2" xfId="14328" xr:uid="{00000000-0005-0000-0000-0000DA600000}"/>
    <cellStyle name="Normal 37 11 6 2 2" xfId="37297" xr:uid="{00000000-0005-0000-0000-0000DB600000}"/>
    <cellStyle name="Normal 37 11 6 3" xfId="37296" xr:uid="{00000000-0005-0000-0000-0000DC600000}"/>
    <cellStyle name="Normal 37 11 7" xfId="14329" xr:uid="{00000000-0005-0000-0000-0000DD600000}"/>
    <cellStyle name="Normal 37 11 7 2" xfId="37298" xr:uid="{00000000-0005-0000-0000-0000DE600000}"/>
    <cellStyle name="Normal 37 11 8" xfId="37281" xr:uid="{00000000-0005-0000-0000-0000DF600000}"/>
    <cellStyle name="Normal 37 12" xfId="14330" xr:uid="{00000000-0005-0000-0000-0000E0600000}"/>
    <cellStyle name="Normal 37 12 2" xfId="14331" xr:uid="{00000000-0005-0000-0000-0000E1600000}"/>
    <cellStyle name="Normal 37 12 2 2" xfId="14332" xr:uid="{00000000-0005-0000-0000-0000E2600000}"/>
    <cellStyle name="Normal 37 12 2 2 2" xfId="14333" xr:uid="{00000000-0005-0000-0000-0000E3600000}"/>
    <cellStyle name="Normal 37 12 2 2 2 2" xfId="37302" xr:uid="{00000000-0005-0000-0000-0000E4600000}"/>
    <cellStyle name="Normal 37 12 2 2 3" xfId="37301" xr:uid="{00000000-0005-0000-0000-0000E5600000}"/>
    <cellStyle name="Normal 37 12 2 3" xfId="14334" xr:uid="{00000000-0005-0000-0000-0000E6600000}"/>
    <cellStyle name="Normal 37 12 2 3 2" xfId="37303" xr:uid="{00000000-0005-0000-0000-0000E7600000}"/>
    <cellStyle name="Normal 37 12 2 4" xfId="14335" xr:uid="{00000000-0005-0000-0000-0000E8600000}"/>
    <cellStyle name="Normal 37 12 2 4 2" xfId="37304" xr:uid="{00000000-0005-0000-0000-0000E9600000}"/>
    <cellStyle name="Normal 37 12 2 5" xfId="37300" xr:uid="{00000000-0005-0000-0000-0000EA600000}"/>
    <cellStyle name="Normal 37 12 3" xfId="14336" xr:uid="{00000000-0005-0000-0000-0000EB600000}"/>
    <cellStyle name="Normal 37 12 3 2" xfId="14337" xr:uid="{00000000-0005-0000-0000-0000EC600000}"/>
    <cellStyle name="Normal 37 12 3 2 2" xfId="14338" xr:uid="{00000000-0005-0000-0000-0000ED600000}"/>
    <cellStyle name="Normal 37 12 3 2 2 2" xfId="37307" xr:uid="{00000000-0005-0000-0000-0000EE600000}"/>
    <cellStyle name="Normal 37 12 3 2 3" xfId="37306" xr:uid="{00000000-0005-0000-0000-0000EF600000}"/>
    <cellStyle name="Normal 37 12 3 3" xfId="14339" xr:uid="{00000000-0005-0000-0000-0000F0600000}"/>
    <cellStyle name="Normal 37 12 3 3 2" xfId="14340" xr:uid="{00000000-0005-0000-0000-0000F1600000}"/>
    <cellStyle name="Normal 37 12 3 3 2 2" xfId="37309" xr:uid="{00000000-0005-0000-0000-0000F2600000}"/>
    <cellStyle name="Normal 37 12 3 3 3" xfId="37308" xr:uid="{00000000-0005-0000-0000-0000F3600000}"/>
    <cellStyle name="Normal 37 12 3 4" xfId="14341" xr:uid="{00000000-0005-0000-0000-0000F4600000}"/>
    <cellStyle name="Normal 37 12 3 4 2" xfId="37310" xr:uid="{00000000-0005-0000-0000-0000F5600000}"/>
    <cellStyle name="Normal 37 12 3 5" xfId="37305" xr:uid="{00000000-0005-0000-0000-0000F6600000}"/>
    <cellStyle name="Normal 37 12 4" xfId="14342" xr:uid="{00000000-0005-0000-0000-0000F7600000}"/>
    <cellStyle name="Normal 37 12 4 2" xfId="14343" xr:uid="{00000000-0005-0000-0000-0000F8600000}"/>
    <cellStyle name="Normal 37 12 4 2 2" xfId="37312" xr:uid="{00000000-0005-0000-0000-0000F9600000}"/>
    <cellStyle name="Normal 37 12 4 3" xfId="37311" xr:uid="{00000000-0005-0000-0000-0000FA600000}"/>
    <cellStyle name="Normal 37 12 5" xfId="14344" xr:uid="{00000000-0005-0000-0000-0000FB600000}"/>
    <cellStyle name="Normal 37 12 5 2" xfId="37313" xr:uid="{00000000-0005-0000-0000-0000FC600000}"/>
    <cellStyle name="Normal 37 12 6" xfId="14345" xr:uid="{00000000-0005-0000-0000-0000FD600000}"/>
    <cellStyle name="Normal 37 12 6 2" xfId="14346" xr:uid="{00000000-0005-0000-0000-0000FE600000}"/>
    <cellStyle name="Normal 37 12 6 2 2" xfId="37315" xr:uid="{00000000-0005-0000-0000-0000FF600000}"/>
    <cellStyle name="Normal 37 12 6 3" xfId="37314" xr:uid="{00000000-0005-0000-0000-000000610000}"/>
    <cellStyle name="Normal 37 12 7" xfId="14347" xr:uid="{00000000-0005-0000-0000-000001610000}"/>
    <cellStyle name="Normal 37 12 7 2" xfId="37316" xr:uid="{00000000-0005-0000-0000-000002610000}"/>
    <cellStyle name="Normal 37 12 8" xfId="37299" xr:uid="{00000000-0005-0000-0000-000003610000}"/>
    <cellStyle name="Normal 37 13" xfId="14348" xr:uid="{00000000-0005-0000-0000-000004610000}"/>
    <cellStyle name="Normal 37 13 2" xfId="14349" xr:uid="{00000000-0005-0000-0000-000005610000}"/>
    <cellStyle name="Normal 37 13 2 2" xfId="14350" xr:uid="{00000000-0005-0000-0000-000006610000}"/>
    <cellStyle name="Normal 37 13 2 2 2" xfId="14351" xr:uid="{00000000-0005-0000-0000-000007610000}"/>
    <cellStyle name="Normal 37 13 2 2 2 2" xfId="37320" xr:uid="{00000000-0005-0000-0000-000008610000}"/>
    <cellStyle name="Normal 37 13 2 2 3" xfId="37319" xr:uid="{00000000-0005-0000-0000-000009610000}"/>
    <cellStyle name="Normal 37 13 2 3" xfId="14352" xr:uid="{00000000-0005-0000-0000-00000A610000}"/>
    <cellStyle name="Normal 37 13 2 3 2" xfId="37321" xr:uid="{00000000-0005-0000-0000-00000B610000}"/>
    <cellStyle name="Normal 37 13 2 4" xfId="14353" xr:uid="{00000000-0005-0000-0000-00000C610000}"/>
    <cellStyle name="Normal 37 13 2 4 2" xfId="37322" xr:uid="{00000000-0005-0000-0000-00000D610000}"/>
    <cellStyle name="Normal 37 13 2 5" xfId="37318" xr:uid="{00000000-0005-0000-0000-00000E610000}"/>
    <cellStyle name="Normal 37 13 3" xfId="14354" xr:uid="{00000000-0005-0000-0000-00000F610000}"/>
    <cellStyle name="Normal 37 13 3 2" xfId="14355" xr:uid="{00000000-0005-0000-0000-000010610000}"/>
    <cellStyle name="Normal 37 13 3 2 2" xfId="14356" xr:uid="{00000000-0005-0000-0000-000011610000}"/>
    <cellStyle name="Normal 37 13 3 2 2 2" xfId="37325" xr:uid="{00000000-0005-0000-0000-000012610000}"/>
    <cellStyle name="Normal 37 13 3 2 3" xfId="37324" xr:uid="{00000000-0005-0000-0000-000013610000}"/>
    <cellStyle name="Normal 37 13 3 3" xfId="14357" xr:uid="{00000000-0005-0000-0000-000014610000}"/>
    <cellStyle name="Normal 37 13 3 3 2" xfId="14358" xr:uid="{00000000-0005-0000-0000-000015610000}"/>
    <cellStyle name="Normal 37 13 3 3 2 2" xfId="37327" xr:uid="{00000000-0005-0000-0000-000016610000}"/>
    <cellStyle name="Normal 37 13 3 3 3" xfId="37326" xr:uid="{00000000-0005-0000-0000-000017610000}"/>
    <cellStyle name="Normal 37 13 3 4" xfId="14359" xr:uid="{00000000-0005-0000-0000-000018610000}"/>
    <cellStyle name="Normal 37 13 3 4 2" xfId="37328" xr:uid="{00000000-0005-0000-0000-000019610000}"/>
    <cellStyle name="Normal 37 13 3 5" xfId="37323" xr:uid="{00000000-0005-0000-0000-00001A610000}"/>
    <cellStyle name="Normal 37 13 4" xfId="14360" xr:uid="{00000000-0005-0000-0000-00001B610000}"/>
    <cellStyle name="Normal 37 13 4 2" xfId="14361" xr:uid="{00000000-0005-0000-0000-00001C610000}"/>
    <cellStyle name="Normal 37 13 4 2 2" xfId="37330" xr:uid="{00000000-0005-0000-0000-00001D610000}"/>
    <cellStyle name="Normal 37 13 4 3" xfId="37329" xr:uid="{00000000-0005-0000-0000-00001E610000}"/>
    <cellStyle name="Normal 37 13 5" xfId="14362" xr:uid="{00000000-0005-0000-0000-00001F610000}"/>
    <cellStyle name="Normal 37 13 5 2" xfId="37331" xr:uid="{00000000-0005-0000-0000-000020610000}"/>
    <cellStyle name="Normal 37 13 6" xfId="14363" xr:uid="{00000000-0005-0000-0000-000021610000}"/>
    <cellStyle name="Normal 37 13 6 2" xfId="14364" xr:uid="{00000000-0005-0000-0000-000022610000}"/>
    <cellStyle name="Normal 37 13 6 2 2" xfId="37333" xr:uid="{00000000-0005-0000-0000-000023610000}"/>
    <cellStyle name="Normal 37 13 6 3" xfId="37332" xr:uid="{00000000-0005-0000-0000-000024610000}"/>
    <cellStyle name="Normal 37 13 7" xfId="14365" xr:uid="{00000000-0005-0000-0000-000025610000}"/>
    <cellStyle name="Normal 37 13 7 2" xfId="37334" xr:uid="{00000000-0005-0000-0000-000026610000}"/>
    <cellStyle name="Normal 37 13 8" xfId="37317" xr:uid="{00000000-0005-0000-0000-000027610000}"/>
    <cellStyle name="Normal 37 14" xfId="14366" xr:uid="{00000000-0005-0000-0000-000028610000}"/>
    <cellStyle name="Normal 37 14 2" xfId="14367" xr:uid="{00000000-0005-0000-0000-000029610000}"/>
    <cellStyle name="Normal 37 14 2 2" xfId="14368" xr:uid="{00000000-0005-0000-0000-00002A610000}"/>
    <cellStyle name="Normal 37 14 2 2 2" xfId="14369" xr:uid="{00000000-0005-0000-0000-00002B610000}"/>
    <cellStyle name="Normal 37 14 2 2 2 2" xfId="37338" xr:uid="{00000000-0005-0000-0000-00002C610000}"/>
    <cellStyle name="Normal 37 14 2 2 3" xfId="37337" xr:uid="{00000000-0005-0000-0000-00002D610000}"/>
    <cellStyle name="Normal 37 14 2 3" xfId="14370" xr:uid="{00000000-0005-0000-0000-00002E610000}"/>
    <cellStyle name="Normal 37 14 2 3 2" xfId="37339" xr:uid="{00000000-0005-0000-0000-00002F610000}"/>
    <cellStyle name="Normal 37 14 2 4" xfId="14371" xr:uid="{00000000-0005-0000-0000-000030610000}"/>
    <cellStyle name="Normal 37 14 2 4 2" xfId="37340" xr:uid="{00000000-0005-0000-0000-000031610000}"/>
    <cellStyle name="Normal 37 14 2 5" xfId="37336" xr:uid="{00000000-0005-0000-0000-000032610000}"/>
    <cellStyle name="Normal 37 14 3" xfId="14372" xr:uid="{00000000-0005-0000-0000-000033610000}"/>
    <cellStyle name="Normal 37 14 3 2" xfId="14373" xr:uid="{00000000-0005-0000-0000-000034610000}"/>
    <cellStyle name="Normal 37 14 3 2 2" xfId="14374" xr:uid="{00000000-0005-0000-0000-000035610000}"/>
    <cellStyle name="Normal 37 14 3 2 2 2" xfId="37343" xr:uid="{00000000-0005-0000-0000-000036610000}"/>
    <cellStyle name="Normal 37 14 3 2 3" xfId="37342" xr:uid="{00000000-0005-0000-0000-000037610000}"/>
    <cellStyle name="Normal 37 14 3 3" xfId="14375" xr:uid="{00000000-0005-0000-0000-000038610000}"/>
    <cellStyle name="Normal 37 14 3 3 2" xfId="14376" xr:uid="{00000000-0005-0000-0000-000039610000}"/>
    <cellStyle name="Normal 37 14 3 3 2 2" xfId="37345" xr:uid="{00000000-0005-0000-0000-00003A610000}"/>
    <cellStyle name="Normal 37 14 3 3 3" xfId="37344" xr:uid="{00000000-0005-0000-0000-00003B610000}"/>
    <cellStyle name="Normal 37 14 3 4" xfId="14377" xr:uid="{00000000-0005-0000-0000-00003C610000}"/>
    <cellStyle name="Normal 37 14 3 4 2" xfId="37346" xr:uid="{00000000-0005-0000-0000-00003D610000}"/>
    <cellStyle name="Normal 37 14 3 5" xfId="37341" xr:uid="{00000000-0005-0000-0000-00003E610000}"/>
    <cellStyle name="Normal 37 14 4" xfId="14378" xr:uid="{00000000-0005-0000-0000-00003F610000}"/>
    <cellStyle name="Normal 37 14 4 2" xfId="14379" xr:uid="{00000000-0005-0000-0000-000040610000}"/>
    <cellStyle name="Normal 37 14 4 2 2" xfId="37348" xr:uid="{00000000-0005-0000-0000-000041610000}"/>
    <cellStyle name="Normal 37 14 4 3" xfId="37347" xr:uid="{00000000-0005-0000-0000-000042610000}"/>
    <cellStyle name="Normal 37 14 5" xfId="14380" xr:uid="{00000000-0005-0000-0000-000043610000}"/>
    <cellStyle name="Normal 37 14 5 2" xfId="37349" xr:uid="{00000000-0005-0000-0000-000044610000}"/>
    <cellStyle name="Normal 37 14 6" xfId="14381" xr:uid="{00000000-0005-0000-0000-000045610000}"/>
    <cellStyle name="Normal 37 14 6 2" xfId="14382" xr:uid="{00000000-0005-0000-0000-000046610000}"/>
    <cellStyle name="Normal 37 14 6 2 2" xfId="37351" xr:uid="{00000000-0005-0000-0000-000047610000}"/>
    <cellStyle name="Normal 37 14 6 3" xfId="37350" xr:uid="{00000000-0005-0000-0000-000048610000}"/>
    <cellStyle name="Normal 37 14 7" xfId="14383" xr:uid="{00000000-0005-0000-0000-000049610000}"/>
    <cellStyle name="Normal 37 14 7 2" xfId="37352" xr:uid="{00000000-0005-0000-0000-00004A610000}"/>
    <cellStyle name="Normal 37 14 8" xfId="37335" xr:uid="{00000000-0005-0000-0000-00004B610000}"/>
    <cellStyle name="Normal 37 15" xfId="14384" xr:uid="{00000000-0005-0000-0000-00004C610000}"/>
    <cellStyle name="Normal 37 15 2" xfId="14385" xr:uid="{00000000-0005-0000-0000-00004D610000}"/>
    <cellStyle name="Normal 37 15 2 2" xfId="14386" xr:uid="{00000000-0005-0000-0000-00004E610000}"/>
    <cellStyle name="Normal 37 15 2 2 2" xfId="14387" xr:uid="{00000000-0005-0000-0000-00004F610000}"/>
    <cellStyle name="Normal 37 15 2 2 2 2" xfId="37356" xr:uid="{00000000-0005-0000-0000-000050610000}"/>
    <cellStyle name="Normal 37 15 2 2 3" xfId="37355" xr:uid="{00000000-0005-0000-0000-000051610000}"/>
    <cellStyle name="Normal 37 15 2 3" xfId="14388" xr:uid="{00000000-0005-0000-0000-000052610000}"/>
    <cellStyle name="Normal 37 15 2 3 2" xfId="37357" xr:uid="{00000000-0005-0000-0000-000053610000}"/>
    <cellStyle name="Normal 37 15 2 4" xfId="14389" xr:uid="{00000000-0005-0000-0000-000054610000}"/>
    <cellStyle name="Normal 37 15 2 4 2" xfId="37358" xr:uid="{00000000-0005-0000-0000-000055610000}"/>
    <cellStyle name="Normal 37 15 2 5" xfId="37354" xr:uid="{00000000-0005-0000-0000-000056610000}"/>
    <cellStyle name="Normal 37 15 3" xfId="14390" xr:uid="{00000000-0005-0000-0000-000057610000}"/>
    <cellStyle name="Normal 37 15 3 2" xfId="14391" xr:uid="{00000000-0005-0000-0000-000058610000}"/>
    <cellStyle name="Normal 37 15 3 2 2" xfId="14392" xr:uid="{00000000-0005-0000-0000-000059610000}"/>
    <cellStyle name="Normal 37 15 3 2 2 2" xfId="37361" xr:uid="{00000000-0005-0000-0000-00005A610000}"/>
    <cellStyle name="Normal 37 15 3 2 3" xfId="37360" xr:uid="{00000000-0005-0000-0000-00005B610000}"/>
    <cellStyle name="Normal 37 15 3 3" xfId="14393" xr:uid="{00000000-0005-0000-0000-00005C610000}"/>
    <cellStyle name="Normal 37 15 3 3 2" xfId="14394" xr:uid="{00000000-0005-0000-0000-00005D610000}"/>
    <cellStyle name="Normal 37 15 3 3 2 2" xfId="37363" xr:uid="{00000000-0005-0000-0000-00005E610000}"/>
    <cellStyle name="Normal 37 15 3 3 3" xfId="37362" xr:uid="{00000000-0005-0000-0000-00005F610000}"/>
    <cellStyle name="Normal 37 15 3 4" xfId="14395" xr:uid="{00000000-0005-0000-0000-000060610000}"/>
    <cellStyle name="Normal 37 15 3 4 2" xfId="37364" xr:uid="{00000000-0005-0000-0000-000061610000}"/>
    <cellStyle name="Normal 37 15 3 5" xfId="37359" xr:uid="{00000000-0005-0000-0000-000062610000}"/>
    <cellStyle name="Normal 37 15 4" xfId="14396" xr:uid="{00000000-0005-0000-0000-000063610000}"/>
    <cellStyle name="Normal 37 15 4 2" xfId="14397" xr:uid="{00000000-0005-0000-0000-000064610000}"/>
    <cellStyle name="Normal 37 15 4 2 2" xfId="37366" xr:uid="{00000000-0005-0000-0000-000065610000}"/>
    <cellStyle name="Normal 37 15 4 3" xfId="37365" xr:uid="{00000000-0005-0000-0000-000066610000}"/>
    <cellStyle name="Normal 37 15 5" xfId="14398" xr:uid="{00000000-0005-0000-0000-000067610000}"/>
    <cellStyle name="Normal 37 15 5 2" xfId="37367" xr:uid="{00000000-0005-0000-0000-000068610000}"/>
    <cellStyle name="Normal 37 15 6" xfId="14399" xr:uid="{00000000-0005-0000-0000-000069610000}"/>
    <cellStyle name="Normal 37 15 6 2" xfId="14400" xr:uid="{00000000-0005-0000-0000-00006A610000}"/>
    <cellStyle name="Normal 37 15 6 2 2" xfId="37369" xr:uid="{00000000-0005-0000-0000-00006B610000}"/>
    <cellStyle name="Normal 37 15 6 3" xfId="37368" xr:uid="{00000000-0005-0000-0000-00006C610000}"/>
    <cellStyle name="Normal 37 15 7" xfId="14401" xr:uid="{00000000-0005-0000-0000-00006D610000}"/>
    <cellStyle name="Normal 37 15 7 2" xfId="37370" xr:uid="{00000000-0005-0000-0000-00006E610000}"/>
    <cellStyle name="Normal 37 15 8" xfId="37353" xr:uid="{00000000-0005-0000-0000-00006F610000}"/>
    <cellStyle name="Normal 37 16" xfId="14402" xr:uid="{00000000-0005-0000-0000-000070610000}"/>
    <cellStyle name="Normal 37 16 2" xfId="14403" xr:uid="{00000000-0005-0000-0000-000071610000}"/>
    <cellStyle name="Normal 37 16 2 2" xfId="14404" xr:uid="{00000000-0005-0000-0000-000072610000}"/>
    <cellStyle name="Normal 37 16 2 2 2" xfId="14405" xr:uid="{00000000-0005-0000-0000-000073610000}"/>
    <cellStyle name="Normal 37 16 2 2 2 2" xfId="37374" xr:uid="{00000000-0005-0000-0000-000074610000}"/>
    <cellStyle name="Normal 37 16 2 2 3" xfId="37373" xr:uid="{00000000-0005-0000-0000-000075610000}"/>
    <cellStyle name="Normal 37 16 2 3" xfId="14406" xr:uid="{00000000-0005-0000-0000-000076610000}"/>
    <cellStyle name="Normal 37 16 2 3 2" xfId="37375" xr:uid="{00000000-0005-0000-0000-000077610000}"/>
    <cellStyle name="Normal 37 16 2 4" xfId="14407" xr:uid="{00000000-0005-0000-0000-000078610000}"/>
    <cellStyle name="Normal 37 16 2 4 2" xfId="37376" xr:uid="{00000000-0005-0000-0000-000079610000}"/>
    <cellStyle name="Normal 37 16 2 5" xfId="37372" xr:uid="{00000000-0005-0000-0000-00007A610000}"/>
    <cellStyle name="Normal 37 16 3" xfId="14408" xr:uid="{00000000-0005-0000-0000-00007B610000}"/>
    <cellStyle name="Normal 37 16 3 2" xfId="14409" xr:uid="{00000000-0005-0000-0000-00007C610000}"/>
    <cellStyle name="Normal 37 16 3 2 2" xfId="14410" xr:uid="{00000000-0005-0000-0000-00007D610000}"/>
    <cellStyle name="Normal 37 16 3 2 2 2" xfId="37379" xr:uid="{00000000-0005-0000-0000-00007E610000}"/>
    <cellStyle name="Normal 37 16 3 2 3" xfId="37378" xr:uid="{00000000-0005-0000-0000-00007F610000}"/>
    <cellStyle name="Normal 37 16 3 3" xfId="14411" xr:uid="{00000000-0005-0000-0000-000080610000}"/>
    <cellStyle name="Normal 37 16 3 3 2" xfId="14412" xr:uid="{00000000-0005-0000-0000-000081610000}"/>
    <cellStyle name="Normal 37 16 3 3 2 2" xfId="37381" xr:uid="{00000000-0005-0000-0000-000082610000}"/>
    <cellStyle name="Normal 37 16 3 3 3" xfId="37380" xr:uid="{00000000-0005-0000-0000-000083610000}"/>
    <cellStyle name="Normal 37 16 3 4" xfId="14413" xr:uid="{00000000-0005-0000-0000-000084610000}"/>
    <cellStyle name="Normal 37 16 3 4 2" xfId="37382" xr:uid="{00000000-0005-0000-0000-000085610000}"/>
    <cellStyle name="Normal 37 16 3 5" xfId="37377" xr:uid="{00000000-0005-0000-0000-000086610000}"/>
    <cellStyle name="Normal 37 16 4" xfId="14414" xr:uid="{00000000-0005-0000-0000-000087610000}"/>
    <cellStyle name="Normal 37 16 4 2" xfId="14415" xr:uid="{00000000-0005-0000-0000-000088610000}"/>
    <cellStyle name="Normal 37 16 4 2 2" xfId="37384" xr:uid="{00000000-0005-0000-0000-000089610000}"/>
    <cellStyle name="Normal 37 16 4 3" xfId="37383" xr:uid="{00000000-0005-0000-0000-00008A610000}"/>
    <cellStyle name="Normal 37 16 5" xfId="14416" xr:uid="{00000000-0005-0000-0000-00008B610000}"/>
    <cellStyle name="Normal 37 16 5 2" xfId="37385" xr:uid="{00000000-0005-0000-0000-00008C610000}"/>
    <cellStyle name="Normal 37 16 6" xfId="14417" xr:uid="{00000000-0005-0000-0000-00008D610000}"/>
    <cellStyle name="Normal 37 16 6 2" xfId="14418" xr:uid="{00000000-0005-0000-0000-00008E610000}"/>
    <cellStyle name="Normal 37 16 6 2 2" xfId="37387" xr:uid="{00000000-0005-0000-0000-00008F610000}"/>
    <cellStyle name="Normal 37 16 6 3" xfId="37386" xr:uid="{00000000-0005-0000-0000-000090610000}"/>
    <cellStyle name="Normal 37 16 7" xfId="14419" xr:uid="{00000000-0005-0000-0000-000091610000}"/>
    <cellStyle name="Normal 37 16 7 2" xfId="37388" xr:uid="{00000000-0005-0000-0000-000092610000}"/>
    <cellStyle name="Normal 37 16 8" xfId="37371" xr:uid="{00000000-0005-0000-0000-000093610000}"/>
    <cellStyle name="Normal 37 17" xfId="14420" xr:uid="{00000000-0005-0000-0000-000094610000}"/>
    <cellStyle name="Normal 37 17 2" xfId="14421" xr:uid="{00000000-0005-0000-0000-000095610000}"/>
    <cellStyle name="Normal 37 17 2 2" xfId="14422" xr:uid="{00000000-0005-0000-0000-000096610000}"/>
    <cellStyle name="Normal 37 17 2 2 2" xfId="14423" xr:uid="{00000000-0005-0000-0000-000097610000}"/>
    <cellStyle name="Normal 37 17 2 2 2 2" xfId="37392" xr:uid="{00000000-0005-0000-0000-000098610000}"/>
    <cellStyle name="Normal 37 17 2 2 3" xfId="37391" xr:uid="{00000000-0005-0000-0000-000099610000}"/>
    <cellStyle name="Normal 37 17 2 3" xfId="14424" xr:uid="{00000000-0005-0000-0000-00009A610000}"/>
    <cellStyle name="Normal 37 17 2 3 2" xfId="37393" xr:uid="{00000000-0005-0000-0000-00009B610000}"/>
    <cellStyle name="Normal 37 17 2 4" xfId="14425" xr:uid="{00000000-0005-0000-0000-00009C610000}"/>
    <cellStyle name="Normal 37 17 2 4 2" xfId="37394" xr:uid="{00000000-0005-0000-0000-00009D610000}"/>
    <cellStyle name="Normal 37 17 2 5" xfId="37390" xr:uid="{00000000-0005-0000-0000-00009E610000}"/>
    <cellStyle name="Normal 37 17 3" xfId="14426" xr:uid="{00000000-0005-0000-0000-00009F610000}"/>
    <cellStyle name="Normal 37 17 3 2" xfId="14427" xr:uid="{00000000-0005-0000-0000-0000A0610000}"/>
    <cellStyle name="Normal 37 17 3 2 2" xfId="14428" xr:uid="{00000000-0005-0000-0000-0000A1610000}"/>
    <cellStyle name="Normal 37 17 3 2 2 2" xfId="37397" xr:uid="{00000000-0005-0000-0000-0000A2610000}"/>
    <cellStyle name="Normal 37 17 3 2 3" xfId="37396" xr:uid="{00000000-0005-0000-0000-0000A3610000}"/>
    <cellStyle name="Normal 37 17 3 3" xfId="14429" xr:uid="{00000000-0005-0000-0000-0000A4610000}"/>
    <cellStyle name="Normal 37 17 3 3 2" xfId="14430" xr:uid="{00000000-0005-0000-0000-0000A5610000}"/>
    <cellStyle name="Normal 37 17 3 3 2 2" xfId="37399" xr:uid="{00000000-0005-0000-0000-0000A6610000}"/>
    <cellStyle name="Normal 37 17 3 3 3" xfId="37398" xr:uid="{00000000-0005-0000-0000-0000A7610000}"/>
    <cellStyle name="Normal 37 17 3 4" xfId="14431" xr:uid="{00000000-0005-0000-0000-0000A8610000}"/>
    <cellStyle name="Normal 37 17 3 4 2" xfId="37400" xr:uid="{00000000-0005-0000-0000-0000A9610000}"/>
    <cellStyle name="Normal 37 17 3 5" xfId="37395" xr:uid="{00000000-0005-0000-0000-0000AA610000}"/>
    <cellStyle name="Normal 37 17 4" xfId="14432" xr:uid="{00000000-0005-0000-0000-0000AB610000}"/>
    <cellStyle name="Normal 37 17 4 2" xfId="14433" xr:uid="{00000000-0005-0000-0000-0000AC610000}"/>
    <cellStyle name="Normal 37 17 4 2 2" xfId="37402" xr:uid="{00000000-0005-0000-0000-0000AD610000}"/>
    <cellStyle name="Normal 37 17 4 3" xfId="37401" xr:uid="{00000000-0005-0000-0000-0000AE610000}"/>
    <cellStyle name="Normal 37 17 5" xfId="14434" xr:uid="{00000000-0005-0000-0000-0000AF610000}"/>
    <cellStyle name="Normal 37 17 5 2" xfId="37403" xr:uid="{00000000-0005-0000-0000-0000B0610000}"/>
    <cellStyle name="Normal 37 17 6" xfId="14435" xr:uid="{00000000-0005-0000-0000-0000B1610000}"/>
    <cellStyle name="Normal 37 17 6 2" xfId="14436" xr:uid="{00000000-0005-0000-0000-0000B2610000}"/>
    <cellStyle name="Normal 37 17 6 2 2" xfId="37405" xr:uid="{00000000-0005-0000-0000-0000B3610000}"/>
    <cellStyle name="Normal 37 17 6 3" xfId="37404" xr:uid="{00000000-0005-0000-0000-0000B4610000}"/>
    <cellStyle name="Normal 37 17 7" xfId="14437" xr:uid="{00000000-0005-0000-0000-0000B5610000}"/>
    <cellStyle name="Normal 37 17 7 2" xfId="37406" xr:uid="{00000000-0005-0000-0000-0000B6610000}"/>
    <cellStyle name="Normal 37 17 8" xfId="37389" xr:uid="{00000000-0005-0000-0000-0000B7610000}"/>
    <cellStyle name="Normal 37 18" xfId="14438" xr:uid="{00000000-0005-0000-0000-0000B8610000}"/>
    <cellStyle name="Normal 37 18 2" xfId="14439" xr:uid="{00000000-0005-0000-0000-0000B9610000}"/>
    <cellStyle name="Normal 37 18 2 2" xfId="14440" xr:uid="{00000000-0005-0000-0000-0000BA610000}"/>
    <cellStyle name="Normal 37 18 2 2 2" xfId="14441" xr:uid="{00000000-0005-0000-0000-0000BB610000}"/>
    <cellStyle name="Normal 37 18 2 2 2 2" xfId="37410" xr:uid="{00000000-0005-0000-0000-0000BC610000}"/>
    <cellStyle name="Normal 37 18 2 2 3" xfId="37409" xr:uid="{00000000-0005-0000-0000-0000BD610000}"/>
    <cellStyle name="Normal 37 18 2 3" xfId="14442" xr:uid="{00000000-0005-0000-0000-0000BE610000}"/>
    <cellStyle name="Normal 37 18 2 3 2" xfId="37411" xr:uid="{00000000-0005-0000-0000-0000BF610000}"/>
    <cellStyle name="Normal 37 18 2 4" xfId="14443" xr:uid="{00000000-0005-0000-0000-0000C0610000}"/>
    <cellStyle name="Normal 37 18 2 4 2" xfId="37412" xr:uid="{00000000-0005-0000-0000-0000C1610000}"/>
    <cellStyle name="Normal 37 18 2 5" xfId="37408" xr:uid="{00000000-0005-0000-0000-0000C2610000}"/>
    <cellStyle name="Normal 37 18 3" xfId="14444" xr:uid="{00000000-0005-0000-0000-0000C3610000}"/>
    <cellStyle name="Normal 37 18 3 2" xfId="14445" xr:uid="{00000000-0005-0000-0000-0000C4610000}"/>
    <cellStyle name="Normal 37 18 3 2 2" xfId="14446" xr:uid="{00000000-0005-0000-0000-0000C5610000}"/>
    <cellStyle name="Normal 37 18 3 2 2 2" xfId="37415" xr:uid="{00000000-0005-0000-0000-0000C6610000}"/>
    <cellStyle name="Normal 37 18 3 2 3" xfId="37414" xr:uid="{00000000-0005-0000-0000-0000C7610000}"/>
    <cellStyle name="Normal 37 18 3 3" xfId="14447" xr:uid="{00000000-0005-0000-0000-0000C8610000}"/>
    <cellStyle name="Normal 37 18 3 3 2" xfId="14448" xr:uid="{00000000-0005-0000-0000-0000C9610000}"/>
    <cellStyle name="Normal 37 18 3 3 2 2" xfId="37417" xr:uid="{00000000-0005-0000-0000-0000CA610000}"/>
    <cellStyle name="Normal 37 18 3 3 3" xfId="37416" xr:uid="{00000000-0005-0000-0000-0000CB610000}"/>
    <cellStyle name="Normal 37 18 3 4" xfId="14449" xr:uid="{00000000-0005-0000-0000-0000CC610000}"/>
    <cellStyle name="Normal 37 18 3 4 2" xfId="37418" xr:uid="{00000000-0005-0000-0000-0000CD610000}"/>
    <cellStyle name="Normal 37 18 3 5" xfId="37413" xr:uid="{00000000-0005-0000-0000-0000CE610000}"/>
    <cellStyle name="Normal 37 18 4" xfId="14450" xr:uid="{00000000-0005-0000-0000-0000CF610000}"/>
    <cellStyle name="Normal 37 18 4 2" xfId="14451" xr:uid="{00000000-0005-0000-0000-0000D0610000}"/>
    <cellStyle name="Normal 37 18 4 2 2" xfId="37420" xr:uid="{00000000-0005-0000-0000-0000D1610000}"/>
    <cellStyle name="Normal 37 18 4 3" xfId="37419" xr:uid="{00000000-0005-0000-0000-0000D2610000}"/>
    <cellStyle name="Normal 37 18 5" xfId="14452" xr:uid="{00000000-0005-0000-0000-0000D3610000}"/>
    <cellStyle name="Normal 37 18 5 2" xfId="37421" xr:uid="{00000000-0005-0000-0000-0000D4610000}"/>
    <cellStyle name="Normal 37 18 6" xfId="14453" xr:uid="{00000000-0005-0000-0000-0000D5610000}"/>
    <cellStyle name="Normal 37 18 6 2" xfId="14454" xr:uid="{00000000-0005-0000-0000-0000D6610000}"/>
    <cellStyle name="Normal 37 18 6 2 2" xfId="37423" xr:uid="{00000000-0005-0000-0000-0000D7610000}"/>
    <cellStyle name="Normal 37 18 6 3" xfId="37422" xr:uid="{00000000-0005-0000-0000-0000D8610000}"/>
    <cellStyle name="Normal 37 18 7" xfId="14455" xr:uid="{00000000-0005-0000-0000-0000D9610000}"/>
    <cellStyle name="Normal 37 18 7 2" xfId="37424" xr:uid="{00000000-0005-0000-0000-0000DA610000}"/>
    <cellStyle name="Normal 37 18 8" xfId="37407" xr:uid="{00000000-0005-0000-0000-0000DB610000}"/>
    <cellStyle name="Normal 37 19" xfId="14456" xr:uid="{00000000-0005-0000-0000-0000DC610000}"/>
    <cellStyle name="Normal 37 19 2" xfId="14457" xr:uid="{00000000-0005-0000-0000-0000DD610000}"/>
    <cellStyle name="Normal 37 19 2 2" xfId="14458" xr:uid="{00000000-0005-0000-0000-0000DE610000}"/>
    <cellStyle name="Normal 37 19 2 2 2" xfId="14459" xr:uid="{00000000-0005-0000-0000-0000DF610000}"/>
    <cellStyle name="Normal 37 19 2 2 2 2" xfId="37428" xr:uid="{00000000-0005-0000-0000-0000E0610000}"/>
    <cellStyle name="Normal 37 19 2 2 3" xfId="37427" xr:uid="{00000000-0005-0000-0000-0000E1610000}"/>
    <cellStyle name="Normal 37 19 2 3" xfId="14460" xr:uid="{00000000-0005-0000-0000-0000E2610000}"/>
    <cellStyle name="Normal 37 19 2 3 2" xfId="37429" xr:uid="{00000000-0005-0000-0000-0000E3610000}"/>
    <cellStyle name="Normal 37 19 2 4" xfId="14461" xr:uid="{00000000-0005-0000-0000-0000E4610000}"/>
    <cellStyle name="Normal 37 19 2 4 2" xfId="37430" xr:uid="{00000000-0005-0000-0000-0000E5610000}"/>
    <cellStyle name="Normal 37 19 2 5" xfId="37426" xr:uid="{00000000-0005-0000-0000-0000E6610000}"/>
    <cellStyle name="Normal 37 19 3" xfId="14462" xr:uid="{00000000-0005-0000-0000-0000E7610000}"/>
    <cellStyle name="Normal 37 19 3 2" xfId="14463" xr:uid="{00000000-0005-0000-0000-0000E8610000}"/>
    <cellStyle name="Normal 37 19 3 2 2" xfId="14464" xr:uid="{00000000-0005-0000-0000-0000E9610000}"/>
    <cellStyle name="Normal 37 19 3 2 2 2" xfId="37433" xr:uid="{00000000-0005-0000-0000-0000EA610000}"/>
    <cellStyle name="Normal 37 19 3 2 3" xfId="37432" xr:uid="{00000000-0005-0000-0000-0000EB610000}"/>
    <cellStyle name="Normal 37 19 3 3" xfId="14465" xr:uid="{00000000-0005-0000-0000-0000EC610000}"/>
    <cellStyle name="Normal 37 19 3 3 2" xfId="14466" xr:uid="{00000000-0005-0000-0000-0000ED610000}"/>
    <cellStyle name="Normal 37 19 3 3 2 2" xfId="37435" xr:uid="{00000000-0005-0000-0000-0000EE610000}"/>
    <cellStyle name="Normal 37 19 3 3 3" xfId="37434" xr:uid="{00000000-0005-0000-0000-0000EF610000}"/>
    <cellStyle name="Normal 37 19 3 4" xfId="14467" xr:uid="{00000000-0005-0000-0000-0000F0610000}"/>
    <cellStyle name="Normal 37 19 3 4 2" xfId="37436" xr:uid="{00000000-0005-0000-0000-0000F1610000}"/>
    <cellStyle name="Normal 37 19 3 5" xfId="37431" xr:uid="{00000000-0005-0000-0000-0000F2610000}"/>
    <cellStyle name="Normal 37 19 4" xfId="14468" xr:uid="{00000000-0005-0000-0000-0000F3610000}"/>
    <cellStyle name="Normal 37 19 4 2" xfId="14469" xr:uid="{00000000-0005-0000-0000-0000F4610000}"/>
    <cellStyle name="Normal 37 19 4 2 2" xfId="37438" xr:uid="{00000000-0005-0000-0000-0000F5610000}"/>
    <cellStyle name="Normal 37 19 4 3" xfId="37437" xr:uid="{00000000-0005-0000-0000-0000F6610000}"/>
    <cellStyle name="Normal 37 19 5" xfId="14470" xr:uid="{00000000-0005-0000-0000-0000F7610000}"/>
    <cellStyle name="Normal 37 19 5 2" xfId="37439" xr:uid="{00000000-0005-0000-0000-0000F8610000}"/>
    <cellStyle name="Normal 37 19 6" xfId="14471" xr:uid="{00000000-0005-0000-0000-0000F9610000}"/>
    <cellStyle name="Normal 37 19 6 2" xfId="14472" xr:uid="{00000000-0005-0000-0000-0000FA610000}"/>
    <cellStyle name="Normal 37 19 6 2 2" xfId="37441" xr:uid="{00000000-0005-0000-0000-0000FB610000}"/>
    <cellStyle name="Normal 37 19 6 3" xfId="37440" xr:uid="{00000000-0005-0000-0000-0000FC610000}"/>
    <cellStyle name="Normal 37 19 7" xfId="14473" xr:uid="{00000000-0005-0000-0000-0000FD610000}"/>
    <cellStyle name="Normal 37 19 7 2" xfId="37442" xr:uid="{00000000-0005-0000-0000-0000FE610000}"/>
    <cellStyle name="Normal 37 19 8" xfId="37425" xr:uid="{00000000-0005-0000-0000-0000FF610000}"/>
    <cellStyle name="Normal 37 2" xfId="14474" xr:uid="{00000000-0005-0000-0000-000000620000}"/>
    <cellStyle name="Normal 37 2 2" xfId="14475" xr:uid="{00000000-0005-0000-0000-000001620000}"/>
    <cellStyle name="Normal 37 2 2 2" xfId="14476" xr:uid="{00000000-0005-0000-0000-000002620000}"/>
    <cellStyle name="Normal 37 2 2 2 2" xfId="14477" xr:uid="{00000000-0005-0000-0000-000003620000}"/>
    <cellStyle name="Normal 37 2 2 2 2 2" xfId="37446" xr:uid="{00000000-0005-0000-0000-000004620000}"/>
    <cellStyle name="Normal 37 2 2 2 3" xfId="37445" xr:uid="{00000000-0005-0000-0000-000005620000}"/>
    <cellStyle name="Normal 37 2 2 3" xfId="14478" xr:uid="{00000000-0005-0000-0000-000006620000}"/>
    <cellStyle name="Normal 37 2 2 3 2" xfId="37447" xr:uid="{00000000-0005-0000-0000-000007620000}"/>
    <cellStyle name="Normal 37 2 2 4" xfId="14479" xr:uid="{00000000-0005-0000-0000-000008620000}"/>
    <cellStyle name="Normal 37 2 2 4 2" xfId="37448" xr:uid="{00000000-0005-0000-0000-000009620000}"/>
    <cellStyle name="Normal 37 2 2 5" xfId="37444" xr:uid="{00000000-0005-0000-0000-00000A620000}"/>
    <cellStyle name="Normal 37 2 3" xfId="14480" xr:uid="{00000000-0005-0000-0000-00000B620000}"/>
    <cellStyle name="Normal 37 2 3 2" xfId="14481" xr:uid="{00000000-0005-0000-0000-00000C620000}"/>
    <cellStyle name="Normal 37 2 3 2 2" xfId="14482" xr:uid="{00000000-0005-0000-0000-00000D620000}"/>
    <cellStyle name="Normal 37 2 3 2 2 2" xfId="37451" xr:uid="{00000000-0005-0000-0000-00000E620000}"/>
    <cellStyle name="Normal 37 2 3 2 3" xfId="37450" xr:uid="{00000000-0005-0000-0000-00000F620000}"/>
    <cellStyle name="Normal 37 2 3 3" xfId="14483" xr:uid="{00000000-0005-0000-0000-000010620000}"/>
    <cellStyle name="Normal 37 2 3 3 2" xfId="14484" xr:uid="{00000000-0005-0000-0000-000011620000}"/>
    <cellStyle name="Normal 37 2 3 3 2 2" xfId="37453" xr:uid="{00000000-0005-0000-0000-000012620000}"/>
    <cellStyle name="Normal 37 2 3 3 3" xfId="37452" xr:uid="{00000000-0005-0000-0000-000013620000}"/>
    <cellStyle name="Normal 37 2 3 4" xfId="14485" xr:uid="{00000000-0005-0000-0000-000014620000}"/>
    <cellStyle name="Normal 37 2 3 4 2" xfId="37454" xr:uid="{00000000-0005-0000-0000-000015620000}"/>
    <cellStyle name="Normal 37 2 3 5" xfId="37449" xr:uid="{00000000-0005-0000-0000-000016620000}"/>
    <cellStyle name="Normal 37 2 4" xfId="14486" xr:uid="{00000000-0005-0000-0000-000017620000}"/>
    <cellStyle name="Normal 37 2 4 2" xfId="14487" xr:uid="{00000000-0005-0000-0000-000018620000}"/>
    <cellStyle name="Normal 37 2 4 2 2" xfId="37456" xr:uid="{00000000-0005-0000-0000-000019620000}"/>
    <cellStyle name="Normal 37 2 4 3" xfId="37455" xr:uid="{00000000-0005-0000-0000-00001A620000}"/>
    <cellStyle name="Normal 37 2 5" xfId="14488" xr:uid="{00000000-0005-0000-0000-00001B620000}"/>
    <cellStyle name="Normal 37 2 5 2" xfId="37457" xr:uid="{00000000-0005-0000-0000-00001C620000}"/>
    <cellStyle name="Normal 37 2 6" xfId="14489" xr:uid="{00000000-0005-0000-0000-00001D620000}"/>
    <cellStyle name="Normal 37 2 6 2" xfId="14490" xr:uid="{00000000-0005-0000-0000-00001E620000}"/>
    <cellStyle name="Normal 37 2 6 2 2" xfId="37459" xr:uid="{00000000-0005-0000-0000-00001F620000}"/>
    <cellStyle name="Normal 37 2 6 3" xfId="37458" xr:uid="{00000000-0005-0000-0000-000020620000}"/>
    <cellStyle name="Normal 37 2 7" xfId="14491" xr:uid="{00000000-0005-0000-0000-000021620000}"/>
    <cellStyle name="Normal 37 2 7 2" xfId="37460" xr:uid="{00000000-0005-0000-0000-000022620000}"/>
    <cellStyle name="Normal 37 2 8" xfId="37443" xr:uid="{00000000-0005-0000-0000-000023620000}"/>
    <cellStyle name="Normal 37 20" xfId="14492" xr:uid="{00000000-0005-0000-0000-000024620000}"/>
    <cellStyle name="Normal 37 20 2" xfId="14493" xr:uid="{00000000-0005-0000-0000-000025620000}"/>
    <cellStyle name="Normal 37 20 2 2" xfId="14494" xr:uid="{00000000-0005-0000-0000-000026620000}"/>
    <cellStyle name="Normal 37 20 2 2 2" xfId="14495" xr:uid="{00000000-0005-0000-0000-000027620000}"/>
    <cellStyle name="Normal 37 20 2 2 2 2" xfId="37464" xr:uid="{00000000-0005-0000-0000-000028620000}"/>
    <cellStyle name="Normal 37 20 2 2 3" xfId="37463" xr:uid="{00000000-0005-0000-0000-000029620000}"/>
    <cellStyle name="Normal 37 20 2 3" xfId="14496" xr:uid="{00000000-0005-0000-0000-00002A620000}"/>
    <cellStyle name="Normal 37 20 2 3 2" xfId="37465" xr:uid="{00000000-0005-0000-0000-00002B620000}"/>
    <cellStyle name="Normal 37 20 2 4" xfId="14497" xr:uid="{00000000-0005-0000-0000-00002C620000}"/>
    <cellStyle name="Normal 37 20 2 4 2" xfId="37466" xr:uid="{00000000-0005-0000-0000-00002D620000}"/>
    <cellStyle name="Normal 37 20 2 5" xfId="37462" xr:uid="{00000000-0005-0000-0000-00002E620000}"/>
    <cellStyle name="Normal 37 20 3" xfId="14498" xr:uid="{00000000-0005-0000-0000-00002F620000}"/>
    <cellStyle name="Normal 37 20 3 2" xfId="14499" xr:uid="{00000000-0005-0000-0000-000030620000}"/>
    <cellStyle name="Normal 37 20 3 2 2" xfId="14500" xr:uid="{00000000-0005-0000-0000-000031620000}"/>
    <cellStyle name="Normal 37 20 3 2 2 2" xfId="37469" xr:uid="{00000000-0005-0000-0000-000032620000}"/>
    <cellStyle name="Normal 37 20 3 2 3" xfId="37468" xr:uid="{00000000-0005-0000-0000-000033620000}"/>
    <cellStyle name="Normal 37 20 3 3" xfId="14501" xr:uid="{00000000-0005-0000-0000-000034620000}"/>
    <cellStyle name="Normal 37 20 3 3 2" xfId="14502" xr:uid="{00000000-0005-0000-0000-000035620000}"/>
    <cellStyle name="Normal 37 20 3 3 2 2" xfId="37471" xr:uid="{00000000-0005-0000-0000-000036620000}"/>
    <cellStyle name="Normal 37 20 3 3 3" xfId="37470" xr:uid="{00000000-0005-0000-0000-000037620000}"/>
    <cellStyle name="Normal 37 20 3 4" xfId="14503" xr:uid="{00000000-0005-0000-0000-000038620000}"/>
    <cellStyle name="Normal 37 20 3 4 2" xfId="37472" xr:uid="{00000000-0005-0000-0000-000039620000}"/>
    <cellStyle name="Normal 37 20 3 5" xfId="37467" xr:uid="{00000000-0005-0000-0000-00003A620000}"/>
    <cellStyle name="Normal 37 20 4" xfId="14504" xr:uid="{00000000-0005-0000-0000-00003B620000}"/>
    <cellStyle name="Normal 37 20 4 2" xfId="14505" xr:uid="{00000000-0005-0000-0000-00003C620000}"/>
    <cellStyle name="Normal 37 20 4 2 2" xfId="37474" xr:uid="{00000000-0005-0000-0000-00003D620000}"/>
    <cellStyle name="Normal 37 20 4 3" xfId="37473" xr:uid="{00000000-0005-0000-0000-00003E620000}"/>
    <cellStyle name="Normal 37 20 5" xfId="14506" xr:uid="{00000000-0005-0000-0000-00003F620000}"/>
    <cellStyle name="Normal 37 20 5 2" xfId="37475" xr:uid="{00000000-0005-0000-0000-000040620000}"/>
    <cellStyle name="Normal 37 20 6" xfId="14507" xr:uid="{00000000-0005-0000-0000-000041620000}"/>
    <cellStyle name="Normal 37 20 6 2" xfId="14508" xr:uid="{00000000-0005-0000-0000-000042620000}"/>
    <cellStyle name="Normal 37 20 6 2 2" xfId="37477" xr:uid="{00000000-0005-0000-0000-000043620000}"/>
    <cellStyle name="Normal 37 20 6 3" xfId="37476" xr:uid="{00000000-0005-0000-0000-000044620000}"/>
    <cellStyle name="Normal 37 20 7" xfId="14509" xr:uid="{00000000-0005-0000-0000-000045620000}"/>
    <cellStyle name="Normal 37 20 7 2" xfId="37478" xr:uid="{00000000-0005-0000-0000-000046620000}"/>
    <cellStyle name="Normal 37 20 8" xfId="37461" xr:uid="{00000000-0005-0000-0000-000047620000}"/>
    <cellStyle name="Normal 37 21" xfId="14510" xr:uid="{00000000-0005-0000-0000-000048620000}"/>
    <cellStyle name="Normal 37 21 2" xfId="14511" xr:uid="{00000000-0005-0000-0000-000049620000}"/>
    <cellStyle name="Normal 37 21 2 2" xfId="14512" xr:uid="{00000000-0005-0000-0000-00004A620000}"/>
    <cellStyle name="Normal 37 21 2 2 2" xfId="14513" xr:uid="{00000000-0005-0000-0000-00004B620000}"/>
    <cellStyle name="Normal 37 21 2 2 2 2" xfId="37482" xr:uid="{00000000-0005-0000-0000-00004C620000}"/>
    <cellStyle name="Normal 37 21 2 2 3" xfId="37481" xr:uid="{00000000-0005-0000-0000-00004D620000}"/>
    <cellStyle name="Normal 37 21 2 3" xfId="14514" xr:uid="{00000000-0005-0000-0000-00004E620000}"/>
    <cellStyle name="Normal 37 21 2 3 2" xfId="37483" xr:uid="{00000000-0005-0000-0000-00004F620000}"/>
    <cellStyle name="Normal 37 21 2 4" xfId="14515" xr:uid="{00000000-0005-0000-0000-000050620000}"/>
    <cellStyle name="Normal 37 21 2 4 2" xfId="37484" xr:uid="{00000000-0005-0000-0000-000051620000}"/>
    <cellStyle name="Normal 37 21 2 5" xfId="37480" xr:uid="{00000000-0005-0000-0000-000052620000}"/>
    <cellStyle name="Normal 37 21 3" xfId="14516" xr:uid="{00000000-0005-0000-0000-000053620000}"/>
    <cellStyle name="Normal 37 21 3 2" xfId="14517" xr:uid="{00000000-0005-0000-0000-000054620000}"/>
    <cellStyle name="Normal 37 21 3 2 2" xfId="14518" xr:uid="{00000000-0005-0000-0000-000055620000}"/>
    <cellStyle name="Normal 37 21 3 2 2 2" xfId="37487" xr:uid="{00000000-0005-0000-0000-000056620000}"/>
    <cellStyle name="Normal 37 21 3 2 3" xfId="37486" xr:uid="{00000000-0005-0000-0000-000057620000}"/>
    <cellStyle name="Normal 37 21 3 3" xfId="14519" xr:uid="{00000000-0005-0000-0000-000058620000}"/>
    <cellStyle name="Normal 37 21 3 3 2" xfId="14520" xr:uid="{00000000-0005-0000-0000-000059620000}"/>
    <cellStyle name="Normal 37 21 3 3 2 2" xfId="37489" xr:uid="{00000000-0005-0000-0000-00005A620000}"/>
    <cellStyle name="Normal 37 21 3 3 3" xfId="37488" xr:uid="{00000000-0005-0000-0000-00005B620000}"/>
    <cellStyle name="Normal 37 21 3 4" xfId="14521" xr:uid="{00000000-0005-0000-0000-00005C620000}"/>
    <cellStyle name="Normal 37 21 3 4 2" xfId="37490" xr:uid="{00000000-0005-0000-0000-00005D620000}"/>
    <cellStyle name="Normal 37 21 3 5" xfId="37485" xr:uid="{00000000-0005-0000-0000-00005E620000}"/>
    <cellStyle name="Normal 37 21 4" xfId="14522" xr:uid="{00000000-0005-0000-0000-00005F620000}"/>
    <cellStyle name="Normal 37 21 4 2" xfId="14523" xr:uid="{00000000-0005-0000-0000-000060620000}"/>
    <cellStyle name="Normal 37 21 4 2 2" xfId="37492" xr:uid="{00000000-0005-0000-0000-000061620000}"/>
    <cellStyle name="Normal 37 21 4 3" xfId="37491" xr:uid="{00000000-0005-0000-0000-000062620000}"/>
    <cellStyle name="Normal 37 21 5" xfId="14524" xr:uid="{00000000-0005-0000-0000-000063620000}"/>
    <cellStyle name="Normal 37 21 5 2" xfId="37493" xr:uid="{00000000-0005-0000-0000-000064620000}"/>
    <cellStyle name="Normal 37 21 6" xfId="14525" xr:uid="{00000000-0005-0000-0000-000065620000}"/>
    <cellStyle name="Normal 37 21 6 2" xfId="14526" xr:uid="{00000000-0005-0000-0000-000066620000}"/>
    <cellStyle name="Normal 37 21 6 2 2" xfId="37495" xr:uid="{00000000-0005-0000-0000-000067620000}"/>
    <cellStyle name="Normal 37 21 6 3" xfId="37494" xr:uid="{00000000-0005-0000-0000-000068620000}"/>
    <cellStyle name="Normal 37 21 7" xfId="14527" xr:uid="{00000000-0005-0000-0000-000069620000}"/>
    <cellStyle name="Normal 37 21 7 2" xfId="37496" xr:uid="{00000000-0005-0000-0000-00006A620000}"/>
    <cellStyle name="Normal 37 21 8" xfId="37479" xr:uid="{00000000-0005-0000-0000-00006B620000}"/>
    <cellStyle name="Normal 37 22" xfId="14528" xr:uid="{00000000-0005-0000-0000-00006C620000}"/>
    <cellStyle name="Normal 37 22 2" xfId="14529" xr:uid="{00000000-0005-0000-0000-00006D620000}"/>
    <cellStyle name="Normal 37 22 2 2" xfId="14530" xr:uid="{00000000-0005-0000-0000-00006E620000}"/>
    <cellStyle name="Normal 37 22 2 2 2" xfId="14531" xr:uid="{00000000-0005-0000-0000-00006F620000}"/>
    <cellStyle name="Normal 37 22 2 2 2 2" xfId="37500" xr:uid="{00000000-0005-0000-0000-000070620000}"/>
    <cellStyle name="Normal 37 22 2 2 3" xfId="37499" xr:uid="{00000000-0005-0000-0000-000071620000}"/>
    <cellStyle name="Normal 37 22 2 3" xfId="14532" xr:uid="{00000000-0005-0000-0000-000072620000}"/>
    <cellStyle name="Normal 37 22 2 3 2" xfId="37501" xr:uid="{00000000-0005-0000-0000-000073620000}"/>
    <cellStyle name="Normal 37 22 2 4" xfId="14533" xr:uid="{00000000-0005-0000-0000-000074620000}"/>
    <cellStyle name="Normal 37 22 2 4 2" xfId="37502" xr:uid="{00000000-0005-0000-0000-000075620000}"/>
    <cellStyle name="Normal 37 22 2 5" xfId="37498" xr:uid="{00000000-0005-0000-0000-000076620000}"/>
    <cellStyle name="Normal 37 22 3" xfId="14534" xr:uid="{00000000-0005-0000-0000-000077620000}"/>
    <cellStyle name="Normal 37 22 3 2" xfId="14535" xr:uid="{00000000-0005-0000-0000-000078620000}"/>
    <cellStyle name="Normal 37 22 3 2 2" xfId="14536" xr:uid="{00000000-0005-0000-0000-000079620000}"/>
    <cellStyle name="Normal 37 22 3 2 2 2" xfId="37505" xr:uid="{00000000-0005-0000-0000-00007A620000}"/>
    <cellStyle name="Normal 37 22 3 2 3" xfId="37504" xr:uid="{00000000-0005-0000-0000-00007B620000}"/>
    <cellStyle name="Normal 37 22 3 3" xfId="14537" xr:uid="{00000000-0005-0000-0000-00007C620000}"/>
    <cellStyle name="Normal 37 22 3 3 2" xfId="14538" xr:uid="{00000000-0005-0000-0000-00007D620000}"/>
    <cellStyle name="Normal 37 22 3 3 2 2" xfId="37507" xr:uid="{00000000-0005-0000-0000-00007E620000}"/>
    <cellStyle name="Normal 37 22 3 3 3" xfId="37506" xr:uid="{00000000-0005-0000-0000-00007F620000}"/>
    <cellStyle name="Normal 37 22 3 4" xfId="14539" xr:uid="{00000000-0005-0000-0000-000080620000}"/>
    <cellStyle name="Normal 37 22 3 4 2" xfId="37508" xr:uid="{00000000-0005-0000-0000-000081620000}"/>
    <cellStyle name="Normal 37 22 3 5" xfId="37503" xr:uid="{00000000-0005-0000-0000-000082620000}"/>
    <cellStyle name="Normal 37 22 4" xfId="14540" xr:uid="{00000000-0005-0000-0000-000083620000}"/>
    <cellStyle name="Normal 37 22 4 2" xfId="14541" xr:uid="{00000000-0005-0000-0000-000084620000}"/>
    <cellStyle name="Normal 37 22 4 2 2" xfId="37510" xr:uid="{00000000-0005-0000-0000-000085620000}"/>
    <cellStyle name="Normal 37 22 4 3" xfId="37509" xr:uid="{00000000-0005-0000-0000-000086620000}"/>
    <cellStyle name="Normal 37 22 5" xfId="14542" xr:uid="{00000000-0005-0000-0000-000087620000}"/>
    <cellStyle name="Normal 37 22 5 2" xfId="37511" xr:uid="{00000000-0005-0000-0000-000088620000}"/>
    <cellStyle name="Normal 37 22 6" xfId="14543" xr:uid="{00000000-0005-0000-0000-000089620000}"/>
    <cellStyle name="Normal 37 22 6 2" xfId="14544" xr:uid="{00000000-0005-0000-0000-00008A620000}"/>
    <cellStyle name="Normal 37 22 6 2 2" xfId="37513" xr:uid="{00000000-0005-0000-0000-00008B620000}"/>
    <cellStyle name="Normal 37 22 6 3" xfId="37512" xr:uid="{00000000-0005-0000-0000-00008C620000}"/>
    <cellStyle name="Normal 37 22 7" xfId="14545" xr:uid="{00000000-0005-0000-0000-00008D620000}"/>
    <cellStyle name="Normal 37 22 7 2" xfId="37514" xr:uid="{00000000-0005-0000-0000-00008E620000}"/>
    <cellStyle name="Normal 37 22 8" xfId="37497" xr:uid="{00000000-0005-0000-0000-00008F620000}"/>
    <cellStyle name="Normal 37 23" xfId="14546" xr:uid="{00000000-0005-0000-0000-000090620000}"/>
    <cellStyle name="Normal 37 23 2" xfId="14547" xr:uid="{00000000-0005-0000-0000-000091620000}"/>
    <cellStyle name="Normal 37 23 2 2" xfId="14548" xr:uid="{00000000-0005-0000-0000-000092620000}"/>
    <cellStyle name="Normal 37 23 2 2 2" xfId="14549" xr:uid="{00000000-0005-0000-0000-000093620000}"/>
    <cellStyle name="Normal 37 23 2 2 2 2" xfId="37518" xr:uid="{00000000-0005-0000-0000-000094620000}"/>
    <cellStyle name="Normal 37 23 2 2 3" xfId="37517" xr:uid="{00000000-0005-0000-0000-000095620000}"/>
    <cellStyle name="Normal 37 23 2 3" xfId="14550" xr:uid="{00000000-0005-0000-0000-000096620000}"/>
    <cellStyle name="Normal 37 23 2 3 2" xfId="37519" xr:uid="{00000000-0005-0000-0000-000097620000}"/>
    <cellStyle name="Normal 37 23 2 4" xfId="14551" xr:uid="{00000000-0005-0000-0000-000098620000}"/>
    <cellStyle name="Normal 37 23 2 4 2" xfId="37520" xr:uid="{00000000-0005-0000-0000-000099620000}"/>
    <cellStyle name="Normal 37 23 2 5" xfId="37516" xr:uid="{00000000-0005-0000-0000-00009A620000}"/>
    <cellStyle name="Normal 37 23 3" xfId="14552" xr:uid="{00000000-0005-0000-0000-00009B620000}"/>
    <cellStyle name="Normal 37 23 3 2" xfId="14553" xr:uid="{00000000-0005-0000-0000-00009C620000}"/>
    <cellStyle name="Normal 37 23 3 2 2" xfId="14554" xr:uid="{00000000-0005-0000-0000-00009D620000}"/>
    <cellStyle name="Normal 37 23 3 2 2 2" xfId="37523" xr:uid="{00000000-0005-0000-0000-00009E620000}"/>
    <cellStyle name="Normal 37 23 3 2 3" xfId="37522" xr:uid="{00000000-0005-0000-0000-00009F620000}"/>
    <cellStyle name="Normal 37 23 3 3" xfId="14555" xr:uid="{00000000-0005-0000-0000-0000A0620000}"/>
    <cellStyle name="Normal 37 23 3 3 2" xfId="14556" xr:uid="{00000000-0005-0000-0000-0000A1620000}"/>
    <cellStyle name="Normal 37 23 3 3 2 2" xfId="37525" xr:uid="{00000000-0005-0000-0000-0000A2620000}"/>
    <cellStyle name="Normal 37 23 3 3 3" xfId="37524" xr:uid="{00000000-0005-0000-0000-0000A3620000}"/>
    <cellStyle name="Normal 37 23 3 4" xfId="14557" xr:uid="{00000000-0005-0000-0000-0000A4620000}"/>
    <cellStyle name="Normal 37 23 3 4 2" xfId="37526" xr:uid="{00000000-0005-0000-0000-0000A5620000}"/>
    <cellStyle name="Normal 37 23 3 5" xfId="37521" xr:uid="{00000000-0005-0000-0000-0000A6620000}"/>
    <cellStyle name="Normal 37 23 4" xfId="14558" xr:uid="{00000000-0005-0000-0000-0000A7620000}"/>
    <cellStyle name="Normal 37 23 4 2" xfId="14559" xr:uid="{00000000-0005-0000-0000-0000A8620000}"/>
    <cellStyle name="Normal 37 23 4 2 2" xfId="37528" xr:uid="{00000000-0005-0000-0000-0000A9620000}"/>
    <cellStyle name="Normal 37 23 4 3" xfId="37527" xr:uid="{00000000-0005-0000-0000-0000AA620000}"/>
    <cellStyle name="Normal 37 23 5" xfId="14560" xr:uid="{00000000-0005-0000-0000-0000AB620000}"/>
    <cellStyle name="Normal 37 23 5 2" xfId="37529" xr:uid="{00000000-0005-0000-0000-0000AC620000}"/>
    <cellStyle name="Normal 37 23 6" xfId="14561" xr:uid="{00000000-0005-0000-0000-0000AD620000}"/>
    <cellStyle name="Normal 37 23 6 2" xfId="14562" xr:uid="{00000000-0005-0000-0000-0000AE620000}"/>
    <cellStyle name="Normal 37 23 6 2 2" xfId="37531" xr:uid="{00000000-0005-0000-0000-0000AF620000}"/>
    <cellStyle name="Normal 37 23 6 3" xfId="37530" xr:uid="{00000000-0005-0000-0000-0000B0620000}"/>
    <cellStyle name="Normal 37 23 7" xfId="14563" xr:uid="{00000000-0005-0000-0000-0000B1620000}"/>
    <cellStyle name="Normal 37 23 7 2" xfId="37532" xr:uid="{00000000-0005-0000-0000-0000B2620000}"/>
    <cellStyle name="Normal 37 23 8" xfId="37515" xr:uid="{00000000-0005-0000-0000-0000B3620000}"/>
    <cellStyle name="Normal 37 24" xfId="14564" xr:uid="{00000000-0005-0000-0000-0000B4620000}"/>
    <cellStyle name="Normal 37 24 2" xfId="14565" xr:uid="{00000000-0005-0000-0000-0000B5620000}"/>
    <cellStyle name="Normal 37 24 2 2" xfId="14566" xr:uid="{00000000-0005-0000-0000-0000B6620000}"/>
    <cellStyle name="Normal 37 24 2 2 2" xfId="14567" xr:uid="{00000000-0005-0000-0000-0000B7620000}"/>
    <cellStyle name="Normal 37 24 2 2 2 2" xfId="37536" xr:uid="{00000000-0005-0000-0000-0000B8620000}"/>
    <cellStyle name="Normal 37 24 2 2 3" xfId="37535" xr:uid="{00000000-0005-0000-0000-0000B9620000}"/>
    <cellStyle name="Normal 37 24 2 3" xfId="14568" xr:uid="{00000000-0005-0000-0000-0000BA620000}"/>
    <cellStyle name="Normal 37 24 2 3 2" xfId="37537" xr:uid="{00000000-0005-0000-0000-0000BB620000}"/>
    <cellStyle name="Normal 37 24 2 4" xfId="14569" xr:uid="{00000000-0005-0000-0000-0000BC620000}"/>
    <cellStyle name="Normal 37 24 2 4 2" xfId="37538" xr:uid="{00000000-0005-0000-0000-0000BD620000}"/>
    <cellStyle name="Normal 37 24 2 5" xfId="37534" xr:uid="{00000000-0005-0000-0000-0000BE620000}"/>
    <cellStyle name="Normal 37 24 3" xfId="14570" xr:uid="{00000000-0005-0000-0000-0000BF620000}"/>
    <cellStyle name="Normal 37 24 3 2" xfId="14571" xr:uid="{00000000-0005-0000-0000-0000C0620000}"/>
    <cellStyle name="Normal 37 24 3 2 2" xfId="14572" xr:uid="{00000000-0005-0000-0000-0000C1620000}"/>
    <cellStyle name="Normal 37 24 3 2 2 2" xfId="37541" xr:uid="{00000000-0005-0000-0000-0000C2620000}"/>
    <cellStyle name="Normal 37 24 3 2 3" xfId="37540" xr:uid="{00000000-0005-0000-0000-0000C3620000}"/>
    <cellStyle name="Normal 37 24 3 3" xfId="14573" xr:uid="{00000000-0005-0000-0000-0000C4620000}"/>
    <cellStyle name="Normal 37 24 3 3 2" xfId="14574" xr:uid="{00000000-0005-0000-0000-0000C5620000}"/>
    <cellStyle name="Normal 37 24 3 3 2 2" xfId="37543" xr:uid="{00000000-0005-0000-0000-0000C6620000}"/>
    <cellStyle name="Normal 37 24 3 3 3" xfId="37542" xr:uid="{00000000-0005-0000-0000-0000C7620000}"/>
    <cellStyle name="Normal 37 24 3 4" xfId="14575" xr:uid="{00000000-0005-0000-0000-0000C8620000}"/>
    <cellStyle name="Normal 37 24 3 4 2" xfId="37544" xr:uid="{00000000-0005-0000-0000-0000C9620000}"/>
    <cellStyle name="Normal 37 24 3 5" xfId="37539" xr:uid="{00000000-0005-0000-0000-0000CA620000}"/>
    <cellStyle name="Normal 37 24 4" xfId="14576" xr:uid="{00000000-0005-0000-0000-0000CB620000}"/>
    <cellStyle name="Normal 37 24 4 2" xfId="14577" xr:uid="{00000000-0005-0000-0000-0000CC620000}"/>
    <cellStyle name="Normal 37 24 4 2 2" xfId="37546" xr:uid="{00000000-0005-0000-0000-0000CD620000}"/>
    <cellStyle name="Normal 37 24 4 3" xfId="37545" xr:uid="{00000000-0005-0000-0000-0000CE620000}"/>
    <cellStyle name="Normal 37 24 5" xfId="14578" xr:uid="{00000000-0005-0000-0000-0000CF620000}"/>
    <cellStyle name="Normal 37 24 5 2" xfId="37547" xr:uid="{00000000-0005-0000-0000-0000D0620000}"/>
    <cellStyle name="Normal 37 24 6" xfId="14579" xr:uid="{00000000-0005-0000-0000-0000D1620000}"/>
    <cellStyle name="Normal 37 24 6 2" xfId="14580" xr:uid="{00000000-0005-0000-0000-0000D2620000}"/>
    <cellStyle name="Normal 37 24 6 2 2" xfId="37549" xr:uid="{00000000-0005-0000-0000-0000D3620000}"/>
    <cellStyle name="Normal 37 24 6 3" xfId="37548" xr:uid="{00000000-0005-0000-0000-0000D4620000}"/>
    <cellStyle name="Normal 37 24 7" xfId="14581" xr:uid="{00000000-0005-0000-0000-0000D5620000}"/>
    <cellStyle name="Normal 37 24 7 2" xfId="37550" xr:uid="{00000000-0005-0000-0000-0000D6620000}"/>
    <cellStyle name="Normal 37 24 8" xfId="37533" xr:uid="{00000000-0005-0000-0000-0000D7620000}"/>
    <cellStyle name="Normal 37 25" xfId="14582" xr:uid="{00000000-0005-0000-0000-0000D8620000}"/>
    <cellStyle name="Normal 37 25 2" xfId="14583" xr:uid="{00000000-0005-0000-0000-0000D9620000}"/>
    <cellStyle name="Normal 37 25 2 2" xfId="14584" xr:uid="{00000000-0005-0000-0000-0000DA620000}"/>
    <cellStyle name="Normal 37 25 2 2 2" xfId="14585" xr:uid="{00000000-0005-0000-0000-0000DB620000}"/>
    <cellStyle name="Normal 37 25 2 2 2 2" xfId="37554" xr:uid="{00000000-0005-0000-0000-0000DC620000}"/>
    <cellStyle name="Normal 37 25 2 2 3" xfId="37553" xr:uid="{00000000-0005-0000-0000-0000DD620000}"/>
    <cellStyle name="Normal 37 25 2 3" xfId="14586" xr:uid="{00000000-0005-0000-0000-0000DE620000}"/>
    <cellStyle name="Normal 37 25 2 3 2" xfId="37555" xr:uid="{00000000-0005-0000-0000-0000DF620000}"/>
    <cellStyle name="Normal 37 25 2 4" xfId="14587" xr:uid="{00000000-0005-0000-0000-0000E0620000}"/>
    <cellStyle name="Normal 37 25 2 4 2" xfId="37556" xr:uid="{00000000-0005-0000-0000-0000E1620000}"/>
    <cellStyle name="Normal 37 25 2 5" xfId="37552" xr:uid="{00000000-0005-0000-0000-0000E2620000}"/>
    <cellStyle name="Normal 37 25 3" xfId="14588" xr:uid="{00000000-0005-0000-0000-0000E3620000}"/>
    <cellStyle name="Normal 37 25 3 2" xfId="14589" xr:uid="{00000000-0005-0000-0000-0000E4620000}"/>
    <cellStyle name="Normal 37 25 3 2 2" xfId="14590" xr:uid="{00000000-0005-0000-0000-0000E5620000}"/>
    <cellStyle name="Normal 37 25 3 2 2 2" xfId="37559" xr:uid="{00000000-0005-0000-0000-0000E6620000}"/>
    <cellStyle name="Normal 37 25 3 2 3" xfId="37558" xr:uid="{00000000-0005-0000-0000-0000E7620000}"/>
    <cellStyle name="Normal 37 25 3 3" xfId="14591" xr:uid="{00000000-0005-0000-0000-0000E8620000}"/>
    <cellStyle name="Normal 37 25 3 3 2" xfId="14592" xr:uid="{00000000-0005-0000-0000-0000E9620000}"/>
    <cellStyle name="Normal 37 25 3 3 2 2" xfId="37561" xr:uid="{00000000-0005-0000-0000-0000EA620000}"/>
    <cellStyle name="Normal 37 25 3 3 3" xfId="37560" xr:uid="{00000000-0005-0000-0000-0000EB620000}"/>
    <cellStyle name="Normal 37 25 3 4" xfId="14593" xr:uid="{00000000-0005-0000-0000-0000EC620000}"/>
    <cellStyle name="Normal 37 25 3 4 2" xfId="37562" xr:uid="{00000000-0005-0000-0000-0000ED620000}"/>
    <cellStyle name="Normal 37 25 3 5" xfId="37557" xr:uid="{00000000-0005-0000-0000-0000EE620000}"/>
    <cellStyle name="Normal 37 25 4" xfId="14594" xr:uid="{00000000-0005-0000-0000-0000EF620000}"/>
    <cellStyle name="Normal 37 25 4 2" xfId="14595" xr:uid="{00000000-0005-0000-0000-0000F0620000}"/>
    <cellStyle name="Normal 37 25 4 2 2" xfId="37564" xr:uid="{00000000-0005-0000-0000-0000F1620000}"/>
    <cellStyle name="Normal 37 25 4 3" xfId="37563" xr:uid="{00000000-0005-0000-0000-0000F2620000}"/>
    <cellStyle name="Normal 37 25 5" xfId="14596" xr:uid="{00000000-0005-0000-0000-0000F3620000}"/>
    <cellStyle name="Normal 37 25 5 2" xfId="37565" xr:uid="{00000000-0005-0000-0000-0000F4620000}"/>
    <cellStyle name="Normal 37 25 6" xfId="14597" xr:uid="{00000000-0005-0000-0000-0000F5620000}"/>
    <cellStyle name="Normal 37 25 6 2" xfId="14598" xr:uid="{00000000-0005-0000-0000-0000F6620000}"/>
    <cellStyle name="Normal 37 25 6 2 2" xfId="37567" xr:uid="{00000000-0005-0000-0000-0000F7620000}"/>
    <cellStyle name="Normal 37 25 6 3" xfId="37566" xr:uid="{00000000-0005-0000-0000-0000F8620000}"/>
    <cellStyle name="Normal 37 25 7" xfId="14599" xr:uid="{00000000-0005-0000-0000-0000F9620000}"/>
    <cellStyle name="Normal 37 25 7 2" xfId="37568" xr:uid="{00000000-0005-0000-0000-0000FA620000}"/>
    <cellStyle name="Normal 37 25 8" xfId="37551" xr:uid="{00000000-0005-0000-0000-0000FB620000}"/>
    <cellStyle name="Normal 37 26" xfId="14600" xr:uid="{00000000-0005-0000-0000-0000FC620000}"/>
    <cellStyle name="Normal 37 26 2" xfId="14601" xr:uid="{00000000-0005-0000-0000-0000FD620000}"/>
    <cellStyle name="Normal 37 26 2 2" xfId="14602" xr:uid="{00000000-0005-0000-0000-0000FE620000}"/>
    <cellStyle name="Normal 37 26 2 2 2" xfId="14603" xr:uid="{00000000-0005-0000-0000-0000FF620000}"/>
    <cellStyle name="Normal 37 26 2 2 2 2" xfId="37572" xr:uid="{00000000-0005-0000-0000-000000630000}"/>
    <cellStyle name="Normal 37 26 2 2 3" xfId="37571" xr:uid="{00000000-0005-0000-0000-000001630000}"/>
    <cellStyle name="Normal 37 26 2 3" xfId="14604" xr:uid="{00000000-0005-0000-0000-000002630000}"/>
    <cellStyle name="Normal 37 26 2 3 2" xfId="37573" xr:uid="{00000000-0005-0000-0000-000003630000}"/>
    <cellStyle name="Normal 37 26 2 4" xfId="14605" xr:uid="{00000000-0005-0000-0000-000004630000}"/>
    <cellStyle name="Normal 37 26 2 4 2" xfId="37574" xr:uid="{00000000-0005-0000-0000-000005630000}"/>
    <cellStyle name="Normal 37 26 2 5" xfId="37570" xr:uid="{00000000-0005-0000-0000-000006630000}"/>
    <cellStyle name="Normal 37 26 3" xfId="14606" xr:uid="{00000000-0005-0000-0000-000007630000}"/>
    <cellStyle name="Normal 37 26 3 2" xfId="14607" xr:uid="{00000000-0005-0000-0000-000008630000}"/>
    <cellStyle name="Normal 37 26 3 2 2" xfId="14608" xr:uid="{00000000-0005-0000-0000-000009630000}"/>
    <cellStyle name="Normal 37 26 3 2 2 2" xfId="37577" xr:uid="{00000000-0005-0000-0000-00000A630000}"/>
    <cellStyle name="Normal 37 26 3 2 3" xfId="37576" xr:uid="{00000000-0005-0000-0000-00000B630000}"/>
    <cellStyle name="Normal 37 26 3 3" xfId="14609" xr:uid="{00000000-0005-0000-0000-00000C630000}"/>
    <cellStyle name="Normal 37 26 3 3 2" xfId="14610" xr:uid="{00000000-0005-0000-0000-00000D630000}"/>
    <cellStyle name="Normal 37 26 3 3 2 2" xfId="37579" xr:uid="{00000000-0005-0000-0000-00000E630000}"/>
    <cellStyle name="Normal 37 26 3 3 3" xfId="37578" xr:uid="{00000000-0005-0000-0000-00000F630000}"/>
    <cellStyle name="Normal 37 26 3 4" xfId="14611" xr:uid="{00000000-0005-0000-0000-000010630000}"/>
    <cellStyle name="Normal 37 26 3 4 2" xfId="37580" xr:uid="{00000000-0005-0000-0000-000011630000}"/>
    <cellStyle name="Normal 37 26 3 5" xfId="37575" xr:uid="{00000000-0005-0000-0000-000012630000}"/>
    <cellStyle name="Normal 37 26 4" xfId="14612" xr:uid="{00000000-0005-0000-0000-000013630000}"/>
    <cellStyle name="Normal 37 26 4 2" xfId="14613" xr:uid="{00000000-0005-0000-0000-000014630000}"/>
    <cellStyle name="Normal 37 26 4 2 2" xfId="37582" xr:uid="{00000000-0005-0000-0000-000015630000}"/>
    <cellStyle name="Normal 37 26 4 3" xfId="37581" xr:uid="{00000000-0005-0000-0000-000016630000}"/>
    <cellStyle name="Normal 37 26 5" xfId="14614" xr:uid="{00000000-0005-0000-0000-000017630000}"/>
    <cellStyle name="Normal 37 26 5 2" xfId="37583" xr:uid="{00000000-0005-0000-0000-000018630000}"/>
    <cellStyle name="Normal 37 26 6" xfId="14615" xr:uid="{00000000-0005-0000-0000-000019630000}"/>
    <cellStyle name="Normal 37 26 6 2" xfId="14616" xr:uid="{00000000-0005-0000-0000-00001A630000}"/>
    <cellStyle name="Normal 37 26 6 2 2" xfId="37585" xr:uid="{00000000-0005-0000-0000-00001B630000}"/>
    <cellStyle name="Normal 37 26 6 3" xfId="37584" xr:uid="{00000000-0005-0000-0000-00001C630000}"/>
    <cellStyle name="Normal 37 26 7" xfId="14617" xr:uid="{00000000-0005-0000-0000-00001D630000}"/>
    <cellStyle name="Normal 37 26 7 2" xfId="37586" xr:uid="{00000000-0005-0000-0000-00001E630000}"/>
    <cellStyle name="Normal 37 26 8" xfId="37569" xr:uid="{00000000-0005-0000-0000-00001F630000}"/>
    <cellStyle name="Normal 37 27" xfId="14618" xr:uid="{00000000-0005-0000-0000-000020630000}"/>
    <cellStyle name="Normal 37 27 2" xfId="14619" xr:uid="{00000000-0005-0000-0000-000021630000}"/>
    <cellStyle name="Normal 37 27 2 2" xfId="14620" xr:uid="{00000000-0005-0000-0000-000022630000}"/>
    <cellStyle name="Normal 37 27 2 2 2" xfId="14621" xr:uid="{00000000-0005-0000-0000-000023630000}"/>
    <cellStyle name="Normal 37 27 2 2 2 2" xfId="37590" xr:uid="{00000000-0005-0000-0000-000024630000}"/>
    <cellStyle name="Normal 37 27 2 2 3" xfId="37589" xr:uid="{00000000-0005-0000-0000-000025630000}"/>
    <cellStyle name="Normal 37 27 2 3" xfId="14622" xr:uid="{00000000-0005-0000-0000-000026630000}"/>
    <cellStyle name="Normal 37 27 2 3 2" xfId="37591" xr:uid="{00000000-0005-0000-0000-000027630000}"/>
    <cellStyle name="Normal 37 27 2 4" xfId="14623" xr:uid="{00000000-0005-0000-0000-000028630000}"/>
    <cellStyle name="Normal 37 27 2 4 2" xfId="37592" xr:uid="{00000000-0005-0000-0000-000029630000}"/>
    <cellStyle name="Normal 37 27 2 5" xfId="37588" xr:uid="{00000000-0005-0000-0000-00002A630000}"/>
    <cellStyle name="Normal 37 27 3" xfId="14624" xr:uid="{00000000-0005-0000-0000-00002B630000}"/>
    <cellStyle name="Normal 37 27 3 2" xfId="14625" xr:uid="{00000000-0005-0000-0000-00002C630000}"/>
    <cellStyle name="Normal 37 27 3 2 2" xfId="14626" xr:uid="{00000000-0005-0000-0000-00002D630000}"/>
    <cellStyle name="Normal 37 27 3 2 2 2" xfId="37595" xr:uid="{00000000-0005-0000-0000-00002E630000}"/>
    <cellStyle name="Normal 37 27 3 2 3" xfId="37594" xr:uid="{00000000-0005-0000-0000-00002F630000}"/>
    <cellStyle name="Normal 37 27 3 3" xfId="14627" xr:uid="{00000000-0005-0000-0000-000030630000}"/>
    <cellStyle name="Normal 37 27 3 3 2" xfId="14628" xr:uid="{00000000-0005-0000-0000-000031630000}"/>
    <cellStyle name="Normal 37 27 3 3 2 2" xfId="37597" xr:uid="{00000000-0005-0000-0000-000032630000}"/>
    <cellStyle name="Normal 37 27 3 3 3" xfId="37596" xr:uid="{00000000-0005-0000-0000-000033630000}"/>
    <cellStyle name="Normal 37 27 3 4" xfId="14629" xr:uid="{00000000-0005-0000-0000-000034630000}"/>
    <cellStyle name="Normal 37 27 3 4 2" xfId="37598" xr:uid="{00000000-0005-0000-0000-000035630000}"/>
    <cellStyle name="Normal 37 27 3 5" xfId="37593" xr:uid="{00000000-0005-0000-0000-000036630000}"/>
    <cellStyle name="Normal 37 27 4" xfId="14630" xr:uid="{00000000-0005-0000-0000-000037630000}"/>
    <cellStyle name="Normal 37 27 4 2" xfId="14631" xr:uid="{00000000-0005-0000-0000-000038630000}"/>
    <cellStyle name="Normal 37 27 4 2 2" xfId="37600" xr:uid="{00000000-0005-0000-0000-000039630000}"/>
    <cellStyle name="Normal 37 27 4 3" xfId="37599" xr:uid="{00000000-0005-0000-0000-00003A630000}"/>
    <cellStyle name="Normal 37 27 5" xfId="14632" xr:uid="{00000000-0005-0000-0000-00003B630000}"/>
    <cellStyle name="Normal 37 27 5 2" xfId="37601" xr:uid="{00000000-0005-0000-0000-00003C630000}"/>
    <cellStyle name="Normal 37 27 6" xfId="14633" xr:uid="{00000000-0005-0000-0000-00003D630000}"/>
    <cellStyle name="Normal 37 27 6 2" xfId="14634" xr:uid="{00000000-0005-0000-0000-00003E630000}"/>
    <cellStyle name="Normal 37 27 6 2 2" xfId="37603" xr:uid="{00000000-0005-0000-0000-00003F630000}"/>
    <cellStyle name="Normal 37 27 6 3" xfId="37602" xr:uid="{00000000-0005-0000-0000-000040630000}"/>
    <cellStyle name="Normal 37 27 7" xfId="14635" xr:uid="{00000000-0005-0000-0000-000041630000}"/>
    <cellStyle name="Normal 37 27 7 2" xfId="37604" xr:uid="{00000000-0005-0000-0000-000042630000}"/>
    <cellStyle name="Normal 37 27 8" xfId="37587" xr:uid="{00000000-0005-0000-0000-000043630000}"/>
    <cellStyle name="Normal 37 28" xfId="14636" xr:uid="{00000000-0005-0000-0000-000044630000}"/>
    <cellStyle name="Normal 37 28 2" xfId="14637" xr:uid="{00000000-0005-0000-0000-000045630000}"/>
    <cellStyle name="Normal 37 28 2 2" xfId="14638" xr:uid="{00000000-0005-0000-0000-000046630000}"/>
    <cellStyle name="Normal 37 28 2 2 2" xfId="14639" xr:uid="{00000000-0005-0000-0000-000047630000}"/>
    <cellStyle name="Normal 37 28 2 2 2 2" xfId="37608" xr:uid="{00000000-0005-0000-0000-000048630000}"/>
    <cellStyle name="Normal 37 28 2 2 3" xfId="37607" xr:uid="{00000000-0005-0000-0000-000049630000}"/>
    <cellStyle name="Normal 37 28 2 3" xfId="14640" xr:uid="{00000000-0005-0000-0000-00004A630000}"/>
    <cellStyle name="Normal 37 28 2 3 2" xfId="37609" xr:uid="{00000000-0005-0000-0000-00004B630000}"/>
    <cellStyle name="Normal 37 28 2 4" xfId="14641" xr:uid="{00000000-0005-0000-0000-00004C630000}"/>
    <cellStyle name="Normal 37 28 2 4 2" xfId="37610" xr:uid="{00000000-0005-0000-0000-00004D630000}"/>
    <cellStyle name="Normal 37 28 2 5" xfId="37606" xr:uid="{00000000-0005-0000-0000-00004E630000}"/>
    <cellStyle name="Normal 37 28 3" xfId="14642" xr:uid="{00000000-0005-0000-0000-00004F630000}"/>
    <cellStyle name="Normal 37 28 3 2" xfId="14643" xr:uid="{00000000-0005-0000-0000-000050630000}"/>
    <cellStyle name="Normal 37 28 3 2 2" xfId="14644" xr:uid="{00000000-0005-0000-0000-000051630000}"/>
    <cellStyle name="Normal 37 28 3 2 2 2" xfId="37613" xr:uid="{00000000-0005-0000-0000-000052630000}"/>
    <cellStyle name="Normal 37 28 3 2 3" xfId="37612" xr:uid="{00000000-0005-0000-0000-000053630000}"/>
    <cellStyle name="Normal 37 28 3 3" xfId="14645" xr:uid="{00000000-0005-0000-0000-000054630000}"/>
    <cellStyle name="Normal 37 28 3 3 2" xfId="14646" xr:uid="{00000000-0005-0000-0000-000055630000}"/>
    <cellStyle name="Normal 37 28 3 3 2 2" xfId="37615" xr:uid="{00000000-0005-0000-0000-000056630000}"/>
    <cellStyle name="Normal 37 28 3 3 3" xfId="37614" xr:uid="{00000000-0005-0000-0000-000057630000}"/>
    <cellStyle name="Normal 37 28 3 4" xfId="14647" xr:uid="{00000000-0005-0000-0000-000058630000}"/>
    <cellStyle name="Normal 37 28 3 4 2" xfId="37616" xr:uid="{00000000-0005-0000-0000-000059630000}"/>
    <cellStyle name="Normal 37 28 3 5" xfId="37611" xr:uid="{00000000-0005-0000-0000-00005A630000}"/>
    <cellStyle name="Normal 37 28 4" xfId="14648" xr:uid="{00000000-0005-0000-0000-00005B630000}"/>
    <cellStyle name="Normal 37 28 4 2" xfId="14649" xr:uid="{00000000-0005-0000-0000-00005C630000}"/>
    <cellStyle name="Normal 37 28 4 2 2" xfId="37618" xr:uid="{00000000-0005-0000-0000-00005D630000}"/>
    <cellStyle name="Normal 37 28 4 3" xfId="37617" xr:uid="{00000000-0005-0000-0000-00005E630000}"/>
    <cellStyle name="Normal 37 28 5" xfId="14650" xr:uid="{00000000-0005-0000-0000-00005F630000}"/>
    <cellStyle name="Normal 37 28 5 2" xfId="37619" xr:uid="{00000000-0005-0000-0000-000060630000}"/>
    <cellStyle name="Normal 37 28 6" xfId="14651" xr:uid="{00000000-0005-0000-0000-000061630000}"/>
    <cellStyle name="Normal 37 28 6 2" xfId="14652" xr:uid="{00000000-0005-0000-0000-000062630000}"/>
    <cellStyle name="Normal 37 28 6 2 2" xfId="37621" xr:uid="{00000000-0005-0000-0000-000063630000}"/>
    <cellStyle name="Normal 37 28 6 3" xfId="37620" xr:uid="{00000000-0005-0000-0000-000064630000}"/>
    <cellStyle name="Normal 37 28 7" xfId="14653" xr:uid="{00000000-0005-0000-0000-000065630000}"/>
    <cellStyle name="Normal 37 28 7 2" xfId="37622" xr:uid="{00000000-0005-0000-0000-000066630000}"/>
    <cellStyle name="Normal 37 28 8" xfId="37605" xr:uid="{00000000-0005-0000-0000-000067630000}"/>
    <cellStyle name="Normal 37 29" xfId="14654" xr:uid="{00000000-0005-0000-0000-000068630000}"/>
    <cellStyle name="Normal 37 29 2" xfId="14655" xr:uid="{00000000-0005-0000-0000-000069630000}"/>
    <cellStyle name="Normal 37 29 2 2" xfId="14656" xr:uid="{00000000-0005-0000-0000-00006A630000}"/>
    <cellStyle name="Normal 37 29 2 2 2" xfId="14657" xr:uid="{00000000-0005-0000-0000-00006B630000}"/>
    <cellStyle name="Normal 37 29 2 2 2 2" xfId="37626" xr:uid="{00000000-0005-0000-0000-00006C630000}"/>
    <cellStyle name="Normal 37 29 2 2 3" xfId="37625" xr:uid="{00000000-0005-0000-0000-00006D630000}"/>
    <cellStyle name="Normal 37 29 2 3" xfId="14658" xr:uid="{00000000-0005-0000-0000-00006E630000}"/>
    <cellStyle name="Normal 37 29 2 3 2" xfId="37627" xr:uid="{00000000-0005-0000-0000-00006F630000}"/>
    <cellStyle name="Normal 37 29 2 4" xfId="14659" xr:uid="{00000000-0005-0000-0000-000070630000}"/>
    <cellStyle name="Normal 37 29 2 4 2" xfId="37628" xr:uid="{00000000-0005-0000-0000-000071630000}"/>
    <cellStyle name="Normal 37 29 2 5" xfId="37624" xr:uid="{00000000-0005-0000-0000-000072630000}"/>
    <cellStyle name="Normal 37 29 3" xfId="14660" xr:uid="{00000000-0005-0000-0000-000073630000}"/>
    <cellStyle name="Normal 37 29 3 2" xfId="14661" xr:uid="{00000000-0005-0000-0000-000074630000}"/>
    <cellStyle name="Normal 37 29 3 2 2" xfId="14662" xr:uid="{00000000-0005-0000-0000-000075630000}"/>
    <cellStyle name="Normal 37 29 3 2 2 2" xfId="37631" xr:uid="{00000000-0005-0000-0000-000076630000}"/>
    <cellStyle name="Normal 37 29 3 2 3" xfId="37630" xr:uid="{00000000-0005-0000-0000-000077630000}"/>
    <cellStyle name="Normal 37 29 3 3" xfId="14663" xr:uid="{00000000-0005-0000-0000-000078630000}"/>
    <cellStyle name="Normal 37 29 3 3 2" xfId="14664" xr:uid="{00000000-0005-0000-0000-000079630000}"/>
    <cellStyle name="Normal 37 29 3 3 2 2" xfId="37633" xr:uid="{00000000-0005-0000-0000-00007A630000}"/>
    <cellStyle name="Normal 37 29 3 3 3" xfId="37632" xr:uid="{00000000-0005-0000-0000-00007B630000}"/>
    <cellStyle name="Normal 37 29 3 4" xfId="14665" xr:uid="{00000000-0005-0000-0000-00007C630000}"/>
    <cellStyle name="Normal 37 29 3 4 2" xfId="37634" xr:uid="{00000000-0005-0000-0000-00007D630000}"/>
    <cellStyle name="Normal 37 29 3 5" xfId="37629" xr:uid="{00000000-0005-0000-0000-00007E630000}"/>
    <cellStyle name="Normal 37 29 4" xfId="14666" xr:uid="{00000000-0005-0000-0000-00007F630000}"/>
    <cellStyle name="Normal 37 29 4 2" xfId="14667" xr:uid="{00000000-0005-0000-0000-000080630000}"/>
    <cellStyle name="Normal 37 29 4 2 2" xfId="37636" xr:uid="{00000000-0005-0000-0000-000081630000}"/>
    <cellStyle name="Normal 37 29 4 3" xfId="37635" xr:uid="{00000000-0005-0000-0000-000082630000}"/>
    <cellStyle name="Normal 37 29 5" xfId="14668" xr:uid="{00000000-0005-0000-0000-000083630000}"/>
    <cellStyle name="Normal 37 29 5 2" xfId="37637" xr:uid="{00000000-0005-0000-0000-000084630000}"/>
    <cellStyle name="Normal 37 29 6" xfId="14669" xr:uid="{00000000-0005-0000-0000-000085630000}"/>
    <cellStyle name="Normal 37 29 6 2" xfId="14670" xr:uid="{00000000-0005-0000-0000-000086630000}"/>
    <cellStyle name="Normal 37 29 6 2 2" xfId="37639" xr:uid="{00000000-0005-0000-0000-000087630000}"/>
    <cellStyle name="Normal 37 29 6 3" xfId="37638" xr:uid="{00000000-0005-0000-0000-000088630000}"/>
    <cellStyle name="Normal 37 29 7" xfId="14671" xr:uid="{00000000-0005-0000-0000-000089630000}"/>
    <cellStyle name="Normal 37 29 7 2" xfId="37640" xr:uid="{00000000-0005-0000-0000-00008A630000}"/>
    <cellStyle name="Normal 37 29 8" xfId="37623" xr:uid="{00000000-0005-0000-0000-00008B630000}"/>
    <cellStyle name="Normal 37 3" xfId="14672" xr:uid="{00000000-0005-0000-0000-00008C630000}"/>
    <cellStyle name="Normal 37 3 2" xfId="14673" xr:uid="{00000000-0005-0000-0000-00008D630000}"/>
    <cellStyle name="Normal 37 3 2 2" xfId="14674" xr:uid="{00000000-0005-0000-0000-00008E630000}"/>
    <cellStyle name="Normal 37 3 2 2 2" xfId="14675" xr:uid="{00000000-0005-0000-0000-00008F630000}"/>
    <cellStyle name="Normal 37 3 2 2 2 2" xfId="37644" xr:uid="{00000000-0005-0000-0000-000090630000}"/>
    <cellStyle name="Normal 37 3 2 2 3" xfId="37643" xr:uid="{00000000-0005-0000-0000-000091630000}"/>
    <cellStyle name="Normal 37 3 2 3" xfId="14676" xr:uid="{00000000-0005-0000-0000-000092630000}"/>
    <cellStyle name="Normal 37 3 2 3 2" xfId="37645" xr:uid="{00000000-0005-0000-0000-000093630000}"/>
    <cellStyle name="Normal 37 3 2 4" xfId="14677" xr:uid="{00000000-0005-0000-0000-000094630000}"/>
    <cellStyle name="Normal 37 3 2 4 2" xfId="37646" xr:uid="{00000000-0005-0000-0000-000095630000}"/>
    <cellStyle name="Normal 37 3 2 5" xfId="37642" xr:uid="{00000000-0005-0000-0000-000096630000}"/>
    <cellStyle name="Normal 37 3 3" xfId="14678" xr:uid="{00000000-0005-0000-0000-000097630000}"/>
    <cellStyle name="Normal 37 3 3 2" xfId="14679" xr:uid="{00000000-0005-0000-0000-000098630000}"/>
    <cellStyle name="Normal 37 3 3 2 2" xfId="14680" xr:uid="{00000000-0005-0000-0000-000099630000}"/>
    <cellStyle name="Normal 37 3 3 2 2 2" xfId="37649" xr:uid="{00000000-0005-0000-0000-00009A630000}"/>
    <cellStyle name="Normal 37 3 3 2 3" xfId="37648" xr:uid="{00000000-0005-0000-0000-00009B630000}"/>
    <cellStyle name="Normal 37 3 3 3" xfId="14681" xr:uid="{00000000-0005-0000-0000-00009C630000}"/>
    <cellStyle name="Normal 37 3 3 3 2" xfId="14682" xr:uid="{00000000-0005-0000-0000-00009D630000}"/>
    <cellStyle name="Normal 37 3 3 3 2 2" xfId="37651" xr:uid="{00000000-0005-0000-0000-00009E630000}"/>
    <cellStyle name="Normal 37 3 3 3 3" xfId="37650" xr:uid="{00000000-0005-0000-0000-00009F630000}"/>
    <cellStyle name="Normal 37 3 3 4" xfId="14683" xr:uid="{00000000-0005-0000-0000-0000A0630000}"/>
    <cellStyle name="Normal 37 3 3 4 2" xfId="37652" xr:uid="{00000000-0005-0000-0000-0000A1630000}"/>
    <cellStyle name="Normal 37 3 3 5" xfId="37647" xr:uid="{00000000-0005-0000-0000-0000A2630000}"/>
    <cellStyle name="Normal 37 3 4" xfId="14684" xr:uid="{00000000-0005-0000-0000-0000A3630000}"/>
    <cellStyle name="Normal 37 3 4 2" xfId="14685" xr:uid="{00000000-0005-0000-0000-0000A4630000}"/>
    <cellStyle name="Normal 37 3 4 2 2" xfId="37654" xr:uid="{00000000-0005-0000-0000-0000A5630000}"/>
    <cellStyle name="Normal 37 3 4 3" xfId="37653" xr:uid="{00000000-0005-0000-0000-0000A6630000}"/>
    <cellStyle name="Normal 37 3 5" xfId="14686" xr:uid="{00000000-0005-0000-0000-0000A7630000}"/>
    <cellStyle name="Normal 37 3 5 2" xfId="37655" xr:uid="{00000000-0005-0000-0000-0000A8630000}"/>
    <cellStyle name="Normal 37 3 6" xfId="14687" xr:uid="{00000000-0005-0000-0000-0000A9630000}"/>
    <cellStyle name="Normal 37 3 6 2" xfId="14688" xr:uid="{00000000-0005-0000-0000-0000AA630000}"/>
    <cellStyle name="Normal 37 3 6 2 2" xfId="37657" xr:uid="{00000000-0005-0000-0000-0000AB630000}"/>
    <cellStyle name="Normal 37 3 6 3" xfId="37656" xr:uid="{00000000-0005-0000-0000-0000AC630000}"/>
    <cellStyle name="Normal 37 3 7" xfId="14689" xr:uid="{00000000-0005-0000-0000-0000AD630000}"/>
    <cellStyle name="Normal 37 3 7 2" xfId="37658" xr:uid="{00000000-0005-0000-0000-0000AE630000}"/>
    <cellStyle name="Normal 37 3 8" xfId="37641" xr:uid="{00000000-0005-0000-0000-0000AF630000}"/>
    <cellStyle name="Normal 37 30" xfId="14690" xr:uid="{00000000-0005-0000-0000-0000B0630000}"/>
    <cellStyle name="Normal 37 30 2" xfId="14691" xr:uid="{00000000-0005-0000-0000-0000B1630000}"/>
    <cellStyle name="Normal 37 30 2 2" xfId="14692" xr:uid="{00000000-0005-0000-0000-0000B2630000}"/>
    <cellStyle name="Normal 37 30 2 2 2" xfId="14693" xr:uid="{00000000-0005-0000-0000-0000B3630000}"/>
    <cellStyle name="Normal 37 30 2 2 2 2" xfId="37662" xr:uid="{00000000-0005-0000-0000-0000B4630000}"/>
    <cellStyle name="Normal 37 30 2 2 3" xfId="37661" xr:uid="{00000000-0005-0000-0000-0000B5630000}"/>
    <cellStyle name="Normal 37 30 2 3" xfId="14694" xr:uid="{00000000-0005-0000-0000-0000B6630000}"/>
    <cellStyle name="Normal 37 30 2 3 2" xfId="37663" xr:uid="{00000000-0005-0000-0000-0000B7630000}"/>
    <cellStyle name="Normal 37 30 2 4" xfId="14695" xr:uid="{00000000-0005-0000-0000-0000B8630000}"/>
    <cellStyle name="Normal 37 30 2 4 2" xfId="37664" xr:uid="{00000000-0005-0000-0000-0000B9630000}"/>
    <cellStyle name="Normal 37 30 2 5" xfId="37660" xr:uid="{00000000-0005-0000-0000-0000BA630000}"/>
    <cellStyle name="Normal 37 30 3" xfId="14696" xr:uid="{00000000-0005-0000-0000-0000BB630000}"/>
    <cellStyle name="Normal 37 30 3 2" xfId="14697" xr:uid="{00000000-0005-0000-0000-0000BC630000}"/>
    <cellStyle name="Normal 37 30 3 2 2" xfId="14698" xr:uid="{00000000-0005-0000-0000-0000BD630000}"/>
    <cellStyle name="Normal 37 30 3 2 2 2" xfId="37667" xr:uid="{00000000-0005-0000-0000-0000BE630000}"/>
    <cellStyle name="Normal 37 30 3 2 3" xfId="37666" xr:uid="{00000000-0005-0000-0000-0000BF630000}"/>
    <cellStyle name="Normal 37 30 3 3" xfId="14699" xr:uid="{00000000-0005-0000-0000-0000C0630000}"/>
    <cellStyle name="Normal 37 30 3 3 2" xfId="14700" xr:uid="{00000000-0005-0000-0000-0000C1630000}"/>
    <cellStyle name="Normal 37 30 3 3 2 2" xfId="37669" xr:uid="{00000000-0005-0000-0000-0000C2630000}"/>
    <cellStyle name="Normal 37 30 3 3 3" xfId="37668" xr:uid="{00000000-0005-0000-0000-0000C3630000}"/>
    <cellStyle name="Normal 37 30 3 4" xfId="14701" xr:uid="{00000000-0005-0000-0000-0000C4630000}"/>
    <cellStyle name="Normal 37 30 3 4 2" xfId="37670" xr:uid="{00000000-0005-0000-0000-0000C5630000}"/>
    <cellStyle name="Normal 37 30 3 5" xfId="37665" xr:uid="{00000000-0005-0000-0000-0000C6630000}"/>
    <cellStyle name="Normal 37 30 4" xfId="14702" xr:uid="{00000000-0005-0000-0000-0000C7630000}"/>
    <cellStyle name="Normal 37 30 4 2" xfId="14703" xr:uid="{00000000-0005-0000-0000-0000C8630000}"/>
    <cellStyle name="Normal 37 30 4 2 2" xfId="37672" xr:uid="{00000000-0005-0000-0000-0000C9630000}"/>
    <cellStyle name="Normal 37 30 4 3" xfId="37671" xr:uid="{00000000-0005-0000-0000-0000CA630000}"/>
    <cellStyle name="Normal 37 30 5" xfId="14704" xr:uid="{00000000-0005-0000-0000-0000CB630000}"/>
    <cellStyle name="Normal 37 30 5 2" xfId="37673" xr:uid="{00000000-0005-0000-0000-0000CC630000}"/>
    <cellStyle name="Normal 37 30 6" xfId="14705" xr:uid="{00000000-0005-0000-0000-0000CD630000}"/>
    <cellStyle name="Normal 37 30 6 2" xfId="14706" xr:uid="{00000000-0005-0000-0000-0000CE630000}"/>
    <cellStyle name="Normal 37 30 6 2 2" xfId="37675" xr:uid="{00000000-0005-0000-0000-0000CF630000}"/>
    <cellStyle name="Normal 37 30 6 3" xfId="37674" xr:uid="{00000000-0005-0000-0000-0000D0630000}"/>
    <cellStyle name="Normal 37 30 7" xfId="14707" xr:uid="{00000000-0005-0000-0000-0000D1630000}"/>
    <cellStyle name="Normal 37 30 7 2" xfId="37676" xr:uid="{00000000-0005-0000-0000-0000D2630000}"/>
    <cellStyle name="Normal 37 30 8" xfId="37659" xr:uid="{00000000-0005-0000-0000-0000D3630000}"/>
    <cellStyle name="Normal 37 31" xfId="14708" xr:uid="{00000000-0005-0000-0000-0000D4630000}"/>
    <cellStyle name="Normal 37 31 2" xfId="14709" xr:uid="{00000000-0005-0000-0000-0000D5630000}"/>
    <cellStyle name="Normal 37 31 2 2" xfId="14710" xr:uid="{00000000-0005-0000-0000-0000D6630000}"/>
    <cellStyle name="Normal 37 31 2 2 2" xfId="14711" xr:uid="{00000000-0005-0000-0000-0000D7630000}"/>
    <cellStyle name="Normal 37 31 2 2 2 2" xfId="37680" xr:uid="{00000000-0005-0000-0000-0000D8630000}"/>
    <cellStyle name="Normal 37 31 2 2 3" xfId="37679" xr:uid="{00000000-0005-0000-0000-0000D9630000}"/>
    <cellStyle name="Normal 37 31 2 3" xfId="14712" xr:uid="{00000000-0005-0000-0000-0000DA630000}"/>
    <cellStyle name="Normal 37 31 2 3 2" xfId="37681" xr:uid="{00000000-0005-0000-0000-0000DB630000}"/>
    <cellStyle name="Normal 37 31 2 4" xfId="14713" xr:uid="{00000000-0005-0000-0000-0000DC630000}"/>
    <cellStyle name="Normal 37 31 2 4 2" xfId="37682" xr:uid="{00000000-0005-0000-0000-0000DD630000}"/>
    <cellStyle name="Normal 37 31 2 5" xfId="37678" xr:uid="{00000000-0005-0000-0000-0000DE630000}"/>
    <cellStyle name="Normal 37 31 3" xfId="14714" xr:uid="{00000000-0005-0000-0000-0000DF630000}"/>
    <cellStyle name="Normal 37 31 3 2" xfId="14715" xr:uid="{00000000-0005-0000-0000-0000E0630000}"/>
    <cellStyle name="Normal 37 31 3 2 2" xfId="14716" xr:uid="{00000000-0005-0000-0000-0000E1630000}"/>
    <cellStyle name="Normal 37 31 3 2 2 2" xfId="37685" xr:uid="{00000000-0005-0000-0000-0000E2630000}"/>
    <cellStyle name="Normal 37 31 3 2 3" xfId="37684" xr:uid="{00000000-0005-0000-0000-0000E3630000}"/>
    <cellStyle name="Normal 37 31 3 3" xfId="14717" xr:uid="{00000000-0005-0000-0000-0000E4630000}"/>
    <cellStyle name="Normal 37 31 3 3 2" xfId="14718" xr:uid="{00000000-0005-0000-0000-0000E5630000}"/>
    <cellStyle name="Normal 37 31 3 3 2 2" xfId="37687" xr:uid="{00000000-0005-0000-0000-0000E6630000}"/>
    <cellStyle name="Normal 37 31 3 3 3" xfId="37686" xr:uid="{00000000-0005-0000-0000-0000E7630000}"/>
    <cellStyle name="Normal 37 31 3 4" xfId="14719" xr:uid="{00000000-0005-0000-0000-0000E8630000}"/>
    <cellStyle name="Normal 37 31 3 4 2" xfId="37688" xr:uid="{00000000-0005-0000-0000-0000E9630000}"/>
    <cellStyle name="Normal 37 31 3 5" xfId="37683" xr:uid="{00000000-0005-0000-0000-0000EA630000}"/>
    <cellStyle name="Normal 37 31 4" xfId="14720" xr:uid="{00000000-0005-0000-0000-0000EB630000}"/>
    <cellStyle name="Normal 37 31 4 2" xfId="14721" xr:uid="{00000000-0005-0000-0000-0000EC630000}"/>
    <cellStyle name="Normal 37 31 4 2 2" xfId="37690" xr:uid="{00000000-0005-0000-0000-0000ED630000}"/>
    <cellStyle name="Normal 37 31 4 3" xfId="37689" xr:uid="{00000000-0005-0000-0000-0000EE630000}"/>
    <cellStyle name="Normal 37 31 5" xfId="14722" xr:uid="{00000000-0005-0000-0000-0000EF630000}"/>
    <cellStyle name="Normal 37 31 5 2" xfId="37691" xr:uid="{00000000-0005-0000-0000-0000F0630000}"/>
    <cellStyle name="Normal 37 31 6" xfId="14723" xr:uid="{00000000-0005-0000-0000-0000F1630000}"/>
    <cellStyle name="Normal 37 31 6 2" xfId="14724" xr:uid="{00000000-0005-0000-0000-0000F2630000}"/>
    <cellStyle name="Normal 37 31 6 2 2" xfId="37693" xr:uid="{00000000-0005-0000-0000-0000F3630000}"/>
    <cellStyle name="Normal 37 31 6 3" xfId="37692" xr:uid="{00000000-0005-0000-0000-0000F4630000}"/>
    <cellStyle name="Normal 37 31 7" xfId="14725" xr:uid="{00000000-0005-0000-0000-0000F5630000}"/>
    <cellStyle name="Normal 37 31 7 2" xfId="37694" xr:uid="{00000000-0005-0000-0000-0000F6630000}"/>
    <cellStyle name="Normal 37 31 8" xfId="37677" xr:uid="{00000000-0005-0000-0000-0000F7630000}"/>
    <cellStyle name="Normal 37 32" xfId="14726" xr:uid="{00000000-0005-0000-0000-0000F8630000}"/>
    <cellStyle name="Normal 37 32 2" xfId="14727" xr:uid="{00000000-0005-0000-0000-0000F9630000}"/>
    <cellStyle name="Normal 37 32 2 2" xfId="14728" xr:uid="{00000000-0005-0000-0000-0000FA630000}"/>
    <cellStyle name="Normal 37 32 2 2 2" xfId="14729" xr:uid="{00000000-0005-0000-0000-0000FB630000}"/>
    <cellStyle name="Normal 37 32 2 2 2 2" xfId="37698" xr:uid="{00000000-0005-0000-0000-0000FC630000}"/>
    <cellStyle name="Normal 37 32 2 2 3" xfId="37697" xr:uid="{00000000-0005-0000-0000-0000FD630000}"/>
    <cellStyle name="Normal 37 32 2 3" xfId="14730" xr:uid="{00000000-0005-0000-0000-0000FE630000}"/>
    <cellStyle name="Normal 37 32 2 3 2" xfId="37699" xr:uid="{00000000-0005-0000-0000-0000FF630000}"/>
    <cellStyle name="Normal 37 32 2 4" xfId="14731" xr:uid="{00000000-0005-0000-0000-000000640000}"/>
    <cellStyle name="Normal 37 32 2 4 2" xfId="37700" xr:uid="{00000000-0005-0000-0000-000001640000}"/>
    <cellStyle name="Normal 37 32 2 5" xfId="37696" xr:uid="{00000000-0005-0000-0000-000002640000}"/>
    <cellStyle name="Normal 37 32 3" xfId="14732" xr:uid="{00000000-0005-0000-0000-000003640000}"/>
    <cellStyle name="Normal 37 32 3 2" xfId="14733" xr:uid="{00000000-0005-0000-0000-000004640000}"/>
    <cellStyle name="Normal 37 32 3 2 2" xfId="14734" xr:uid="{00000000-0005-0000-0000-000005640000}"/>
    <cellStyle name="Normal 37 32 3 2 2 2" xfId="37703" xr:uid="{00000000-0005-0000-0000-000006640000}"/>
    <cellStyle name="Normal 37 32 3 2 3" xfId="37702" xr:uid="{00000000-0005-0000-0000-000007640000}"/>
    <cellStyle name="Normal 37 32 3 3" xfId="14735" xr:uid="{00000000-0005-0000-0000-000008640000}"/>
    <cellStyle name="Normal 37 32 3 3 2" xfId="14736" xr:uid="{00000000-0005-0000-0000-000009640000}"/>
    <cellStyle name="Normal 37 32 3 3 2 2" xfId="37705" xr:uid="{00000000-0005-0000-0000-00000A640000}"/>
    <cellStyle name="Normal 37 32 3 3 3" xfId="37704" xr:uid="{00000000-0005-0000-0000-00000B640000}"/>
    <cellStyle name="Normal 37 32 3 4" xfId="14737" xr:uid="{00000000-0005-0000-0000-00000C640000}"/>
    <cellStyle name="Normal 37 32 3 4 2" xfId="37706" xr:uid="{00000000-0005-0000-0000-00000D640000}"/>
    <cellStyle name="Normal 37 32 3 5" xfId="37701" xr:uid="{00000000-0005-0000-0000-00000E640000}"/>
    <cellStyle name="Normal 37 32 4" xfId="14738" xr:uid="{00000000-0005-0000-0000-00000F640000}"/>
    <cellStyle name="Normal 37 32 4 2" xfId="14739" xr:uid="{00000000-0005-0000-0000-000010640000}"/>
    <cellStyle name="Normal 37 32 4 2 2" xfId="37708" xr:uid="{00000000-0005-0000-0000-000011640000}"/>
    <cellStyle name="Normal 37 32 4 3" xfId="37707" xr:uid="{00000000-0005-0000-0000-000012640000}"/>
    <cellStyle name="Normal 37 32 5" xfId="14740" xr:uid="{00000000-0005-0000-0000-000013640000}"/>
    <cellStyle name="Normal 37 32 5 2" xfId="37709" xr:uid="{00000000-0005-0000-0000-000014640000}"/>
    <cellStyle name="Normal 37 32 6" xfId="14741" xr:uid="{00000000-0005-0000-0000-000015640000}"/>
    <cellStyle name="Normal 37 32 6 2" xfId="14742" xr:uid="{00000000-0005-0000-0000-000016640000}"/>
    <cellStyle name="Normal 37 32 6 2 2" xfId="37711" xr:uid="{00000000-0005-0000-0000-000017640000}"/>
    <cellStyle name="Normal 37 32 6 3" xfId="37710" xr:uid="{00000000-0005-0000-0000-000018640000}"/>
    <cellStyle name="Normal 37 32 7" xfId="14743" xr:uid="{00000000-0005-0000-0000-000019640000}"/>
    <cellStyle name="Normal 37 32 7 2" xfId="37712" xr:uid="{00000000-0005-0000-0000-00001A640000}"/>
    <cellStyle name="Normal 37 32 8" xfId="37695" xr:uid="{00000000-0005-0000-0000-00001B640000}"/>
    <cellStyle name="Normal 37 33" xfId="14744" xr:uid="{00000000-0005-0000-0000-00001C640000}"/>
    <cellStyle name="Normal 37 33 2" xfId="14745" xr:uid="{00000000-0005-0000-0000-00001D640000}"/>
    <cellStyle name="Normal 37 33 2 2" xfId="14746" xr:uid="{00000000-0005-0000-0000-00001E640000}"/>
    <cellStyle name="Normal 37 33 2 2 2" xfId="14747" xr:uid="{00000000-0005-0000-0000-00001F640000}"/>
    <cellStyle name="Normal 37 33 2 2 2 2" xfId="37716" xr:uid="{00000000-0005-0000-0000-000020640000}"/>
    <cellStyle name="Normal 37 33 2 2 3" xfId="37715" xr:uid="{00000000-0005-0000-0000-000021640000}"/>
    <cellStyle name="Normal 37 33 2 3" xfId="14748" xr:uid="{00000000-0005-0000-0000-000022640000}"/>
    <cellStyle name="Normal 37 33 2 3 2" xfId="37717" xr:uid="{00000000-0005-0000-0000-000023640000}"/>
    <cellStyle name="Normal 37 33 2 4" xfId="14749" xr:uid="{00000000-0005-0000-0000-000024640000}"/>
    <cellStyle name="Normal 37 33 2 4 2" xfId="37718" xr:uid="{00000000-0005-0000-0000-000025640000}"/>
    <cellStyle name="Normal 37 33 2 5" xfId="37714" xr:uid="{00000000-0005-0000-0000-000026640000}"/>
    <cellStyle name="Normal 37 33 3" xfId="14750" xr:uid="{00000000-0005-0000-0000-000027640000}"/>
    <cellStyle name="Normal 37 33 3 2" xfId="14751" xr:uid="{00000000-0005-0000-0000-000028640000}"/>
    <cellStyle name="Normal 37 33 3 2 2" xfId="14752" xr:uid="{00000000-0005-0000-0000-000029640000}"/>
    <cellStyle name="Normal 37 33 3 2 2 2" xfId="37721" xr:uid="{00000000-0005-0000-0000-00002A640000}"/>
    <cellStyle name="Normal 37 33 3 2 3" xfId="37720" xr:uid="{00000000-0005-0000-0000-00002B640000}"/>
    <cellStyle name="Normal 37 33 3 3" xfId="14753" xr:uid="{00000000-0005-0000-0000-00002C640000}"/>
    <cellStyle name="Normal 37 33 3 3 2" xfId="14754" xr:uid="{00000000-0005-0000-0000-00002D640000}"/>
    <cellStyle name="Normal 37 33 3 3 2 2" xfId="37723" xr:uid="{00000000-0005-0000-0000-00002E640000}"/>
    <cellStyle name="Normal 37 33 3 3 3" xfId="37722" xr:uid="{00000000-0005-0000-0000-00002F640000}"/>
    <cellStyle name="Normal 37 33 3 4" xfId="14755" xr:uid="{00000000-0005-0000-0000-000030640000}"/>
    <cellStyle name="Normal 37 33 3 4 2" xfId="37724" xr:uid="{00000000-0005-0000-0000-000031640000}"/>
    <cellStyle name="Normal 37 33 3 5" xfId="37719" xr:uid="{00000000-0005-0000-0000-000032640000}"/>
    <cellStyle name="Normal 37 33 4" xfId="14756" xr:uid="{00000000-0005-0000-0000-000033640000}"/>
    <cellStyle name="Normal 37 33 4 2" xfId="14757" xr:uid="{00000000-0005-0000-0000-000034640000}"/>
    <cellStyle name="Normal 37 33 4 2 2" xfId="37726" xr:uid="{00000000-0005-0000-0000-000035640000}"/>
    <cellStyle name="Normal 37 33 4 3" xfId="37725" xr:uid="{00000000-0005-0000-0000-000036640000}"/>
    <cellStyle name="Normal 37 33 5" xfId="14758" xr:uid="{00000000-0005-0000-0000-000037640000}"/>
    <cellStyle name="Normal 37 33 5 2" xfId="37727" xr:uid="{00000000-0005-0000-0000-000038640000}"/>
    <cellStyle name="Normal 37 33 6" xfId="14759" xr:uid="{00000000-0005-0000-0000-000039640000}"/>
    <cellStyle name="Normal 37 33 6 2" xfId="14760" xr:uid="{00000000-0005-0000-0000-00003A640000}"/>
    <cellStyle name="Normal 37 33 6 2 2" xfId="37729" xr:uid="{00000000-0005-0000-0000-00003B640000}"/>
    <cellStyle name="Normal 37 33 6 3" xfId="37728" xr:uid="{00000000-0005-0000-0000-00003C640000}"/>
    <cellStyle name="Normal 37 33 7" xfId="14761" xr:uid="{00000000-0005-0000-0000-00003D640000}"/>
    <cellStyle name="Normal 37 33 7 2" xfId="37730" xr:uid="{00000000-0005-0000-0000-00003E640000}"/>
    <cellStyle name="Normal 37 33 8" xfId="37713" xr:uid="{00000000-0005-0000-0000-00003F640000}"/>
    <cellStyle name="Normal 37 34" xfId="14762" xr:uid="{00000000-0005-0000-0000-000040640000}"/>
    <cellStyle name="Normal 37 34 2" xfId="14763" xr:uid="{00000000-0005-0000-0000-000041640000}"/>
    <cellStyle name="Normal 37 34 2 2" xfId="14764" xr:uid="{00000000-0005-0000-0000-000042640000}"/>
    <cellStyle name="Normal 37 34 2 2 2" xfId="14765" xr:uid="{00000000-0005-0000-0000-000043640000}"/>
    <cellStyle name="Normal 37 34 2 2 2 2" xfId="37734" xr:uid="{00000000-0005-0000-0000-000044640000}"/>
    <cellStyle name="Normal 37 34 2 2 3" xfId="37733" xr:uid="{00000000-0005-0000-0000-000045640000}"/>
    <cellStyle name="Normal 37 34 2 3" xfId="14766" xr:uid="{00000000-0005-0000-0000-000046640000}"/>
    <cellStyle name="Normal 37 34 2 3 2" xfId="37735" xr:uid="{00000000-0005-0000-0000-000047640000}"/>
    <cellStyle name="Normal 37 34 2 4" xfId="14767" xr:uid="{00000000-0005-0000-0000-000048640000}"/>
    <cellStyle name="Normal 37 34 2 4 2" xfId="37736" xr:uid="{00000000-0005-0000-0000-000049640000}"/>
    <cellStyle name="Normal 37 34 2 5" xfId="37732" xr:uid="{00000000-0005-0000-0000-00004A640000}"/>
    <cellStyle name="Normal 37 34 3" xfId="14768" xr:uid="{00000000-0005-0000-0000-00004B640000}"/>
    <cellStyle name="Normal 37 34 3 2" xfId="14769" xr:uid="{00000000-0005-0000-0000-00004C640000}"/>
    <cellStyle name="Normal 37 34 3 2 2" xfId="14770" xr:uid="{00000000-0005-0000-0000-00004D640000}"/>
    <cellStyle name="Normal 37 34 3 2 2 2" xfId="37739" xr:uid="{00000000-0005-0000-0000-00004E640000}"/>
    <cellStyle name="Normal 37 34 3 2 3" xfId="37738" xr:uid="{00000000-0005-0000-0000-00004F640000}"/>
    <cellStyle name="Normal 37 34 3 3" xfId="14771" xr:uid="{00000000-0005-0000-0000-000050640000}"/>
    <cellStyle name="Normal 37 34 3 3 2" xfId="14772" xr:uid="{00000000-0005-0000-0000-000051640000}"/>
    <cellStyle name="Normal 37 34 3 3 2 2" xfId="37741" xr:uid="{00000000-0005-0000-0000-000052640000}"/>
    <cellStyle name="Normal 37 34 3 3 3" xfId="37740" xr:uid="{00000000-0005-0000-0000-000053640000}"/>
    <cellStyle name="Normal 37 34 3 4" xfId="14773" xr:uid="{00000000-0005-0000-0000-000054640000}"/>
    <cellStyle name="Normal 37 34 3 4 2" xfId="37742" xr:uid="{00000000-0005-0000-0000-000055640000}"/>
    <cellStyle name="Normal 37 34 3 5" xfId="37737" xr:uid="{00000000-0005-0000-0000-000056640000}"/>
    <cellStyle name="Normal 37 34 4" xfId="14774" xr:uid="{00000000-0005-0000-0000-000057640000}"/>
    <cellStyle name="Normal 37 34 4 2" xfId="14775" xr:uid="{00000000-0005-0000-0000-000058640000}"/>
    <cellStyle name="Normal 37 34 4 2 2" xfId="37744" xr:uid="{00000000-0005-0000-0000-000059640000}"/>
    <cellStyle name="Normal 37 34 4 3" xfId="37743" xr:uid="{00000000-0005-0000-0000-00005A640000}"/>
    <cellStyle name="Normal 37 34 5" xfId="14776" xr:uid="{00000000-0005-0000-0000-00005B640000}"/>
    <cellStyle name="Normal 37 34 5 2" xfId="37745" xr:uid="{00000000-0005-0000-0000-00005C640000}"/>
    <cellStyle name="Normal 37 34 6" xfId="14777" xr:uid="{00000000-0005-0000-0000-00005D640000}"/>
    <cellStyle name="Normal 37 34 6 2" xfId="14778" xr:uid="{00000000-0005-0000-0000-00005E640000}"/>
    <cellStyle name="Normal 37 34 6 2 2" xfId="37747" xr:uid="{00000000-0005-0000-0000-00005F640000}"/>
    <cellStyle name="Normal 37 34 6 3" xfId="37746" xr:uid="{00000000-0005-0000-0000-000060640000}"/>
    <cellStyle name="Normal 37 34 7" xfId="14779" xr:uid="{00000000-0005-0000-0000-000061640000}"/>
    <cellStyle name="Normal 37 34 7 2" xfId="37748" xr:uid="{00000000-0005-0000-0000-000062640000}"/>
    <cellStyle name="Normal 37 34 8" xfId="37731" xr:uid="{00000000-0005-0000-0000-000063640000}"/>
    <cellStyle name="Normal 37 35" xfId="14780" xr:uid="{00000000-0005-0000-0000-000064640000}"/>
    <cellStyle name="Normal 37 35 2" xfId="14781" xr:uid="{00000000-0005-0000-0000-000065640000}"/>
    <cellStyle name="Normal 37 35 2 2" xfId="14782" xr:uid="{00000000-0005-0000-0000-000066640000}"/>
    <cellStyle name="Normal 37 35 2 2 2" xfId="37751" xr:uid="{00000000-0005-0000-0000-000067640000}"/>
    <cellStyle name="Normal 37 35 2 3" xfId="37750" xr:uid="{00000000-0005-0000-0000-000068640000}"/>
    <cellStyle name="Normal 37 35 3" xfId="14783" xr:uid="{00000000-0005-0000-0000-000069640000}"/>
    <cellStyle name="Normal 37 35 3 2" xfId="37752" xr:uid="{00000000-0005-0000-0000-00006A640000}"/>
    <cellStyle name="Normal 37 35 4" xfId="14784" xr:uid="{00000000-0005-0000-0000-00006B640000}"/>
    <cellStyle name="Normal 37 35 4 2" xfId="37753" xr:uid="{00000000-0005-0000-0000-00006C640000}"/>
    <cellStyle name="Normal 37 35 5" xfId="37749" xr:uid="{00000000-0005-0000-0000-00006D640000}"/>
    <cellStyle name="Normal 37 36" xfId="14785" xr:uid="{00000000-0005-0000-0000-00006E640000}"/>
    <cellStyle name="Normal 37 36 2" xfId="14786" xr:uid="{00000000-0005-0000-0000-00006F640000}"/>
    <cellStyle name="Normal 37 36 2 2" xfId="14787" xr:uid="{00000000-0005-0000-0000-000070640000}"/>
    <cellStyle name="Normal 37 36 2 2 2" xfId="37756" xr:uid="{00000000-0005-0000-0000-000071640000}"/>
    <cellStyle name="Normal 37 36 2 3" xfId="37755" xr:uid="{00000000-0005-0000-0000-000072640000}"/>
    <cellStyle name="Normal 37 36 3" xfId="14788" xr:uid="{00000000-0005-0000-0000-000073640000}"/>
    <cellStyle name="Normal 37 36 3 2" xfId="14789" xr:uid="{00000000-0005-0000-0000-000074640000}"/>
    <cellStyle name="Normal 37 36 3 2 2" xfId="37758" xr:uid="{00000000-0005-0000-0000-000075640000}"/>
    <cellStyle name="Normal 37 36 3 3" xfId="37757" xr:uid="{00000000-0005-0000-0000-000076640000}"/>
    <cellStyle name="Normal 37 36 4" xfId="14790" xr:uid="{00000000-0005-0000-0000-000077640000}"/>
    <cellStyle name="Normal 37 36 4 2" xfId="37759" xr:uid="{00000000-0005-0000-0000-000078640000}"/>
    <cellStyle name="Normal 37 36 5" xfId="37754" xr:uid="{00000000-0005-0000-0000-000079640000}"/>
    <cellStyle name="Normal 37 37" xfId="14791" xr:uid="{00000000-0005-0000-0000-00007A640000}"/>
    <cellStyle name="Normal 37 37 2" xfId="14792" xr:uid="{00000000-0005-0000-0000-00007B640000}"/>
    <cellStyle name="Normal 37 37 2 2" xfId="37761" xr:uid="{00000000-0005-0000-0000-00007C640000}"/>
    <cellStyle name="Normal 37 37 3" xfId="37760" xr:uid="{00000000-0005-0000-0000-00007D640000}"/>
    <cellStyle name="Normal 37 38" xfId="14793" xr:uid="{00000000-0005-0000-0000-00007E640000}"/>
    <cellStyle name="Normal 37 38 2" xfId="37762" xr:uid="{00000000-0005-0000-0000-00007F640000}"/>
    <cellStyle name="Normal 37 39" xfId="14794" xr:uid="{00000000-0005-0000-0000-000080640000}"/>
    <cellStyle name="Normal 37 39 2" xfId="14795" xr:uid="{00000000-0005-0000-0000-000081640000}"/>
    <cellStyle name="Normal 37 39 2 2" xfId="37764" xr:uid="{00000000-0005-0000-0000-000082640000}"/>
    <cellStyle name="Normal 37 39 3" xfId="37763" xr:uid="{00000000-0005-0000-0000-000083640000}"/>
    <cellStyle name="Normal 37 4" xfId="14796" xr:uid="{00000000-0005-0000-0000-000084640000}"/>
    <cellStyle name="Normal 37 4 2" xfId="14797" xr:uid="{00000000-0005-0000-0000-000085640000}"/>
    <cellStyle name="Normal 37 4 2 2" xfId="14798" xr:uid="{00000000-0005-0000-0000-000086640000}"/>
    <cellStyle name="Normal 37 4 2 2 2" xfId="14799" xr:uid="{00000000-0005-0000-0000-000087640000}"/>
    <cellStyle name="Normal 37 4 2 2 2 2" xfId="37768" xr:uid="{00000000-0005-0000-0000-000088640000}"/>
    <cellStyle name="Normal 37 4 2 2 3" xfId="37767" xr:uid="{00000000-0005-0000-0000-000089640000}"/>
    <cellStyle name="Normal 37 4 2 3" xfId="14800" xr:uid="{00000000-0005-0000-0000-00008A640000}"/>
    <cellStyle name="Normal 37 4 2 3 2" xfId="37769" xr:uid="{00000000-0005-0000-0000-00008B640000}"/>
    <cellStyle name="Normal 37 4 2 4" xfId="14801" xr:uid="{00000000-0005-0000-0000-00008C640000}"/>
    <cellStyle name="Normal 37 4 2 4 2" xfId="37770" xr:uid="{00000000-0005-0000-0000-00008D640000}"/>
    <cellStyle name="Normal 37 4 2 5" xfId="37766" xr:uid="{00000000-0005-0000-0000-00008E640000}"/>
    <cellStyle name="Normal 37 4 3" xfId="14802" xr:uid="{00000000-0005-0000-0000-00008F640000}"/>
    <cellStyle name="Normal 37 4 3 2" xfId="14803" xr:uid="{00000000-0005-0000-0000-000090640000}"/>
    <cellStyle name="Normal 37 4 3 2 2" xfId="14804" xr:uid="{00000000-0005-0000-0000-000091640000}"/>
    <cellStyle name="Normal 37 4 3 2 2 2" xfId="37773" xr:uid="{00000000-0005-0000-0000-000092640000}"/>
    <cellStyle name="Normal 37 4 3 2 3" xfId="37772" xr:uid="{00000000-0005-0000-0000-000093640000}"/>
    <cellStyle name="Normal 37 4 3 3" xfId="14805" xr:uid="{00000000-0005-0000-0000-000094640000}"/>
    <cellStyle name="Normal 37 4 3 3 2" xfId="14806" xr:uid="{00000000-0005-0000-0000-000095640000}"/>
    <cellStyle name="Normal 37 4 3 3 2 2" xfId="37775" xr:uid="{00000000-0005-0000-0000-000096640000}"/>
    <cellStyle name="Normal 37 4 3 3 3" xfId="37774" xr:uid="{00000000-0005-0000-0000-000097640000}"/>
    <cellStyle name="Normal 37 4 3 4" xfId="14807" xr:uid="{00000000-0005-0000-0000-000098640000}"/>
    <cellStyle name="Normal 37 4 3 4 2" xfId="37776" xr:uid="{00000000-0005-0000-0000-000099640000}"/>
    <cellStyle name="Normal 37 4 3 5" xfId="37771" xr:uid="{00000000-0005-0000-0000-00009A640000}"/>
    <cellStyle name="Normal 37 4 4" xfId="14808" xr:uid="{00000000-0005-0000-0000-00009B640000}"/>
    <cellStyle name="Normal 37 4 4 2" xfId="14809" xr:uid="{00000000-0005-0000-0000-00009C640000}"/>
    <cellStyle name="Normal 37 4 4 2 2" xfId="37778" xr:uid="{00000000-0005-0000-0000-00009D640000}"/>
    <cellStyle name="Normal 37 4 4 3" xfId="37777" xr:uid="{00000000-0005-0000-0000-00009E640000}"/>
    <cellStyle name="Normal 37 4 5" xfId="14810" xr:uid="{00000000-0005-0000-0000-00009F640000}"/>
    <cellStyle name="Normal 37 4 5 2" xfId="37779" xr:uid="{00000000-0005-0000-0000-0000A0640000}"/>
    <cellStyle name="Normal 37 4 6" xfId="14811" xr:uid="{00000000-0005-0000-0000-0000A1640000}"/>
    <cellStyle name="Normal 37 4 6 2" xfId="14812" xr:uid="{00000000-0005-0000-0000-0000A2640000}"/>
    <cellStyle name="Normal 37 4 6 2 2" xfId="37781" xr:uid="{00000000-0005-0000-0000-0000A3640000}"/>
    <cellStyle name="Normal 37 4 6 3" xfId="37780" xr:uid="{00000000-0005-0000-0000-0000A4640000}"/>
    <cellStyle name="Normal 37 4 7" xfId="14813" xr:uid="{00000000-0005-0000-0000-0000A5640000}"/>
    <cellStyle name="Normal 37 4 7 2" xfId="37782" xr:uid="{00000000-0005-0000-0000-0000A6640000}"/>
    <cellStyle name="Normal 37 4 8" xfId="37765" xr:uid="{00000000-0005-0000-0000-0000A7640000}"/>
    <cellStyle name="Normal 37 40" xfId="14814" xr:uid="{00000000-0005-0000-0000-0000A8640000}"/>
    <cellStyle name="Normal 37 40 2" xfId="37783" xr:uid="{00000000-0005-0000-0000-0000A9640000}"/>
    <cellStyle name="Normal 37 41" xfId="14815" xr:uid="{00000000-0005-0000-0000-0000AA640000}"/>
    <cellStyle name="Normal 37 41 2" xfId="37784" xr:uid="{00000000-0005-0000-0000-0000AB640000}"/>
    <cellStyle name="Normal 37 42" xfId="37262" xr:uid="{00000000-0005-0000-0000-0000AC640000}"/>
    <cellStyle name="Normal 37 5" xfId="14816" xr:uid="{00000000-0005-0000-0000-0000AD640000}"/>
    <cellStyle name="Normal 37 5 2" xfId="14817" xr:uid="{00000000-0005-0000-0000-0000AE640000}"/>
    <cellStyle name="Normal 37 5 2 2" xfId="14818" xr:uid="{00000000-0005-0000-0000-0000AF640000}"/>
    <cellStyle name="Normal 37 5 2 2 2" xfId="14819" xr:uid="{00000000-0005-0000-0000-0000B0640000}"/>
    <cellStyle name="Normal 37 5 2 2 2 2" xfId="37788" xr:uid="{00000000-0005-0000-0000-0000B1640000}"/>
    <cellStyle name="Normal 37 5 2 2 3" xfId="37787" xr:uid="{00000000-0005-0000-0000-0000B2640000}"/>
    <cellStyle name="Normal 37 5 2 3" xfId="14820" xr:uid="{00000000-0005-0000-0000-0000B3640000}"/>
    <cellStyle name="Normal 37 5 2 3 2" xfId="37789" xr:uid="{00000000-0005-0000-0000-0000B4640000}"/>
    <cellStyle name="Normal 37 5 2 4" xfId="14821" xr:uid="{00000000-0005-0000-0000-0000B5640000}"/>
    <cellStyle name="Normal 37 5 2 4 2" xfId="37790" xr:uid="{00000000-0005-0000-0000-0000B6640000}"/>
    <cellStyle name="Normal 37 5 2 5" xfId="37786" xr:uid="{00000000-0005-0000-0000-0000B7640000}"/>
    <cellStyle name="Normal 37 5 3" xfId="14822" xr:uid="{00000000-0005-0000-0000-0000B8640000}"/>
    <cellStyle name="Normal 37 5 3 2" xfId="14823" xr:uid="{00000000-0005-0000-0000-0000B9640000}"/>
    <cellStyle name="Normal 37 5 3 2 2" xfId="14824" xr:uid="{00000000-0005-0000-0000-0000BA640000}"/>
    <cellStyle name="Normal 37 5 3 2 2 2" xfId="37793" xr:uid="{00000000-0005-0000-0000-0000BB640000}"/>
    <cellStyle name="Normal 37 5 3 2 3" xfId="37792" xr:uid="{00000000-0005-0000-0000-0000BC640000}"/>
    <cellStyle name="Normal 37 5 3 3" xfId="14825" xr:uid="{00000000-0005-0000-0000-0000BD640000}"/>
    <cellStyle name="Normal 37 5 3 3 2" xfId="14826" xr:uid="{00000000-0005-0000-0000-0000BE640000}"/>
    <cellStyle name="Normal 37 5 3 3 2 2" xfId="37795" xr:uid="{00000000-0005-0000-0000-0000BF640000}"/>
    <cellStyle name="Normal 37 5 3 3 3" xfId="37794" xr:uid="{00000000-0005-0000-0000-0000C0640000}"/>
    <cellStyle name="Normal 37 5 3 4" xfId="14827" xr:uid="{00000000-0005-0000-0000-0000C1640000}"/>
    <cellStyle name="Normal 37 5 3 4 2" xfId="37796" xr:uid="{00000000-0005-0000-0000-0000C2640000}"/>
    <cellStyle name="Normal 37 5 3 5" xfId="37791" xr:uid="{00000000-0005-0000-0000-0000C3640000}"/>
    <cellStyle name="Normal 37 5 4" xfId="14828" xr:uid="{00000000-0005-0000-0000-0000C4640000}"/>
    <cellStyle name="Normal 37 5 4 2" xfId="14829" xr:uid="{00000000-0005-0000-0000-0000C5640000}"/>
    <cellStyle name="Normal 37 5 4 2 2" xfId="37798" xr:uid="{00000000-0005-0000-0000-0000C6640000}"/>
    <cellStyle name="Normal 37 5 4 3" xfId="37797" xr:uid="{00000000-0005-0000-0000-0000C7640000}"/>
    <cellStyle name="Normal 37 5 5" xfId="14830" xr:uid="{00000000-0005-0000-0000-0000C8640000}"/>
    <cellStyle name="Normal 37 5 5 2" xfId="37799" xr:uid="{00000000-0005-0000-0000-0000C9640000}"/>
    <cellStyle name="Normal 37 5 6" xfId="14831" xr:uid="{00000000-0005-0000-0000-0000CA640000}"/>
    <cellStyle name="Normal 37 5 6 2" xfId="14832" xr:uid="{00000000-0005-0000-0000-0000CB640000}"/>
    <cellStyle name="Normal 37 5 6 2 2" xfId="37801" xr:uid="{00000000-0005-0000-0000-0000CC640000}"/>
    <cellStyle name="Normal 37 5 6 3" xfId="37800" xr:uid="{00000000-0005-0000-0000-0000CD640000}"/>
    <cellStyle name="Normal 37 5 7" xfId="14833" xr:uid="{00000000-0005-0000-0000-0000CE640000}"/>
    <cellStyle name="Normal 37 5 7 2" xfId="37802" xr:uid="{00000000-0005-0000-0000-0000CF640000}"/>
    <cellStyle name="Normal 37 5 8" xfId="37785" xr:uid="{00000000-0005-0000-0000-0000D0640000}"/>
    <cellStyle name="Normal 37 6" xfId="14834" xr:uid="{00000000-0005-0000-0000-0000D1640000}"/>
    <cellStyle name="Normal 37 6 2" xfId="14835" xr:uid="{00000000-0005-0000-0000-0000D2640000}"/>
    <cellStyle name="Normal 37 6 2 2" xfId="14836" xr:uid="{00000000-0005-0000-0000-0000D3640000}"/>
    <cellStyle name="Normal 37 6 2 2 2" xfId="14837" xr:uid="{00000000-0005-0000-0000-0000D4640000}"/>
    <cellStyle name="Normal 37 6 2 2 2 2" xfId="37806" xr:uid="{00000000-0005-0000-0000-0000D5640000}"/>
    <cellStyle name="Normal 37 6 2 2 3" xfId="37805" xr:uid="{00000000-0005-0000-0000-0000D6640000}"/>
    <cellStyle name="Normal 37 6 2 3" xfId="14838" xr:uid="{00000000-0005-0000-0000-0000D7640000}"/>
    <cellStyle name="Normal 37 6 2 3 2" xfId="37807" xr:uid="{00000000-0005-0000-0000-0000D8640000}"/>
    <cellStyle name="Normal 37 6 2 4" xfId="14839" xr:uid="{00000000-0005-0000-0000-0000D9640000}"/>
    <cellStyle name="Normal 37 6 2 4 2" xfId="37808" xr:uid="{00000000-0005-0000-0000-0000DA640000}"/>
    <cellStyle name="Normal 37 6 2 5" xfId="37804" xr:uid="{00000000-0005-0000-0000-0000DB640000}"/>
    <cellStyle name="Normal 37 6 3" xfId="14840" xr:uid="{00000000-0005-0000-0000-0000DC640000}"/>
    <cellStyle name="Normal 37 6 3 2" xfId="14841" xr:uid="{00000000-0005-0000-0000-0000DD640000}"/>
    <cellStyle name="Normal 37 6 3 2 2" xfId="14842" xr:uid="{00000000-0005-0000-0000-0000DE640000}"/>
    <cellStyle name="Normal 37 6 3 2 2 2" xfId="37811" xr:uid="{00000000-0005-0000-0000-0000DF640000}"/>
    <cellStyle name="Normal 37 6 3 2 3" xfId="37810" xr:uid="{00000000-0005-0000-0000-0000E0640000}"/>
    <cellStyle name="Normal 37 6 3 3" xfId="14843" xr:uid="{00000000-0005-0000-0000-0000E1640000}"/>
    <cellStyle name="Normal 37 6 3 3 2" xfId="14844" xr:uid="{00000000-0005-0000-0000-0000E2640000}"/>
    <cellStyle name="Normal 37 6 3 3 2 2" xfId="37813" xr:uid="{00000000-0005-0000-0000-0000E3640000}"/>
    <cellStyle name="Normal 37 6 3 3 3" xfId="37812" xr:uid="{00000000-0005-0000-0000-0000E4640000}"/>
    <cellStyle name="Normal 37 6 3 4" xfId="14845" xr:uid="{00000000-0005-0000-0000-0000E5640000}"/>
    <cellStyle name="Normal 37 6 3 4 2" xfId="37814" xr:uid="{00000000-0005-0000-0000-0000E6640000}"/>
    <cellStyle name="Normal 37 6 3 5" xfId="37809" xr:uid="{00000000-0005-0000-0000-0000E7640000}"/>
    <cellStyle name="Normal 37 6 4" xfId="14846" xr:uid="{00000000-0005-0000-0000-0000E8640000}"/>
    <cellStyle name="Normal 37 6 4 2" xfId="14847" xr:uid="{00000000-0005-0000-0000-0000E9640000}"/>
    <cellStyle name="Normal 37 6 4 2 2" xfId="37816" xr:uid="{00000000-0005-0000-0000-0000EA640000}"/>
    <cellStyle name="Normal 37 6 4 3" xfId="37815" xr:uid="{00000000-0005-0000-0000-0000EB640000}"/>
    <cellStyle name="Normal 37 6 5" xfId="14848" xr:uid="{00000000-0005-0000-0000-0000EC640000}"/>
    <cellStyle name="Normal 37 6 5 2" xfId="37817" xr:uid="{00000000-0005-0000-0000-0000ED640000}"/>
    <cellStyle name="Normal 37 6 6" xfId="14849" xr:uid="{00000000-0005-0000-0000-0000EE640000}"/>
    <cellStyle name="Normal 37 6 6 2" xfId="14850" xr:uid="{00000000-0005-0000-0000-0000EF640000}"/>
    <cellStyle name="Normal 37 6 6 2 2" xfId="37819" xr:uid="{00000000-0005-0000-0000-0000F0640000}"/>
    <cellStyle name="Normal 37 6 6 3" xfId="37818" xr:uid="{00000000-0005-0000-0000-0000F1640000}"/>
    <cellStyle name="Normal 37 6 7" xfId="14851" xr:uid="{00000000-0005-0000-0000-0000F2640000}"/>
    <cellStyle name="Normal 37 6 7 2" xfId="37820" xr:uid="{00000000-0005-0000-0000-0000F3640000}"/>
    <cellStyle name="Normal 37 6 8" xfId="37803" xr:uid="{00000000-0005-0000-0000-0000F4640000}"/>
    <cellStyle name="Normal 37 7" xfId="14852" xr:uid="{00000000-0005-0000-0000-0000F5640000}"/>
    <cellStyle name="Normal 37 7 2" xfId="14853" xr:uid="{00000000-0005-0000-0000-0000F6640000}"/>
    <cellStyle name="Normal 37 7 2 2" xfId="14854" xr:uid="{00000000-0005-0000-0000-0000F7640000}"/>
    <cellStyle name="Normal 37 7 2 2 2" xfId="14855" xr:uid="{00000000-0005-0000-0000-0000F8640000}"/>
    <cellStyle name="Normal 37 7 2 2 2 2" xfId="37824" xr:uid="{00000000-0005-0000-0000-0000F9640000}"/>
    <cellStyle name="Normal 37 7 2 2 3" xfId="37823" xr:uid="{00000000-0005-0000-0000-0000FA640000}"/>
    <cellStyle name="Normal 37 7 2 3" xfId="14856" xr:uid="{00000000-0005-0000-0000-0000FB640000}"/>
    <cellStyle name="Normal 37 7 2 3 2" xfId="37825" xr:uid="{00000000-0005-0000-0000-0000FC640000}"/>
    <cellStyle name="Normal 37 7 2 4" xfId="14857" xr:uid="{00000000-0005-0000-0000-0000FD640000}"/>
    <cellStyle name="Normal 37 7 2 4 2" xfId="37826" xr:uid="{00000000-0005-0000-0000-0000FE640000}"/>
    <cellStyle name="Normal 37 7 2 5" xfId="37822" xr:uid="{00000000-0005-0000-0000-0000FF640000}"/>
    <cellStyle name="Normal 37 7 3" xfId="14858" xr:uid="{00000000-0005-0000-0000-000000650000}"/>
    <cellStyle name="Normal 37 7 3 2" xfId="14859" xr:uid="{00000000-0005-0000-0000-000001650000}"/>
    <cellStyle name="Normal 37 7 3 2 2" xfId="14860" xr:uid="{00000000-0005-0000-0000-000002650000}"/>
    <cellStyle name="Normal 37 7 3 2 2 2" xfId="37829" xr:uid="{00000000-0005-0000-0000-000003650000}"/>
    <cellStyle name="Normal 37 7 3 2 3" xfId="37828" xr:uid="{00000000-0005-0000-0000-000004650000}"/>
    <cellStyle name="Normal 37 7 3 3" xfId="14861" xr:uid="{00000000-0005-0000-0000-000005650000}"/>
    <cellStyle name="Normal 37 7 3 3 2" xfId="14862" xr:uid="{00000000-0005-0000-0000-000006650000}"/>
    <cellStyle name="Normal 37 7 3 3 2 2" xfId="37831" xr:uid="{00000000-0005-0000-0000-000007650000}"/>
    <cellStyle name="Normal 37 7 3 3 3" xfId="37830" xr:uid="{00000000-0005-0000-0000-000008650000}"/>
    <cellStyle name="Normal 37 7 3 4" xfId="14863" xr:uid="{00000000-0005-0000-0000-000009650000}"/>
    <cellStyle name="Normal 37 7 3 4 2" xfId="37832" xr:uid="{00000000-0005-0000-0000-00000A650000}"/>
    <cellStyle name="Normal 37 7 3 5" xfId="37827" xr:uid="{00000000-0005-0000-0000-00000B650000}"/>
    <cellStyle name="Normal 37 7 4" xfId="14864" xr:uid="{00000000-0005-0000-0000-00000C650000}"/>
    <cellStyle name="Normal 37 7 4 2" xfId="14865" xr:uid="{00000000-0005-0000-0000-00000D650000}"/>
    <cellStyle name="Normal 37 7 4 2 2" xfId="37834" xr:uid="{00000000-0005-0000-0000-00000E650000}"/>
    <cellStyle name="Normal 37 7 4 3" xfId="37833" xr:uid="{00000000-0005-0000-0000-00000F650000}"/>
    <cellStyle name="Normal 37 7 5" xfId="14866" xr:uid="{00000000-0005-0000-0000-000010650000}"/>
    <cellStyle name="Normal 37 7 5 2" xfId="37835" xr:uid="{00000000-0005-0000-0000-000011650000}"/>
    <cellStyle name="Normal 37 7 6" xfId="14867" xr:uid="{00000000-0005-0000-0000-000012650000}"/>
    <cellStyle name="Normal 37 7 6 2" xfId="14868" xr:uid="{00000000-0005-0000-0000-000013650000}"/>
    <cellStyle name="Normal 37 7 6 2 2" xfId="37837" xr:uid="{00000000-0005-0000-0000-000014650000}"/>
    <cellStyle name="Normal 37 7 6 3" xfId="37836" xr:uid="{00000000-0005-0000-0000-000015650000}"/>
    <cellStyle name="Normal 37 7 7" xfId="14869" xr:uid="{00000000-0005-0000-0000-000016650000}"/>
    <cellStyle name="Normal 37 7 7 2" xfId="37838" xr:uid="{00000000-0005-0000-0000-000017650000}"/>
    <cellStyle name="Normal 37 7 8" xfId="37821" xr:uid="{00000000-0005-0000-0000-000018650000}"/>
    <cellStyle name="Normal 37 8" xfId="14870" xr:uid="{00000000-0005-0000-0000-000019650000}"/>
    <cellStyle name="Normal 37 8 2" xfId="14871" xr:uid="{00000000-0005-0000-0000-00001A650000}"/>
    <cellStyle name="Normal 37 8 2 2" xfId="14872" xr:uid="{00000000-0005-0000-0000-00001B650000}"/>
    <cellStyle name="Normal 37 8 2 2 2" xfId="14873" xr:uid="{00000000-0005-0000-0000-00001C650000}"/>
    <cellStyle name="Normal 37 8 2 2 2 2" xfId="37842" xr:uid="{00000000-0005-0000-0000-00001D650000}"/>
    <cellStyle name="Normal 37 8 2 2 3" xfId="37841" xr:uid="{00000000-0005-0000-0000-00001E650000}"/>
    <cellStyle name="Normal 37 8 2 3" xfId="14874" xr:uid="{00000000-0005-0000-0000-00001F650000}"/>
    <cellStyle name="Normal 37 8 2 3 2" xfId="37843" xr:uid="{00000000-0005-0000-0000-000020650000}"/>
    <cellStyle name="Normal 37 8 2 4" xfId="14875" xr:uid="{00000000-0005-0000-0000-000021650000}"/>
    <cellStyle name="Normal 37 8 2 4 2" xfId="37844" xr:uid="{00000000-0005-0000-0000-000022650000}"/>
    <cellStyle name="Normal 37 8 2 5" xfId="37840" xr:uid="{00000000-0005-0000-0000-000023650000}"/>
    <cellStyle name="Normal 37 8 3" xfId="14876" xr:uid="{00000000-0005-0000-0000-000024650000}"/>
    <cellStyle name="Normal 37 8 3 2" xfId="14877" xr:uid="{00000000-0005-0000-0000-000025650000}"/>
    <cellStyle name="Normal 37 8 3 2 2" xfId="14878" xr:uid="{00000000-0005-0000-0000-000026650000}"/>
    <cellStyle name="Normal 37 8 3 2 2 2" xfId="37847" xr:uid="{00000000-0005-0000-0000-000027650000}"/>
    <cellStyle name="Normal 37 8 3 2 3" xfId="37846" xr:uid="{00000000-0005-0000-0000-000028650000}"/>
    <cellStyle name="Normal 37 8 3 3" xfId="14879" xr:uid="{00000000-0005-0000-0000-000029650000}"/>
    <cellStyle name="Normal 37 8 3 3 2" xfId="14880" xr:uid="{00000000-0005-0000-0000-00002A650000}"/>
    <cellStyle name="Normal 37 8 3 3 2 2" xfId="37849" xr:uid="{00000000-0005-0000-0000-00002B650000}"/>
    <cellStyle name="Normal 37 8 3 3 3" xfId="37848" xr:uid="{00000000-0005-0000-0000-00002C650000}"/>
    <cellStyle name="Normal 37 8 3 4" xfId="14881" xr:uid="{00000000-0005-0000-0000-00002D650000}"/>
    <cellStyle name="Normal 37 8 3 4 2" xfId="37850" xr:uid="{00000000-0005-0000-0000-00002E650000}"/>
    <cellStyle name="Normal 37 8 3 5" xfId="37845" xr:uid="{00000000-0005-0000-0000-00002F650000}"/>
    <cellStyle name="Normal 37 8 4" xfId="14882" xr:uid="{00000000-0005-0000-0000-000030650000}"/>
    <cellStyle name="Normal 37 8 4 2" xfId="14883" xr:uid="{00000000-0005-0000-0000-000031650000}"/>
    <cellStyle name="Normal 37 8 4 2 2" xfId="37852" xr:uid="{00000000-0005-0000-0000-000032650000}"/>
    <cellStyle name="Normal 37 8 4 3" xfId="37851" xr:uid="{00000000-0005-0000-0000-000033650000}"/>
    <cellStyle name="Normal 37 8 5" xfId="14884" xr:uid="{00000000-0005-0000-0000-000034650000}"/>
    <cellStyle name="Normal 37 8 5 2" xfId="37853" xr:uid="{00000000-0005-0000-0000-000035650000}"/>
    <cellStyle name="Normal 37 8 6" xfId="14885" xr:uid="{00000000-0005-0000-0000-000036650000}"/>
    <cellStyle name="Normal 37 8 6 2" xfId="14886" xr:uid="{00000000-0005-0000-0000-000037650000}"/>
    <cellStyle name="Normal 37 8 6 2 2" xfId="37855" xr:uid="{00000000-0005-0000-0000-000038650000}"/>
    <cellStyle name="Normal 37 8 6 3" xfId="37854" xr:uid="{00000000-0005-0000-0000-000039650000}"/>
    <cellStyle name="Normal 37 8 7" xfId="14887" xr:uid="{00000000-0005-0000-0000-00003A650000}"/>
    <cellStyle name="Normal 37 8 7 2" xfId="37856" xr:uid="{00000000-0005-0000-0000-00003B650000}"/>
    <cellStyle name="Normal 37 8 8" xfId="37839" xr:uid="{00000000-0005-0000-0000-00003C650000}"/>
    <cellStyle name="Normal 37 9" xfId="14888" xr:uid="{00000000-0005-0000-0000-00003D650000}"/>
    <cellStyle name="Normal 37 9 2" xfId="14889" xr:uid="{00000000-0005-0000-0000-00003E650000}"/>
    <cellStyle name="Normal 37 9 2 2" xfId="14890" xr:uid="{00000000-0005-0000-0000-00003F650000}"/>
    <cellStyle name="Normal 37 9 2 2 2" xfId="14891" xr:uid="{00000000-0005-0000-0000-000040650000}"/>
    <cellStyle name="Normal 37 9 2 2 2 2" xfId="37860" xr:uid="{00000000-0005-0000-0000-000041650000}"/>
    <cellStyle name="Normal 37 9 2 2 3" xfId="37859" xr:uid="{00000000-0005-0000-0000-000042650000}"/>
    <cellStyle name="Normal 37 9 2 3" xfId="14892" xr:uid="{00000000-0005-0000-0000-000043650000}"/>
    <cellStyle name="Normal 37 9 2 3 2" xfId="37861" xr:uid="{00000000-0005-0000-0000-000044650000}"/>
    <cellStyle name="Normal 37 9 2 4" xfId="14893" xr:uid="{00000000-0005-0000-0000-000045650000}"/>
    <cellStyle name="Normal 37 9 2 4 2" xfId="37862" xr:uid="{00000000-0005-0000-0000-000046650000}"/>
    <cellStyle name="Normal 37 9 2 5" xfId="37858" xr:uid="{00000000-0005-0000-0000-000047650000}"/>
    <cellStyle name="Normal 37 9 3" xfId="14894" xr:uid="{00000000-0005-0000-0000-000048650000}"/>
    <cellStyle name="Normal 37 9 3 2" xfId="14895" xr:uid="{00000000-0005-0000-0000-000049650000}"/>
    <cellStyle name="Normal 37 9 3 2 2" xfId="14896" xr:uid="{00000000-0005-0000-0000-00004A650000}"/>
    <cellStyle name="Normal 37 9 3 2 2 2" xfId="37865" xr:uid="{00000000-0005-0000-0000-00004B650000}"/>
    <cellStyle name="Normal 37 9 3 2 3" xfId="37864" xr:uid="{00000000-0005-0000-0000-00004C650000}"/>
    <cellStyle name="Normal 37 9 3 3" xfId="14897" xr:uid="{00000000-0005-0000-0000-00004D650000}"/>
    <cellStyle name="Normal 37 9 3 3 2" xfId="14898" xr:uid="{00000000-0005-0000-0000-00004E650000}"/>
    <cellStyle name="Normal 37 9 3 3 2 2" xfId="37867" xr:uid="{00000000-0005-0000-0000-00004F650000}"/>
    <cellStyle name="Normal 37 9 3 3 3" xfId="37866" xr:uid="{00000000-0005-0000-0000-000050650000}"/>
    <cellStyle name="Normal 37 9 3 4" xfId="14899" xr:uid="{00000000-0005-0000-0000-000051650000}"/>
    <cellStyle name="Normal 37 9 3 4 2" xfId="37868" xr:uid="{00000000-0005-0000-0000-000052650000}"/>
    <cellStyle name="Normal 37 9 3 5" xfId="37863" xr:uid="{00000000-0005-0000-0000-000053650000}"/>
    <cellStyle name="Normal 37 9 4" xfId="14900" xr:uid="{00000000-0005-0000-0000-000054650000}"/>
    <cellStyle name="Normal 37 9 4 2" xfId="14901" xr:uid="{00000000-0005-0000-0000-000055650000}"/>
    <cellStyle name="Normal 37 9 4 2 2" xfId="37870" xr:uid="{00000000-0005-0000-0000-000056650000}"/>
    <cellStyle name="Normal 37 9 4 3" xfId="37869" xr:uid="{00000000-0005-0000-0000-000057650000}"/>
    <cellStyle name="Normal 37 9 5" xfId="14902" xr:uid="{00000000-0005-0000-0000-000058650000}"/>
    <cellStyle name="Normal 37 9 5 2" xfId="37871" xr:uid="{00000000-0005-0000-0000-000059650000}"/>
    <cellStyle name="Normal 37 9 6" xfId="14903" xr:uid="{00000000-0005-0000-0000-00005A650000}"/>
    <cellStyle name="Normal 37 9 6 2" xfId="14904" xr:uid="{00000000-0005-0000-0000-00005B650000}"/>
    <cellStyle name="Normal 37 9 6 2 2" xfId="37873" xr:uid="{00000000-0005-0000-0000-00005C650000}"/>
    <cellStyle name="Normal 37 9 6 3" xfId="37872" xr:uid="{00000000-0005-0000-0000-00005D650000}"/>
    <cellStyle name="Normal 37 9 7" xfId="14905" xr:uid="{00000000-0005-0000-0000-00005E650000}"/>
    <cellStyle name="Normal 37 9 7 2" xfId="37874" xr:uid="{00000000-0005-0000-0000-00005F650000}"/>
    <cellStyle name="Normal 37 9 8" xfId="37857" xr:uid="{00000000-0005-0000-0000-000060650000}"/>
    <cellStyle name="Normal 37_K1213_Politin_20 mobile homes_tender_20120725" xfId="14906" xr:uid="{00000000-0005-0000-0000-000061650000}"/>
    <cellStyle name="Normal 38" xfId="14907" xr:uid="{00000000-0005-0000-0000-000062650000}"/>
    <cellStyle name="Normal 38 1" xfId="14908" xr:uid="{00000000-0005-0000-0000-000063650000}"/>
    <cellStyle name="Normal 38 1 2" xfId="14909" xr:uid="{00000000-0005-0000-0000-000064650000}"/>
    <cellStyle name="Normal 38 1 2 2" xfId="37877" xr:uid="{00000000-0005-0000-0000-000065650000}"/>
    <cellStyle name="Normal 38 1 3" xfId="37876" xr:uid="{00000000-0005-0000-0000-000066650000}"/>
    <cellStyle name="Normal 38 10" xfId="14910" xr:uid="{00000000-0005-0000-0000-000067650000}"/>
    <cellStyle name="Normal 38 10 2" xfId="14911" xr:uid="{00000000-0005-0000-0000-000068650000}"/>
    <cellStyle name="Normal 38 10 2 2" xfId="37879" xr:uid="{00000000-0005-0000-0000-000069650000}"/>
    <cellStyle name="Normal 38 10 3" xfId="37878" xr:uid="{00000000-0005-0000-0000-00006A650000}"/>
    <cellStyle name="Normal 38 11" xfId="14912" xr:uid="{00000000-0005-0000-0000-00006B650000}"/>
    <cellStyle name="Normal 38 11 2" xfId="37880" xr:uid="{00000000-0005-0000-0000-00006C650000}"/>
    <cellStyle name="Normal 38 12" xfId="14913" xr:uid="{00000000-0005-0000-0000-00006D650000}"/>
    <cellStyle name="Normal 38 12 2" xfId="37881" xr:uid="{00000000-0005-0000-0000-00006E650000}"/>
    <cellStyle name="Normal 38 13" xfId="37875" xr:uid="{00000000-0005-0000-0000-00006F650000}"/>
    <cellStyle name="Normal 38 2" xfId="14914" xr:uid="{00000000-0005-0000-0000-000070650000}"/>
    <cellStyle name="Normal 38 2 2" xfId="14915" xr:uid="{00000000-0005-0000-0000-000071650000}"/>
    <cellStyle name="Normal 38 2 2 2" xfId="14916" xr:uid="{00000000-0005-0000-0000-000072650000}"/>
    <cellStyle name="Normal 38 2 2 2 2" xfId="14917" xr:uid="{00000000-0005-0000-0000-000073650000}"/>
    <cellStyle name="Normal 38 2 2 2 2 2" xfId="37885" xr:uid="{00000000-0005-0000-0000-000074650000}"/>
    <cellStyle name="Normal 38 2 2 2 3" xfId="37884" xr:uid="{00000000-0005-0000-0000-000075650000}"/>
    <cellStyle name="Normal 38 2 2 3" xfId="14918" xr:uid="{00000000-0005-0000-0000-000076650000}"/>
    <cellStyle name="Normal 38 2 2 3 2" xfId="14919" xr:uid="{00000000-0005-0000-0000-000077650000}"/>
    <cellStyle name="Normal 38 2 2 3 2 2" xfId="37887" xr:uid="{00000000-0005-0000-0000-000078650000}"/>
    <cellStyle name="Normal 38 2 2 3 3" xfId="37886" xr:uid="{00000000-0005-0000-0000-000079650000}"/>
    <cellStyle name="Normal 38 2 2 4" xfId="14920" xr:uid="{00000000-0005-0000-0000-00007A650000}"/>
    <cellStyle name="Normal 38 2 2 4 2" xfId="37888" xr:uid="{00000000-0005-0000-0000-00007B650000}"/>
    <cellStyle name="Normal 38 2 2 5" xfId="37883" xr:uid="{00000000-0005-0000-0000-00007C650000}"/>
    <cellStyle name="Normal 38 2 3" xfId="14921" xr:uid="{00000000-0005-0000-0000-00007D650000}"/>
    <cellStyle name="Normal 38 2 3 2" xfId="14922" xr:uid="{00000000-0005-0000-0000-00007E650000}"/>
    <cellStyle name="Normal 38 2 3 2 2" xfId="37890" xr:uid="{00000000-0005-0000-0000-00007F650000}"/>
    <cellStyle name="Normal 38 2 3 3" xfId="37889" xr:uid="{00000000-0005-0000-0000-000080650000}"/>
    <cellStyle name="Normal 38 2 4" xfId="14923" xr:uid="{00000000-0005-0000-0000-000081650000}"/>
    <cellStyle name="Normal 38 2 4 2" xfId="14924" xr:uid="{00000000-0005-0000-0000-000082650000}"/>
    <cellStyle name="Normal 38 2 4 2 2" xfId="37892" xr:uid="{00000000-0005-0000-0000-000083650000}"/>
    <cellStyle name="Normal 38 2 4 3" xfId="37891" xr:uid="{00000000-0005-0000-0000-000084650000}"/>
    <cellStyle name="Normal 38 2 5" xfId="14925" xr:uid="{00000000-0005-0000-0000-000085650000}"/>
    <cellStyle name="Normal 38 2 5 2" xfId="14926" xr:uid="{00000000-0005-0000-0000-000086650000}"/>
    <cellStyle name="Normal 38 2 5 2 2" xfId="37894" xr:uid="{00000000-0005-0000-0000-000087650000}"/>
    <cellStyle name="Normal 38 2 5 3" xfId="37893" xr:uid="{00000000-0005-0000-0000-000088650000}"/>
    <cellStyle name="Normal 38 2 6" xfId="14927" xr:uid="{00000000-0005-0000-0000-000089650000}"/>
    <cellStyle name="Normal 38 2 6 2" xfId="37895" xr:uid="{00000000-0005-0000-0000-00008A650000}"/>
    <cellStyle name="Normal 38 2 7" xfId="14928" xr:uid="{00000000-0005-0000-0000-00008B650000}"/>
    <cellStyle name="Normal 38 2 7 2" xfId="37896" xr:uid="{00000000-0005-0000-0000-00008C650000}"/>
    <cellStyle name="Normal 38 2 8" xfId="37882" xr:uid="{00000000-0005-0000-0000-00008D650000}"/>
    <cellStyle name="Normal 38 3" xfId="14929" xr:uid="{00000000-0005-0000-0000-00008E650000}"/>
    <cellStyle name="Normal 38 3 1" xfId="14930" xr:uid="{00000000-0005-0000-0000-00008F650000}"/>
    <cellStyle name="Normal 38 3 1 2" xfId="14931" xr:uid="{00000000-0005-0000-0000-000090650000}"/>
    <cellStyle name="Normal 38 3 1 2 2" xfId="37899" xr:uid="{00000000-0005-0000-0000-000091650000}"/>
    <cellStyle name="Normal 38 3 1 3" xfId="37898" xr:uid="{00000000-0005-0000-0000-000092650000}"/>
    <cellStyle name="Normal 38 3 2" xfId="14932" xr:uid="{00000000-0005-0000-0000-000093650000}"/>
    <cellStyle name="Normal 38 3 2 2" xfId="14933" xr:uid="{00000000-0005-0000-0000-000094650000}"/>
    <cellStyle name="Normal 38 3 2 2 2" xfId="37901" xr:uid="{00000000-0005-0000-0000-000095650000}"/>
    <cellStyle name="Normal 38 3 2 3" xfId="37900" xr:uid="{00000000-0005-0000-0000-000096650000}"/>
    <cellStyle name="Normal 38 3 3" xfId="14934" xr:uid="{00000000-0005-0000-0000-000097650000}"/>
    <cellStyle name="Normal 38 3 3 2" xfId="14935" xr:uid="{00000000-0005-0000-0000-000098650000}"/>
    <cellStyle name="Normal 38 3 3 2 2" xfId="37903" xr:uid="{00000000-0005-0000-0000-000099650000}"/>
    <cellStyle name="Normal 38 3 3 3" xfId="37902" xr:uid="{00000000-0005-0000-0000-00009A650000}"/>
    <cellStyle name="Normal 38 3 4" xfId="14936" xr:uid="{00000000-0005-0000-0000-00009B650000}"/>
    <cellStyle name="Normal 38 3 4 2" xfId="14937" xr:uid="{00000000-0005-0000-0000-00009C650000}"/>
    <cellStyle name="Normal 38 3 4 2 2" xfId="37905" xr:uid="{00000000-0005-0000-0000-00009D650000}"/>
    <cellStyle name="Normal 38 3 4 3" xfId="37904" xr:uid="{00000000-0005-0000-0000-00009E650000}"/>
    <cellStyle name="Normal 38 3 5" xfId="14938" xr:uid="{00000000-0005-0000-0000-00009F650000}"/>
    <cellStyle name="Normal 38 3 5 2" xfId="14939" xr:uid="{00000000-0005-0000-0000-0000A0650000}"/>
    <cellStyle name="Normal 38 3 5 2 2" xfId="37907" xr:uid="{00000000-0005-0000-0000-0000A1650000}"/>
    <cellStyle name="Normal 38 3 5 3" xfId="37906" xr:uid="{00000000-0005-0000-0000-0000A2650000}"/>
    <cellStyle name="Normal 38 3 6" xfId="14940" xr:uid="{00000000-0005-0000-0000-0000A3650000}"/>
    <cellStyle name="Normal 38 3 6 2" xfId="14941" xr:uid="{00000000-0005-0000-0000-0000A4650000}"/>
    <cellStyle name="Normal 38 3 6 2 2" xfId="37909" xr:uid="{00000000-0005-0000-0000-0000A5650000}"/>
    <cellStyle name="Normal 38 3 6 3" xfId="37908" xr:uid="{00000000-0005-0000-0000-0000A6650000}"/>
    <cellStyle name="Normal 38 3 7" xfId="14942" xr:uid="{00000000-0005-0000-0000-0000A7650000}"/>
    <cellStyle name="Normal 38 3 7 2" xfId="37910" xr:uid="{00000000-0005-0000-0000-0000A8650000}"/>
    <cellStyle name="Normal 38 3 8" xfId="37897" xr:uid="{00000000-0005-0000-0000-0000A9650000}"/>
    <cellStyle name="Normal 38 4" xfId="14943" xr:uid="{00000000-0005-0000-0000-0000AA650000}"/>
    <cellStyle name="Normal 38 4 1" xfId="14944" xr:uid="{00000000-0005-0000-0000-0000AB650000}"/>
    <cellStyle name="Normal 38 4 1 2" xfId="14945" xr:uid="{00000000-0005-0000-0000-0000AC650000}"/>
    <cellStyle name="Normal 38 4 1 2 2" xfId="37913" xr:uid="{00000000-0005-0000-0000-0000AD650000}"/>
    <cellStyle name="Normal 38 4 1 3" xfId="37912" xr:uid="{00000000-0005-0000-0000-0000AE650000}"/>
    <cellStyle name="Normal 38 4 2" xfId="14946" xr:uid="{00000000-0005-0000-0000-0000AF650000}"/>
    <cellStyle name="Normal 38 4 2 2" xfId="14947" xr:uid="{00000000-0005-0000-0000-0000B0650000}"/>
    <cellStyle name="Normal 38 4 2 2 2" xfId="37915" xr:uid="{00000000-0005-0000-0000-0000B1650000}"/>
    <cellStyle name="Normal 38 4 2 3" xfId="37914" xr:uid="{00000000-0005-0000-0000-0000B2650000}"/>
    <cellStyle name="Normal 38 4 3" xfId="14948" xr:uid="{00000000-0005-0000-0000-0000B3650000}"/>
    <cellStyle name="Normal 38 4 3 2" xfId="14949" xr:uid="{00000000-0005-0000-0000-0000B4650000}"/>
    <cellStyle name="Normal 38 4 3 2 2" xfId="37917" xr:uid="{00000000-0005-0000-0000-0000B5650000}"/>
    <cellStyle name="Normal 38 4 3 3" xfId="37916" xr:uid="{00000000-0005-0000-0000-0000B6650000}"/>
    <cellStyle name="Normal 38 4 4" xfId="14950" xr:uid="{00000000-0005-0000-0000-0000B7650000}"/>
    <cellStyle name="Normal 38 4 4 2" xfId="14951" xr:uid="{00000000-0005-0000-0000-0000B8650000}"/>
    <cellStyle name="Normal 38 4 4 2 2" xfId="37919" xr:uid="{00000000-0005-0000-0000-0000B9650000}"/>
    <cellStyle name="Normal 38 4 4 3" xfId="37918" xr:uid="{00000000-0005-0000-0000-0000BA650000}"/>
    <cellStyle name="Normal 38 4 5" xfId="14952" xr:uid="{00000000-0005-0000-0000-0000BB650000}"/>
    <cellStyle name="Normal 38 4 5 2" xfId="14953" xr:uid="{00000000-0005-0000-0000-0000BC650000}"/>
    <cellStyle name="Normal 38 4 5 2 2" xfId="37921" xr:uid="{00000000-0005-0000-0000-0000BD650000}"/>
    <cellStyle name="Normal 38 4 5 3" xfId="37920" xr:uid="{00000000-0005-0000-0000-0000BE650000}"/>
    <cellStyle name="Normal 38 4 6" xfId="14954" xr:uid="{00000000-0005-0000-0000-0000BF650000}"/>
    <cellStyle name="Normal 38 4 6 2" xfId="14955" xr:uid="{00000000-0005-0000-0000-0000C0650000}"/>
    <cellStyle name="Normal 38 4 6 2 2" xfId="37923" xr:uid="{00000000-0005-0000-0000-0000C1650000}"/>
    <cellStyle name="Normal 38 4 6 3" xfId="37922" xr:uid="{00000000-0005-0000-0000-0000C2650000}"/>
    <cellStyle name="Normal 38 4 7" xfId="14956" xr:uid="{00000000-0005-0000-0000-0000C3650000}"/>
    <cellStyle name="Normal 38 4 7 2" xfId="37924" xr:uid="{00000000-0005-0000-0000-0000C4650000}"/>
    <cellStyle name="Normal 38 4 8" xfId="37911" xr:uid="{00000000-0005-0000-0000-0000C5650000}"/>
    <cellStyle name="Normal 38 5" xfId="14957" xr:uid="{00000000-0005-0000-0000-0000C6650000}"/>
    <cellStyle name="Normal 38 5 2" xfId="14958" xr:uid="{00000000-0005-0000-0000-0000C7650000}"/>
    <cellStyle name="Normal 38 5 2 2" xfId="37926" xr:uid="{00000000-0005-0000-0000-0000C8650000}"/>
    <cellStyle name="Normal 38 5 3" xfId="37925" xr:uid="{00000000-0005-0000-0000-0000C9650000}"/>
    <cellStyle name="Normal 38 6" xfId="14959" xr:uid="{00000000-0005-0000-0000-0000CA650000}"/>
    <cellStyle name="Normal 38 6 2" xfId="14960" xr:uid="{00000000-0005-0000-0000-0000CB650000}"/>
    <cellStyle name="Normal 38 6 2 2" xfId="37928" xr:uid="{00000000-0005-0000-0000-0000CC650000}"/>
    <cellStyle name="Normal 38 6 3" xfId="37927" xr:uid="{00000000-0005-0000-0000-0000CD650000}"/>
    <cellStyle name="Normal 38 7" xfId="14961" xr:uid="{00000000-0005-0000-0000-0000CE650000}"/>
    <cellStyle name="Normal 38 7 2" xfId="14962" xr:uid="{00000000-0005-0000-0000-0000CF650000}"/>
    <cellStyle name="Normal 38 7 2 2" xfId="37930" xr:uid="{00000000-0005-0000-0000-0000D0650000}"/>
    <cellStyle name="Normal 38 7 3" xfId="37929" xr:uid="{00000000-0005-0000-0000-0000D1650000}"/>
    <cellStyle name="Normal 38 8" xfId="14963" xr:uid="{00000000-0005-0000-0000-0000D2650000}"/>
    <cellStyle name="Normal 38 8 2" xfId="14964" xr:uid="{00000000-0005-0000-0000-0000D3650000}"/>
    <cellStyle name="Normal 38 8 2 2" xfId="37932" xr:uid="{00000000-0005-0000-0000-0000D4650000}"/>
    <cellStyle name="Normal 38 8 3" xfId="37931" xr:uid="{00000000-0005-0000-0000-0000D5650000}"/>
    <cellStyle name="Normal 38 9" xfId="14965" xr:uid="{00000000-0005-0000-0000-0000D6650000}"/>
    <cellStyle name="Normal 38 9 2" xfId="14966" xr:uid="{00000000-0005-0000-0000-0000D7650000}"/>
    <cellStyle name="Normal 38 9 2 2" xfId="37934" xr:uid="{00000000-0005-0000-0000-0000D8650000}"/>
    <cellStyle name="Normal 38 9 3" xfId="37933" xr:uid="{00000000-0005-0000-0000-0000D9650000}"/>
    <cellStyle name="Normal 39" xfId="14967" xr:uid="{00000000-0005-0000-0000-0000DA650000}"/>
    <cellStyle name="Normal 39 10" xfId="14968" xr:uid="{00000000-0005-0000-0000-0000DB650000}"/>
    <cellStyle name="Normal 39 10 2" xfId="14969" xr:uid="{00000000-0005-0000-0000-0000DC650000}"/>
    <cellStyle name="Normal 39 10 2 2" xfId="14970" xr:uid="{00000000-0005-0000-0000-0000DD650000}"/>
    <cellStyle name="Normal 39 10 2 2 2" xfId="14971" xr:uid="{00000000-0005-0000-0000-0000DE650000}"/>
    <cellStyle name="Normal 39 10 2 2 2 2" xfId="37939" xr:uid="{00000000-0005-0000-0000-0000DF650000}"/>
    <cellStyle name="Normal 39 10 2 2 3" xfId="37938" xr:uid="{00000000-0005-0000-0000-0000E0650000}"/>
    <cellStyle name="Normal 39 10 2 3" xfId="14972" xr:uid="{00000000-0005-0000-0000-0000E1650000}"/>
    <cellStyle name="Normal 39 10 2 3 2" xfId="37940" xr:uid="{00000000-0005-0000-0000-0000E2650000}"/>
    <cellStyle name="Normal 39 10 2 4" xfId="14973" xr:uid="{00000000-0005-0000-0000-0000E3650000}"/>
    <cellStyle name="Normal 39 10 2 4 2" xfId="37941" xr:uid="{00000000-0005-0000-0000-0000E4650000}"/>
    <cellStyle name="Normal 39 10 2 5" xfId="37937" xr:uid="{00000000-0005-0000-0000-0000E5650000}"/>
    <cellStyle name="Normal 39 10 3" xfId="14974" xr:uid="{00000000-0005-0000-0000-0000E6650000}"/>
    <cellStyle name="Normal 39 10 3 2" xfId="14975" xr:uid="{00000000-0005-0000-0000-0000E7650000}"/>
    <cellStyle name="Normal 39 10 3 2 2" xfId="14976" xr:uid="{00000000-0005-0000-0000-0000E8650000}"/>
    <cellStyle name="Normal 39 10 3 2 2 2" xfId="37944" xr:uid="{00000000-0005-0000-0000-0000E9650000}"/>
    <cellStyle name="Normal 39 10 3 2 3" xfId="37943" xr:uid="{00000000-0005-0000-0000-0000EA650000}"/>
    <cellStyle name="Normal 39 10 3 3" xfId="14977" xr:uid="{00000000-0005-0000-0000-0000EB650000}"/>
    <cellStyle name="Normal 39 10 3 3 2" xfId="14978" xr:uid="{00000000-0005-0000-0000-0000EC650000}"/>
    <cellStyle name="Normal 39 10 3 3 2 2" xfId="37946" xr:uid="{00000000-0005-0000-0000-0000ED650000}"/>
    <cellStyle name="Normal 39 10 3 3 3" xfId="37945" xr:uid="{00000000-0005-0000-0000-0000EE650000}"/>
    <cellStyle name="Normal 39 10 3 4" xfId="14979" xr:uid="{00000000-0005-0000-0000-0000EF650000}"/>
    <cellStyle name="Normal 39 10 3 4 2" xfId="37947" xr:uid="{00000000-0005-0000-0000-0000F0650000}"/>
    <cellStyle name="Normal 39 10 3 5" xfId="37942" xr:uid="{00000000-0005-0000-0000-0000F1650000}"/>
    <cellStyle name="Normal 39 10 4" xfId="14980" xr:uid="{00000000-0005-0000-0000-0000F2650000}"/>
    <cellStyle name="Normal 39 10 4 2" xfId="14981" xr:uid="{00000000-0005-0000-0000-0000F3650000}"/>
    <cellStyle name="Normal 39 10 4 2 2" xfId="37949" xr:uid="{00000000-0005-0000-0000-0000F4650000}"/>
    <cellStyle name="Normal 39 10 4 3" xfId="37948" xr:uid="{00000000-0005-0000-0000-0000F5650000}"/>
    <cellStyle name="Normal 39 10 5" xfId="14982" xr:uid="{00000000-0005-0000-0000-0000F6650000}"/>
    <cellStyle name="Normal 39 10 5 2" xfId="37950" xr:uid="{00000000-0005-0000-0000-0000F7650000}"/>
    <cellStyle name="Normal 39 10 6" xfId="14983" xr:uid="{00000000-0005-0000-0000-0000F8650000}"/>
    <cellStyle name="Normal 39 10 6 2" xfId="14984" xr:uid="{00000000-0005-0000-0000-0000F9650000}"/>
    <cellStyle name="Normal 39 10 6 2 2" xfId="37952" xr:uid="{00000000-0005-0000-0000-0000FA650000}"/>
    <cellStyle name="Normal 39 10 6 3" xfId="37951" xr:uid="{00000000-0005-0000-0000-0000FB650000}"/>
    <cellStyle name="Normal 39 10 7" xfId="14985" xr:uid="{00000000-0005-0000-0000-0000FC650000}"/>
    <cellStyle name="Normal 39 10 7 2" xfId="37953" xr:uid="{00000000-0005-0000-0000-0000FD650000}"/>
    <cellStyle name="Normal 39 10 8" xfId="37936" xr:uid="{00000000-0005-0000-0000-0000FE650000}"/>
    <cellStyle name="Normal 39 11" xfId="14986" xr:uid="{00000000-0005-0000-0000-0000FF650000}"/>
    <cellStyle name="Normal 39 11 2" xfId="14987" xr:uid="{00000000-0005-0000-0000-000000660000}"/>
    <cellStyle name="Normal 39 11 2 2" xfId="14988" xr:uid="{00000000-0005-0000-0000-000001660000}"/>
    <cellStyle name="Normal 39 11 2 2 2" xfId="14989" xr:uid="{00000000-0005-0000-0000-000002660000}"/>
    <cellStyle name="Normal 39 11 2 2 2 2" xfId="37957" xr:uid="{00000000-0005-0000-0000-000003660000}"/>
    <cellStyle name="Normal 39 11 2 2 3" xfId="37956" xr:uid="{00000000-0005-0000-0000-000004660000}"/>
    <cellStyle name="Normal 39 11 2 3" xfId="14990" xr:uid="{00000000-0005-0000-0000-000005660000}"/>
    <cellStyle name="Normal 39 11 2 3 2" xfId="37958" xr:uid="{00000000-0005-0000-0000-000006660000}"/>
    <cellStyle name="Normal 39 11 2 4" xfId="14991" xr:uid="{00000000-0005-0000-0000-000007660000}"/>
    <cellStyle name="Normal 39 11 2 4 2" xfId="37959" xr:uid="{00000000-0005-0000-0000-000008660000}"/>
    <cellStyle name="Normal 39 11 2 5" xfId="37955" xr:uid="{00000000-0005-0000-0000-000009660000}"/>
    <cellStyle name="Normal 39 11 3" xfId="14992" xr:uid="{00000000-0005-0000-0000-00000A660000}"/>
    <cellStyle name="Normal 39 11 3 2" xfId="14993" xr:uid="{00000000-0005-0000-0000-00000B660000}"/>
    <cellStyle name="Normal 39 11 3 2 2" xfId="14994" xr:uid="{00000000-0005-0000-0000-00000C660000}"/>
    <cellStyle name="Normal 39 11 3 2 2 2" xfId="37962" xr:uid="{00000000-0005-0000-0000-00000D660000}"/>
    <cellStyle name="Normal 39 11 3 2 3" xfId="37961" xr:uid="{00000000-0005-0000-0000-00000E660000}"/>
    <cellStyle name="Normal 39 11 3 3" xfId="14995" xr:uid="{00000000-0005-0000-0000-00000F660000}"/>
    <cellStyle name="Normal 39 11 3 3 2" xfId="14996" xr:uid="{00000000-0005-0000-0000-000010660000}"/>
    <cellStyle name="Normal 39 11 3 3 2 2" xfId="37964" xr:uid="{00000000-0005-0000-0000-000011660000}"/>
    <cellStyle name="Normal 39 11 3 3 3" xfId="37963" xr:uid="{00000000-0005-0000-0000-000012660000}"/>
    <cellStyle name="Normal 39 11 3 4" xfId="14997" xr:uid="{00000000-0005-0000-0000-000013660000}"/>
    <cellStyle name="Normal 39 11 3 4 2" xfId="37965" xr:uid="{00000000-0005-0000-0000-000014660000}"/>
    <cellStyle name="Normal 39 11 3 5" xfId="37960" xr:uid="{00000000-0005-0000-0000-000015660000}"/>
    <cellStyle name="Normal 39 11 4" xfId="14998" xr:uid="{00000000-0005-0000-0000-000016660000}"/>
    <cellStyle name="Normal 39 11 4 2" xfId="14999" xr:uid="{00000000-0005-0000-0000-000017660000}"/>
    <cellStyle name="Normal 39 11 4 2 2" xfId="37967" xr:uid="{00000000-0005-0000-0000-000018660000}"/>
    <cellStyle name="Normal 39 11 4 3" xfId="37966" xr:uid="{00000000-0005-0000-0000-000019660000}"/>
    <cellStyle name="Normal 39 11 5" xfId="15000" xr:uid="{00000000-0005-0000-0000-00001A660000}"/>
    <cellStyle name="Normal 39 11 5 2" xfId="37968" xr:uid="{00000000-0005-0000-0000-00001B660000}"/>
    <cellStyle name="Normal 39 11 6" xfId="15001" xr:uid="{00000000-0005-0000-0000-00001C660000}"/>
    <cellStyle name="Normal 39 11 6 2" xfId="15002" xr:uid="{00000000-0005-0000-0000-00001D660000}"/>
    <cellStyle name="Normal 39 11 6 2 2" xfId="37970" xr:uid="{00000000-0005-0000-0000-00001E660000}"/>
    <cellStyle name="Normal 39 11 6 3" xfId="37969" xr:uid="{00000000-0005-0000-0000-00001F660000}"/>
    <cellStyle name="Normal 39 11 7" xfId="15003" xr:uid="{00000000-0005-0000-0000-000020660000}"/>
    <cellStyle name="Normal 39 11 7 2" xfId="37971" xr:uid="{00000000-0005-0000-0000-000021660000}"/>
    <cellStyle name="Normal 39 11 8" xfId="37954" xr:uid="{00000000-0005-0000-0000-000022660000}"/>
    <cellStyle name="Normal 39 12" xfId="15004" xr:uid="{00000000-0005-0000-0000-000023660000}"/>
    <cellStyle name="Normal 39 12 2" xfId="15005" xr:uid="{00000000-0005-0000-0000-000024660000}"/>
    <cellStyle name="Normal 39 12 2 2" xfId="15006" xr:uid="{00000000-0005-0000-0000-000025660000}"/>
    <cellStyle name="Normal 39 12 2 2 2" xfId="15007" xr:uid="{00000000-0005-0000-0000-000026660000}"/>
    <cellStyle name="Normal 39 12 2 2 2 2" xfId="37975" xr:uid="{00000000-0005-0000-0000-000027660000}"/>
    <cellStyle name="Normal 39 12 2 2 3" xfId="37974" xr:uid="{00000000-0005-0000-0000-000028660000}"/>
    <cellStyle name="Normal 39 12 2 3" xfId="15008" xr:uid="{00000000-0005-0000-0000-000029660000}"/>
    <cellStyle name="Normal 39 12 2 3 2" xfId="37976" xr:uid="{00000000-0005-0000-0000-00002A660000}"/>
    <cellStyle name="Normal 39 12 2 4" xfId="15009" xr:uid="{00000000-0005-0000-0000-00002B660000}"/>
    <cellStyle name="Normal 39 12 2 4 2" xfId="37977" xr:uid="{00000000-0005-0000-0000-00002C660000}"/>
    <cellStyle name="Normal 39 12 2 5" xfId="37973" xr:uid="{00000000-0005-0000-0000-00002D660000}"/>
    <cellStyle name="Normal 39 12 3" xfId="15010" xr:uid="{00000000-0005-0000-0000-00002E660000}"/>
    <cellStyle name="Normal 39 12 3 2" xfId="15011" xr:uid="{00000000-0005-0000-0000-00002F660000}"/>
    <cellStyle name="Normal 39 12 3 2 2" xfId="15012" xr:uid="{00000000-0005-0000-0000-000030660000}"/>
    <cellStyle name="Normal 39 12 3 2 2 2" xfId="37980" xr:uid="{00000000-0005-0000-0000-000031660000}"/>
    <cellStyle name="Normal 39 12 3 2 3" xfId="37979" xr:uid="{00000000-0005-0000-0000-000032660000}"/>
    <cellStyle name="Normal 39 12 3 3" xfId="15013" xr:uid="{00000000-0005-0000-0000-000033660000}"/>
    <cellStyle name="Normal 39 12 3 3 2" xfId="15014" xr:uid="{00000000-0005-0000-0000-000034660000}"/>
    <cellStyle name="Normal 39 12 3 3 2 2" xfId="37982" xr:uid="{00000000-0005-0000-0000-000035660000}"/>
    <cellStyle name="Normal 39 12 3 3 3" xfId="37981" xr:uid="{00000000-0005-0000-0000-000036660000}"/>
    <cellStyle name="Normal 39 12 3 4" xfId="15015" xr:uid="{00000000-0005-0000-0000-000037660000}"/>
    <cellStyle name="Normal 39 12 3 4 2" xfId="37983" xr:uid="{00000000-0005-0000-0000-000038660000}"/>
    <cellStyle name="Normal 39 12 3 5" xfId="37978" xr:uid="{00000000-0005-0000-0000-000039660000}"/>
    <cellStyle name="Normal 39 12 4" xfId="15016" xr:uid="{00000000-0005-0000-0000-00003A660000}"/>
    <cellStyle name="Normal 39 12 4 2" xfId="15017" xr:uid="{00000000-0005-0000-0000-00003B660000}"/>
    <cellStyle name="Normal 39 12 4 2 2" xfId="37985" xr:uid="{00000000-0005-0000-0000-00003C660000}"/>
    <cellStyle name="Normal 39 12 4 3" xfId="37984" xr:uid="{00000000-0005-0000-0000-00003D660000}"/>
    <cellStyle name="Normal 39 12 5" xfId="15018" xr:uid="{00000000-0005-0000-0000-00003E660000}"/>
    <cellStyle name="Normal 39 12 5 2" xfId="37986" xr:uid="{00000000-0005-0000-0000-00003F660000}"/>
    <cellStyle name="Normal 39 12 6" xfId="15019" xr:uid="{00000000-0005-0000-0000-000040660000}"/>
    <cellStyle name="Normal 39 12 6 2" xfId="15020" xr:uid="{00000000-0005-0000-0000-000041660000}"/>
    <cellStyle name="Normal 39 12 6 2 2" xfId="37988" xr:uid="{00000000-0005-0000-0000-000042660000}"/>
    <cellStyle name="Normal 39 12 6 3" xfId="37987" xr:uid="{00000000-0005-0000-0000-000043660000}"/>
    <cellStyle name="Normal 39 12 7" xfId="15021" xr:uid="{00000000-0005-0000-0000-000044660000}"/>
    <cellStyle name="Normal 39 12 7 2" xfId="37989" xr:uid="{00000000-0005-0000-0000-000045660000}"/>
    <cellStyle name="Normal 39 12 8" xfId="37972" xr:uid="{00000000-0005-0000-0000-000046660000}"/>
    <cellStyle name="Normal 39 13" xfId="15022" xr:uid="{00000000-0005-0000-0000-000047660000}"/>
    <cellStyle name="Normal 39 13 2" xfId="15023" xr:uid="{00000000-0005-0000-0000-000048660000}"/>
    <cellStyle name="Normal 39 13 2 2" xfId="15024" xr:uid="{00000000-0005-0000-0000-000049660000}"/>
    <cellStyle name="Normal 39 13 2 2 2" xfId="15025" xr:uid="{00000000-0005-0000-0000-00004A660000}"/>
    <cellStyle name="Normal 39 13 2 2 2 2" xfId="37993" xr:uid="{00000000-0005-0000-0000-00004B660000}"/>
    <cellStyle name="Normal 39 13 2 2 3" xfId="37992" xr:uid="{00000000-0005-0000-0000-00004C660000}"/>
    <cellStyle name="Normal 39 13 2 3" xfId="15026" xr:uid="{00000000-0005-0000-0000-00004D660000}"/>
    <cellStyle name="Normal 39 13 2 3 2" xfId="37994" xr:uid="{00000000-0005-0000-0000-00004E660000}"/>
    <cellStyle name="Normal 39 13 2 4" xfId="15027" xr:uid="{00000000-0005-0000-0000-00004F660000}"/>
    <cellStyle name="Normal 39 13 2 4 2" xfId="37995" xr:uid="{00000000-0005-0000-0000-000050660000}"/>
    <cellStyle name="Normal 39 13 2 5" xfId="37991" xr:uid="{00000000-0005-0000-0000-000051660000}"/>
    <cellStyle name="Normal 39 13 3" xfId="15028" xr:uid="{00000000-0005-0000-0000-000052660000}"/>
    <cellStyle name="Normal 39 13 3 2" xfId="15029" xr:uid="{00000000-0005-0000-0000-000053660000}"/>
    <cellStyle name="Normal 39 13 3 2 2" xfId="15030" xr:uid="{00000000-0005-0000-0000-000054660000}"/>
    <cellStyle name="Normal 39 13 3 2 2 2" xfId="37998" xr:uid="{00000000-0005-0000-0000-000055660000}"/>
    <cellStyle name="Normal 39 13 3 2 3" xfId="37997" xr:uid="{00000000-0005-0000-0000-000056660000}"/>
    <cellStyle name="Normal 39 13 3 3" xfId="15031" xr:uid="{00000000-0005-0000-0000-000057660000}"/>
    <cellStyle name="Normal 39 13 3 3 2" xfId="15032" xr:uid="{00000000-0005-0000-0000-000058660000}"/>
    <cellStyle name="Normal 39 13 3 3 2 2" xfId="38000" xr:uid="{00000000-0005-0000-0000-000059660000}"/>
    <cellStyle name="Normal 39 13 3 3 3" xfId="37999" xr:uid="{00000000-0005-0000-0000-00005A660000}"/>
    <cellStyle name="Normal 39 13 3 4" xfId="15033" xr:uid="{00000000-0005-0000-0000-00005B660000}"/>
    <cellStyle name="Normal 39 13 3 4 2" xfId="38001" xr:uid="{00000000-0005-0000-0000-00005C660000}"/>
    <cellStyle name="Normal 39 13 3 5" xfId="37996" xr:uid="{00000000-0005-0000-0000-00005D660000}"/>
    <cellStyle name="Normal 39 13 4" xfId="15034" xr:uid="{00000000-0005-0000-0000-00005E660000}"/>
    <cellStyle name="Normal 39 13 4 2" xfId="15035" xr:uid="{00000000-0005-0000-0000-00005F660000}"/>
    <cellStyle name="Normal 39 13 4 2 2" xfId="38003" xr:uid="{00000000-0005-0000-0000-000060660000}"/>
    <cellStyle name="Normal 39 13 4 3" xfId="38002" xr:uid="{00000000-0005-0000-0000-000061660000}"/>
    <cellStyle name="Normal 39 13 5" xfId="15036" xr:uid="{00000000-0005-0000-0000-000062660000}"/>
    <cellStyle name="Normal 39 13 5 2" xfId="38004" xr:uid="{00000000-0005-0000-0000-000063660000}"/>
    <cellStyle name="Normal 39 13 6" xfId="15037" xr:uid="{00000000-0005-0000-0000-000064660000}"/>
    <cellStyle name="Normal 39 13 6 2" xfId="15038" xr:uid="{00000000-0005-0000-0000-000065660000}"/>
    <cellStyle name="Normal 39 13 6 2 2" xfId="38006" xr:uid="{00000000-0005-0000-0000-000066660000}"/>
    <cellStyle name="Normal 39 13 6 3" xfId="38005" xr:uid="{00000000-0005-0000-0000-000067660000}"/>
    <cellStyle name="Normal 39 13 7" xfId="15039" xr:uid="{00000000-0005-0000-0000-000068660000}"/>
    <cellStyle name="Normal 39 13 7 2" xfId="38007" xr:uid="{00000000-0005-0000-0000-000069660000}"/>
    <cellStyle name="Normal 39 13 8" xfId="37990" xr:uid="{00000000-0005-0000-0000-00006A660000}"/>
    <cellStyle name="Normal 39 14" xfId="15040" xr:uid="{00000000-0005-0000-0000-00006B660000}"/>
    <cellStyle name="Normal 39 14 2" xfId="15041" xr:uid="{00000000-0005-0000-0000-00006C660000}"/>
    <cellStyle name="Normal 39 14 2 2" xfId="15042" xr:uid="{00000000-0005-0000-0000-00006D660000}"/>
    <cellStyle name="Normal 39 14 2 2 2" xfId="15043" xr:uid="{00000000-0005-0000-0000-00006E660000}"/>
    <cellStyle name="Normal 39 14 2 2 2 2" xfId="38011" xr:uid="{00000000-0005-0000-0000-00006F660000}"/>
    <cellStyle name="Normal 39 14 2 2 3" xfId="38010" xr:uid="{00000000-0005-0000-0000-000070660000}"/>
    <cellStyle name="Normal 39 14 2 3" xfId="15044" xr:uid="{00000000-0005-0000-0000-000071660000}"/>
    <cellStyle name="Normal 39 14 2 3 2" xfId="38012" xr:uid="{00000000-0005-0000-0000-000072660000}"/>
    <cellStyle name="Normal 39 14 2 4" xfId="15045" xr:uid="{00000000-0005-0000-0000-000073660000}"/>
    <cellStyle name="Normal 39 14 2 4 2" xfId="38013" xr:uid="{00000000-0005-0000-0000-000074660000}"/>
    <cellStyle name="Normal 39 14 2 5" xfId="38009" xr:uid="{00000000-0005-0000-0000-000075660000}"/>
    <cellStyle name="Normal 39 14 3" xfId="15046" xr:uid="{00000000-0005-0000-0000-000076660000}"/>
    <cellStyle name="Normal 39 14 3 2" xfId="15047" xr:uid="{00000000-0005-0000-0000-000077660000}"/>
    <cellStyle name="Normal 39 14 3 2 2" xfId="15048" xr:uid="{00000000-0005-0000-0000-000078660000}"/>
    <cellStyle name="Normal 39 14 3 2 2 2" xfId="38016" xr:uid="{00000000-0005-0000-0000-000079660000}"/>
    <cellStyle name="Normal 39 14 3 2 3" xfId="38015" xr:uid="{00000000-0005-0000-0000-00007A660000}"/>
    <cellStyle name="Normal 39 14 3 3" xfId="15049" xr:uid="{00000000-0005-0000-0000-00007B660000}"/>
    <cellStyle name="Normal 39 14 3 3 2" xfId="15050" xr:uid="{00000000-0005-0000-0000-00007C660000}"/>
    <cellStyle name="Normal 39 14 3 3 2 2" xfId="38018" xr:uid="{00000000-0005-0000-0000-00007D660000}"/>
    <cellStyle name="Normal 39 14 3 3 3" xfId="38017" xr:uid="{00000000-0005-0000-0000-00007E660000}"/>
    <cellStyle name="Normal 39 14 3 4" xfId="15051" xr:uid="{00000000-0005-0000-0000-00007F660000}"/>
    <cellStyle name="Normal 39 14 3 4 2" xfId="38019" xr:uid="{00000000-0005-0000-0000-000080660000}"/>
    <cellStyle name="Normal 39 14 3 5" xfId="38014" xr:uid="{00000000-0005-0000-0000-000081660000}"/>
    <cellStyle name="Normal 39 14 4" xfId="15052" xr:uid="{00000000-0005-0000-0000-000082660000}"/>
    <cellStyle name="Normal 39 14 4 2" xfId="15053" xr:uid="{00000000-0005-0000-0000-000083660000}"/>
    <cellStyle name="Normal 39 14 4 2 2" xfId="38021" xr:uid="{00000000-0005-0000-0000-000084660000}"/>
    <cellStyle name="Normal 39 14 4 3" xfId="38020" xr:uid="{00000000-0005-0000-0000-000085660000}"/>
    <cellStyle name="Normal 39 14 5" xfId="15054" xr:uid="{00000000-0005-0000-0000-000086660000}"/>
    <cellStyle name="Normal 39 14 5 2" xfId="38022" xr:uid="{00000000-0005-0000-0000-000087660000}"/>
    <cellStyle name="Normal 39 14 6" xfId="15055" xr:uid="{00000000-0005-0000-0000-000088660000}"/>
    <cellStyle name="Normal 39 14 6 2" xfId="15056" xr:uid="{00000000-0005-0000-0000-000089660000}"/>
    <cellStyle name="Normal 39 14 6 2 2" xfId="38024" xr:uid="{00000000-0005-0000-0000-00008A660000}"/>
    <cellStyle name="Normal 39 14 6 3" xfId="38023" xr:uid="{00000000-0005-0000-0000-00008B660000}"/>
    <cellStyle name="Normal 39 14 7" xfId="15057" xr:uid="{00000000-0005-0000-0000-00008C660000}"/>
    <cellStyle name="Normal 39 14 7 2" xfId="38025" xr:uid="{00000000-0005-0000-0000-00008D660000}"/>
    <cellStyle name="Normal 39 14 8" xfId="38008" xr:uid="{00000000-0005-0000-0000-00008E660000}"/>
    <cellStyle name="Normal 39 15" xfId="15058" xr:uid="{00000000-0005-0000-0000-00008F660000}"/>
    <cellStyle name="Normal 39 15 2" xfId="15059" xr:uid="{00000000-0005-0000-0000-000090660000}"/>
    <cellStyle name="Normal 39 15 2 2" xfId="15060" xr:uid="{00000000-0005-0000-0000-000091660000}"/>
    <cellStyle name="Normal 39 15 2 2 2" xfId="15061" xr:uid="{00000000-0005-0000-0000-000092660000}"/>
    <cellStyle name="Normal 39 15 2 2 2 2" xfId="38029" xr:uid="{00000000-0005-0000-0000-000093660000}"/>
    <cellStyle name="Normal 39 15 2 2 3" xfId="38028" xr:uid="{00000000-0005-0000-0000-000094660000}"/>
    <cellStyle name="Normal 39 15 2 3" xfId="15062" xr:uid="{00000000-0005-0000-0000-000095660000}"/>
    <cellStyle name="Normal 39 15 2 3 2" xfId="38030" xr:uid="{00000000-0005-0000-0000-000096660000}"/>
    <cellStyle name="Normal 39 15 2 4" xfId="15063" xr:uid="{00000000-0005-0000-0000-000097660000}"/>
    <cellStyle name="Normal 39 15 2 4 2" xfId="38031" xr:uid="{00000000-0005-0000-0000-000098660000}"/>
    <cellStyle name="Normal 39 15 2 5" xfId="38027" xr:uid="{00000000-0005-0000-0000-000099660000}"/>
    <cellStyle name="Normal 39 15 3" xfId="15064" xr:uid="{00000000-0005-0000-0000-00009A660000}"/>
    <cellStyle name="Normal 39 15 3 2" xfId="15065" xr:uid="{00000000-0005-0000-0000-00009B660000}"/>
    <cellStyle name="Normal 39 15 3 2 2" xfId="15066" xr:uid="{00000000-0005-0000-0000-00009C660000}"/>
    <cellStyle name="Normal 39 15 3 2 2 2" xfId="38034" xr:uid="{00000000-0005-0000-0000-00009D660000}"/>
    <cellStyle name="Normal 39 15 3 2 3" xfId="38033" xr:uid="{00000000-0005-0000-0000-00009E660000}"/>
    <cellStyle name="Normal 39 15 3 3" xfId="15067" xr:uid="{00000000-0005-0000-0000-00009F660000}"/>
    <cellStyle name="Normal 39 15 3 3 2" xfId="15068" xr:uid="{00000000-0005-0000-0000-0000A0660000}"/>
    <cellStyle name="Normal 39 15 3 3 2 2" xfId="38036" xr:uid="{00000000-0005-0000-0000-0000A1660000}"/>
    <cellStyle name="Normal 39 15 3 3 3" xfId="38035" xr:uid="{00000000-0005-0000-0000-0000A2660000}"/>
    <cellStyle name="Normal 39 15 3 4" xfId="15069" xr:uid="{00000000-0005-0000-0000-0000A3660000}"/>
    <cellStyle name="Normal 39 15 3 4 2" xfId="38037" xr:uid="{00000000-0005-0000-0000-0000A4660000}"/>
    <cellStyle name="Normal 39 15 3 5" xfId="38032" xr:uid="{00000000-0005-0000-0000-0000A5660000}"/>
    <cellStyle name="Normal 39 15 4" xfId="15070" xr:uid="{00000000-0005-0000-0000-0000A6660000}"/>
    <cellStyle name="Normal 39 15 4 2" xfId="15071" xr:uid="{00000000-0005-0000-0000-0000A7660000}"/>
    <cellStyle name="Normal 39 15 4 2 2" xfId="38039" xr:uid="{00000000-0005-0000-0000-0000A8660000}"/>
    <cellStyle name="Normal 39 15 4 3" xfId="38038" xr:uid="{00000000-0005-0000-0000-0000A9660000}"/>
    <cellStyle name="Normal 39 15 5" xfId="15072" xr:uid="{00000000-0005-0000-0000-0000AA660000}"/>
    <cellStyle name="Normal 39 15 5 2" xfId="38040" xr:uid="{00000000-0005-0000-0000-0000AB660000}"/>
    <cellStyle name="Normal 39 15 6" xfId="15073" xr:uid="{00000000-0005-0000-0000-0000AC660000}"/>
    <cellStyle name="Normal 39 15 6 2" xfId="15074" xr:uid="{00000000-0005-0000-0000-0000AD660000}"/>
    <cellStyle name="Normal 39 15 6 2 2" xfId="38042" xr:uid="{00000000-0005-0000-0000-0000AE660000}"/>
    <cellStyle name="Normal 39 15 6 3" xfId="38041" xr:uid="{00000000-0005-0000-0000-0000AF660000}"/>
    <cellStyle name="Normal 39 15 7" xfId="15075" xr:uid="{00000000-0005-0000-0000-0000B0660000}"/>
    <cellStyle name="Normal 39 15 7 2" xfId="38043" xr:uid="{00000000-0005-0000-0000-0000B1660000}"/>
    <cellStyle name="Normal 39 15 8" xfId="38026" xr:uid="{00000000-0005-0000-0000-0000B2660000}"/>
    <cellStyle name="Normal 39 16" xfId="15076" xr:uid="{00000000-0005-0000-0000-0000B3660000}"/>
    <cellStyle name="Normal 39 16 2" xfId="15077" xr:uid="{00000000-0005-0000-0000-0000B4660000}"/>
    <cellStyle name="Normal 39 16 2 2" xfId="15078" xr:uid="{00000000-0005-0000-0000-0000B5660000}"/>
    <cellStyle name="Normal 39 16 2 2 2" xfId="15079" xr:uid="{00000000-0005-0000-0000-0000B6660000}"/>
    <cellStyle name="Normal 39 16 2 2 2 2" xfId="38047" xr:uid="{00000000-0005-0000-0000-0000B7660000}"/>
    <cellStyle name="Normal 39 16 2 2 3" xfId="38046" xr:uid="{00000000-0005-0000-0000-0000B8660000}"/>
    <cellStyle name="Normal 39 16 2 3" xfId="15080" xr:uid="{00000000-0005-0000-0000-0000B9660000}"/>
    <cellStyle name="Normal 39 16 2 3 2" xfId="38048" xr:uid="{00000000-0005-0000-0000-0000BA660000}"/>
    <cellStyle name="Normal 39 16 2 4" xfId="15081" xr:uid="{00000000-0005-0000-0000-0000BB660000}"/>
    <cellStyle name="Normal 39 16 2 4 2" xfId="38049" xr:uid="{00000000-0005-0000-0000-0000BC660000}"/>
    <cellStyle name="Normal 39 16 2 5" xfId="38045" xr:uid="{00000000-0005-0000-0000-0000BD660000}"/>
    <cellStyle name="Normal 39 16 3" xfId="15082" xr:uid="{00000000-0005-0000-0000-0000BE660000}"/>
    <cellStyle name="Normal 39 16 3 2" xfId="15083" xr:uid="{00000000-0005-0000-0000-0000BF660000}"/>
    <cellStyle name="Normal 39 16 3 2 2" xfId="15084" xr:uid="{00000000-0005-0000-0000-0000C0660000}"/>
    <cellStyle name="Normal 39 16 3 2 2 2" xfId="38052" xr:uid="{00000000-0005-0000-0000-0000C1660000}"/>
    <cellStyle name="Normal 39 16 3 2 3" xfId="38051" xr:uid="{00000000-0005-0000-0000-0000C2660000}"/>
    <cellStyle name="Normal 39 16 3 3" xfId="15085" xr:uid="{00000000-0005-0000-0000-0000C3660000}"/>
    <cellStyle name="Normal 39 16 3 3 2" xfId="15086" xr:uid="{00000000-0005-0000-0000-0000C4660000}"/>
    <cellStyle name="Normal 39 16 3 3 2 2" xfId="38054" xr:uid="{00000000-0005-0000-0000-0000C5660000}"/>
    <cellStyle name="Normal 39 16 3 3 3" xfId="38053" xr:uid="{00000000-0005-0000-0000-0000C6660000}"/>
    <cellStyle name="Normal 39 16 3 4" xfId="15087" xr:uid="{00000000-0005-0000-0000-0000C7660000}"/>
    <cellStyle name="Normal 39 16 3 4 2" xfId="38055" xr:uid="{00000000-0005-0000-0000-0000C8660000}"/>
    <cellStyle name="Normal 39 16 3 5" xfId="38050" xr:uid="{00000000-0005-0000-0000-0000C9660000}"/>
    <cellStyle name="Normal 39 16 4" xfId="15088" xr:uid="{00000000-0005-0000-0000-0000CA660000}"/>
    <cellStyle name="Normal 39 16 4 2" xfId="15089" xr:uid="{00000000-0005-0000-0000-0000CB660000}"/>
    <cellStyle name="Normal 39 16 4 2 2" xfId="38057" xr:uid="{00000000-0005-0000-0000-0000CC660000}"/>
    <cellStyle name="Normal 39 16 4 3" xfId="38056" xr:uid="{00000000-0005-0000-0000-0000CD660000}"/>
    <cellStyle name="Normal 39 16 5" xfId="15090" xr:uid="{00000000-0005-0000-0000-0000CE660000}"/>
    <cellStyle name="Normal 39 16 5 2" xfId="38058" xr:uid="{00000000-0005-0000-0000-0000CF660000}"/>
    <cellStyle name="Normal 39 16 6" xfId="15091" xr:uid="{00000000-0005-0000-0000-0000D0660000}"/>
    <cellStyle name="Normal 39 16 6 2" xfId="15092" xr:uid="{00000000-0005-0000-0000-0000D1660000}"/>
    <cellStyle name="Normal 39 16 6 2 2" xfId="38060" xr:uid="{00000000-0005-0000-0000-0000D2660000}"/>
    <cellStyle name="Normal 39 16 6 3" xfId="38059" xr:uid="{00000000-0005-0000-0000-0000D3660000}"/>
    <cellStyle name="Normal 39 16 7" xfId="15093" xr:uid="{00000000-0005-0000-0000-0000D4660000}"/>
    <cellStyle name="Normal 39 16 7 2" xfId="38061" xr:uid="{00000000-0005-0000-0000-0000D5660000}"/>
    <cellStyle name="Normal 39 16 8" xfId="38044" xr:uid="{00000000-0005-0000-0000-0000D6660000}"/>
    <cellStyle name="Normal 39 17" xfId="15094" xr:uid="{00000000-0005-0000-0000-0000D7660000}"/>
    <cellStyle name="Normal 39 17 2" xfId="15095" xr:uid="{00000000-0005-0000-0000-0000D8660000}"/>
    <cellStyle name="Normal 39 17 2 2" xfId="15096" xr:uid="{00000000-0005-0000-0000-0000D9660000}"/>
    <cellStyle name="Normal 39 17 2 2 2" xfId="15097" xr:uid="{00000000-0005-0000-0000-0000DA660000}"/>
    <cellStyle name="Normal 39 17 2 2 2 2" xfId="38065" xr:uid="{00000000-0005-0000-0000-0000DB660000}"/>
    <cellStyle name="Normal 39 17 2 2 3" xfId="38064" xr:uid="{00000000-0005-0000-0000-0000DC660000}"/>
    <cellStyle name="Normal 39 17 2 3" xfId="15098" xr:uid="{00000000-0005-0000-0000-0000DD660000}"/>
    <cellStyle name="Normal 39 17 2 3 2" xfId="38066" xr:uid="{00000000-0005-0000-0000-0000DE660000}"/>
    <cellStyle name="Normal 39 17 2 4" xfId="15099" xr:uid="{00000000-0005-0000-0000-0000DF660000}"/>
    <cellStyle name="Normal 39 17 2 4 2" xfId="38067" xr:uid="{00000000-0005-0000-0000-0000E0660000}"/>
    <cellStyle name="Normal 39 17 2 5" xfId="38063" xr:uid="{00000000-0005-0000-0000-0000E1660000}"/>
    <cellStyle name="Normal 39 17 3" xfId="15100" xr:uid="{00000000-0005-0000-0000-0000E2660000}"/>
    <cellStyle name="Normal 39 17 3 2" xfId="15101" xr:uid="{00000000-0005-0000-0000-0000E3660000}"/>
    <cellStyle name="Normal 39 17 3 2 2" xfId="15102" xr:uid="{00000000-0005-0000-0000-0000E4660000}"/>
    <cellStyle name="Normal 39 17 3 2 2 2" xfId="38070" xr:uid="{00000000-0005-0000-0000-0000E5660000}"/>
    <cellStyle name="Normal 39 17 3 2 3" xfId="38069" xr:uid="{00000000-0005-0000-0000-0000E6660000}"/>
    <cellStyle name="Normal 39 17 3 3" xfId="15103" xr:uid="{00000000-0005-0000-0000-0000E7660000}"/>
    <cellStyle name="Normal 39 17 3 3 2" xfId="15104" xr:uid="{00000000-0005-0000-0000-0000E8660000}"/>
    <cellStyle name="Normal 39 17 3 3 2 2" xfId="38072" xr:uid="{00000000-0005-0000-0000-0000E9660000}"/>
    <cellStyle name="Normal 39 17 3 3 3" xfId="38071" xr:uid="{00000000-0005-0000-0000-0000EA660000}"/>
    <cellStyle name="Normal 39 17 3 4" xfId="15105" xr:uid="{00000000-0005-0000-0000-0000EB660000}"/>
    <cellStyle name="Normal 39 17 3 4 2" xfId="38073" xr:uid="{00000000-0005-0000-0000-0000EC660000}"/>
    <cellStyle name="Normal 39 17 3 5" xfId="38068" xr:uid="{00000000-0005-0000-0000-0000ED660000}"/>
    <cellStyle name="Normal 39 17 4" xfId="15106" xr:uid="{00000000-0005-0000-0000-0000EE660000}"/>
    <cellStyle name="Normal 39 17 4 2" xfId="15107" xr:uid="{00000000-0005-0000-0000-0000EF660000}"/>
    <cellStyle name="Normal 39 17 4 2 2" xfId="38075" xr:uid="{00000000-0005-0000-0000-0000F0660000}"/>
    <cellStyle name="Normal 39 17 4 3" xfId="38074" xr:uid="{00000000-0005-0000-0000-0000F1660000}"/>
    <cellStyle name="Normal 39 17 5" xfId="15108" xr:uid="{00000000-0005-0000-0000-0000F2660000}"/>
    <cellStyle name="Normal 39 17 5 2" xfId="38076" xr:uid="{00000000-0005-0000-0000-0000F3660000}"/>
    <cellStyle name="Normal 39 17 6" xfId="15109" xr:uid="{00000000-0005-0000-0000-0000F4660000}"/>
    <cellStyle name="Normal 39 17 6 2" xfId="15110" xr:uid="{00000000-0005-0000-0000-0000F5660000}"/>
    <cellStyle name="Normal 39 17 6 2 2" xfId="38078" xr:uid="{00000000-0005-0000-0000-0000F6660000}"/>
    <cellStyle name="Normal 39 17 6 3" xfId="38077" xr:uid="{00000000-0005-0000-0000-0000F7660000}"/>
    <cellStyle name="Normal 39 17 7" xfId="15111" xr:uid="{00000000-0005-0000-0000-0000F8660000}"/>
    <cellStyle name="Normal 39 17 7 2" xfId="38079" xr:uid="{00000000-0005-0000-0000-0000F9660000}"/>
    <cellStyle name="Normal 39 17 8" xfId="38062" xr:uid="{00000000-0005-0000-0000-0000FA660000}"/>
    <cellStyle name="Normal 39 18" xfId="15112" xr:uid="{00000000-0005-0000-0000-0000FB660000}"/>
    <cellStyle name="Normal 39 18 2" xfId="15113" xr:uid="{00000000-0005-0000-0000-0000FC660000}"/>
    <cellStyle name="Normal 39 18 2 2" xfId="15114" xr:uid="{00000000-0005-0000-0000-0000FD660000}"/>
    <cellStyle name="Normal 39 18 2 2 2" xfId="15115" xr:uid="{00000000-0005-0000-0000-0000FE660000}"/>
    <cellStyle name="Normal 39 18 2 2 2 2" xfId="38083" xr:uid="{00000000-0005-0000-0000-0000FF660000}"/>
    <cellStyle name="Normal 39 18 2 2 3" xfId="38082" xr:uid="{00000000-0005-0000-0000-000000670000}"/>
    <cellStyle name="Normal 39 18 2 3" xfId="15116" xr:uid="{00000000-0005-0000-0000-000001670000}"/>
    <cellStyle name="Normal 39 18 2 3 2" xfId="38084" xr:uid="{00000000-0005-0000-0000-000002670000}"/>
    <cellStyle name="Normal 39 18 2 4" xfId="15117" xr:uid="{00000000-0005-0000-0000-000003670000}"/>
    <cellStyle name="Normal 39 18 2 4 2" xfId="38085" xr:uid="{00000000-0005-0000-0000-000004670000}"/>
    <cellStyle name="Normal 39 18 2 5" xfId="38081" xr:uid="{00000000-0005-0000-0000-000005670000}"/>
    <cellStyle name="Normal 39 18 3" xfId="15118" xr:uid="{00000000-0005-0000-0000-000006670000}"/>
    <cellStyle name="Normal 39 18 3 2" xfId="15119" xr:uid="{00000000-0005-0000-0000-000007670000}"/>
    <cellStyle name="Normal 39 18 3 2 2" xfId="15120" xr:uid="{00000000-0005-0000-0000-000008670000}"/>
    <cellStyle name="Normal 39 18 3 2 2 2" xfId="38088" xr:uid="{00000000-0005-0000-0000-000009670000}"/>
    <cellStyle name="Normal 39 18 3 2 3" xfId="38087" xr:uid="{00000000-0005-0000-0000-00000A670000}"/>
    <cellStyle name="Normal 39 18 3 3" xfId="15121" xr:uid="{00000000-0005-0000-0000-00000B670000}"/>
    <cellStyle name="Normal 39 18 3 3 2" xfId="15122" xr:uid="{00000000-0005-0000-0000-00000C670000}"/>
    <cellStyle name="Normal 39 18 3 3 2 2" xfId="38090" xr:uid="{00000000-0005-0000-0000-00000D670000}"/>
    <cellStyle name="Normal 39 18 3 3 3" xfId="38089" xr:uid="{00000000-0005-0000-0000-00000E670000}"/>
    <cellStyle name="Normal 39 18 3 4" xfId="15123" xr:uid="{00000000-0005-0000-0000-00000F670000}"/>
    <cellStyle name="Normal 39 18 3 4 2" xfId="38091" xr:uid="{00000000-0005-0000-0000-000010670000}"/>
    <cellStyle name="Normal 39 18 3 5" xfId="38086" xr:uid="{00000000-0005-0000-0000-000011670000}"/>
    <cellStyle name="Normal 39 18 4" xfId="15124" xr:uid="{00000000-0005-0000-0000-000012670000}"/>
    <cellStyle name="Normal 39 18 4 2" xfId="15125" xr:uid="{00000000-0005-0000-0000-000013670000}"/>
    <cellStyle name="Normal 39 18 4 2 2" xfId="38093" xr:uid="{00000000-0005-0000-0000-000014670000}"/>
    <cellStyle name="Normal 39 18 4 3" xfId="38092" xr:uid="{00000000-0005-0000-0000-000015670000}"/>
    <cellStyle name="Normal 39 18 5" xfId="15126" xr:uid="{00000000-0005-0000-0000-000016670000}"/>
    <cellStyle name="Normal 39 18 5 2" xfId="38094" xr:uid="{00000000-0005-0000-0000-000017670000}"/>
    <cellStyle name="Normal 39 18 6" xfId="15127" xr:uid="{00000000-0005-0000-0000-000018670000}"/>
    <cellStyle name="Normal 39 18 6 2" xfId="15128" xr:uid="{00000000-0005-0000-0000-000019670000}"/>
    <cellStyle name="Normal 39 18 6 2 2" xfId="38096" xr:uid="{00000000-0005-0000-0000-00001A670000}"/>
    <cellStyle name="Normal 39 18 6 3" xfId="38095" xr:uid="{00000000-0005-0000-0000-00001B670000}"/>
    <cellStyle name="Normal 39 18 7" xfId="15129" xr:uid="{00000000-0005-0000-0000-00001C670000}"/>
    <cellStyle name="Normal 39 18 7 2" xfId="38097" xr:uid="{00000000-0005-0000-0000-00001D670000}"/>
    <cellStyle name="Normal 39 18 8" xfId="38080" xr:uid="{00000000-0005-0000-0000-00001E670000}"/>
    <cellStyle name="Normal 39 19" xfId="15130" xr:uid="{00000000-0005-0000-0000-00001F670000}"/>
    <cellStyle name="Normal 39 19 2" xfId="15131" xr:uid="{00000000-0005-0000-0000-000020670000}"/>
    <cellStyle name="Normal 39 19 2 2" xfId="15132" xr:uid="{00000000-0005-0000-0000-000021670000}"/>
    <cellStyle name="Normal 39 19 2 2 2" xfId="15133" xr:uid="{00000000-0005-0000-0000-000022670000}"/>
    <cellStyle name="Normal 39 19 2 2 2 2" xfId="38101" xr:uid="{00000000-0005-0000-0000-000023670000}"/>
    <cellStyle name="Normal 39 19 2 2 3" xfId="38100" xr:uid="{00000000-0005-0000-0000-000024670000}"/>
    <cellStyle name="Normal 39 19 2 3" xfId="15134" xr:uid="{00000000-0005-0000-0000-000025670000}"/>
    <cellStyle name="Normal 39 19 2 3 2" xfId="38102" xr:uid="{00000000-0005-0000-0000-000026670000}"/>
    <cellStyle name="Normal 39 19 2 4" xfId="15135" xr:uid="{00000000-0005-0000-0000-000027670000}"/>
    <cellStyle name="Normal 39 19 2 4 2" xfId="38103" xr:uid="{00000000-0005-0000-0000-000028670000}"/>
    <cellStyle name="Normal 39 19 2 5" xfId="38099" xr:uid="{00000000-0005-0000-0000-000029670000}"/>
    <cellStyle name="Normal 39 19 3" xfId="15136" xr:uid="{00000000-0005-0000-0000-00002A670000}"/>
    <cellStyle name="Normal 39 19 3 2" xfId="15137" xr:uid="{00000000-0005-0000-0000-00002B670000}"/>
    <cellStyle name="Normal 39 19 3 2 2" xfId="15138" xr:uid="{00000000-0005-0000-0000-00002C670000}"/>
    <cellStyle name="Normal 39 19 3 2 2 2" xfId="38106" xr:uid="{00000000-0005-0000-0000-00002D670000}"/>
    <cellStyle name="Normal 39 19 3 2 3" xfId="38105" xr:uid="{00000000-0005-0000-0000-00002E670000}"/>
    <cellStyle name="Normal 39 19 3 3" xfId="15139" xr:uid="{00000000-0005-0000-0000-00002F670000}"/>
    <cellStyle name="Normal 39 19 3 3 2" xfId="15140" xr:uid="{00000000-0005-0000-0000-000030670000}"/>
    <cellStyle name="Normal 39 19 3 3 2 2" xfId="38108" xr:uid="{00000000-0005-0000-0000-000031670000}"/>
    <cellStyle name="Normal 39 19 3 3 3" xfId="38107" xr:uid="{00000000-0005-0000-0000-000032670000}"/>
    <cellStyle name="Normal 39 19 3 4" xfId="15141" xr:uid="{00000000-0005-0000-0000-000033670000}"/>
    <cellStyle name="Normal 39 19 3 4 2" xfId="38109" xr:uid="{00000000-0005-0000-0000-000034670000}"/>
    <cellStyle name="Normal 39 19 3 5" xfId="38104" xr:uid="{00000000-0005-0000-0000-000035670000}"/>
    <cellStyle name="Normal 39 19 4" xfId="15142" xr:uid="{00000000-0005-0000-0000-000036670000}"/>
    <cellStyle name="Normal 39 19 4 2" xfId="15143" xr:uid="{00000000-0005-0000-0000-000037670000}"/>
    <cellStyle name="Normal 39 19 4 2 2" xfId="38111" xr:uid="{00000000-0005-0000-0000-000038670000}"/>
    <cellStyle name="Normal 39 19 4 3" xfId="38110" xr:uid="{00000000-0005-0000-0000-000039670000}"/>
    <cellStyle name="Normal 39 19 5" xfId="15144" xr:uid="{00000000-0005-0000-0000-00003A670000}"/>
    <cellStyle name="Normal 39 19 5 2" xfId="38112" xr:uid="{00000000-0005-0000-0000-00003B670000}"/>
    <cellStyle name="Normal 39 19 6" xfId="15145" xr:uid="{00000000-0005-0000-0000-00003C670000}"/>
    <cellStyle name="Normal 39 19 6 2" xfId="15146" xr:uid="{00000000-0005-0000-0000-00003D670000}"/>
    <cellStyle name="Normal 39 19 6 2 2" xfId="38114" xr:uid="{00000000-0005-0000-0000-00003E670000}"/>
    <cellStyle name="Normal 39 19 6 3" xfId="38113" xr:uid="{00000000-0005-0000-0000-00003F670000}"/>
    <cellStyle name="Normal 39 19 7" xfId="15147" xr:uid="{00000000-0005-0000-0000-000040670000}"/>
    <cellStyle name="Normal 39 19 7 2" xfId="38115" xr:uid="{00000000-0005-0000-0000-000041670000}"/>
    <cellStyle name="Normal 39 19 8" xfId="38098" xr:uid="{00000000-0005-0000-0000-000042670000}"/>
    <cellStyle name="Normal 39 2" xfId="15148" xr:uid="{00000000-0005-0000-0000-000043670000}"/>
    <cellStyle name="Normal 39 2 2" xfId="15149" xr:uid="{00000000-0005-0000-0000-000044670000}"/>
    <cellStyle name="Normal 39 2 2 2" xfId="15150" xr:uid="{00000000-0005-0000-0000-000045670000}"/>
    <cellStyle name="Normal 39 2 2 2 2" xfId="15151" xr:uid="{00000000-0005-0000-0000-000046670000}"/>
    <cellStyle name="Normal 39 2 2 2 2 2" xfId="38119" xr:uid="{00000000-0005-0000-0000-000047670000}"/>
    <cellStyle name="Normal 39 2 2 2 3" xfId="38118" xr:uid="{00000000-0005-0000-0000-000048670000}"/>
    <cellStyle name="Normal 39 2 2 3" xfId="15152" xr:uid="{00000000-0005-0000-0000-000049670000}"/>
    <cellStyle name="Normal 39 2 2 3 2" xfId="38120" xr:uid="{00000000-0005-0000-0000-00004A670000}"/>
    <cellStyle name="Normal 39 2 2 4" xfId="15153" xr:uid="{00000000-0005-0000-0000-00004B670000}"/>
    <cellStyle name="Normal 39 2 2 4 2" xfId="38121" xr:uid="{00000000-0005-0000-0000-00004C670000}"/>
    <cellStyle name="Normal 39 2 2 5" xfId="38117" xr:uid="{00000000-0005-0000-0000-00004D670000}"/>
    <cellStyle name="Normal 39 2 3" xfId="15154" xr:uid="{00000000-0005-0000-0000-00004E670000}"/>
    <cellStyle name="Normal 39 2 3 2" xfId="15155" xr:uid="{00000000-0005-0000-0000-00004F670000}"/>
    <cellStyle name="Normal 39 2 3 2 2" xfId="15156" xr:uid="{00000000-0005-0000-0000-000050670000}"/>
    <cellStyle name="Normal 39 2 3 2 2 2" xfId="38124" xr:uid="{00000000-0005-0000-0000-000051670000}"/>
    <cellStyle name="Normal 39 2 3 2 3" xfId="38123" xr:uid="{00000000-0005-0000-0000-000052670000}"/>
    <cellStyle name="Normal 39 2 3 3" xfId="15157" xr:uid="{00000000-0005-0000-0000-000053670000}"/>
    <cellStyle name="Normal 39 2 3 3 2" xfId="15158" xr:uid="{00000000-0005-0000-0000-000054670000}"/>
    <cellStyle name="Normal 39 2 3 3 2 2" xfId="38126" xr:uid="{00000000-0005-0000-0000-000055670000}"/>
    <cellStyle name="Normal 39 2 3 3 3" xfId="38125" xr:uid="{00000000-0005-0000-0000-000056670000}"/>
    <cellStyle name="Normal 39 2 3 4" xfId="15159" xr:uid="{00000000-0005-0000-0000-000057670000}"/>
    <cellStyle name="Normal 39 2 3 4 2" xfId="38127" xr:uid="{00000000-0005-0000-0000-000058670000}"/>
    <cellStyle name="Normal 39 2 3 5" xfId="38122" xr:uid="{00000000-0005-0000-0000-000059670000}"/>
    <cellStyle name="Normal 39 2 4" xfId="15160" xr:uid="{00000000-0005-0000-0000-00005A670000}"/>
    <cellStyle name="Normal 39 2 4 2" xfId="15161" xr:uid="{00000000-0005-0000-0000-00005B670000}"/>
    <cellStyle name="Normal 39 2 4 2 2" xfId="38129" xr:uid="{00000000-0005-0000-0000-00005C670000}"/>
    <cellStyle name="Normal 39 2 4 3" xfId="38128" xr:uid="{00000000-0005-0000-0000-00005D670000}"/>
    <cellStyle name="Normal 39 2 5" xfId="15162" xr:uid="{00000000-0005-0000-0000-00005E670000}"/>
    <cellStyle name="Normal 39 2 5 2" xfId="38130" xr:uid="{00000000-0005-0000-0000-00005F670000}"/>
    <cellStyle name="Normal 39 2 6" xfId="15163" xr:uid="{00000000-0005-0000-0000-000060670000}"/>
    <cellStyle name="Normal 39 2 6 2" xfId="15164" xr:uid="{00000000-0005-0000-0000-000061670000}"/>
    <cellStyle name="Normal 39 2 6 2 2" xfId="38132" xr:uid="{00000000-0005-0000-0000-000062670000}"/>
    <cellStyle name="Normal 39 2 6 3" xfId="38131" xr:uid="{00000000-0005-0000-0000-000063670000}"/>
    <cellStyle name="Normal 39 2 7" xfId="15165" xr:uid="{00000000-0005-0000-0000-000064670000}"/>
    <cellStyle name="Normal 39 2 7 2" xfId="38133" xr:uid="{00000000-0005-0000-0000-000065670000}"/>
    <cellStyle name="Normal 39 2 8" xfId="38116" xr:uid="{00000000-0005-0000-0000-000066670000}"/>
    <cellStyle name="Normal 39 20" xfId="15166" xr:uid="{00000000-0005-0000-0000-000067670000}"/>
    <cellStyle name="Normal 39 20 2" xfId="15167" xr:uid="{00000000-0005-0000-0000-000068670000}"/>
    <cellStyle name="Normal 39 20 2 2" xfId="15168" xr:uid="{00000000-0005-0000-0000-000069670000}"/>
    <cellStyle name="Normal 39 20 2 2 2" xfId="38136" xr:uid="{00000000-0005-0000-0000-00006A670000}"/>
    <cellStyle name="Normal 39 20 2 3" xfId="38135" xr:uid="{00000000-0005-0000-0000-00006B670000}"/>
    <cellStyle name="Normal 39 20 3" xfId="15169" xr:uid="{00000000-0005-0000-0000-00006C670000}"/>
    <cellStyle name="Normal 39 20 3 2" xfId="38137" xr:uid="{00000000-0005-0000-0000-00006D670000}"/>
    <cellStyle name="Normal 39 20 4" xfId="15170" xr:uid="{00000000-0005-0000-0000-00006E670000}"/>
    <cellStyle name="Normal 39 20 4 2" xfId="38138" xr:uid="{00000000-0005-0000-0000-00006F670000}"/>
    <cellStyle name="Normal 39 20 5" xfId="38134" xr:uid="{00000000-0005-0000-0000-000070670000}"/>
    <cellStyle name="Normal 39 21" xfId="15171" xr:uid="{00000000-0005-0000-0000-000071670000}"/>
    <cellStyle name="Normal 39 21 2" xfId="15172" xr:uid="{00000000-0005-0000-0000-000072670000}"/>
    <cellStyle name="Normal 39 21 2 2" xfId="15173" xr:uid="{00000000-0005-0000-0000-000073670000}"/>
    <cellStyle name="Normal 39 21 2 2 2" xfId="38141" xr:uid="{00000000-0005-0000-0000-000074670000}"/>
    <cellStyle name="Normal 39 21 2 3" xfId="38140" xr:uid="{00000000-0005-0000-0000-000075670000}"/>
    <cellStyle name="Normal 39 21 3" xfId="15174" xr:uid="{00000000-0005-0000-0000-000076670000}"/>
    <cellStyle name="Normal 39 21 3 2" xfId="15175" xr:uid="{00000000-0005-0000-0000-000077670000}"/>
    <cellStyle name="Normal 39 21 3 2 2" xfId="38143" xr:uid="{00000000-0005-0000-0000-000078670000}"/>
    <cellStyle name="Normal 39 21 3 3" xfId="38142" xr:uid="{00000000-0005-0000-0000-000079670000}"/>
    <cellStyle name="Normal 39 21 4" xfId="15176" xr:uid="{00000000-0005-0000-0000-00007A670000}"/>
    <cellStyle name="Normal 39 21 4 2" xfId="38144" xr:uid="{00000000-0005-0000-0000-00007B670000}"/>
    <cellStyle name="Normal 39 21 5" xfId="38139" xr:uid="{00000000-0005-0000-0000-00007C670000}"/>
    <cellStyle name="Normal 39 22" xfId="15177" xr:uid="{00000000-0005-0000-0000-00007D670000}"/>
    <cellStyle name="Normal 39 22 2" xfId="15178" xr:uid="{00000000-0005-0000-0000-00007E670000}"/>
    <cellStyle name="Normal 39 22 2 2" xfId="38146" xr:uid="{00000000-0005-0000-0000-00007F670000}"/>
    <cellStyle name="Normal 39 22 3" xfId="38145" xr:uid="{00000000-0005-0000-0000-000080670000}"/>
    <cellStyle name="Normal 39 23" xfId="15179" xr:uid="{00000000-0005-0000-0000-000081670000}"/>
    <cellStyle name="Normal 39 23 2" xfId="38147" xr:uid="{00000000-0005-0000-0000-000082670000}"/>
    <cellStyle name="Normal 39 24" xfId="15180" xr:uid="{00000000-0005-0000-0000-000083670000}"/>
    <cellStyle name="Normal 39 24 2" xfId="15181" xr:uid="{00000000-0005-0000-0000-000084670000}"/>
    <cellStyle name="Normal 39 24 2 2" xfId="38149" xr:uid="{00000000-0005-0000-0000-000085670000}"/>
    <cellStyle name="Normal 39 24 3" xfId="38148" xr:uid="{00000000-0005-0000-0000-000086670000}"/>
    <cellStyle name="Normal 39 25" xfId="15182" xr:uid="{00000000-0005-0000-0000-000087670000}"/>
    <cellStyle name="Normal 39 25 2" xfId="38150" xr:uid="{00000000-0005-0000-0000-000088670000}"/>
    <cellStyle name="Normal 39 26" xfId="37935" xr:uid="{00000000-0005-0000-0000-000089670000}"/>
    <cellStyle name="Normal 39 3" xfId="15183" xr:uid="{00000000-0005-0000-0000-00008A670000}"/>
    <cellStyle name="Normal 39 3 2" xfId="15184" xr:uid="{00000000-0005-0000-0000-00008B670000}"/>
    <cellStyle name="Normal 39 3 2 2" xfId="15185" xr:uid="{00000000-0005-0000-0000-00008C670000}"/>
    <cellStyle name="Normal 39 3 2 2 2" xfId="15186" xr:uid="{00000000-0005-0000-0000-00008D670000}"/>
    <cellStyle name="Normal 39 3 2 2 2 2" xfId="38154" xr:uid="{00000000-0005-0000-0000-00008E670000}"/>
    <cellStyle name="Normal 39 3 2 2 3" xfId="38153" xr:uid="{00000000-0005-0000-0000-00008F670000}"/>
    <cellStyle name="Normal 39 3 2 3" xfId="15187" xr:uid="{00000000-0005-0000-0000-000090670000}"/>
    <cellStyle name="Normal 39 3 2 3 2" xfId="38155" xr:uid="{00000000-0005-0000-0000-000091670000}"/>
    <cellStyle name="Normal 39 3 2 4" xfId="15188" xr:uid="{00000000-0005-0000-0000-000092670000}"/>
    <cellStyle name="Normal 39 3 2 4 2" xfId="38156" xr:uid="{00000000-0005-0000-0000-000093670000}"/>
    <cellStyle name="Normal 39 3 2 5" xfId="38152" xr:uid="{00000000-0005-0000-0000-000094670000}"/>
    <cellStyle name="Normal 39 3 3" xfId="15189" xr:uid="{00000000-0005-0000-0000-000095670000}"/>
    <cellStyle name="Normal 39 3 3 2" xfId="15190" xr:uid="{00000000-0005-0000-0000-000096670000}"/>
    <cellStyle name="Normal 39 3 3 2 2" xfId="15191" xr:uid="{00000000-0005-0000-0000-000097670000}"/>
    <cellStyle name="Normal 39 3 3 2 2 2" xfId="38159" xr:uid="{00000000-0005-0000-0000-000098670000}"/>
    <cellStyle name="Normal 39 3 3 2 3" xfId="38158" xr:uid="{00000000-0005-0000-0000-000099670000}"/>
    <cellStyle name="Normal 39 3 3 3" xfId="15192" xr:uid="{00000000-0005-0000-0000-00009A670000}"/>
    <cellStyle name="Normal 39 3 3 3 2" xfId="15193" xr:uid="{00000000-0005-0000-0000-00009B670000}"/>
    <cellStyle name="Normal 39 3 3 3 2 2" xfId="38161" xr:uid="{00000000-0005-0000-0000-00009C670000}"/>
    <cellStyle name="Normal 39 3 3 3 3" xfId="38160" xr:uid="{00000000-0005-0000-0000-00009D670000}"/>
    <cellStyle name="Normal 39 3 3 4" xfId="15194" xr:uid="{00000000-0005-0000-0000-00009E670000}"/>
    <cellStyle name="Normal 39 3 3 4 2" xfId="38162" xr:uid="{00000000-0005-0000-0000-00009F670000}"/>
    <cellStyle name="Normal 39 3 3 5" xfId="38157" xr:uid="{00000000-0005-0000-0000-0000A0670000}"/>
    <cellStyle name="Normal 39 3 4" xfId="15195" xr:uid="{00000000-0005-0000-0000-0000A1670000}"/>
    <cellStyle name="Normal 39 3 4 2" xfId="15196" xr:uid="{00000000-0005-0000-0000-0000A2670000}"/>
    <cellStyle name="Normal 39 3 4 2 2" xfId="38164" xr:uid="{00000000-0005-0000-0000-0000A3670000}"/>
    <cellStyle name="Normal 39 3 4 3" xfId="38163" xr:uid="{00000000-0005-0000-0000-0000A4670000}"/>
    <cellStyle name="Normal 39 3 5" xfId="15197" xr:uid="{00000000-0005-0000-0000-0000A5670000}"/>
    <cellStyle name="Normal 39 3 5 2" xfId="38165" xr:uid="{00000000-0005-0000-0000-0000A6670000}"/>
    <cellStyle name="Normal 39 3 6" xfId="15198" xr:uid="{00000000-0005-0000-0000-0000A7670000}"/>
    <cellStyle name="Normal 39 3 6 2" xfId="15199" xr:uid="{00000000-0005-0000-0000-0000A8670000}"/>
    <cellStyle name="Normal 39 3 6 2 2" xfId="38167" xr:uid="{00000000-0005-0000-0000-0000A9670000}"/>
    <cellStyle name="Normal 39 3 6 3" xfId="38166" xr:uid="{00000000-0005-0000-0000-0000AA670000}"/>
    <cellStyle name="Normal 39 3 7" xfId="15200" xr:uid="{00000000-0005-0000-0000-0000AB670000}"/>
    <cellStyle name="Normal 39 3 7 2" xfId="38168" xr:uid="{00000000-0005-0000-0000-0000AC670000}"/>
    <cellStyle name="Normal 39 3 8" xfId="38151" xr:uid="{00000000-0005-0000-0000-0000AD670000}"/>
    <cellStyle name="Normal 39 4" xfId="15201" xr:uid="{00000000-0005-0000-0000-0000AE670000}"/>
    <cellStyle name="Normal 39 4 2" xfId="15202" xr:uid="{00000000-0005-0000-0000-0000AF670000}"/>
    <cellStyle name="Normal 39 4 2 2" xfId="15203" xr:uid="{00000000-0005-0000-0000-0000B0670000}"/>
    <cellStyle name="Normal 39 4 2 2 2" xfId="15204" xr:uid="{00000000-0005-0000-0000-0000B1670000}"/>
    <cellStyle name="Normal 39 4 2 2 2 2" xfId="38172" xr:uid="{00000000-0005-0000-0000-0000B2670000}"/>
    <cellStyle name="Normal 39 4 2 2 3" xfId="38171" xr:uid="{00000000-0005-0000-0000-0000B3670000}"/>
    <cellStyle name="Normal 39 4 2 3" xfId="15205" xr:uid="{00000000-0005-0000-0000-0000B4670000}"/>
    <cellStyle name="Normal 39 4 2 3 2" xfId="38173" xr:uid="{00000000-0005-0000-0000-0000B5670000}"/>
    <cellStyle name="Normal 39 4 2 4" xfId="15206" xr:uid="{00000000-0005-0000-0000-0000B6670000}"/>
    <cellStyle name="Normal 39 4 2 4 2" xfId="38174" xr:uid="{00000000-0005-0000-0000-0000B7670000}"/>
    <cellStyle name="Normal 39 4 2 5" xfId="38170" xr:uid="{00000000-0005-0000-0000-0000B8670000}"/>
    <cellStyle name="Normal 39 4 3" xfId="15207" xr:uid="{00000000-0005-0000-0000-0000B9670000}"/>
    <cellStyle name="Normal 39 4 3 2" xfId="15208" xr:uid="{00000000-0005-0000-0000-0000BA670000}"/>
    <cellStyle name="Normal 39 4 3 2 2" xfId="15209" xr:uid="{00000000-0005-0000-0000-0000BB670000}"/>
    <cellStyle name="Normal 39 4 3 2 2 2" xfId="38177" xr:uid="{00000000-0005-0000-0000-0000BC670000}"/>
    <cellStyle name="Normal 39 4 3 2 3" xfId="38176" xr:uid="{00000000-0005-0000-0000-0000BD670000}"/>
    <cellStyle name="Normal 39 4 3 3" xfId="15210" xr:uid="{00000000-0005-0000-0000-0000BE670000}"/>
    <cellStyle name="Normal 39 4 3 3 2" xfId="15211" xr:uid="{00000000-0005-0000-0000-0000BF670000}"/>
    <cellStyle name="Normal 39 4 3 3 2 2" xfId="38179" xr:uid="{00000000-0005-0000-0000-0000C0670000}"/>
    <cellStyle name="Normal 39 4 3 3 3" xfId="38178" xr:uid="{00000000-0005-0000-0000-0000C1670000}"/>
    <cellStyle name="Normal 39 4 3 4" xfId="15212" xr:uid="{00000000-0005-0000-0000-0000C2670000}"/>
    <cellStyle name="Normal 39 4 3 4 2" xfId="38180" xr:uid="{00000000-0005-0000-0000-0000C3670000}"/>
    <cellStyle name="Normal 39 4 3 5" xfId="38175" xr:uid="{00000000-0005-0000-0000-0000C4670000}"/>
    <cellStyle name="Normal 39 4 4" xfId="15213" xr:uid="{00000000-0005-0000-0000-0000C5670000}"/>
    <cellStyle name="Normal 39 4 4 2" xfId="15214" xr:uid="{00000000-0005-0000-0000-0000C6670000}"/>
    <cellStyle name="Normal 39 4 4 2 2" xfId="38182" xr:uid="{00000000-0005-0000-0000-0000C7670000}"/>
    <cellStyle name="Normal 39 4 4 3" xfId="38181" xr:uid="{00000000-0005-0000-0000-0000C8670000}"/>
    <cellStyle name="Normal 39 4 5" xfId="15215" xr:uid="{00000000-0005-0000-0000-0000C9670000}"/>
    <cellStyle name="Normal 39 4 5 2" xfId="38183" xr:uid="{00000000-0005-0000-0000-0000CA670000}"/>
    <cellStyle name="Normal 39 4 6" xfId="15216" xr:uid="{00000000-0005-0000-0000-0000CB670000}"/>
    <cellStyle name="Normal 39 4 6 2" xfId="15217" xr:uid="{00000000-0005-0000-0000-0000CC670000}"/>
    <cellStyle name="Normal 39 4 6 2 2" xfId="38185" xr:uid="{00000000-0005-0000-0000-0000CD670000}"/>
    <cellStyle name="Normal 39 4 6 3" xfId="38184" xr:uid="{00000000-0005-0000-0000-0000CE670000}"/>
    <cellStyle name="Normal 39 4 7" xfId="15218" xr:uid="{00000000-0005-0000-0000-0000CF670000}"/>
    <cellStyle name="Normal 39 4 7 2" xfId="38186" xr:uid="{00000000-0005-0000-0000-0000D0670000}"/>
    <cellStyle name="Normal 39 4 8" xfId="38169" xr:uid="{00000000-0005-0000-0000-0000D1670000}"/>
    <cellStyle name="Normal 39 5" xfId="15219" xr:uid="{00000000-0005-0000-0000-0000D2670000}"/>
    <cellStyle name="Normal 39 5 2" xfId="15220" xr:uid="{00000000-0005-0000-0000-0000D3670000}"/>
    <cellStyle name="Normal 39 5 2 2" xfId="15221" xr:uid="{00000000-0005-0000-0000-0000D4670000}"/>
    <cellStyle name="Normal 39 5 2 2 2" xfId="15222" xr:uid="{00000000-0005-0000-0000-0000D5670000}"/>
    <cellStyle name="Normal 39 5 2 2 2 2" xfId="38190" xr:uid="{00000000-0005-0000-0000-0000D6670000}"/>
    <cellStyle name="Normal 39 5 2 2 3" xfId="38189" xr:uid="{00000000-0005-0000-0000-0000D7670000}"/>
    <cellStyle name="Normal 39 5 2 3" xfId="15223" xr:uid="{00000000-0005-0000-0000-0000D8670000}"/>
    <cellStyle name="Normal 39 5 2 3 2" xfId="38191" xr:uid="{00000000-0005-0000-0000-0000D9670000}"/>
    <cellStyle name="Normal 39 5 2 4" xfId="15224" xr:uid="{00000000-0005-0000-0000-0000DA670000}"/>
    <cellStyle name="Normal 39 5 2 4 2" xfId="38192" xr:uid="{00000000-0005-0000-0000-0000DB670000}"/>
    <cellStyle name="Normal 39 5 2 5" xfId="38188" xr:uid="{00000000-0005-0000-0000-0000DC670000}"/>
    <cellStyle name="Normal 39 5 3" xfId="15225" xr:uid="{00000000-0005-0000-0000-0000DD670000}"/>
    <cellStyle name="Normal 39 5 3 2" xfId="15226" xr:uid="{00000000-0005-0000-0000-0000DE670000}"/>
    <cellStyle name="Normal 39 5 3 2 2" xfId="15227" xr:uid="{00000000-0005-0000-0000-0000DF670000}"/>
    <cellStyle name="Normal 39 5 3 2 2 2" xfId="38195" xr:uid="{00000000-0005-0000-0000-0000E0670000}"/>
    <cellStyle name="Normal 39 5 3 2 3" xfId="38194" xr:uid="{00000000-0005-0000-0000-0000E1670000}"/>
    <cellStyle name="Normal 39 5 3 3" xfId="15228" xr:uid="{00000000-0005-0000-0000-0000E2670000}"/>
    <cellStyle name="Normal 39 5 3 3 2" xfId="15229" xr:uid="{00000000-0005-0000-0000-0000E3670000}"/>
    <cellStyle name="Normal 39 5 3 3 2 2" xfId="38197" xr:uid="{00000000-0005-0000-0000-0000E4670000}"/>
    <cellStyle name="Normal 39 5 3 3 3" xfId="38196" xr:uid="{00000000-0005-0000-0000-0000E5670000}"/>
    <cellStyle name="Normal 39 5 3 4" xfId="15230" xr:uid="{00000000-0005-0000-0000-0000E6670000}"/>
    <cellStyle name="Normal 39 5 3 4 2" xfId="38198" xr:uid="{00000000-0005-0000-0000-0000E7670000}"/>
    <cellStyle name="Normal 39 5 3 5" xfId="38193" xr:uid="{00000000-0005-0000-0000-0000E8670000}"/>
    <cellStyle name="Normal 39 5 4" xfId="15231" xr:uid="{00000000-0005-0000-0000-0000E9670000}"/>
    <cellStyle name="Normal 39 5 4 2" xfId="15232" xr:uid="{00000000-0005-0000-0000-0000EA670000}"/>
    <cellStyle name="Normal 39 5 4 2 2" xfId="38200" xr:uid="{00000000-0005-0000-0000-0000EB670000}"/>
    <cellStyle name="Normal 39 5 4 3" xfId="38199" xr:uid="{00000000-0005-0000-0000-0000EC670000}"/>
    <cellStyle name="Normal 39 5 5" xfId="15233" xr:uid="{00000000-0005-0000-0000-0000ED670000}"/>
    <cellStyle name="Normal 39 5 5 2" xfId="38201" xr:uid="{00000000-0005-0000-0000-0000EE670000}"/>
    <cellStyle name="Normal 39 5 6" xfId="15234" xr:uid="{00000000-0005-0000-0000-0000EF670000}"/>
    <cellStyle name="Normal 39 5 6 2" xfId="15235" xr:uid="{00000000-0005-0000-0000-0000F0670000}"/>
    <cellStyle name="Normal 39 5 6 2 2" xfId="38203" xr:uid="{00000000-0005-0000-0000-0000F1670000}"/>
    <cellStyle name="Normal 39 5 6 3" xfId="38202" xr:uid="{00000000-0005-0000-0000-0000F2670000}"/>
    <cellStyle name="Normal 39 5 7" xfId="15236" xr:uid="{00000000-0005-0000-0000-0000F3670000}"/>
    <cellStyle name="Normal 39 5 7 2" xfId="38204" xr:uid="{00000000-0005-0000-0000-0000F4670000}"/>
    <cellStyle name="Normal 39 5 8" xfId="38187" xr:uid="{00000000-0005-0000-0000-0000F5670000}"/>
    <cellStyle name="Normal 39 6" xfId="15237" xr:uid="{00000000-0005-0000-0000-0000F6670000}"/>
    <cellStyle name="Normal 39 6 2" xfId="15238" xr:uid="{00000000-0005-0000-0000-0000F7670000}"/>
    <cellStyle name="Normal 39 6 2 2" xfId="15239" xr:uid="{00000000-0005-0000-0000-0000F8670000}"/>
    <cellStyle name="Normal 39 6 2 2 2" xfId="15240" xr:uid="{00000000-0005-0000-0000-0000F9670000}"/>
    <cellStyle name="Normal 39 6 2 2 2 2" xfId="38208" xr:uid="{00000000-0005-0000-0000-0000FA670000}"/>
    <cellStyle name="Normal 39 6 2 2 3" xfId="38207" xr:uid="{00000000-0005-0000-0000-0000FB670000}"/>
    <cellStyle name="Normal 39 6 2 3" xfId="15241" xr:uid="{00000000-0005-0000-0000-0000FC670000}"/>
    <cellStyle name="Normal 39 6 2 3 2" xfId="38209" xr:uid="{00000000-0005-0000-0000-0000FD670000}"/>
    <cellStyle name="Normal 39 6 2 4" xfId="15242" xr:uid="{00000000-0005-0000-0000-0000FE670000}"/>
    <cellStyle name="Normal 39 6 2 4 2" xfId="38210" xr:uid="{00000000-0005-0000-0000-0000FF670000}"/>
    <cellStyle name="Normal 39 6 2 5" xfId="38206" xr:uid="{00000000-0005-0000-0000-000000680000}"/>
    <cellStyle name="Normal 39 6 3" xfId="15243" xr:uid="{00000000-0005-0000-0000-000001680000}"/>
    <cellStyle name="Normal 39 6 3 2" xfId="15244" xr:uid="{00000000-0005-0000-0000-000002680000}"/>
    <cellStyle name="Normal 39 6 3 2 2" xfId="15245" xr:uid="{00000000-0005-0000-0000-000003680000}"/>
    <cellStyle name="Normal 39 6 3 2 2 2" xfId="38213" xr:uid="{00000000-0005-0000-0000-000004680000}"/>
    <cellStyle name="Normal 39 6 3 2 3" xfId="38212" xr:uid="{00000000-0005-0000-0000-000005680000}"/>
    <cellStyle name="Normal 39 6 3 3" xfId="15246" xr:uid="{00000000-0005-0000-0000-000006680000}"/>
    <cellStyle name="Normal 39 6 3 3 2" xfId="15247" xr:uid="{00000000-0005-0000-0000-000007680000}"/>
    <cellStyle name="Normal 39 6 3 3 2 2" xfId="38215" xr:uid="{00000000-0005-0000-0000-000008680000}"/>
    <cellStyle name="Normal 39 6 3 3 3" xfId="38214" xr:uid="{00000000-0005-0000-0000-000009680000}"/>
    <cellStyle name="Normal 39 6 3 4" xfId="15248" xr:uid="{00000000-0005-0000-0000-00000A680000}"/>
    <cellStyle name="Normal 39 6 3 4 2" xfId="38216" xr:uid="{00000000-0005-0000-0000-00000B680000}"/>
    <cellStyle name="Normal 39 6 3 5" xfId="38211" xr:uid="{00000000-0005-0000-0000-00000C680000}"/>
    <cellStyle name="Normal 39 6 4" xfId="15249" xr:uid="{00000000-0005-0000-0000-00000D680000}"/>
    <cellStyle name="Normal 39 6 4 2" xfId="15250" xr:uid="{00000000-0005-0000-0000-00000E680000}"/>
    <cellStyle name="Normal 39 6 4 2 2" xfId="38218" xr:uid="{00000000-0005-0000-0000-00000F680000}"/>
    <cellStyle name="Normal 39 6 4 3" xfId="38217" xr:uid="{00000000-0005-0000-0000-000010680000}"/>
    <cellStyle name="Normal 39 6 5" xfId="15251" xr:uid="{00000000-0005-0000-0000-000011680000}"/>
    <cellStyle name="Normal 39 6 5 2" xfId="38219" xr:uid="{00000000-0005-0000-0000-000012680000}"/>
    <cellStyle name="Normal 39 6 6" xfId="15252" xr:uid="{00000000-0005-0000-0000-000013680000}"/>
    <cellStyle name="Normal 39 6 6 2" xfId="15253" xr:uid="{00000000-0005-0000-0000-000014680000}"/>
    <cellStyle name="Normal 39 6 6 2 2" xfId="38221" xr:uid="{00000000-0005-0000-0000-000015680000}"/>
    <cellStyle name="Normal 39 6 6 3" xfId="38220" xr:uid="{00000000-0005-0000-0000-000016680000}"/>
    <cellStyle name="Normal 39 6 7" xfId="15254" xr:uid="{00000000-0005-0000-0000-000017680000}"/>
    <cellStyle name="Normal 39 6 7 2" xfId="38222" xr:uid="{00000000-0005-0000-0000-000018680000}"/>
    <cellStyle name="Normal 39 6 8" xfId="38205" xr:uid="{00000000-0005-0000-0000-000019680000}"/>
    <cellStyle name="Normal 39 7" xfId="15255" xr:uid="{00000000-0005-0000-0000-00001A680000}"/>
    <cellStyle name="Normal 39 7 2" xfId="15256" xr:uid="{00000000-0005-0000-0000-00001B680000}"/>
    <cellStyle name="Normal 39 7 2 2" xfId="15257" xr:uid="{00000000-0005-0000-0000-00001C680000}"/>
    <cellStyle name="Normal 39 7 2 2 2" xfId="15258" xr:uid="{00000000-0005-0000-0000-00001D680000}"/>
    <cellStyle name="Normal 39 7 2 2 2 2" xfId="38226" xr:uid="{00000000-0005-0000-0000-00001E680000}"/>
    <cellStyle name="Normal 39 7 2 2 3" xfId="38225" xr:uid="{00000000-0005-0000-0000-00001F680000}"/>
    <cellStyle name="Normal 39 7 2 3" xfId="15259" xr:uid="{00000000-0005-0000-0000-000020680000}"/>
    <cellStyle name="Normal 39 7 2 3 2" xfId="38227" xr:uid="{00000000-0005-0000-0000-000021680000}"/>
    <cellStyle name="Normal 39 7 2 4" xfId="15260" xr:uid="{00000000-0005-0000-0000-000022680000}"/>
    <cellStyle name="Normal 39 7 2 4 2" xfId="38228" xr:uid="{00000000-0005-0000-0000-000023680000}"/>
    <cellStyle name="Normal 39 7 2 5" xfId="38224" xr:uid="{00000000-0005-0000-0000-000024680000}"/>
    <cellStyle name="Normal 39 7 3" xfId="15261" xr:uid="{00000000-0005-0000-0000-000025680000}"/>
    <cellStyle name="Normal 39 7 3 2" xfId="15262" xr:uid="{00000000-0005-0000-0000-000026680000}"/>
    <cellStyle name="Normal 39 7 3 2 2" xfId="15263" xr:uid="{00000000-0005-0000-0000-000027680000}"/>
    <cellStyle name="Normal 39 7 3 2 2 2" xfId="38231" xr:uid="{00000000-0005-0000-0000-000028680000}"/>
    <cellStyle name="Normal 39 7 3 2 3" xfId="38230" xr:uid="{00000000-0005-0000-0000-000029680000}"/>
    <cellStyle name="Normal 39 7 3 3" xfId="15264" xr:uid="{00000000-0005-0000-0000-00002A680000}"/>
    <cellStyle name="Normal 39 7 3 3 2" xfId="15265" xr:uid="{00000000-0005-0000-0000-00002B680000}"/>
    <cellStyle name="Normal 39 7 3 3 2 2" xfId="38233" xr:uid="{00000000-0005-0000-0000-00002C680000}"/>
    <cellStyle name="Normal 39 7 3 3 3" xfId="38232" xr:uid="{00000000-0005-0000-0000-00002D680000}"/>
    <cellStyle name="Normal 39 7 3 4" xfId="15266" xr:uid="{00000000-0005-0000-0000-00002E680000}"/>
    <cellStyle name="Normal 39 7 3 4 2" xfId="38234" xr:uid="{00000000-0005-0000-0000-00002F680000}"/>
    <cellStyle name="Normal 39 7 3 5" xfId="38229" xr:uid="{00000000-0005-0000-0000-000030680000}"/>
    <cellStyle name="Normal 39 7 4" xfId="15267" xr:uid="{00000000-0005-0000-0000-000031680000}"/>
    <cellStyle name="Normal 39 7 4 2" xfId="15268" xr:uid="{00000000-0005-0000-0000-000032680000}"/>
    <cellStyle name="Normal 39 7 4 2 2" xfId="38236" xr:uid="{00000000-0005-0000-0000-000033680000}"/>
    <cellStyle name="Normal 39 7 4 3" xfId="38235" xr:uid="{00000000-0005-0000-0000-000034680000}"/>
    <cellStyle name="Normal 39 7 5" xfId="15269" xr:uid="{00000000-0005-0000-0000-000035680000}"/>
    <cellStyle name="Normal 39 7 5 2" xfId="38237" xr:uid="{00000000-0005-0000-0000-000036680000}"/>
    <cellStyle name="Normal 39 7 6" xfId="15270" xr:uid="{00000000-0005-0000-0000-000037680000}"/>
    <cellStyle name="Normal 39 7 6 2" xfId="15271" xr:uid="{00000000-0005-0000-0000-000038680000}"/>
    <cellStyle name="Normal 39 7 6 2 2" xfId="38239" xr:uid="{00000000-0005-0000-0000-000039680000}"/>
    <cellStyle name="Normal 39 7 6 3" xfId="38238" xr:uid="{00000000-0005-0000-0000-00003A680000}"/>
    <cellStyle name="Normal 39 7 7" xfId="15272" xr:uid="{00000000-0005-0000-0000-00003B680000}"/>
    <cellStyle name="Normal 39 7 7 2" xfId="38240" xr:uid="{00000000-0005-0000-0000-00003C680000}"/>
    <cellStyle name="Normal 39 7 8" xfId="38223" xr:uid="{00000000-0005-0000-0000-00003D680000}"/>
    <cellStyle name="Normal 39 8" xfId="15273" xr:uid="{00000000-0005-0000-0000-00003E680000}"/>
    <cellStyle name="Normal 39 8 2" xfId="15274" xr:uid="{00000000-0005-0000-0000-00003F680000}"/>
    <cellStyle name="Normal 39 8 2 2" xfId="15275" xr:uid="{00000000-0005-0000-0000-000040680000}"/>
    <cellStyle name="Normal 39 8 2 2 2" xfId="15276" xr:uid="{00000000-0005-0000-0000-000041680000}"/>
    <cellStyle name="Normal 39 8 2 2 2 2" xfId="38244" xr:uid="{00000000-0005-0000-0000-000042680000}"/>
    <cellStyle name="Normal 39 8 2 2 3" xfId="38243" xr:uid="{00000000-0005-0000-0000-000043680000}"/>
    <cellStyle name="Normal 39 8 2 3" xfId="15277" xr:uid="{00000000-0005-0000-0000-000044680000}"/>
    <cellStyle name="Normal 39 8 2 3 2" xfId="38245" xr:uid="{00000000-0005-0000-0000-000045680000}"/>
    <cellStyle name="Normal 39 8 2 4" xfId="15278" xr:uid="{00000000-0005-0000-0000-000046680000}"/>
    <cellStyle name="Normal 39 8 2 4 2" xfId="38246" xr:uid="{00000000-0005-0000-0000-000047680000}"/>
    <cellStyle name="Normal 39 8 2 5" xfId="38242" xr:uid="{00000000-0005-0000-0000-000048680000}"/>
    <cellStyle name="Normal 39 8 3" xfId="15279" xr:uid="{00000000-0005-0000-0000-000049680000}"/>
    <cellStyle name="Normal 39 8 3 2" xfId="15280" xr:uid="{00000000-0005-0000-0000-00004A680000}"/>
    <cellStyle name="Normal 39 8 3 2 2" xfId="15281" xr:uid="{00000000-0005-0000-0000-00004B680000}"/>
    <cellStyle name="Normal 39 8 3 2 2 2" xfId="38249" xr:uid="{00000000-0005-0000-0000-00004C680000}"/>
    <cellStyle name="Normal 39 8 3 2 3" xfId="38248" xr:uid="{00000000-0005-0000-0000-00004D680000}"/>
    <cellStyle name="Normal 39 8 3 3" xfId="15282" xr:uid="{00000000-0005-0000-0000-00004E680000}"/>
    <cellStyle name="Normal 39 8 3 3 2" xfId="15283" xr:uid="{00000000-0005-0000-0000-00004F680000}"/>
    <cellStyle name="Normal 39 8 3 3 2 2" xfId="38251" xr:uid="{00000000-0005-0000-0000-000050680000}"/>
    <cellStyle name="Normal 39 8 3 3 3" xfId="38250" xr:uid="{00000000-0005-0000-0000-000051680000}"/>
    <cellStyle name="Normal 39 8 3 4" xfId="15284" xr:uid="{00000000-0005-0000-0000-000052680000}"/>
    <cellStyle name="Normal 39 8 3 4 2" xfId="38252" xr:uid="{00000000-0005-0000-0000-000053680000}"/>
    <cellStyle name="Normal 39 8 3 5" xfId="38247" xr:uid="{00000000-0005-0000-0000-000054680000}"/>
    <cellStyle name="Normal 39 8 4" xfId="15285" xr:uid="{00000000-0005-0000-0000-000055680000}"/>
    <cellStyle name="Normal 39 8 4 2" xfId="15286" xr:uid="{00000000-0005-0000-0000-000056680000}"/>
    <cellStyle name="Normal 39 8 4 2 2" xfId="38254" xr:uid="{00000000-0005-0000-0000-000057680000}"/>
    <cellStyle name="Normal 39 8 4 3" xfId="38253" xr:uid="{00000000-0005-0000-0000-000058680000}"/>
    <cellStyle name="Normal 39 8 5" xfId="15287" xr:uid="{00000000-0005-0000-0000-000059680000}"/>
    <cellStyle name="Normal 39 8 5 2" xfId="38255" xr:uid="{00000000-0005-0000-0000-00005A680000}"/>
    <cellStyle name="Normal 39 8 6" xfId="15288" xr:uid="{00000000-0005-0000-0000-00005B680000}"/>
    <cellStyle name="Normal 39 8 6 2" xfId="15289" xr:uid="{00000000-0005-0000-0000-00005C680000}"/>
    <cellStyle name="Normal 39 8 6 2 2" xfId="38257" xr:uid="{00000000-0005-0000-0000-00005D680000}"/>
    <cellStyle name="Normal 39 8 6 3" xfId="38256" xr:uid="{00000000-0005-0000-0000-00005E680000}"/>
    <cellStyle name="Normal 39 8 7" xfId="15290" xr:uid="{00000000-0005-0000-0000-00005F680000}"/>
    <cellStyle name="Normal 39 8 7 2" xfId="38258" xr:uid="{00000000-0005-0000-0000-000060680000}"/>
    <cellStyle name="Normal 39 8 8" xfId="38241" xr:uid="{00000000-0005-0000-0000-000061680000}"/>
    <cellStyle name="Normal 39 9" xfId="15291" xr:uid="{00000000-0005-0000-0000-000062680000}"/>
    <cellStyle name="Normal 39 9 2" xfId="15292" xr:uid="{00000000-0005-0000-0000-000063680000}"/>
    <cellStyle name="Normal 39 9 2 2" xfId="15293" xr:uid="{00000000-0005-0000-0000-000064680000}"/>
    <cellStyle name="Normal 39 9 2 2 2" xfId="15294" xr:uid="{00000000-0005-0000-0000-000065680000}"/>
    <cellStyle name="Normal 39 9 2 2 2 2" xfId="38262" xr:uid="{00000000-0005-0000-0000-000066680000}"/>
    <cellStyle name="Normal 39 9 2 2 3" xfId="38261" xr:uid="{00000000-0005-0000-0000-000067680000}"/>
    <cellStyle name="Normal 39 9 2 3" xfId="15295" xr:uid="{00000000-0005-0000-0000-000068680000}"/>
    <cellStyle name="Normal 39 9 2 3 2" xfId="38263" xr:uid="{00000000-0005-0000-0000-000069680000}"/>
    <cellStyle name="Normal 39 9 2 4" xfId="15296" xr:uid="{00000000-0005-0000-0000-00006A680000}"/>
    <cellStyle name="Normal 39 9 2 4 2" xfId="38264" xr:uid="{00000000-0005-0000-0000-00006B680000}"/>
    <cellStyle name="Normal 39 9 2 5" xfId="38260" xr:uid="{00000000-0005-0000-0000-00006C680000}"/>
    <cellStyle name="Normal 39 9 3" xfId="15297" xr:uid="{00000000-0005-0000-0000-00006D680000}"/>
    <cellStyle name="Normal 39 9 3 2" xfId="15298" xr:uid="{00000000-0005-0000-0000-00006E680000}"/>
    <cellStyle name="Normal 39 9 3 2 2" xfId="15299" xr:uid="{00000000-0005-0000-0000-00006F680000}"/>
    <cellStyle name="Normal 39 9 3 2 2 2" xfId="38267" xr:uid="{00000000-0005-0000-0000-000070680000}"/>
    <cellStyle name="Normal 39 9 3 2 3" xfId="38266" xr:uid="{00000000-0005-0000-0000-000071680000}"/>
    <cellStyle name="Normal 39 9 3 3" xfId="15300" xr:uid="{00000000-0005-0000-0000-000072680000}"/>
    <cellStyle name="Normal 39 9 3 3 2" xfId="15301" xr:uid="{00000000-0005-0000-0000-000073680000}"/>
    <cellStyle name="Normal 39 9 3 3 2 2" xfId="38269" xr:uid="{00000000-0005-0000-0000-000074680000}"/>
    <cellStyle name="Normal 39 9 3 3 3" xfId="38268" xr:uid="{00000000-0005-0000-0000-000075680000}"/>
    <cellStyle name="Normal 39 9 3 4" xfId="15302" xr:uid="{00000000-0005-0000-0000-000076680000}"/>
    <cellStyle name="Normal 39 9 3 4 2" xfId="38270" xr:uid="{00000000-0005-0000-0000-000077680000}"/>
    <cellStyle name="Normal 39 9 3 5" xfId="38265" xr:uid="{00000000-0005-0000-0000-000078680000}"/>
    <cellStyle name="Normal 39 9 4" xfId="15303" xr:uid="{00000000-0005-0000-0000-000079680000}"/>
    <cellStyle name="Normal 39 9 4 2" xfId="15304" xr:uid="{00000000-0005-0000-0000-00007A680000}"/>
    <cellStyle name="Normal 39 9 4 2 2" xfId="38272" xr:uid="{00000000-0005-0000-0000-00007B680000}"/>
    <cellStyle name="Normal 39 9 4 3" xfId="38271" xr:uid="{00000000-0005-0000-0000-00007C680000}"/>
    <cellStyle name="Normal 39 9 5" xfId="15305" xr:uid="{00000000-0005-0000-0000-00007D680000}"/>
    <cellStyle name="Normal 39 9 5 2" xfId="38273" xr:uid="{00000000-0005-0000-0000-00007E680000}"/>
    <cellStyle name="Normal 39 9 6" xfId="15306" xr:uid="{00000000-0005-0000-0000-00007F680000}"/>
    <cellStyle name="Normal 39 9 6 2" xfId="15307" xr:uid="{00000000-0005-0000-0000-000080680000}"/>
    <cellStyle name="Normal 39 9 6 2 2" xfId="38275" xr:uid="{00000000-0005-0000-0000-000081680000}"/>
    <cellStyle name="Normal 39 9 6 3" xfId="38274" xr:uid="{00000000-0005-0000-0000-000082680000}"/>
    <cellStyle name="Normal 39 9 7" xfId="15308" xr:uid="{00000000-0005-0000-0000-000083680000}"/>
    <cellStyle name="Normal 39 9 7 2" xfId="38276" xr:uid="{00000000-0005-0000-0000-000084680000}"/>
    <cellStyle name="Normal 39 9 8" xfId="38259" xr:uid="{00000000-0005-0000-0000-000085680000}"/>
    <cellStyle name="Normal 4" xfId="58" xr:uid="{00000000-0005-0000-0000-000086680000}"/>
    <cellStyle name="Normal 4 10" xfId="15310" xr:uid="{00000000-0005-0000-0000-000087680000}"/>
    <cellStyle name="Normal 4 10 2" xfId="15311" xr:uid="{00000000-0005-0000-0000-000088680000}"/>
    <cellStyle name="Normal 4 10 2 2" xfId="15312" xr:uid="{00000000-0005-0000-0000-000089680000}"/>
    <cellStyle name="Normal 4 10 2 2 2" xfId="15313" xr:uid="{00000000-0005-0000-0000-00008A680000}"/>
    <cellStyle name="Normal 4 10 2 2 2 2" xfId="38280" xr:uid="{00000000-0005-0000-0000-00008B680000}"/>
    <cellStyle name="Normal 4 10 2 2 3" xfId="38279" xr:uid="{00000000-0005-0000-0000-00008C680000}"/>
    <cellStyle name="Normal 4 10 2 3" xfId="15314" xr:uid="{00000000-0005-0000-0000-00008D680000}"/>
    <cellStyle name="Normal 4 10 2 3 2" xfId="38281" xr:uid="{00000000-0005-0000-0000-00008E680000}"/>
    <cellStyle name="Normal 4 10 2 4" xfId="15315" xr:uid="{00000000-0005-0000-0000-00008F680000}"/>
    <cellStyle name="Normal 4 10 2 4 2" xfId="38282" xr:uid="{00000000-0005-0000-0000-000090680000}"/>
    <cellStyle name="Normal 4 10 2 5" xfId="38278" xr:uid="{00000000-0005-0000-0000-000091680000}"/>
    <cellStyle name="Normal 4 10 3" xfId="15316" xr:uid="{00000000-0005-0000-0000-000092680000}"/>
    <cellStyle name="Normal 4 10 3 2" xfId="15317" xr:uid="{00000000-0005-0000-0000-000093680000}"/>
    <cellStyle name="Normal 4 10 3 2 2" xfId="15318" xr:uid="{00000000-0005-0000-0000-000094680000}"/>
    <cellStyle name="Normal 4 10 3 2 2 2" xfId="38285" xr:uid="{00000000-0005-0000-0000-000095680000}"/>
    <cellStyle name="Normal 4 10 3 2 3" xfId="38284" xr:uid="{00000000-0005-0000-0000-000096680000}"/>
    <cellStyle name="Normal 4 10 3 3" xfId="15319" xr:uid="{00000000-0005-0000-0000-000097680000}"/>
    <cellStyle name="Normal 4 10 3 3 2" xfId="15320" xr:uid="{00000000-0005-0000-0000-000098680000}"/>
    <cellStyle name="Normal 4 10 3 3 2 2" xfId="38287" xr:uid="{00000000-0005-0000-0000-000099680000}"/>
    <cellStyle name="Normal 4 10 3 3 3" xfId="38286" xr:uid="{00000000-0005-0000-0000-00009A680000}"/>
    <cellStyle name="Normal 4 10 3 4" xfId="15321" xr:uid="{00000000-0005-0000-0000-00009B680000}"/>
    <cellStyle name="Normal 4 10 3 4 2" xfId="38288" xr:uid="{00000000-0005-0000-0000-00009C680000}"/>
    <cellStyle name="Normal 4 10 3 5" xfId="38283" xr:uid="{00000000-0005-0000-0000-00009D680000}"/>
    <cellStyle name="Normal 4 10 4" xfId="15322" xr:uid="{00000000-0005-0000-0000-00009E680000}"/>
    <cellStyle name="Normal 4 10 4 2" xfId="15323" xr:uid="{00000000-0005-0000-0000-00009F680000}"/>
    <cellStyle name="Normal 4 10 4 2 2" xfId="38290" xr:uid="{00000000-0005-0000-0000-0000A0680000}"/>
    <cellStyle name="Normal 4 10 4 3" xfId="38289" xr:uid="{00000000-0005-0000-0000-0000A1680000}"/>
    <cellStyle name="Normal 4 10 5" xfId="15324" xr:uid="{00000000-0005-0000-0000-0000A2680000}"/>
    <cellStyle name="Normal 4 10 5 2" xfId="38291" xr:uid="{00000000-0005-0000-0000-0000A3680000}"/>
    <cellStyle name="Normal 4 10 6" xfId="15325" xr:uid="{00000000-0005-0000-0000-0000A4680000}"/>
    <cellStyle name="Normal 4 10 6 2" xfId="15326" xr:uid="{00000000-0005-0000-0000-0000A5680000}"/>
    <cellStyle name="Normal 4 10 6 2 2" xfId="38293" xr:uid="{00000000-0005-0000-0000-0000A6680000}"/>
    <cellStyle name="Normal 4 10 6 3" xfId="38292" xr:uid="{00000000-0005-0000-0000-0000A7680000}"/>
    <cellStyle name="Normal 4 10 7" xfId="15327" xr:uid="{00000000-0005-0000-0000-0000A8680000}"/>
    <cellStyle name="Normal 4 10 7 2" xfId="38294" xr:uid="{00000000-0005-0000-0000-0000A9680000}"/>
    <cellStyle name="Normal 4 10 8" xfId="38277" xr:uid="{00000000-0005-0000-0000-0000AA680000}"/>
    <cellStyle name="Normal 4 11" xfId="15328" xr:uid="{00000000-0005-0000-0000-0000AB680000}"/>
    <cellStyle name="Normal 4 11 2" xfId="15329" xr:uid="{00000000-0005-0000-0000-0000AC680000}"/>
    <cellStyle name="Normal 4 11 2 2" xfId="15330" xr:uid="{00000000-0005-0000-0000-0000AD680000}"/>
    <cellStyle name="Normal 4 11 2 2 2" xfId="15331" xr:uid="{00000000-0005-0000-0000-0000AE680000}"/>
    <cellStyle name="Normal 4 11 2 2 2 2" xfId="38298" xr:uid="{00000000-0005-0000-0000-0000AF680000}"/>
    <cellStyle name="Normal 4 11 2 2 3" xfId="38297" xr:uid="{00000000-0005-0000-0000-0000B0680000}"/>
    <cellStyle name="Normal 4 11 2 3" xfId="15332" xr:uid="{00000000-0005-0000-0000-0000B1680000}"/>
    <cellStyle name="Normal 4 11 2 3 2" xfId="38299" xr:uid="{00000000-0005-0000-0000-0000B2680000}"/>
    <cellStyle name="Normal 4 11 2 4" xfId="15333" xr:uid="{00000000-0005-0000-0000-0000B3680000}"/>
    <cellStyle name="Normal 4 11 2 4 2" xfId="38300" xr:uid="{00000000-0005-0000-0000-0000B4680000}"/>
    <cellStyle name="Normal 4 11 2 5" xfId="38296" xr:uid="{00000000-0005-0000-0000-0000B5680000}"/>
    <cellStyle name="Normal 4 11 3" xfId="15334" xr:uid="{00000000-0005-0000-0000-0000B6680000}"/>
    <cellStyle name="Normal 4 11 3 2" xfId="15335" xr:uid="{00000000-0005-0000-0000-0000B7680000}"/>
    <cellStyle name="Normal 4 11 3 2 2" xfId="15336" xr:uid="{00000000-0005-0000-0000-0000B8680000}"/>
    <cellStyle name="Normal 4 11 3 2 2 2" xfId="38303" xr:uid="{00000000-0005-0000-0000-0000B9680000}"/>
    <cellStyle name="Normal 4 11 3 2 3" xfId="38302" xr:uid="{00000000-0005-0000-0000-0000BA680000}"/>
    <cellStyle name="Normal 4 11 3 3" xfId="15337" xr:uid="{00000000-0005-0000-0000-0000BB680000}"/>
    <cellStyle name="Normal 4 11 3 3 2" xfId="15338" xr:uid="{00000000-0005-0000-0000-0000BC680000}"/>
    <cellStyle name="Normal 4 11 3 3 2 2" xfId="38305" xr:uid="{00000000-0005-0000-0000-0000BD680000}"/>
    <cellStyle name="Normal 4 11 3 3 3" xfId="38304" xr:uid="{00000000-0005-0000-0000-0000BE680000}"/>
    <cellStyle name="Normal 4 11 3 4" xfId="15339" xr:uid="{00000000-0005-0000-0000-0000BF680000}"/>
    <cellStyle name="Normal 4 11 3 4 2" xfId="38306" xr:uid="{00000000-0005-0000-0000-0000C0680000}"/>
    <cellStyle name="Normal 4 11 3 5" xfId="38301" xr:uid="{00000000-0005-0000-0000-0000C1680000}"/>
    <cellStyle name="Normal 4 11 4" xfId="15340" xr:uid="{00000000-0005-0000-0000-0000C2680000}"/>
    <cellStyle name="Normal 4 11 4 2" xfId="15341" xr:uid="{00000000-0005-0000-0000-0000C3680000}"/>
    <cellStyle name="Normal 4 11 4 2 2" xfId="38308" xr:uid="{00000000-0005-0000-0000-0000C4680000}"/>
    <cellStyle name="Normal 4 11 4 3" xfId="38307" xr:uid="{00000000-0005-0000-0000-0000C5680000}"/>
    <cellStyle name="Normal 4 11 5" xfId="15342" xr:uid="{00000000-0005-0000-0000-0000C6680000}"/>
    <cellStyle name="Normal 4 11 5 2" xfId="38309" xr:uid="{00000000-0005-0000-0000-0000C7680000}"/>
    <cellStyle name="Normal 4 11 6" xfId="15343" xr:uid="{00000000-0005-0000-0000-0000C8680000}"/>
    <cellStyle name="Normal 4 11 6 2" xfId="15344" xr:uid="{00000000-0005-0000-0000-0000C9680000}"/>
    <cellStyle name="Normal 4 11 6 2 2" xfId="38311" xr:uid="{00000000-0005-0000-0000-0000CA680000}"/>
    <cellStyle name="Normal 4 11 6 3" xfId="38310" xr:uid="{00000000-0005-0000-0000-0000CB680000}"/>
    <cellStyle name="Normal 4 11 7" xfId="15345" xr:uid="{00000000-0005-0000-0000-0000CC680000}"/>
    <cellStyle name="Normal 4 11 7 2" xfId="38312" xr:uid="{00000000-0005-0000-0000-0000CD680000}"/>
    <cellStyle name="Normal 4 11 8" xfId="38295" xr:uid="{00000000-0005-0000-0000-0000CE680000}"/>
    <cellStyle name="Normal 4 12" xfId="15346" xr:uid="{00000000-0005-0000-0000-0000CF680000}"/>
    <cellStyle name="Normal 4 12 2" xfId="15347" xr:uid="{00000000-0005-0000-0000-0000D0680000}"/>
    <cellStyle name="Normal 4 12 2 2" xfId="15348" xr:uid="{00000000-0005-0000-0000-0000D1680000}"/>
    <cellStyle name="Normal 4 12 2 2 2" xfId="15349" xr:uid="{00000000-0005-0000-0000-0000D2680000}"/>
    <cellStyle name="Normal 4 12 2 2 2 2" xfId="38316" xr:uid="{00000000-0005-0000-0000-0000D3680000}"/>
    <cellStyle name="Normal 4 12 2 2 3" xfId="38315" xr:uid="{00000000-0005-0000-0000-0000D4680000}"/>
    <cellStyle name="Normal 4 12 2 3" xfId="15350" xr:uid="{00000000-0005-0000-0000-0000D5680000}"/>
    <cellStyle name="Normal 4 12 2 3 2" xfId="38317" xr:uid="{00000000-0005-0000-0000-0000D6680000}"/>
    <cellStyle name="Normal 4 12 2 4" xfId="15351" xr:uid="{00000000-0005-0000-0000-0000D7680000}"/>
    <cellStyle name="Normal 4 12 2 4 2" xfId="38318" xr:uid="{00000000-0005-0000-0000-0000D8680000}"/>
    <cellStyle name="Normal 4 12 2 5" xfId="38314" xr:uid="{00000000-0005-0000-0000-0000D9680000}"/>
    <cellStyle name="Normal 4 12 3" xfId="15352" xr:uid="{00000000-0005-0000-0000-0000DA680000}"/>
    <cellStyle name="Normal 4 12 3 2" xfId="15353" xr:uid="{00000000-0005-0000-0000-0000DB680000}"/>
    <cellStyle name="Normal 4 12 3 2 2" xfId="15354" xr:uid="{00000000-0005-0000-0000-0000DC680000}"/>
    <cellStyle name="Normal 4 12 3 2 2 2" xfId="38321" xr:uid="{00000000-0005-0000-0000-0000DD680000}"/>
    <cellStyle name="Normal 4 12 3 2 3" xfId="38320" xr:uid="{00000000-0005-0000-0000-0000DE680000}"/>
    <cellStyle name="Normal 4 12 3 3" xfId="15355" xr:uid="{00000000-0005-0000-0000-0000DF680000}"/>
    <cellStyle name="Normal 4 12 3 3 2" xfId="15356" xr:uid="{00000000-0005-0000-0000-0000E0680000}"/>
    <cellStyle name="Normal 4 12 3 3 2 2" xfId="38323" xr:uid="{00000000-0005-0000-0000-0000E1680000}"/>
    <cellStyle name="Normal 4 12 3 3 3" xfId="38322" xr:uid="{00000000-0005-0000-0000-0000E2680000}"/>
    <cellStyle name="Normal 4 12 3 4" xfId="15357" xr:uid="{00000000-0005-0000-0000-0000E3680000}"/>
    <cellStyle name="Normal 4 12 3 4 2" xfId="38324" xr:uid="{00000000-0005-0000-0000-0000E4680000}"/>
    <cellStyle name="Normal 4 12 3 5" xfId="38319" xr:uid="{00000000-0005-0000-0000-0000E5680000}"/>
    <cellStyle name="Normal 4 12 4" xfId="15358" xr:uid="{00000000-0005-0000-0000-0000E6680000}"/>
    <cellStyle name="Normal 4 12 4 2" xfId="15359" xr:uid="{00000000-0005-0000-0000-0000E7680000}"/>
    <cellStyle name="Normal 4 12 4 2 2" xfId="38326" xr:uid="{00000000-0005-0000-0000-0000E8680000}"/>
    <cellStyle name="Normal 4 12 4 3" xfId="38325" xr:uid="{00000000-0005-0000-0000-0000E9680000}"/>
    <cellStyle name="Normal 4 12 5" xfId="15360" xr:uid="{00000000-0005-0000-0000-0000EA680000}"/>
    <cellStyle name="Normal 4 12 5 2" xfId="38327" xr:uid="{00000000-0005-0000-0000-0000EB680000}"/>
    <cellStyle name="Normal 4 12 6" xfId="15361" xr:uid="{00000000-0005-0000-0000-0000EC680000}"/>
    <cellStyle name="Normal 4 12 6 2" xfId="15362" xr:uid="{00000000-0005-0000-0000-0000ED680000}"/>
    <cellStyle name="Normal 4 12 6 2 2" xfId="38329" xr:uid="{00000000-0005-0000-0000-0000EE680000}"/>
    <cellStyle name="Normal 4 12 6 3" xfId="38328" xr:uid="{00000000-0005-0000-0000-0000EF680000}"/>
    <cellStyle name="Normal 4 12 7" xfId="15363" xr:uid="{00000000-0005-0000-0000-0000F0680000}"/>
    <cellStyle name="Normal 4 12 7 2" xfId="38330" xr:uid="{00000000-0005-0000-0000-0000F1680000}"/>
    <cellStyle name="Normal 4 12 8" xfId="38313" xr:uid="{00000000-0005-0000-0000-0000F2680000}"/>
    <cellStyle name="Normal 4 13" xfId="15364" xr:uid="{00000000-0005-0000-0000-0000F3680000}"/>
    <cellStyle name="Normal 4 13 2" xfId="15365" xr:uid="{00000000-0005-0000-0000-0000F4680000}"/>
    <cellStyle name="Normal 4 13 2 2" xfId="15366" xr:uid="{00000000-0005-0000-0000-0000F5680000}"/>
    <cellStyle name="Normal 4 13 2 2 2" xfId="15367" xr:uid="{00000000-0005-0000-0000-0000F6680000}"/>
    <cellStyle name="Normal 4 13 2 2 2 2" xfId="38334" xr:uid="{00000000-0005-0000-0000-0000F7680000}"/>
    <cellStyle name="Normal 4 13 2 2 3" xfId="38333" xr:uid="{00000000-0005-0000-0000-0000F8680000}"/>
    <cellStyle name="Normal 4 13 2 3" xfId="15368" xr:uid="{00000000-0005-0000-0000-0000F9680000}"/>
    <cellStyle name="Normal 4 13 2 3 2" xfId="38335" xr:uid="{00000000-0005-0000-0000-0000FA680000}"/>
    <cellStyle name="Normal 4 13 2 4" xfId="15369" xr:uid="{00000000-0005-0000-0000-0000FB680000}"/>
    <cellStyle name="Normal 4 13 2 4 2" xfId="38336" xr:uid="{00000000-0005-0000-0000-0000FC680000}"/>
    <cellStyle name="Normal 4 13 2 5" xfId="38332" xr:uid="{00000000-0005-0000-0000-0000FD680000}"/>
    <cellStyle name="Normal 4 13 3" xfId="15370" xr:uid="{00000000-0005-0000-0000-0000FE680000}"/>
    <cellStyle name="Normal 4 13 3 2" xfId="15371" xr:uid="{00000000-0005-0000-0000-0000FF680000}"/>
    <cellStyle name="Normal 4 13 3 2 2" xfId="15372" xr:uid="{00000000-0005-0000-0000-000000690000}"/>
    <cellStyle name="Normal 4 13 3 2 2 2" xfId="38339" xr:uid="{00000000-0005-0000-0000-000001690000}"/>
    <cellStyle name="Normal 4 13 3 2 3" xfId="38338" xr:uid="{00000000-0005-0000-0000-000002690000}"/>
    <cellStyle name="Normal 4 13 3 3" xfId="15373" xr:uid="{00000000-0005-0000-0000-000003690000}"/>
    <cellStyle name="Normal 4 13 3 3 2" xfId="15374" xr:uid="{00000000-0005-0000-0000-000004690000}"/>
    <cellStyle name="Normal 4 13 3 3 2 2" xfId="38341" xr:uid="{00000000-0005-0000-0000-000005690000}"/>
    <cellStyle name="Normal 4 13 3 3 3" xfId="38340" xr:uid="{00000000-0005-0000-0000-000006690000}"/>
    <cellStyle name="Normal 4 13 3 4" xfId="15375" xr:uid="{00000000-0005-0000-0000-000007690000}"/>
    <cellStyle name="Normal 4 13 3 4 2" xfId="38342" xr:uid="{00000000-0005-0000-0000-000008690000}"/>
    <cellStyle name="Normal 4 13 3 5" xfId="38337" xr:uid="{00000000-0005-0000-0000-000009690000}"/>
    <cellStyle name="Normal 4 13 4" xfId="15376" xr:uid="{00000000-0005-0000-0000-00000A690000}"/>
    <cellStyle name="Normal 4 13 4 2" xfId="15377" xr:uid="{00000000-0005-0000-0000-00000B690000}"/>
    <cellStyle name="Normal 4 13 4 2 2" xfId="38344" xr:uid="{00000000-0005-0000-0000-00000C690000}"/>
    <cellStyle name="Normal 4 13 4 3" xfId="38343" xr:uid="{00000000-0005-0000-0000-00000D690000}"/>
    <cellStyle name="Normal 4 13 5" xfId="15378" xr:uid="{00000000-0005-0000-0000-00000E690000}"/>
    <cellStyle name="Normal 4 13 5 2" xfId="38345" xr:uid="{00000000-0005-0000-0000-00000F690000}"/>
    <cellStyle name="Normal 4 13 6" xfId="15379" xr:uid="{00000000-0005-0000-0000-000010690000}"/>
    <cellStyle name="Normal 4 13 6 2" xfId="15380" xr:uid="{00000000-0005-0000-0000-000011690000}"/>
    <cellStyle name="Normal 4 13 6 2 2" xfId="38347" xr:uid="{00000000-0005-0000-0000-000012690000}"/>
    <cellStyle name="Normal 4 13 6 3" xfId="38346" xr:uid="{00000000-0005-0000-0000-000013690000}"/>
    <cellStyle name="Normal 4 13 7" xfId="15381" xr:uid="{00000000-0005-0000-0000-000014690000}"/>
    <cellStyle name="Normal 4 13 7 2" xfId="38348" xr:uid="{00000000-0005-0000-0000-000015690000}"/>
    <cellStyle name="Normal 4 13 8" xfId="38331" xr:uid="{00000000-0005-0000-0000-000016690000}"/>
    <cellStyle name="Normal 4 14" xfId="15382" xr:uid="{00000000-0005-0000-0000-000017690000}"/>
    <cellStyle name="Normal 4 14 2" xfId="15383" xr:uid="{00000000-0005-0000-0000-000018690000}"/>
    <cellStyle name="Normal 4 14 2 2" xfId="15384" xr:uid="{00000000-0005-0000-0000-000019690000}"/>
    <cellStyle name="Normal 4 14 2 2 2" xfId="15385" xr:uid="{00000000-0005-0000-0000-00001A690000}"/>
    <cellStyle name="Normal 4 14 2 2 2 2" xfId="38352" xr:uid="{00000000-0005-0000-0000-00001B690000}"/>
    <cellStyle name="Normal 4 14 2 2 3" xfId="38351" xr:uid="{00000000-0005-0000-0000-00001C690000}"/>
    <cellStyle name="Normal 4 14 2 3" xfId="15386" xr:uid="{00000000-0005-0000-0000-00001D690000}"/>
    <cellStyle name="Normal 4 14 2 3 2" xfId="38353" xr:uid="{00000000-0005-0000-0000-00001E690000}"/>
    <cellStyle name="Normal 4 14 2 4" xfId="15387" xr:uid="{00000000-0005-0000-0000-00001F690000}"/>
    <cellStyle name="Normal 4 14 2 4 2" xfId="38354" xr:uid="{00000000-0005-0000-0000-000020690000}"/>
    <cellStyle name="Normal 4 14 2 5" xfId="38350" xr:uid="{00000000-0005-0000-0000-000021690000}"/>
    <cellStyle name="Normal 4 14 3" xfId="15388" xr:uid="{00000000-0005-0000-0000-000022690000}"/>
    <cellStyle name="Normal 4 14 3 2" xfId="15389" xr:uid="{00000000-0005-0000-0000-000023690000}"/>
    <cellStyle name="Normal 4 14 3 2 2" xfId="15390" xr:uid="{00000000-0005-0000-0000-000024690000}"/>
    <cellStyle name="Normal 4 14 3 2 2 2" xfId="38357" xr:uid="{00000000-0005-0000-0000-000025690000}"/>
    <cellStyle name="Normal 4 14 3 2 3" xfId="38356" xr:uid="{00000000-0005-0000-0000-000026690000}"/>
    <cellStyle name="Normal 4 14 3 3" xfId="15391" xr:uid="{00000000-0005-0000-0000-000027690000}"/>
    <cellStyle name="Normal 4 14 3 3 2" xfId="15392" xr:uid="{00000000-0005-0000-0000-000028690000}"/>
    <cellStyle name="Normal 4 14 3 3 2 2" xfId="38359" xr:uid="{00000000-0005-0000-0000-000029690000}"/>
    <cellStyle name="Normal 4 14 3 3 3" xfId="38358" xr:uid="{00000000-0005-0000-0000-00002A690000}"/>
    <cellStyle name="Normal 4 14 3 4" xfId="15393" xr:uid="{00000000-0005-0000-0000-00002B690000}"/>
    <cellStyle name="Normal 4 14 3 4 2" xfId="38360" xr:uid="{00000000-0005-0000-0000-00002C690000}"/>
    <cellStyle name="Normal 4 14 3 5" xfId="38355" xr:uid="{00000000-0005-0000-0000-00002D690000}"/>
    <cellStyle name="Normal 4 14 4" xfId="15394" xr:uid="{00000000-0005-0000-0000-00002E690000}"/>
    <cellStyle name="Normal 4 14 4 2" xfId="15395" xr:uid="{00000000-0005-0000-0000-00002F690000}"/>
    <cellStyle name="Normal 4 14 4 2 2" xfId="38362" xr:uid="{00000000-0005-0000-0000-000030690000}"/>
    <cellStyle name="Normal 4 14 4 3" xfId="38361" xr:uid="{00000000-0005-0000-0000-000031690000}"/>
    <cellStyle name="Normal 4 14 5" xfId="15396" xr:uid="{00000000-0005-0000-0000-000032690000}"/>
    <cellStyle name="Normal 4 14 5 2" xfId="38363" xr:uid="{00000000-0005-0000-0000-000033690000}"/>
    <cellStyle name="Normal 4 14 6" xfId="15397" xr:uid="{00000000-0005-0000-0000-000034690000}"/>
    <cellStyle name="Normal 4 14 6 2" xfId="15398" xr:uid="{00000000-0005-0000-0000-000035690000}"/>
    <cellStyle name="Normal 4 14 6 2 2" xfId="38365" xr:uid="{00000000-0005-0000-0000-000036690000}"/>
    <cellStyle name="Normal 4 14 6 3" xfId="38364" xr:uid="{00000000-0005-0000-0000-000037690000}"/>
    <cellStyle name="Normal 4 14 7" xfId="15399" xr:uid="{00000000-0005-0000-0000-000038690000}"/>
    <cellStyle name="Normal 4 14 7 2" xfId="38366" xr:uid="{00000000-0005-0000-0000-000039690000}"/>
    <cellStyle name="Normal 4 14 8" xfId="38349" xr:uid="{00000000-0005-0000-0000-00003A690000}"/>
    <cellStyle name="Normal 4 15" xfId="15400" xr:uid="{00000000-0005-0000-0000-00003B690000}"/>
    <cellStyle name="Normal 4 15 2" xfId="15401" xr:uid="{00000000-0005-0000-0000-00003C690000}"/>
    <cellStyle name="Normal 4 15 2 2" xfId="15402" xr:uid="{00000000-0005-0000-0000-00003D690000}"/>
    <cellStyle name="Normal 4 15 2 2 2" xfId="15403" xr:uid="{00000000-0005-0000-0000-00003E690000}"/>
    <cellStyle name="Normal 4 15 2 2 2 2" xfId="38370" xr:uid="{00000000-0005-0000-0000-00003F690000}"/>
    <cellStyle name="Normal 4 15 2 2 3" xfId="38369" xr:uid="{00000000-0005-0000-0000-000040690000}"/>
    <cellStyle name="Normal 4 15 2 3" xfId="15404" xr:uid="{00000000-0005-0000-0000-000041690000}"/>
    <cellStyle name="Normal 4 15 2 3 2" xfId="38371" xr:uid="{00000000-0005-0000-0000-000042690000}"/>
    <cellStyle name="Normal 4 15 2 4" xfId="15405" xr:uid="{00000000-0005-0000-0000-000043690000}"/>
    <cellStyle name="Normal 4 15 2 4 2" xfId="38372" xr:uid="{00000000-0005-0000-0000-000044690000}"/>
    <cellStyle name="Normal 4 15 2 5" xfId="38368" xr:uid="{00000000-0005-0000-0000-000045690000}"/>
    <cellStyle name="Normal 4 15 3" xfId="15406" xr:uid="{00000000-0005-0000-0000-000046690000}"/>
    <cellStyle name="Normal 4 15 3 2" xfId="15407" xr:uid="{00000000-0005-0000-0000-000047690000}"/>
    <cellStyle name="Normal 4 15 3 2 2" xfId="15408" xr:uid="{00000000-0005-0000-0000-000048690000}"/>
    <cellStyle name="Normal 4 15 3 2 2 2" xfId="38375" xr:uid="{00000000-0005-0000-0000-000049690000}"/>
    <cellStyle name="Normal 4 15 3 2 3" xfId="38374" xr:uid="{00000000-0005-0000-0000-00004A690000}"/>
    <cellStyle name="Normal 4 15 3 3" xfId="15409" xr:uid="{00000000-0005-0000-0000-00004B690000}"/>
    <cellStyle name="Normal 4 15 3 3 2" xfId="15410" xr:uid="{00000000-0005-0000-0000-00004C690000}"/>
    <cellStyle name="Normal 4 15 3 3 2 2" xfId="38377" xr:uid="{00000000-0005-0000-0000-00004D690000}"/>
    <cellStyle name="Normal 4 15 3 3 3" xfId="38376" xr:uid="{00000000-0005-0000-0000-00004E690000}"/>
    <cellStyle name="Normal 4 15 3 4" xfId="15411" xr:uid="{00000000-0005-0000-0000-00004F690000}"/>
    <cellStyle name="Normal 4 15 3 4 2" xfId="38378" xr:uid="{00000000-0005-0000-0000-000050690000}"/>
    <cellStyle name="Normal 4 15 3 5" xfId="38373" xr:uid="{00000000-0005-0000-0000-000051690000}"/>
    <cellStyle name="Normal 4 15 4" xfId="15412" xr:uid="{00000000-0005-0000-0000-000052690000}"/>
    <cellStyle name="Normal 4 15 4 2" xfId="15413" xr:uid="{00000000-0005-0000-0000-000053690000}"/>
    <cellStyle name="Normal 4 15 4 2 2" xfId="38380" xr:uid="{00000000-0005-0000-0000-000054690000}"/>
    <cellStyle name="Normal 4 15 4 3" xfId="38379" xr:uid="{00000000-0005-0000-0000-000055690000}"/>
    <cellStyle name="Normal 4 15 5" xfId="15414" xr:uid="{00000000-0005-0000-0000-000056690000}"/>
    <cellStyle name="Normal 4 15 5 2" xfId="38381" xr:uid="{00000000-0005-0000-0000-000057690000}"/>
    <cellStyle name="Normal 4 15 6" xfId="15415" xr:uid="{00000000-0005-0000-0000-000058690000}"/>
    <cellStyle name="Normal 4 15 6 2" xfId="15416" xr:uid="{00000000-0005-0000-0000-000059690000}"/>
    <cellStyle name="Normal 4 15 6 2 2" xfId="38383" xr:uid="{00000000-0005-0000-0000-00005A690000}"/>
    <cellStyle name="Normal 4 15 6 3" xfId="38382" xr:uid="{00000000-0005-0000-0000-00005B690000}"/>
    <cellStyle name="Normal 4 15 7" xfId="15417" xr:uid="{00000000-0005-0000-0000-00005C690000}"/>
    <cellStyle name="Normal 4 15 7 2" xfId="38384" xr:uid="{00000000-0005-0000-0000-00005D690000}"/>
    <cellStyle name="Normal 4 15 8" xfId="38367" xr:uid="{00000000-0005-0000-0000-00005E690000}"/>
    <cellStyle name="Normal 4 16" xfId="15418" xr:uid="{00000000-0005-0000-0000-00005F690000}"/>
    <cellStyle name="Normal 4 16 2" xfId="15419" xr:uid="{00000000-0005-0000-0000-000060690000}"/>
    <cellStyle name="Normal 4 16 2 2" xfId="15420" xr:uid="{00000000-0005-0000-0000-000061690000}"/>
    <cellStyle name="Normal 4 16 2 2 2" xfId="15421" xr:uid="{00000000-0005-0000-0000-000062690000}"/>
    <cellStyle name="Normal 4 16 2 2 2 2" xfId="38388" xr:uid="{00000000-0005-0000-0000-000063690000}"/>
    <cellStyle name="Normal 4 16 2 2 3" xfId="38387" xr:uid="{00000000-0005-0000-0000-000064690000}"/>
    <cellStyle name="Normal 4 16 2 3" xfId="15422" xr:uid="{00000000-0005-0000-0000-000065690000}"/>
    <cellStyle name="Normal 4 16 2 3 2" xfId="38389" xr:uid="{00000000-0005-0000-0000-000066690000}"/>
    <cellStyle name="Normal 4 16 2 4" xfId="15423" xr:uid="{00000000-0005-0000-0000-000067690000}"/>
    <cellStyle name="Normal 4 16 2 4 2" xfId="38390" xr:uid="{00000000-0005-0000-0000-000068690000}"/>
    <cellStyle name="Normal 4 16 2 5" xfId="38386" xr:uid="{00000000-0005-0000-0000-000069690000}"/>
    <cellStyle name="Normal 4 16 3" xfId="15424" xr:uid="{00000000-0005-0000-0000-00006A690000}"/>
    <cellStyle name="Normal 4 16 3 2" xfId="15425" xr:uid="{00000000-0005-0000-0000-00006B690000}"/>
    <cellStyle name="Normal 4 16 3 2 2" xfId="15426" xr:uid="{00000000-0005-0000-0000-00006C690000}"/>
    <cellStyle name="Normal 4 16 3 2 2 2" xfId="38393" xr:uid="{00000000-0005-0000-0000-00006D690000}"/>
    <cellStyle name="Normal 4 16 3 2 3" xfId="38392" xr:uid="{00000000-0005-0000-0000-00006E690000}"/>
    <cellStyle name="Normal 4 16 3 3" xfId="15427" xr:uid="{00000000-0005-0000-0000-00006F690000}"/>
    <cellStyle name="Normal 4 16 3 3 2" xfId="15428" xr:uid="{00000000-0005-0000-0000-000070690000}"/>
    <cellStyle name="Normal 4 16 3 3 2 2" xfId="38395" xr:uid="{00000000-0005-0000-0000-000071690000}"/>
    <cellStyle name="Normal 4 16 3 3 3" xfId="38394" xr:uid="{00000000-0005-0000-0000-000072690000}"/>
    <cellStyle name="Normal 4 16 3 4" xfId="15429" xr:uid="{00000000-0005-0000-0000-000073690000}"/>
    <cellStyle name="Normal 4 16 3 4 2" xfId="38396" xr:uid="{00000000-0005-0000-0000-000074690000}"/>
    <cellStyle name="Normal 4 16 3 5" xfId="38391" xr:uid="{00000000-0005-0000-0000-000075690000}"/>
    <cellStyle name="Normal 4 16 4" xfId="15430" xr:uid="{00000000-0005-0000-0000-000076690000}"/>
    <cellStyle name="Normal 4 16 4 2" xfId="15431" xr:uid="{00000000-0005-0000-0000-000077690000}"/>
    <cellStyle name="Normal 4 16 4 2 2" xfId="38398" xr:uid="{00000000-0005-0000-0000-000078690000}"/>
    <cellStyle name="Normal 4 16 4 3" xfId="38397" xr:uid="{00000000-0005-0000-0000-000079690000}"/>
    <cellStyle name="Normal 4 16 5" xfId="15432" xr:uid="{00000000-0005-0000-0000-00007A690000}"/>
    <cellStyle name="Normal 4 16 5 2" xfId="38399" xr:uid="{00000000-0005-0000-0000-00007B690000}"/>
    <cellStyle name="Normal 4 16 6" xfId="15433" xr:uid="{00000000-0005-0000-0000-00007C690000}"/>
    <cellStyle name="Normal 4 16 6 2" xfId="15434" xr:uid="{00000000-0005-0000-0000-00007D690000}"/>
    <cellStyle name="Normal 4 16 6 2 2" xfId="38401" xr:uid="{00000000-0005-0000-0000-00007E690000}"/>
    <cellStyle name="Normal 4 16 6 3" xfId="38400" xr:uid="{00000000-0005-0000-0000-00007F690000}"/>
    <cellStyle name="Normal 4 16 7" xfId="15435" xr:uid="{00000000-0005-0000-0000-000080690000}"/>
    <cellStyle name="Normal 4 16 7 2" xfId="38402" xr:uid="{00000000-0005-0000-0000-000081690000}"/>
    <cellStyle name="Normal 4 16 8" xfId="38385" xr:uid="{00000000-0005-0000-0000-000082690000}"/>
    <cellStyle name="Normal 4 17" xfId="15436" xr:uid="{00000000-0005-0000-0000-000083690000}"/>
    <cellStyle name="Normal 4 17 2" xfId="15437" xr:uid="{00000000-0005-0000-0000-000084690000}"/>
    <cellStyle name="Normal 4 17 2 2" xfId="15438" xr:uid="{00000000-0005-0000-0000-000085690000}"/>
    <cellStyle name="Normal 4 17 2 2 2" xfId="15439" xr:uid="{00000000-0005-0000-0000-000086690000}"/>
    <cellStyle name="Normal 4 17 2 2 2 2" xfId="38406" xr:uid="{00000000-0005-0000-0000-000087690000}"/>
    <cellStyle name="Normal 4 17 2 2 3" xfId="38405" xr:uid="{00000000-0005-0000-0000-000088690000}"/>
    <cellStyle name="Normal 4 17 2 3" xfId="15440" xr:uid="{00000000-0005-0000-0000-000089690000}"/>
    <cellStyle name="Normal 4 17 2 3 2" xfId="38407" xr:uid="{00000000-0005-0000-0000-00008A690000}"/>
    <cellStyle name="Normal 4 17 2 4" xfId="15441" xr:uid="{00000000-0005-0000-0000-00008B690000}"/>
    <cellStyle name="Normal 4 17 2 4 2" xfId="38408" xr:uid="{00000000-0005-0000-0000-00008C690000}"/>
    <cellStyle name="Normal 4 17 2 5" xfId="38404" xr:uid="{00000000-0005-0000-0000-00008D690000}"/>
    <cellStyle name="Normal 4 17 3" xfId="15442" xr:uid="{00000000-0005-0000-0000-00008E690000}"/>
    <cellStyle name="Normal 4 17 3 2" xfId="15443" xr:uid="{00000000-0005-0000-0000-00008F690000}"/>
    <cellStyle name="Normal 4 17 3 2 2" xfId="15444" xr:uid="{00000000-0005-0000-0000-000090690000}"/>
    <cellStyle name="Normal 4 17 3 2 2 2" xfId="38411" xr:uid="{00000000-0005-0000-0000-000091690000}"/>
    <cellStyle name="Normal 4 17 3 2 3" xfId="38410" xr:uid="{00000000-0005-0000-0000-000092690000}"/>
    <cellStyle name="Normal 4 17 3 3" xfId="15445" xr:uid="{00000000-0005-0000-0000-000093690000}"/>
    <cellStyle name="Normal 4 17 3 3 2" xfId="15446" xr:uid="{00000000-0005-0000-0000-000094690000}"/>
    <cellStyle name="Normal 4 17 3 3 2 2" xfId="38413" xr:uid="{00000000-0005-0000-0000-000095690000}"/>
    <cellStyle name="Normal 4 17 3 3 3" xfId="38412" xr:uid="{00000000-0005-0000-0000-000096690000}"/>
    <cellStyle name="Normal 4 17 3 4" xfId="15447" xr:uid="{00000000-0005-0000-0000-000097690000}"/>
    <cellStyle name="Normal 4 17 3 4 2" xfId="38414" xr:uid="{00000000-0005-0000-0000-000098690000}"/>
    <cellStyle name="Normal 4 17 3 5" xfId="38409" xr:uid="{00000000-0005-0000-0000-000099690000}"/>
    <cellStyle name="Normal 4 17 4" xfId="15448" xr:uid="{00000000-0005-0000-0000-00009A690000}"/>
    <cellStyle name="Normal 4 17 4 2" xfId="15449" xr:uid="{00000000-0005-0000-0000-00009B690000}"/>
    <cellStyle name="Normal 4 17 4 2 2" xfId="38416" xr:uid="{00000000-0005-0000-0000-00009C690000}"/>
    <cellStyle name="Normal 4 17 4 3" xfId="38415" xr:uid="{00000000-0005-0000-0000-00009D690000}"/>
    <cellStyle name="Normal 4 17 5" xfId="15450" xr:uid="{00000000-0005-0000-0000-00009E690000}"/>
    <cellStyle name="Normal 4 17 5 2" xfId="38417" xr:uid="{00000000-0005-0000-0000-00009F690000}"/>
    <cellStyle name="Normal 4 17 6" xfId="15451" xr:uid="{00000000-0005-0000-0000-0000A0690000}"/>
    <cellStyle name="Normal 4 17 6 2" xfId="15452" xr:uid="{00000000-0005-0000-0000-0000A1690000}"/>
    <cellStyle name="Normal 4 17 6 2 2" xfId="38419" xr:uid="{00000000-0005-0000-0000-0000A2690000}"/>
    <cellStyle name="Normal 4 17 6 3" xfId="38418" xr:uid="{00000000-0005-0000-0000-0000A3690000}"/>
    <cellStyle name="Normal 4 17 7" xfId="15453" xr:uid="{00000000-0005-0000-0000-0000A4690000}"/>
    <cellStyle name="Normal 4 17 7 2" xfId="38420" xr:uid="{00000000-0005-0000-0000-0000A5690000}"/>
    <cellStyle name="Normal 4 17 8" xfId="38403" xr:uid="{00000000-0005-0000-0000-0000A6690000}"/>
    <cellStyle name="Normal 4 18" xfId="15454" xr:uid="{00000000-0005-0000-0000-0000A7690000}"/>
    <cellStyle name="Normal 4 18 2" xfId="15455" xr:uid="{00000000-0005-0000-0000-0000A8690000}"/>
    <cellStyle name="Normal 4 18 2 2" xfId="15456" xr:uid="{00000000-0005-0000-0000-0000A9690000}"/>
    <cellStyle name="Normal 4 18 2 2 2" xfId="15457" xr:uid="{00000000-0005-0000-0000-0000AA690000}"/>
    <cellStyle name="Normal 4 18 2 2 2 2" xfId="38424" xr:uid="{00000000-0005-0000-0000-0000AB690000}"/>
    <cellStyle name="Normal 4 18 2 2 3" xfId="38423" xr:uid="{00000000-0005-0000-0000-0000AC690000}"/>
    <cellStyle name="Normal 4 18 2 3" xfId="15458" xr:uid="{00000000-0005-0000-0000-0000AD690000}"/>
    <cellStyle name="Normal 4 18 2 3 2" xfId="38425" xr:uid="{00000000-0005-0000-0000-0000AE690000}"/>
    <cellStyle name="Normal 4 18 2 4" xfId="15459" xr:uid="{00000000-0005-0000-0000-0000AF690000}"/>
    <cellStyle name="Normal 4 18 2 4 2" xfId="38426" xr:uid="{00000000-0005-0000-0000-0000B0690000}"/>
    <cellStyle name="Normal 4 18 2 5" xfId="38422" xr:uid="{00000000-0005-0000-0000-0000B1690000}"/>
    <cellStyle name="Normal 4 18 3" xfId="15460" xr:uid="{00000000-0005-0000-0000-0000B2690000}"/>
    <cellStyle name="Normal 4 18 3 2" xfId="15461" xr:uid="{00000000-0005-0000-0000-0000B3690000}"/>
    <cellStyle name="Normal 4 18 3 2 2" xfId="15462" xr:uid="{00000000-0005-0000-0000-0000B4690000}"/>
    <cellStyle name="Normal 4 18 3 2 2 2" xfId="38429" xr:uid="{00000000-0005-0000-0000-0000B5690000}"/>
    <cellStyle name="Normal 4 18 3 2 3" xfId="38428" xr:uid="{00000000-0005-0000-0000-0000B6690000}"/>
    <cellStyle name="Normal 4 18 3 3" xfId="15463" xr:uid="{00000000-0005-0000-0000-0000B7690000}"/>
    <cellStyle name="Normal 4 18 3 3 2" xfId="15464" xr:uid="{00000000-0005-0000-0000-0000B8690000}"/>
    <cellStyle name="Normal 4 18 3 3 2 2" xfId="38431" xr:uid="{00000000-0005-0000-0000-0000B9690000}"/>
    <cellStyle name="Normal 4 18 3 3 3" xfId="38430" xr:uid="{00000000-0005-0000-0000-0000BA690000}"/>
    <cellStyle name="Normal 4 18 3 4" xfId="15465" xr:uid="{00000000-0005-0000-0000-0000BB690000}"/>
    <cellStyle name="Normal 4 18 3 4 2" xfId="38432" xr:uid="{00000000-0005-0000-0000-0000BC690000}"/>
    <cellStyle name="Normal 4 18 3 5" xfId="38427" xr:uid="{00000000-0005-0000-0000-0000BD690000}"/>
    <cellStyle name="Normal 4 18 4" xfId="15466" xr:uid="{00000000-0005-0000-0000-0000BE690000}"/>
    <cellStyle name="Normal 4 18 4 2" xfId="15467" xr:uid="{00000000-0005-0000-0000-0000BF690000}"/>
    <cellStyle name="Normal 4 18 4 2 2" xfId="38434" xr:uid="{00000000-0005-0000-0000-0000C0690000}"/>
    <cellStyle name="Normal 4 18 4 3" xfId="38433" xr:uid="{00000000-0005-0000-0000-0000C1690000}"/>
    <cellStyle name="Normal 4 18 5" xfId="15468" xr:uid="{00000000-0005-0000-0000-0000C2690000}"/>
    <cellStyle name="Normal 4 18 5 2" xfId="38435" xr:uid="{00000000-0005-0000-0000-0000C3690000}"/>
    <cellStyle name="Normal 4 18 6" xfId="15469" xr:uid="{00000000-0005-0000-0000-0000C4690000}"/>
    <cellStyle name="Normal 4 18 6 2" xfId="15470" xr:uid="{00000000-0005-0000-0000-0000C5690000}"/>
    <cellStyle name="Normal 4 18 6 2 2" xfId="38437" xr:uid="{00000000-0005-0000-0000-0000C6690000}"/>
    <cellStyle name="Normal 4 18 6 3" xfId="38436" xr:uid="{00000000-0005-0000-0000-0000C7690000}"/>
    <cellStyle name="Normal 4 18 7" xfId="15471" xr:uid="{00000000-0005-0000-0000-0000C8690000}"/>
    <cellStyle name="Normal 4 18 7 2" xfId="38438" xr:uid="{00000000-0005-0000-0000-0000C9690000}"/>
    <cellStyle name="Normal 4 18 8" xfId="38421" xr:uid="{00000000-0005-0000-0000-0000CA690000}"/>
    <cellStyle name="Normal 4 19" xfId="15472" xr:uid="{00000000-0005-0000-0000-0000CB690000}"/>
    <cellStyle name="Normal 4 19 2" xfId="15473" xr:uid="{00000000-0005-0000-0000-0000CC690000}"/>
    <cellStyle name="Normal 4 19 2 2" xfId="15474" xr:uid="{00000000-0005-0000-0000-0000CD690000}"/>
    <cellStyle name="Normal 4 19 2 2 2" xfId="15475" xr:uid="{00000000-0005-0000-0000-0000CE690000}"/>
    <cellStyle name="Normal 4 19 2 2 2 2" xfId="38442" xr:uid="{00000000-0005-0000-0000-0000CF690000}"/>
    <cellStyle name="Normal 4 19 2 2 3" xfId="38441" xr:uid="{00000000-0005-0000-0000-0000D0690000}"/>
    <cellStyle name="Normal 4 19 2 3" xfId="15476" xr:uid="{00000000-0005-0000-0000-0000D1690000}"/>
    <cellStyle name="Normal 4 19 2 3 2" xfId="38443" xr:uid="{00000000-0005-0000-0000-0000D2690000}"/>
    <cellStyle name="Normal 4 19 2 4" xfId="15477" xr:uid="{00000000-0005-0000-0000-0000D3690000}"/>
    <cellStyle name="Normal 4 19 2 4 2" xfId="38444" xr:uid="{00000000-0005-0000-0000-0000D4690000}"/>
    <cellStyle name="Normal 4 19 2 5" xfId="38440" xr:uid="{00000000-0005-0000-0000-0000D5690000}"/>
    <cellStyle name="Normal 4 19 3" xfId="15478" xr:uid="{00000000-0005-0000-0000-0000D6690000}"/>
    <cellStyle name="Normal 4 19 3 2" xfId="15479" xr:uid="{00000000-0005-0000-0000-0000D7690000}"/>
    <cellStyle name="Normal 4 19 3 2 2" xfId="15480" xr:uid="{00000000-0005-0000-0000-0000D8690000}"/>
    <cellStyle name="Normal 4 19 3 2 2 2" xfId="38447" xr:uid="{00000000-0005-0000-0000-0000D9690000}"/>
    <cellStyle name="Normal 4 19 3 2 3" xfId="38446" xr:uid="{00000000-0005-0000-0000-0000DA690000}"/>
    <cellStyle name="Normal 4 19 3 3" xfId="15481" xr:uid="{00000000-0005-0000-0000-0000DB690000}"/>
    <cellStyle name="Normal 4 19 3 3 2" xfId="15482" xr:uid="{00000000-0005-0000-0000-0000DC690000}"/>
    <cellStyle name="Normal 4 19 3 3 2 2" xfId="38449" xr:uid="{00000000-0005-0000-0000-0000DD690000}"/>
    <cellStyle name="Normal 4 19 3 3 3" xfId="38448" xr:uid="{00000000-0005-0000-0000-0000DE690000}"/>
    <cellStyle name="Normal 4 19 3 4" xfId="15483" xr:uid="{00000000-0005-0000-0000-0000DF690000}"/>
    <cellStyle name="Normal 4 19 3 4 2" xfId="38450" xr:uid="{00000000-0005-0000-0000-0000E0690000}"/>
    <cellStyle name="Normal 4 19 3 5" xfId="38445" xr:uid="{00000000-0005-0000-0000-0000E1690000}"/>
    <cellStyle name="Normal 4 19 4" xfId="15484" xr:uid="{00000000-0005-0000-0000-0000E2690000}"/>
    <cellStyle name="Normal 4 19 4 2" xfId="15485" xr:uid="{00000000-0005-0000-0000-0000E3690000}"/>
    <cellStyle name="Normal 4 19 4 2 2" xfId="38452" xr:uid="{00000000-0005-0000-0000-0000E4690000}"/>
    <cellStyle name="Normal 4 19 4 3" xfId="38451" xr:uid="{00000000-0005-0000-0000-0000E5690000}"/>
    <cellStyle name="Normal 4 19 5" xfId="15486" xr:uid="{00000000-0005-0000-0000-0000E6690000}"/>
    <cellStyle name="Normal 4 19 5 2" xfId="38453" xr:uid="{00000000-0005-0000-0000-0000E7690000}"/>
    <cellStyle name="Normal 4 19 6" xfId="15487" xr:uid="{00000000-0005-0000-0000-0000E8690000}"/>
    <cellStyle name="Normal 4 19 6 2" xfId="15488" xr:uid="{00000000-0005-0000-0000-0000E9690000}"/>
    <cellStyle name="Normal 4 19 6 2 2" xfId="38455" xr:uid="{00000000-0005-0000-0000-0000EA690000}"/>
    <cellStyle name="Normal 4 19 6 3" xfId="38454" xr:uid="{00000000-0005-0000-0000-0000EB690000}"/>
    <cellStyle name="Normal 4 19 7" xfId="15489" xr:uid="{00000000-0005-0000-0000-0000EC690000}"/>
    <cellStyle name="Normal 4 19 7 2" xfId="38456" xr:uid="{00000000-0005-0000-0000-0000ED690000}"/>
    <cellStyle name="Normal 4 19 8" xfId="38439" xr:uid="{00000000-0005-0000-0000-0000EE690000}"/>
    <cellStyle name="Normal 4 2" xfId="15490" xr:uid="{00000000-0005-0000-0000-0000EF690000}"/>
    <cellStyle name="Normal 4 2 10" xfId="15491" xr:uid="{00000000-0005-0000-0000-0000F0690000}"/>
    <cellStyle name="Normal 4 2 10 2" xfId="38457" xr:uid="{00000000-0005-0000-0000-0000F1690000}"/>
    <cellStyle name="Normal 4 2 11" xfId="15492" xr:uid="{00000000-0005-0000-0000-0000F2690000}"/>
    <cellStyle name="Normal 4 2 11 2" xfId="38458" xr:uid="{00000000-0005-0000-0000-0000F3690000}"/>
    <cellStyle name="Normal 4 2 12" xfId="15493" xr:uid="{00000000-0005-0000-0000-0000F4690000}"/>
    <cellStyle name="Normal 4 2 12 2" xfId="38459" xr:uid="{00000000-0005-0000-0000-0000F5690000}"/>
    <cellStyle name="Normal 4 2 13" xfId="15494" xr:uid="{00000000-0005-0000-0000-0000F6690000}"/>
    <cellStyle name="Normal 4 2 14" xfId="15495" xr:uid="{00000000-0005-0000-0000-0000F7690000}"/>
    <cellStyle name="Normal 4 2 15" xfId="15496" xr:uid="{00000000-0005-0000-0000-0000F8690000}"/>
    <cellStyle name="Normal 4 2 16" xfId="15497" xr:uid="{00000000-0005-0000-0000-0000F9690000}"/>
    <cellStyle name="Normal 4 2 17" xfId="15498" xr:uid="{00000000-0005-0000-0000-0000FA690000}"/>
    <cellStyle name="Normal 4 2 18" xfId="15499" xr:uid="{00000000-0005-0000-0000-0000FB690000}"/>
    <cellStyle name="Normal 4 2 19" xfId="15500" xr:uid="{00000000-0005-0000-0000-0000FC690000}"/>
    <cellStyle name="Normal 4 2 2" xfId="15501" xr:uid="{00000000-0005-0000-0000-0000FD690000}"/>
    <cellStyle name="Normal 4 2 2 2" xfId="15502" xr:uid="{00000000-0005-0000-0000-0000FE690000}"/>
    <cellStyle name="Normal 4 2 2 2 2" xfId="15503" xr:uid="{00000000-0005-0000-0000-0000FF690000}"/>
    <cellStyle name="Normal 4 2 2 2 2 2" xfId="38462" xr:uid="{00000000-0005-0000-0000-0000006A0000}"/>
    <cellStyle name="Normal 4 2 2 2 3" xfId="38461" xr:uid="{00000000-0005-0000-0000-0000016A0000}"/>
    <cellStyle name="Normal 4 2 2 3" xfId="15504" xr:uid="{00000000-0005-0000-0000-0000026A0000}"/>
    <cellStyle name="Normal 4 2 2 3 2" xfId="38463" xr:uid="{00000000-0005-0000-0000-0000036A0000}"/>
    <cellStyle name="Normal 4 2 2 4" xfId="15505" xr:uid="{00000000-0005-0000-0000-0000046A0000}"/>
    <cellStyle name="Normal 4 2 2 4 2" xfId="38464" xr:uid="{00000000-0005-0000-0000-0000056A0000}"/>
    <cellStyle name="Normal 4 2 2 5" xfId="38460" xr:uid="{00000000-0005-0000-0000-0000066A0000}"/>
    <cellStyle name="Normal 4 2 20" xfId="15506" xr:uid="{00000000-0005-0000-0000-0000076A0000}"/>
    <cellStyle name="Normal 4 2 21" xfId="15507" xr:uid="{00000000-0005-0000-0000-0000086A0000}"/>
    <cellStyle name="Normal 4 2 22" xfId="15508" xr:uid="{00000000-0005-0000-0000-0000096A0000}"/>
    <cellStyle name="Normal 4 2 23" xfId="15509" xr:uid="{00000000-0005-0000-0000-00000A6A0000}"/>
    <cellStyle name="Normal 4 2 24" xfId="15510" xr:uid="{00000000-0005-0000-0000-00000B6A0000}"/>
    <cellStyle name="Normal 4 2 25" xfId="15511" xr:uid="{00000000-0005-0000-0000-00000C6A0000}"/>
    <cellStyle name="Normal 4 2 26" xfId="15512" xr:uid="{00000000-0005-0000-0000-00000D6A0000}"/>
    <cellStyle name="Normal 4 2 27" xfId="15513" xr:uid="{00000000-0005-0000-0000-00000E6A0000}"/>
    <cellStyle name="Normal 4 2 28" xfId="15514" xr:uid="{00000000-0005-0000-0000-00000F6A0000}"/>
    <cellStyle name="Normal 4 2 29" xfId="15515" xr:uid="{00000000-0005-0000-0000-0000106A0000}"/>
    <cellStyle name="Normal 4 2 3" xfId="15516" xr:uid="{00000000-0005-0000-0000-0000116A0000}"/>
    <cellStyle name="Normal 4 2 3 2" xfId="15517" xr:uid="{00000000-0005-0000-0000-0000126A0000}"/>
    <cellStyle name="Normal 4 2 3 2 2" xfId="15518" xr:uid="{00000000-0005-0000-0000-0000136A0000}"/>
    <cellStyle name="Normal 4 2 3 2 2 2" xfId="38466" xr:uid="{00000000-0005-0000-0000-0000146A0000}"/>
    <cellStyle name="Normal 4 2 3 2 3" xfId="38465" xr:uid="{00000000-0005-0000-0000-0000156A0000}"/>
    <cellStyle name="Normal 4 2 3 3" xfId="15519" xr:uid="{00000000-0005-0000-0000-0000166A0000}"/>
    <cellStyle name="Normal 4 2 3 3 2" xfId="15520" xr:uid="{00000000-0005-0000-0000-0000176A0000}"/>
    <cellStyle name="Normal 4 2 3 3 2 2" xfId="38468" xr:uid="{00000000-0005-0000-0000-0000186A0000}"/>
    <cellStyle name="Normal 4 2 3 3 3" xfId="38467" xr:uid="{00000000-0005-0000-0000-0000196A0000}"/>
    <cellStyle name="Normal 4 2 3 4" xfId="15521" xr:uid="{00000000-0005-0000-0000-00001A6A0000}"/>
    <cellStyle name="Normal 4 2 3 4 2" xfId="38469" xr:uid="{00000000-0005-0000-0000-00001B6A0000}"/>
    <cellStyle name="Normal 4 2 3 5" xfId="15522" xr:uid="{00000000-0005-0000-0000-00001C6A0000}"/>
    <cellStyle name="Normal 4 2 3 5 2" xfId="38470" xr:uid="{00000000-0005-0000-0000-00001D6A0000}"/>
    <cellStyle name="Normal 4 2 30" xfId="15523" xr:uid="{00000000-0005-0000-0000-00001E6A0000}"/>
    <cellStyle name="Normal 4 2 31" xfId="15524" xr:uid="{00000000-0005-0000-0000-00001F6A0000}"/>
    <cellStyle name="Normal 4 2 32" xfId="49668" xr:uid="{00000000-0005-0000-0000-0000206A0000}"/>
    <cellStyle name="Normal 4 2 4" xfId="15525" xr:uid="{00000000-0005-0000-0000-0000216A0000}"/>
    <cellStyle name="Normal 4 2 4 1" xfId="15526" xr:uid="{00000000-0005-0000-0000-0000226A0000}"/>
    <cellStyle name="Normal 4 2 4 1 2" xfId="15527" xr:uid="{00000000-0005-0000-0000-0000236A0000}"/>
    <cellStyle name="Normal 4 2 4 1 2 2" xfId="38473" xr:uid="{00000000-0005-0000-0000-0000246A0000}"/>
    <cellStyle name="Normal 4 2 4 1 3" xfId="38472" xr:uid="{00000000-0005-0000-0000-0000256A0000}"/>
    <cellStyle name="Normal 4 2 4 2" xfId="15528" xr:uid="{00000000-0005-0000-0000-0000266A0000}"/>
    <cellStyle name="Normal 4 2 4 2 2" xfId="15529" xr:uid="{00000000-0005-0000-0000-0000276A0000}"/>
    <cellStyle name="Normal 4 2 4 2 2 2" xfId="38475" xr:uid="{00000000-0005-0000-0000-0000286A0000}"/>
    <cellStyle name="Normal 4 2 4 2 3" xfId="38474" xr:uid="{00000000-0005-0000-0000-0000296A0000}"/>
    <cellStyle name="Normal 4 2 4 3" xfId="15530" xr:uid="{00000000-0005-0000-0000-00002A6A0000}"/>
    <cellStyle name="Normal 4 2 4 3 2" xfId="15531" xr:uid="{00000000-0005-0000-0000-00002B6A0000}"/>
    <cellStyle name="Normal 4 2 4 3 2 2" xfId="38477" xr:uid="{00000000-0005-0000-0000-00002C6A0000}"/>
    <cellStyle name="Normal 4 2 4 3 3" xfId="38476" xr:uid="{00000000-0005-0000-0000-00002D6A0000}"/>
    <cellStyle name="Normal 4 2 4 4" xfId="15532" xr:uid="{00000000-0005-0000-0000-00002E6A0000}"/>
    <cellStyle name="Normal 4 2 4 4 2" xfId="15533" xr:uid="{00000000-0005-0000-0000-00002F6A0000}"/>
    <cellStyle name="Normal 4 2 4 4 2 2" xfId="38479" xr:uid="{00000000-0005-0000-0000-0000306A0000}"/>
    <cellStyle name="Normal 4 2 4 4 3" xfId="38478" xr:uid="{00000000-0005-0000-0000-0000316A0000}"/>
    <cellStyle name="Normal 4 2 4 5" xfId="15534" xr:uid="{00000000-0005-0000-0000-0000326A0000}"/>
    <cellStyle name="Normal 4 2 4 5 2" xfId="15535" xr:uid="{00000000-0005-0000-0000-0000336A0000}"/>
    <cellStyle name="Normal 4 2 4 5 2 2" xfId="38481" xr:uid="{00000000-0005-0000-0000-0000346A0000}"/>
    <cellStyle name="Normal 4 2 4 5 3" xfId="38480" xr:uid="{00000000-0005-0000-0000-0000356A0000}"/>
    <cellStyle name="Normal 4 2 4 6" xfId="15536" xr:uid="{00000000-0005-0000-0000-0000366A0000}"/>
    <cellStyle name="Normal 4 2 4 6 2" xfId="15537" xr:uid="{00000000-0005-0000-0000-0000376A0000}"/>
    <cellStyle name="Normal 4 2 4 6 2 2" xfId="38483" xr:uid="{00000000-0005-0000-0000-0000386A0000}"/>
    <cellStyle name="Normal 4 2 4 6 3" xfId="38482" xr:uid="{00000000-0005-0000-0000-0000396A0000}"/>
    <cellStyle name="Normal 4 2 4 7" xfId="15538" xr:uid="{00000000-0005-0000-0000-00003A6A0000}"/>
    <cellStyle name="Normal 4 2 4 7 2" xfId="38484" xr:uid="{00000000-0005-0000-0000-00003B6A0000}"/>
    <cellStyle name="Normal 4 2 4 8" xfId="15539" xr:uid="{00000000-0005-0000-0000-00003C6A0000}"/>
    <cellStyle name="Normal 4 2 4 8 2" xfId="38485" xr:uid="{00000000-0005-0000-0000-00003D6A0000}"/>
    <cellStyle name="Normal 4 2 4 9" xfId="38471" xr:uid="{00000000-0005-0000-0000-00003E6A0000}"/>
    <cellStyle name="Normal 4 2 5" xfId="15540" xr:uid="{00000000-0005-0000-0000-00003F6A0000}"/>
    <cellStyle name="Normal 4 2 5 1" xfId="15541" xr:uid="{00000000-0005-0000-0000-0000406A0000}"/>
    <cellStyle name="Normal 4 2 5 1 2" xfId="15542" xr:uid="{00000000-0005-0000-0000-0000416A0000}"/>
    <cellStyle name="Normal 4 2 5 1 2 2" xfId="38488" xr:uid="{00000000-0005-0000-0000-0000426A0000}"/>
    <cellStyle name="Normal 4 2 5 1 3" xfId="38487" xr:uid="{00000000-0005-0000-0000-0000436A0000}"/>
    <cellStyle name="Normal 4 2 5 2" xfId="15543" xr:uid="{00000000-0005-0000-0000-0000446A0000}"/>
    <cellStyle name="Normal 4 2 5 2 2" xfId="15544" xr:uid="{00000000-0005-0000-0000-0000456A0000}"/>
    <cellStyle name="Normal 4 2 5 2 2 2" xfId="38490" xr:uid="{00000000-0005-0000-0000-0000466A0000}"/>
    <cellStyle name="Normal 4 2 5 2 3" xfId="38489" xr:uid="{00000000-0005-0000-0000-0000476A0000}"/>
    <cellStyle name="Normal 4 2 5 3" xfId="15545" xr:uid="{00000000-0005-0000-0000-0000486A0000}"/>
    <cellStyle name="Normal 4 2 5 3 2" xfId="15546" xr:uid="{00000000-0005-0000-0000-0000496A0000}"/>
    <cellStyle name="Normal 4 2 5 3 2 2" xfId="38492" xr:uid="{00000000-0005-0000-0000-00004A6A0000}"/>
    <cellStyle name="Normal 4 2 5 3 3" xfId="38491" xr:uid="{00000000-0005-0000-0000-00004B6A0000}"/>
    <cellStyle name="Normal 4 2 5 4" xfId="15547" xr:uid="{00000000-0005-0000-0000-00004C6A0000}"/>
    <cellStyle name="Normal 4 2 5 4 2" xfId="15548" xr:uid="{00000000-0005-0000-0000-00004D6A0000}"/>
    <cellStyle name="Normal 4 2 5 4 2 2" xfId="38494" xr:uid="{00000000-0005-0000-0000-00004E6A0000}"/>
    <cellStyle name="Normal 4 2 5 4 3" xfId="38493" xr:uid="{00000000-0005-0000-0000-00004F6A0000}"/>
    <cellStyle name="Normal 4 2 5 5" xfId="15549" xr:uid="{00000000-0005-0000-0000-0000506A0000}"/>
    <cellStyle name="Normal 4 2 5 5 2" xfId="15550" xr:uid="{00000000-0005-0000-0000-0000516A0000}"/>
    <cellStyle name="Normal 4 2 5 5 2 2" xfId="38496" xr:uid="{00000000-0005-0000-0000-0000526A0000}"/>
    <cellStyle name="Normal 4 2 5 5 3" xfId="38495" xr:uid="{00000000-0005-0000-0000-0000536A0000}"/>
    <cellStyle name="Normal 4 2 5 6" xfId="15551" xr:uid="{00000000-0005-0000-0000-0000546A0000}"/>
    <cellStyle name="Normal 4 2 5 6 2" xfId="15552" xr:uid="{00000000-0005-0000-0000-0000556A0000}"/>
    <cellStyle name="Normal 4 2 5 6 2 2" xfId="38498" xr:uid="{00000000-0005-0000-0000-0000566A0000}"/>
    <cellStyle name="Normal 4 2 5 6 3" xfId="38497" xr:uid="{00000000-0005-0000-0000-0000576A0000}"/>
    <cellStyle name="Normal 4 2 5 7" xfId="15553" xr:uid="{00000000-0005-0000-0000-0000586A0000}"/>
    <cellStyle name="Normal 4 2 5 7 2" xfId="38499" xr:uid="{00000000-0005-0000-0000-0000596A0000}"/>
    <cellStyle name="Normal 4 2 5 8" xfId="38486" xr:uid="{00000000-0005-0000-0000-00005A6A0000}"/>
    <cellStyle name="Normal 4 2 6" xfId="15554" xr:uid="{00000000-0005-0000-0000-00005B6A0000}"/>
    <cellStyle name="Normal 4 2 6 2" xfId="15555" xr:uid="{00000000-0005-0000-0000-00005C6A0000}"/>
    <cellStyle name="Normal 4 2 6 2 2" xfId="38501" xr:uid="{00000000-0005-0000-0000-00005D6A0000}"/>
    <cellStyle name="Normal 4 2 6 3" xfId="38500" xr:uid="{00000000-0005-0000-0000-00005E6A0000}"/>
    <cellStyle name="Normal 4 2 7" xfId="15556" xr:uid="{00000000-0005-0000-0000-00005F6A0000}"/>
    <cellStyle name="Normal 4 2 7 2" xfId="38502" xr:uid="{00000000-0005-0000-0000-0000606A0000}"/>
    <cellStyle name="Normal 4 2 8" xfId="15557" xr:uid="{00000000-0005-0000-0000-0000616A0000}"/>
    <cellStyle name="Normal 4 2 8 2" xfId="15558" xr:uid="{00000000-0005-0000-0000-0000626A0000}"/>
    <cellStyle name="Normal 4 2 8 2 2" xfId="38504" xr:uid="{00000000-0005-0000-0000-0000636A0000}"/>
    <cellStyle name="Normal 4 2 8 3" xfId="38503" xr:uid="{00000000-0005-0000-0000-0000646A0000}"/>
    <cellStyle name="Normal 4 2 9" xfId="15559" xr:uid="{00000000-0005-0000-0000-0000656A0000}"/>
    <cellStyle name="Normal 4 2 9 2" xfId="15560" xr:uid="{00000000-0005-0000-0000-0000666A0000}"/>
    <cellStyle name="Normal 4 2 9 2 2" xfId="38506" xr:uid="{00000000-0005-0000-0000-0000676A0000}"/>
    <cellStyle name="Normal 4 2 9 3" xfId="38505" xr:uid="{00000000-0005-0000-0000-0000686A0000}"/>
    <cellStyle name="Normal 4 20" xfId="15561" xr:uid="{00000000-0005-0000-0000-0000696A0000}"/>
    <cellStyle name="Normal 4 20 2" xfId="15562" xr:uid="{00000000-0005-0000-0000-00006A6A0000}"/>
    <cellStyle name="Normal 4 20 2 2" xfId="15563" xr:uid="{00000000-0005-0000-0000-00006B6A0000}"/>
    <cellStyle name="Normal 4 20 2 2 2" xfId="15564" xr:uid="{00000000-0005-0000-0000-00006C6A0000}"/>
    <cellStyle name="Normal 4 20 2 2 2 2" xfId="38510" xr:uid="{00000000-0005-0000-0000-00006D6A0000}"/>
    <cellStyle name="Normal 4 20 2 2 3" xfId="38509" xr:uid="{00000000-0005-0000-0000-00006E6A0000}"/>
    <cellStyle name="Normal 4 20 2 3" xfId="15565" xr:uid="{00000000-0005-0000-0000-00006F6A0000}"/>
    <cellStyle name="Normal 4 20 2 3 2" xfId="38511" xr:uid="{00000000-0005-0000-0000-0000706A0000}"/>
    <cellStyle name="Normal 4 20 2 4" xfId="15566" xr:uid="{00000000-0005-0000-0000-0000716A0000}"/>
    <cellStyle name="Normal 4 20 2 4 2" xfId="38512" xr:uid="{00000000-0005-0000-0000-0000726A0000}"/>
    <cellStyle name="Normal 4 20 2 5" xfId="38508" xr:uid="{00000000-0005-0000-0000-0000736A0000}"/>
    <cellStyle name="Normal 4 20 3" xfId="15567" xr:uid="{00000000-0005-0000-0000-0000746A0000}"/>
    <cellStyle name="Normal 4 20 3 2" xfId="15568" xr:uid="{00000000-0005-0000-0000-0000756A0000}"/>
    <cellStyle name="Normal 4 20 3 2 2" xfId="15569" xr:uid="{00000000-0005-0000-0000-0000766A0000}"/>
    <cellStyle name="Normal 4 20 3 2 2 2" xfId="38515" xr:uid="{00000000-0005-0000-0000-0000776A0000}"/>
    <cellStyle name="Normal 4 20 3 2 3" xfId="38514" xr:uid="{00000000-0005-0000-0000-0000786A0000}"/>
    <cellStyle name="Normal 4 20 3 3" xfId="15570" xr:uid="{00000000-0005-0000-0000-0000796A0000}"/>
    <cellStyle name="Normal 4 20 3 3 2" xfId="15571" xr:uid="{00000000-0005-0000-0000-00007A6A0000}"/>
    <cellStyle name="Normal 4 20 3 3 2 2" xfId="38517" xr:uid="{00000000-0005-0000-0000-00007B6A0000}"/>
    <cellStyle name="Normal 4 20 3 3 3" xfId="38516" xr:uid="{00000000-0005-0000-0000-00007C6A0000}"/>
    <cellStyle name="Normal 4 20 3 4" xfId="15572" xr:uid="{00000000-0005-0000-0000-00007D6A0000}"/>
    <cellStyle name="Normal 4 20 3 4 2" xfId="38518" xr:uid="{00000000-0005-0000-0000-00007E6A0000}"/>
    <cellStyle name="Normal 4 20 3 5" xfId="38513" xr:uid="{00000000-0005-0000-0000-00007F6A0000}"/>
    <cellStyle name="Normal 4 20 4" xfId="15573" xr:uid="{00000000-0005-0000-0000-0000806A0000}"/>
    <cellStyle name="Normal 4 20 4 2" xfId="15574" xr:uid="{00000000-0005-0000-0000-0000816A0000}"/>
    <cellStyle name="Normal 4 20 4 2 2" xfId="38520" xr:uid="{00000000-0005-0000-0000-0000826A0000}"/>
    <cellStyle name="Normal 4 20 4 3" xfId="38519" xr:uid="{00000000-0005-0000-0000-0000836A0000}"/>
    <cellStyle name="Normal 4 20 5" xfId="15575" xr:uid="{00000000-0005-0000-0000-0000846A0000}"/>
    <cellStyle name="Normal 4 20 5 2" xfId="38521" xr:uid="{00000000-0005-0000-0000-0000856A0000}"/>
    <cellStyle name="Normal 4 20 6" xfId="15576" xr:uid="{00000000-0005-0000-0000-0000866A0000}"/>
    <cellStyle name="Normal 4 20 6 2" xfId="15577" xr:uid="{00000000-0005-0000-0000-0000876A0000}"/>
    <cellStyle name="Normal 4 20 6 2 2" xfId="38523" xr:uid="{00000000-0005-0000-0000-0000886A0000}"/>
    <cellStyle name="Normal 4 20 6 3" xfId="38522" xr:uid="{00000000-0005-0000-0000-0000896A0000}"/>
    <cellStyle name="Normal 4 20 7" xfId="15578" xr:uid="{00000000-0005-0000-0000-00008A6A0000}"/>
    <cellStyle name="Normal 4 20 7 2" xfId="38524" xr:uid="{00000000-0005-0000-0000-00008B6A0000}"/>
    <cellStyle name="Normal 4 20 8" xfId="38507" xr:uid="{00000000-0005-0000-0000-00008C6A0000}"/>
    <cellStyle name="Normal 4 21" xfId="15579" xr:uid="{00000000-0005-0000-0000-00008D6A0000}"/>
    <cellStyle name="Normal 4 21 2" xfId="15580" xr:uid="{00000000-0005-0000-0000-00008E6A0000}"/>
    <cellStyle name="Normal 4 21 2 2" xfId="15581" xr:uid="{00000000-0005-0000-0000-00008F6A0000}"/>
    <cellStyle name="Normal 4 21 2 2 2" xfId="15582" xr:uid="{00000000-0005-0000-0000-0000906A0000}"/>
    <cellStyle name="Normal 4 21 2 2 2 2" xfId="38528" xr:uid="{00000000-0005-0000-0000-0000916A0000}"/>
    <cellStyle name="Normal 4 21 2 2 3" xfId="38527" xr:uid="{00000000-0005-0000-0000-0000926A0000}"/>
    <cellStyle name="Normal 4 21 2 3" xfId="15583" xr:uid="{00000000-0005-0000-0000-0000936A0000}"/>
    <cellStyle name="Normal 4 21 2 3 2" xfId="38529" xr:uid="{00000000-0005-0000-0000-0000946A0000}"/>
    <cellStyle name="Normal 4 21 2 4" xfId="15584" xr:uid="{00000000-0005-0000-0000-0000956A0000}"/>
    <cellStyle name="Normal 4 21 2 4 2" xfId="38530" xr:uid="{00000000-0005-0000-0000-0000966A0000}"/>
    <cellStyle name="Normal 4 21 2 5" xfId="38526" xr:uid="{00000000-0005-0000-0000-0000976A0000}"/>
    <cellStyle name="Normal 4 21 3" xfId="15585" xr:uid="{00000000-0005-0000-0000-0000986A0000}"/>
    <cellStyle name="Normal 4 21 3 2" xfId="15586" xr:uid="{00000000-0005-0000-0000-0000996A0000}"/>
    <cellStyle name="Normal 4 21 3 2 2" xfId="15587" xr:uid="{00000000-0005-0000-0000-00009A6A0000}"/>
    <cellStyle name="Normal 4 21 3 2 2 2" xfId="38533" xr:uid="{00000000-0005-0000-0000-00009B6A0000}"/>
    <cellStyle name="Normal 4 21 3 2 3" xfId="38532" xr:uid="{00000000-0005-0000-0000-00009C6A0000}"/>
    <cellStyle name="Normal 4 21 3 3" xfId="15588" xr:uid="{00000000-0005-0000-0000-00009D6A0000}"/>
    <cellStyle name="Normal 4 21 3 3 2" xfId="15589" xr:uid="{00000000-0005-0000-0000-00009E6A0000}"/>
    <cellStyle name="Normal 4 21 3 3 2 2" xfId="38535" xr:uid="{00000000-0005-0000-0000-00009F6A0000}"/>
    <cellStyle name="Normal 4 21 3 3 3" xfId="38534" xr:uid="{00000000-0005-0000-0000-0000A06A0000}"/>
    <cellStyle name="Normal 4 21 3 4" xfId="15590" xr:uid="{00000000-0005-0000-0000-0000A16A0000}"/>
    <cellStyle name="Normal 4 21 3 4 2" xfId="38536" xr:uid="{00000000-0005-0000-0000-0000A26A0000}"/>
    <cellStyle name="Normal 4 21 3 5" xfId="38531" xr:uid="{00000000-0005-0000-0000-0000A36A0000}"/>
    <cellStyle name="Normal 4 21 4" xfId="15591" xr:uid="{00000000-0005-0000-0000-0000A46A0000}"/>
    <cellStyle name="Normal 4 21 4 2" xfId="15592" xr:uid="{00000000-0005-0000-0000-0000A56A0000}"/>
    <cellStyle name="Normal 4 21 4 2 2" xfId="38538" xr:uid="{00000000-0005-0000-0000-0000A66A0000}"/>
    <cellStyle name="Normal 4 21 4 3" xfId="38537" xr:uid="{00000000-0005-0000-0000-0000A76A0000}"/>
    <cellStyle name="Normal 4 21 5" xfId="15593" xr:uid="{00000000-0005-0000-0000-0000A86A0000}"/>
    <cellStyle name="Normal 4 21 5 2" xfId="38539" xr:uid="{00000000-0005-0000-0000-0000A96A0000}"/>
    <cellStyle name="Normal 4 21 6" xfId="15594" xr:uid="{00000000-0005-0000-0000-0000AA6A0000}"/>
    <cellStyle name="Normal 4 21 6 2" xfId="15595" xr:uid="{00000000-0005-0000-0000-0000AB6A0000}"/>
    <cellStyle name="Normal 4 21 6 2 2" xfId="38541" xr:uid="{00000000-0005-0000-0000-0000AC6A0000}"/>
    <cellStyle name="Normal 4 21 6 3" xfId="38540" xr:uid="{00000000-0005-0000-0000-0000AD6A0000}"/>
    <cellStyle name="Normal 4 21 7" xfId="15596" xr:uid="{00000000-0005-0000-0000-0000AE6A0000}"/>
    <cellStyle name="Normal 4 21 7 2" xfId="38542" xr:uid="{00000000-0005-0000-0000-0000AF6A0000}"/>
    <cellStyle name="Normal 4 21 8" xfId="38525" xr:uid="{00000000-0005-0000-0000-0000B06A0000}"/>
    <cellStyle name="Normal 4 22" xfId="15597" xr:uid="{00000000-0005-0000-0000-0000B16A0000}"/>
    <cellStyle name="Normal 4 22 2" xfId="15598" xr:uid="{00000000-0005-0000-0000-0000B26A0000}"/>
    <cellStyle name="Normal 4 22 2 2" xfId="15599" xr:uid="{00000000-0005-0000-0000-0000B36A0000}"/>
    <cellStyle name="Normal 4 22 2 2 2" xfId="15600" xr:uid="{00000000-0005-0000-0000-0000B46A0000}"/>
    <cellStyle name="Normal 4 22 2 2 2 2" xfId="38546" xr:uid="{00000000-0005-0000-0000-0000B56A0000}"/>
    <cellStyle name="Normal 4 22 2 2 3" xfId="38545" xr:uid="{00000000-0005-0000-0000-0000B66A0000}"/>
    <cellStyle name="Normal 4 22 2 3" xfId="15601" xr:uid="{00000000-0005-0000-0000-0000B76A0000}"/>
    <cellStyle name="Normal 4 22 2 3 2" xfId="38547" xr:uid="{00000000-0005-0000-0000-0000B86A0000}"/>
    <cellStyle name="Normal 4 22 2 4" xfId="15602" xr:uid="{00000000-0005-0000-0000-0000B96A0000}"/>
    <cellStyle name="Normal 4 22 2 4 2" xfId="38548" xr:uid="{00000000-0005-0000-0000-0000BA6A0000}"/>
    <cellStyle name="Normal 4 22 2 5" xfId="38544" xr:uid="{00000000-0005-0000-0000-0000BB6A0000}"/>
    <cellStyle name="Normal 4 22 3" xfId="15603" xr:uid="{00000000-0005-0000-0000-0000BC6A0000}"/>
    <cellStyle name="Normal 4 22 3 2" xfId="15604" xr:uid="{00000000-0005-0000-0000-0000BD6A0000}"/>
    <cellStyle name="Normal 4 22 3 2 2" xfId="15605" xr:uid="{00000000-0005-0000-0000-0000BE6A0000}"/>
    <cellStyle name="Normal 4 22 3 2 2 2" xfId="38551" xr:uid="{00000000-0005-0000-0000-0000BF6A0000}"/>
    <cellStyle name="Normal 4 22 3 2 3" xfId="38550" xr:uid="{00000000-0005-0000-0000-0000C06A0000}"/>
    <cellStyle name="Normal 4 22 3 3" xfId="15606" xr:uid="{00000000-0005-0000-0000-0000C16A0000}"/>
    <cellStyle name="Normal 4 22 3 3 2" xfId="15607" xr:uid="{00000000-0005-0000-0000-0000C26A0000}"/>
    <cellStyle name="Normal 4 22 3 3 2 2" xfId="38553" xr:uid="{00000000-0005-0000-0000-0000C36A0000}"/>
    <cellStyle name="Normal 4 22 3 3 3" xfId="38552" xr:uid="{00000000-0005-0000-0000-0000C46A0000}"/>
    <cellStyle name="Normal 4 22 3 4" xfId="15608" xr:uid="{00000000-0005-0000-0000-0000C56A0000}"/>
    <cellStyle name="Normal 4 22 3 4 2" xfId="38554" xr:uid="{00000000-0005-0000-0000-0000C66A0000}"/>
    <cellStyle name="Normal 4 22 3 5" xfId="38549" xr:uid="{00000000-0005-0000-0000-0000C76A0000}"/>
    <cellStyle name="Normal 4 22 4" xfId="15609" xr:uid="{00000000-0005-0000-0000-0000C86A0000}"/>
    <cellStyle name="Normal 4 22 4 2" xfId="15610" xr:uid="{00000000-0005-0000-0000-0000C96A0000}"/>
    <cellStyle name="Normal 4 22 4 2 2" xfId="38556" xr:uid="{00000000-0005-0000-0000-0000CA6A0000}"/>
    <cellStyle name="Normal 4 22 4 3" xfId="38555" xr:uid="{00000000-0005-0000-0000-0000CB6A0000}"/>
    <cellStyle name="Normal 4 22 5" xfId="15611" xr:uid="{00000000-0005-0000-0000-0000CC6A0000}"/>
    <cellStyle name="Normal 4 22 5 2" xfId="38557" xr:uid="{00000000-0005-0000-0000-0000CD6A0000}"/>
    <cellStyle name="Normal 4 22 6" xfId="15612" xr:uid="{00000000-0005-0000-0000-0000CE6A0000}"/>
    <cellStyle name="Normal 4 22 6 2" xfId="15613" xr:uid="{00000000-0005-0000-0000-0000CF6A0000}"/>
    <cellStyle name="Normal 4 22 6 2 2" xfId="38559" xr:uid="{00000000-0005-0000-0000-0000D06A0000}"/>
    <cellStyle name="Normal 4 22 6 3" xfId="38558" xr:uid="{00000000-0005-0000-0000-0000D16A0000}"/>
    <cellStyle name="Normal 4 22 7" xfId="15614" xr:uid="{00000000-0005-0000-0000-0000D26A0000}"/>
    <cellStyle name="Normal 4 22 7 2" xfId="38560" xr:uid="{00000000-0005-0000-0000-0000D36A0000}"/>
    <cellStyle name="Normal 4 22 8" xfId="38543" xr:uid="{00000000-0005-0000-0000-0000D46A0000}"/>
    <cellStyle name="Normal 4 23" xfId="15615" xr:uid="{00000000-0005-0000-0000-0000D56A0000}"/>
    <cellStyle name="Normal 4 23 2" xfId="15616" xr:uid="{00000000-0005-0000-0000-0000D66A0000}"/>
    <cellStyle name="Normal 4 23 2 2" xfId="15617" xr:uid="{00000000-0005-0000-0000-0000D76A0000}"/>
    <cellStyle name="Normal 4 23 2 2 2" xfId="15618" xr:uid="{00000000-0005-0000-0000-0000D86A0000}"/>
    <cellStyle name="Normal 4 23 2 2 2 2" xfId="38564" xr:uid="{00000000-0005-0000-0000-0000D96A0000}"/>
    <cellStyle name="Normal 4 23 2 2 3" xfId="38563" xr:uid="{00000000-0005-0000-0000-0000DA6A0000}"/>
    <cellStyle name="Normal 4 23 2 3" xfId="15619" xr:uid="{00000000-0005-0000-0000-0000DB6A0000}"/>
    <cellStyle name="Normal 4 23 2 3 2" xfId="38565" xr:uid="{00000000-0005-0000-0000-0000DC6A0000}"/>
    <cellStyle name="Normal 4 23 2 4" xfId="15620" xr:uid="{00000000-0005-0000-0000-0000DD6A0000}"/>
    <cellStyle name="Normal 4 23 2 4 2" xfId="38566" xr:uid="{00000000-0005-0000-0000-0000DE6A0000}"/>
    <cellStyle name="Normal 4 23 2 5" xfId="38562" xr:uid="{00000000-0005-0000-0000-0000DF6A0000}"/>
    <cellStyle name="Normal 4 23 3" xfId="15621" xr:uid="{00000000-0005-0000-0000-0000E06A0000}"/>
    <cellStyle name="Normal 4 23 3 2" xfId="15622" xr:uid="{00000000-0005-0000-0000-0000E16A0000}"/>
    <cellStyle name="Normal 4 23 3 2 2" xfId="15623" xr:uid="{00000000-0005-0000-0000-0000E26A0000}"/>
    <cellStyle name="Normal 4 23 3 2 2 2" xfId="38569" xr:uid="{00000000-0005-0000-0000-0000E36A0000}"/>
    <cellStyle name="Normal 4 23 3 2 3" xfId="38568" xr:uid="{00000000-0005-0000-0000-0000E46A0000}"/>
    <cellStyle name="Normal 4 23 3 3" xfId="15624" xr:uid="{00000000-0005-0000-0000-0000E56A0000}"/>
    <cellStyle name="Normal 4 23 3 3 2" xfId="15625" xr:uid="{00000000-0005-0000-0000-0000E66A0000}"/>
    <cellStyle name="Normal 4 23 3 3 2 2" xfId="38571" xr:uid="{00000000-0005-0000-0000-0000E76A0000}"/>
    <cellStyle name="Normal 4 23 3 3 3" xfId="38570" xr:uid="{00000000-0005-0000-0000-0000E86A0000}"/>
    <cellStyle name="Normal 4 23 3 4" xfId="15626" xr:uid="{00000000-0005-0000-0000-0000E96A0000}"/>
    <cellStyle name="Normal 4 23 3 4 2" xfId="38572" xr:uid="{00000000-0005-0000-0000-0000EA6A0000}"/>
    <cellStyle name="Normal 4 23 3 5" xfId="38567" xr:uid="{00000000-0005-0000-0000-0000EB6A0000}"/>
    <cellStyle name="Normal 4 23 4" xfId="15627" xr:uid="{00000000-0005-0000-0000-0000EC6A0000}"/>
    <cellStyle name="Normal 4 23 4 2" xfId="15628" xr:uid="{00000000-0005-0000-0000-0000ED6A0000}"/>
    <cellStyle name="Normal 4 23 4 2 2" xfId="38574" xr:uid="{00000000-0005-0000-0000-0000EE6A0000}"/>
    <cellStyle name="Normal 4 23 4 3" xfId="38573" xr:uid="{00000000-0005-0000-0000-0000EF6A0000}"/>
    <cellStyle name="Normal 4 23 5" xfId="15629" xr:uid="{00000000-0005-0000-0000-0000F06A0000}"/>
    <cellStyle name="Normal 4 23 5 2" xfId="38575" xr:uid="{00000000-0005-0000-0000-0000F16A0000}"/>
    <cellStyle name="Normal 4 23 6" xfId="15630" xr:uid="{00000000-0005-0000-0000-0000F26A0000}"/>
    <cellStyle name="Normal 4 23 6 2" xfId="15631" xr:uid="{00000000-0005-0000-0000-0000F36A0000}"/>
    <cellStyle name="Normal 4 23 6 2 2" xfId="38577" xr:uid="{00000000-0005-0000-0000-0000F46A0000}"/>
    <cellStyle name="Normal 4 23 6 3" xfId="38576" xr:uid="{00000000-0005-0000-0000-0000F56A0000}"/>
    <cellStyle name="Normal 4 23 7" xfId="15632" xr:uid="{00000000-0005-0000-0000-0000F66A0000}"/>
    <cellStyle name="Normal 4 23 7 2" xfId="38578" xr:uid="{00000000-0005-0000-0000-0000F76A0000}"/>
    <cellStyle name="Normal 4 23 8" xfId="38561" xr:uid="{00000000-0005-0000-0000-0000F86A0000}"/>
    <cellStyle name="Normal 4 24" xfId="15633" xr:uid="{00000000-0005-0000-0000-0000F96A0000}"/>
    <cellStyle name="Normal 4 24 2" xfId="15634" xr:uid="{00000000-0005-0000-0000-0000FA6A0000}"/>
    <cellStyle name="Normal 4 24 2 2" xfId="15635" xr:uid="{00000000-0005-0000-0000-0000FB6A0000}"/>
    <cellStyle name="Normal 4 24 2 2 2" xfId="15636" xr:uid="{00000000-0005-0000-0000-0000FC6A0000}"/>
    <cellStyle name="Normal 4 24 2 2 2 2" xfId="38582" xr:uid="{00000000-0005-0000-0000-0000FD6A0000}"/>
    <cellStyle name="Normal 4 24 2 2 3" xfId="38581" xr:uid="{00000000-0005-0000-0000-0000FE6A0000}"/>
    <cellStyle name="Normal 4 24 2 3" xfId="15637" xr:uid="{00000000-0005-0000-0000-0000FF6A0000}"/>
    <cellStyle name="Normal 4 24 2 3 2" xfId="38583" xr:uid="{00000000-0005-0000-0000-0000006B0000}"/>
    <cellStyle name="Normal 4 24 2 4" xfId="15638" xr:uid="{00000000-0005-0000-0000-0000016B0000}"/>
    <cellStyle name="Normal 4 24 2 4 2" xfId="38584" xr:uid="{00000000-0005-0000-0000-0000026B0000}"/>
    <cellStyle name="Normal 4 24 2 5" xfId="38580" xr:uid="{00000000-0005-0000-0000-0000036B0000}"/>
    <cellStyle name="Normal 4 24 3" xfId="15639" xr:uid="{00000000-0005-0000-0000-0000046B0000}"/>
    <cellStyle name="Normal 4 24 3 2" xfId="15640" xr:uid="{00000000-0005-0000-0000-0000056B0000}"/>
    <cellStyle name="Normal 4 24 3 2 2" xfId="15641" xr:uid="{00000000-0005-0000-0000-0000066B0000}"/>
    <cellStyle name="Normal 4 24 3 2 2 2" xfId="38587" xr:uid="{00000000-0005-0000-0000-0000076B0000}"/>
    <cellStyle name="Normal 4 24 3 2 3" xfId="38586" xr:uid="{00000000-0005-0000-0000-0000086B0000}"/>
    <cellStyle name="Normal 4 24 3 3" xfId="15642" xr:uid="{00000000-0005-0000-0000-0000096B0000}"/>
    <cellStyle name="Normal 4 24 3 3 2" xfId="15643" xr:uid="{00000000-0005-0000-0000-00000A6B0000}"/>
    <cellStyle name="Normal 4 24 3 3 2 2" xfId="38589" xr:uid="{00000000-0005-0000-0000-00000B6B0000}"/>
    <cellStyle name="Normal 4 24 3 3 3" xfId="38588" xr:uid="{00000000-0005-0000-0000-00000C6B0000}"/>
    <cellStyle name="Normal 4 24 3 4" xfId="15644" xr:uid="{00000000-0005-0000-0000-00000D6B0000}"/>
    <cellStyle name="Normal 4 24 3 4 2" xfId="38590" xr:uid="{00000000-0005-0000-0000-00000E6B0000}"/>
    <cellStyle name="Normal 4 24 3 5" xfId="38585" xr:uid="{00000000-0005-0000-0000-00000F6B0000}"/>
    <cellStyle name="Normal 4 24 4" xfId="15645" xr:uid="{00000000-0005-0000-0000-0000106B0000}"/>
    <cellStyle name="Normal 4 24 4 2" xfId="15646" xr:uid="{00000000-0005-0000-0000-0000116B0000}"/>
    <cellStyle name="Normal 4 24 4 2 2" xfId="38592" xr:uid="{00000000-0005-0000-0000-0000126B0000}"/>
    <cellStyle name="Normal 4 24 4 3" xfId="38591" xr:uid="{00000000-0005-0000-0000-0000136B0000}"/>
    <cellStyle name="Normal 4 24 5" xfId="15647" xr:uid="{00000000-0005-0000-0000-0000146B0000}"/>
    <cellStyle name="Normal 4 24 5 2" xfId="38593" xr:uid="{00000000-0005-0000-0000-0000156B0000}"/>
    <cellStyle name="Normal 4 24 6" xfId="15648" xr:uid="{00000000-0005-0000-0000-0000166B0000}"/>
    <cellStyle name="Normal 4 24 6 2" xfId="15649" xr:uid="{00000000-0005-0000-0000-0000176B0000}"/>
    <cellStyle name="Normal 4 24 6 2 2" xfId="38595" xr:uid="{00000000-0005-0000-0000-0000186B0000}"/>
    <cellStyle name="Normal 4 24 6 3" xfId="38594" xr:uid="{00000000-0005-0000-0000-0000196B0000}"/>
    <cellStyle name="Normal 4 24 7" xfId="15650" xr:uid="{00000000-0005-0000-0000-00001A6B0000}"/>
    <cellStyle name="Normal 4 24 7 2" xfId="38596" xr:uid="{00000000-0005-0000-0000-00001B6B0000}"/>
    <cellStyle name="Normal 4 24 8" xfId="38579" xr:uid="{00000000-0005-0000-0000-00001C6B0000}"/>
    <cellStyle name="Normal 4 25" xfId="15651" xr:uid="{00000000-0005-0000-0000-00001D6B0000}"/>
    <cellStyle name="Normal 4 25 2" xfId="15652" xr:uid="{00000000-0005-0000-0000-00001E6B0000}"/>
    <cellStyle name="Normal 4 25 2 2" xfId="15653" xr:uid="{00000000-0005-0000-0000-00001F6B0000}"/>
    <cellStyle name="Normal 4 25 2 2 2" xfId="15654" xr:uid="{00000000-0005-0000-0000-0000206B0000}"/>
    <cellStyle name="Normal 4 25 2 2 2 2" xfId="38600" xr:uid="{00000000-0005-0000-0000-0000216B0000}"/>
    <cellStyle name="Normal 4 25 2 2 3" xfId="38599" xr:uid="{00000000-0005-0000-0000-0000226B0000}"/>
    <cellStyle name="Normal 4 25 2 3" xfId="15655" xr:uid="{00000000-0005-0000-0000-0000236B0000}"/>
    <cellStyle name="Normal 4 25 2 3 2" xfId="38601" xr:uid="{00000000-0005-0000-0000-0000246B0000}"/>
    <cellStyle name="Normal 4 25 2 4" xfId="15656" xr:uid="{00000000-0005-0000-0000-0000256B0000}"/>
    <cellStyle name="Normal 4 25 2 4 2" xfId="38602" xr:uid="{00000000-0005-0000-0000-0000266B0000}"/>
    <cellStyle name="Normal 4 25 2 5" xfId="38598" xr:uid="{00000000-0005-0000-0000-0000276B0000}"/>
    <cellStyle name="Normal 4 25 3" xfId="15657" xr:uid="{00000000-0005-0000-0000-0000286B0000}"/>
    <cellStyle name="Normal 4 25 3 2" xfId="15658" xr:uid="{00000000-0005-0000-0000-0000296B0000}"/>
    <cellStyle name="Normal 4 25 3 2 2" xfId="15659" xr:uid="{00000000-0005-0000-0000-00002A6B0000}"/>
    <cellStyle name="Normal 4 25 3 2 2 2" xfId="38605" xr:uid="{00000000-0005-0000-0000-00002B6B0000}"/>
    <cellStyle name="Normal 4 25 3 2 3" xfId="38604" xr:uid="{00000000-0005-0000-0000-00002C6B0000}"/>
    <cellStyle name="Normal 4 25 3 3" xfId="15660" xr:uid="{00000000-0005-0000-0000-00002D6B0000}"/>
    <cellStyle name="Normal 4 25 3 3 2" xfId="15661" xr:uid="{00000000-0005-0000-0000-00002E6B0000}"/>
    <cellStyle name="Normal 4 25 3 3 2 2" xfId="38607" xr:uid="{00000000-0005-0000-0000-00002F6B0000}"/>
    <cellStyle name="Normal 4 25 3 3 3" xfId="38606" xr:uid="{00000000-0005-0000-0000-0000306B0000}"/>
    <cellStyle name="Normal 4 25 3 4" xfId="15662" xr:uid="{00000000-0005-0000-0000-0000316B0000}"/>
    <cellStyle name="Normal 4 25 3 4 2" xfId="38608" xr:uid="{00000000-0005-0000-0000-0000326B0000}"/>
    <cellStyle name="Normal 4 25 3 5" xfId="38603" xr:uid="{00000000-0005-0000-0000-0000336B0000}"/>
    <cellStyle name="Normal 4 25 4" xfId="15663" xr:uid="{00000000-0005-0000-0000-0000346B0000}"/>
    <cellStyle name="Normal 4 25 4 2" xfId="15664" xr:uid="{00000000-0005-0000-0000-0000356B0000}"/>
    <cellStyle name="Normal 4 25 4 2 2" xfId="38610" xr:uid="{00000000-0005-0000-0000-0000366B0000}"/>
    <cellStyle name="Normal 4 25 4 3" xfId="38609" xr:uid="{00000000-0005-0000-0000-0000376B0000}"/>
    <cellStyle name="Normal 4 25 5" xfId="15665" xr:uid="{00000000-0005-0000-0000-0000386B0000}"/>
    <cellStyle name="Normal 4 25 5 2" xfId="38611" xr:uid="{00000000-0005-0000-0000-0000396B0000}"/>
    <cellStyle name="Normal 4 25 6" xfId="15666" xr:uid="{00000000-0005-0000-0000-00003A6B0000}"/>
    <cellStyle name="Normal 4 25 6 2" xfId="15667" xr:uid="{00000000-0005-0000-0000-00003B6B0000}"/>
    <cellStyle name="Normal 4 25 6 2 2" xfId="38613" xr:uid="{00000000-0005-0000-0000-00003C6B0000}"/>
    <cellStyle name="Normal 4 25 6 3" xfId="38612" xr:uid="{00000000-0005-0000-0000-00003D6B0000}"/>
    <cellStyle name="Normal 4 25 7" xfId="15668" xr:uid="{00000000-0005-0000-0000-00003E6B0000}"/>
    <cellStyle name="Normal 4 25 7 2" xfId="38614" xr:uid="{00000000-0005-0000-0000-00003F6B0000}"/>
    <cellStyle name="Normal 4 25 8" xfId="38597" xr:uid="{00000000-0005-0000-0000-0000406B0000}"/>
    <cellStyle name="Normal 4 26" xfId="15669" xr:uid="{00000000-0005-0000-0000-0000416B0000}"/>
    <cellStyle name="Normal 4 26 2" xfId="15670" xr:uid="{00000000-0005-0000-0000-0000426B0000}"/>
    <cellStyle name="Normal 4 26 2 2" xfId="15671" xr:uid="{00000000-0005-0000-0000-0000436B0000}"/>
    <cellStyle name="Normal 4 26 2 2 2" xfId="15672" xr:uid="{00000000-0005-0000-0000-0000446B0000}"/>
    <cellStyle name="Normal 4 26 2 2 2 2" xfId="38618" xr:uid="{00000000-0005-0000-0000-0000456B0000}"/>
    <cellStyle name="Normal 4 26 2 2 3" xfId="38617" xr:uid="{00000000-0005-0000-0000-0000466B0000}"/>
    <cellStyle name="Normal 4 26 2 3" xfId="15673" xr:uid="{00000000-0005-0000-0000-0000476B0000}"/>
    <cellStyle name="Normal 4 26 2 3 2" xfId="38619" xr:uid="{00000000-0005-0000-0000-0000486B0000}"/>
    <cellStyle name="Normal 4 26 2 4" xfId="15674" xr:uid="{00000000-0005-0000-0000-0000496B0000}"/>
    <cellStyle name="Normal 4 26 2 4 2" xfId="38620" xr:uid="{00000000-0005-0000-0000-00004A6B0000}"/>
    <cellStyle name="Normal 4 26 2 5" xfId="38616" xr:uid="{00000000-0005-0000-0000-00004B6B0000}"/>
    <cellStyle name="Normal 4 26 3" xfId="15675" xr:uid="{00000000-0005-0000-0000-00004C6B0000}"/>
    <cellStyle name="Normal 4 26 3 2" xfId="15676" xr:uid="{00000000-0005-0000-0000-00004D6B0000}"/>
    <cellStyle name="Normal 4 26 3 2 2" xfId="15677" xr:uid="{00000000-0005-0000-0000-00004E6B0000}"/>
    <cellStyle name="Normal 4 26 3 2 2 2" xfId="38623" xr:uid="{00000000-0005-0000-0000-00004F6B0000}"/>
    <cellStyle name="Normal 4 26 3 2 3" xfId="38622" xr:uid="{00000000-0005-0000-0000-0000506B0000}"/>
    <cellStyle name="Normal 4 26 3 3" xfId="15678" xr:uid="{00000000-0005-0000-0000-0000516B0000}"/>
    <cellStyle name="Normal 4 26 3 3 2" xfId="15679" xr:uid="{00000000-0005-0000-0000-0000526B0000}"/>
    <cellStyle name="Normal 4 26 3 3 2 2" xfId="38625" xr:uid="{00000000-0005-0000-0000-0000536B0000}"/>
    <cellStyle name="Normal 4 26 3 3 3" xfId="38624" xr:uid="{00000000-0005-0000-0000-0000546B0000}"/>
    <cellStyle name="Normal 4 26 3 4" xfId="15680" xr:uid="{00000000-0005-0000-0000-0000556B0000}"/>
    <cellStyle name="Normal 4 26 3 4 2" xfId="38626" xr:uid="{00000000-0005-0000-0000-0000566B0000}"/>
    <cellStyle name="Normal 4 26 3 5" xfId="38621" xr:uid="{00000000-0005-0000-0000-0000576B0000}"/>
    <cellStyle name="Normal 4 26 4" xfId="15681" xr:uid="{00000000-0005-0000-0000-0000586B0000}"/>
    <cellStyle name="Normal 4 26 4 2" xfId="15682" xr:uid="{00000000-0005-0000-0000-0000596B0000}"/>
    <cellStyle name="Normal 4 26 4 2 2" xfId="38628" xr:uid="{00000000-0005-0000-0000-00005A6B0000}"/>
    <cellStyle name="Normal 4 26 4 3" xfId="38627" xr:uid="{00000000-0005-0000-0000-00005B6B0000}"/>
    <cellStyle name="Normal 4 26 5" xfId="15683" xr:uid="{00000000-0005-0000-0000-00005C6B0000}"/>
    <cellStyle name="Normal 4 26 5 2" xfId="38629" xr:uid="{00000000-0005-0000-0000-00005D6B0000}"/>
    <cellStyle name="Normal 4 26 6" xfId="15684" xr:uid="{00000000-0005-0000-0000-00005E6B0000}"/>
    <cellStyle name="Normal 4 26 6 2" xfId="15685" xr:uid="{00000000-0005-0000-0000-00005F6B0000}"/>
    <cellStyle name="Normal 4 26 6 2 2" xfId="38631" xr:uid="{00000000-0005-0000-0000-0000606B0000}"/>
    <cellStyle name="Normal 4 26 6 3" xfId="38630" xr:uid="{00000000-0005-0000-0000-0000616B0000}"/>
    <cellStyle name="Normal 4 26 7" xfId="15686" xr:uid="{00000000-0005-0000-0000-0000626B0000}"/>
    <cellStyle name="Normal 4 26 7 2" xfId="38632" xr:uid="{00000000-0005-0000-0000-0000636B0000}"/>
    <cellStyle name="Normal 4 26 8" xfId="38615" xr:uid="{00000000-0005-0000-0000-0000646B0000}"/>
    <cellStyle name="Normal 4 27" xfId="15687" xr:uid="{00000000-0005-0000-0000-0000656B0000}"/>
    <cellStyle name="Normal 4 27 2" xfId="15688" xr:uid="{00000000-0005-0000-0000-0000666B0000}"/>
    <cellStyle name="Normal 4 27 2 2" xfId="15689" xr:uid="{00000000-0005-0000-0000-0000676B0000}"/>
    <cellStyle name="Normal 4 27 2 2 2" xfId="15690" xr:uid="{00000000-0005-0000-0000-0000686B0000}"/>
    <cellStyle name="Normal 4 27 2 2 2 2" xfId="38636" xr:uid="{00000000-0005-0000-0000-0000696B0000}"/>
    <cellStyle name="Normal 4 27 2 2 3" xfId="38635" xr:uid="{00000000-0005-0000-0000-00006A6B0000}"/>
    <cellStyle name="Normal 4 27 2 3" xfId="15691" xr:uid="{00000000-0005-0000-0000-00006B6B0000}"/>
    <cellStyle name="Normal 4 27 2 3 2" xfId="38637" xr:uid="{00000000-0005-0000-0000-00006C6B0000}"/>
    <cellStyle name="Normal 4 27 2 4" xfId="15692" xr:uid="{00000000-0005-0000-0000-00006D6B0000}"/>
    <cellStyle name="Normal 4 27 2 4 2" xfId="38638" xr:uid="{00000000-0005-0000-0000-00006E6B0000}"/>
    <cellStyle name="Normal 4 27 2 5" xfId="38634" xr:uid="{00000000-0005-0000-0000-00006F6B0000}"/>
    <cellStyle name="Normal 4 27 3" xfId="15693" xr:uid="{00000000-0005-0000-0000-0000706B0000}"/>
    <cellStyle name="Normal 4 27 3 2" xfId="15694" xr:uid="{00000000-0005-0000-0000-0000716B0000}"/>
    <cellStyle name="Normal 4 27 3 2 2" xfId="15695" xr:uid="{00000000-0005-0000-0000-0000726B0000}"/>
    <cellStyle name="Normal 4 27 3 2 2 2" xfId="38641" xr:uid="{00000000-0005-0000-0000-0000736B0000}"/>
    <cellStyle name="Normal 4 27 3 2 3" xfId="38640" xr:uid="{00000000-0005-0000-0000-0000746B0000}"/>
    <cellStyle name="Normal 4 27 3 3" xfId="15696" xr:uid="{00000000-0005-0000-0000-0000756B0000}"/>
    <cellStyle name="Normal 4 27 3 3 2" xfId="15697" xr:uid="{00000000-0005-0000-0000-0000766B0000}"/>
    <cellStyle name="Normal 4 27 3 3 2 2" xfId="38643" xr:uid="{00000000-0005-0000-0000-0000776B0000}"/>
    <cellStyle name="Normal 4 27 3 3 3" xfId="38642" xr:uid="{00000000-0005-0000-0000-0000786B0000}"/>
    <cellStyle name="Normal 4 27 3 4" xfId="15698" xr:uid="{00000000-0005-0000-0000-0000796B0000}"/>
    <cellStyle name="Normal 4 27 3 4 2" xfId="38644" xr:uid="{00000000-0005-0000-0000-00007A6B0000}"/>
    <cellStyle name="Normal 4 27 3 5" xfId="38639" xr:uid="{00000000-0005-0000-0000-00007B6B0000}"/>
    <cellStyle name="Normal 4 27 4" xfId="15699" xr:uid="{00000000-0005-0000-0000-00007C6B0000}"/>
    <cellStyle name="Normal 4 27 4 2" xfId="15700" xr:uid="{00000000-0005-0000-0000-00007D6B0000}"/>
    <cellStyle name="Normal 4 27 4 2 2" xfId="38646" xr:uid="{00000000-0005-0000-0000-00007E6B0000}"/>
    <cellStyle name="Normal 4 27 4 3" xfId="38645" xr:uid="{00000000-0005-0000-0000-00007F6B0000}"/>
    <cellStyle name="Normal 4 27 5" xfId="15701" xr:uid="{00000000-0005-0000-0000-0000806B0000}"/>
    <cellStyle name="Normal 4 27 5 2" xfId="38647" xr:uid="{00000000-0005-0000-0000-0000816B0000}"/>
    <cellStyle name="Normal 4 27 6" xfId="15702" xr:uid="{00000000-0005-0000-0000-0000826B0000}"/>
    <cellStyle name="Normal 4 27 6 2" xfId="15703" xr:uid="{00000000-0005-0000-0000-0000836B0000}"/>
    <cellStyle name="Normal 4 27 6 2 2" xfId="38649" xr:uid="{00000000-0005-0000-0000-0000846B0000}"/>
    <cellStyle name="Normal 4 27 6 3" xfId="38648" xr:uid="{00000000-0005-0000-0000-0000856B0000}"/>
    <cellStyle name="Normal 4 27 7" xfId="15704" xr:uid="{00000000-0005-0000-0000-0000866B0000}"/>
    <cellStyle name="Normal 4 27 7 2" xfId="38650" xr:uid="{00000000-0005-0000-0000-0000876B0000}"/>
    <cellStyle name="Normal 4 27 8" xfId="38633" xr:uid="{00000000-0005-0000-0000-0000886B0000}"/>
    <cellStyle name="Normal 4 28" xfId="15705" xr:uid="{00000000-0005-0000-0000-0000896B0000}"/>
    <cellStyle name="Normal 4 28 2" xfId="15706" xr:uid="{00000000-0005-0000-0000-00008A6B0000}"/>
    <cellStyle name="Normal 4 28 2 2" xfId="15707" xr:uid="{00000000-0005-0000-0000-00008B6B0000}"/>
    <cellStyle name="Normal 4 28 2 2 2" xfId="15708" xr:uid="{00000000-0005-0000-0000-00008C6B0000}"/>
    <cellStyle name="Normal 4 28 2 2 2 2" xfId="38654" xr:uid="{00000000-0005-0000-0000-00008D6B0000}"/>
    <cellStyle name="Normal 4 28 2 2 3" xfId="38653" xr:uid="{00000000-0005-0000-0000-00008E6B0000}"/>
    <cellStyle name="Normal 4 28 2 3" xfId="15709" xr:uid="{00000000-0005-0000-0000-00008F6B0000}"/>
    <cellStyle name="Normal 4 28 2 3 2" xfId="38655" xr:uid="{00000000-0005-0000-0000-0000906B0000}"/>
    <cellStyle name="Normal 4 28 2 4" xfId="15710" xr:uid="{00000000-0005-0000-0000-0000916B0000}"/>
    <cellStyle name="Normal 4 28 2 4 2" xfId="38656" xr:uid="{00000000-0005-0000-0000-0000926B0000}"/>
    <cellStyle name="Normal 4 28 2 5" xfId="38652" xr:uid="{00000000-0005-0000-0000-0000936B0000}"/>
    <cellStyle name="Normal 4 28 3" xfId="15711" xr:uid="{00000000-0005-0000-0000-0000946B0000}"/>
    <cellStyle name="Normal 4 28 3 2" xfId="15712" xr:uid="{00000000-0005-0000-0000-0000956B0000}"/>
    <cellStyle name="Normal 4 28 3 2 2" xfId="15713" xr:uid="{00000000-0005-0000-0000-0000966B0000}"/>
    <cellStyle name="Normal 4 28 3 2 2 2" xfId="38659" xr:uid="{00000000-0005-0000-0000-0000976B0000}"/>
    <cellStyle name="Normal 4 28 3 2 3" xfId="38658" xr:uid="{00000000-0005-0000-0000-0000986B0000}"/>
    <cellStyle name="Normal 4 28 3 3" xfId="15714" xr:uid="{00000000-0005-0000-0000-0000996B0000}"/>
    <cellStyle name="Normal 4 28 3 3 2" xfId="15715" xr:uid="{00000000-0005-0000-0000-00009A6B0000}"/>
    <cellStyle name="Normal 4 28 3 3 2 2" xfId="38661" xr:uid="{00000000-0005-0000-0000-00009B6B0000}"/>
    <cellStyle name="Normal 4 28 3 3 3" xfId="38660" xr:uid="{00000000-0005-0000-0000-00009C6B0000}"/>
    <cellStyle name="Normal 4 28 3 4" xfId="15716" xr:uid="{00000000-0005-0000-0000-00009D6B0000}"/>
    <cellStyle name="Normal 4 28 3 4 2" xfId="38662" xr:uid="{00000000-0005-0000-0000-00009E6B0000}"/>
    <cellStyle name="Normal 4 28 3 5" xfId="38657" xr:uid="{00000000-0005-0000-0000-00009F6B0000}"/>
    <cellStyle name="Normal 4 28 4" xfId="15717" xr:uid="{00000000-0005-0000-0000-0000A06B0000}"/>
    <cellStyle name="Normal 4 28 4 2" xfId="15718" xr:uid="{00000000-0005-0000-0000-0000A16B0000}"/>
    <cellStyle name="Normal 4 28 4 2 2" xfId="38664" xr:uid="{00000000-0005-0000-0000-0000A26B0000}"/>
    <cellStyle name="Normal 4 28 4 3" xfId="38663" xr:uid="{00000000-0005-0000-0000-0000A36B0000}"/>
    <cellStyle name="Normal 4 28 5" xfId="15719" xr:uid="{00000000-0005-0000-0000-0000A46B0000}"/>
    <cellStyle name="Normal 4 28 5 2" xfId="38665" xr:uid="{00000000-0005-0000-0000-0000A56B0000}"/>
    <cellStyle name="Normal 4 28 6" xfId="15720" xr:uid="{00000000-0005-0000-0000-0000A66B0000}"/>
    <cellStyle name="Normal 4 28 6 2" xfId="15721" xr:uid="{00000000-0005-0000-0000-0000A76B0000}"/>
    <cellStyle name="Normal 4 28 6 2 2" xfId="38667" xr:uid="{00000000-0005-0000-0000-0000A86B0000}"/>
    <cellStyle name="Normal 4 28 6 3" xfId="38666" xr:uid="{00000000-0005-0000-0000-0000A96B0000}"/>
    <cellStyle name="Normal 4 28 7" xfId="15722" xr:uid="{00000000-0005-0000-0000-0000AA6B0000}"/>
    <cellStyle name="Normal 4 28 7 2" xfId="38668" xr:uid="{00000000-0005-0000-0000-0000AB6B0000}"/>
    <cellStyle name="Normal 4 28 8" xfId="38651" xr:uid="{00000000-0005-0000-0000-0000AC6B0000}"/>
    <cellStyle name="Normal 4 29" xfId="15723" xr:uid="{00000000-0005-0000-0000-0000AD6B0000}"/>
    <cellStyle name="Normal 4 29 2" xfId="15724" xr:uid="{00000000-0005-0000-0000-0000AE6B0000}"/>
    <cellStyle name="Normal 4 29 2 2" xfId="15725" xr:uid="{00000000-0005-0000-0000-0000AF6B0000}"/>
    <cellStyle name="Normal 4 29 2 2 2" xfId="15726" xr:uid="{00000000-0005-0000-0000-0000B06B0000}"/>
    <cellStyle name="Normal 4 29 2 2 2 2" xfId="38672" xr:uid="{00000000-0005-0000-0000-0000B16B0000}"/>
    <cellStyle name="Normal 4 29 2 2 3" xfId="38671" xr:uid="{00000000-0005-0000-0000-0000B26B0000}"/>
    <cellStyle name="Normal 4 29 2 3" xfId="15727" xr:uid="{00000000-0005-0000-0000-0000B36B0000}"/>
    <cellStyle name="Normal 4 29 2 3 2" xfId="38673" xr:uid="{00000000-0005-0000-0000-0000B46B0000}"/>
    <cellStyle name="Normal 4 29 2 4" xfId="15728" xr:uid="{00000000-0005-0000-0000-0000B56B0000}"/>
    <cellStyle name="Normal 4 29 2 4 2" xfId="38674" xr:uid="{00000000-0005-0000-0000-0000B66B0000}"/>
    <cellStyle name="Normal 4 29 2 5" xfId="38670" xr:uid="{00000000-0005-0000-0000-0000B76B0000}"/>
    <cellStyle name="Normal 4 29 3" xfId="15729" xr:uid="{00000000-0005-0000-0000-0000B86B0000}"/>
    <cellStyle name="Normal 4 29 3 2" xfId="15730" xr:uid="{00000000-0005-0000-0000-0000B96B0000}"/>
    <cellStyle name="Normal 4 29 3 2 2" xfId="15731" xr:uid="{00000000-0005-0000-0000-0000BA6B0000}"/>
    <cellStyle name="Normal 4 29 3 2 2 2" xfId="38677" xr:uid="{00000000-0005-0000-0000-0000BB6B0000}"/>
    <cellStyle name="Normal 4 29 3 2 3" xfId="38676" xr:uid="{00000000-0005-0000-0000-0000BC6B0000}"/>
    <cellStyle name="Normal 4 29 3 3" xfId="15732" xr:uid="{00000000-0005-0000-0000-0000BD6B0000}"/>
    <cellStyle name="Normal 4 29 3 3 2" xfId="15733" xr:uid="{00000000-0005-0000-0000-0000BE6B0000}"/>
    <cellStyle name="Normal 4 29 3 3 2 2" xfId="38679" xr:uid="{00000000-0005-0000-0000-0000BF6B0000}"/>
    <cellStyle name="Normal 4 29 3 3 3" xfId="38678" xr:uid="{00000000-0005-0000-0000-0000C06B0000}"/>
    <cellStyle name="Normal 4 29 3 4" xfId="15734" xr:uid="{00000000-0005-0000-0000-0000C16B0000}"/>
    <cellStyle name="Normal 4 29 3 4 2" xfId="38680" xr:uid="{00000000-0005-0000-0000-0000C26B0000}"/>
    <cellStyle name="Normal 4 29 3 5" xfId="38675" xr:uid="{00000000-0005-0000-0000-0000C36B0000}"/>
    <cellStyle name="Normal 4 29 4" xfId="15735" xr:uid="{00000000-0005-0000-0000-0000C46B0000}"/>
    <cellStyle name="Normal 4 29 4 2" xfId="15736" xr:uid="{00000000-0005-0000-0000-0000C56B0000}"/>
    <cellStyle name="Normal 4 29 4 2 2" xfId="38682" xr:uid="{00000000-0005-0000-0000-0000C66B0000}"/>
    <cellStyle name="Normal 4 29 4 3" xfId="38681" xr:uid="{00000000-0005-0000-0000-0000C76B0000}"/>
    <cellStyle name="Normal 4 29 5" xfId="15737" xr:uid="{00000000-0005-0000-0000-0000C86B0000}"/>
    <cellStyle name="Normal 4 29 5 2" xfId="38683" xr:uid="{00000000-0005-0000-0000-0000C96B0000}"/>
    <cellStyle name="Normal 4 29 6" xfId="15738" xr:uid="{00000000-0005-0000-0000-0000CA6B0000}"/>
    <cellStyle name="Normal 4 29 6 2" xfId="15739" xr:uid="{00000000-0005-0000-0000-0000CB6B0000}"/>
    <cellStyle name="Normal 4 29 6 2 2" xfId="38685" xr:uid="{00000000-0005-0000-0000-0000CC6B0000}"/>
    <cellStyle name="Normal 4 29 6 3" xfId="38684" xr:uid="{00000000-0005-0000-0000-0000CD6B0000}"/>
    <cellStyle name="Normal 4 29 7" xfId="15740" xr:uid="{00000000-0005-0000-0000-0000CE6B0000}"/>
    <cellStyle name="Normal 4 29 7 2" xfId="38686" xr:uid="{00000000-0005-0000-0000-0000CF6B0000}"/>
    <cellStyle name="Normal 4 29 8" xfId="38669" xr:uid="{00000000-0005-0000-0000-0000D06B0000}"/>
    <cellStyle name="Normal 4 3" xfId="15741" xr:uid="{00000000-0005-0000-0000-0000D16B0000}"/>
    <cellStyle name="Normal 4 3 10" xfId="15742" xr:uid="{00000000-0005-0000-0000-0000D26B0000}"/>
    <cellStyle name="Normal 4 3 10 2" xfId="38688" xr:uid="{00000000-0005-0000-0000-0000D36B0000}"/>
    <cellStyle name="Normal 4 3 11" xfId="15743" xr:uid="{00000000-0005-0000-0000-0000D46B0000}"/>
    <cellStyle name="Normal 4 3 11 2" xfId="38689" xr:uid="{00000000-0005-0000-0000-0000D56B0000}"/>
    <cellStyle name="Normal 4 3 12" xfId="15744" xr:uid="{00000000-0005-0000-0000-0000D66B0000}"/>
    <cellStyle name="Normal 4 3 12 2" xfId="38690" xr:uid="{00000000-0005-0000-0000-0000D76B0000}"/>
    <cellStyle name="Normal 4 3 13" xfId="15745" xr:uid="{00000000-0005-0000-0000-0000D86B0000}"/>
    <cellStyle name="Normal 4 3 13 2" xfId="38691" xr:uid="{00000000-0005-0000-0000-0000D96B0000}"/>
    <cellStyle name="Normal 4 3 14" xfId="38687" xr:uid="{00000000-0005-0000-0000-0000DA6B0000}"/>
    <cellStyle name="Normal 4 3 2" xfId="15746" xr:uid="{00000000-0005-0000-0000-0000DB6B0000}"/>
    <cellStyle name="Normal 4 3 2 2" xfId="15747" xr:uid="{00000000-0005-0000-0000-0000DC6B0000}"/>
    <cellStyle name="Normal 4 3 2 2 2" xfId="15748" xr:uid="{00000000-0005-0000-0000-0000DD6B0000}"/>
    <cellStyle name="Normal 4 3 2 2 2 2" xfId="38694" xr:uid="{00000000-0005-0000-0000-0000DE6B0000}"/>
    <cellStyle name="Normal 4 3 2 2 3" xfId="38693" xr:uid="{00000000-0005-0000-0000-0000DF6B0000}"/>
    <cellStyle name="Normal 4 3 2 3" xfId="15749" xr:uid="{00000000-0005-0000-0000-0000E06B0000}"/>
    <cellStyle name="Normal 4 3 2 3 2" xfId="38695" xr:uid="{00000000-0005-0000-0000-0000E16B0000}"/>
    <cellStyle name="Normal 4 3 2 4" xfId="15750" xr:uid="{00000000-0005-0000-0000-0000E26B0000}"/>
    <cellStyle name="Normal 4 3 2 4 2" xfId="38696" xr:uid="{00000000-0005-0000-0000-0000E36B0000}"/>
    <cellStyle name="Normal 4 3 2 5" xfId="38692" xr:uid="{00000000-0005-0000-0000-0000E46B0000}"/>
    <cellStyle name="Normal 4 3 3" xfId="15751" xr:uid="{00000000-0005-0000-0000-0000E56B0000}"/>
    <cellStyle name="Normal 4 3 3 2" xfId="15752" xr:uid="{00000000-0005-0000-0000-0000E66B0000}"/>
    <cellStyle name="Normal 4 3 3 2 2" xfId="15753" xr:uid="{00000000-0005-0000-0000-0000E76B0000}"/>
    <cellStyle name="Normal 4 3 3 2 2 2" xfId="38699" xr:uid="{00000000-0005-0000-0000-0000E86B0000}"/>
    <cellStyle name="Normal 4 3 3 2 3" xfId="38698" xr:uid="{00000000-0005-0000-0000-0000E96B0000}"/>
    <cellStyle name="Normal 4 3 3 3" xfId="15754" xr:uid="{00000000-0005-0000-0000-0000EA6B0000}"/>
    <cellStyle name="Normal 4 3 3 3 2" xfId="15755" xr:uid="{00000000-0005-0000-0000-0000EB6B0000}"/>
    <cellStyle name="Normal 4 3 3 3 2 2" xfId="38701" xr:uid="{00000000-0005-0000-0000-0000EC6B0000}"/>
    <cellStyle name="Normal 4 3 3 3 3" xfId="38700" xr:uid="{00000000-0005-0000-0000-0000ED6B0000}"/>
    <cellStyle name="Normal 4 3 3 4" xfId="15756" xr:uid="{00000000-0005-0000-0000-0000EE6B0000}"/>
    <cellStyle name="Normal 4 3 3 4 2" xfId="38702" xr:uid="{00000000-0005-0000-0000-0000EF6B0000}"/>
    <cellStyle name="Normal 4 3 3 5" xfId="38697" xr:uid="{00000000-0005-0000-0000-0000F06B0000}"/>
    <cellStyle name="Normal 4 3 4" xfId="15757" xr:uid="{00000000-0005-0000-0000-0000F16B0000}"/>
    <cellStyle name="Normal 4 3 4 1" xfId="15758" xr:uid="{00000000-0005-0000-0000-0000F26B0000}"/>
    <cellStyle name="Normal 4 3 4 1 2" xfId="15759" xr:uid="{00000000-0005-0000-0000-0000F36B0000}"/>
    <cellStyle name="Normal 4 3 4 1 2 2" xfId="38705" xr:uid="{00000000-0005-0000-0000-0000F46B0000}"/>
    <cellStyle name="Normal 4 3 4 1 3" xfId="38704" xr:uid="{00000000-0005-0000-0000-0000F56B0000}"/>
    <cellStyle name="Normal 4 3 4 2" xfId="15760" xr:uid="{00000000-0005-0000-0000-0000F66B0000}"/>
    <cellStyle name="Normal 4 3 4 2 2" xfId="15761" xr:uid="{00000000-0005-0000-0000-0000F76B0000}"/>
    <cellStyle name="Normal 4 3 4 2 2 2" xfId="38707" xr:uid="{00000000-0005-0000-0000-0000F86B0000}"/>
    <cellStyle name="Normal 4 3 4 2 3" xfId="38706" xr:uid="{00000000-0005-0000-0000-0000F96B0000}"/>
    <cellStyle name="Normal 4 3 4 3" xfId="15762" xr:uid="{00000000-0005-0000-0000-0000FA6B0000}"/>
    <cellStyle name="Normal 4 3 4 3 2" xfId="15763" xr:uid="{00000000-0005-0000-0000-0000FB6B0000}"/>
    <cellStyle name="Normal 4 3 4 3 2 2" xfId="38709" xr:uid="{00000000-0005-0000-0000-0000FC6B0000}"/>
    <cellStyle name="Normal 4 3 4 3 3" xfId="38708" xr:uid="{00000000-0005-0000-0000-0000FD6B0000}"/>
    <cellStyle name="Normal 4 3 4 4" xfId="15764" xr:uid="{00000000-0005-0000-0000-0000FE6B0000}"/>
    <cellStyle name="Normal 4 3 4 4 2" xfId="15765" xr:uid="{00000000-0005-0000-0000-0000FF6B0000}"/>
    <cellStyle name="Normal 4 3 4 4 2 2" xfId="38711" xr:uid="{00000000-0005-0000-0000-0000006C0000}"/>
    <cellStyle name="Normal 4 3 4 4 3" xfId="38710" xr:uid="{00000000-0005-0000-0000-0000016C0000}"/>
    <cellStyle name="Normal 4 3 4 5" xfId="15766" xr:uid="{00000000-0005-0000-0000-0000026C0000}"/>
    <cellStyle name="Normal 4 3 4 5 2" xfId="15767" xr:uid="{00000000-0005-0000-0000-0000036C0000}"/>
    <cellStyle name="Normal 4 3 4 5 2 2" xfId="38713" xr:uid="{00000000-0005-0000-0000-0000046C0000}"/>
    <cellStyle name="Normal 4 3 4 5 3" xfId="38712" xr:uid="{00000000-0005-0000-0000-0000056C0000}"/>
    <cellStyle name="Normal 4 3 4 6" xfId="15768" xr:uid="{00000000-0005-0000-0000-0000066C0000}"/>
    <cellStyle name="Normal 4 3 4 6 2" xfId="15769" xr:uid="{00000000-0005-0000-0000-0000076C0000}"/>
    <cellStyle name="Normal 4 3 4 6 2 2" xfId="38715" xr:uid="{00000000-0005-0000-0000-0000086C0000}"/>
    <cellStyle name="Normal 4 3 4 6 3" xfId="38714" xr:uid="{00000000-0005-0000-0000-0000096C0000}"/>
    <cellStyle name="Normal 4 3 4 7" xfId="15770" xr:uid="{00000000-0005-0000-0000-00000A6C0000}"/>
    <cellStyle name="Normal 4 3 4 7 2" xfId="38716" xr:uid="{00000000-0005-0000-0000-00000B6C0000}"/>
    <cellStyle name="Normal 4 3 4 8" xfId="38703" xr:uid="{00000000-0005-0000-0000-00000C6C0000}"/>
    <cellStyle name="Normal 4 3 5" xfId="15771" xr:uid="{00000000-0005-0000-0000-00000D6C0000}"/>
    <cellStyle name="Normal 4 3 5 1" xfId="15772" xr:uid="{00000000-0005-0000-0000-00000E6C0000}"/>
    <cellStyle name="Normal 4 3 5 1 2" xfId="15773" xr:uid="{00000000-0005-0000-0000-00000F6C0000}"/>
    <cellStyle name="Normal 4 3 5 1 2 2" xfId="38719" xr:uid="{00000000-0005-0000-0000-0000106C0000}"/>
    <cellStyle name="Normal 4 3 5 1 3" xfId="38718" xr:uid="{00000000-0005-0000-0000-0000116C0000}"/>
    <cellStyle name="Normal 4 3 5 2" xfId="15774" xr:uid="{00000000-0005-0000-0000-0000126C0000}"/>
    <cellStyle name="Normal 4 3 5 2 2" xfId="15775" xr:uid="{00000000-0005-0000-0000-0000136C0000}"/>
    <cellStyle name="Normal 4 3 5 2 2 2" xfId="38721" xr:uid="{00000000-0005-0000-0000-0000146C0000}"/>
    <cellStyle name="Normal 4 3 5 2 3" xfId="38720" xr:uid="{00000000-0005-0000-0000-0000156C0000}"/>
    <cellStyle name="Normal 4 3 5 3" xfId="15776" xr:uid="{00000000-0005-0000-0000-0000166C0000}"/>
    <cellStyle name="Normal 4 3 5 3 2" xfId="15777" xr:uid="{00000000-0005-0000-0000-0000176C0000}"/>
    <cellStyle name="Normal 4 3 5 3 2 2" xfId="38723" xr:uid="{00000000-0005-0000-0000-0000186C0000}"/>
    <cellStyle name="Normal 4 3 5 3 3" xfId="38722" xr:uid="{00000000-0005-0000-0000-0000196C0000}"/>
    <cellStyle name="Normal 4 3 5 4" xfId="15778" xr:uid="{00000000-0005-0000-0000-00001A6C0000}"/>
    <cellStyle name="Normal 4 3 5 4 2" xfId="15779" xr:uid="{00000000-0005-0000-0000-00001B6C0000}"/>
    <cellStyle name="Normal 4 3 5 4 2 2" xfId="38725" xr:uid="{00000000-0005-0000-0000-00001C6C0000}"/>
    <cellStyle name="Normal 4 3 5 4 3" xfId="38724" xr:uid="{00000000-0005-0000-0000-00001D6C0000}"/>
    <cellStyle name="Normal 4 3 5 5" xfId="15780" xr:uid="{00000000-0005-0000-0000-00001E6C0000}"/>
    <cellStyle name="Normal 4 3 5 5 2" xfId="15781" xr:uid="{00000000-0005-0000-0000-00001F6C0000}"/>
    <cellStyle name="Normal 4 3 5 5 2 2" xfId="38727" xr:uid="{00000000-0005-0000-0000-0000206C0000}"/>
    <cellStyle name="Normal 4 3 5 5 3" xfId="38726" xr:uid="{00000000-0005-0000-0000-0000216C0000}"/>
    <cellStyle name="Normal 4 3 5 6" xfId="15782" xr:uid="{00000000-0005-0000-0000-0000226C0000}"/>
    <cellStyle name="Normal 4 3 5 6 2" xfId="15783" xr:uid="{00000000-0005-0000-0000-0000236C0000}"/>
    <cellStyle name="Normal 4 3 5 6 2 2" xfId="38729" xr:uid="{00000000-0005-0000-0000-0000246C0000}"/>
    <cellStyle name="Normal 4 3 5 6 3" xfId="38728" xr:uid="{00000000-0005-0000-0000-0000256C0000}"/>
    <cellStyle name="Normal 4 3 5 7" xfId="15784" xr:uid="{00000000-0005-0000-0000-0000266C0000}"/>
    <cellStyle name="Normal 4 3 5 7 2" xfId="38730" xr:uid="{00000000-0005-0000-0000-0000276C0000}"/>
    <cellStyle name="Normal 4 3 5 8" xfId="38717" xr:uid="{00000000-0005-0000-0000-0000286C0000}"/>
    <cellStyle name="Normal 4 3 6" xfId="15785" xr:uid="{00000000-0005-0000-0000-0000296C0000}"/>
    <cellStyle name="Normal 4 3 6 2" xfId="15786" xr:uid="{00000000-0005-0000-0000-00002A6C0000}"/>
    <cellStyle name="Normal 4 3 6 2 2" xfId="38732" xr:uid="{00000000-0005-0000-0000-00002B6C0000}"/>
    <cellStyle name="Normal 4 3 6 3" xfId="38731" xr:uid="{00000000-0005-0000-0000-00002C6C0000}"/>
    <cellStyle name="Normal 4 3 7" xfId="15787" xr:uid="{00000000-0005-0000-0000-00002D6C0000}"/>
    <cellStyle name="Normal 4 3 7 2" xfId="38733" xr:uid="{00000000-0005-0000-0000-00002E6C0000}"/>
    <cellStyle name="Normal 4 3 8" xfId="15788" xr:uid="{00000000-0005-0000-0000-00002F6C0000}"/>
    <cellStyle name="Normal 4 3 8 2" xfId="15789" xr:uid="{00000000-0005-0000-0000-0000306C0000}"/>
    <cellStyle name="Normal 4 3 8 2 2" xfId="38735" xr:uid="{00000000-0005-0000-0000-0000316C0000}"/>
    <cellStyle name="Normal 4 3 8 3" xfId="38734" xr:uid="{00000000-0005-0000-0000-0000326C0000}"/>
    <cellStyle name="Normal 4 3 9" xfId="15790" xr:uid="{00000000-0005-0000-0000-0000336C0000}"/>
    <cellStyle name="Normal 4 3 9 2" xfId="15791" xr:uid="{00000000-0005-0000-0000-0000346C0000}"/>
    <cellStyle name="Normal 4 3 9 2 2" xfId="38737" xr:uid="{00000000-0005-0000-0000-0000356C0000}"/>
    <cellStyle name="Normal 4 3 9 3" xfId="38736" xr:uid="{00000000-0005-0000-0000-0000366C0000}"/>
    <cellStyle name="Normal 4 30" xfId="15792" xr:uid="{00000000-0005-0000-0000-0000376C0000}"/>
    <cellStyle name="Normal 4 30 2" xfId="15793" xr:uid="{00000000-0005-0000-0000-0000386C0000}"/>
    <cellStyle name="Normal 4 30 2 2" xfId="15794" xr:uid="{00000000-0005-0000-0000-0000396C0000}"/>
    <cellStyle name="Normal 4 30 2 2 2" xfId="15795" xr:uid="{00000000-0005-0000-0000-00003A6C0000}"/>
    <cellStyle name="Normal 4 30 2 2 2 2" xfId="38741" xr:uid="{00000000-0005-0000-0000-00003B6C0000}"/>
    <cellStyle name="Normal 4 30 2 2 3" xfId="38740" xr:uid="{00000000-0005-0000-0000-00003C6C0000}"/>
    <cellStyle name="Normal 4 30 2 3" xfId="15796" xr:uid="{00000000-0005-0000-0000-00003D6C0000}"/>
    <cellStyle name="Normal 4 30 2 3 2" xfId="38742" xr:uid="{00000000-0005-0000-0000-00003E6C0000}"/>
    <cellStyle name="Normal 4 30 2 4" xfId="15797" xr:uid="{00000000-0005-0000-0000-00003F6C0000}"/>
    <cellStyle name="Normal 4 30 2 4 2" xfId="38743" xr:uid="{00000000-0005-0000-0000-0000406C0000}"/>
    <cellStyle name="Normal 4 30 2 5" xfId="38739" xr:uid="{00000000-0005-0000-0000-0000416C0000}"/>
    <cellStyle name="Normal 4 30 3" xfId="15798" xr:uid="{00000000-0005-0000-0000-0000426C0000}"/>
    <cellStyle name="Normal 4 30 3 2" xfId="15799" xr:uid="{00000000-0005-0000-0000-0000436C0000}"/>
    <cellStyle name="Normal 4 30 3 2 2" xfId="15800" xr:uid="{00000000-0005-0000-0000-0000446C0000}"/>
    <cellStyle name="Normal 4 30 3 2 2 2" xfId="38746" xr:uid="{00000000-0005-0000-0000-0000456C0000}"/>
    <cellStyle name="Normal 4 30 3 2 3" xfId="38745" xr:uid="{00000000-0005-0000-0000-0000466C0000}"/>
    <cellStyle name="Normal 4 30 3 3" xfId="15801" xr:uid="{00000000-0005-0000-0000-0000476C0000}"/>
    <cellStyle name="Normal 4 30 3 3 2" xfId="15802" xr:uid="{00000000-0005-0000-0000-0000486C0000}"/>
    <cellStyle name="Normal 4 30 3 3 2 2" xfId="38748" xr:uid="{00000000-0005-0000-0000-0000496C0000}"/>
    <cellStyle name="Normal 4 30 3 3 3" xfId="38747" xr:uid="{00000000-0005-0000-0000-00004A6C0000}"/>
    <cellStyle name="Normal 4 30 3 4" xfId="15803" xr:uid="{00000000-0005-0000-0000-00004B6C0000}"/>
    <cellStyle name="Normal 4 30 3 4 2" xfId="38749" xr:uid="{00000000-0005-0000-0000-00004C6C0000}"/>
    <cellStyle name="Normal 4 30 3 5" xfId="38744" xr:uid="{00000000-0005-0000-0000-00004D6C0000}"/>
    <cellStyle name="Normal 4 30 4" xfId="15804" xr:uid="{00000000-0005-0000-0000-00004E6C0000}"/>
    <cellStyle name="Normal 4 30 4 2" xfId="15805" xr:uid="{00000000-0005-0000-0000-00004F6C0000}"/>
    <cellStyle name="Normal 4 30 4 2 2" xfId="38751" xr:uid="{00000000-0005-0000-0000-0000506C0000}"/>
    <cellStyle name="Normal 4 30 4 3" xfId="38750" xr:uid="{00000000-0005-0000-0000-0000516C0000}"/>
    <cellStyle name="Normal 4 30 5" xfId="15806" xr:uid="{00000000-0005-0000-0000-0000526C0000}"/>
    <cellStyle name="Normal 4 30 5 2" xfId="38752" xr:uid="{00000000-0005-0000-0000-0000536C0000}"/>
    <cellStyle name="Normal 4 30 6" xfId="15807" xr:uid="{00000000-0005-0000-0000-0000546C0000}"/>
    <cellStyle name="Normal 4 30 6 2" xfId="15808" xr:uid="{00000000-0005-0000-0000-0000556C0000}"/>
    <cellStyle name="Normal 4 30 6 2 2" xfId="38754" xr:uid="{00000000-0005-0000-0000-0000566C0000}"/>
    <cellStyle name="Normal 4 30 6 3" xfId="38753" xr:uid="{00000000-0005-0000-0000-0000576C0000}"/>
    <cellStyle name="Normal 4 30 7" xfId="15809" xr:uid="{00000000-0005-0000-0000-0000586C0000}"/>
    <cellStyle name="Normal 4 30 7 2" xfId="38755" xr:uid="{00000000-0005-0000-0000-0000596C0000}"/>
    <cellStyle name="Normal 4 30 8" xfId="38738" xr:uid="{00000000-0005-0000-0000-00005A6C0000}"/>
    <cellStyle name="Normal 4 31" xfId="29" xr:uid="{00000000-0005-0000-0000-00005B6C0000}"/>
    <cellStyle name="Normal 4 31 2" xfId="15811" xr:uid="{00000000-0005-0000-0000-00005C6C0000}"/>
    <cellStyle name="Normal 4 31 2 2" xfId="15812" xr:uid="{00000000-0005-0000-0000-00005D6C0000}"/>
    <cellStyle name="Normal 4 31 2 2 2" xfId="15813" xr:uid="{00000000-0005-0000-0000-00005E6C0000}"/>
    <cellStyle name="Normal 4 31 2 2 2 2" xfId="38759" xr:uid="{00000000-0005-0000-0000-00005F6C0000}"/>
    <cellStyle name="Normal 4 31 2 2 3" xfId="38758" xr:uid="{00000000-0005-0000-0000-0000606C0000}"/>
    <cellStyle name="Normal 4 31 2 3" xfId="15814" xr:uid="{00000000-0005-0000-0000-0000616C0000}"/>
    <cellStyle name="Normal 4 31 2 3 2" xfId="38760" xr:uid="{00000000-0005-0000-0000-0000626C0000}"/>
    <cellStyle name="Normal 4 31 2 4" xfId="15815" xr:uid="{00000000-0005-0000-0000-0000636C0000}"/>
    <cellStyle name="Normal 4 31 2 4 2" xfId="38761" xr:uid="{00000000-0005-0000-0000-0000646C0000}"/>
    <cellStyle name="Normal 4 31 2 5" xfId="38757" xr:uid="{00000000-0005-0000-0000-0000656C0000}"/>
    <cellStyle name="Normal 4 31 3" xfId="15816" xr:uid="{00000000-0005-0000-0000-0000666C0000}"/>
    <cellStyle name="Normal 4 31 3 2" xfId="15817" xr:uid="{00000000-0005-0000-0000-0000676C0000}"/>
    <cellStyle name="Normal 4 31 3 2 2" xfId="15818" xr:uid="{00000000-0005-0000-0000-0000686C0000}"/>
    <cellStyle name="Normal 4 31 3 2 2 2" xfId="38764" xr:uid="{00000000-0005-0000-0000-0000696C0000}"/>
    <cellStyle name="Normal 4 31 3 2 3" xfId="38763" xr:uid="{00000000-0005-0000-0000-00006A6C0000}"/>
    <cellStyle name="Normal 4 31 3 3" xfId="15819" xr:uid="{00000000-0005-0000-0000-00006B6C0000}"/>
    <cellStyle name="Normal 4 31 3 3 2" xfId="15820" xr:uid="{00000000-0005-0000-0000-00006C6C0000}"/>
    <cellStyle name="Normal 4 31 3 3 2 2" xfId="38766" xr:uid="{00000000-0005-0000-0000-00006D6C0000}"/>
    <cellStyle name="Normal 4 31 3 3 3" xfId="38765" xr:uid="{00000000-0005-0000-0000-00006E6C0000}"/>
    <cellStyle name="Normal 4 31 3 4" xfId="15821" xr:uid="{00000000-0005-0000-0000-00006F6C0000}"/>
    <cellStyle name="Normal 4 31 3 4 2" xfId="38767" xr:uid="{00000000-0005-0000-0000-0000706C0000}"/>
    <cellStyle name="Normal 4 31 3 5" xfId="38762" xr:uid="{00000000-0005-0000-0000-0000716C0000}"/>
    <cellStyle name="Normal 4 31 4" xfId="15822" xr:uid="{00000000-0005-0000-0000-0000726C0000}"/>
    <cellStyle name="Normal 4 31 4 2" xfId="15823" xr:uid="{00000000-0005-0000-0000-0000736C0000}"/>
    <cellStyle name="Normal 4 31 4 2 2" xfId="38769" xr:uid="{00000000-0005-0000-0000-0000746C0000}"/>
    <cellStyle name="Normal 4 31 4 3" xfId="38768" xr:uid="{00000000-0005-0000-0000-0000756C0000}"/>
    <cellStyle name="Normal 4 31 5" xfId="15824" xr:uid="{00000000-0005-0000-0000-0000766C0000}"/>
    <cellStyle name="Normal 4 31 5 2" xfId="38770" xr:uid="{00000000-0005-0000-0000-0000776C0000}"/>
    <cellStyle name="Normal 4 31 6" xfId="15825" xr:uid="{00000000-0005-0000-0000-0000786C0000}"/>
    <cellStyle name="Normal 4 31 6 2" xfId="15826" xr:uid="{00000000-0005-0000-0000-0000796C0000}"/>
    <cellStyle name="Normal 4 31 6 2 2" xfId="38772" xr:uid="{00000000-0005-0000-0000-00007A6C0000}"/>
    <cellStyle name="Normal 4 31 6 3" xfId="38771" xr:uid="{00000000-0005-0000-0000-00007B6C0000}"/>
    <cellStyle name="Normal 4 31 7" xfId="15827" xr:uid="{00000000-0005-0000-0000-00007C6C0000}"/>
    <cellStyle name="Normal 4 31 7 2" xfId="38773" xr:uid="{00000000-0005-0000-0000-00007D6C0000}"/>
    <cellStyle name="Normal 4 31 8" xfId="38756" xr:uid="{00000000-0005-0000-0000-00007E6C0000}"/>
    <cellStyle name="Normal 4 31 9" xfId="15810" xr:uid="{00000000-0005-0000-0000-00007F6C0000}"/>
    <cellStyle name="Normal 4 32" xfId="15828" xr:uid="{00000000-0005-0000-0000-0000806C0000}"/>
    <cellStyle name="Normal 4 32 2" xfId="15829" xr:uid="{00000000-0005-0000-0000-0000816C0000}"/>
    <cellStyle name="Normal 4 32 2 2" xfId="15830" xr:uid="{00000000-0005-0000-0000-0000826C0000}"/>
    <cellStyle name="Normal 4 32 2 2 2" xfId="15831" xr:uid="{00000000-0005-0000-0000-0000836C0000}"/>
    <cellStyle name="Normal 4 32 2 2 2 2" xfId="38777" xr:uid="{00000000-0005-0000-0000-0000846C0000}"/>
    <cellStyle name="Normal 4 32 2 2 3" xfId="38776" xr:uid="{00000000-0005-0000-0000-0000856C0000}"/>
    <cellStyle name="Normal 4 32 2 3" xfId="15832" xr:uid="{00000000-0005-0000-0000-0000866C0000}"/>
    <cellStyle name="Normal 4 32 2 3 2" xfId="38778" xr:uid="{00000000-0005-0000-0000-0000876C0000}"/>
    <cellStyle name="Normal 4 32 2 4" xfId="15833" xr:uid="{00000000-0005-0000-0000-0000886C0000}"/>
    <cellStyle name="Normal 4 32 2 4 2" xfId="38779" xr:uid="{00000000-0005-0000-0000-0000896C0000}"/>
    <cellStyle name="Normal 4 32 2 5" xfId="38775" xr:uid="{00000000-0005-0000-0000-00008A6C0000}"/>
    <cellStyle name="Normal 4 32 3" xfId="15834" xr:uid="{00000000-0005-0000-0000-00008B6C0000}"/>
    <cellStyle name="Normal 4 32 3 2" xfId="15835" xr:uid="{00000000-0005-0000-0000-00008C6C0000}"/>
    <cellStyle name="Normal 4 32 3 2 2" xfId="15836" xr:uid="{00000000-0005-0000-0000-00008D6C0000}"/>
    <cellStyle name="Normal 4 32 3 2 2 2" xfId="38782" xr:uid="{00000000-0005-0000-0000-00008E6C0000}"/>
    <cellStyle name="Normal 4 32 3 2 3" xfId="38781" xr:uid="{00000000-0005-0000-0000-00008F6C0000}"/>
    <cellStyle name="Normal 4 32 3 3" xfId="15837" xr:uid="{00000000-0005-0000-0000-0000906C0000}"/>
    <cellStyle name="Normal 4 32 3 3 2" xfId="15838" xr:uid="{00000000-0005-0000-0000-0000916C0000}"/>
    <cellStyle name="Normal 4 32 3 3 2 2" xfId="38784" xr:uid="{00000000-0005-0000-0000-0000926C0000}"/>
    <cellStyle name="Normal 4 32 3 3 3" xfId="38783" xr:uid="{00000000-0005-0000-0000-0000936C0000}"/>
    <cellStyle name="Normal 4 32 3 4" xfId="15839" xr:uid="{00000000-0005-0000-0000-0000946C0000}"/>
    <cellStyle name="Normal 4 32 3 4 2" xfId="38785" xr:uid="{00000000-0005-0000-0000-0000956C0000}"/>
    <cellStyle name="Normal 4 32 3 5" xfId="38780" xr:uid="{00000000-0005-0000-0000-0000966C0000}"/>
    <cellStyle name="Normal 4 32 4" xfId="15840" xr:uid="{00000000-0005-0000-0000-0000976C0000}"/>
    <cellStyle name="Normal 4 32 4 2" xfId="15841" xr:uid="{00000000-0005-0000-0000-0000986C0000}"/>
    <cellStyle name="Normal 4 32 4 2 2" xfId="38787" xr:uid="{00000000-0005-0000-0000-0000996C0000}"/>
    <cellStyle name="Normal 4 32 4 3" xfId="38786" xr:uid="{00000000-0005-0000-0000-00009A6C0000}"/>
    <cellStyle name="Normal 4 32 5" xfId="15842" xr:uid="{00000000-0005-0000-0000-00009B6C0000}"/>
    <cellStyle name="Normal 4 32 5 2" xfId="38788" xr:uid="{00000000-0005-0000-0000-00009C6C0000}"/>
    <cellStyle name="Normal 4 32 6" xfId="15843" xr:uid="{00000000-0005-0000-0000-00009D6C0000}"/>
    <cellStyle name="Normal 4 32 6 2" xfId="15844" xr:uid="{00000000-0005-0000-0000-00009E6C0000}"/>
    <cellStyle name="Normal 4 32 6 2 2" xfId="38790" xr:uid="{00000000-0005-0000-0000-00009F6C0000}"/>
    <cellStyle name="Normal 4 32 6 3" xfId="38789" xr:uid="{00000000-0005-0000-0000-0000A06C0000}"/>
    <cellStyle name="Normal 4 32 7" xfId="15845" xr:uid="{00000000-0005-0000-0000-0000A16C0000}"/>
    <cellStyle name="Normal 4 32 7 2" xfId="38791" xr:uid="{00000000-0005-0000-0000-0000A26C0000}"/>
    <cellStyle name="Normal 4 32 8" xfId="38774" xr:uid="{00000000-0005-0000-0000-0000A36C0000}"/>
    <cellStyle name="Normal 4 33" xfId="15846" xr:uid="{00000000-0005-0000-0000-0000A46C0000}"/>
    <cellStyle name="Normal 4 33 2" xfId="15847" xr:uid="{00000000-0005-0000-0000-0000A56C0000}"/>
    <cellStyle name="Normal 4 33 2 2" xfId="15848" xr:uid="{00000000-0005-0000-0000-0000A66C0000}"/>
    <cellStyle name="Normal 4 33 2 2 2" xfId="15849" xr:uid="{00000000-0005-0000-0000-0000A76C0000}"/>
    <cellStyle name="Normal 4 33 2 2 2 2" xfId="38795" xr:uid="{00000000-0005-0000-0000-0000A86C0000}"/>
    <cellStyle name="Normal 4 33 2 2 3" xfId="38794" xr:uid="{00000000-0005-0000-0000-0000A96C0000}"/>
    <cellStyle name="Normal 4 33 2 3" xfId="15850" xr:uid="{00000000-0005-0000-0000-0000AA6C0000}"/>
    <cellStyle name="Normal 4 33 2 3 2" xfId="38796" xr:uid="{00000000-0005-0000-0000-0000AB6C0000}"/>
    <cellStyle name="Normal 4 33 2 4" xfId="15851" xr:uid="{00000000-0005-0000-0000-0000AC6C0000}"/>
    <cellStyle name="Normal 4 33 2 4 2" xfId="38797" xr:uid="{00000000-0005-0000-0000-0000AD6C0000}"/>
    <cellStyle name="Normal 4 33 2 5" xfId="38793" xr:uid="{00000000-0005-0000-0000-0000AE6C0000}"/>
    <cellStyle name="Normal 4 33 3" xfId="15852" xr:uid="{00000000-0005-0000-0000-0000AF6C0000}"/>
    <cellStyle name="Normal 4 33 3 2" xfId="15853" xr:uid="{00000000-0005-0000-0000-0000B06C0000}"/>
    <cellStyle name="Normal 4 33 3 2 2" xfId="15854" xr:uid="{00000000-0005-0000-0000-0000B16C0000}"/>
    <cellStyle name="Normal 4 33 3 2 2 2" xfId="38800" xr:uid="{00000000-0005-0000-0000-0000B26C0000}"/>
    <cellStyle name="Normal 4 33 3 2 3" xfId="38799" xr:uid="{00000000-0005-0000-0000-0000B36C0000}"/>
    <cellStyle name="Normal 4 33 3 3" xfId="15855" xr:uid="{00000000-0005-0000-0000-0000B46C0000}"/>
    <cellStyle name="Normal 4 33 3 3 2" xfId="15856" xr:uid="{00000000-0005-0000-0000-0000B56C0000}"/>
    <cellStyle name="Normal 4 33 3 3 2 2" xfId="38802" xr:uid="{00000000-0005-0000-0000-0000B66C0000}"/>
    <cellStyle name="Normal 4 33 3 3 3" xfId="38801" xr:uid="{00000000-0005-0000-0000-0000B76C0000}"/>
    <cellStyle name="Normal 4 33 3 4" xfId="15857" xr:uid="{00000000-0005-0000-0000-0000B86C0000}"/>
    <cellStyle name="Normal 4 33 3 4 2" xfId="38803" xr:uid="{00000000-0005-0000-0000-0000B96C0000}"/>
    <cellStyle name="Normal 4 33 3 5" xfId="38798" xr:uid="{00000000-0005-0000-0000-0000BA6C0000}"/>
    <cellStyle name="Normal 4 33 4" xfId="15858" xr:uid="{00000000-0005-0000-0000-0000BB6C0000}"/>
    <cellStyle name="Normal 4 33 4 2" xfId="15859" xr:uid="{00000000-0005-0000-0000-0000BC6C0000}"/>
    <cellStyle name="Normal 4 33 4 2 2" xfId="38805" xr:uid="{00000000-0005-0000-0000-0000BD6C0000}"/>
    <cellStyle name="Normal 4 33 4 3" xfId="38804" xr:uid="{00000000-0005-0000-0000-0000BE6C0000}"/>
    <cellStyle name="Normal 4 33 5" xfId="15860" xr:uid="{00000000-0005-0000-0000-0000BF6C0000}"/>
    <cellStyle name="Normal 4 33 5 2" xfId="38806" xr:uid="{00000000-0005-0000-0000-0000C06C0000}"/>
    <cellStyle name="Normal 4 33 6" xfId="15861" xr:uid="{00000000-0005-0000-0000-0000C16C0000}"/>
    <cellStyle name="Normal 4 33 6 2" xfId="15862" xr:uid="{00000000-0005-0000-0000-0000C26C0000}"/>
    <cellStyle name="Normal 4 33 6 2 2" xfId="38808" xr:uid="{00000000-0005-0000-0000-0000C36C0000}"/>
    <cellStyle name="Normal 4 33 6 3" xfId="38807" xr:uid="{00000000-0005-0000-0000-0000C46C0000}"/>
    <cellStyle name="Normal 4 33 7" xfId="15863" xr:uid="{00000000-0005-0000-0000-0000C56C0000}"/>
    <cellStyle name="Normal 4 33 7 2" xfId="38809" xr:uid="{00000000-0005-0000-0000-0000C66C0000}"/>
    <cellStyle name="Normal 4 33 8" xfId="38792" xr:uid="{00000000-0005-0000-0000-0000C76C0000}"/>
    <cellStyle name="Normal 4 34" xfId="15864" xr:uid="{00000000-0005-0000-0000-0000C86C0000}"/>
    <cellStyle name="Normal 4 34 2" xfId="15865" xr:uid="{00000000-0005-0000-0000-0000C96C0000}"/>
    <cellStyle name="Normal 4 34 2 2" xfId="15866" xr:uid="{00000000-0005-0000-0000-0000CA6C0000}"/>
    <cellStyle name="Normal 4 34 2 2 2" xfId="15867" xr:uid="{00000000-0005-0000-0000-0000CB6C0000}"/>
    <cellStyle name="Normal 4 34 2 2 2 2" xfId="38813" xr:uid="{00000000-0005-0000-0000-0000CC6C0000}"/>
    <cellStyle name="Normal 4 34 2 2 3" xfId="38812" xr:uid="{00000000-0005-0000-0000-0000CD6C0000}"/>
    <cellStyle name="Normal 4 34 2 3" xfId="15868" xr:uid="{00000000-0005-0000-0000-0000CE6C0000}"/>
    <cellStyle name="Normal 4 34 2 3 2" xfId="38814" xr:uid="{00000000-0005-0000-0000-0000CF6C0000}"/>
    <cellStyle name="Normal 4 34 2 4" xfId="15869" xr:uid="{00000000-0005-0000-0000-0000D06C0000}"/>
    <cellStyle name="Normal 4 34 2 4 2" xfId="38815" xr:uid="{00000000-0005-0000-0000-0000D16C0000}"/>
    <cellStyle name="Normal 4 34 2 5" xfId="38811" xr:uid="{00000000-0005-0000-0000-0000D26C0000}"/>
    <cellStyle name="Normal 4 34 3" xfId="15870" xr:uid="{00000000-0005-0000-0000-0000D36C0000}"/>
    <cellStyle name="Normal 4 34 3 2" xfId="15871" xr:uid="{00000000-0005-0000-0000-0000D46C0000}"/>
    <cellStyle name="Normal 4 34 3 2 2" xfId="15872" xr:uid="{00000000-0005-0000-0000-0000D56C0000}"/>
    <cellStyle name="Normal 4 34 3 2 2 2" xfId="38818" xr:uid="{00000000-0005-0000-0000-0000D66C0000}"/>
    <cellStyle name="Normal 4 34 3 2 3" xfId="38817" xr:uid="{00000000-0005-0000-0000-0000D76C0000}"/>
    <cellStyle name="Normal 4 34 3 3" xfId="15873" xr:uid="{00000000-0005-0000-0000-0000D86C0000}"/>
    <cellStyle name="Normal 4 34 3 3 2" xfId="15874" xr:uid="{00000000-0005-0000-0000-0000D96C0000}"/>
    <cellStyle name="Normal 4 34 3 3 2 2" xfId="38820" xr:uid="{00000000-0005-0000-0000-0000DA6C0000}"/>
    <cellStyle name="Normal 4 34 3 3 3" xfId="38819" xr:uid="{00000000-0005-0000-0000-0000DB6C0000}"/>
    <cellStyle name="Normal 4 34 3 4" xfId="15875" xr:uid="{00000000-0005-0000-0000-0000DC6C0000}"/>
    <cellStyle name="Normal 4 34 3 4 2" xfId="38821" xr:uid="{00000000-0005-0000-0000-0000DD6C0000}"/>
    <cellStyle name="Normal 4 34 3 5" xfId="38816" xr:uid="{00000000-0005-0000-0000-0000DE6C0000}"/>
    <cellStyle name="Normal 4 34 4" xfId="15876" xr:uid="{00000000-0005-0000-0000-0000DF6C0000}"/>
    <cellStyle name="Normal 4 34 4 2" xfId="15877" xr:uid="{00000000-0005-0000-0000-0000E06C0000}"/>
    <cellStyle name="Normal 4 34 4 2 2" xfId="38823" xr:uid="{00000000-0005-0000-0000-0000E16C0000}"/>
    <cellStyle name="Normal 4 34 4 3" xfId="38822" xr:uid="{00000000-0005-0000-0000-0000E26C0000}"/>
    <cellStyle name="Normal 4 34 5" xfId="15878" xr:uid="{00000000-0005-0000-0000-0000E36C0000}"/>
    <cellStyle name="Normal 4 34 5 2" xfId="38824" xr:uid="{00000000-0005-0000-0000-0000E46C0000}"/>
    <cellStyle name="Normal 4 34 6" xfId="15879" xr:uid="{00000000-0005-0000-0000-0000E56C0000}"/>
    <cellStyle name="Normal 4 34 6 2" xfId="15880" xr:uid="{00000000-0005-0000-0000-0000E66C0000}"/>
    <cellStyle name="Normal 4 34 6 2 2" xfId="38826" xr:uid="{00000000-0005-0000-0000-0000E76C0000}"/>
    <cellStyle name="Normal 4 34 6 3" xfId="38825" xr:uid="{00000000-0005-0000-0000-0000E86C0000}"/>
    <cellStyle name="Normal 4 34 7" xfId="15881" xr:uid="{00000000-0005-0000-0000-0000E96C0000}"/>
    <cellStyle name="Normal 4 34 7 2" xfId="38827" xr:uid="{00000000-0005-0000-0000-0000EA6C0000}"/>
    <cellStyle name="Normal 4 34 8" xfId="38810" xr:uid="{00000000-0005-0000-0000-0000EB6C0000}"/>
    <cellStyle name="Normal 4 35" xfId="15882" xr:uid="{00000000-0005-0000-0000-0000EC6C0000}"/>
    <cellStyle name="Normal 4 35 2" xfId="15883" xr:uid="{00000000-0005-0000-0000-0000ED6C0000}"/>
    <cellStyle name="Normal 4 35 2 2" xfId="15884" xr:uid="{00000000-0005-0000-0000-0000EE6C0000}"/>
    <cellStyle name="Normal 4 35 2 2 2" xfId="15885" xr:uid="{00000000-0005-0000-0000-0000EF6C0000}"/>
    <cellStyle name="Normal 4 35 2 2 2 2" xfId="38831" xr:uid="{00000000-0005-0000-0000-0000F06C0000}"/>
    <cellStyle name="Normal 4 35 2 2 3" xfId="38830" xr:uid="{00000000-0005-0000-0000-0000F16C0000}"/>
    <cellStyle name="Normal 4 35 2 3" xfId="15886" xr:uid="{00000000-0005-0000-0000-0000F26C0000}"/>
    <cellStyle name="Normal 4 35 2 3 2" xfId="38832" xr:uid="{00000000-0005-0000-0000-0000F36C0000}"/>
    <cellStyle name="Normal 4 35 2 4" xfId="15887" xr:uid="{00000000-0005-0000-0000-0000F46C0000}"/>
    <cellStyle name="Normal 4 35 2 4 2" xfId="38833" xr:uid="{00000000-0005-0000-0000-0000F56C0000}"/>
    <cellStyle name="Normal 4 35 2 5" xfId="38829" xr:uid="{00000000-0005-0000-0000-0000F66C0000}"/>
    <cellStyle name="Normal 4 35 3" xfId="15888" xr:uid="{00000000-0005-0000-0000-0000F76C0000}"/>
    <cellStyle name="Normal 4 35 3 2" xfId="15889" xr:uid="{00000000-0005-0000-0000-0000F86C0000}"/>
    <cellStyle name="Normal 4 35 3 2 2" xfId="15890" xr:uid="{00000000-0005-0000-0000-0000F96C0000}"/>
    <cellStyle name="Normal 4 35 3 2 2 2" xfId="38836" xr:uid="{00000000-0005-0000-0000-0000FA6C0000}"/>
    <cellStyle name="Normal 4 35 3 2 3" xfId="38835" xr:uid="{00000000-0005-0000-0000-0000FB6C0000}"/>
    <cellStyle name="Normal 4 35 3 3" xfId="15891" xr:uid="{00000000-0005-0000-0000-0000FC6C0000}"/>
    <cellStyle name="Normal 4 35 3 3 2" xfId="15892" xr:uid="{00000000-0005-0000-0000-0000FD6C0000}"/>
    <cellStyle name="Normal 4 35 3 3 2 2" xfId="38838" xr:uid="{00000000-0005-0000-0000-0000FE6C0000}"/>
    <cellStyle name="Normal 4 35 3 3 3" xfId="38837" xr:uid="{00000000-0005-0000-0000-0000FF6C0000}"/>
    <cellStyle name="Normal 4 35 3 4" xfId="15893" xr:uid="{00000000-0005-0000-0000-0000006D0000}"/>
    <cellStyle name="Normal 4 35 3 4 2" xfId="38839" xr:uid="{00000000-0005-0000-0000-0000016D0000}"/>
    <cellStyle name="Normal 4 35 3 5" xfId="38834" xr:uid="{00000000-0005-0000-0000-0000026D0000}"/>
    <cellStyle name="Normal 4 35 4" xfId="15894" xr:uid="{00000000-0005-0000-0000-0000036D0000}"/>
    <cellStyle name="Normal 4 35 4 2" xfId="15895" xr:uid="{00000000-0005-0000-0000-0000046D0000}"/>
    <cellStyle name="Normal 4 35 4 2 2" xfId="38841" xr:uid="{00000000-0005-0000-0000-0000056D0000}"/>
    <cellStyle name="Normal 4 35 4 3" xfId="38840" xr:uid="{00000000-0005-0000-0000-0000066D0000}"/>
    <cellStyle name="Normal 4 35 5" xfId="15896" xr:uid="{00000000-0005-0000-0000-0000076D0000}"/>
    <cellStyle name="Normal 4 35 5 2" xfId="38842" xr:uid="{00000000-0005-0000-0000-0000086D0000}"/>
    <cellStyle name="Normal 4 35 6" xfId="15897" xr:uid="{00000000-0005-0000-0000-0000096D0000}"/>
    <cellStyle name="Normal 4 35 6 2" xfId="15898" xr:uid="{00000000-0005-0000-0000-00000A6D0000}"/>
    <cellStyle name="Normal 4 35 6 2 2" xfId="38844" xr:uid="{00000000-0005-0000-0000-00000B6D0000}"/>
    <cellStyle name="Normal 4 35 6 3" xfId="38843" xr:uid="{00000000-0005-0000-0000-00000C6D0000}"/>
    <cellStyle name="Normal 4 35 7" xfId="15899" xr:uid="{00000000-0005-0000-0000-00000D6D0000}"/>
    <cellStyle name="Normal 4 35 7 2" xfId="38845" xr:uid="{00000000-0005-0000-0000-00000E6D0000}"/>
    <cellStyle name="Normal 4 35 8" xfId="38828" xr:uid="{00000000-0005-0000-0000-00000F6D0000}"/>
    <cellStyle name="Normal 4 36" xfId="15900" xr:uid="{00000000-0005-0000-0000-0000106D0000}"/>
    <cellStyle name="Normal 4 36 2" xfId="15901" xr:uid="{00000000-0005-0000-0000-0000116D0000}"/>
    <cellStyle name="Normal 4 36 2 2" xfId="15902" xr:uid="{00000000-0005-0000-0000-0000126D0000}"/>
    <cellStyle name="Normal 4 36 2 2 2" xfId="15903" xr:uid="{00000000-0005-0000-0000-0000136D0000}"/>
    <cellStyle name="Normal 4 36 2 2 2 2" xfId="38849" xr:uid="{00000000-0005-0000-0000-0000146D0000}"/>
    <cellStyle name="Normal 4 36 2 2 3" xfId="38848" xr:uid="{00000000-0005-0000-0000-0000156D0000}"/>
    <cellStyle name="Normal 4 36 2 3" xfId="15904" xr:uid="{00000000-0005-0000-0000-0000166D0000}"/>
    <cellStyle name="Normal 4 36 2 3 2" xfId="38850" xr:uid="{00000000-0005-0000-0000-0000176D0000}"/>
    <cellStyle name="Normal 4 36 2 4" xfId="15905" xr:uid="{00000000-0005-0000-0000-0000186D0000}"/>
    <cellStyle name="Normal 4 36 2 4 2" xfId="38851" xr:uid="{00000000-0005-0000-0000-0000196D0000}"/>
    <cellStyle name="Normal 4 36 2 5" xfId="38847" xr:uid="{00000000-0005-0000-0000-00001A6D0000}"/>
    <cellStyle name="Normal 4 36 3" xfId="15906" xr:uid="{00000000-0005-0000-0000-00001B6D0000}"/>
    <cellStyle name="Normal 4 36 3 2" xfId="15907" xr:uid="{00000000-0005-0000-0000-00001C6D0000}"/>
    <cellStyle name="Normal 4 36 3 2 2" xfId="15908" xr:uid="{00000000-0005-0000-0000-00001D6D0000}"/>
    <cellStyle name="Normal 4 36 3 2 2 2" xfId="38854" xr:uid="{00000000-0005-0000-0000-00001E6D0000}"/>
    <cellStyle name="Normal 4 36 3 2 3" xfId="38853" xr:uid="{00000000-0005-0000-0000-00001F6D0000}"/>
    <cellStyle name="Normal 4 36 3 3" xfId="15909" xr:uid="{00000000-0005-0000-0000-0000206D0000}"/>
    <cellStyle name="Normal 4 36 3 3 2" xfId="15910" xr:uid="{00000000-0005-0000-0000-0000216D0000}"/>
    <cellStyle name="Normal 4 36 3 3 2 2" xfId="38856" xr:uid="{00000000-0005-0000-0000-0000226D0000}"/>
    <cellStyle name="Normal 4 36 3 3 3" xfId="38855" xr:uid="{00000000-0005-0000-0000-0000236D0000}"/>
    <cellStyle name="Normal 4 36 3 4" xfId="15911" xr:uid="{00000000-0005-0000-0000-0000246D0000}"/>
    <cellStyle name="Normal 4 36 3 4 2" xfId="38857" xr:uid="{00000000-0005-0000-0000-0000256D0000}"/>
    <cellStyle name="Normal 4 36 3 5" xfId="38852" xr:uid="{00000000-0005-0000-0000-0000266D0000}"/>
    <cellStyle name="Normal 4 36 4" xfId="15912" xr:uid="{00000000-0005-0000-0000-0000276D0000}"/>
    <cellStyle name="Normal 4 36 4 2" xfId="15913" xr:uid="{00000000-0005-0000-0000-0000286D0000}"/>
    <cellStyle name="Normal 4 36 4 2 2" xfId="38859" xr:uid="{00000000-0005-0000-0000-0000296D0000}"/>
    <cellStyle name="Normal 4 36 4 3" xfId="38858" xr:uid="{00000000-0005-0000-0000-00002A6D0000}"/>
    <cellStyle name="Normal 4 36 5" xfId="15914" xr:uid="{00000000-0005-0000-0000-00002B6D0000}"/>
    <cellStyle name="Normal 4 36 5 2" xfId="38860" xr:uid="{00000000-0005-0000-0000-00002C6D0000}"/>
    <cellStyle name="Normal 4 36 6" xfId="15915" xr:uid="{00000000-0005-0000-0000-00002D6D0000}"/>
    <cellStyle name="Normal 4 36 6 2" xfId="15916" xr:uid="{00000000-0005-0000-0000-00002E6D0000}"/>
    <cellStyle name="Normal 4 36 6 2 2" xfId="38862" xr:uid="{00000000-0005-0000-0000-00002F6D0000}"/>
    <cellStyle name="Normal 4 36 6 3" xfId="38861" xr:uid="{00000000-0005-0000-0000-0000306D0000}"/>
    <cellStyle name="Normal 4 36 7" xfId="15917" xr:uid="{00000000-0005-0000-0000-0000316D0000}"/>
    <cellStyle name="Normal 4 36 7 2" xfId="38863" xr:uid="{00000000-0005-0000-0000-0000326D0000}"/>
    <cellStyle name="Normal 4 36 8" xfId="38846" xr:uid="{00000000-0005-0000-0000-0000336D0000}"/>
    <cellStyle name="Normal 4 37" xfId="15918" xr:uid="{00000000-0005-0000-0000-0000346D0000}"/>
    <cellStyle name="Normal 4 37 2" xfId="15919" xr:uid="{00000000-0005-0000-0000-0000356D0000}"/>
    <cellStyle name="Normal 4 37 2 2" xfId="15920" xr:uid="{00000000-0005-0000-0000-0000366D0000}"/>
    <cellStyle name="Normal 4 37 2 2 2" xfId="15921" xr:uid="{00000000-0005-0000-0000-0000376D0000}"/>
    <cellStyle name="Normal 4 37 2 2 2 2" xfId="38867" xr:uid="{00000000-0005-0000-0000-0000386D0000}"/>
    <cellStyle name="Normal 4 37 2 2 3" xfId="38866" xr:uid="{00000000-0005-0000-0000-0000396D0000}"/>
    <cellStyle name="Normal 4 37 2 3" xfId="15922" xr:uid="{00000000-0005-0000-0000-00003A6D0000}"/>
    <cellStyle name="Normal 4 37 2 3 2" xfId="38868" xr:uid="{00000000-0005-0000-0000-00003B6D0000}"/>
    <cellStyle name="Normal 4 37 2 4" xfId="15923" xr:uid="{00000000-0005-0000-0000-00003C6D0000}"/>
    <cellStyle name="Normal 4 37 2 4 2" xfId="38869" xr:uid="{00000000-0005-0000-0000-00003D6D0000}"/>
    <cellStyle name="Normal 4 37 2 5" xfId="38865" xr:uid="{00000000-0005-0000-0000-00003E6D0000}"/>
    <cellStyle name="Normal 4 37 3" xfId="15924" xr:uid="{00000000-0005-0000-0000-00003F6D0000}"/>
    <cellStyle name="Normal 4 37 3 2" xfId="15925" xr:uid="{00000000-0005-0000-0000-0000406D0000}"/>
    <cellStyle name="Normal 4 37 3 2 2" xfId="15926" xr:uid="{00000000-0005-0000-0000-0000416D0000}"/>
    <cellStyle name="Normal 4 37 3 2 2 2" xfId="38872" xr:uid="{00000000-0005-0000-0000-0000426D0000}"/>
    <cellStyle name="Normal 4 37 3 2 3" xfId="38871" xr:uid="{00000000-0005-0000-0000-0000436D0000}"/>
    <cellStyle name="Normal 4 37 3 3" xfId="15927" xr:uid="{00000000-0005-0000-0000-0000446D0000}"/>
    <cellStyle name="Normal 4 37 3 3 2" xfId="15928" xr:uid="{00000000-0005-0000-0000-0000456D0000}"/>
    <cellStyle name="Normal 4 37 3 3 2 2" xfId="38874" xr:uid="{00000000-0005-0000-0000-0000466D0000}"/>
    <cellStyle name="Normal 4 37 3 3 3" xfId="38873" xr:uid="{00000000-0005-0000-0000-0000476D0000}"/>
    <cellStyle name="Normal 4 37 3 4" xfId="15929" xr:uid="{00000000-0005-0000-0000-0000486D0000}"/>
    <cellStyle name="Normal 4 37 3 4 2" xfId="38875" xr:uid="{00000000-0005-0000-0000-0000496D0000}"/>
    <cellStyle name="Normal 4 37 3 5" xfId="38870" xr:uid="{00000000-0005-0000-0000-00004A6D0000}"/>
    <cellStyle name="Normal 4 37 4" xfId="15930" xr:uid="{00000000-0005-0000-0000-00004B6D0000}"/>
    <cellStyle name="Normal 4 37 4 2" xfId="15931" xr:uid="{00000000-0005-0000-0000-00004C6D0000}"/>
    <cellStyle name="Normal 4 37 4 2 2" xfId="38877" xr:uid="{00000000-0005-0000-0000-00004D6D0000}"/>
    <cellStyle name="Normal 4 37 4 3" xfId="38876" xr:uid="{00000000-0005-0000-0000-00004E6D0000}"/>
    <cellStyle name="Normal 4 37 5" xfId="15932" xr:uid="{00000000-0005-0000-0000-00004F6D0000}"/>
    <cellStyle name="Normal 4 37 5 2" xfId="38878" xr:uid="{00000000-0005-0000-0000-0000506D0000}"/>
    <cellStyle name="Normal 4 37 6" xfId="15933" xr:uid="{00000000-0005-0000-0000-0000516D0000}"/>
    <cellStyle name="Normal 4 37 6 2" xfId="15934" xr:uid="{00000000-0005-0000-0000-0000526D0000}"/>
    <cellStyle name="Normal 4 37 6 2 2" xfId="38880" xr:uid="{00000000-0005-0000-0000-0000536D0000}"/>
    <cellStyle name="Normal 4 37 6 3" xfId="38879" xr:uid="{00000000-0005-0000-0000-0000546D0000}"/>
    <cellStyle name="Normal 4 37 7" xfId="15935" xr:uid="{00000000-0005-0000-0000-0000556D0000}"/>
    <cellStyle name="Normal 4 37 7 2" xfId="38881" xr:uid="{00000000-0005-0000-0000-0000566D0000}"/>
    <cellStyle name="Normal 4 37 8" xfId="38864" xr:uid="{00000000-0005-0000-0000-0000576D0000}"/>
    <cellStyle name="Normal 4 38" xfId="15936" xr:uid="{00000000-0005-0000-0000-0000586D0000}"/>
    <cellStyle name="Normal 4 38 2" xfId="15937" xr:uid="{00000000-0005-0000-0000-0000596D0000}"/>
    <cellStyle name="Normal 4 38 2 2" xfId="15938" xr:uid="{00000000-0005-0000-0000-00005A6D0000}"/>
    <cellStyle name="Normal 4 38 2 2 2" xfId="15939" xr:uid="{00000000-0005-0000-0000-00005B6D0000}"/>
    <cellStyle name="Normal 4 38 2 2 2 2" xfId="38885" xr:uid="{00000000-0005-0000-0000-00005C6D0000}"/>
    <cellStyle name="Normal 4 38 2 2 3" xfId="38884" xr:uid="{00000000-0005-0000-0000-00005D6D0000}"/>
    <cellStyle name="Normal 4 38 2 3" xfId="15940" xr:uid="{00000000-0005-0000-0000-00005E6D0000}"/>
    <cellStyle name="Normal 4 38 2 3 2" xfId="38886" xr:uid="{00000000-0005-0000-0000-00005F6D0000}"/>
    <cellStyle name="Normal 4 38 2 4" xfId="15941" xr:uid="{00000000-0005-0000-0000-0000606D0000}"/>
    <cellStyle name="Normal 4 38 2 4 2" xfId="38887" xr:uid="{00000000-0005-0000-0000-0000616D0000}"/>
    <cellStyle name="Normal 4 38 2 5" xfId="38883" xr:uid="{00000000-0005-0000-0000-0000626D0000}"/>
    <cellStyle name="Normal 4 38 3" xfId="15942" xr:uid="{00000000-0005-0000-0000-0000636D0000}"/>
    <cellStyle name="Normal 4 38 3 2" xfId="15943" xr:uid="{00000000-0005-0000-0000-0000646D0000}"/>
    <cellStyle name="Normal 4 38 3 2 2" xfId="15944" xr:uid="{00000000-0005-0000-0000-0000656D0000}"/>
    <cellStyle name="Normal 4 38 3 2 2 2" xfId="38890" xr:uid="{00000000-0005-0000-0000-0000666D0000}"/>
    <cellStyle name="Normal 4 38 3 2 3" xfId="38889" xr:uid="{00000000-0005-0000-0000-0000676D0000}"/>
    <cellStyle name="Normal 4 38 3 3" xfId="15945" xr:uid="{00000000-0005-0000-0000-0000686D0000}"/>
    <cellStyle name="Normal 4 38 3 3 2" xfId="15946" xr:uid="{00000000-0005-0000-0000-0000696D0000}"/>
    <cellStyle name="Normal 4 38 3 3 2 2" xfId="38892" xr:uid="{00000000-0005-0000-0000-00006A6D0000}"/>
    <cellStyle name="Normal 4 38 3 3 3" xfId="38891" xr:uid="{00000000-0005-0000-0000-00006B6D0000}"/>
    <cellStyle name="Normal 4 38 3 4" xfId="15947" xr:uid="{00000000-0005-0000-0000-00006C6D0000}"/>
    <cellStyle name="Normal 4 38 3 4 2" xfId="38893" xr:uid="{00000000-0005-0000-0000-00006D6D0000}"/>
    <cellStyle name="Normal 4 38 3 5" xfId="38888" xr:uid="{00000000-0005-0000-0000-00006E6D0000}"/>
    <cellStyle name="Normal 4 38 4" xfId="15948" xr:uid="{00000000-0005-0000-0000-00006F6D0000}"/>
    <cellStyle name="Normal 4 38 4 2" xfId="15949" xr:uid="{00000000-0005-0000-0000-0000706D0000}"/>
    <cellStyle name="Normal 4 38 4 2 2" xfId="38895" xr:uid="{00000000-0005-0000-0000-0000716D0000}"/>
    <cellStyle name="Normal 4 38 4 3" xfId="38894" xr:uid="{00000000-0005-0000-0000-0000726D0000}"/>
    <cellStyle name="Normal 4 38 5" xfId="15950" xr:uid="{00000000-0005-0000-0000-0000736D0000}"/>
    <cellStyle name="Normal 4 38 5 2" xfId="38896" xr:uid="{00000000-0005-0000-0000-0000746D0000}"/>
    <cellStyle name="Normal 4 38 6" xfId="15951" xr:uid="{00000000-0005-0000-0000-0000756D0000}"/>
    <cellStyle name="Normal 4 38 6 2" xfId="15952" xr:uid="{00000000-0005-0000-0000-0000766D0000}"/>
    <cellStyle name="Normal 4 38 6 2 2" xfId="38898" xr:uid="{00000000-0005-0000-0000-0000776D0000}"/>
    <cellStyle name="Normal 4 38 6 3" xfId="38897" xr:uid="{00000000-0005-0000-0000-0000786D0000}"/>
    <cellStyle name="Normal 4 38 7" xfId="15953" xr:uid="{00000000-0005-0000-0000-0000796D0000}"/>
    <cellStyle name="Normal 4 38 7 2" xfId="38899" xr:uid="{00000000-0005-0000-0000-00007A6D0000}"/>
    <cellStyle name="Normal 4 38 8" xfId="38882" xr:uid="{00000000-0005-0000-0000-00007B6D0000}"/>
    <cellStyle name="Normal 4 39" xfId="15954" xr:uid="{00000000-0005-0000-0000-00007C6D0000}"/>
    <cellStyle name="Normal 4 39 2" xfId="15955" xr:uid="{00000000-0005-0000-0000-00007D6D0000}"/>
    <cellStyle name="Normal 4 39 2 2" xfId="15956" xr:uid="{00000000-0005-0000-0000-00007E6D0000}"/>
    <cellStyle name="Normal 4 39 2 2 2" xfId="15957" xr:uid="{00000000-0005-0000-0000-00007F6D0000}"/>
    <cellStyle name="Normal 4 39 2 2 2 2" xfId="38903" xr:uid="{00000000-0005-0000-0000-0000806D0000}"/>
    <cellStyle name="Normal 4 39 2 2 3" xfId="38902" xr:uid="{00000000-0005-0000-0000-0000816D0000}"/>
    <cellStyle name="Normal 4 39 2 3" xfId="15958" xr:uid="{00000000-0005-0000-0000-0000826D0000}"/>
    <cellStyle name="Normal 4 39 2 3 2" xfId="38904" xr:uid="{00000000-0005-0000-0000-0000836D0000}"/>
    <cellStyle name="Normal 4 39 2 4" xfId="15959" xr:uid="{00000000-0005-0000-0000-0000846D0000}"/>
    <cellStyle name="Normal 4 39 2 4 2" xfId="38905" xr:uid="{00000000-0005-0000-0000-0000856D0000}"/>
    <cellStyle name="Normal 4 39 2 5" xfId="38901" xr:uid="{00000000-0005-0000-0000-0000866D0000}"/>
    <cellStyle name="Normal 4 39 3" xfId="15960" xr:uid="{00000000-0005-0000-0000-0000876D0000}"/>
    <cellStyle name="Normal 4 39 3 2" xfId="15961" xr:uid="{00000000-0005-0000-0000-0000886D0000}"/>
    <cellStyle name="Normal 4 39 3 2 2" xfId="15962" xr:uid="{00000000-0005-0000-0000-0000896D0000}"/>
    <cellStyle name="Normal 4 39 3 2 2 2" xfId="38908" xr:uid="{00000000-0005-0000-0000-00008A6D0000}"/>
    <cellStyle name="Normal 4 39 3 2 3" xfId="38907" xr:uid="{00000000-0005-0000-0000-00008B6D0000}"/>
    <cellStyle name="Normal 4 39 3 3" xfId="15963" xr:uid="{00000000-0005-0000-0000-00008C6D0000}"/>
    <cellStyle name="Normal 4 39 3 3 2" xfId="15964" xr:uid="{00000000-0005-0000-0000-00008D6D0000}"/>
    <cellStyle name="Normal 4 39 3 3 2 2" xfId="38910" xr:uid="{00000000-0005-0000-0000-00008E6D0000}"/>
    <cellStyle name="Normal 4 39 3 3 3" xfId="38909" xr:uid="{00000000-0005-0000-0000-00008F6D0000}"/>
    <cellStyle name="Normal 4 39 3 4" xfId="15965" xr:uid="{00000000-0005-0000-0000-0000906D0000}"/>
    <cellStyle name="Normal 4 39 3 4 2" xfId="38911" xr:uid="{00000000-0005-0000-0000-0000916D0000}"/>
    <cellStyle name="Normal 4 39 3 5" xfId="38906" xr:uid="{00000000-0005-0000-0000-0000926D0000}"/>
    <cellStyle name="Normal 4 39 4" xfId="15966" xr:uid="{00000000-0005-0000-0000-0000936D0000}"/>
    <cellStyle name="Normal 4 39 4 2" xfId="15967" xr:uid="{00000000-0005-0000-0000-0000946D0000}"/>
    <cellStyle name="Normal 4 39 4 2 2" xfId="38913" xr:uid="{00000000-0005-0000-0000-0000956D0000}"/>
    <cellStyle name="Normal 4 39 4 3" xfId="38912" xr:uid="{00000000-0005-0000-0000-0000966D0000}"/>
    <cellStyle name="Normal 4 39 5" xfId="15968" xr:uid="{00000000-0005-0000-0000-0000976D0000}"/>
    <cellStyle name="Normal 4 39 5 2" xfId="38914" xr:uid="{00000000-0005-0000-0000-0000986D0000}"/>
    <cellStyle name="Normal 4 39 6" xfId="15969" xr:uid="{00000000-0005-0000-0000-0000996D0000}"/>
    <cellStyle name="Normal 4 39 6 2" xfId="15970" xr:uid="{00000000-0005-0000-0000-00009A6D0000}"/>
    <cellStyle name="Normal 4 39 6 2 2" xfId="38916" xr:uid="{00000000-0005-0000-0000-00009B6D0000}"/>
    <cellStyle name="Normal 4 39 6 3" xfId="38915" xr:uid="{00000000-0005-0000-0000-00009C6D0000}"/>
    <cellStyle name="Normal 4 39 7" xfId="15971" xr:uid="{00000000-0005-0000-0000-00009D6D0000}"/>
    <cellStyle name="Normal 4 39 7 2" xfId="38917" xr:uid="{00000000-0005-0000-0000-00009E6D0000}"/>
    <cellStyle name="Normal 4 39 8" xfId="38900" xr:uid="{00000000-0005-0000-0000-00009F6D0000}"/>
    <cellStyle name="Normal 4 4" xfId="15972" xr:uid="{00000000-0005-0000-0000-0000A06D0000}"/>
    <cellStyle name="Normal 4 4 10" xfId="15973" xr:uid="{00000000-0005-0000-0000-0000A16D0000}"/>
    <cellStyle name="Normal 4 4 10 2" xfId="38919" xr:uid="{00000000-0005-0000-0000-0000A26D0000}"/>
    <cellStyle name="Normal 4 4 11" xfId="15974" xr:uid="{00000000-0005-0000-0000-0000A36D0000}"/>
    <cellStyle name="Normal 4 4 11 2" xfId="38920" xr:uid="{00000000-0005-0000-0000-0000A46D0000}"/>
    <cellStyle name="Normal 4 4 12" xfId="15975" xr:uid="{00000000-0005-0000-0000-0000A56D0000}"/>
    <cellStyle name="Normal 4 4 12 2" xfId="38921" xr:uid="{00000000-0005-0000-0000-0000A66D0000}"/>
    <cellStyle name="Normal 4 4 13" xfId="15976" xr:uid="{00000000-0005-0000-0000-0000A76D0000}"/>
    <cellStyle name="Normal 4 4 13 2" xfId="38922" xr:uid="{00000000-0005-0000-0000-0000A86D0000}"/>
    <cellStyle name="Normal 4 4 14" xfId="38918" xr:uid="{00000000-0005-0000-0000-0000A96D0000}"/>
    <cellStyle name="Normal 4 4 2" xfId="15977" xr:uid="{00000000-0005-0000-0000-0000AA6D0000}"/>
    <cellStyle name="Normal 4 4 2 2" xfId="15978" xr:uid="{00000000-0005-0000-0000-0000AB6D0000}"/>
    <cellStyle name="Normal 4 4 2 2 2" xfId="15979" xr:uid="{00000000-0005-0000-0000-0000AC6D0000}"/>
    <cellStyle name="Normal 4 4 2 2 2 2" xfId="38925" xr:uid="{00000000-0005-0000-0000-0000AD6D0000}"/>
    <cellStyle name="Normal 4 4 2 2 3" xfId="38924" xr:uid="{00000000-0005-0000-0000-0000AE6D0000}"/>
    <cellStyle name="Normal 4 4 2 3" xfId="15980" xr:uid="{00000000-0005-0000-0000-0000AF6D0000}"/>
    <cellStyle name="Normal 4 4 2 3 2" xfId="38926" xr:uid="{00000000-0005-0000-0000-0000B06D0000}"/>
    <cellStyle name="Normal 4 4 2 4" xfId="15981" xr:uid="{00000000-0005-0000-0000-0000B16D0000}"/>
    <cellStyle name="Normal 4 4 2 4 2" xfId="38927" xr:uid="{00000000-0005-0000-0000-0000B26D0000}"/>
    <cellStyle name="Normal 4 4 2 5" xfId="38923" xr:uid="{00000000-0005-0000-0000-0000B36D0000}"/>
    <cellStyle name="Normal 4 4 3" xfId="15982" xr:uid="{00000000-0005-0000-0000-0000B46D0000}"/>
    <cellStyle name="Normal 4 4 3 2" xfId="15983" xr:uid="{00000000-0005-0000-0000-0000B56D0000}"/>
    <cellStyle name="Normal 4 4 3 2 2" xfId="15984" xr:uid="{00000000-0005-0000-0000-0000B66D0000}"/>
    <cellStyle name="Normal 4 4 3 2 2 2" xfId="38930" xr:uid="{00000000-0005-0000-0000-0000B76D0000}"/>
    <cellStyle name="Normal 4 4 3 2 3" xfId="38929" xr:uid="{00000000-0005-0000-0000-0000B86D0000}"/>
    <cellStyle name="Normal 4 4 3 3" xfId="15985" xr:uid="{00000000-0005-0000-0000-0000B96D0000}"/>
    <cellStyle name="Normal 4 4 3 3 2" xfId="15986" xr:uid="{00000000-0005-0000-0000-0000BA6D0000}"/>
    <cellStyle name="Normal 4 4 3 3 2 2" xfId="38932" xr:uid="{00000000-0005-0000-0000-0000BB6D0000}"/>
    <cellStyle name="Normal 4 4 3 3 3" xfId="38931" xr:uid="{00000000-0005-0000-0000-0000BC6D0000}"/>
    <cellStyle name="Normal 4 4 3 4" xfId="15987" xr:uid="{00000000-0005-0000-0000-0000BD6D0000}"/>
    <cellStyle name="Normal 4 4 3 4 2" xfId="38933" xr:uid="{00000000-0005-0000-0000-0000BE6D0000}"/>
    <cellStyle name="Normal 4 4 3 5" xfId="38928" xr:uid="{00000000-0005-0000-0000-0000BF6D0000}"/>
    <cellStyle name="Normal 4 4 4" xfId="15988" xr:uid="{00000000-0005-0000-0000-0000C06D0000}"/>
    <cellStyle name="Normal 4 4 4 1" xfId="15989" xr:uid="{00000000-0005-0000-0000-0000C16D0000}"/>
    <cellStyle name="Normal 4 4 4 1 2" xfId="15990" xr:uid="{00000000-0005-0000-0000-0000C26D0000}"/>
    <cellStyle name="Normal 4 4 4 1 2 2" xfId="38936" xr:uid="{00000000-0005-0000-0000-0000C36D0000}"/>
    <cellStyle name="Normal 4 4 4 1 3" xfId="38935" xr:uid="{00000000-0005-0000-0000-0000C46D0000}"/>
    <cellStyle name="Normal 4 4 4 2" xfId="15991" xr:uid="{00000000-0005-0000-0000-0000C56D0000}"/>
    <cellStyle name="Normal 4 4 4 2 2" xfId="15992" xr:uid="{00000000-0005-0000-0000-0000C66D0000}"/>
    <cellStyle name="Normal 4 4 4 2 2 2" xfId="38938" xr:uid="{00000000-0005-0000-0000-0000C76D0000}"/>
    <cellStyle name="Normal 4 4 4 2 3" xfId="38937" xr:uid="{00000000-0005-0000-0000-0000C86D0000}"/>
    <cellStyle name="Normal 4 4 4 3" xfId="15993" xr:uid="{00000000-0005-0000-0000-0000C96D0000}"/>
    <cellStyle name="Normal 4 4 4 3 2" xfId="15994" xr:uid="{00000000-0005-0000-0000-0000CA6D0000}"/>
    <cellStyle name="Normal 4 4 4 3 2 2" xfId="38940" xr:uid="{00000000-0005-0000-0000-0000CB6D0000}"/>
    <cellStyle name="Normal 4 4 4 3 3" xfId="38939" xr:uid="{00000000-0005-0000-0000-0000CC6D0000}"/>
    <cellStyle name="Normal 4 4 4 4" xfId="15995" xr:uid="{00000000-0005-0000-0000-0000CD6D0000}"/>
    <cellStyle name="Normal 4 4 4 4 2" xfId="15996" xr:uid="{00000000-0005-0000-0000-0000CE6D0000}"/>
    <cellStyle name="Normal 4 4 4 4 2 2" xfId="38942" xr:uid="{00000000-0005-0000-0000-0000CF6D0000}"/>
    <cellStyle name="Normal 4 4 4 4 3" xfId="38941" xr:uid="{00000000-0005-0000-0000-0000D06D0000}"/>
    <cellStyle name="Normal 4 4 4 5" xfId="15997" xr:uid="{00000000-0005-0000-0000-0000D16D0000}"/>
    <cellStyle name="Normal 4 4 4 5 2" xfId="15998" xr:uid="{00000000-0005-0000-0000-0000D26D0000}"/>
    <cellStyle name="Normal 4 4 4 5 2 2" xfId="38944" xr:uid="{00000000-0005-0000-0000-0000D36D0000}"/>
    <cellStyle name="Normal 4 4 4 5 3" xfId="38943" xr:uid="{00000000-0005-0000-0000-0000D46D0000}"/>
    <cellStyle name="Normal 4 4 4 6" xfId="15999" xr:uid="{00000000-0005-0000-0000-0000D56D0000}"/>
    <cellStyle name="Normal 4 4 4 6 2" xfId="16000" xr:uid="{00000000-0005-0000-0000-0000D66D0000}"/>
    <cellStyle name="Normal 4 4 4 6 2 2" xfId="38946" xr:uid="{00000000-0005-0000-0000-0000D76D0000}"/>
    <cellStyle name="Normal 4 4 4 6 3" xfId="38945" xr:uid="{00000000-0005-0000-0000-0000D86D0000}"/>
    <cellStyle name="Normal 4 4 4 7" xfId="16001" xr:uid="{00000000-0005-0000-0000-0000D96D0000}"/>
    <cellStyle name="Normal 4 4 4 7 2" xfId="38947" xr:uid="{00000000-0005-0000-0000-0000DA6D0000}"/>
    <cellStyle name="Normal 4 4 4 8" xfId="38934" xr:uid="{00000000-0005-0000-0000-0000DB6D0000}"/>
    <cellStyle name="Normal 4 4 5" xfId="16002" xr:uid="{00000000-0005-0000-0000-0000DC6D0000}"/>
    <cellStyle name="Normal 4 4 5 1" xfId="16003" xr:uid="{00000000-0005-0000-0000-0000DD6D0000}"/>
    <cellStyle name="Normal 4 4 5 1 2" xfId="16004" xr:uid="{00000000-0005-0000-0000-0000DE6D0000}"/>
    <cellStyle name="Normal 4 4 5 1 2 2" xfId="38950" xr:uid="{00000000-0005-0000-0000-0000DF6D0000}"/>
    <cellStyle name="Normal 4 4 5 1 3" xfId="38949" xr:uid="{00000000-0005-0000-0000-0000E06D0000}"/>
    <cellStyle name="Normal 4 4 5 2" xfId="16005" xr:uid="{00000000-0005-0000-0000-0000E16D0000}"/>
    <cellStyle name="Normal 4 4 5 2 2" xfId="16006" xr:uid="{00000000-0005-0000-0000-0000E26D0000}"/>
    <cellStyle name="Normal 4 4 5 2 2 2" xfId="38952" xr:uid="{00000000-0005-0000-0000-0000E36D0000}"/>
    <cellStyle name="Normal 4 4 5 2 3" xfId="38951" xr:uid="{00000000-0005-0000-0000-0000E46D0000}"/>
    <cellStyle name="Normal 4 4 5 3" xfId="16007" xr:uid="{00000000-0005-0000-0000-0000E56D0000}"/>
    <cellStyle name="Normal 4 4 5 3 2" xfId="16008" xr:uid="{00000000-0005-0000-0000-0000E66D0000}"/>
    <cellStyle name="Normal 4 4 5 3 2 2" xfId="38954" xr:uid="{00000000-0005-0000-0000-0000E76D0000}"/>
    <cellStyle name="Normal 4 4 5 3 3" xfId="38953" xr:uid="{00000000-0005-0000-0000-0000E86D0000}"/>
    <cellStyle name="Normal 4 4 5 4" xfId="16009" xr:uid="{00000000-0005-0000-0000-0000E96D0000}"/>
    <cellStyle name="Normal 4 4 5 4 2" xfId="16010" xr:uid="{00000000-0005-0000-0000-0000EA6D0000}"/>
    <cellStyle name="Normal 4 4 5 4 2 2" xfId="38956" xr:uid="{00000000-0005-0000-0000-0000EB6D0000}"/>
    <cellStyle name="Normal 4 4 5 4 3" xfId="38955" xr:uid="{00000000-0005-0000-0000-0000EC6D0000}"/>
    <cellStyle name="Normal 4 4 5 5" xfId="16011" xr:uid="{00000000-0005-0000-0000-0000ED6D0000}"/>
    <cellStyle name="Normal 4 4 5 5 2" xfId="16012" xr:uid="{00000000-0005-0000-0000-0000EE6D0000}"/>
    <cellStyle name="Normal 4 4 5 5 2 2" xfId="38958" xr:uid="{00000000-0005-0000-0000-0000EF6D0000}"/>
    <cellStyle name="Normal 4 4 5 5 3" xfId="38957" xr:uid="{00000000-0005-0000-0000-0000F06D0000}"/>
    <cellStyle name="Normal 4 4 5 6" xfId="16013" xr:uid="{00000000-0005-0000-0000-0000F16D0000}"/>
    <cellStyle name="Normal 4 4 5 6 2" xfId="16014" xr:uid="{00000000-0005-0000-0000-0000F26D0000}"/>
    <cellStyle name="Normal 4 4 5 6 2 2" xfId="38960" xr:uid="{00000000-0005-0000-0000-0000F36D0000}"/>
    <cellStyle name="Normal 4 4 5 6 3" xfId="38959" xr:uid="{00000000-0005-0000-0000-0000F46D0000}"/>
    <cellStyle name="Normal 4 4 5 7" xfId="16015" xr:uid="{00000000-0005-0000-0000-0000F56D0000}"/>
    <cellStyle name="Normal 4 4 5 7 2" xfId="38961" xr:uid="{00000000-0005-0000-0000-0000F66D0000}"/>
    <cellStyle name="Normal 4 4 5 8" xfId="38948" xr:uid="{00000000-0005-0000-0000-0000F76D0000}"/>
    <cellStyle name="Normal 4 4 6" xfId="16016" xr:uid="{00000000-0005-0000-0000-0000F86D0000}"/>
    <cellStyle name="Normal 4 4 6 2" xfId="16017" xr:uid="{00000000-0005-0000-0000-0000F96D0000}"/>
    <cellStyle name="Normal 4 4 6 2 2" xfId="38963" xr:uid="{00000000-0005-0000-0000-0000FA6D0000}"/>
    <cellStyle name="Normal 4 4 6 3" xfId="38962" xr:uid="{00000000-0005-0000-0000-0000FB6D0000}"/>
    <cellStyle name="Normal 4 4 7" xfId="16018" xr:uid="{00000000-0005-0000-0000-0000FC6D0000}"/>
    <cellStyle name="Normal 4 4 7 2" xfId="38964" xr:uid="{00000000-0005-0000-0000-0000FD6D0000}"/>
    <cellStyle name="Normal 4 4 8" xfId="16019" xr:uid="{00000000-0005-0000-0000-0000FE6D0000}"/>
    <cellStyle name="Normal 4 4 8 2" xfId="16020" xr:uid="{00000000-0005-0000-0000-0000FF6D0000}"/>
    <cellStyle name="Normal 4 4 8 2 2" xfId="38966" xr:uid="{00000000-0005-0000-0000-0000006E0000}"/>
    <cellStyle name="Normal 4 4 8 3" xfId="38965" xr:uid="{00000000-0005-0000-0000-0000016E0000}"/>
    <cellStyle name="Normal 4 4 9" xfId="16021" xr:uid="{00000000-0005-0000-0000-0000026E0000}"/>
    <cellStyle name="Normal 4 4 9 2" xfId="16022" xr:uid="{00000000-0005-0000-0000-0000036E0000}"/>
    <cellStyle name="Normal 4 4 9 2 2" xfId="38968" xr:uid="{00000000-0005-0000-0000-0000046E0000}"/>
    <cellStyle name="Normal 4 4 9 3" xfId="38967" xr:uid="{00000000-0005-0000-0000-0000056E0000}"/>
    <cellStyle name="Normal 4 40" xfId="16023" xr:uid="{00000000-0005-0000-0000-0000066E0000}"/>
    <cellStyle name="Normal 4 40 2" xfId="16024" xr:uid="{00000000-0005-0000-0000-0000076E0000}"/>
    <cellStyle name="Normal 4 40 2 2" xfId="16025" xr:uid="{00000000-0005-0000-0000-0000086E0000}"/>
    <cellStyle name="Normal 4 40 2 2 2" xfId="16026" xr:uid="{00000000-0005-0000-0000-0000096E0000}"/>
    <cellStyle name="Normal 4 40 2 2 2 2" xfId="38972" xr:uid="{00000000-0005-0000-0000-00000A6E0000}"/>
    <cellStyle name="Normal 4 40 2 2 3" xfId="38971" xr:uid="{00000000-0005-0000-0000-00000B6E0000}"/>
    <cellStyle name="Normal 4 40 2 3" xfId="16027" xr:uid="{00000000-0005-0000-0000-00000C6E0000}"/>
    <cellStyle name="Normal 4 40 2 3 2" xfId="38973" xr:uid="{00000000-0005-0000-0000-00000D6E0000}"/>
    <cellStyle name="Normal 4 40 2 4" xfId="16028" xr:uid="{00000000-0005-0000-0000-00000E6E0000}"/>
    <cellStyle name="Normal 4 40 2 4 2" xfId="38974" xr:uid="{00000000-0005-0000-0000-00000F6E0000}"/>
    <cellStyle name="Normal 4 40 2 5" xfId="38970" xr:uid="{00000000-0005-0000-0000-0000106E0000}"/>
    <cellStyle name="Normal 4 40 3" xfId="16029" xr:uid="{00000000-0005-0000-0000-0000116E0000}"/>
    <cellStyle name="Normal 4 40 3 2" xfId="16030" xr:uid="{00000000-0005-0000-0000-0000126E0000}"/>
    <cellStyle name="Normal 4 40 3 2 2" xfId="16031" xr:uid="{00000000-0005-0000-0000-0000136E0000}"/>
    <cellStyle name="Normal 4 40 3 2 2 2" xfId="38977" xr:uid="{00000000-0005-0000-0000-0000146E0000}"/>
    <cellStyle name="Normal 4 40 3 2 3" xfId="38976" xr:uid="{00000000-0005-0000-0000-0000156E0000}"/>
    <cellStyle name="Normal 4 40 3 3" xfId="16032" xr:uid="{00000000-0005-0000-0000-0000166E0000}"/>
    <cellStyle name="Normal 4 40 3 3 2" xfId="16033" xr:uid="{00000000-0005-0000-0000-0000176E0000}"/>
    <cellStyle name="Normal 4 40 3 3 2 2" xfId="38979" xr:uid="{00000000-0005-0000-0000-0000186E0000}"/>
    <cellStyle name="Normal 4 40 3 3 3" xfId="38978" xr:uid="{00000000-0005-0000-0000-0000196E0000}"/>
    <cellStyle name="Normal 4 40 3 4" xfId="16034" xr:uid="{00000000-0005-0000-0000-00001A6E0000}"/>
    <cellStyle name="Normal 4 40 3 4 2" xfId="38980" xr:uid="{00000000-0005-0000-0000-00001B6E0000}"/>
    <cellStyle name="Normal 4 40 3 5" xfId="38975" xr:uid="{00000000-0005-0000-0000-00001C6E0000}"/>
    <cellStyle name="Normal 4 40 4" xfId="16035" xr:uid="{00000000-0005-0000-0000-00001D6E0000}"/>
    <cellStyle name="Normal 4 40 4 2" xfId="16036" xr:uid="{00000000-0005-0000-0000-00001E6E0000}"/>
    <cellStyle name="Normal 4 40 4 2 2" xfId="38982" xr:uid="{00000000-0005-0000-0000-00001F6E0000}"/>
    <cellStyle name="Normal 4 40 4 3" xfId="38981" xr:uid="{00000000-0005-0000-0000-0000206E0000}"/>
    <cellStyle name="Normal 4 40 5" xfId="16037" xr:uid="{00000000-0005-0000-0000-0000216E0000}"/>
    <cellStyle name="Normal 4 40 5 2" xfId="38983" xr:uid="{00000000-0005-0000-0000-0000226E0000}"/>
    <cellStyle name="Normal 4 40 6" xfId="16038" xr:uid="{00000000-0005-0000-0000-0000236E0000}"/>
    <cellStyle name="Normal 4 40 6 2" xfId="16039" xr:uid="{00000000-0005-0000-0000-0000246E0000}"/>
    <cellStyle name="Normal 4 40 6 2 2" xfId="38985" xr:uid="{00000000-0005-0000-0000-0000256E0000}"/>
    <cellStyle name="Normal 4 40 6 3" xfId="38984" xr:uid="{00000000-0005-0000-0000-0000266E0000}"/>
    <cellStyle name="Normal 4 40 7" xfId="16040" xr:uid="{00000000-0005-0000-0000-0000276E0000}"/>
    <cellStyle name="Normal 4 40 7 2" xfId="38986" xr:uid="{00000000-0005-0000-0000-0000286E0000}"/>
    <cellStyle name="Normal 4 40 8" xfId="38969" xr:uid="{00000000-0005-0000-0000-0000296E0000}"/>
    <cellStyle name="Normal 4 41" xfId="16041" xr:uid="{00000000-0005-0000-0000-00002A6E0000}"/>
    <cellStyle name="Normal 4 41 2" xfId="16042" xr:uid="{00000000-0005-0000-0000-00002B6E0000}"/>
    <cellStyle name="Normal 4 41 2 2" xfId="16043" xr:uid="{00000000-0005-0000-0000-00002C6E0000}"/>
    <cellStyle name="Normal 4 41 2 2 2" xfId="16044" xr:uid="{00000000-0005-0000-0000-00002D6E0000}"/>
    <cellStyle name="Normal 4 41 2 2 2 2" xfId="38990" xr:uid="{00000000-0005-0000-0000-00002E6E0000}"/>
    <cellStyle name="Normal 4 41 2 2 3" xfId="38989" xr:uid="{00000000-0005-0000-0000-00002F6E0000}"/>
    <cellStyle name="Normal 4 41 2 3" xfId="16045" xr:uid="{00000000-0005-0000-0000-0000306E0000}"/>
    <cellStyle name="Normal 4 41 2 3 2" xfId="38991" xr:uid="{00000000-0005-0000-0000-0000316E0000}"/>
    <cellStyle name="Normal 4 41 2 4" xfId="16046" xr:uid="{00000000-0005-0000-0000-0000326E0000}"/>
    <cellStyle name="Normal 4 41 2 4 2" xfId="38992" xr:uid="{00000000-0005-0000-0000-0000336E0000}"/>
    <cellStyle name="Normal 4 41 2 5" xfId="38988" xr:uid="{00000000-0005-0000-0000-0000346E0000}"/>
    <cellStyle name="Normal 4 41 3" xfId="16047" xr:uid="{00000000-0005-0000-0000-0000356E0000}"/>
    <cellStyle name="Normal 4 41 3 2" xfId="16048" xr:uid="{00000000-0005-0000-0000-0000366E0000}"/>
    <cellStyle name="Normal 4 41 3 2 2" xfId="16049" xr:uid="{00000000-0005-0000-0000-0000376E0000}"/>
    <cellStyle name="Normal 4 41 3 2 2 2" xfId="38995" xr:uid="{00000000-0005-0000-0000-0000386E0000}"/>
    <cellStyle name="Normal 4 41 3 2 3" xfId="38994" xr:uid="{00000000-0005-0000-0000-0000396E0000}"/>
    <cellStyle name="Normal 4 41 3 3" xfId="16050" xr:uid="{00000000-0005-0000-0000-00003A6E0000}"/>
    <cellStyle name="Normal 4 41 3 3 2" xfId="16051" xr:uid="{00000000-0005-0000-0000-00003B6E0000}"/>
    <cellStyle name="Normal 4 41 3 3 2 2" xfId="38997" xr:uid="{00000000-0005-0000-0000-00003C6E0000}"/>
    <cellStyle name="Normal 4 41 3 3 3" xfId="38996" xr:uid="{00000000-0005-0000-0000-00003D6E0000}"/>
    <cellStyle name="Normal 4 41 3 4" xfId="16052" xr:uid="{00000000-0005-0000-0000-00003E6E0000}"/>
    <cellStyle name="Normal 4 41 3 4 2" xfId="38998" xr:uid="{00000000-0005-0000-0000-00003F6E0000}"/>
    <cellStyle name="Normal 4 41 3 5" xfId="38993" xr:uid="{00000000-0005-0000-0000-0000406E0000}"/>
    <cellStyle name="Normal 4 41 4" xfId="16053" xr:uid="{00000000-0005-0000-0000-0000416E0000}"/>
    <cellStyle name="Normal 4 41 4 2" xfId="16054" xr:uid="{00000000-0005-0000-0000-0000426E0000}"/>
    <cellStyle name="Normal 4 41 4 2 2" xfId="39000" xr:uid="{00000000-0005-0000-0000-0000436E0000}"/>
    <cellStyle name="Normal 4 41 4 3" xfId="38999" xr:uid="{00000000-0005-0000-0000-0000446E0000}"/>
    <cellStyle name="Normal 4 41 5" xfId="16055" xr:uid="{00000000-0005-0000-0000-0000456E0000}"/>
    <cellStyle name="Normal 4 41 5 2" xfId="39001" xr:uid="{00000000-0005-0000-0000-0000466E0000}"/>
    <cellStyle name="Normal 4 41 6" xfId="16056" xr:uid="{00000000-0005-0000-0000-0000476E0000}"/>
    <cellStyle name="Normal 4 41 6 2" xfId="16057" xr:uid="{00000000-0005-0000-0000-0000486E0000}"/>
    <cellStyle name="Normal 4 41 6 2 2" xfId="39003" xr:uid="{00000000-0005-0000-0000-0000496E0000}"/>
    <cellStyle name="Normal 4 41 6 3" xfId="39002" xr:uid="{00000000-0005-0000-0000-00004A6E0000}"/>
    <cellStyle name="Normal 4 41 7" xfId="16058" xr:uid="{00000000-0005-0000-0000-00004B6E0000}"/>
    <cellStyle name="Normal 4 41 7 2" xfId="39004" xr:uid="{00000000-0005-0000-0000-00004C6E0000}"/>
    <cellStyle name="Normal 4 41 8" xfId="38987" xr:uid="{00000000-0005-0000-0000-00004D6E0000}"/>
    <cellStyle name="Normal 4 42" xfId="16059" xr:uid="{00000000-0005-0000-0000-00004E6E0000}"/>
    <cellStyle name="Normal 4 42 2" xfId="16060" xr:uid="{00000000-0005-0000-0000-00004F6E0000}"/>
    <cellStyle name="Normal 4 42 2 2" xfId="16061" xr:uid="{00000000-0005-0000-0000-0000506E0000}"/>
    <cellStyle name="Normal 4 42 2 2 2" xfId="16062" xr:uid="{00000000-0005-0000-0000-0000516E0000}"/>
    <cellStyle name="Normal 4 42 2 2 2 2" xfId="39008" xr:uid="{00000000-0005-0000-0000-0000526E0000}"/>
    <cellStyle name="Normal 4 42 2 2 3" xfId="39007" xr:uid="{00000000-0005-0000-0000-0000536E0000}"/>
    <cellStyle name="Normal 4 42 2 3" xfId="16063" xr:uid="{00000000-0005-0000-0000-0000546E0000}"/>
    <cellStyle name="Normal 4 42 2 3 2" xfId="39009" xr:uid="{00000000-0005-0000-0000-0000556E0000}"/>
    <cellStyle name="Normal 4 42 2 4" xfId="16064" xr:uid="{00000000-0005-0000-0000-0000566E0000}"/>
    <cellStyle name="Normal 4 42 2 4 2" xfId="39010" xr:uid="{00000000-0005-0000-0000-0000576E0000}"/>
    <cellStyle name="Normal 4 42 2 5" xfId="39006" xr:uid="{00000000-0005-0000-0000-0000586E0000}"/>
    <cellStyle name="Normal 4 42 3" xfId="16065" xr:uid="{00000000-0005-0000-0000-0000596E0000}"/>
    <cellStyle name="Normal 4 42 3 2" xfId="16066" xr:uid="{00000000-0005-0000-0000-00005A6E0000}"/>
    <cellStyle name="Normal 4 42 3 2 2" xfId="16067" xr:uid="{00000000-0005-0000-0000-00005B6E0000}"/>
    <cellStyle name="Normal 4 42 3 2 2 2" xfId="39013" xr:uid="{00000000-0005-0000-0000-00005C6E0000}"/>
    <cellStyle name="Normal 4 42 3 2 3" xfId="39012" xr:uid="{00000000-0005-0000-0000-00005D6E0000}"/>
    <cellStyle name="Normal 4 42 3 3" xfId="16068" xr:uid="{00000000-0005-0000-0000-00005E6E0000}"/>
    <cellStyle name="Normal 4 42 3 3 2" xfId="16069" xr:uid="{00000000-0005-0000-0000-00005F6E0000}"/>
    <cellStyle name="Normal 4 42 3 3 2 2" xfId="39015" xr:uid="{00000000-0005-0000-0000-0000606E0000}"/>
    <cellStyle name="Normal 4 42 3 3 3" xfId="39014" xr:uid="{00000000-0005-0000-0000-0000616E0000}"/>
    <cellStyle name="Normal 4 42 3 4" xfId="16070" xr:uid="{00000000-0005-0000-0000-0000626E0000}"/>
    <cellStyle name="Normal 4 42 3 4 2" xfId="39016" xr:uid="{00000000-0005-0000-0000-0000636E0000}"/>
    <cellStyle name="Normal 4 42 3 5" xfId="39011" xr:uid="{00000000-0005-0000-0000-0000646E0000}"/>
    <cellStyle name="Normal 4 42 4" xfId="16071" xr:uid="{00000000-0005-0000-0000-0000656E0000}"/>
    <cellStyle name="Normal 4 42 4 2" xfId="16072" xr:uid="{00000000-0005-0000-0000-0000666E0000}"/>
    <cellStyle name="Normal 4 42 4 2 2" xfId="39018" xr:uid="{00000000-0005-0000-0000-0000676E0000}"/>
    <cellStyle name="Normal 4 42 4 3" xfId="39017" xr:uid="{00000000-0005-0000-0000-0000686E0000}"/>
    <cellStyle name="Normal 4 42 5" xfId="16073" xr:uid="{00000000-0005-0000-0000-0000696E0000}"/>
    <cellStyle name="Normal 4 42 5 2" xfId="39019" xr:uid="{00000000-0005-0000-0000-00006A6E0000}"/>
    <cellStyle name="Normal 4 42 6" xfId="16074" xr:uid="{00000000-0005-0000-0000-00006B6E0000}"/>
    <cellStyle name="Normal 4 42 6 2" xfId="16075" xr:uid="{00000000-0005-0000-0000-00006C6E0000}"/>
    <cellStyle name="Normal 4 42 6 2 2" xfId="39021" xr:uid="{00000000-0005-0000-0000-00006D6E0000}"/>
    <cellStyle name="Normal 4 42 6 3" xfId="39020" xr:uid="{00000000-0005-0000-0000-00006E6E0000}"/>
    <cellStyle name="Normal 4 42 7" xfId="16076" xr:uid="{00000000-0005-0000-0000-00006F6E0000}"/>
    <cellStyle name="Normal 4 42 7 2" xfId="39022" xr:uid="{00000000-0005-0000-0000-0000706E0000}"/>
    <cellStyle name="Normal 4 42 8" xfId="39005" xr:uid="{00000000-0005-0000-0000-0000716E0000}"/>
    <cellStyle name="Normal 4 43" xfId="16077" xr:uid="{00000000-0005-0000-0000-0000726E0000}"/>
    <cellStyle name="Normal 4 43 2" xfId="16078" xr:uid="{00000000-0005-0000-0000-0000736E0000}"/>
    <cellStyle name="Normal 4 43 2 2" xfId="16079" xr:uid="{00000000-0005-0000-0000-0000746E0000}"/>
    <cellStyle name="Normal 4 43 2 2 2" xfId="16080" xr:uid="{00000000-0005-0000-0000-0000756E0000}"/>
    <cellStyle name="Normal 4 43 2 2 2 2" xfId="39026" xr:uid="{00000000-0005-0000-0000-0000766E0000}"/>
    <cellStyle name="Normal 4 43 2 2 3" xfId="39025" xr:uid="{00000000-0005-0000-0000-0000776E0000}"/>
    <cellStyle name="Normal 4 43 2 3" xfId="16081" xr:uid="{00000000-0005-0000-0000-0000786E0000}"/>
    <cellStyle name="Normal 4 43 2 3 2" xfId="39027" xr:uid="{00000000-0005-0000-0000-0000796E0000}"/>
    <cellStyle name="Normal 4 43 2 4" xfId="16082" xr:uid="{00000000-0005-0000-0000-00007A6E0000}"/>
    <cellStyle name="Normal 4 43 2 4 2" xfId="39028" xr:uid="{00000000-0005-0000-0000-00007B6E0000}"/>
    <cellStyle name="Normal 4 43 2 5" xfId="39024" xr:uid="{00000000-0005-0000-0000-00007C6E0000}"/>
    <cellStyle name="Normal 4 43 3" xfId="16083" xr:uid="{00000000-0005-0000-0000-00007D6E0000}"/>
    <cellStyle name="Normal 4 43 3 2" xfId="16084" xr:uid="{00000000-0005-0000-0000-00007E6E0000}"/>
    <cellStyle name="Normal 4 43 3 2 2" xfId="16085" xr:uid="{00000000-0005-0000-0000-00007F6E0000}"/>
    <cellStyle name="Normal 4 43 3 2 2 2" xfId="39031" xr:uid="{00000000-0005-0000-0000-0000806E0000}"/>
    <cellStyle name="Normal 4 43 3 2 3" xfId="39030" xr:uid="{00000000-0005-0000-0000-0000816E0000}"/>
    <cellStyle name="Normal 4 43 3 3" xfId="16086" xr:uid="{00000000-0005-0000-0000-0000826E0000}"/>
    <cellStyle name="Normal 4 43 3 3 2" xfId="16087" xr:uid="{00000000-0005-0000-0000-0000836E0000}"/>
    <cellStyle name="Normal 4 43 3 3 2 2" xfId="39033" xr:uid="{00000000-0005-0000-0000-0000846E0000}"/>
    <cellStyle name="Normal 4 43 3 3 3" xfId="39032" xr:uid="{00000000-0005-0000-0000-0000856E0000}"/>
    <cellStyle name="Normal 4 43 3 4" xfId="16088" xr:uid="{00000000-0005-0000-0000-0000866E0000}"/>
    <cellStyle name="Normal 4 43 3 4 2" xfId="39034" xr:uid="{00000000-0005-0000-0000-0000876E0000}"/>
    <cellStyle name="Normal 4 43 3 5" xfId="39029" xr:uid="{00000000-0005-0000-0000-0000886E0000}"/>
    <cellStyle name="Normal 4 43 4" xfId="16089" xr:uid="{00000000-0005-0000-0000-0000896E0000}"/>
    <cellStyle name="Normal 4 43 4 2" xfId="16090" xr:uid="{00000000-0005-0000-0000-00008A6E0000}"/>
    <cellStyle name="Normal 4 43 4 2 2" xfId="39036" xr:uid="{00000000-0005-0000-0000-00008B6E0000}"/>
    <cellStyle name="Normal 4 43 4 3" xfId="39035" xr:uid="{00000000-0005-0000-0000-00008C6E0000}"/>
    <cellStyle name="Normal 4 43 5" xfId="16091" xr:uid="{00000000-0005-0000-0000-00008D6E0000}"/>
    <cellStyle name="Normal 4 43 5 2" xfId="39037" xr:uid="{00000000-0005-0000-0000-00008E6E0000}"/>
    <cellStyle name="Normal 4 43 6" xfId="16092" xr:uid="{00000000-0005-0000-0000-00008F6E0000}"/>
    <cellStyle name="Normal 4 43 6 2" xfId="16093" xr:uid="{00000000-0005-0000-0000-0000906E0000}"/>
    <cellStyle name="Normal 4 43 6 2 2" xfId="39039" xr:uid="{00000000-0005-0000-0000-0000916E0000}"/>
    <cellStyle name="Normal 4 43 6 3" xfId="39038" xr:uid="{00000000-0005-0000-0000-0000926E0000}"/>
    <cellStyle name="Normal 4 43 7" xfId="16094" xr:uid="{00000000-0005-0000-0000-0000936E0000}"/>
    <cellStyle name="Normal 4 43 7 2" xfId="39040" xr:uid="{00000000-0005-0000-0000-0000946E0000}"/>
    <cellStyle name="Normal 4 43 8" xfId="39023" xr:uid="{00000000-0005-0000-0000-0000956E0000}"/>
    <cellStyle name="Normal 4 44" xfId="16095" xr:uid="{00000000-0005-0000-0000-0000966E0000}"/>
    <cellStyle name="Normal 4 44 2" xfId="16096" xr:uid="{00000000-0005-0000-0000-0000976E0000}"/>
    <cellStyle name="Normal 4 44 2 2" xfId="16097" xr:uid="{00000000-0005-0000-0000-0000986E0000}"/>
    <cellStyle name="Normal 4 44 2 2 2" xfId="39043" xr:uid="{00000000-0005-0000-0000-0000996E0000}"/>
    <cellStyle name="Normal 4 44 2 3" xfId="39042" xr:uid="{00000000-0005-0000-0000-00009A6E0000}"/>
    <cellStyle name="Normal 4 44 3" xfId="16098" xr:uid="{00000000-0005-0000-0000-00009B6E0000}"/>
    <cellStyle name="Normal 4 44 3 2" xfId="39044" xr:uid="{00000000-0005-0000-0000-00009C6E0000}"/>
    <cellStyle name="Normal 4 44 4" xfId="16099" xr:uid="{00000000-0005-0000-0000-00009D6E0000}"/>
    <cellStyle name="Normal 4 44 4 2" xfId="39045" xr:uid="{00000000-0005-0000-0000-00009E6E0000}"/>
    <cellStyle name="Normal 4 44 5" xfId="39041" xr:uid="{00000000-0005-0000-0000-00009F6E0000}"/>
    <cellStyle name="Normal 4 45" xfId="16100" xr:uid="{00000000-0005-0000-0000-0000A06E0000}"/>
    <cellStyle name="Normal 4 45 2" xfId="16101" xr:uid="{00000000-0005-0000-0000-0000A16E0000}"/>
    <cellStyle name="Normal 4 45 2 2" xfId="16102" xr:uid="{00000000-0005-0000-0000-0000A26E0000}"/>
    <cellStyle name="Normal 4 45 2 2 2" xfId="39048" xr:uid="{00000000-0005-0000-0000-0000A36E0000}"/>
    <cellStyle name="Normal 4 45 2 3" xfId="39047" xr:uid="{00000000-0005-0000-0000-0000A46E0000}"/>
    <cellStyle name="Normal 4 45 3" xfId="16103" xr:uid="{00000000-0005-0000-0000-0000A56E0000}"/>
    <cellStyle name="Normal 4 45 3 2" xfId="16104" xr:uid="{00000000-0005-0000-0000-0000A66E0000}"/>
    <cellStyle name="Normal 4 45 3 2 2" xfId="39050" xr:uid="{00000000-0005-0000-0000-0000A76E0000}"/>
    <cellStyle name="Normal 4 45 3 3" xfId="39049" xr:uid="{00000000-0005-0000-0000-0000A86E0000}"/>
    <cellStyle name="Normal 4 45 4" xfId="16105" xr:uid="{00000000-0005-0000-0000-0000A96E0000}"/>
    <cellStyle name="Normal 4 45 4 2" xfId="39051" xr:uid="{00000000-0005-0000-0000-0000AA6E0000}"/>
    <cellStyle name="Normal 4 45 5" xfId="16106" xr:uid="{00000000-0005-0000-0000-0000AB6E0000}"/>
    <cellStyle name="Normal 4 45 5 2" xfId="39052" xr:uid="{00000000-0005-0000-0000-0000AC6E0000}"/>
    <cellStyle name="Normal 4 45 6" xfId="39046" xr:uid="{00000000-0005-0000-0000-0000AD6E0000}"/>
    <cellStyle name="Normal 4 46" xfId="16107" xr:uid="{00000000-0005-0000-0000-0000AE6E0000}"/>
    <cellStyle name="Normal 4 46 1" xfId="16108" xr:uid="{00000000-0005-0000-0000-0000AF6E0000}"/>
    <cellStyle name="Normal 4 46 1 2" xfId="16109" xr:uid="{00000000-0005-0000-0000-0000B06E0000}"/>
    <cellStyle name="Normal 4 46 1 2 2" xfId="39055" xr:uid="{00000000-0005-0000-0000-0000B16E0000}"/>
    <cellStyle name="Normal 4 46 1 3" xfId="39054" xr:uid="{00000000-0005-0000-0000-0000B26E0000}"/>
    <cellStyle name="Normal 4 46 2" xfId="16110" xr:uid="{00000000-0005-0000-0000-0000B36E0000}"/>
    <cellStyle name="Normal 4 46 2 2" xfId="16111" xr:uid="{00000000-0005-0000-0000-0000B46E0000}"/>
    <cellStyle name="Normal 4 46 2 2 2" xfId="39057" xr:uid="{00000000-0005-0000-0000-0000B56E0000}"/>
    <cellStyle name="Normal 4 46 2 3" xfId="39056" xr:uid="{00000000-0005-0000-0000-0000B66E0000}"/>
    <cellStyle name="Normal 4 46 3" xfId="16112" xr:uid="{00000000-0005-0000-0000-0000B76E0000}"/>
    <cellStyle name="Normal 4 46 3 2" xfId="16113" xr:uid="{00000000-0005-0000-0000-0000B86E0000}"/>
    <cellStyle name="Normal 4 46 3 2 2" xfId="39059" xr:uid="{00000000-0005-0000-0000-0000B96E0000}"/>
    <cellStyle name="Normal 4 46 3 3" xfId="39058" xr:uid="{00000000-0005-0000-0000-0000BA6E0000}"/>
    <cellStyle name="Normal 4 46 4" xfId="16114" xr:uid="{00000000-0005-0000-0000-0000BB6E0000}"/>
    <cellStyle name="Normal 4 46 4 2" xfId="16115" xr:uid="{00000000-0005-0000-0000-0000BC6E0000}"/>
    <cellStyle name="Normal 4 46 4 2 2" xfId="39061" xr:uid="{00000000-0005-0000-0000-0000BD6E0000}"/>
    <cellStyle name="Normal 4 46 4 3" xfId="39060" xr:uid="{00000000-0005-0000-0000-0000BE6E0000}"/>
    <cellStyle name="Normal 4 46 5" xfId="16116" xr:uid="{00000000-0005-0000-0000-0000BF6E0000}"/>
    <cellStyle name="Normal 4 46 5 2" xfId="16117" xr:uid="{00000000-0005-0000-0000-0000C06E0000}"/>
    <cellStyle name="Normal 4 46 5 2 2" xfId="39063" xr:uid="{00000000-0005-0000-0000-0000C16E0000}"/>
    <cellStyle name="Normal 4 46 5 3" xfId="39062" xr:uid="{00000000-0005-0000-0000-0000C26E0000}"/>
    <cellStyle name="Normal 4 46 6" xfId="16118" xr:uid="{00000000-0005-0000-0000-0000C36E0000}"/>
    <cellStyle name="Normal 4 46 6 2" xfId="16119" xr:uid="{00000000-0005-0000-0000-0000C46E0000}"/>
    <cellStyle name="Normal 4 46 6 2 2" xfId="39065" xr:uid="{00000000-0005-0000-0000-0000C56E0000}"/>
    <cellStyle name="Normal 4 46 6 3" xfId="39064" xr:uid="{00000000-0005-0000-0000-0000C66E0000}"/>
    <cellStyle name="Normal 4 46 7" xfId="16120" xr:uid="{00000000-0005-0000-0000-0000C76E0000}"/>
    <cellStyle name="Normal 4 46 7 2" xfId="39066" xr:uid="{00000000-0005-0000-0000-0000C86E0000}"/>
    <cellStyle name="Normal 4 46 8" xfId="16121" xr:uid="{00000000-0005-0000-0000-0000C96E0000}"/>
    <cellStyle name="Normal 4 46 8 2" xfId="39067" xr:uid="{00000000-0005-0000-0000-0000CA6E0000}"/>
    <cellStyle name="Normal 4 46 9" xfId="39053" xr:uid="{00000000-0005-0000-0000-0000CB6E0000}"/>
    <cellStyle name="Normal 4 47" xfId="16122" xr:uid="{00000000-0005-0000-0000-0000CC6E0000}"/>
    <cellStyle name="Normal 4 47 1" xfId="16123" xr:uid="{00000000-0005-0000-0000-0000CD6E0000}"/>
    <cellStyle name="Normal 4 47 1 2" xfId="16124" xr:uid="{00000000-0005-0000-0000-0000CE6E0000}"/>
    <cellStyle name="Normal 4 47 1 2 2" xfId="39070" xr:uid="{00000000-0005-0000-0000-0000CF6E0000}"/>
    <cellStyle name="Normal 4 47 1 3" xfId="39069" xr:uid="{00000000-0005-0000-0000-0000D06E0000}"/>
    <cellStyle name="Normal 4 47 2" xfId="16125" xr:uid="{00000000-0005-0000-0000-0000D16E0000}"/>
    <cellStyle name="Normal 4 47 2 2" xfId="16126" xr:uid="{00000000-0005-0000-0000-0000D26E0000}"/>
    <cellStyle name="Normal 4 47 2 2 2" xfId="39072" xr:uid="{00000000-0005-0000-0000-0000D36E0000}"/>
    <cellStyle name="Normal 4 47 2 3" xfId="39071" xr:uid="{00000000-0005-0000-0000-0000D46E0000}"/>
    <cellStyle name="Normal 4 47 3" xfId="16127" xr:uid="{00000000-0005-0000-0000-0000D56E0000}"/>
    <cellStyle name="Normal 4 47 3 2" xfId="16128" xr:uid="{00000000-0005-0000-0000-0000D66E0000}"/>
    <cellStyle name="Normal 4 47 3 2 2" xfId="39074" xr:uid="{00000000-0005-0000-0000-0000D76E0000}"/>
    <cellStyle name="Normal 4 47 3 3" xfId="39073" xr:uid="{00000000-0005-0000-0000-0000D86E0000}"/>
    <cellStyle name="Normal 4 47 4" xfId="16129" xr:uid="{00000000-0005-0000-0000-0000D96E0000}"/>
    <cellStyle name="Normal 4 47 4 2" xfId="16130" xr:uid="{00000000-0005-0000-0000-0000DA6E0000}"/>
    <cellStyle name="Normal 4 47 4 2 2" xfId="39076" xr:uid="{00000000-0005-0000-0000-0000DB6E0000}"/>
    <cellStyle name="Normal 4 47 4 3" xfId="39075" xr:uid="{00000000-0005-0000-0000-0000DC6E0000}"/>
    <cellStyle name="Normal 4 47 5" xfId="16131" xr:uid="{00000000-0005-0000-0000-0000DD6E0000}"/>
    <cellStyle name="Normal 4 47 5 2" xfId="16132" xr:uid="{00000000-0005-0000-0000-0000DE6E0000}"/>
    <cellStyle name="Normal 4 47 5 2 2" xfId="39078" xr:uid="{00000000-0005-0000-0000-0000DF6E0000}"/>
    <cellStyle name="Normal 4 47 5 3" xfId="39077" xr:uid="{00000000-0005-0000-0000-0000E06E0000}"/>
    <cellStyle name="Normal 4 47 6" xfId="16133" xr:uid="{00000000-0005-0000-0000-0000E16E0000}"/>
    <cellStyle name="Normal 4 47 6 2" xfId="16134" xr:uid="{00000000-0005-0000-0000-0000E26E0000}"/>
    <cellStyle name="Normal 4 47 6 2 2" xfId="39080" xr:uid="{00000000-0005-0000-0000-0000E36E0000}"/>
    <cellStyle name="Normal 4 47 6 3" xfId="39079" xr:uid="{00000000-0005-0000-0000-0000E46E0000}"/>
    <cellStyle name="Normal 4 47 7" xfId="16135" xr:uid="{00000000-0005-0000-0000-0000E56E0000}"/>
    <cellStyle name="Normal 4 47 7 2" xfId="39081" xr:uid="{00000000-0005-0000-0000-0000E66E0000}"/>
    <cellStyle name="Normal 4 47 8" xfId="16136" xr:uid="{00000000-0005-0000-0000-0000E76E0000}"/>
    <cellStyle name="Normal 4 47 8 2" xfId="39082" xr:uid="{00000000-0005-0000-0000-0000E86E0000}"/>
    <cellStyle name="Normal 4 47 9" xfId="39068" xr:uid="{00000000-0005-0000-0000-0000E96E0000}"/>
    <cellStyle name="Normal 4 48" xfId="16137" xr:uid="{00000000-0005-0000-0000-0000EA6E0000}"/>
    <cellStyle name="Normal 4 48 2" xfId="16138" xr:uid="{00000000-0005-0000-0000-0000EB6E0000}"/>
    <cellStyle name="Normal 4 48 2 2" xfId="39084" xr:uid="{00000000-0005-0000-0000-0000EC6E0000}"/>
    <cellStyle name="Normal 4 48 3" xfId="39083" xr:uid="{00000000-0005-0000-0000-0000ED6E0000}"/>
    <cellStyle name="Normal 4 49" xfId="16139" xr:uid="{00000000-0005-0000-0000-0000EE6E0000}"/>
    <cellStyle name="Normal 4 49 2" xfId="39085" xr:uid="{00000000-0005-0000-0000-0000EF6E0000}"/>
    <cellStyle name="Normal 4 5" xfId="16140" xr:uid="{00000000-0005-0000-0000-0000F06E0000}"/>
    <cellStyle name="Normal 4 5 2" xfId="16141" xr:uid="{00000000-0005-0000-0000-0000F16E0000}"/>
    <cellStyle name="Normal 4 5 2 2" xfId="16142" xr:uid="{00000000-0005-0000-0000-0000F26E0000}"/>
    <cellStyle name="Normal 4 5 2 2 2" xfId="16143" xr:uid="{00000000-0005-0000-0000-0000F36E0000}"/>
    <cellStyle name="Normal 4 5 2 2 2 2" xfId="39089" xr:uid="{00000000-0005-0000-0000-0000F46E0000}"/>
    <cellStyle name="Normal 4 5 2 2 3" xfId="39088" xr:uid="{00000000-0005-0000-0000-0000F56E0000}"/>
    <cellStyle name="Normal 4 5 2 3" xfId="16144" xr:uid="{00000000-0005-0000-0000-0000F66E0000}"/>
    <cellStyle name="Normal 4 5 2 3 2" xfId="39090" xr:uid="{00000000-0005-0000-0000-0000F76E0000}"/>
    <cellStyle name="Normal 4 5 2 4" xfId="16145" xr:uid="{00000000-0005-0000-0000-0000F86E0000}"/>
    <cellStyle name="Normal 4 5 2 4 2" xfId="39091" xr:uid="{00000000-0005-0000-0000-0000F96E0000}"/>
    <cellStyle name="Normal 4 5 2 5" xfId="39087" xr:uid="{00000000-0005-0000-0000-0000FA6E0000}"/>
    <cellStyle name="Normal 4 5 3" xfId="16146" xr:uid="{00000000-0005-0000-0000-0000FB6E0000}"/>
    <cellStyle name="Normal 4 5 3 2" xfId="16147" xr:uid="{00000000-0005-0000-0000-0000FC6E0000}"/>
    <cellStyle name="Normal 4 5 3 2 2" xfId="16148" xr:uid="{00000000-0005-0000-0000-0000FD6E0000}"/>
    <cellStyle name="Normal 4 5 3 2 2 2" xfId="39094" xr:uid="{00000000-0005-0000-0000-0000FE6E0000}"/>
    <cellStyle name="Normal 4 5 3 2 3" xfId="39093" xr:uid="{00000000-0005-0000-0000-0000FF6E0000}"/>
    <cellStyle name="Normal 4 5 3 3" xfId="16149" xr:uid="{00000000-0005-0000-0000-0000006F0000}"/>
    <cellStyle name="Normal 4 5 3 3 2" xfId="16150" xr:uid="{00000000-0005-0000-0000-0000016F0000}"/>
    <cellStyle name="Normal 4 5 3 3 2 2" xfId="39096" xr:uid="{00000000-0005-0000-0000-0000026F0000}"/>
    <cellStyle name="Normal 4 5 3 3 3" xfId="39095" xr:uid="{00000000-0005-0000-0000-0000036F0000}"/>
    <cellStyle name="Normal 4 5 3 4" xfId="16151" xr:uid="{00000000-0005-0000-0000-0000046F0000}"/>
    <cellStyle name="Normal 4 5 3 4 2" xfId="39097" xr:uid="{00000000-0005-0000-0000-0000056F0000}"/>
    <cellStyle name="Normal 4 5 3 5" xfId="39092" xr:uid="{00000000-0005-0000-0000-0000066F0000}"/>
    <cellStyle name="Normal 4 5 4" xfId="16152" xr:uid="{00000000-0005-0000-0000-0000076F0000}"/>
    <cellStyle name="Normal 4 5 4 2" xfId="16153" xr:uid="{00000000-0005-0000-0000-0000086F0000}"/>
    <cellStyle name="Normal 4 5 4 2 2" xfId="39099" xr:uid="{00000000-0005-0000-0000-0000096F0000}"/>
    <cellStyle name="Normal 4 5 4 3" xfId="39098" xr:uid="{00000000-0005-0000-0000-00000A6F0000}"/>
    <cellStyle name="Normal 4 5 5" xfId="16154" xr:uid="{00000000-0005-0000-0000-00000B6F0000}"/>
    <cellStyle name="Normal 4 5 5 2" xfId="39100" xr:uid="{00000000-0005-0000-0000-00000C6F0000}"/>
    <cellStyle name="Normal 4 5 6" xfId="16155" xr:uid="{00000000-0005-0000-0000-00000D6F0000}"/>
    <cellStyle name="Normal 4 5 6 2" xfId="16156" xr:uid="{00000000-0005-0000-0000-00000E6F0000}"/>
    <cellStyle name="Normal 4 5 6 2 2" xfId="39102" xr:uid="{00000000-0005-0000-0000-00000F6F0000}"/>
    <cellStyle name="Normal 4 5 6 3" xfId="39101" xr:uid="{00000000-0005-0000-0000-0000106F0000}"/>
    <cellStyle name="Normal 4 5 7" xfId="16157" xr:uid="{00000000-0005-0000-0000-0000116F0000}"/>
    <cellStyle name="Normal 4 5 7 2" xfId="39103" xr:uid="{00000000-0005-0000-0000-0000126F0000}"/>
    <cellStyle name="Normal 4 5 8" xfId="39086" xr:uid="{00000000-0005-0000-0000-0000136F0000}"/>
    <cellStyle name="Normal 4 5 9" xfId="50020" xr:uid="{00000000-0005-0000-0000-0000146F0000}"/>
    <cellStyle name="Normal 4 50" xfId="16158" xr:uid="{00000000-0005-0000-0000-0000156F0000}"/>
    <cellStyle name="Normal 4 50 2" xfId="16159" xr:uid="{00000000-0005-0000-0000-0000166F0000}"/>
    <cellStyle name="Normal 4 50 2 2" xfId="39105" xr:uid="{00000000-0005-0000-0000-0000176F0000}"/>
    <cellStyle name="Normal 4 50 3" xfId="39104" xr:uid="{00000000-0005-0000-0000-0000186F0000}"/>
    <cellStyle name="Normal 4 51" xfId="16160" xr:uid="{00000000-0005-0000-0000-0000196F0000}"/>
    <cellStyle name="Normal 4 51 2" xfId="16161" xr:uid="{00000000-0005-0000-0000-00001A6F0000}"/>
    <cellStyle name="Normal 4 51 2 2" xfId="39107" xr:uid="{00000000-0005-0000-0000-00001B6F0000}"/>
    <cellStyle name="Normal 4 51 3" xfId="39106" xr:uid="{00000000-0005-0000-0000-00001C6F0000}"/>
    <cellStyle name="Normal 4 52" xfId="16162" xr:uid="{00000000-0005-0000-0000-00001D6F0000}"/>
    <cellStyle name="Normal 4 52 2" xfId="39108" xr:uid="{00000000-0005-0000-0000-00001E6F0000}"/>
    <cellStyle name="Normal 4 53" xfId="16163" xr:uid="{00000000-0005-0000-0000-00001F6F0000}"/>
    <cellStyle name="Normal 4 53 2" xfId="39109" xr:uid="{00000000-0005-0000-0000-0000206F0000}"/>
    <cellStyle name="Normal 4 54" xfId="16164" xr:uid="{00000000-0005-0000-0000-0000216F0000}"/>
    <cellStyle name="Normal 4 54 2" xfId="39110" xr:uid="{00000000-0005-0000-0000-0000226F0000}"/>
    <cellStyle name="Normal 4 55" xfId="16165" xr:uid="{00000000-0005-0000-0000-0000236F0000}"/>
    <cellStyle name="Normal 4 55 2" xfId="39111" xr:uid="{00000000-0005-0000-0000-0000246F0000}"/>
    <cellStyle name="Normal 4 56" xfId="16166" xr:uid="{00000000-0005-0000-0000-0000256F0000}"/>
    <cellStyle name="Normal 4 56 2" xfId="39112" xr:uid="{00000000-0005-0000-0000-0000266F0000}"/>
    <cellStyle name="Normal 4 57" xfId="16167" xr:uid="{00000000-0005-0000-0000-0000276F0000}"/>
    <cellStyle name="Normal 4 57 2" xfId="39113" xr:uid="{00000000-0005-0000-0000-0000286F0000}"/>
    <cellStyle name="Normal 4 58" xfId="16168" xr:uid="{00000000-0005-0000-0000-0000296F0000}"/>
    <cellStyle name="Normal 4 58 2" xfId="39114" xr:uid="{00000000-0005-0000-0000-00002A6F0000}"/>
    <cellStyle name="Normal 4 59" xfId="49669" xr:uid="{00000000-0005-0000-0000-00002B6F0000}"/>
    <cellStyle name="Normal 4 6" xfId="16169" xr:uid="{00000000-0005-0000-0000-00002C6F0000}"/>
    <cellStyle name="Normal 4 6 2" xfId="16170" xr:uid="{00000000-0005-0000-0000-00002D6F0000}"/>
    <cellStyle name="Normal 4 6 2 2" xfId="16171" xr:uid="{00000000-0005-0000-0000-00002E6F0000}"/>
    <cellStyle name="Normal 4 6 2 2 2" xfId="16172" xr:uid="{00000000-0005-0000-0000-00002F6F0000}"/>
    <cellStyle name="Normal 4 6 2 2 2 2" xfId="39118" xr:uid="{00000000-0005-0000-0000-0000306F0000}"/>
    <cellStyle name="Normal 4 6 2 2 3" xfId="39117" xr:uid="{00000000-0005-0000-0000-0000316F0000}"/>
    <cellStyle name="Normal 4 6 2 3" xfId="16173" xr:uid="{00000000-0005-0000-0000-0000326F0000}"/>
    <cellStyle name="Normal 4 6 2 3 2" xfId="39119" xr:uid="{00000000-0005-0000-0000-0000336F0000}"/>
    <cellStyle name="Normal 4 6 2 4" xfId="16174" xr:uid="{00000000-0005-0000-0000-0000346F0000}"/>
    <cellStyle name="Normal 4 6 2 4 2" xfId="39120" xr:uid="{00000000-0005-0000-0000-0000356F0000}"/>
    <cellStyle name="Normal 4 6 2 5" xfId="39116" xr:uid="{00000000-0005-0000-0000-0000366F0000}"/>
    <cellStyle name="Normal 4 6 3" xfId="16175" xr:uid="{00000000-0005-0000-0000-0000376F0000}"/>
    <cellStyle name="Normal 4 6 3 2" xfId="16176" xr:uid="{00000000-0005-0000-0000-0000386F0000}"/>
    <cellStyle name="Normal 4 6 3 2 2" xfId="16177" xr:uid="{00000000-0005-0000-0000-0000396F0000}"/>
    <cellStyle name="Normal 4 6 3 2 2 2" xfId="39123" xr:uid="{00000000-0005-0000-0000-00003A6F0000}"/>
    <cellStyle name="Normal 4 6 3 2 3" xfId="39122" xr:uid="{00000000-0005-0000-0000-00003B6F0000}"/>
    <cellStyle name="Normal 4 6 3 3" xfId="16178" xr:uid="{00000000-0005-0000-0000-00003C6F0000}"/>
    <cellStyle name="Normal 4 6 3 3 2" xfId="16179" xr:uid="{00000000-0005-0000-0000-00003D6F0000}"/>
    <cellStyle name="Normal 4 6 3 3 2 2" xfId="39125" xr:uid="{00000000-0005-0000-0000-00003E6F0000}"/>
    <cellStyle name="Normal 4 6 3 3 3" xfId="39124" xr:uid="{00000000-0005-0000-0000-00003F6F0000}"/>
    <cellStyle name="Normal 4 6 3 4" xfId="16180" xr:uid="{00000000-0005-0000-0000-0000406F0000}"/>
    <cellStyle name="Normal 4 6 3 4 2" xfId="39126" xr:uid="{00000000-0005-0000-0000-0000416F0000}"/>
    <cellStyle name="Normal 4 6 3 5" xfId="39121" xr:uid="{00000000-0005-0000-0000-0000426F0000}"/>
    <cellStyle name="Normal 4 6 4" xfId="16181" xr:uid="{00000000-0005-0000-0000-0000436F0000}"/>
    <cellStyle name="Normal 4 6 4 2" xfId="16182" xr:uid="{00000000-0005-0000-0000-0000446F0000}"/>
    <cellStyle name="Normal 4 6 4 2 2" xfId="39128" xr:uid="{00000000-0005-0000-0000-0000456F0000}"/>
    <cellStyle name="Normal 4 6 4 3" xfId="39127" xr:uid="{00000000-0005-0000-0000-0000466F0000}"/>
    <cellStyle name="Normal 4 6 5" xfId="16183" xr:uid="{00000000-0005-0000-0000-0000476F0000}"/>
    <cellStyle name="Normal 4 6 5 2" xfId="39129" xr:uid="{00000000-0005-0000-0000-0000486F0000}"/>
    <cellStyle name="Normal 4 6 6" xfId="16184" xr:uid="{00000000-0005-0000-0000-0000496F0000}"/>
    <cellStyle name="Normal 4 6 6 2" xfId="16185" xr:uid="{00000000-0005-0000-0000-00004A6F0000}"/>
    <cellStyle name="Normal 4 6 6 2 2" xfId="39131" xr:uid="{00000000-0005-0000-0000-00004B6F0000}"/>
    <cellStyle name="Normal 4 6 6 3" xfId="39130" xr:uid="{00000000-0005-0000-0000-00004C6F0000}"/>
    <cellStyle name="Normal 4 6 7" xfId="16186" xr:uid="{00000000-0005-0000-0000-00004D6F0000}"/>
    <cellStyle name="Normal 4 6 7 2" xfId="39132" xr:uid="{00000000-0005-0000-0000-00004E6F0000}"/>
    <cellStyle name="Normal 4 6 8" xfId="16187" xr:uid="{00000000-0005-0000-0000-00004F6F0000}"/>
    <cellStyle name="Normal 4 6 8 2" xfId="39133" xr:uid="{00000000-0005-0000-0000-0000506F0000}"/>
    <cellStyle name="Normal 4 6 9" xfId="39115" xr:uid="{00000000-0005-0000-0000-0000516F0000}"/>
    <cellStyle name="Normal 4 60" xfId="15309" xr:uid="{00000000-0005-0000-0000-0000526F0000}"/>
    <cellStyle name="Normal 4 7" xfId="16188" xr:uid="{00000000-0005-0000-0000-0000536F0000}"/>
    <cellStyle name="Normal 4 7 2" xfId="16189" xr:uid="{00000000-0005-0000-0000-0000546F0000}"/>
    <cellStyle name="Normal 4 7 2 2" xfId="16190" xr:uid="{00000000-0005-0000-0000-0000556F0000}"/>
    <cellStyle name="Normal 4 7 2 2 2" xfId="16191" xr:uid="{00000000-0005-0000-0000-0000566F0000}"/>
    <cellStyle name="Normal 4 7 2 2 2 2" xfId="39137" xr:uid="{00000000-0005-0000-0000-0000576F0000}"/>
    <cellStyle name="Normal 4 7 2 2 3" xfId="39136" xr:uid="{00000000-0005-0000-0000-0000586F0000}"/>
    <cellStyle name="Normal 4 7 2 3" xfId="16192" xr:uid="{00000000-0005-0000-0000-0000596F0000}"/>
    <cellStyle name="Normal 4 7 2 3 2" xfId="39138" xr:uid="{00000000-0005-0000-0000-00005A6F0000}"/>
    <cellStyle name="Normal 4 7 2 4" xfId="16193" xr:uid="{00000000-0005-0000-0000-00005B6F0000}"/>
    <cellStyle name="Normal 4 7 2 4 2" xfId="39139" xr:uid="{00000000-0005-0000-0000-00005C6F0000}"/>
    <cellStyle name="Normal 4 7 2 5" xfId="39135" xr:uid="{00000000-0005-0000-0000-00005D6F0000}"/>
    <cellStyle name="Normal 4 7 3" xfId="16194" xr:uid="{00000000-0005-0000-0000-00005E6F0000}"/>
    <cellStyle name="Normal 4 7 3 2" xfId="16195" xr:uid="{00000000-0005-0000-0000-00005F6F0000}"/>
    <cellStyle name="Normal 4 7 3 2 2" xfId="16196" xr:uid="{00000000-0005-0000-0000-0000606F0000}"/>
    <cellStyle name="Normal 4 7 3 2 2 2" xfId="39142" xr:uid="{00000000-0005-0000-0000-0000616F0000}"/>
    <cellStyle name="Normal 4 7 3 2 3" xfId="39141" xr:uid="{00000000-0005-0000-0000-0000626F0000}"/>
    <cellStyle name="Normal 4 7 3 3" xfId="16197" xr:uid="{00000000-0005-0000-0000-0000636F0000}"/>
    <cellStyle name="Normal 4 7 3 3 2" xfId="16198" xr:uid="{00000000-0005-0000-0000-0000646F0000}"/>
    <cellStyle name="Normal 4 7 3 3 2 2" xfId="39144" xr:uid="{00000000-0005-0000-0000-0000656F0000}"/>
    <cellStyle name="Normal 4 7 3 3 3" xfId="39143" xr:uid="{00000000-0005-0000-0000-0000666F0000}"/>
    <cellStyle name="Normal 4 7 3 4" xfId="16199" xr:uid="{00000000-0005-0000-0000-0000676F0000}"/>
    <cellStyle name="Normal 4 7 3 4 2" xfId="39145" xr:uid="{00000000-0005-0000-0000-0000686F0000}"/>
    <cellStyle name="Normal 4 7 3 5" xfId="39140" xr:uid="{00000000-0005-0000-0000-0000696F0000}"/>
    <cellStyle name="Normal 4 7 4" xfId="16200" xr:uid="{00000000-0005-0000-0000-00006A6F0000}"/>
    <cellStyle name="Normal 4 7 4 2" xfId="16201" xr:uid="{00000000-0005-0000-0000-00006B6F0000}"/>
    <cellStyle name="Normal 4 7 4 2 2" xfId="39147" xr:uid="{00000000-0005-0000-0000-00006C6F0000}"/>
    <cellStyle name="Normal 4 7 4 3" xfId="39146" xr:uid="{00000000-0005-0000-0000-00006D6F0000}"/>
    <cellStyle name="Normal 4 7 5" xfId="16202" xr:uid="{00000000-0005-0000-0000-00006E6F0000}"/>
    <cellStyle name="Normal 4 7 5 2" xfId="39148" xr:uid="{00000000-0005-0000-0000-00006F6F0000}"/>
    <cellStyle name="Normal 4 7 6" xfId="16203" xr:uid="{00000000-0005-0000-0000-0000706F0000}"/>
    <cellStyle name="Normal 4 7 6 2" xfId="16204" xr:uid="{00000000-0005-0000-0000-0000716F0000}"/>
    <cellStyle name="Normal 4 7 6 2 2" xfId="39150" xr:uid="{00000000-0005-0000-0000-0000726F0000}"/>
    <cellStyle name="Normal 4 7 6 3" xfId="39149" xr:uid="{00000000-0005-0000-0000-0000736F0000}"/>
    <cellStyle name="Normal 4 7 7" xfId="16205" xr:uid="{00000000-0005-0000-0000-0000746F0000}"/>
    <cellStyle name="Normal 4 7 7 2" xfId="39151" xr:uid="{00000000-0005-0000-0000-0000756F0000}"/>
    <cellStyle name="Normal 4 7 8" xfId="39134" xr:uid="{00000000-0005-0000-0000-0000766F0000}"/>
    <cellStyle name="Normal 4 8" xfId="16206" xr:uid="{00000000-0005-0000-0000-0000776F0000}"/>
    <cellStyle name="Normal 4 8 2" xfId="16207" xr:uid="{00000000-0005-0000-0000-0000786F0000}"/>
    <cellStyle name="Normal 4 8 2 2" xfId="16208" xr:uid="{00000000-0005-0000-0000-0000796F0000}"/>
    <cellStyle name="Normal 4 8 2 2 2" xfId="16209" xr:uid="{00000000-0005-0000-0000-00007A6F0000}"/>
    <cellStyle name="Normal 4 8 2 2 2 2" xfId="39155" xr:uid="{00000000-0005-0000-0000-00007B6F0000}"/>
    <cellStyle name="Normal 4 8 2 2 3" xfId="39154" xr:uid="{00000000-0005-0000-0000-00007C6F0000}"/>
    <cellStyle name="Normal 4 8 2 3" xfId="16210" xr:uid="{00000000-0005-0000-0000-00007D6F0000}"/>
    <cellStyle name="Normal 4 8 2 3 2" xfId="39156" xr:uid="{00000000-0005-0000-0000-00007E6F0000}"/>
    <cellStyle name="Normal 4 8 2 4" xfId="16211" xr:uid="{00000000-0005-0000-0000-00007F6F0000}"/>
    <cellStyle name="Normal 4 8 2 4 2" xfId="39157" xr:uid="{00000000-0005-0000-0000-0000806F0000}"/>
    <cellStyle name="Normal 4 8 2 5" xfId="39153" xr:uid="{00000000-0005-0000-0000-0000816F0000}"/>
    <cellStyle name="Normal 4 8 3" xfId="16212" xr:uid="{00000000-0005-0000-0000-0000826F0000}"/>
    <cellStyle name="Normal 4 8 3 2" xfId="16213" xr:uid="{00000000-0005-0000-0000-0000836F0000}"/>
    <cellStyle name="Normal 4 8 3 2 2" xfId="16214" xr:uid="{00000000-0005-0000-0000-0000846F0000}"/>
    <cellStyle name="Normal 4 8 3 2 2 2" xfId="39160" xr:uid="{00000000-0005-0000-0000-0000856F0000}"/>
    <cellStyle name="Normal 4 8 3 2 3" xfId="39159" xr:uid="{00000000-0005-0000-0000-0000866F0000}"/>
    <cellStyle name="Normal 4 8 3 3" xfId="16215" xr:uid="{00000000-0005-0000-0000-0000876F0000}"/>
    <cellStyle name="Normal 4 8 3 3 2" xfId="16216" xr:uid="{00000000-0005-0000-0000-0000886F0000}"/>
    <cellStyle name="Normal 4 8 3 3 2 2" xfId="39162" xr:uid="{00000000-0005-0000-0000-0000896F0000}"/>
    <cellStyle name="Normal 4 8 3 3 3" xfId="39161" xr:uid="{00000000-0005-0000-0000-00008A6F0000}"/>
    <cellStyle name="Normal 4 8 3 4" xfId="16217" xr:uid="{00000000-0005-0000-0000-00008B6F0000}"/>
    <cellStyle name="Normal 4 8 3 4 2" xfId="39163" xr:uid="{00000000-0005-0000-0000-00008C6F0000}"/>
    <cellStyle name="Normal 4 8 3 5" xfId="39158" xr:uid="{00000000-0005-0000-0000-00008D6F0000}"/>
    <cellStyle name="Normal 4 8 4" xfId="16218" xr:uid="{00000000-0005-0000-0000-00008E6F0000}"/>
    <cellStyle name="Normal 4 8 4 2" xfId="16219" xr:uid="{00000000-0005-0000-0000-00008F6F0000}"/>
    <cellStyle name="Normal 4 8 4 2 2" xfId="39165" xr:uid="{00000000-0005-0000-0000-0000906F0000}"/>
    <cellStyle name="Normal 4 8 4 3" xfId="39164" xr:uid="{00000000-0005-0000-0000-0000916F0000}"/>
    <cellStyle name="Normal 4 8 5" xfId="16220" xr:uid="{00000000-0005-0000-0000-0000926F0000}"/>
    <cellStyle name="Normal 4 8 5 2" xfId="39166" xr:uid="{00000000-0005-0000-0000-0000936F0000}"/>
    <cellStyle name="Normal 4 8 6" xfId="16221" xr:uid="{00000000-0005-0000-0000-0000946F0000}"/>
    <cellStyle name="Normal 4 8 6 2" xfId="16222" xr:uid="{00000000-0005-0000-0000-0000956F0000}"/>
    <cellStyle name="Normal 4 8 6 2 2" xfId="39168" xr:uid="{00000000-0005-0000-0000-0000966F0000}"/>
    <cellStyle name="Normal 4 8 6 3" xfId="39167" xr:uid="{00000000-0005-0000-0000-0000976F0000}"/>
    <cellStyle name="Normal 4 8 7" xfId="16223" xr:uid="{00000000-0005-0000-0000-0000986F0000}"/>
    <cellStyle name="Normal 4 8 7 2" xfId="39169" xr:uid="{00000000-0005-0000-0000-0000996F0000}"/>
    <cellStyle name="Normal 4 8 8" xfId="39152" xr:uid="{00000000-0005-0000-0000-00009A6F0000}"/>
    <cellStyle name="Normal 4 9" xfId="16224" xr:uid="{00000000-0005-0000-0000-00009B6F0000}"/>
    <cellStyle name="Normal 4 9 2" xfId="16225" xr:uid="{00000000-0005-0000-0000-00009C6F0000}"/>
    <cellStyle name="Normal 4 9 2 2" xfId="16226" xr:uid="{00000000-0005-0000-0000-00009D6F0000}"/>
    <cellStyle name="Normal 4 9 2 2 2" xfId="16227" xr:uid="{00000000-0005-0000-0000-00009E6F0000}"/>
    <cellStyle name="Normal 4 9 2 2 2 2" xfId="39173" xr:uid="{00000000-0005-0000-0000-00009F6F0000}"/>
    <cellStyle name="Normal 4 9 2 2 3" xfId="39172" xr:uid="{00000000-0005-0000-0000-0000A06F0000}"/>
    <cellStyle name="Normal 4 9 2 3" xfId="16228" xr:uid="{00000000-0005-0000-0000-0000A16F0000}"/>
    <cellStyle name="Normal 4 9 2 3 2" xfId="39174" xr:uid="{00000000-0005-0000-0000-0000A26F0000}"/>
    <cellStyle name="Normal 4 9 2 4" xfId="16229" xr:uid="{00000000-0005-0000-0000-0000A36F0000}"/>
    <cellStyle name="Normal 4 9 2 4 2" xfId="39175" xr:uid="{00000000-0005-0000-0000-0000A46F0000}"/>
    <cellStyle name="Normal 4 9 2 5" xfId="39171" xr:uid="{00000000-0005-0000-0000-0000A56F0000}"/>
    <cellStyle name="Normal 4 9 3" xfId="16230" xr:uid="{00000000-0005-0000-0000-0000A66F0000}"/>
    <cellStyle name="Normal 4 9 3 2" xfId="16231" xr:uid="{00000000-0005-0000-0000-0000A76F0000}"/>
    <cellStyle name="Normal 4 9 3 2 2" xfId="16232" xr:uid="{00000000-0005-0000-0000-0000A86F0000}"/>
    <cellStyle name="Normal 4 9 3 2 2 2" xfId="39178" xr:uid="{00000000-0005-0000-0000-0000A96F0000}"/>
    <cellStyle name="Normal 4 9 3 2 3" xfId="39177" xr:uid="{00000000-0005-0000-0000-0000AA6F0000}"/>
    <cellStyle name="Normal 4 9 3 3" xfId="16233" xr:uid="{00000000-0005-0000-0000-0000AB6F0000}"/>
    <cellStyle name="Normal 4 9 3 3 2" xfId="16234" xr:uid="{00000000-0005-0000-0000-0000AC6F0000}"/>
    <cellStyle name="Normal 4 9 3 3 2 2" xfId="39180" xr:uid="{00000000-0005-0000-0000-0000AD6F0000}"/>
    <cellStyle name="Normal 4 9 3 3 3" xfId="39179" xr:uid="{00000000-0005-0000-0000-0000AE6F0000}"/>
    <cellStyle name="Normal 4 9 3 4" xfId="16235" xr:uid="{00000000-0005-0000-0000-0000AF6F0000}"/>
    <cellStyle name="Normal 4 9 3 4 2" xfId="39181" xr:uid="{00000000-0005-0000-0000-0000B06F0000}"/>
    <cellStyle name="Normal 4 9 3 5" xfId="39176" xr:uid="{00000000-0005-0000-0000-0000B16F0000}"/>
    <cellStyle name="Normal 4 9 4" xfId="16236" xr:uid="{00000000-0005-0000-0000-0000B26F0000}"/>
    <cellStyle name="Normal 4 9 4 2" xfId="16237" xr:uid="{00000000-0005-0000-0000-0000B36F0000}"/>
    <cellStyle name="Normal 4 9 4 2 2" xfId="39183" xr:uid="{00000000-0005-0000-0000-0000B46F0000}"/>
    <cellStyle name="Normal 4 9 4 3" xfId="39182" xr:uid="{00000000-0005-0000-0000-0000B56F0000}"/>
    <cellStyle name="Normal 4 9 5" xfId="16238" xr:uid="{00000000-0005-0000-0000-0000B66F0000}"/>
    <cellStyle name="Normal 4 9 5 2" xfId="39184" xr:uid="{00000000-0005-0000-0000-0000B76F0000}"/>
    <cellStyle name="Normal 4 9 6" xfId="16239" xr:uid="{00000000-0005-0000-0000-0000B86F0000}"/>
    <cellStyle name="Normal 4 9 6 2" xfId="16240" xr:uid="{00000000-0005-0000-0000-0000B96F0000}"/>
    <cellStyle name="Normal 4 9 6 2 2" xfId="39186" xr:uid="{00000000-0005-0000-0000-0000BA6F0000}"/>
    <cellStyle name="Normal 4 9 6 3" xfId="39185" xr:uid="{00000000-0005-0000-0000-0000BB6F0000}"/>
    <cellStyle name="Normal 4 9 7" xfId="16241" xr:uid="{00000000-0005-0000-0000-0000BC6F0000}"/>
    <cellStyle name="Normal 4 9 7 2" xfId="39187" xr:uid="{00000000-0005-0000-0000-0000BD6F0000}"/>
    <cellStyle name="Normal 4 9 8" xfId="39170" xr:uid="{00000000-0005-0000-0000-0000BE6F0000}"/>
    <cellStyle name="Normal 4_elektroinstalacije" xfId="16242" xr:uid="{00000000-0005-0000-0000-0000BF6F0000}"/>
    <cellStyle name="Normal 40" xfId="16243" xr:uid="{00000000-0005-0000-0000-0000C06F0000}"/>
    <cellStyle name="Normal 40 10" xfId="16244" xr:uid="{00000000-0005-0000-0000-0000C16F0000}"/>
    <cellStyle name="Normal 40 10 2" xfId="16245" xr:uid="{00000000-0005-0000-0000-0000C26F0000}"/>
    <cellStyle name="Normal 40 10 2 2" xfId="16246" xr:uid="{00000000-0005-0000-0000-0000C36F0000}"/>
    <cellStyle name="Normal 40 10 2 2 2" xfId="16247" xr:uid="{00000000-0005-0000-0000-0000C46F0000}"/>
    <cellStyle name="Normal 40 10 2 2 2 2" xfId="39192" xr:uid="{00000000-0005-0000-0000-0000C56F0000}"/>
    <cellStyle name="Normal 40 10 2 2 3" xfId="39191" xr:uid="{00000000-0005-0000-0000-0000C66F0000}"/>
    <cellStyle name="Normal 40 10 2 3" xfId="16248" xr:uid="{00000000-0005-0000-0000-0000C76F0000}"/>
    <cellStyle name="Normal 40 10 2 3 2" xfId="39193" xr:uid="{00000000-0005-0000-0000-0000C86F0000}"/>
    <cellStyle name="Normal 40 10 2 4" xfId="16249" xr:uid="{00000000-0005-0000-0000-0000C96F0000}"/>
    <cellStyle name="Normal 40 10 2 4 2" xfId="39194" xr:uid="{00000000-0005-0000-0000-0000CA6F0000}"/>
    <cellStyle name="Normal 40 10 2 5" xfId="39190" xr:uid="{00000000-0005-0000-0000-0000CB6F0000}"/>
    <cellStyle name="Normal 40 10 3" xfId="16250" xr:uid="{00000000-0005-0000-0000-0000CC6F0000}"/>
    <cellStyle name="Normal 40 10 3 2" xfId="16251" xr:uid="{00000000-0005-0000-0000-0000CD6F0000}"/>
    <cellStyle name="Normal 40 10 3 2 2" xfId="16252" xr:uid="{00000000-0005-0000-0000-0000CE6F0000}"/>
    <cellStyle name="Normal 40 10 3 2 2 2" xfId="39197" xr:uid="{00000000-0005-0000-0000-0000CF6F0000}"/>
    <cellStyle name="Normal 40 10 3 2 3" xfId="39196" xr:uid="{00000000-0005-0000-0000-0000D06F0000}"/>
    <cellStyle name="Normal 40 10 3 3" xfId="16253" xr:uid="{00000000-0005-0000-0000-0000D16F0000}"/>
    <cellStyle name="Normal 40 10 3 3 2" xfId="16254" xr:uid="{00000000-0005-0000-0000-0000D26F0000}"/>
    <cellStyle name="Normal 40 10 3 3 2 2" xfId="39199" xr:uid="{00000000-0005-0000-0000-0000D36F0000}"/>
    <cellStyle name="Normal 40 10 3 3 3" xfId="39198" xr:uid="{00000000-0005-0000-0000-0000D46F0000}"/>
    <cellStyle name="Normal 40 10 3 4" xfId="16255" xr:uid="{00000000-0005-0000-0000-0000D56F0000}"/>
    <cellStyle name="Normal 40 10 3 4 2" xfId="39200" xr:uid="{00000000-0005-0000-0000-0000D66F0000}"/>
    <cellStyle name="Normal 40 10 3 5" xfId="39195" xr:uid="{00000000-0005-0000-0000-0000D76F0000}"/>
    <cellStyle name="Normal 40 10 4" xfId="16256" xr:uid="{00000000-0005-0000-0000-0000D86F0000}"/>
    <cellStyle name="Normal 40 10 4 2" xfId="16257" xr:uid="{00000000-0005-0000-0000-0000D96F0000}"/>
    <cellStyle name="Normal 40 10 4 2 2" xfId="39202" xr:uid="{00000000-0005-0000-0000-0000DA6F0000}"/>
    <cellStyle name="Normal 40 10 4 3" xfId="39201" xr:uid="{00000000-0005-0000-0000-0000DB6F0000}"/>
    <cellStyle name="Normal 40 10 5" xfId="16258" xr:uid="{00000000-0005-0000-0000-0000DC6F0000}"/>
    <cellStyle name="Normal 40 10 5 2" xfId="39203" xr:uid="{00000000-0005-0000-0000-0000DD6F0000}"/>
    <cellStyle name="Normal 40 10 6" xfId="16259" xr:uid="{00000000-0005-0000-0000-0000DE6F0000}"/>
    <cellStyle name="Normal 40 10 6 2" xfId="16260" xr:uid="{00000000-0005-0000-0000-0000DF6F0000}"/>
    <cellStyle name="Normal 40 10 6 2 2" xfId="39205" xr:uid="{00000000-0005-0000-0000-0000E06F0000}"/>
    <cellStyle name="Normal 40 10 6 3" xfId="39204" xr:uid="{00000000-0005-0000-0000-0000E16F0000}"/>
    <cellStyle name="Normal 40 10 7" xfId="16261" xr:uid="{00000000-0005-0000-0000-0000E26F0000}"/>
    <cellStyle name="Normal 40 10 7 2" xfId="39206" xr:uid="{00000000-0005-0000-0000-0000E36F0000}"/>
    <cellStyle name="Normal 40 10 8" xfId="39189" xr:uid="{00000000-0005-0000-0000-0000E46F0000}"/>
    <cellStyle name="Normal 40 11" xfId="16262" xr:uid="{00000000-0005-0000-0000-0000E56F0000}"/>
    <cellStyle name="Normal 40 11 2" xfId="16263" xr:uid="{00000000-0005-0000-0000-0000E66F0000}"/>
    <cellStyle name="Normal 40 11 2 2" xfId="16264" xr:uid="{00000000-0005-0000-0000-0000E76F0000}"/>
    <cellStyle name="Normal 40 11 2 2 2" xfId="16265" xr:uid="{00000000-0005-0000-0000-0000E86F0000}"/>
    <cellStyle name="Normal 40 11 2 2 2 2" xfId="39210" xr:uid="{00000000-0005-0000-0000-0000E96F0000}"/>
    <cellStyle name="Normal 40 11 2 2 3" xfId="39209" xr:uid="{00000000-0005-0000-0000-0000EA6F0000}"/>
    <cellStyle name="Normal 40 11 2 3" xfId="16266" xr:uid="{00000000-0005-0000-0000-0000EB6F0000}"/>
    <cellStyle name="Normal 40 11 2 3 2" xfId="39211" xr:uid="{00000000-0005-0000-0000-0000EC6F0000}"/>
    <cellStyle name="Normal 40 11 2 4" xfId="16267" xr:uid="{00000000-0005-0000-0000-0000ED6F0000}"/>
    <cellStyle name="Normal 40 11 2 4 2" xfId="39212" xr:uid="{00000000-0005-0000-0000-0000EE6F0000}"/>
    <cellStyle name="Normal 40 11 2 5" xfId="39208" xr:uid="{00000000-0005-0000-0000-0000EF6F0000}"/>
    <cellStyle name="Normal 40 11 3" xfId="16268" xr:uid="{00000000-0005-0000-0000-0000F06F0000}"/>
    <cellStyle name="Normal 40 11 3 2" xfId="16269" xr:uid="{00000000-0005-0000-0000-0000F16F0000}"/>
    <cellStyle name="Normal 40 11 3 2 2" xfId="16270" xr:uid="{00000000-0005-0000-0000-0000F26F0000}"/>
    <cellStyle name="Normal 40 11 3 2 2 2" xfId="39215" xr:uid="{00000000-0005-0000-0000-0000F36F0000}"/>
    <cellStyle name="Normal 40 11 3 2 3" xfId="39214" xr:uid="{00000000-0005-0000-0000-0000F46F0000}"/>
    <cellStyle name="Normal 40 11 3 3" xfId="16271" xr:uid="{00000000-0005-0000-0000-0000F56F0000}"/>
    <cellStyle name="Normal 40 11 3 3 2" xfId="16272" xr:uid="{00000000-0005-0000-0000-0000F66F0000}"/>
    <cellStyle name="Normal 40 11 3 3 2 2" xfId="39217" xr:uid="{00000000-0005-0000-0000-0000F76F0000}"/>
    <cellStyle name="Normal 40 11 3 3 3" xfId="39216" xr:uid="{00000000-0005-0000-0000-0000F86F0000}"/>
    <cellStyle name="Normal 40 11 3 4" xfId="16273" xr:uid="{00000000-0005-0000-0000-0000F96F0000}"/>
    <cellStyle name="Normal 40 11 3 4 2" xfId="39218" xr:uid="{00000000-0005-0000-0000-0000FA6F0000}"/>
    <cellStyle name="Normal 40 11 3 5" xfId="39213" xr:uid="{00000000-0005-0000-0000-0000FB6F0000}"/>
    <cellStyle name="Normal 40 11 4" xfId="16274" xr:uid="{00000000-0005-0000-0000-0000FC6F0000}"/>
    <cellStyle name="Normal 40 11 4 2" xfId="16275" xr:uid="{00000000-0005-0000-0000-0000FD6F0000}"/>
    <cellStyle name="Normal 40 11 4 2 2" xfId="39220" xr:uid="{00000000-0005-0000-0000-0000FE6F0000}"/>
    <cellStyle name="Normal 40 11 4 3" xfId="39219" xr:uid="{00000000-0005-0000-0000-0000FF6F0000}"/>
    <cellStyle name="Normal 40 11 5" xfId="16276" xr:uid="{00000000-0005-0000-0000-000000700000}"/>
    <cellStyle name="Normal 40 11 5 2" xfId="39221" xr:uid="{00000000-0005-0000-0000-000001700000}"/>
    <cellStyle name="Normal 40 11 6" xfId="16277" xr:uid="{00000000-0005-0000-0000-000002700000}"/>
    <cellStyle name="Normal 40 11 6 2" xfId="16278" xr:uid="{00000000-0005-0000-0000-000003700000}"/>
    <cellStyle name="Normal 40 11 6 2 2" xfId="39223" xr:uid="{00000000-0005-0000-0000-000004700000}"/>
    <cellStyle name="Normal 40 11 6 3" xfId="39222" xr:uid="{00000000-0005-0000-0000-000005700000}"/>
    <cellStyle name="Normal 40 11 7" xfId="16279" xr:uid="{00000000-0005-0000-0000-000006700000}"/>
    <cellStyle name="Normal 40 11 7 2" xfId="39224" xr:uid="{00000000-0005-0000-0000-000007700000}"/>
    <cellStyle name="Normal 40 11 8" xfId="39207" xr:uid="{00000000-0005-0000-0000-000008700000}"/>
    <cellStyle name="Normal 40 12" xfId="16280" xr:uid="{00000000-0005-0000-0000-000009700000}"/>
    <cellStyle name="Normal 40 12 2" xfId="16281" xr:uid="{00000000-0005-0000-0000-00000A700000}"/>
    <cellStyle name="Normal 40 12 2 2" xfId="16282" xr:uid="{00000000-0005-0000-0000-00000B700000}"/>
    <cellStyle name="Normal 40 12 2 2 2" xfId="16283" xr:uid="{00000000-0005-0000-0000-00000C700000}"/>
    <cellStyle name="Normal 40 12 2 2 2 2" xfId="39228" xr:uid="{00000000-0005-0000-0000-00000D700000}"/>
    <cellStyle name="Normal 40 12 2 2 3" xfId="39227" xr:uid="{00000000-0005-0000-0000-00000E700000}"/>
    <cellStyle name="Normal 40 12 2 3" xfId="16284" xr:uid="{00000000-0005-0000-0000-00000F700000}"/>
    <cellStyle name="Normal 40 12 2 3 2" xfId="39229" xr:uid="{00000000-0005-0000-0000-000010700000}"/>
    <cellStyle name="Normal 40 12 2 4" xfId="16285" xr:uid="{00000000-0005-0000-0000-000011700000}"/>
    <cellStyle name="Normal 40 12 2 4 2" xfId="39230" xr:uid="{00000000-0005-0000-0000-000012700000}"/>
    <cellStyle name="Normal 40 12 2 5" xfId="39226" xr:uid="{00000000-0005-0000-0000-000013700000}"/>
    <cellStyle name="Normal 40 12 3" xfId="16286" xr:uid="{00000000-0005-0000-0000-000014700000}"/>
    <cellStyle name="Normal 40 12 3 2" xfId="16287" xr:uid="{00000000-0005-0000-0000-000015700000}"/>
    <cellStyle name="Normal 40 12 3 2 2" xfId="16288" xr:uid="{00000000-0005-0000-0000-000016700000}"/>
    <cellStyle name="Normal 40 12 3 2 2 2" xfId="39233" xr:uid="{00000000-0005-0000-0000-000017700000}"/>
    <cellStyle name="Normal 40 12 3 2 3" xfId="39232" xr:uid="{00000000-0005-0000-0000-000018700000}"/>
    <cellStyle name="Normal 40 12 3 3" xfId="16289" xr:uid="{00000000-0005-0000-0000-000019700000}"/>
    <cellStyle name="Normal 40 12 3 3 2" xfId="16290" xr:uid="{00000000-0005-0000-0000-00001A700000}"/>
    <cellStyle name="Normal 40 12 3 3 2 2" xfId="39235" xr:uid="{00000000-0005-0000-0000-00001B700000}"/>
    <cellStyle name="Normal 40 12 3 3 3" xfId="39234" xr:uid="{00000000-0005-0000-0000-00001C700000}"/>
    <cellStyle name="Normal 40 12 3 4" xfId="16291" xr:uid="{00000000-0005-0000-0000-00001D700000}"/>
    <cellStyle name="Normal 40 12 3 4 2" xfId="39236" xr:uid="{00000000-0005-0000-0000-00001E700000}"/>
    <cellStyle name="Normal 40 12 3 5" xfId="39231" xr:uid="{00000000-0005-0000-0000-00001F700000}"/>
    <cellStyle name="Normal 40 12 4" xfId="16292" xr:uid="{00000000-0005-0000-0000-000020700000}"/>
    <cellStyle name="Normal 40 12 4 2" xfId="16293" xr:uid="{00000000-0005-0000-0000-000021700000}"/>
    <cellStyle name="Normal 40 12 4 2 2" xfId="39238" xr:uid="{00000000-0005-0000-0000-000022700000}"/>
    <cellStyle name="Normal 40 12 4 3" xfId="39237" xr:uid="{00000000-0005-0000-0000-000023700000}"/>
    <cellStyle name="Normal 40 12 5" xfId="16294" xr:uid="{00000000-0005-0000-0000-000024700000}"/>
    <cellStyle name="Normal 40 12 5 2" xfId="39239" xr:uid="{00000000-0005-0000-0000-000025700000}"/>
    <cellStyle name="Normal 40 12 6" xfId="16295" xr:uid="{00000000-0005-0000-0000-000026700000}"/>
    <cellStyle name="Normal 40 12 6 2" xfId="16296" xr:uid="{00000000-0005-0000-0000-000027700000}"/>
    <cellStyle name="Normal 40 12 6 2 2" xfId="39241" xr:uid="{00000000-0005-0000-0000-000028700000}"/>
    <cellStyle name="Normal 40 12 6 3" xfId="39240" xr:uid="{00000000-0005-0000-0000-000029700000}"/>
    <cellStyle name="Normal 40 12 7" xfId="16297" xr:uid="{00000000-0005-0000-0000-00002A700000}"/>
    <cellStyle name="Normal 40 12 7 2" xfId="39242" xr:uid="{00000000-0005-0000-0000-00002B700000}"/>
    <cellStyle name="Normal 40 12 8" xfId="39225" xr:uid="{00000000-0005-0000-0000-00002C700000}"/>
    <cellStyle name="Normal 40 13" xfId="16298" xr:uid="{00000000-0005-0000-0000-00002D700000}"/>
    <cellStyle name="Normal 40 13 2" xfId="16299" xr:uid="{00000000-0005-0000-0000-00002E700000}"/>
    <cellStyle name="Normal 40 13 2 2" xfId="16300" xr:uid="{00000000-0005-0000-0000-00002F700000}"/>
    <cellStyle name="Normal 40 13 2 2 2" xfId="16301" xr:uid="{00000000-0005-0000-0000-000030700000}"/>
    <cellStyle name="Normal 40 13 2 2 2 2" xfId="39246" xr:uid="{00000000-0005-0000-0000-000031700000}"/>
    <cellStyle name="Normal 40 13 2 2 3" xfId="39245" xr:uid="{00000000-0005-0000-0000-000032700000}"/>
    <cellStyle name="Normal 40 13 2 3" xfId="16302" xr:uid="{00000000-0005-0000-0000-000033700000}"/>
    <cellStyle name="Normal 40 13 2 3 2" xfId="39247" xr:uid="{00000000-0005-0000-0000-000034700000}"/>
    <cellStyle name="Normal 40 13 2 4" xfId="16303" xr:uid="{00000000-0005-0000-0000-000035700000}"/>
    <cellStyle name="Normal 40 13 2 4 2" xfId="39248" xr:uid="{00000000-0005-0000-0000-000036700000}"/>
    <cellStyle name="Normal 40 13 2 5" xfId="39244" xr:uid="{00000000-0005-0000-0000-000037700000}"/>
    <cellStyle name="Normal 40 13 3" xfId="16304" xr:uid="{00000000-0005-0000-0000-000038700000}"/>
    <cellStyle name="Normal 40 13 3 2" xfId="16305" xr:uid="{00000000-0005-0000-0000-000039700000}"/>
    <cellStyle name="Normal 40 13 3 2 2" xfId="16306" xr:uid="{00000000-0005-0000-0000-00003A700000}"/>
    <cellStyle name="Normal 40 13 3 2 2 2" xfId="39251" xr:uid="{00000000-0005-0000-0000-00003B700000}"/>
    <cellStyle name="Normal 40 13 3 2 3" xfId="39250" xr:uid="{00000000-0005-0000-0000-00003C700000}"/>
    <cellStyle name="Normal 40 13 3 3" xfId="16307" xr:uid="{00000000-0005-0000-0000-00003D700000}"/>
    <cellStyle name="Normal 40 13 3 3 2" xfId="16308" xr:uid="{00000000-0005-0000-0000-00003E700000}"/>
    <cellStyle name="Normal 40 13 3 3 2 2" xfId="39253" xr:uid="{00000000-0005-0000-0000-00003F700000}"/>
    <cellStyle name="Normal 40 13 3 3 3" xfId="39252" xr:uid="{00000000-0005-0000-0000-000040700000}"/>
    <cellStyle name="Normal 40 13 3 4" xfId="16309" xr:uid="{00000000-0005-0000-0000-000041700000}"/>
    <cellStyle name="Normal 40 13 3 4 2" xfId="39254" xr:uid="{00000000-0005-0000-0000-000042700000}"/>
    <cellStyle name="Normal 40 13 3 5" xfId="39249" xr:uid="{00000000-0005-0000-0000-000043700000}"/>
    <cellStyle name="Normal 40 13 4" xfId="16310" xr:uid="{00000000-0005-0000-0000-000044700000}"/>
    <cellStyle name="Normal 40 13 4 2" xfId="16311" xr:uid="{00000000-0005-0000-0000-000045700000}"/>
    <cellStyle name="Normal 40 13 4 2 2" xfId="39256" xr:uid="{00000000-0005-0000-0000-000046700000}"/>
    <cellStyle name="Normal 40 13 4 3" xfId="39255" xr:uid="{00000000-0005-0000-0000-000047700000}"/>
    <cellStyle name="Normal 40 13 5" xfId="16312" xr:uid="{00000000-0005-0000-0000-000048700000}"/>
    <cellStyle name="Normal 40 13 5 2" xfId="39257" xr:uid="{00000000-0005-0000-0000-000049700000}"/>
    <cellStyle name="Normal 40 13 6" xfId="16313" xr:uid="{00000000-0005-0000-0000-00004A700000}"/>
    <cellStyle name="Normal 40 13 6 2" xfId="16314" xr:uid="{00000000-0005-0000-0000-00004B700000}"/>
    <cellStyle name="Normal 40 13 6 2 2" xfId="39259" xr:uid="{00000000-0005-0000-0000-00004C700000}"/>
    <cellStyle name="Normal 40 13 6 3" xfId="39258" xr:uid="{00000000-0005-0000-0000-00004D700000}"/>
    <cellStyle name="Normal 40 13 7" xfId="16315" xr:uid="{00000000-0005-0000-0000-00004E700000}"/>
    <cellStyle name="Normal 40 13 7 2" xfId="39260" xr:uid="{00000000-0005-0000-0000-00004F700000}"/>
    <cellStyle name="Normal 40 13 8" xfId="39243" xr:uid="{00000000-0005-0000-0000-000050700000}"/>
    <cellStyle name="Normal 40 14" xfId="16316" xr:uid="{00000000-0005-0000-0000-000051700000}"/>
    <cellStyle name="Normal 40 14 2" xfId="16317" xr:uid="{00000000-0005-0000-0000-000052700000}"/>
    <cellStyle name="Normal 40 14 2 2" xfId="16318" xr:uid="{00000000-0005-0000-0000-000053700000}"/>
    <cellStyle name="Normal 40 14 2 2 2" xfId="16319" xr:uid="{00000000-0005-0000-0000-000054700000}"/>
    <cellStyle name="Normal 40 14 2 2 2 2" xfId="39264" xr:uid="{00000000-0005-0000-0000-000055700000}"/>
    <cellStyle name="Normal 40 14 2 2 3" xfId="39263" xr:uid="{00000000-0005-0000-0000-000056700000}"/>
    <cellStyle name="Normal 40 14 2 3" xfId="16320" xr:uid="{00000000-0005-0000-0000-000057700000}"/>
    <cellStyle name="Normal 40 14 2 3 2" xfId="39265" xr:uid="{00000000-0005-0000-0000-000058700000}"/>
    <cellStyle name="Normal 40 14 2 4" xfId="16321" xr:uid="{00000000-0005-0000-0000-000059700000}"/>
    <cellStyle name="Normal 40 14 2 4 2" xfId="39266" xr:uid="{00000000-0005-0000-0000-00005A700000}"/>
    <cellStyle name="Normal 40 14 2 5" xfId="39262" xr:uid="{00000000-0005-0000-0000-00005B700000}"/>
    <cellStyle name="Normal 40 14 3" xfId="16322" xr:uid="{00000000-0005-0000-0000-00005C700000}"/>
    <cellStyle name="Normal 40 14 3 2" xfId="16323" xr:uid="{00000000-0005-0000-0000-00005D700000}"/>
    <cellStyle name="Normal 40 14 3 2 2" xfId="16324" xr:uid="{00000000-0005-0000-0000-00005E700000}"/>
    <cellStyle name="Normal 40 14 3 2 2 2" xfId="39269" xr:uid="{00000000-0005-0000-0000-00005F700000}"/>
    <cellStyle name="Normal 40 14 3 2 3" xfId="39268" xr:uid="{00000000-0005-0000-0000-000060700000}"/>
    <cellStyle name="Normal 40 14 3 3" xfId="16325" xr:uid="{00000000-0005-0000-0000-000061700000}"/>
    <cellStyle name="Normal 40 14 3 3 2" xfId="16326" xr:uid="{00000000-0005-0000-0000-000062700000}"/>
    <cellStyle name="Normal 40 14 3 3 2 2" xfId="39271" xr:uid="{00000000-0005-0000-0000-000063700000}"/>
    <cellStyle name="Normal 40 14 3 3 3" xfId="39270" xr:uid="{00000000-0005-0000-0000-000064700000}"/>
    <cellStyle name="Normal 40 14 3 4" xfId="16327" xr:uid="{00000000-0005-0000-0000-000065700000}"/>
    <cellStyle name="Normal 40 14 3 4 2" xfId="39272" xr:uid="{00000000-0005-0000-0000-000066700000}"/>
    <cellStyle name="Normal 40 14 3 5" xfId="39267" xr:uid="{00000000-0005-0000-0000-000067700000}"/>
    <cellStyle name="Normal 40 14 4" xfId="16328" xr:uid="{00000000-0005-0000-0000-000068700000}"/>
    <cellStyle name="Normal 40 14 4 2" xfId="16329" xr:uid="{00000000-0005-0000-0000-000069700000}"/>
    <cellStyle name="Normal 40 14 4 2 2" xfId="39274" xr:uid="{00000000-0005-0000-0000-00006A700000}"/>
    <cellStyle name="Normal 40 14 4 3" xfId="39273" xr:uid="{00000000-0005-0000-0000-00006B700000}"/>
    <cellStyle name="Normal 40 14 5" xfId="16330" xr:uid="{00000000-0005-0000-0000-00006C700000}"/>
    <cellStyle name="Normal 40 14 5 2" xfId="39275" xr:uid="{00000000-0005-0000-0000-00006D700000}"/>
    <cellStyle name="Normal 40 14 6" xfId="16331" xr:uid="{00000000-0005-0000-0000-00006E700000}"/>
    <cellStyle name="Normal 40 14 6 2" xfId="16332" xr:uid="{00000000-0005-0000-0000-00006F700000}"/>
    <cellStyle name="Normal 40 14 6 2 2" xfId="39277" xr:uid="{00000000-0005-0000-0000-000070700000}"/>
    <cellStyle name="Normal 40 14 6 3" xfId="39276" xr:uid="{00000000-0005-0000-0000-000071700000}"/>
    <cellStyle name="Normal 40 14 7" xfId="16333" xr:uid="{00000000-0005-0000-0000-000072700000}"/>
    <cellStyle name="Normal 40 14 7 2" xfId="39278" xr:uid="{00000000-0005-0000-0000-000073700000}"/>
    <cellStyle name="Normal 40 14 8" xfId="39261" xr:uid="{00000000-0005-0000-0000-000074700000}"/>
    <cellStyle name="Normal 40 15" xfId="16334" xr:uid="{00000000-0005-0000-0000-000075700000}"/>
    <cellStyle name="Normal 40 15 2" xfId="16335" xr:uid="{00000000-0005-0000-0000-000076700000}"/>
    <cellStyle name="Normal 40 15 2 2" xfId="16336" xr:uid="{00000000-0005-0000-0000-000077700000}"/>
    <cellStyle name="Normal 40 15 2 2 2" xfId="16337" xr:uid="{00000000-0005-0000-0000-000078700000}"/>
    <cellStyle name="Normal 40 15 2 2 2 2" xfId="39282" xr:uid="{00000000-0005-0000-0000-000079700000}"/>
    <cellStyle name="Normal 40 15 2 2 3" xfId="39281" xr:uid="{00000000-0005-0000-0000-00007A700000}"/>
    <cellStyle name="Normal 40 15 2 3" xfId="16338" xr:uid="{00000000-0005-0000-0000-00007B700000}"/>
    <cellStyle name="Normal 40 15 2 3 2" xfId="39283" xr:uid="{00000000-0005-0000-0000-00007C700000}"/>
    <cellStyle name="Normal 40 15 2 4" xfId="16339" xr:uid="{00000000-0005-0000-0000-00007D700000}"/>
    <cellStyle name="Normal 40 15 2 4 2" xfId="39284" xr:uid="{00000000-0005-0000-0000-00007E700000}"/>
    <cellStyle name="Normal 40 15 2 5" xfId="39280" xr:uid="{00000000-0005-0000-0000-00007F700000}"/>
    <cellStyle name="Normal 40 15 3" xfId="16340" xr:uid="{00000000-0005-0000-0000-000080700000}"/>
    <cellStyle name="Normal 40 15 3 2" xfId="16341" xr:uid="{00000000-0005-0000-0000-000081700000}"/>
    <cellStyle name="Normal 40 15 3 2 2" xfId="16342" xr:uid="{00000000-0005-0000-0000-000082700000}"/>
    <cellStyle name="Normal 40 15 3 2 2 2" xfId="39287" xr:uid="{00000000-0005-0000-0000-000083700000}"/>
    <cellStyle name="Normal 40 15 3 2 3" xfId="39286" xr:uid="{00000000-0005-0000-0000-000084700000}"/>
    <cellStyle name="Normal 40 15 3 3" xfId="16343" xr:uid="{00000000-0005-0000-0000-000085700000}"/>
    <cellStyle name="Normal 40 15 3 3 2" xfId="16344" xr:uid="{00000000-0005-0000-0000-000086700000}"/>
    <cellStyle name="Normal 40 15 3 3 2 2" xfId="39289" xr:uid="{00000000-0005-0000-0000-000087700000}"/>
    <cellStyle name="Normal 40 15 3 3 3" xfId="39288" xr:uid="{00000000-0005-0000-0000-000088700000}"/>
    <cellStyle name="Normal 40 15 3 4" xfId="16345" xr:uid="{00000000-0005-0000-0000-000089700000}"/>
    <cellStyle name="Normal 40 15 3 4 2" xfId="39290" xr:uid="{00000000-0005-0000-0000-00008A700000}"/>
    <cellStyle name="Normal 40 15 3 5" xfId="39285" xr:uid="{00000000-0005-0000-0000-00008B700000}"/>
    <cellStyle name="Normal 40 15 4" xfId="16346" xr:uid="{00000000-0005-0000-0000-00008C700000}"/>
    <cellStyle name="Normal 40 15 4 2" xfId="16347" xr:uid="{00000000-0005-0000-0000-00008D700000}"/>
    <cellStyle name="Normal 40 15 4 2 2" xfId="39292" xr:uid="{00000000-0005-0000-0000-00008E700000}"/>
    <cellStyle name="Normal 40 15 4 3" xfId="39291" xr:uid="{00000000-0005-0000-0000-00008F700000}"/>
    <cellStyle name="Normal 40 15 5" xfId="16348" xr:uid="{00000000-0005-0000-0000-000090700000}"/>
    <cellStyle name="Normal 40 15 5 2" xfId="39293" xr:uid="{00000000-0005-0000-0000-000091700000}"/>
    <cellStyle name="Normal 40 15 6" xfId="16349" xr:uid="{00000000-0005-0000-0000-000092700000}"/>
    <cellStyle name="Normal 40 15 6 2" xfId="16350" xr:uid="{00000000-0005-0000-0000-000093700000}"/>
    <cellStyle name="Normal 40 15 6 2 2" xfId="39295" xr:uid="{00000000-0005-0000-0000-000094700000}"/>
    <cellStyle name="Normal 40 15 6 3" xfId="39294" xr:uid="{00000000-0005-0000-0000-000095700000}"/>
    <cellStyle name="Normal 40 15 7" xfId="16351" xr:uid="{00000000-0005-0000-0000-000096700000}"/>
    <cellStyle name="Normal 40 15 7 2" xfId="39296" xr:uid="{00000000-0005-0000-0000-000097700000}"/>
    <cellStyle name="Normal 40 15 8" xfId="39279" xr:uid="{00000000-0005-0000-0000-000098700000}"/>
    <cellStyle name="Normal 40 16" xfId="16352" xr:uid="{00000000-0005-0000-0000-000099700000}"/>
    <cellStyle name="Normal 40 16 2" xfId="16353" xr:uid="{00000000-0005-0000-0000-00009A700000}"/>
    <cellStyle name="Normal 40 16 2 2" xfId="16354" xr:uid="{00000000-0005-0000-0000-00009B700000}"/>
    <cellStyle name="Normal 40 16 2 2 2" xfId="16355" xr:uid="{00000000-0005-0000-0000-00009C700000}"/>
    <cellStyle name="Normal 40 16 2 2 2 2" xfId="39300" xr:uid="{00000000-0005-0000-0000-00009D700000}"/>
    <cellStyle name="Normal 40 16 2 2 3" xfId="39299" xr:uid="{00000000-0005-0000-0000-00009E700000}"/>
    <cellStyle name="Normal 40 16 2 3" xfId="16356" xr:uid="{00000000-0005-0000-0000-00009F700000}"/>
    <cellStyle name="Normal 40 16 2 3 2" xfId="39301" xr:uid="{00000000-0005-0000-0000-0000A0700000}"/>
    <cellStyle name="Normal 40 16 2 4" xfId="16357" xr:uid="{00000000-0005-0000-0000-0000A1700000}"/>
    <cellStyle name="Normal 40 16 2 4 2" xfId="39302" xr:uid="{00000000-0005-0000-0000-0000A2700000}"/>
    <cellStyle name="Normal 40 16 2 5" xfId="39298" xr:uid="{00000000-0005-0000-0000-0000A3700000}"/>
    <cellStyle name="Normal 40 16 3" xfId="16358" xr:uid="{00000000-0005-0000-0000-0000A4700000}"/>
    <cellStyle name="Normal 40 16 3 2" xfId="16359" xr:uid="{00000000-0005-0000-0000-0000A5700000}"/>
    <cellStyle name="Normal 40 16 3 2 2" xfId="16360" xr:uid="{00000000-0005-0000-0000-0000A6700000}"/>
    <cellStyle name="Normal 40 16 3 2 2 2" xfId="39305" xr:uid="{00000000-0005-0000-0000-0000A7700000}"/>
    <cellStyle name="Normal 40 16 3 2 3" xfId="39304" xr:uid="{00000000-0005-0000-0000-0000A8700000}"/>
    <cellStyle name="Normal 40 16 3 3" xfId="16361" xr:uid="{00000000-0005-0000-0000-0000A9700000}"/>
    <cellStyle name="Normal 40 16 3 3 2" xfId="16362" xr:uid="{00000000-0005-0000-0000-0000AA700000}"/>
    <cellStyle name="Normal 40 16 3 3 2 2" xfId="39307" xr:uid="{00000000-0005-0000-0000-0000AB700000}"/>
    <cellStyle name="Normal 40 16 3 3 3" xfId="39306" xr:uid="{00000000-0005-0000-0000-0000AC700000}"/>
    <cellStyle name="Normal 40 16 3 4" xfId="16363" xr:uid="{00000000-0005-0000-0000-0000AD700000}"/>
    <cellStyle name="Normal 40 16 3 4 2" xfId="39308" xr:uid="{00000000-0005-0000-0000-0000AE700000}"/>
    <cellStyle name="Normal 40 16 3 5" xfId="39303" xr:uid="{00000000-0005-0000-0000-0000AF700000}"/>
    <cellStyle name="Normal 40 16 4" xfId="16364" xr:uid="{00000000-0005-0000-0000-0000B0700000}"/>
    <cellStyle name="Normal 40 16 4 2" xfId="16365" xr:uid="{00000000-0005-0000-0000-0000B1700000}"/>
    <cellStyle name="Normal 40 16 4 2 2" xfId="39310" xr:uid="{00000000-0005-0000-0000-0000B2700000}"/>
    <cellStyle name="Normal 40 16 4 3" xfId="39309" xr:uid="{00000000-0005-0000-0000-0000B3700000}"/>
    <cellStyle name="Normal 40 16 5" xfId="16366" xr:uid="{00000000-0005-0000-0000-0000B4700000}"/>
    <cellStyle name="Normal 40 16 5 2" xfId="39311" xr:uid="{00000000-0005-0000-0000-0000B5700000}"/>
    <cellStyle name="Normal 40 16 6" xfId="16367" xr:uid="{00000000-0005-0000-0000-0000B6700000}"/>
    <cellStyle name="Normal 40 16 6 2" xfId="16368" xr:uid="{00000000-0005-0000-0000-0000B7700000}"/>
    <cellStyle name="Normal 40 16 6 2 2" xfId="39313" xr:uid="{00000000-0005-0000-0000-0000B8700000}"/>
    <cellStyle name="Normal 40 16 6 3" xfId="39312" xr:uid="{00000000-0005-0000-0000-0000B9700000}"/>
    <cellStyle name="Normal 40 16 7" xfId="16369" xr:uid="{00000000-0005-0000-0000-0000BA700000}"/>
    <cellStyle name="Normal 40 16 7 2" xfId="39314" xr:uid="{00000000-0005-0000-0000-0000BB700000}"/>
    <cellStyle name="Normal 40 16 8" xfId="39297" xr:uid="{00000000-0005-0000-0000-0000BC700000}"/>
    <cellStyle name="Normal 40 17" xfId="16370" xr:uid="{00000000-0005-0000-0000-0000BD700000}"/>
    <cellStyle name="Normal 40 17 2" xfId="16371" xr:uid="{00000000-0005-0000-0000-0000BE700000}"/>
    <cellStyle name="Normal 40 17 2 2" xfId="16372" xr:uid="{00000000-0005-0000-0000-0000BF700000}"/>
    <cellStyle name="Normal 40 17 2 2 2" xfId="16373" xr:uid="{00000000-0005-0000-0000-0000C0700000}"/>
    <cellStyle name="Normal 40 17 2 2 2 2" xfId="39318" xr:uid="{00000000-0005-0000-0000-0000C1700000}"/>
    <cellStyle name="Normal 40 17 2 2 3" xfId="39317" xr:uid="{00000000-0005-0000-0000-0000C2700000}"/>
    <cellStyle name="Normal 40 17 2 3" xfId="16374" xr:uid="{00000000-0005-0000-0000-0000C3700000}"/>
    <cellStyle name="Normal 40 17 2 3 2" xfId="39319" xr:uid="{00000000-0005-0000-0000-0000C4700000}"/>
    <cellStyle name="Normal 40 17 2 4" xfId="16375" xr:uid="{00000000-0005-0000-0000-0000C5700000}"/>
    <cellStyle name="Normal 40 17 2 4 2" xfId="39320" xr:uid="{00000000-0005-0000-0000-0000C6700000}"/>
    <cellStyle name="Normal 40 17 2 5" xfId="39316" xr:uid="{00000000-0005-0000-0000-0000C7700000}"/>
    <cellStyle name="Normal 40 17 3" xfId="16376" xr:uid="{00000000-0005-0000-0000-0000C8700000}"/>
    <cellStyle name="Normal 40 17 3 2" xfId="16377" xr:uid="{00000000-0005-0000-0000-0000C9700000}"/>
    <cellStyle name="Normal 40 17 3 2 2" xfId="16378" xr:uid="{00000000-0005-0000-0000-0000CA700000}"/>
    <cellStyle name="Normal 40 17 3 2 2 2" xfId="39323" xr:uid="{00000000-0005-0000-0000-0000CB700000}"/>
    <cellStyle name="Normal 40 17 3 2 3" xfId="39322" xr:uid="{00000000-0005-0000-0000-0000CC700000}"/>
    <cellStyle name="Normal 40 17 3 3" xfId="16379" xr:uid="{00000000-0005-0000-0000-0000CD700000}"/>
    <cellStyle name="Normal 40 17 3 3 2" xfId="16380" xr:uid="{00000000-0005-0000-0000-0000CE700000}"/>
    <cellStyle name="Normal 40 17 3 3 2 2" xfId="39325" xr:uid="{00000000-0005-0000-0000-0000CF700000}"/>
    <cellStyle name="Normal 40 17 3 3 3" xfId="39324" xr:uid="{00000000-0005-0000-0000-0000D0700000}"/>
    <cellStyle name="Normal 40 17 3 4" xfId="16381" xr:uid="{00000000-0005-0000-0000-0000D1700000}"/>
    <cellStyle name="Normal 40 17 3 4 2" xfId="39326" xr:uid="{00000000-0005-0000-0000-0000D2700000}"/>
    <cellStyle name="Normal 40 17 3 5" xfId="39321" xr:uid="{00000000-0005-0000-0000-0000D3700000}"/>
    <cellStyle name="Normal 40 17 4" xfId="16382" xr:uid="{00000000-0005-0000-0000-0000D4700000}"/>
    <cellStyle name="Normal 40 17 4 2" xfId="16383" xr:uid="{00000000-0005-0000-0000-0000D5700000}"/>
    <cellStyle name="Normal 40 17 4 2 2" xfId="39328" xr:uid="{00000000-0005-0000-0000-0000D6700000}"/>
    <cellStyle name="Normal 40 17 4 3" xfId="39327" xr:uid="{00000000-0005-0000-0000-0000D7700000}"/>
    <cellStyle name="Normal 40 17 5" xfId="16384" xr:uid="{00000000-0005-0000-0000-0000D8700000}"/>
    <cellStyle name="Normal 40 17 5 2" xfId="39329" xr:uid="{00000000-0005-0000-0000-0000D9700000}"/>
    <cellStyle name="Normal 40 17 6" xfId="16385" xr:uid="{00000000-0005-0000-0000-0000DA700000}"/>
    <cellStyle name="Normal 40 17 6 2" xfId="16386" xr:uid="{00000000-0005-0000-0000-0000DB700000}"/>
    <cellStyle name="Normal 40 17 6 2 2" xfId="39331" xr:uid="{00000000-0005-0000-0000-0000DC700000}"/>
    <cellStyle name="Normal 40 17 6 3" xfId="39330" xr:uid="{00000000-0005-0000-0000-0000DD700000}"/>
    <cellStyle name="Normal 40 17 7" xfId="16387" xr:uid="{00000000-0005-0000-0000-0000DE700000}"/>
    <cellStyle name="Normal 40 17 7 2" xfId="39332" xr:uid="{00000000-0005-0000-0000-0000DF700000}"/>
    <cellStyle name="Normal 40 17 8" xfId="39315" xr:uid="{00000000-0005-0000-0000-0000E0700000}"/>
    <cellStyle name="Normal 40 18" xfId="16388" xr:uid="{00000000-0005-0000-0000-0000E1700000}"/>
    <cellStyle name="Normal 40 18 2" xfId="16389" xr:uid="{00000000-0005-0000-0000-0000E2700000}"/>
    <cellStyle name="Normal 40 18 2 2" xfId="16390" xr:uid="{00000000-0005-0000-0000-0000E3700000}"/>
    <cellStyle name="Normal 40 18 2 2 2" xfId="16391" xr:uid="{00000000-0005-0000-0000-0000E4700000}"/>
    <cellStyle name="Normal 40 18 2 2 2 2" xfId="39336" xr:uid="{00000000-0005-0000-0000-0000E5700000}"/>
    <cellStyle name="Normal 40 18 2 2 3" xfId="39335" xr:uid="{00000000-0005-0000-0000-0000E6700000}"/>
    <cellStyle name="Normal 40 18 2 3" xfId="16392" xr:uid="{00000000-0005-0000-0000-0000E7700000}"/>
    <cellStyle name="Normal 40 18 2 3 2" xfId="39337" xr:uid="{00000000-0005-0000-0000-0000E8700000}"/>
    <cellStyle name="Normal 40 18 2 4" xfId="16393" xr:uid="{00000000-0005-0000-0000-0000E9700000}"/>
    <cellStyle name="Normal 40 18 2 4 2" xfId="39338" xr:uid="{00000000-0005-0000-0000-0000EA700000}"/>
    <cellStyle name="Normal 40 18 2 5" xfId="39334" xr:uid="{00000000-0005-0000-0000-0000EB700000}"/>
    <cellStyle name="Normal 40 18 3" xfId="16394" xr:uid="{00000000-0005-0000-0000-0000EC700000}"/>
    <cellStyle name="Normal 40 18 3 2" xfId="16395" xr:uid="{00000000-0005-0000-0000-0000ED700000}"/>
    <cellStyle name="Normal 40 18 3 2 2" xfId="16396" xr:uid="{00000000-0005-0000-0000-0000EE700000}"/>
    <cellStyle name="Normal 40 18 3 2 2 2" xfId="39341" xr:uid="{00000000-0005-0000-0000-0000EF700000}"/>
    <cellStyle name="Normal 40 18 3 2 3" xfId="39340" xr:uid="{00000000-0005-0000-0000-0000F0700000}"/>
    <cellStyle name="Normal 40 18 3 3" xfId="16397" xr:uid="{00000000-0005-0000-0000-0000F1700000}"/>
    <cellStyle name="Normal 40 18 3 3 2" xfId="16398" xr:uid="{00000000-0005-0000-0000-0000F2700000}"/>
    <cellStyle name="Normal 40 18 3 3 2 2" xfId="39343" xr:uid="{00000000-0005-0000-0000-0000F3700000}"/>
    <cellStyle name="Normal 40 18 3 3 3" xfId="39342" xr:uid="{00000000-0005-0000-0000-0000F4700000}"/>
    <cellStyle name="Normal 40 18 3 4" xfId="16399" xr:uid="{00000000-0005-0000-0000-0000F5700000}"/>
    <cellStyle name="Normal 40 18 3 4 2" xfId="39344" xr:uid="{00000000-0005-0000-0000-0000F6700000}"/>
    <cellStyle name="Normal 40 18 3 5" xfId="39339" xr:uid="{00000000-0005-0000-0000-0000F7700000}"/>
    <cellStyle name="Normal 40 18 4" xfId="16400" xr:uid="{00000000-0005-0000-0000-0000F8700000}"/>
    <cellStyle name="Normal 40 18 4 2" xfId="16401" xr:uid="{00000000-0005-0000-0000-0000F9700000}"/>
    <cellStyle name="Normal 40 18 4 2 2" xfId="39346" xr:uid="{00000000-0005-0000-0000-0000FA700000}"/>
    <cellStyle name="Normal 40 18 4 3" xfId="39345" xr:uid="{00000000-0005-0000-0000-0000FB700000}"/>
    <cellStyle name="Normal 40 18 5" xfId="16402" xr:uid="{00000000-0005-0000-0000-0000FC700000}"/>
    <cellStyle name="Normal 40 18 5 2" xfId="39347" xr:uid="{00000000-0005-0000-0000-0000FD700000}"/>
    <cellStyle name="Normal 40 18 6" xfId="16403" xr:uid="{00000000-0005-0000-0000-0000FE700000}"/>
    <cellStyle name="Normal 40 18 6 2" xfId="16404" xr:uid="{00000000-0005-0000-0000-0000FF700000}"/>
    <cellStyle name="Normal 40 18 6 2 2" xfId="39349" xr:uid="{00000000-0005-0000-0000-000000710000}"/>
    <cellStyle name="Normal 40 18 6 3" xfId="39348" xr:uid="{00000000-0005-0000-0000-000001710000}"/>
    <cellStyle name="Normal 40 18 7" xfId="16405" xr:uid="{00000000-0005-0000-0000-000002710000}"/>
    <cellStyle name="Normal 40 18 7 2" xfId="39350" xr:uid="{00000000-0005-0000-0000-000003710000}"/>
    <cellStyle name="Normal 40 18 8" xfId="39333" xr:uid="{00000000-0005-0000-0000-000004710000}"/>
    <cellStyle name="Normal 40 19" xfId="16406" xr:uid="{00000000-0005-0000-0000-000005710000}"/>
    <cellStyle name="Normal 40 19 2" xfId="16407" xr:uid="{00000000-0005-0000-0000-000006710000}"/>
    <cellStyle name="Normal 40 19 2 2" xfId="16408" xr:uid="{00000000-0005-0000-0000-000007710000}"/>
    <cellStyle name="Normal 40 19 2 2 2" xfId="16409" xr:uid="{00000000-0005-0000-0000-000008710000}"/>
    <cellStyle name="Normal 40 19 2 2 2 2" xfId="39354" xr:uid="{00000000-0005-0000-0000-000009710000}"/>
    <cellStyle name="Normal 40 19 2 2 3" xfId="39353" xr:uid="{00000000-0005-0000-0000-00000A710000}"/>
    <cellStyle name="Normal 40 19 2 3" xfId="16410" xr:uid="{00000000-0005-0000-0000-00000B710000}"/>
    <cellStyle name="Normal 40 19 2 3 2" xfId="39355" xr:uid="{00000000-0005-0000-0000-00000C710000}"/>
    <cellStyle name="Normal 40 19 2 4" xfId="16411" xr:uid="{00000000-0005-0000-0000-00000D710000}"/>
    <cellStyle name="Normal 40 19 2 4 2" xfId="39356" xr:uid="{00000000-0005-0000-0000-00000E710000}"/>
    <cellStyle name="Normal 40 19 2 5" xfId="39352" xr:uid="{00000000-0005-0000-0000-00000F710000}"/>
    <cellStyle name="Normal 40 19 3" xfId="16412" xr:uid="{00000000-0005-0000-0000-000010710000}"/>
    <cellStyle name="Normal 40 19 3 2" xfId="16413" xr:uid="{00000000-0005-0000-0000-000011710000}"/>
    <cellStyle name="Normal 40 19 3 2 2" xfId="16414" xr:uid="{00000000-0005-0000-0000-000012710000}"/>
    <cellStyle name="Normal 40 19 3 2 2 2" xfId="39359" xr:uid="{00000000-0005-0000-0000-000013710000}"/>
    <cellStyle name="Normal 40 19 3 2 3" xfId="39358" xr:uid="{00000000-0005-0000-0000-000014710000}"/>
    <cellStyle name="Normal 40 19 3 3" xfId="16415" xr:uid="{00000000-0005-0000-0000-000015710000}"/>
    <cellStyle name="Normal 40 19 3 3 2" xfId="16416" xr:uid="{00000000-0005-0000-0000-000016710000}"/>
    <cellStyle name="Normal 40 19 3 3 2 2" xfId="39361" xr:uid="{00000000-0005-0000-0000-000017710000}"/>
    <cellStyle name="Normal 40 19 3 3 3" xfId="39360" xr:uid="{00000000-0005-0000-0000-000018710000}"/>
    <cellStyle name="Normal 40 19 3 4" xfId="16417" xr:uid="{00000000-0005-0000-0000-000019710000}"/>
    <cellStyle name="Normal 40 19 3 4 2" xfId="39362" xr:uid="{00000000-0005-0000-0000-00001A710000}"/>
    <cellStyle name="Normal 40 19 3 5" xfId="39357" xr:uid="{00000000-0005-0000-0000-00001B710000}"/>
    <cellStyle name="Normal 40 19 4" xfId="16418" xr:uid="{00000000-0005-0000-0000-00001C710000}"/>
    <cellStyle name="Normal 40 19 4 2" xfId="16419" xr:uid="{00000000-0005-0000-0000-00001D710000}"/>
    <cellStyle name="Normal 40 19 4 2 2" xfId="39364" xr:uid="{00000000-0005-0000-0000-00001E710000}"/>
    <cellStyle name="Normal 40 19 4 3" xfId="39363" xr:uid="{00000000-0005-0000-0000-00001F710000}"/>
    <cellStyle name="Normal 40 19 5" xfId="16420" xr:uid="{00000000-0005-0000-0000-000020710000}"/>
    <cellStyle name="Normal 40 19 5 2" xfId="39365" xr:uid="{00000000-0005-0000-0000-000021710000}"/>
    <cellStyle name="Normal 40 19 6" xfId="16421" xr:uid="{00000000-0005-0000-0000-000022710000}"/>
    <cellStyle name="Normal 40 19 6 2" xfId="16422" xr:uid="{00000000-0005-0000-0000-000023710000}"/>
    <cellStyle name="Normal 40 19 6 2 2" xfId="39367" xr:uid="{00000000-0005-0000-0000-000024710000}"/>
    <cellStyle name="Normal 40 19 6 3" xfId="39366" xr:uid="{00000000-0005-0000-0000-000025710000}"/>
    <cellStyle name="Normal 40 19 7" xfId="16423" xr:uid="{00000000-0005-0000-0000-000026710000}"/>
    <cellStyle name="Normal 40 19 7 2" xfId="39368" xr:uid="{00000000-0005-0000-0000-000027710000}"/>
    <cellStyle name="Normal 40 19 8" xfId="39351" xr:uid="{00000000-0005-0000-0000-000028710000}"/>
    <cellStyle name="Normal 40 2" xfId="16424" xr:uid="{00000000-0005-0000-0000-000029710000}"/>
    <cellStyle name="Normal 40 2 2" xfId="16425" xr:uid="{00000000-0005-0000-0000-00002A710000}"/>
    <cellStyle name="Normal 40 2 2 2" xfId="16426" xr:uid="{00000000-0005-0000-0000-00002B710000}"/>
    <cellStyle name="Normal 40 2 2 2 2" xfId="16427" xr:uid="{00000000-0005-0000-0000-00002C710000}"/>
    <cellStyle name="Normal 40 2 2 2 2 2" xfId="39372" xr:uid="{00000000-0005-0000-0000-00002D710000}"/>
    <cellStyle name="Normal 40 2 2 2 3" xfId="39371" xr:uid="{00000000-0005-0000-0000-00002E710000}"/>
    <cellStyle name="Normal 40 2 2 3" xfId="16428" xr:uid="{00000000-0005-0000-0000-00002F710000}"/>
    <cellStyle name="Normal 40 2 2 3 2" xfId="39373" xr:uid="{00000000-0005-0000-0000-000030710000}"/>
    <cellStyle name="Normal 40 2 2 4" xfId="16429" xr:uid="{00000000-0005-0000-0000-000031710000}"/>
    <cellStyle name="Normal 40 2 2 4 2" xfId="39374" xr:uid="{00000000-0005-0000-0000-000032710000}"/>
    <cellStyle name="Normal 40 2 2 5" xfId="39370" xr:uid="{00000000-0005-0000-0000-000033710000}"/>
    <cellStyle name="Normal 40 2 3" xfId="16430" xr:uid="{00000000-0005-0000-0000-000034710000}"/>
    <cellStyle name="Normal 40 2 3 2" xfId="16431" xr:uid="{00000000-0005-0000-0000-000035710000}"/>
    <cellStyle name="Normal 40 2 3 2 2" xfId="16432" xr:uid="{00000000-0005-0000-0000-000036710000}"/>
    <cellStyle name="Normal 40 2 3 2 2 2" xfId="39377" xr:uid="{00000000-0005-0000-0000-000037710000}"/>
    <cellStyle name="Normal 40 2 3 2 3" xfId="39376" xr:uid="{00000000-0005-0000-0000-000038710000}"/>
    <cellStyle name="Normal 40 2 3 3" xfId="16433" xr:uid="{00000000-0005-0000-0000-000039710000}"/>
    <cellStyle name="Normal 40 2 3 3 2" xfId="16434" xr:uid="{00000000-0005-0000-0000-00003A710000}"/>
    <cellStyle name="Normal 40 2 3 3 2 2" xfId="39379" xr:uid="{00000000-0005-0000-0000-00003B710000}"/>
    <cellStyle name="Normal 40 2 3 3 3" xfId="39378" xr:uid="{00000000-0005-0000-0000-00003C710000}"/>
    <cellStyle name="Normal 40 2 3 4" xfId="16435" xr:uid="{00000000-0005-0000-0000-00003D710000}"/>
    <cellStyle name="Normal 40 2 3 4 2" xfId="39380" xr:uid="{00000000-0005-0000-0000-00003E710000}"/>
    <cellStyle name="Normal 40 2 3 5" xfId="39375" xr:uid="{00000000-0005-0000-0000-00003F710000}"/>
    <cellStyle name="Normal 40 2 4" xfId="16436" xr:uid="{00000000-0005-0000-0000-000040710000}"/>
    <cellStyle name="Normal 40 2 4 2" xfId="16437" xr:uid="{00000000-0005-0000-0000-000041710000}"/>
    <cellStyle name="Normal 40 2 4 2 2" xfId="39382" xr:uid="{00000000-0005-0000-0000-000042710000}"/>
    <cellStyle name="Normal 40 2 4 3" xfId="39381" xr:uid="{00000000-0005-0000-0000-000043710000}"/>
    <cellStyle name="Normal 40 2 5" xfId="16438" xr:uid="{00000000-0005-0000-0000-000044710000}"/>
    <cellStyle name="Normal 40 2 5 2" xfId="39383" xr:uid="{00000000-0005-0000-0000-000045710000}"/>
    <cellStyle name="Normal 40 2 6" xfId="16439" xr:uid="{00000000-0005-0000-0000-000046710000}"/>
    <cellStyle name="Normal 40 2 6 2" xfId="16440" xr:uid="{00000000-0005-0000-0000-000047710000}"/>
    <cellStyle name="Normal 40 2 6 2 2" xfId="39385" xr:uid="{00000000-0005-0000-0000-000048710000}"/>
    <cellStyle name="Normal 40 2 6 3" xfId="39384" xr:uid="{00000000-0005-0000-0000-000049710000}"/>
    <cellStyle name="Normal 40 2 7" xfId="16441" xr:uid="{00000000-0005-0000-0000-00004A710000}"/>
    <cellStyle name="Normal 40 2 7 2" xfId="39386" xr:uid="{00000000-0005-0000-0000-00004B710000}"/>
    <cellStyle name="Normal 40 2 8" xfId="39369" xr:uid="{00000000-0005-0000-0000-00004C710000}"/>
    <cellStyle name="Normal 40 20" xfId="16442" xr:uid="{00000000-0005-0000-0000-00004D710000}"/>
    <cellStyle name="Normal 40 20 2" xfId="16443" xr:uid="{00000000-0005-0000-0000-00004E710000}"/>
    <cellStyle name="Normal 40 20 2 2" xfId="16444" xr:uid="{00000000-0005-0000-0000-00004F710000}"/>
    <cellStyle name="Normal 40 20 2 2 2" xfId="39389" xr:uid="{00000000-0005-0000-0000-000050710000}"/>
    <cellStyle name="Normal 40 20 2 3" xfId="39388" xr:uid="{00000000-0005-0000-0000-000051710000}"/>
    <cellStyle name="Normal 40 20 3" xfId="16445" xr:uid="{00000000-0005-0000-0000-000052710000}"/>
    <cellStyle name="Normal 40 20 3 2" xfId="39390" xr:uid="{00000000-0005-0000-0000-000053710000}"/>
    <cellStyle name="Normal 40 20 4" xfId="16446" xr:uid="{00000000-0005-0000-0000-000054710000}"/>
    <cellStyle name="Normal 40 20 4 2" xfId="39391" xr:uid="{00000000-0005-0000-0000-000055710000}"/>
    <cellStyle name="Normal 40 20 5" xfId="39387" xr:uid="{00000000-0005-0000-0000-000056710000}"/>
    <cellStyle name="Normal 40 21" xfId="16447" xr:uid="{00000000-0005-0000-0000-000057710000}"/>
    <cellStyle name="Normal 40 21 2" xfId="16448" xr:uid="{00000000-0005-0000-0000-000058710000}"/>
    <cellStyle name="Normal 40 21 2 2" xfId="16449" xr:uid="{00000000-0005-0000-0000-000059710000}"/>
    <cellStyle name="Normal 40 21 2 2 2" xfId="39394" xr:uid="{00000000-0005-0000-0000-00005A710000}"/>
    <cellStyle name="Normal 40 21 2 3" xfId="39393" xr:uid="{00000000-0005-0000-0000-00005B710000}"/>
    <cellStyle name="Normal 40 21 3" xfId="16450" xr:uid="{00000000-0005-0000-0000-00005C710000}"/>
    <cellStyle name="Normal 40 21 3 2" xfId="16451" xr:uid="{00000000-0005-0000-0000-00005D710000}"/>
    <cellStyle name="Normal 40 21 3 2 2" xfId="39396" xr:uid="{00000000-0005-0000-0000-00005E710000}"/>
    <cellStyle name="Normal 40 21 3 3" xfId="39395" xr:uid="{00000000-0005-0000-0000-00005F710000}"/>
    <cellStyle name="Normal 40 21 4" xfId="16452" xr:uid="{00000000-0005-0000-0000-000060710000}"/>
    <cellStyle name="Normal 40 21 4 2" xfId="39397" xr:uid="{00000000-0005-0000-0000-000061710000}"/>
    <cellStyle name="Normal 40 21 5" xfId="39392" xr:uid="{00000000-0005-0000-0000-000062710000}"/>
    <cellStyle name="Normal 40 22" xfId="16453" xr:uid="{00000000-0005-0000-0000-000063710000}"/>
    <cellStyle name="Normal 40 22 2" xfId="16454" xr:uid="{00000000-0005-0000-0000-000064710000}"/>
    <cellStyle name="Normal 40 22 2 2" xfId="39399" xr:uid="{00000000-0005-0000-0000-000065710000}"/>
    <cellStyle name="Normal 40 22 3" xfId="39398" xr:uid="{00000000-0005-0000-0000-000066710000}"/>
    <cellStyle name="Normal 40 23" xfId="16455" xr:uid="{00000000-0005-0000-0000-000067710000}"/>
    <cellStyle name="Normal 40 23 2" xfId="39400" xr:uid="{00000000-0005-0000-0000-000068710000}"/>
    <cellStyle name="Normal 40 24" xfId="16456" xr:uid="{00000000-0005-0000-0000-000069710000}"/>
    <cellStyle name="Normal 40 24 2" xfId="16457" xr:uid="{00000000-0005-0000-0000-00006A710000}"/>
    <cellStyle name="Normal 40 24 2 2" xfId="39402" xr:uid="{00000000-0005-0000-0000-00006B710000}"/>
    <cellStyle name="Normal 40 24 3" xfId="39401" xr:uid="{00000000-0005-0000-0000-00006C710000}"/>
    <cellStyle name="Normal 40 25" xfId="16458" xr:uid="{00000000-0005-0000-0000-00006D710000}"/>
    <cellStyle name="Normal 40 25 2" xfId="39403" xr:uid="{00000000-0005-0000-0000-00006E710000}"/>
    <cellStyle name="Normal 40 26" xfId="39188" xr:uid="{00000000-0005-0000-0000-00006F710000}"/>
    <cellStyle name="Normal 40 3" xfId="16459" xr:uid="{00000000-0005-0000-0000-000070710000}"/>
    <cellStyle name="Normal 40 3 2" xfId="16460" xr:uid="{00000000-0005-0000-0000-000071710000}"/>
    <cellStyle name="Normal 40 3 2 2" xfId="16461" xr:uid="{00000000-0005-0000-0000-000072710000}"/>
    <cellStyle name="Normal 40 3 2 2 2" xfId="16462" xr:uid="{00000000-0005-0000-0000-000073710000}"/>
    <cellStyle name="Normal 40 3 2 2 2 2" xfId="39407" xr:uid="{00000000-0005-0000-0000-000074710000}"/>
    <cellStyle name="Normal 40 3 2 2 3" xfId="39406" xr:uid="{00000000-0005-0000-0000-000075710000}"/>
    <cellStyle name="Normal 40 3 2 3" xfId="16463" xr:uid="{00000000-0005-0000-0000-000076710000}"/>
    <cellStyle name="Normal 40 3 2 3 2" xfId="39408" xr:uid="{00000000-0005-0000-0000-000077710000}"/>
    <cellStyle name="Normal 40 3 2 4" xfId="16464" xr:uid="{00000000-0005-0000-0000-000078710000}"/>
    <cellStyle name="Normal 40 3 2 4 2" xfId="39409" xr:uid="{00000000-0005-0000-0000-000079710000}"/>
    <cellStyle name="Normal 40 3 2 5" xfId="39405" xr:uid="{00000000-0005-0000-0000-00007A710000}"/>
    <cellStyle name="Normal 40 3 3" xfId="16465" xr:uid="{00000000-0005-0000-0000-00007B710000}"/>
    <cellStyle name="Normal 40 3 3 2" xfId="16466" xr:uid="{00000000-0005-0000-0000-00007C710000}"/>
    <cellStyle name="Normal 40 3 3 2 2" xfId="16467" xr:uid="{00000000-0005-0000-0000-00007D710000}"/>
    <cellStyle name="Normal 40 3 3 2 2 2" xfId="39412" xr:uid="{00000000-0005-0000-0000-00007E710000}"/>
    <cellStyle name="Normal 40 3 3 2 3" xfId="39411" xr:uid="{00000000-0005-0000-0000-00007F710000}"/>
    <cellStyle name="Normal 40 3 3 3" xfId="16468" xr:uid="{00000000-0005-0000-0000-000080710000}"/>
    <cellStyle name="Normal 40 3 3 3 2" xfId="16469" xr:uid="{00000000-0005-0000-0000-000081710000}"/>
    <cellStyle name="Normal 40 3 3 3 2 2" xfId="39414" xr:uid="{00000000-0005-0000-0000-000082710000}"/>
    <cellStyle name="Normal 40 3 3 3 3" xfId="39413" xr:uid="{00000000-0005-0000-0000-000083710000}"/>
    <cellStyle name="Normal 40 3 3 4" xfId="16470" xr:uid="{00000000-0005-0000-0000-000084710000}"/>
    <cellStyle name="Normal 40 3 3 4 2" xfId="39415" xr:uid="{00000000-0005-0000-0000-000085710000}"/>
    <cellStyle name="Normal 40 3 3 5" xfId="39410" xr:uid="{00000000-0005-0000-0000-000086710000}"/>
    <cellStyle name="Normal 40 3 4" xfId="16471" xr:uid="{00000000-0005-0000-0000-000087710000}"/>
    <cellStyle name="Normal 40 3 4 2" xfId="16472" xr:uid="{00000000-0005-0000-0000-000088710000}"/>
    <cellStyle name="Normal 40 3 4 2 2" xfId="39417" xr:uid="{00000000-0005-0000-0000-000089710000}"/>
    <cellStyle name="Normal 40 3 4 3" xfId="39416" xr:uid="{00000000-0005-0000-0000-00008A710000}"/>
    <cellStyle name="Normal 40 3 5" xfId="16473" xr:uid="{00000000-0005-0000-0000-00008B710000}"/>
    <cellStyle name="Normal 40 3 5 2" xfId="39418" xr:uid="{00000000-0005-0000-0000-00008C710000}"/>
    <cellStyle name="Normal 40 3 6" xfId="16474" xr:uid="{00000000-0005-0000-0000-00008D710000}"/>
    <cellStyle name="Normal 40 3 6 2" xfId="16475" xr:uid="{00000000-0005-0000-0000-00008E710000}"/>
    <cellStyle name="Normal 40 3 6 2 2" xfId="39420" xr:uid="{00000000-0005-0000-0000-00008F710000}"/>
    <cellStyle name="Normal 40 3 6 3" xfId="39419" xr:uid="{00000000-0005-0000-0000-000090710000}"/>
    <cellStyle name="Normal 40 3 7" xfId="16476" xr:uid="{00000000-0005-0000-0000-000091710000}"/>
    <cellStyle name="Normal 40 3 7 2" xfId="39421" xr:uid="{00000000-0005-0000-0000-000092710000}"/>
    <cellStyle name="Normal 40 3 8" xfId="39404" xr:uid="{00000000-0005-0000-0000-000093710000}"/>
    <cellStyle name="Normal 40 4" xfId="16477" xr:uid="{00000000-0005-0000-0000-000094710000}"/>
    <cellStyle name="Normal 40 4 2" xfId="16478" xr:uid="{00000000-0005-0000-0000-000095710000}"/>
    <cellStyle name="Normal 40 4 2 2" xfId="16479" xr:uid="{00000000-0005-0000-0000-000096710000}"/>
    <cellStyle name="Normal 40 4 2 2 2" xfId="16480" xr:uid="{00000000-0005-0000-0000-000097710000}"/>
    <cellStyle name="Normal 40 4 2 2 2 2" xfId="39425" xr:uid="{00000000-0005-0000-0000-000098710000}"/>
    <cellStyle name="Normal 40 4 2 2 3" xfId="39424" xr:uid="{00000000-0005-0000-0000-000099710000}"/>
    <cellStyle name="Normal 40 4 2 3" xfId="16481" xr:uid="{00000000-0005-0000-0000-00009A710000}"/>
    <cellStyle name="Normal 40 4 2 3 2" xfId="39426" xr:uid="{00000000-0005-0000-0000-00009B710000}"/>
    <cellStyle name="Normal 40 4 2 4" xfId="16482" xr:uid="{00000000-0005-0000-0000-00009C710000}"/>
    <cellStyle name="Normal 40 4 2 4 2" xfId="39427" xr:uid="{00000000-0005-0000-0000-00009D710000}"/>
    <cellStyle name="Normal 40 4 2 5" xfId="39423" xr:uid="{00000000-0005-0000-0000-00009E710000}"/>
    <cellStyle name="Normal 40 4 3" xfId="16483" xr:uid="{00000000-0005-0000-0000-00009F710000}"/>
    <cellStyle name="Normal 40 4 3 2" xfId="16484" xr:uid="{00000000-0005-0000-0000-0000A0710000}"/>
    <cellStyle name="Normal 40 4 3 2 2" xfId="16485" xr:uid="{00000000-0005-0000-0000-0000A1710000}"/>
    <cellStyle name="Normal 40 4 3 2 2 2" xfId="39430" xr:uid="{00000000-0005-0000-0000-0000A2710000}"/>
    <cellStyle name="Normal 40 4 3 2 3" xfId="39429" xr:uid="{00000000-0005-0000-0000-0000A3710000}"/>
    <cellStyle name="Normal 40 4 3 3" xfId="16486" xr:uid="{00000000-0005-0000-0000-0000A4710000}"/>
    <cellStyle name="Normal 40 4 3 3 2" xfId="16487" xr:uid="{00000000-0005-0000-0000-0000A5710000}"/>
    <cellStyle name="Normal 40 4 3 3 2 2" xfId="39432" xr:uid="{00000000-0005-0000-0000-0000A6710000}"/>
    <cellStyle name="Normal 40 4 3 3 3" xfId="39431" xr:uid="{00000000-0005-0000-0000-0000A7710000}"/>
    <cellStyle name="Normal 40 4 3 4" xfId="16488" xr:uid="{00000000-0005-0000-0000-0000A8710000}"/>
    <cellStyle name="Normal 40 4 3 4 2" xfId="39433" xr:uid="{00000000-0005-0000-0000-0000A9710000}"/>
    <cellStyle name="Normal 40 4 3 5" xfId="39428" xr:uid="{00000000-0005-0000-0000-0000AA710000}"/>
    <cellStyle name="Normal 40 4 4" xfId="16489" xr:uid="{00000000-0005-0000-0000-0000AB710000}"/>
    <cellStyle name="Normal 40 4 4 2" xfId="16490" xr:uid="{00000000-0005-0000-0000-0000AC710000}"/>
    <cellStyle name="Normal 40 4 4 2 2" xfId="39435" xr:uid="{00000000-0005-0000-0000-0000AD710000}"/>
    <cellStyle name="Normal 40 4 4 3" xfId="39434" xr:uid="{00000000-0005-0000-0000-0000AE710000}"/>
    <cellStyle name="Normal 40 4 5" xfId="16491" xr:uid="{00000000-0005-0000-0000-0000AF710000}"/>
    <cellStyle name="Normal 40 4 5 2" xfId="39436" xr:uid="{00000000-0005-0000-0000-0000B0710000}"/>
    <cellStyle name="Normal 40 4 6" xfId="16492" xr:uid="{00000000-0005-0000-0000-0000B1710000}"/>
    <cellStyle name="Normal 40 4 6 2" xfId="16493" xr:uid="{00000000-0005-0000-0000-0000B2710000}"/>
    <cellStyle name="Normal 40 4 6 2 2" xfId="39438" xr:uid="{00000000-0005-0000-0000-0000B3710000}"/>
    <cellStyle name="Normal 40 4 6 3" xfId="39437" xr:uid="{00000000-0005-0000-0000-0000B4710000}"/>
    <cellStyle name="Normal 40 4 7" xfId="16494" xr:uid="{00000000-0005-0000-0000-0000B5710000}"/>
    <cellStyle name="Normal 40 4 7 2" xfId="39439" xr:uid="{00000000-0005-0000-0000-0000B6710000}"/>
    <cellStyle name="Normal 40 4 8" xfId="39422" xr:uid="{00000000-0005-0000-0000-0000B7710000}"/>
    <cellStyle name="Normal 40 5" xfId="16495" xr:uid="{00000000-0005-0000-0000-0000B8710000}"/>
    <cellStyle name="Normal 40 5 2" xfId="16496" xr:uid="{00000000-0005-0000-0000-0000B9710000}"/>
    <cellStyle name="Normal 40 5 2 2" xfId="16497" xr:uid="{00000000-0005-0000-0000-0000BA710000}"/>
    <cellStyle name="Normal 40 5 2 2 2" xfId="16498" xr:uid="{00000000-0005-0000-0000-0000BB710000}"/>
    <cellStyle name="Normal 40 5 2 2 2 2" xfId="39443" xr:uid="{00000000-0005-0000-0000-0000BC710000}"/>
    <cellStyle name="Normal 40 5 2 2 3" xfId="39442" xr:uid="{00000000-0005-0000-0000-0000BD710000}"/>
    <cellStyle name="Normal 40 5 2 3" xfId="16499" xr:uid="{00000000-0005-0000-0000-0000BE710000}"/>
    <cellStyle name="Normal 40 5 2 3 2" xfId="39444" xr:uid="{00000000-0005-0000-0000-0000BF710000}"/>
    <cellStyle name="Normal 40 5 2 4" xfId="16500" xr:uid="{00000000-0005-0000-0000-0000C0710000}"/>
    <cellStyle name="Normal 40 5 2 4 2" xfId="39445" xr:uid="{00000000-0005-0000-0000-0000C1710000}"/>
    <cellStyle name="Normal 40 5 2 5" xfId="39441" xr:uid="{00000000-0005-0000-0000-0000C2710000}"/>
    <cellStyle name="Normal 40 5 3" xfId="16501" xr:uid="{00000000-0005-0000-0000-0000C3710000}"/>
    <cellStyle name="Normal 40 5 3 2" xfId="16502" xr:uid="{00000000-0005-0000-0000-0000C4710000}"/>
    <cellStyle name="Normal 40 5 3 2 2" xfId="16503" xr:uid="{00000000-0005-0000-0000-0000C5710000}"/>
    <cellStyle name="Normal 40 5 3 2 2 2" xfId="39448" xr:uid="{00000000-0005-0000-0000-0000C6710000}"/>
    <cellStyle name="Normal 40 5 3 2 3" xfId="39447" xr:uid="{00000000-0005-0000-0000-0000C7710000}"/>
    <cellStyle name="Normal 40 5 3 3" xfId="16504" xr:uid="{00000000-0005-0000-0000-0000C8710000}"/>
    <cellStyle name="Normal 40 5 3 3 2" xfId="16505" xr:uid="{00000000-0005-0000-0000-0000C9710000}"/>
    <cellStyle name="Normal 40 5 3 3 2 2" xfId="39450" xr:uid="{00000000-0005-0000-0000-0000CA710000}"/>
    <cellStyle name="Normal 40 5 3 3 3" xfId="39449" xr:uid="{00000000-0005-0000-0000-0000CB710000}"/>
    <cellStyle name="Normal 40 5 3 4" xfId="16506" xr:uid="{00000000-0005-0000-0000-0000CC710000}"/>
    <cellStyle name="Normal 40 5 3 4 2" xfId="39451" xr:uid="{00000000-0005-0000-0000-0000CD710000}"/>
    <cellStyle name="Normal 40 5 3 5" xfId="39446" xr:uid="{00000000-0005-0000-0000-0000CE710000}"/>
    <cellStyle name="Normal 40 5 4" xfId="16507" xr:uid="{00000000-0005-0000-0000-0000CF710000}"/>
    <cellStyle name="Normal 40 5 4 2" xfId="16508" xr:uid="{00000000-0005-0000-0000-0000D0710000}"/>
    <cellStyle name="Normal 40 5 4 2 2" xfId="39453" xr:uid="{00000000-0005-0000-0000-0000D1710000}"/>
    <cellStyle name="Normal 40 5 4 3" xfId="39452" xr:uid="{00000000-0005-0000-0000-0000D2710000}"/>
    <cellStyle name="Normal 40 5 5" xfId="16509" xr:uid="{00000000-0005-0000-0000-0000D3710000}"/>
    <cellStyle name="Normal 40 5 5 2" xfId="39454" xr:uid="{00000000-0005-0000-0000-0000D4710000}"/>
    <cellStyle name="Normal 40 5 6" xfId="16510" xr:uid="{00000000-0005-0000-0000-0000D5710000}"/>
    <cellStyle name="Normal 40 5 6 2" xfId="16511" xr:uid="{00000000-0005-0000-0000-0000D6710000}"/>
    <cellStyle name="Normal 40 5 6 2 2" xfId="39456" xr:uid="{00000000-0005-0000-0000-0000D7710000}"/>
    <cellStyle name="Normal 40 5 6 3" xfId="39455" xr:uid="{00000000-0005-0000-0000-0000D8710000}"/>
    <cellStyle name="Normal 40 5 7" xfId="16512" xr:uid="{00000000-0005-0000-0000-0000D9710000}"/>
    <cellStyle name="Normal 40 5 7 2" xfId="39457" xr:uid="{00000000-0005-0000-0000-0000DA710000}"/>
    <cellStyle name="Normal 40 5 8" xfId="39440" xr:uid="{00000000-0005-0000-0000-0000DB710000}"/>
    <cellStyle name="Normal 40 6" xfId="16513" xr:uid="{00000000-0005-0000-0000-0000DC710000}"/>
    <cellStyle name="Normal 40 6 2" xfId="16514" xr:uid="{00000000-0005-0000-0000-0000DD710000}"/>
    <cellStyle name="Normal 40 6 2 2" xfId="16515" xr:uid="{00000000-0005-0000-0000-0000DE710000}"/>
    <cellStyle name="Normal 40 6 2 2 2" xfId="16516" xr:uid="{00000000-0005-0000-0000-0000DF710000}"/>
    <cellStyle name="Normal 40 6 2 2 2 2" xfId="39461" xr:uid="{00000000-0005-0000-0000-0000E0710000}"/>
    <cellStyle name="Normal 40 6 2 2 3" xfId="39460" xr:uid="{00000000-0005-0000-0000-0000E1710000}"/>
    <cellStyle name="Normal 40 6 2 3" xfId="16517" xr:uid="{00000000-0005-0000-0000-0000E2710000}"/>
    <cellStyle name="Normal 40 6 2 3 2" xfId="39462" xr:uid="{00000000-0005-0000-0000-0000E3710000}"/>
    <cellStyle name="Normal 40 6 2 4" xfId="16518" xr:uid="{00000000-0005-0000-0000-0000E4710000}"/>
    <cellStyle name="Normal 40 6 2 4 2" xfId="39463" xr:uid="{00000000-0005-0000-0000-0000E5710000}"/>
    <cellStyle name="Normal 40 6 2 5" xfId="39459" xr:uid="{00000000-0005-0000-0000-0000E6710000}"/>
    <cellStyle name="Normal 40 6 3" xfId="16519" xr:uid="{00000000-0005-0000-0000-0000E7710000}"/>
    <cellStyle name="Normal 40 6 3 2" xfId="16520" xr:uid="{00000000-0005-0000-0000-0000E8710000}"/>
    <cellStyle name="Normal 40 6 3 2 2" xfId="16521" xr:uid="{00000000-0005-0000-0000-0000E9710000}"/>
    <cellStyle name="Normal 40 6 3 2 2 2" xfId="39466" xr:uid="{00000000-0005-0000-0000-0000EA710000}"/>
    <cellStyle name="Normal 40 6 3 2 3" xfId="39465" xr:uid="{00000000-0005-0000-0000-0000EB710000}"/>
    <cellStyle name="Normal 40 6 3 3" xfId="16522" xr:uid="{00000000-0005-0000-0000-0000EC710000}"/>
    <cellStyle name="Normal 40 6 3 3 2" xfId="16523" xr:uid="{00000000-0005-0000-0000-0000ED710000}"/>
    <cellStyle name="Normal 40 6 3 3 2 2" xfId="39468" xr:uid="{00000000-0005-0000-0000-0000EE710000}"/>
    <cellStyle name="Normal 40 6 3 3 3" xfId="39467" xr:uid="{00000000-0005-0000-0000-0000EF710000}"/>
    <cellStyle name="Normal 40 6 3 4" xfId="16524" xr:uid="{00000000-0005-0000-0000-0000F0710000}"/>
    <cellStyle name="Normal 40 6 3 4 2" xfId="39469" xr:uid="{00000000-0005-0000-0000-0000F1710000}"/>
    <cellStyle name="Normal 40 6 3 5" xfId="39464" xr:uid="{00000000-0005-0000-0000-0000F2710000}"/>
    <cellStyle name="Normal 40 6 4" xfId="16525" xr:uid="{00000000-0005-0000-0000-0000F3710000}"/>
    <cellStyle name="Normal 40 6 4 2" xfId="16526" xr:uid="{00000000-0005-0000-0000-0000F4710000}"/>
    <cellStyle name="Normal 40 6 4 2 2" xfId="39471" xr:uid="{00000000-0005-0000-0000-0000F5710000}"/>
    <cellStyle name="Normal 40 6 4 3" xfId="39470" xr:uid="{00000000-0005-0000-0000-0000F6710000}"/>
    <cellStyle name="Normal 40 6 5" xfId="16527" xr:uid="{00000000-0005-0000-0000-0000F7710000}"/>
    <cellStyle name="Normal 40 6 5 2" xfId="39472" xr:uid="{00000000-0005-0000-0000-0000F8710000}"/>
    <cellStyle name="Normal 40 6 6" xfId="16528" xr:uid="{00000000-0005-0000-0000-0000F9710000}"/>
    <cellStyle name="Normal 40 6 6 2" xfId="16529" xr:uid="{00000000-0005-0000-0000-0000FA710000}"/>
    <cellStyle name="Normal 40 6 6 2 2" xfId="39474" xr:uid="{00000000-0005-0000-0000-0000FB710000}"/>
    <cellStyle name="Normal 40 6 6 3" xfId="39473" xr:uid="{00000000-0005-0000-0000-0000FC710000}"/>
    <cellStyle name="Normal 40 6 7" xfId="16530" xr:uid="{00000000-0005-0000-0000-0000FD710000}"/>
    <cellStyle name="Normal 40 6 7 2" xfId="39475" xr:uid="{00000000-0005-0000-0000-0000FE710000}"/>
    <cellStyle name="Normal 40 6 8" xfId="39458" xr:uid="{00000000-0005-0000-0000-0000FF710000}"/>
    <cellStyle name="Normal 40 7" xfId="16531" xr:uid="{00000000-0005-0000-0000-000000720000}"/>
    <cellStyle name="Normal 40 7 2" xfId="16532" xr:uid="{00000000-0005-0000-0000-000001720000}"/>
    <cellStyle name="Normal 40 7 2 2" xfId="16533" xr:uid="{00000000-0005-0000-0000-000002720000}"/>
    <cellStyle name="Normal 40 7 2 2 2" xfId="16534" xr:uid="{00000000-0005-0000-0000-000003720000}"/>
    <cellStyle name="Normal 40 7 2 2 2 2" xfId="39479" xr:uid="{00000000-0005-0000-0000-000004720000}"/>
    <cellStyle name="Normal 40 7 2 2 3" xfId="39478" xr:uid="{00000000-0005-0000-0000-000005720000}"/>
    <cellStyle name="Normal 40 7 2 3" xfId="16535" xr:uid="{00000000-0005-0000-0000-000006720000}"/>
    <cellStyle name="Normal 40 7 2 3 2" xfId="39480" xr:uid="{00000000-0005-0000-0000-000007720000}"/>
    <cellStyle name="Normal 40 7 2 4" xfId="16536" xr:uid="{00000000-0005-0000-0000-000008720000}"/>
    <cellStyle name="Normal 40 7 2 4 2" xfId="39481" xr:uid="{00000000-0005-0000-0000-000009720000}"/>
    <cellStyle name="Normal 40 7 2 5" xfId="39477" xr:uid="{00000000-0005-0000-0000-00000A720000}"/>
    <cellStyle name="Normal 40 7 3" xfId="16537" xr:uid="{00000000-0005-0000-0000-00000B720000}"/>
    <cellStyle name="Normal 40 7 3 2" xfId="16538" xr:uid="{00000000-0005-0000-0000-00000C720000}"/>
    <cellStyle name="Normal 40 7 3 2 2" xfId="16539" xr:uid="{00000000-0005-0000-0000-00000D720000}"/>
    <cellStyle name="Normal 40 7 3 2 2 2" xfId="39484" xr:uid="{00000000-0005-0000-0000-00000E720000}"/>
    <cellStyle name="Normal 40 7 3 2 3" xfId="39483" xr:uid="{00000000-0005-0000-0000-00000F720000}"/>
    <cellStyle name="Normal 40 7 3 3" xfId="16540" xr:uid="{00000000-0005-0000-0000-000010720000}"/>
    <cellStyle name="Normal 40 7 3 3 2" xfId="16541" xr:uid="{00000000-0005-0000-0000-000011720000}"/>
    <cellStyle name="Normal 40 7 3 3 2 2" xfId="39486" xr:uid="{00000000-0005-0000-0000-000012720000}"/>
    <cellStyle name="Normal 40 7 3 3 3" xfId="39485" xr:uid="{00000000-0005-0000-0000-000013720000}"/>
    <cellStyle name="Normal 40 7 3 4" xfId="16542" xr:uid="{00000000-0005-0000-0000-000014720000}"/>
    <cellStyle name="Normal 40 7 3 4 2" xfId="39487" xr:uid="{00000000-0005-0000-0000-000015720000}"/>
    <cellStyle name="Normal 40 7 3 5" xfId="39482" xr:uid="{00000000-0005-0000-0000-000016720000}"/>
    <cellStyle name="Normal 40 7 4" xfId="16543" xr:uid="{00000000-0005-0000-0000-000017720000}"/>
    <cellStyle name="Normal 40 7 4 2" xfId="16544" xr:uid="{00000000-0005-0000-0000-000018720000}"/>
    <cellStyle name="Normal 40 7 4 2 2" xfId="39489" xr:uid="{00000000-0005-0000-0000-000019720000}"/>
    <cellStyle name="Normal 40 7 4 3" xfId="39488" xr:uid="{00000000-0005-0000-0000-00001A720000}"/>
    <cellStyle name="Normal 40 7 5" xfId="16545" xr:uid="{00000000-0005-0000-0000-00001B720000}"/>
    <cellStyle name="Normal 40 7 5 2" xfId="39490" xr:uid="{00000000-0005-0000-0000-00001C720000}"/>
    <cellStyle name="Normal 40 7 6" xfId="16546" xr:uid="{00000000-0005-0000-0000-00001D720000}"/>
    <cellStyle name="Normal 40 7 6 2" xfId="16547" xr:uid="{00000000-0005-0000-0000-00001E720000}"/>
    <cellStyle name="Normal 40 7 6 2 2" xfId="39492" xr:uid="{00000000-0005-0000-0000-00001F720000}"/>
    <cellStyle name="Normal 40 7 6 3" xfId="39491" xr:uid="{00000000-0005-0000-0000-000020720000}"/>
    <cellStyle name="Normal 40 7 7" xfId="16548" xr:uid="{00000000-0005-0000-0000-000021720000}"/>
    <cellStyle name="Normal 40 7 7 2" xfId="39493" xr:uid="{00000000-0005-0000-0000-000022720000}"/>
    <cellStyle name="Normal 40 7 8" xfId="39476" xr:uid="{00000000-0005-0000-0000-000023720000}"/>
    <cellStyle name="Normal 40 8" xfId="16549" xr:uid="{00000000-0005-0000-0000-000024720000}"/>
    <cellStyle name="Normal 40 8 2" xfId="16550" xr:uid="{00000000-0005-0000-0000-000025720000}"/>
    <cellStyle name="Normal 40 8 2 2" xfId="16551" xr:uid="{00000000-0005-0000-0000-000026720000}"/>
    <cellStyle name="Normal 40 8 2 2 2" xfId="16552" xr:uid="{00000000-0005-0000-0000-000027720000}"/>
    <cellStyle name="Normal 40 8 2 2 2 2" xfId="39497" xr:uid="{00000000-0005-0000-0000-000028720000}"/>
    <cellStyle name="Normal 40 8 2 2 3" xfId="39496" xr:uid="{00000000-0005-0000-0000-000029720000}"/>
    <cellStyle name="Normal 40 8 2 3" xfId="16553" xr:uid="{00000000-0005-0000-0000-00002A720000}"/>
    <cellStyle name="Normal 40 8 2 3 2" xfId="39498" xr:uid="{00000000-0005-0000-0000-00002B720000}"/>
    <cellStyle name="Normal 40 8 2 4" xfId="16554" xr:uid="{00000000-0005-0000-0000-00002C720000}"/>
    <cellStyle name="Normal 40 8 2 4 2" xfId="39499" xr:uid="{00000000-0005-0000-0000-00002D720000}"/>
    <cellStyle name="Normal 40 8 2 5" xfId="39495" xr:uid="{00000000-0005-0000-0000-00002E720000}"/>
    <cellStyle name="Normal 40 8 3" xfId="16555" xr:uid="{00000000-0005-0000-0000-00002F720000}"/>
    <cellStyle name="Normal 40 8 3 2" xfId="16556" xr:uid="{00000000-0005-0000-0000-000030720000}"/>
    <cellStyle name="Normal 40 8 3 2 2" xfId="16557" xr:uid="{00000000-0005-0000-0000-000031720000}"/>
    <cellStyle name="Normal 40 8 3 2 2 2" xfId="39502" xr:uid="{00000000-0005-0000-0000-000032720000}"/>
    <cellStyle name="Normal 40 8 3 2 3" xfId="39501" xr:uid="{00000000-0005-0000-0000-000033720000}"/>
    <cellStyle name="Normal 40 8 3 3" xfId="16558" xr:uid="{00000000-0005-0000-0000-000034720000}"/>
    <cellStyle name="Normal 40 8 3 3 2" xfId="16559" xr:uid="{00000000-0005-0000-0000-000035720000}"/>
    <cellStyle name="Normal 40 8 3 3 2 2" xfId="39504" xr:uid="{00000000-0005-0000-0000-000036720000}"/>
    <cellStyle name="Normal 40 8 3 3 3" xfId="39503" xr:uid="{00000000-0005-0000-0000-000037720000}"/>
    <cellStyle name="Normal 40 8 3 4" xfId="16560" xr:uid="{00000000-0005-0000-0000-000038720000}"/>
    <cellStyle name="Normal 40 8 3 4 2" xfId="39505" xr:uid="{00000000-0005-0000-0000-000039720000}"/>
    <cellStyle name="Normal 40 8 3 5" xfId="39500" xr:uid="{00000000-0005-0000-0000-00003A720000}"/>
    <cellStyle name="Normal 40 8 4" xfId="16561" xr:uid="{00000000-0005-0000-0000-00003B720000}"/>
    <cellStyle name="Normal 40 8 4 2" xfId="16562" xr:uid="{00000000-0005-0000-0000-00003C720000}"/>
    <cellStyle name="Normal 40 8 4 2 2" xfId="39507" xr:uid="{00000000-0005-0000-0000-00003D720000}"/>
    <cellStyle name="Normal 40 8 4 3" xfId="39506" xr:uid="{00000000-0005-0000-0000-00003E720000}"/>
    <cellStyle name="Normal 40 8 5" xfId="16563" xr:uid="{00000000-0005-0000-0000-00003F720000}"/>
    <cellStyle name="Normal 40 8 5 2" xfId="39508" xr:uid="{00000000-0005-0000-0000-000040720000}"/>
    <cellStyle name="Normal 40 8 6" xfId="16564" xr:uid="{00000000-0005-0000-0000-000041720000}"/>
    <cellStyle name="Normal 40 8 6 2" xfId="16565" xr:uid="{00000000-0005-0000-0000-000042720000}"/>
    <cellStyle name="Normal 40 8 6 2 2" xfId="39510" xr:uid="{00000000-0005-0000-0000-000043720000}"/>
    <cellStyle name="Normal 40 8 6 3" xfId="39509" xr:uid="{00000000-0005-0000-0000-000044720000}"/>
    <cellStyle name="Normal 40 8 7" xfId="16566" xr:uid="{00000000-0005-0000-0000-000045720000}"/>
    <cellStyle name="Normal 40 8 7 2" xfId="39511" xr:uid="{00000000-0005-0000-0000-000046720000}"/>
    <cellStyle name="Normal 40 8 8" xfId="39494" xr:uid="{00000000-0005-0000-0000-000047720000}"/>
    <cellStyle name="Normal 40 9" xfId="16567" xr:uid="{00000000-0005-0000-0000-000048720000}"/>
    <cellStyle name="Normal 40 9 2" xfId="16568" xr:uid="{00000000-0005-0000-0000-000049720000}"/>
    <cellStyle name="Normal 40 9 2 2" xfId="16569" xr:uid="{00000000-0005-0000-0000-00004A720000}"/>
    <cellStyle name="Normal 40 9 2 2 2" xfId="16570" xr:uid="{00000000-0005-0000-0000-00004B720000}"/>
    <cellStyle name="Normal 40 9 2 2 2 2" xfId="39515" xr:uid="{00000000-0005-0000-0000-00004C720000}"/>
    <cellStyle name="Normal 40 9 2 2 3" xfId="39514" xr:uid="{00000000-0005-0000-0000-00004D720000}"/>
    <cellStyle name="Normal 40 9 2 3" xfId="16571" xr:uid="{00000000-0005-0000-0000-00004E720000}"/>
    <cellStyle name="Normal 40 9 2 3 2" xfId="39516" xr:uid="{00000000-0005-0000-0000-00004F720000}"/>
    <cellStyle name="Normal 40 9 2 4" xfId="16572" xr:uid="{00000000-0005-0000-0000-000050720000}"/>
    <cellStyle name="Normal 40 9 2 4 2" xfId="39517" xr:uid="{00000000-0005-0000-0000-000051720000}"/>
    <cellStyle name="Normal 40 9 2 5" xfId="39513" xr:uid="{00000000-0005-0000-0000-000052720000}"/>
    <cellStyle name="Normal 40 9 3" xfId="16573" xr:uid="{00000000-0005-0000-0000-000053720000}"/>
    <cellStyle name="Normal 40 9 3 2" xfId="16574" xr:uid="{00000000-0005-0000-0000-000054720000}"/>
    <cellStyle name="Normal 40 9 3 2 2" xfId="16575" xr:uid="{00000000-0005-0000-0000-000055720000}"/>
    <cellStyle name="Normal 40 9 3 2 2 2" xfId="39520" xr:uid="{00000000-0005-0000-0000-000056720000}"/>
    <cellStyle name="Normal 40 9 3 2 3" xfId="39519" xr:uid="{00000000-0005-0000-0000-000057720000}"/>
    <cellStyle name="Normal 40 9 3 3" xfId="16576" xr:uid="{00000000-0005-0000-0000-000058720000}"/>
    <cellStyle name="Normal 40 9 3 3 2" xfId="16577" xr:uid="{00000000-0005-0000-0000-000059720000}"/>
    <cellStyle name="Normal 40 9 3 3 2 2" xfId="39522" xr:uid="{00000000-0005-0000-0000-00005A720000}"/>
    <cellStyle name="Normal 40 9 3 3 3" xfId="39521" xr:uid="{00000000-0005-0000-0000-00005B720000}"/>
    <cellStyle name="Normal 40 9 3 4" xfId="16578" xr:uid="{00000000-0005-0000-0000-00005C720000}"/>
    <cellStyle name="Normal 40 9 3 4 2" xfId="39523" xr:uid="{00000000-0005-0000-0000-00005D720000}"/>
    <cellStyle name="Normal 40 9 3 5" xfId="39518" xr:uid="{00000000-0005-0000-0000-00005E720000}"/>
    <cellStyle name="Normal 40 9 4" xfId="16579" xr:uid="{00000000-0005-0000-0000-00005F720000}"/>
    <cellStyle name="Normal 40 9 4 2" xfId="16580" xr:uid="{00000000-0005-0000-0000-000060720000}"/>
    <cellStyle name="Normal 40 9 4 2 2" xfId="39525" xr:uid="{00000000-0005-0000-0000-000061720000}"/>
    <cellStyle name="Normal 40 9 4 3" xfId="39524" xr:uid="{00000000-0005-0000-0000-000062720000}"/>
    <cellStyle name="Normal 40 9 5" xfId="16581" xr:uid="{00000000-0005-0000-0000-000063720000}"/>
    <cellStyle name="Normal 40 9 5 2" xfId="39526" xr:uid="{00000000-0005-0000-0000-000064720000}"/>
    <cellStyle name="Normal 40 9 6" xfId="16582" xr:uid="{00000000-0005-0000-0000-000065720000}"/>
    <cellStyle name="Normal 40 9 6 2" xfId="16583" xr:uid="{00000000-0005-0000-0000-000066720000}"/>
    <cellStyle name="Normal 40 9 6 2 2" xfId="39528" xr:uid="{00000000-0005-0000-0000-000067720000}"/>
    <cellStyle name="Normal 40 9 6 3" xfId="39527" xr:uid="{00000000-0005-0000-0000-000068720000}"/>
    <cellStyle name="Normal 40 9 7" xfId="16584" xr:uid="{00000000-0005-0000-0000-000069720000}"/>
    <cellStyle name="Normal 40 9 7 2" xfId="39529" xr:uid="{00000000-0005-0000-0000-00006A720000}"/>
    <cellStyle name="Normal 40 9 8" xfId="39512" xr:uid="{00000000-0005-0000-0000-00006B720000}"/>
    <cellStyle name="Normal 41" xfId="16585" xr:uid="{00000000-0005-0000-0000-00006C720000}"/>
    <cellStyle name="Normal 41 10" xfId="16586" xr:uid="{00000000-0005-0000-0000-00006D720000}"/>
    <cellStyle name="Normal 41 10 2" xfId="16587" xr:uid="{00000000-0005-0000-0000-00006E720000}"/>
    <cellStyle name="Normal 41 10 2 2" xfId="16588" xr:uid="{00000000-0005-0000-0000-00006F720000}"/>
    <cellStyle name="Normal 41 10 2 2 2" xfId="16589" xr:uid="{00000000-0005-0000-0000-000070720000}"/>
    <cellStyle name="Normal 41 10 2 2 2 2" xfId="39534" xr:uid="{00000000-0005-0000-0000-000071720000}"/>
    <cellStyle name="Normal 41 10 2 2 3" xfId="39533" xr:uid="{00000000-0005-0000-0000-000072720000}"/>
    <cellStyle name="Normal 41 10 2 3" xfId="16590" xr:uid="{00000000-0005-0000-0000-000073720000}"/>
    <cellStyle name="Normal 41 10 2 3 2" xfId="39535" xr:uid="{00000000-0005-0000-0000-000074720000}"/>
    <cellStyle name="Normal 41 10 2 4" xfId="16591" xr:uid="{00000000-0005-0000-0000-000075720000}"/>
    <cellStyle name="Normal 41 10 2 4 2" xfId="39536" xr:uid="{00000000-0005-0000-0000-000076720000}"/>
    <cellStyle name="Normal 41 10 2 5" xfId="39532" xr:uid="{00000000-0005-0000-0000-000077720000}"/>
    <cellStyle name="Normal 41 10 3" xfId="16592" xr:uid="{00000000-0005-0000-0000-000078720000}"/>
    <cellStyle name="Normal 41 10 3 2" xfId="16593" xr:uid="{00000000-0005-0000-0000-000079720000}"/>
    <cellStyle name="Normal 41 10 3 2 2" xfId="16594" xr:uid="{00000000-0005-0000-0000-00007A720000}"/>
    <cellStyle name="Normal 41 10 3 2 2 2" xfId="39539" xr:uid="{00000000-0005-0000-0000-00007B720000}"/>
    <cellStyle name="Normal 41 10 3 2 3" xfId="39538" xr:uid="{00000000-0005-0000-0000-00007C720000}"/>
    <cellStyle name="Normal 41 10 3 3" xfId="16595" xr:uid="{00000000-0005-0000-0000-00007D720000}"/>
    <cellStyle name="Normal 41 10 3 3 2" xfId="16596" xr:uid="{00000000-0005-0000-0000-00007E720000}"/>
    <cellStyle name="Normal 41 10 3 3 2 2" xfId="39541" xr:uid="{00000000-0005-0000-0000-00007F720000}"/>
    <cellStyle name="Normal 41 10 3 3 3" xfId="39540" xr:uid="{00000000-0005-0000-0000-000080720000}"/>
    <cellStyle name="Normal 41 10 3 4" xfId="16597" xr:uid="{00000000-0005-0000-0000-000081720000}"/>
    <cellStyle name="Normal 41 10 3 4 2" xfId="39542" xr:uid="{00000000-0005-0000-0000-000082720000}"/>
    <cellStyle name="Normal 41 10 3 5" xfId="39537" xr:uid="{00000000-0005-0000-0000-000083720000}"/>
    <cellStyle name="Normal 41 10 4" xfId="16598" xr:uid="{00000000-0005-0000-0000-000084720000}"/>
    <cellStyle name="Normal 41 10 4 2" xfId="16599" xr:uid="{00000000-0005-0000-0000-000085720000}"/>
    <cellStyle name="Normal 41 10 4 2 2" xfId="39544" xr:uid="{00000000-0005-0000-0000-000086720000}"/>
    <cellStyle name="Normal 41 10 4 3" xfId="39543" xr:uid="{00000000-0005-0000-0000-000087720000}"/>
    <cellStyle name="Normal 41 10 5" xfId="16600" xr:uid="{00000000-0005-0000-0000-000088720000}"/>
    <cellStyle name="Normal 41 10 5 2" xfId="39545" xr:uid="{00000000-0005-0000-0000-000089720000}"/>
    <cellStyle name="Normal 41 10 6" xfId="16601" xr:uid="{00000000-0005-0000-0000-00008A720000}"/>
    <cellStyle name="Normal 41 10 6 2" xfId="16602" xr:uid="{00000000-0005-0000-0000-00008B720000}"/>
    <cellStyle name="Normal 41 10 6 2 2" xfId="39547" xr:uid="{00000000-0005-0000-0000-00008C720000}"/>
    <cellStyle name="Normal 41 10 6 3" xfId="39546" xr:uid="{00000000-0005-0000-0000-00008D720000}"/>
    <cellStyle name="Normal 41 10 7" xfId="16603" xr:uid="{00000000-0005-0000-0000-00008E720000}"/>
    <cellStyle name="Normal 41 10 7 2" xfId="39548" xr:uid="{00000000-0005-0000-0000-00008F720000}"/>
    <cellStyle name="Normal 41 10 8" xfId="39531" xr:uid="{00000000-0005-0000-0000-000090720000}"/>
    <cellStyle name="Normal 41 11" xfId="16604" xr:uid="{00000000-0005-0000-0000-000091720000}"/>
    <cellStyle name="Normal 41 11 2" xfId="16605" xr:uid="{00000000-0005-0000-0000-000092720000}"/>
    <cellStyle name="Normal 41 11 2 2" xfId="16606" xr:uid="{00000000-0005-0000-0000-000093720000}"/>
    <cellStyle name="Normal 41 11 2 2 2" xfId="16607" xr:uid="{00000000-0005-0000-0000-000094720000}"/>
    <cellStyle name="Normal 41 11 2 2 2 2" xfId="39552" xr:uid="{00000000-0005-0000-0000-000095720000}"/>
    <cellStyle name="Normal 41 11 2 2 3" xfId="39551" xr:uid="{00000000-0005-0000-0000-000096720000}"/>
    <cellStyle name="Normal 41 11 2 3" xfId="16608" xr:uid="{00000000-0005-0000-0000-000097720000}"/>
    <cellStyle name="Normal 41 11 2 3 2" xfId="39553" xr:uid="{00000000-0005-0000-0000-000098720000}"/>
    <cellStyle name="Normal 41 11 2 4" xfId="16609" xr:uid="{00000000-0005-0000-0000-000099720000}"/>
    <cellStyle name="Normal 41 11 2 4 2" xfId="39554" xr:uid="{00000000-0005-0000-0000-00009A720000}"/>
    <cellStyle name="Normal 41 11 2 5" xfId="39550" xr:uid="{00000000-0005-0000-0000-00009B720000}"/>
    <cellStyle name="Normal 41 11 3" xfId="16610" xr:uid="{00000000-0005-0000-0000-00009C720000}"/>
    <cellStyle name="Normal 41 11 3 2" xfId="16611" xr:uid="{00000000-0005-0000-0000-00009D720000}"/>
    <cellStyle name="Normal 41 11 3 2 2" xfId="16612" xr:uid="{00000000-0005-0000-0000-00009E720000}"/>
    <cellStyle name="Normal 41 11 3 2 2 2" xfId="39557" xr:uid="{00000000-0005-0000-0000-00009F720000}"/>
    <cellStyle name="Normal 41 11 3 2 3" xfId="39556" xr:uid="{00000000-0005-0000-0000-0000A0720000}"/>
    <cellStyle name="Normal 41 11 3 3" xfId="16613" xr:uid="{00000000-0005-0000-0000-0000A1720000}"/>
    <cellStyle name="Normal 41 11 3 3 2" xfId="16614" xr:uid="{00000000-0005-0000-0000-0000A2720000}"/>
    <cellStyle name="Normal 41 11 3 3 2 2" xfId="39559" xr:uid="{00000000-0005-0000-0000-0000A3720000}"/>
    <cellStyle name="Normal 41 11 3 3 3" xfId="39558" xr:uid="{00000000-0005-0000-0000-0000A4720000}"/>
    <cellStyle name="Normal 41 11 3 4" xfId="16615" xr:uid="{00000000-0005-0000-0000-0000A5720000}"/>
    <cellStyle name="Normal 41 11 3 4 2" xfId="39560" xr:uid="{00000000-0005-0000-0000-0000A6720000}"/>
    <cellStyle name="Normal 41 11 3 5" xfId="39555" xr:uid="{00000000-0005-0000-0000-0000A7720000}"/>
    <cellStyle name="Normal 41 11 4" xfId="16616" xr:uid="{00000000-0005-0000-0000-0000A8720000}"/>
    <cellStyle name="Normal 41 11 4 2" xfId="16617" xr:uid="{00000000-0005-0000-0000-0000A9720000}"/>
    <cellStyle name="Normal 41 11 4 2 2" xfId="39562" xr:uid="{00000000-0005-0000-0000-0000AA720000}"/>
    <cellStyle name="Normal 41 11 4 3" xfId="39561" xr:uid="{00000000-0005-0000-0000-0000AB720000}"/>
    <cellStyle name="Normal 41 11 5" xfId="16618" xr:uid="{00000000-0005-0000-0000-0000AC720000}"/>
    <cellStyle name="Normal 41 11 5 2" xfId="39563" xr:uid="{00000000-0005-0000-0000-0000AD720000}"/>
    <cellStyle name="Normal 41 11 6" xfId="16619" xr:uid="{00000000-0005-0000-0000-0000AE720000}"/>
    <cellStyle name="Normal 41 11 6 2" xfId="16620" xr:uid="{00000000-0005-0000-0000-0000AF720000}"/>
    <cellStyle name="Normal 41 11 6 2 2" xfId="39565" xr:uid="{00000000-0005-0000-0000-0000B0720000}"/>
    <cellStyle name="Normal 41 11 6 3" xfId="39564" xr:uid="{00000000-0005-0000-0000-0000B1720000}"/>
    <cellStyle name="Normal 41 11 7" xfId="16621" xr:uid="{00000000-0005-0000-0000-0000B2720000}"/>
    <cellStyle name="Normal 41 11 7 2" xfId="39566" xr:uid="{00000000-0005-0000-0000-0000B3720000}"/>
    <cellStyle name="Normal 41 11 8" xfId="39549" xr:uid="{00000000-0005-0000-0000-0000B4720000}"/>
    <cellStyle name="Normal 41 12" xfId="16622" xr:uid="{00000000-0005-0000-0000-0000B5720000}"/>
    <cellStyle name="Normal 41 12 2" xfId="16623" xr:uid="{00000000-0005-0000-0000-0000B6720000}"/>
    <cellStyle name="Normal 41 12 2 2" xfId="16624" xr:uid="{00000000-0005-0000-0000-0000B7720000}"/>
    <cellStyle name="Normal 41 12 2 2 2" xfId="16625" xr:uid="{00000000-0005-0000-0000-0000B8720000}"/>
    <cellStyle name="Normal 41 12 2 2 2 2" xfId="39570" xr:uid="{00000000-0005-0000-0000-0000B9720000}"/>
    <cellStyle name="Normal 41 12 2 2 3" xfId="39569" xr:uid="{00000000-0005-0000-0000-0000BA720000}"/>
    <cellStyle name="Normal 41 12 2 3" xfId="16626" xr:uid="{00000000-0005-0000-0000-0000BB720000}"/>
    <cellStyle name="Normal 41 12 2 3 2" xfId="39571" xr:uid="{00000000-0005-0000-0000-0000BC720000}"/>
    <cellStyle name="Normal 41 12 2 4" xfId="16627" xr:uid="{00000000-0005-0000-0000-0000BD720000}"/>
    <cellStyle name="Normal 41 12 2 4 2" xfId="39572" xr:uid="{00000000-0005-0000-0000-0000BE720000}"/>
    <cellStyle name="Normal 41 12 2 5" xfId="39568" xr:uid="{00000000-0005-0000-0000-0000BF720000}"/>
    <cellStyle name="Normal 41 12 3" xfId="16628" xr:uid="{00000000-0005-0000-0000-0000C0720000}"/>
    <cellStyle name="Normal 41 12 3 2" xfId="16629" xr:uid="{00000000-0005-0000-0000-0000C1720000}"/>
    <cellStyle name="Normal 41 12 3 2 2" xfId="16630" xr:uid="{00000000-0005-0000-0000-0000C2720000}"/>
    <cellStyle name="Normal 41 12 3 2 2 2" xfId="39575" xr:uid="{00000000-0005-0000-0000-0000C3720000}"/>
    <cellStyle name="Normal 41 12 3 2 3" xfId="39574" xr:uid="{00000000-0005-0000-0000-0000C4720000}"/>
    <cellStyle name="Normal 41 12 3 3" xfId="16631" xr:uid="{00000000-0005-0000-0000-0000C5720000}"/>
    <cellStyle name="Normal 41 12 3 3 2" xfId="16632" xr:uid="{00000000-0005-0000-0000-0000C6720000}"/>
    <cellStyle name="Normal 41 12 3 3 2 2" xfId="39577" xr:uid="{00000000-0005-0000-0000-0000C7720000}"/>
    <cellStyle name="Normal 41 12 3 3 3" xfId="39576" xr:uid="{00000000-0005-0000-0000-0000C8720000}"/>
    <cellStyle name="Normal 41 12 3 4" xfId="16633" xr:uid="{00000000-0005-0000-0000-0000C9720000}"/>
    <cellStyle name="Normal 41 12 3 4 2" xfId="39578" xr:uid="{00000000-0005-0000-0000-0000CA720000}"/>
    <cellStyle name="Normal 41 12 3 5" xfId="39573" xr:uid="{00000000-0005-0000-0000-0000CB720000}"/>
    <cellStyle name="Normal 41 12 4" xfId="16634" xr:uid="{00000000-0005-0000-0000-0000CC720000}"/>
    <cellStyle name="Normal 41 12 4 2" xfId="16635" xr:uid="{00000000-0005-0000-0000-0000CD720000}"/>
    <cellStyle name="Normal 41 12 4 2 2" xfId="39580" xr:uid="{00000000-0005-0000-0000-0000CE720000}"/>
    <cellStyle name="Normal 41 12 4 3" xfId="39579" xr:uid="{00000000-0005-0000-0000-0000CF720000}"/>
    <cellStyle name="Normal 41 12 5" xfId="16636" xr:uid="{00000000-0005-0000-0000-0000D0720000}"/>
    <cellStyle name="Normal 41 12 5 2" xfId="39581" xr:uid="{00000000-0005-0000-0000-0000D1720000}"/>
    <cellStyle name="Normal 41 12 6" xfId="16637" xr:uid="{00000000-0005-0000-0000-0000D2720000}"/>
    <cellStyle name="Normal 41 12 6 2" xfId="16638" xr:uid="{00000000-0005-0000-0000-0000D3720000}"/>
    <cellStyle name="Normal 41 12 6 2 2" xfId="39583" xr:uid="{00000000-0005-0000-0000-0000D4720000}"/>
    <cellStyle name="Normal 41 12 6 3" xfId="39582" xr:uid="{00000000-0005-0000-0000-0000D5720000}"/>
    <cellStyle name="Normal 41 12 7" xfId="16639" xr:uid="{00000000-0005-0000-0000-0000D6720000}"/>
    <cellStyle name="Normal 41 12 7 2" xfId="39584" xr:uid="{00000000-0005-0000-0000-0000D7720000}"/>
    <cellStyle name="Normal 41 12 8" xfId="39567" xr:uid="{00000000-0005-0000-0000-0000D8720000}"/>
    <cellStyle name="Normal 41 13" xfId="16640" xr:uid="{00000000-0005-0000-0000-0000D9720000}"/>
    <cellStyle name="Normal 41 13 2" xfId="16641" xr:uid="{00000000-0005-0000-0000-0000DA720000}"/>
    <cellStyle name="Normal 41 13 2 2" xfId="16642" xr:uid="{00000000-0005-0000-0000-0000DB720000}"/>
    <cellStyle name="Normal 41 13 2 2 2" xfId="16643" xr:uid="{00000000-0005-0000-0000-0000DC720000}"/>
    <cellStyle name="Normal 41 13 2 2 2 2" xfId="39588" xr:uid="{00000000-0005-0000-0000-0000DD720000}"/>
    <cellStyle name="Normal 41 13 2 2 3" xfId="39587" xr:uid="{00000000-0005-0000-0000-0000DE720000}"/>
    <cellStyle name="Normal 41 13 2 3" xfId="16644" xr:uid="{00000000-0005-0000-0000-0000DF720000}"/>
    <cellStyle name="Normal 41 13 2 3 2" xfId="39589" xr:uid="{00000000-0005-0000-0000-0000E0720000}"/>
    <cellStyle name="Normal 41 13 2 4" xfId="16645" xr:uid="{00000000-0005-0000-0000-0000E1720000}"/>
    <cellStyle name="Normal 41 13 2 4 2" xfId="39590" xr:uid="{00000000-0005-0000-0000-0000E2720000}"/>
    <cellStyle name="Normal 41 13 2 5" xfId="39586" xr:uid="{00000000-0005-0000-0000-0000E3720000}"/>
    <cellStyle name="Normal 41 13 3" xfId="16646" xr:uid="{00000000-0005-0000-0000-0000E4720000}"/>
    <cellStyle name="Normal 41 13 3 2" xfId="16647" xr:uid="{00000000-0005-0000-0000-0000E5720000}"/>
    <cellStyle name="Normal 41 13 3 2 2" xfId="16648" xr:uid="{00000000-0005-0000-0000-0000E6720000}"/>
    <cellStyle name="Normal 41 13 3 2 2 2" xfId="39593" xr:uid="{00000000-0005-0000-0000-0000E7720000}"/>
    <cellStyle name="Normal 41 13 3 2 3" xfId="39592" xr:uid="{00000000-0005-0000-0000-0000E8720000}"/>
    <cellStyle name="Normal 41 13 3 3" xfId="16649" xr:uid="{00000000-0005-0000-0000-0000E9720000}"/>
    <cellStyle name="Normal 41 13 3 3 2" xfId="16650" xr:uid="{00000000-0005-0000-0000-0000EA720000}"/>
    <cellStyle name="Normal 41 13 3 3 2 2" xfId="39595" xr:uid="{00000000-0005-0000-0000-0000EB720000}"/>
    <cellStyle name="Normal 41 13 3 3 3" xfId="39594" xr:uid="{00000000-0005-0000-0000-0000EC720000}"/>
    <cellStyle name="Normal 41 13 3 4" xfId="16651" xr:uid="{00000000-0005-0000-0000-0000ED720000}"/>
    <cellStyle name="Normal 41 13 3 4 2" xfId="39596" xr:uid="{00000000-0005-0000-0000-0000EE720000}"/>
    <cellStyle name="Normal 41 13 3 5" xfId="39591" xr:uid="{00000000-0005-0000-0000-0000EF720000}"/>
    <cellStyle name="Normal 41 13 4" xfId="16652" xr:uid="{00000000-0005-0000-0000-0000F0720000}"/>
    <cellStyle name="Normal 41 13 4 2" xfId="16653" xr:uid="{00000000-0005-0000-0000-0000F1720000}"/>
    <cellStyle name="Normal 41 13 4 2 2" xfId="39598" xr:uid="{00000000-0005-0000-0000-0000F2720000}"/>
    <cellStyle name="Normal 41 13 4 3" xfId="39597" xr:uid="{00000000-0005-0000-0000-0000F3720000}"/>
    <cellStyle name="Normal 41 13 5" xfId="16654" xr:uid="{00000000-0005-0000-0000-0000F4720000}"/>
    <cellStyle name="Normal 41 13 5 2" xfId="39599" xr:uid="{00000000-0005-0000-0000-0000F5720000}"/>
    <cellStyle name="Normal 41 13 6" xfId="16655" xr:uid="{00000000-0005-0000-0000-0000F6720000}"/>
    <cellStyle name="Normal 41 13 6 2" xfId="16656" xr:uid="{00000000-0005-0000-0000-0000F7720000}"/>
    <cellStyle name="Normal 41 13 6 2 2" xfId="39601" xr:uid="{00000000-0005-0000-0000-0000F8720000}"/>
    <cellStyle name="Normal 41 13 6 3" xfId="39600" xr:uid="{00000000-0005-0000-0000-0000F9720000}"/>
    <cellStyle name="Normal 41 13 7" xfId="16657" xr:uid="{00000000-0005-0000-0000-0000FA720000}"/>
    <cellStyle name="Normal 41 13 7 2" xfId="39602" xr:uid="{00000000-0005-0000-0000-0000FB720000}"/>
    <cellStyle name="Normal 41 13 8" xfId="39585" xr:uid="{00000000-0005-0000-0000-0000FC720000}"/>
    <cellStyle name="Normal 41 14" xfId="16658" xr:uid="{00000000-0005-0000-0000-0000FD720000}"/>
    <cellStyle name="Normal 41 14 2" xfId="16659" xr:uid="{00000000-0005-0000-0000-0000FE720000}"/>
    <cellStyle name="Normal 41 14 2 2" xfId="16660" xr:uid="{00000000-0005-0000-0000-0000FF720000}"/>
    <cellStyle name="Normal 41 14 2 2 2" xfId="16661" xr:uid="{00000000-0005-0000-0000-000000730000}"/>
    <cellStyle name="Normal 41 14 2 2 2 2" xfId="39606" xr:uid="{00000000-0005-0000-0000-000001730000}"/>
    <cellStyle name="Normal 41 14 2 2 3" xfId="39605" xr:uid="{00000000-0005-0000-0000-000002730000}"/>
    <cellStyle name="Normal 41 14 2 3" xfId="16662" xr:uid="{00000000-0005-0000-0000-000003730000}"/>
    <cellStyle name="Normal 41 14 2 3 2" xfId="39607" xr:uid="{00000000-0005-0000-0000-000004730000}"/>
    <cellStyle name="Normal 41 14 2 4" xfId="16663" xr:uid="{00000000-0005-0000-0000-000005730000}"/>
    <cellStyle name="Normal 41 14 2 4 2" xfId="39608" xr:uid="{00000000-0005-0000-0000-000006730000}"/>
    <cellStyle name="Normal 41 14 2 5" xfId="39604" xr:uid="{00000000-0005-0000-0000-000007730000}"/>
    <cellStyle name="Normal 41 14 3" xfId="16664" xr:uid="{00000000-0005-0000-0000-000008730000}"/>
    <cellStyle name="Normal 41 14 3 2" xfId="16665" xr:uid="{00000000-0005-0000-0000-000009730000}"/>
    <cellStyle name="Normal 41 14 3 2 2" xfId="16666" xr:uid="{00000000-0005-0000-0000-00000A730000}"/>
    <cellStyle name="Normal 41 14 3 2 2 2" xfId="39611" xr:uid="{00000000-0005-0000-0000-00000B730000}"/>
    <cellStyle name="Normal 41 14 3 2 3" xfId="39610" xr:uid="{00000000-0005-0000-0000-00000C730000}"/>
    <cellStyle name="Normal 41 14 3 3" xfId="16667" xr:uid="{00000000-0005-0000-0000-00000D730000}"/>
    <cellStyle name="Normal 41 14 3 3 2" xfId="16668" xr:uid="{00000000-0005-0000-0000-00000E730000}"/>
    <cellStyle name="Normal 41 14 3 3 2 2" xfId="39613" xr:uid="{00000000-0005-0000-0000-00000F730000}"/>
    <cellStyle name="Normal 41 14 3 3 3" xfId="39612" xr:uid="{00000000-0005-0000-0000-000010730000}"/>
    <cellStyle name="Normal 41 14 3 4" xfId="16669" xr:uid="{00000000-0005-0000-0000-000011730000}"/>
    <cellStyle name="Normal 41 14 3 4 2" xfId="39614" xr:uid="{00000000-0005-0000-0000-000012730000}"/>
    <cellStyle name="Normal 41 14 3 5" xfId="39609" xr:uid="{00000000-0005-0000-0000-000013730000}"/>
    <cellStyle name="Normal 41 14 4" xfId="16670" xr:uid="{00000000-0005-0000-0000-000014730000}"/>
    <cellStyle name="Normal 41 14 4 2" xfId="16671" xr:uid="{00000000-0005-0000-0000-000015730000}"/>
    <cellStyle name="Normal 41 14 4 2 2" xfId="39616" xr:uid="{00000000-0005-0000-0000-000016730000}"/>
    <cellStyle name="Normal 41 14 4 3" xfId="39615" xr:uid="{00000000-0005-0000-0000-000017730000}"/>
    <cellStyle name="Normal 41 14 5" xfId="16672" xr:uid="{00000000-0005-0000-0000-000018730000}"/>
    <cellStyle name="Normal 41 14 5 2" xfId="39617" xr:uid="{00000000-0005-0000-0000-000019730000}"/>
    <cellStyle name="Normal 41 14 6" xfId="16673" xr:uid="{00000000-0005-0000-0000-00001A730000}"/>
    <cellStyle name="Normal 41 14 6 2" xfId="16674" xr:uid="{00000000-0005-0000-0000-00001B730000}"/>
    <cellStyle name="Normal 41 14 6 2 2" xfId="39619" xr:uid="{00000000-0005-0000-0000-00001C730000}"/>
    <cellStyle name="Normal 41 14 6 3" xfId="39618" xr:uid="{00000000-0005-0000-0000-00001D730000}"/>
    <cellStyle name="Normal 41 14 7" xfId="16675" xr:uid="{00000000-0005-0000-0000-00001E730000}"/>
    <cellStyle name="Normal 41 14 7 2" xfId="39620" xr:uid="{00000000-0005-0000-0000-00001F730000}"/>
    <cellStyle name="Normal 41 14 8" xfId="39603" xr:uid="{00000000-0005-0000-0000-000020730000}"/>
    <cellStyle name="Normal 41 15" xfId="16676" xr:uid="{00000000-0005-0000-0000-000021730000}"/>
    <cellStyle name="Normal 41 15 2" xfId="16677" xr:uid="{00000000-0005-0000-0000-000022730000}"/>
    <cellStyle name="Normal 41 15 2 2" xfId="16678" xr:uid="{00000000-0005-0000-0000-000023730000}"/>
    <cellStyle name="Normal 41 15 2 2 2" xfId="16679" xr:uid="{00000000-0005-0000-0000-000024730000}"/>
    <cellStyle name="Normal 41 15 2 2 2 2" xfId="39624" xr:uid="{00000000-0005-0000-0000-000025730000}"/>
    <cellStyle name="Normal 41 15 2 2 3" xfId="39623" xr:uid="{00000000-0005-0000-0000-000026730000}"/>
    <cellStyle name="Normal 41 15 2 3" xfId="16680" xr:uid="{00000000-0005-0000-0000-000027730000}"/>
    <cellStyle name="Normal 41 15 2 3 2" xfId="39625" xr:uid="{00000000-0005-0000-0000-000028730000}"/>
    <cellStyle name="Normal 41 15 2 4" xfId="16681" xr:uid="{00000000-0005-0000-0000-000029730000}"/>
    <cellStyle name="Normal 41 15 2 4 2" xfId="39626" xr:uid="{00000000-0005-0000-0000-00002A730000}"/>
    <cellStyle name="Normal 41 15 2 5" xfId="39622" xr:uid="{00000000-0005-0000-0000-00002B730000}"/>
    <cellStyle name="Normal 41 15 3" xfId="16682" xr:uid="{00000000-0005-0000-0000-00002C730000}"/>
    <cellStyle name="Normal 41 15 3 2" xfId="16683" xr:uid="{00000000-0005-0000-0000-00002D730000}"/>
    <cellStyle name="Normal 41 15 3 2 2" xfId="16684" xr:uid="{00000000-0005-0000-0000-00002E730000}"/>
    <cellStyle name="Normal 41 15 3 2 2 2" xfId="39629" xr:uid="{00000000-0005-0000-0000-00002F730000}"/>
    <cellStyle name="Normal 41 15 3 2 3" xfId="39628" xr:uid="{00000000-0005-0000-0000-000030730000}"/>
    <cellStyle name="Normal 41 15 3 3" xfId="16685" xr:uid="{00000000-0005-0000-0000-000031730000}"/>
    <cellStyle name="Normal 41 15 3 3 2" xfId="16686" xr:uid="{00000000-0005-0000-0000-000032730000}"/>
    <cellStyle name="Normal 41 15 3 3 2 2" xfId="39631" xr:uid="{00000000-0005-0000-0000-000033730000}"/>
    <cellStyle name="Normal 41 15 3 3 3" xfId="39630" xr:uid="{00000000-0005-0000-0000-000034730000}"/>
    <cellStyle name="Normal 41 15 3 4" xfId="16687" xr:uid="{00000000-0005-0000-0000-000035730000}"/>
    <cellStyle name="Normal 41 15 3 4 2" xfId="39632" xr:uid="{00000000-0005-0000-0000-000036730000}"/>
    <cellStyle name="Normal 41 15 3 5" xfId="39627" xr:uid="{00000000-0005-0000-0000-000037730000}"/>
    <cellStyle name="Normal 41 15 4" xfId="16688" xr:uid="{00000000-0005-0000-0000-000038730000}"/>
    <cellStyle name="Normal 41 15 4 2" xfId="16689" xr:uid="{00000000-0005-0000-0000-000039730000}"/>
    <cellStyle name="Normal 41 15 4 2 2" xfId="39634" xr:uid="{00000000-0005-0000-0000-00003A730000}"/>
    <cellStyle name="Normal 41 15 4 3" xfId="39633" xr:uid="{00000000-0005-0000-0000-00003B730000}"/>
    <cellStyle name="Normal 41 15 5" xfId="16690" xr:uid="{00000000-0005-0000-0000-00003C730000}"/>
    <cellStyle name="Normal 41 15 5 2" xfId="39635" xr:uid="{00000000-0005-0000-0000-00003D730000}"/>
    <cellStyle name="Normal 41 15 6" xfId="16691" xr:uid="{00000000-0005-0000-0000-00003E730000}"/>
    <cellStyle name="Normal 41 15 6 2" xfId="16692" xr:uid="{00000000-0005-0000-0000-00003F730000}"/>
    <cellStyle name="Normal 41 15 6 2 2" xfId="39637" xr:uid="{00000000-0005-0000-0000-000040730000}"/>
    <cellStyle name="Normal 41 15 6 3" xfId="39636" xr:uid="{00000000-0005-0000-0000-000041730000}"/>
    <cellStyle name="Normal 41 15 7" xfId="16693" xr:uid="{00000000-0005-0000-0000-000042730000}"/>
    <cellStyle name="Normal 41 15 7 2" xfId="39638" xr:uid="{00000000-0005-0000-0000-000043730000}"/>
    <cellStyle name="Normal 41 15 8" xfId="39621" xr:uid="{00000000-0005-0000-0000-000044730000}"/>
    <cellStyle name="Normal 41 16" xfId="16694" xr:uid="{00000000-0005-0000-0000-000045730000}"/>
    <cellStyle name="Normal 41 16 2" xfId="16695" xr:uid="{00000000-0005-0000-0000-000046730000}"/>
    <cellStyle name="Normal 41 16 2 2" xfId="16696" xr:uid="{00000000-0005-0000-0000-000047730000}"/>
    <cellStyle name="Normal 41 16 2 2 2" xfId="16697" xr:uid="{00000000-0005-0000-0000-000048730000}"/>
    <cellStyle name="Normal 41 16 2 2 2 2" xfId="39642" xr:uid="{00000000-0005-0000-0000-000049730000}"/>
    <cellStyle name="Normal 41 16 2 2 3" xfId="39641" xr:uid="{00000000-0005-0000-0000-00004A730000}"/>
    <cellStyle name="Normal 41 16 2 3" xfId="16698" xr:uid="{00000000-0005-0000-0000-00004B730000}"/>
    <cellStyle name="Normal 41 16 2 3 2" xfId="39643" xr:uid="{00000000-0005-0000-0000-00004C730000}"/>
    <cellStyle name="Normal 41 16 2 4" xfId="16699" xr:uid="{00000000-0005-0000-0000-00004D730000}"/>
    <cellStyle name="Normal 41 16 2 4 2" xfId="39644" xr:uid="{00000000-0005-0000-0000-00004E730000}"/>
    <cellStyle name="Normal 41 16 2 5" xfId="39640" xr:uid="{00000000-0005-0000-0000-00004F730000}"/>
    <cellStyle name="Normal 41 16 3" xfId="16700" xr:uid="{00000000-0005-0000-0000-000050730000}"/>
    <cellStyle name="Normal 41 16 3 2" xfId="16701" xr:uid="{00000000-0005-0000-0000-000051730000}"/>
    <cellStyle name="Normal 41 16 3 2 2" xfId="16702" xr:uid="{00000000-0005-0000-0000-000052730000}"/>
    <cellStyle name="Normal 41 16 3 2 2 2" xfId="39647" xr:uid="{00000000-0005-0000-0000-000053730000}"/>
    <cellStyle name="Normal 41 16 3 2 3" xfId="39646" xr:uid="{00000000-0005-0000-0000-000054730000}"/>
    <cellStyle name="Normal 41 16 3 3" xfId="16703" xr:uid="{00000000-0005-0000-0000-000055730000}"/>
    <cellStyle name="Normal 41 16 3 3 2" xfId="16704" xr:uid="{00000000-0005-0000-0000-000056730000}"/>
    <cellStyle name="Normal 41 16 3 3 2 2" xfId="39649" xr:uid="{00000000-0005-0000-0000-000057730000}"/>
    <cellStyle name="Normal 41 16 3 3 3" xfId="39648" xr:uid="{00000000-0005-0000-0000-000058730000}"/>
    <cellStyle name="Normal 41 16 3 4" xfId="16705" xr:uid="{00000000-0005-0000-0000-000059730000}"/>
    <cellStyle name="Normal 41 16 3 4 2" xfId="39650" xr:uid="{00000000-0005-0000-0000-00005A730000}"/>
    <cellStyle name="Normal 41 16 3 5" xfId="39645" xr:uid="{00000000-0005-0000-0000-00005B730000}"/>
    <cellStyle name="Normal 41 16 4" xfId="16706" xr:uid="{00000000-0005-0000-0000-00005C730000}"/>
    <cellStyle name="Normal 41 16 4 2" xfId="16707" xr:uid="{00000000-0005-0000-0000-00005D730000}"/>
    <cellStyle name="Normal 41 16 4 2 2" xfId="39652" xr:uid="{00000000-0005-0000-0000-00005E730000}"/>
    <cellStyle name="Normal 41 16 4 3" xfId="39651" xr:uid="{00000000-0005-0000-0000-00005F730000}"/>
    <cellStyle name="Normal 41 16 5" xfId="16708" xr:uid="{00000000-0005-0000-0000-000060730000}"/>
    <cellStyle name="Normal 41 16 5 2" xfId="39653" xr:uid="{00000000-0005-0000-0000-000061730000}"/>
    <cellStyle name="Normal 41 16 6" xfId="16709" xr:uid="{00000000-0005-0000-0000-000062730000}"/>
    <cellStyle name="Normal 41 16 6 2" xfId="16710" xr:uid="{00000000-0005-0000-0000-000063730000}"/>
    <cellStyle name="Normal 41 16 6 2 2" xfId="39655" xr:uid="{00000000-0005-0000-0000-000064730000}"/>
    <cellStyle name="Normal 41 16 6 3" xfId="39654" xr:uid="{00000000-0005-0000-0000-000065730000}"/>
    <cellStyle name="Normal 41 16 7" xfId="16711" xr:uid="{00000000-0005-0000-0000-000066730000}"/>
    <cellStyle name="Normal 41 16 7 2" xfId="39656" xr:uid="{00000000-0005-0000-0000-000067730000}"/>
    <cellStyle name="Normal 41 16 8" xfId="39639" xr:uid="{00000000-0005-0000-0000-000068730000}"/>
    <cellStyle name="Normal 41 17" xfId="16712" xr:uid="{00000000-0005-0000-0000-000069730000}"/>
    <cellStyle name="Normal 41 17 2" xfId="16713" xr:uid="{00000000-0005-0000-0000-00006A730000}"/>
    <cellStyle name="Normal 41 17 2 2" xfId="16714" xr:uid="{00000000-0005-0000-0000-00006B730000}"/>
    <cellStyle name="Normal 41 17 2 2 2" xfId="16715" xr:uid="{00000000-0005-0000-0000-00006C730000}"/>
    <cellStyle name="Normal 41 17 2 2 2 2" xfId="39660" xr:uid="{00000000-0005-0000-0000-00006D730000}"/>
    <cellStyle name="Normal 41 17 2 2 3" xfId="39659" xr:uid="{00000000-0005-0000-0000-00006E730000}"/>
    <cellStyle name="Normal 41 17 2 3" xfId="16716" xr:uid="{00000000-0005-0000-0000-00006F730000}"/>
    <cellStyle name="Normal 41 17 2 3 2" xfId="39661" xr:uid="{00000000-0005-0000-0000-000070730000}"/>
    <cellStyle name="Normal 41 17 2 4" xfId="16717" xr:uid="{00000000-0005-0000-0000-000071730000}"/>
    <cellStyle name="Normal 41 17 2 4 2" xfId="39662" xr:uid="{00000000-0005-0000-0000-000072730000}"/>
    <cellStyle name="Normal 41 17 2 5" xfId="39658" xr:uid="{00000000-0005-0000-0000-000073730000}"/>
    <cellStyle name="Normal 41 17 3" xfId="16718" xr:uid="{00000000-0005-0000-0000-000074730000}"/>
    <cellStyle name="Normal 41 17 3 2" xfId="16719" xr:uid="{00000000-0005-0000-0000-000075730000}"/>
    <cellStyle name="Normal 41 17 3 2 2" xfId="16720" xr:uid="{00000000-0005-0000-0000-000076730000}"/>
    <cellStyle name="Normal 41 17 3 2 2 2" xfId="39665" xr:uid="{00000000-0005-0000-0000-000077730000}"/>
    <cellStyle name="Normal 41 17 3 2 3" xfId="39664" xr:uid="{00000000-0005-0000-0000-000078730000}"/>
    <cellStyle name="Normal 41 17 3 3" xfId="16721" xr:uid="{00000000-0005-0000-0000-000079730000}"/>
    <cellStyle name="Normal 41 17 3 3 2" xfId="16722" xr:uid="{00000000-0005-0000-0000-00007A730000}"/>
    <cellStyle name="Normal 41 17 3 3 2 2" xfId="39667" xr:uid="{00000000-0005-0000-0000-00007B730000}"/>
    <cellStyle name="Normal 41 17 3 3 3" xfId="39666" xr:uid="{00000000-0005-0000-0000-00007C730000}"/>
    <cellStyle name="Normal 41 17 3 4" xfId="16723" xr:uid="{00000000-0005-0000-0000-00007D730000}"/>
    <cellStyle name="Normal 41 17 3 4 2" xfId="39668" xr:uid="{00000000-0005-0000-0000-00007E730000}"/>
    <cellStyle name="Normal 41 17 3 5" xfId="39663" xr:uid="{00000000-0005-0000-0000-00007F730000}"/>
    <cellStyle name="Normal 41 17 4" xfId="16724" xr:uid="{00000000-0005-0000-0000-000080730000}"/>
    <cellStyle name="Normal 41 17 4 2" xfId="16725" xr:uid="{00000000-0005-0000-0000-000081730000}"/>
    <cellStyle name="Normal 41 17 4 2 2" xfId="39670" xr:uid="{00000000-0005-0000-0000-000082730000}"/>
    <cellStyle name="Normal 41 17 4 3" xfId="39669" xr:uid="{00000000-0005-0000-0000-000083730000}"/>
    <cellStyle name="Normal 41 17 5" xfId="16726" xr:uid="{00000000-0005-0000-0000-000084730000}"/>
    <cellStyle name="Normal 41 17 5 2" xfId="39671" xr:uid="{00000000-0005-0000-0000-000085730000}"/>
    <cellStyle name="Normal 41 17 6" xfId="16727" xr:uid="{00000000-0005-0000-0000-000086730000}"/>
    <cellStyle name="Normal 41 17 6 2" xfId="16728" xr:uid="{00000000-0005-0000-0000-000087730000}"/>
    <cellStyle name="Normal 41 17 6 2 2" xfId="39673" xr:uid="{00000000-0005-0000-0000-000088730000}"/>
    <cellStyle name="Normal 41 17 6 3" xfId="39672" xr:uid="{00000000-0005-0000-0000-000089730000}"/>
    <cellStyle name="Normal 41 17 7" xfId="16729" xr:uid="{00000000-0005-0000-0000-00008A730000}"/>
    <cellStyle name="Normal 41 17 7 2" xfId="39674" xr:uid="{00000000-0005-0000-0000-00008B730000}"/>
    <cellStyle name="Normal 41 17 8" xfId="39657" xr:uid="{00000000-0005-0000-0000-00008C730000}"/>
    <cellStyle name="Normal 41 18" xfId="16730" xr:uid="{00000000-0005-0000-0000-00008D730000}"/>
    <cellStyle name="Normal 41 18 2" xfId="16731" xr:uid="{00000000-0005-0000-0000-00008E730000}"/>
    <cellStyle name="Normal 41 18 2 2" xfId="16732" xr:uid="{00000000-0005-0000-0000-00008F730000}"/>
    <cellStyle name="Normal 41 18 2 2 2" xfId="16733" xr:uid="{00000000-0005-0000-0000-000090730000}"/>
    <cellStyle name="Normal 41 18 2 2 2 2" xfId="39678" xr:uid="{00000000-0005-0000-0000-000091730000}"/>
    <cellStyle name="Normal 41 18 2 2 3" xfId="39677" xr:uid="{00000000-0005-0000-0000-000092730000}"/>
    <cellStyle name="Normal 41 18 2 3" xfId="16734" xr:uid="{00000000-0005-0000-0000-000093730000}"/>
    <cellStyle name="Normal 41 18 2 3 2" xfId="39679" xr:uid="{00000000-0005-0000-0000-000094730000}"/>
    <cellStyle name="Normal 41 18 2 4" xfId="16735" xr:uid="{00000000-0005-0000-0000-000095730000}"/>
    <cellStyle name="Normal 41 18 2 4 2" xfId="39680" xr:uid="{00000000-0005-0000-0000-000096730000}"/>
    <cellStyle name="Normal 41 18 2 5" xfId="39676" xr:uid="{00000000-0005-0000-0000-000097730000}"/>
    <cellStyle name="Normal 41 18 3" xfId="16736" xr:uid="{00000000-0005-0000-0000-000098730000}"/>
    <cellStyle name="Normal 41 18 3 2" xfId="16737" xr:uid="{00000000-0005-0000-0000-000099730000}"/>
    <cellStyle name="Normal 41 18 3 2 2" xfId="16738" xr:uid="{00000000-0005-0000-0000-00009A730000}"/>
    <cellStyle name="Normal 41 18 3 2 2 2" xfId="39683" xr:uid="{00000000-0005-0000-0000-00009B730000}"/>
    <cellStyle name="Normal 41 18 3 2 3" xfId="39682" xr:uid="{00000000-0005-0000-0000-00009C730000}"/>
    <cellStyle name="Normal 41 18 3 3" xfId="16739" xr:uid="{00000000-0005-0000-0000-00009D730000}"/>
    <cellStyle name="Normal 41 18 3 3 2" xfId="16740" xr:uid="{00000000-0005-0000-0000-00009E730000}"/>
    <cellStyle name="Normal 41 18 3 3 2 2" xfId="39685" xr:uid="{00000000-0005-0000-0000-00009F730000}"/>
    <cellStyle name="Normal 41 18 3 3 3" xfId="39684" xr:uid="{00000000-0005-0000-0000-0000A0730000}"/>
    <cellStyle name="Normal 41 18 3 4" xfId="16741" xr:uid="{00000000-0005-0000-0000-0000A1730000}"/>
    <cellStyle name="Normal 41 18 3 4 2" xfId="39686" xr:uid="{00000000-0005-0000-0000-0000A2730000}"/>
    <cellStyle name="Normal 41 18 3 5" xfId="39681" xr:uid="{00000000-0005-0000-0000-0000A3730000}"/>
    <cellStyle name="Normal 41 18 4" xfId="16742" xr:uid="{00000000-0005-0000-0000-0000A4730000}"/>
    <cellStyle name="Normal 41 18 4 2" xfId="16743" xr:uid="{00000000-0005-0000-0000-0000A5730000}"/>
    <cellStyle name="Normal 41 18 4 2 2" xfId="39688" xr:uid="{00000000-0005-0000-0000-0000A6730000}"/>
    <cellStyle name="Normal 41 18 4 3" xfId="39687" xr:uid="{00000000-0005-0000-0000-0000A7730000}"/>
    <cellStyle name="Normal 41 18 5" xfId="16744" xr:uid="{00000000-0005-0000-0000-0000A8730000}"/>
    <cellStyle name="Normal 41 18 5 2" xfId="39689" xr:uid="{00000000-0005-0000-0000-0000A9730000}"/>
    <cellStyle name="Normal 41 18 6" xfId="16745" xr:uid="{00000000-0005-0000-0000-0000AA730000}"/>
    <cellStyle name="Normal 41 18 6 2" xfId="16746" xr:uid="{00000000-0005-0000-0000-0000AB730000}"/>
    <cellStyle name="Normal 41 18 6 2 2" xfId="39691" xr:uid="{00000000-0005-0000-0000-0000AC730000}"/>
    <cellStyle name="Normal 41 18 6 3" xfId="39690" xr:uid="{00000000-0005-0000-0000-0000AD730000}"/>
    <cellStyle name="Normal 41 18 7" xfId="16747" xr:uid="{00000000-0005-0000-0000-0000AE730000}"/>
    <cellStyle name="Normal 41 18 7 2" xfId="39692" xr:uid="{00000000-0005-0000-0000-0000AF730000}"/>
    <cellStyle name="Normal 41 18 8" xfId="39675" xr:uid="{00000000-0005-0000-0000-0000B0730000}"/>
    <cellStyle name="Normal 41 19" xfId="16748" xr:uid="{00000000-0005-0000-0000-0000B1730000}"/>
    <cellStyle name="Normal 41 19 2" xfId="16749" xr:uid="{00000000-0005-0000-0000-0000B2730000}"/>
    <cellStyle name="Normal 41 19 2 2" xfId="16750" xr:uid="{00000000-0005-0000-0000-0000B3730000}"/>
    <cellStyle name="Normal 41 19 2 2 2" xfId="16751" xr:uid="{00000000-0005-0000-0000-0000B4730000}"/>
    <cellStyle name="Normal 41 19 2 2 2 2" xfId="39696" xr:uid="{00000000-0005-0000-0000-0000B5730000}"/>
    <cellStyle name="Normal 41 19 2 2 3" xfId="39695" xr:uid="{00000000-0005-0000-0000-0000B6730000}"/>
    <cellStyle name="Normal 41 19 2 3" xfId="16752" xr:uid="{00000000-0005-0000-0000-0000B7730000}"/>
    <cellStyle name="Normal 41 19 2 3 2" xfId="39697" xr:uid="{00000000-0005-0000-0000-0000B8730000}"/>
    <cellStyle name="Normal 41 19 2 4" xfId="16753" xr:uid="{00000000-0005-0000-0000-0000B9730000}"/>
    <cellStyle name="Normal 41 19 2 4 2" xfId="39698" xr:uid="{00000000-0005-0000-0000-0000BA730000}"/>
    <cellStyle name="Normal 41 19 2 5" xfId="39694" xr:uid="{00000000-0005-0000-0000-0000BB730000}"/>
    <cellStyle name="Normal 41 19 3" xfId="16754" xr:uid="{00000000-0005-0000-0000-0000BC730000}"/>
    <cellStyle name="Normal 41 19 3 2" xfId="16755" xr:uid="{00000000-0005-0000-0000-0000BD730000}"/>
    <cellStyle name="Normal 41 19 3 2 2" xfId="16756" xr:uid="{00000000-0005-0000-0000-0000BE730000}"/>
    <cellStyle name="Normal 41 19 3 2 2 2" xfId="39701" xr:uid="{00000000-0005-0000-0000-0000BF730000}"/>
    <cellStyle name="Normal 41 19 3 2 3" xfId="39700" xr:uid="{00000000-0005-0000-0000-0000C0730000}"/>
    <cellStyle name="Normal 41 19 3 3" xfId="16757" xr:uid="{00000000-0005-0000-0000-0000C1730000}"/>
    <cellStyle name="Normal 41 19 3 3 2" xfId="16758" xr:uid="{00000000-0005-0000-0000-0000C2730000}"/>
    <cellStyle name="Normal 41 19 3 3 2 2" xfId="39703" xr:uid="{00000000-0005-0000-0000-0000C3730000}"/>
    <cellStyle name="Normal 41 19 3 3 3" xfId="39702" xr:uid="{00000000-0005-0000-0000-0000C4730000}"/>
    <cellStyle name="Normal 41 19 3 4" xfId="16759" xr:uid="{00000000-0005-0000-0000-0000C5730000}"/>
    <cellStyle name="Normal 41 19 3 4 2" xfId="39704" xr:uid="{00000000-0005-0000-0000-0000C6730000}"/>
    <cellStyle name="Normal 41 19 3 5" xfId="39699" xr:uid="{00000000-0005-0000-0000-0000C7730000}"/>
    <cellStyle name="Normal 41 19 4" xfId="16760" xr:uid="{00000000-0005-0000-0000-0000C8730000}"/>
    <cellStyle name="Normal 41 19 4 2" xfId="16761" xr:uid="{00000000-0005-0000-0000-0000C9730000}"/>
    <cellStyle name="Normal 41 19 4 2 2" xfId="39706" xr:uid="{00000000-0005-0000-0000-0000CA730000}"/>
    <cellStyle name="Normal 41 19 4 3" xfId="39705" xr:uid="{00000000-0005-0000-0000-0000CB730000}"/>
    <cellStyle name="Normal 41 19 5" xfId="16762" xr:uid="{00000000-0005-0000-0000-0000CC730000}"/>
    <cellStyle name="Normal 41 19 5 2" xfId="39707" xr:uid="{00000000-0005-0000-0000-0000CD730000}"/>
    <cellStyle name="Normal 41 19 6" xfId="16763" xr:uid="{00000000-0005-0000-0000-0000CE730000}"/>
    <cellStyle name="Normal 41 19 6 2" xfId="16764" xr:uid="{00000000-0005-0000-0000-0000CF730000}"/>
    <cellStyle name="Normal 41 19 6 2 2" xfId="39709" xr:uid="{00000000-0005-0000-0000-0000D0730000}"/>
    <cellStyle name="Normal 41 19 6 3" xfId="39708" xr:uid="{00000000-0005-0000-0000-0000D1730000}"/>
    <cellStyle name="Normal 41 19 7" xfId="16765" xr:uid="{00000000-0005-0000-0000-0000D2730000}"/>
    <cellStyle name="Normal 41 19 7 2" xfId="39710" xr:uid="{00000000-0005-0000-0000-0000D3730000}"/>
    <cellStyle name="Normal 41 19 8" xfId="39693" xr:uid="{00000000-0005-0000-0000-0000D4730000}"/>
    <cellStyle name="Normal 41 2" xfId="16766" xr:uid="{00000000-0005-0000-0000-0000D5730000}"/>
    <cellStyle name="Normal 41 2 2" xfId="16767" xr:uid="{00000000-0005-0000-0000-0000D6730000}"/>
    <cellStyle name="Normal 41 2 2 2" xfId="16768" xr:uid="{00000000-0005-0000-0000-0000D7730000}"/>
    <cellStyle name="Normal 41 2 2 2 2" xfId="16769" xr:uid="{00000000-0005-0000-0000-0000D8730000}"/>
    <cellStyle name="Normal 41 2 2 2 2 2" xfId="39714" xr:uid="{00000000-0005-0000-0000-0000D9730000}"/>
    <cellStyle name="Normal 41 2 2 2 3" xfId="39713" xr:uid="{00000000-0005-0000-0000-0000DA730000}"/>
    <cellStyle name="Normal 41 2 2 3" xfId="16770" xr:uid="{00000000-0005-0000-0000-0000DB730000}"/>
    <cellStyle name="Normal 41 2 2 3 2" xfId="39715" xr:uid="{00000000-0005-0000-0000-0000DC730000}"/>
    <cellStyle name="Normal 41 2 2 4" xfId="16771" xr:uid="{00000000-0005-0000-0000-0000DD730000}"/>
    <cellStyle name="Normal 41 2 2 4 2" xfId="39716" xr:uid="{00000000-0005-0000-0000-0000DE730000}"/>
    <cellStyle name="Normal 41 2 2 5" xfId="39712" xr:uid="{00000000-0005-0000-0000-0000DF730000}"/>
    <cellStyle name="Normal 41 2 3" xfId="16772" xr:uid="{00000000-0005-0000-0000-0000E0730000}"/>
    <cellStyle name="Normal 41 2 3 2" xfId="16773" xr:uid="{00000000-0005-0000-0000-0000E1730000}"/>
    <cellStyle name="Normal 41 2 3 2 2" xfId="16774" xr:uid="{00000000-0005-0000-0000-0000E2730000}"/>
    <cellStyle name="Normal 41 2 3 2 2 2" xfId="39719" xr:uid="{00000000-0005-0000-0000-0000E3730000}"/>
    <cellStyle name="Normal 41 2 3 2 3" xfId="39718" xr:uid="{00000000-0005-0000-0000-0000E4730000}"/>
    <cellStyle name="Normal 41 2 3 3" xfId="16775" xr:uid="{00000000-0005-0000-0000-0000E5730000}"/>
    <cellStyle name="Normal 41 2 3 3 2" xfId="16776" xr:uid="{00000000-0005-0000-0000-0000E6730000}"/>
    <cellStyle name="Normal 41 2 3 3 2 2" xfId="39721" xr:uid="{00000000-0005-0000-0000-0000E7730000}"/>
    <cellStyle name="Normal 41 2 3 3 3" xfId="39720" xr:uid="{00000000-0005-0000-0000-0000E8730000}"/>
    <cellStyle name="Normal 41 2 3 4" xfId="16777" xr:uid="{00000000-0005-0000-0000-0000E9730000}"/>
    <cellStyle name="Normal 41 2 3 4 2" xfId="39722" xr:uid="{00000000-0005-0000-0000-0000EA730000}"/>
    <cellStyle name="Normal 41 2 3 5" xfId="39717" xr:uid="{00000000-0005-0000-0000-0000EB730000}"/>
    <cellStyle name="Normal 41 2 4" xfId="16778" xr:uid="{00000000-0005-0000-0000-0000EC730000}"/>
    <cellStyle name="Normal 41 2 4 2" xfId="16779" xr:uid="{00000000-0005-0000-0000-0000ED730000}"/>
    <cellStyle name="Normal 41 2 4 2 2" xfId="39724" xr:uid="{00000000-0005-0000-0000-0000EE730000}"/>
    <cellStyle name="Normal 41 2 4 3" xfId="39723" xr:uid="{00000000-0005-0000-0000-0000EF730000}"/>
    <cellStyle name="Normal 41 2 5" xfId="16780" xr:uid="{00000000-0005-0000-0000-0000F0730000}"/>
    <cellStyle name="Normal 41 2 5 2" xfId="39725" xr:uid="{00000000-0005-0000-0000-0000F1730000}"/>
    <cellStyle name="Normal 41 2 6" xfId="16781" xr:uid="{00000000-0005-0000-0000-0000F2730000}"/>
    <cellStyle name="Normal 41 2 6 2" xfId="16782" xr:uid="{00000000-0005-0000-0000-0000F3730000}"/>
    <cellStyle name="Normal 41 2 6 2 2" xfId="39727" xr:uid="{00000000-0005-0000-0000-0000F4730000}"/>
    <cellStyle name="Normal 41 2 6 3" xfId="39726" xr:uid="{00000000-0005-0000-0000-0000F5730000}"/>
    <cellStyle name="Normal 41 2 7" xfId="16783" xr:uid="{00000000-0005-0000-0000-0000F6730000}"/>
    <cellStyle name="Normal 41 2 7 2" xfId="39728" xr:uid="{00000000-0005-0000-0000-0000F7730000}"/>
    <cellStyle name="Normal 41 2 8" xfId="39711" xr:uid="{00000000-0005-0000-0000-0000F8730000}"/>
    <cellStyle name="Normal 41 20" xfId="16784" xr:uid="{00000000-0005-0000-0000-0000F9730000}"/>
    <cellStyle name="Normal 41 20 2" xfId="16785" xr:uid="{00000000-0005-0000-0000-0000FA730000}"/>
    <cellStyle name="Normal 41 20 2 2" xfId="16786" xr:uid="{00000000-0005-0000-0000-0000FB730000}"/>
    <cellStyle name="Normal 41 20 2 2 2" xfId="39731" xr:uid="{00000000-0005-0000-0000-0000FC730000}"/>
    <cellStyle name="Normal 41 20 2 3" xfId="39730" xr:uid="{00000000-0005-0000-0000-0000FD730000}"/>
    <cellStyle name="Normal 41 20 3" xfId="16787" xr:uid="{00000000-0005-0000-0000-0000FE730000}"/>
    <cellStyle name="Normal 41 20 3 2" xfId="39732" xr:uid="{00000000-0005-0000-0000-0000FF730000}"/>
    <cellStyle name="Normal 41 20 4" xfId="16788" xr:uid="{00000000-0005-0000-0000-000000740000}"/>
    <cellStyle name="Normal 41 20 4 2" xfId="39733" xr:uid="{00000000-0005-0000-0000-000001740000}"/>
    <cellStyle name="Normal 41 20 5" xfId="39729" xr:uid="{00000000-0005-0000-0000-000002740000}"/>
    <cellStyle name="Normal 41 21" xfId="16789" xr:uid="{00000000-0005-0000-0000-000003740000}"/>
    <cellStyle name="Normal 41 21 2" xfId="16790" xr:uid="{00000000-0005-0000-0000-000004740000}"/>
    <cellStyle name="Normal 41 21 2 2" xfId="16791" xr:uid="{00000000-0005-0000-0000-000005740000}"/>
    <cellStyle name="Normal 41 21 2 2 2" xfId="39736" xr:uid="{00000000-0005-0000-0000-000006740000}"/>
    <cellStyle name="Normal 41 21 2 3" xfId="39735" xr:uid="{00000000-0005-0000-0000-000007740000}"/>
    <cellStyle name="Normal 41 21 3" xfId="16792" xr:uid="{00000000-0005-0000-0000-000008740000}"/>
    <cellStyle name="Normal 41 21 3 2" xfId="16793" xr:uid="{00000000-0005-0000-0000-000009740000}"/>
    <cellStyle name="Normal 41 21 3 2 2" xfId="39738" xr:uid="{00000000-0005-0000-0000-00000A740000}"/>
    <cellStyle name="Normal 41 21 3 3" xfId="39737" xr:uid="{00000000-0005-0000-0000-00000B740000}"/>
    <cellStyle name="Normal 41 21 4" xfId="16794" xr:uid="{00000000-0005-0000-0000-00000C740000}"/>
    <cellStyle name="Normal 41 21 4 2" xfId="39739" xr:uid="{00000000-0005-0000-0000-00000D740000}"/>
    <cellStyle name="Normal 41 21 5" xfId="39734" xr:uid="{00000000-0005-0000-0000-00000E740000}"/>
    <cellStyle name="Normal 41 22" xfId="16795" xr:uid="{00000000-0005-0000-0000-00000F740000}"/>
    <cellStyle name="Normal 41 22 2" xfId="16796" xr:uid="{00000000-0005-0000-0000-000010740000}"/>
    <cellStyle name="Normal 41 22 2 2" xfId="39741" xr:uid="{00000000-0005-0000-0000-000011740000}"/>
    <cellStyle name="Normal 41 22 3" xfId="39740" xr:uid="{00000000-0005-0000-0000-000012740000}"/>
    <cellStyle name="Normal 41 23" xfId="16797" xr:uid="{00000000-0005-0000-0000-000013740000}"/>
    <cellStyle name="Normal 41 23 2" xfId="39742" xr:uid="{00000000-0005-0000-0000-000014740000}"/>
    <cellStyle name="Normal 41 24" xfId="16798" xr:uid="{00000000-0005-0000-0000-000015740000}"/>
    <cellStyle name="Normal 41 24 2" xfId="16799" xr:uid="{00000000-0005-0000-0000-000016740000}"/>
    <cellStyle name="Normal 41 24 2 2" xfId="39744" xr:uid="{00000000-0005-0000-0000-000017740000}"/>
    <cellStyle name="Normal 41 24 3" xfId="39743" xr:uid="{00000000-0005-0000-0000-000018740000}"/>
    <cellStyle name="Normal 41 25" xfId="16800" xr:uid="{00000000-0005-0000-0000-000019740000}"/>
    <cellStyle name="Normal 41 25 2" xfId="39745" xr:uid="{00000000-0005-0000-0000-00001A740000}"/>
    <cellStyle name="Normal 41 26" xfId="39530" xr:uid="{00000000-0005-0000-0000-00001B740000}"/>
    <cellStyle name="Normal 41 3" xfId="16801" xr:uid="{00000000-0005-0000-0000-00001C740000}"/>
    <cellStyle name="Normal 41 3 2" xfId="16802" xr:uid="{00000000-0005-0000-0000-00001D740000}"/>
    <cellStyle name="Normal 41 3 2 2" xfId="16803" xr:uid="{00000000-0005-0000-0000-00001E740000}"/>
    <cellStyle name="Normal 41 3 2 2 2" xfId="16804" xr:uid="{00000000-0005-0000-0000-00001F740000}"/>
    <cellStyle name="Normal 41 3 2 2 2 2" xfId="39749" xr:uid="{00000000-0005-0000-0000-000020740000}"/>
    <cellStyle name="Normal 41 3 2 2 3" xfId="39748" xr:uid="{00000000-0005-0000-0000-000021740000}"/>
    <cellStyle name="Normal 41 3 2 3" xfId="16805" xr:uid="{00000000-0005-0000-0000-000022740000}"/>
    <cellStyle name="Normal 41 3 2 3 2" xfId="39750" xr:uid="{00000000-0005-0000-0000-000023740000}"/>
    <cellStyle name="Normal 41 3 2 4" xfId="16806" xr:uid="{00000000-0005-0000-0000-000024740000}"/>
    <cellStyle name="Normal 41 3 2 4 2" xfId="39751" xr:uid="{00000000-0005-0000-0000-000025740000}"/>
    <cellStyle name="Normal 41 3 2 5" xfId="39747" xr:uid="{00000000-0005-0000-0000-000026740000}"/>
    <cellStyle name="Normal 41 3 3" xfId="16807" xr:uid="{00000000-0005-0000-0000-000027740000}"/>
    <cellStyle name="Normal 41 3 3 2" xfId="16808" xr:uid="{00000000-0005-0000-0000-000028740000}"/>
    <cellStyle name="Normal 41 3 3 2 2" xfId="16809" xr:uid="{00000000-0005-0000-0000-000029740000}"/>
    <cellStyle name="Normal 41 3 3 2 2 2" xfId="39754" xr:uid="{00000000-0005-0000-0000-00002A740000}"/>
    <cellStyle name="Normal 41 3 3 2 3" xfId="39753" xr:uid="{00000000-0005-0000-0000-00002B740000}"/>
    <cellStyle name="Normal 41 3 3 3" xfId="16810" xr:uid="{00000000-0005-0000-0000-00002C740000}"/>
    <cellStyle name="Normal 41 3 3 3 2" xfId="16811" xr:uid="{00000000-0005-0000-0000-00002D740000}"/>
    <cellStyle name="Normal 41 3 3 3 2 2" xfId="39756" xr:uid="{00000000-0005-0000-0000-00002E740000}"/>
    <cellStyle name="Normal 41 3 3 3 3" xfId="39755" xr:uid="{00000000-0005-0000-0000-00002F740000}"/>
    <cellStyle name="Normal 41 3 3 4" xfId="16812" xr:uid="{00000000-0005-0000-0000-000030740000}"/>
    <cellStyle name="Normal 41 3 3 4 2" xfId="39757" xr:uid="{00000000-0005-0000-0000-000031740000}"/>
    <cellStyle name="Normal 41 3 3 5" xfId="39752" xr:uid="{00000000-0005-0000-0000-000032740000}"/>
    <cellStyle name="Normal 41 3 4" xfId="16813" xr:uid="{00000000-0005-0000-0000-000033740000}"/>
    <cellStyle name="Normal 41 3 4 2" xfId="16814" xr:uid="{00000000-0005-0000-0000-000034740000}"/>
    <cellStyle name="Normal 41 3 4 2 2" xfId="39759" xr:uid="{00000000-0005-0000-0000-000035740000}"/>
    <cellStyle name="Normal 41 3 4 3" xfId="39758" xr:uid="{00000000-0005-0000-0000-000036740000}"/>
    <cellStyle name="Normal 41 3 5" xfId="16815" xr:uid="{00000000-0005-0000-0000-000037740000}"/>
    <cellStyle name="Normal 41 3 5 2" xfId="39760" xr:uid="{00000000-0005-0000-0000-000038740000}"/>
    <cellStyle name="Normal 41 3 6" xfId="16816" xr:uid="{00000000-0005-0000-0000-000039740000}"/>
    <cellStyle name="Normal 41 3 6 2" xfId="16817" xr:uid="{00000000-0005-0000-0000-00003A740000}"/>
    <cellStyle name="Normal 41 3 6 2 2" xfId="39762" xr:uid="{00000000-0005-0000-0000-00003B740000}"/>
    <cellStyle name="Normal 41 3 6 3" xfId="39761" xr:uid="{00000000-0005-0000-0000-00003C740000}"/>
    <cellStyle name="Normal 41 3 7" xfId="16818" xr:uid="{00000000-0005-0000-0000-00003D740000}"/>
    <cellStyle name="Normal 41 3 7 2" xfId="39763" xr:uid="{00000000-0005-0000-0000-00003E740000}"/>
    <cellStyle name="Normal 41 3 8" xfId="39746" xr:uid="{00000000-0005-0000-0000-00003F740000}"/>
    <cellStyle name="Normal 41 4" xfId="16819" xr:uid="{00000000-0005-0000-0000-000040740000}"/>
    <cellStyle name="Normal 41 4 2" xfId="16820" xr:uid="{00000000-0005-0000-0000-000041740000}"/>
    <cellStyle name="Normal 41 4 2 2" xfId="16821" xr:uid="{00000000-0005-0000-0000-000042740000}"/>
    <cellStyle name="Normal 41 4 2 2 2" xfId="16822" xr:uid="{00000000-0005-0000-0000-000043740000}"/>
    <cellStyle name="Normal 41 4 2 2 2 2" xfId="39767" xr:uid="{00000000-0005-0000-0000-000044740000}"/>
    <cellStyle name="Normal 41 4 2 2 3" xfId="39766" xr:uid="{00000000-0005-0000-0000-000045740000}"/>
    <cellStyle name="Normal 41 4 2 3" xfId="16823" xr:uid="{00000000-0005-0000-0000-000046740000}"/>
    <cellStyle name="Normal 41 4 2 3 2" xfId="39768" xr:uid="{00000000-0005-0000-0000-000047740000}"/>
    <cellStyle name="Normal 41 4 2 4" xfId="16824" xr:uid="{00000000-0005-0000-0000-000048740000}"/>
    <cellStyle name="Normal 41 4 2 4 2" xfId="39769" xr:uid="{00000000-0005-0000-0000-000049740000}"/>
    <cellStyle name="Normal 41 4 2 5" xfId="39765" xr:uid="{00000000-0005-0000-0000-00004A740000}"/>
    <cellStyle name="Normal 41 4 3" xfId="16825" xr:uid="{00000000-0005-0000-0000-00004B740000}"/>
    <cellStyle name="Normal 41 4 3 2" xfId="16826" xr:uid="{00000000-0005-0000-0000-00004C740000}"/>
    <cellStyle name="Normal 41 4 3 2 2" xfId="16827" xr:uid="{00000000-0005-0000-0000-00004D740000}"/>
    <cellStyle name="Normal 41 4 3 2 2 2" xfId="39772" xr:uid="{00000000-0005-0000-0000-00004E740000}"/>
    <cellStyle name="Normal 41 4 3 2 3" xfId="39771" xr:uid="{00000000-0005-0000-0000-00004F740000}"/>
    <cellStyle name="Normal 41 4 3 3" xfId="16828" xr:uid="{00000000-0005-0000-0000-000050740000}"/>
    <cellStyle name="Normal 41 4 3 3 2" xfId="16829" xr:uid="{00000000-0005-0000-0000-000051740000}"/>
    <cellStyle name="Normal 41 4 3 3 2 2" xfId="39774" xr:uid="{00000000-0005-0000-0000-000052740000}"/>
    <cellStyle name="Normal 41 4 3 3 3" xfId="39773" xr:uid="{00000000-0005-0000-0000-000053740000}"/>
    <cellStyle name="Normal 41 4 3 4" xfId="16830" xr:uid="{00000000-0005-0000-0000-000054740000}"/>
    <cellStyle name="Normal 41 4 3 4 2" xfId="39775" xr:uid="{00000000-0005-0000-0000-000055740000}"/>
    <cellStyle name="Normal 41 4 3 5" xfId="39770" xr:uid="{00000000-0005-0000-0000-000056740000}"/>
    <cellStyle name="Normal 41 4 4" xfId="16831" xr:uid="{00000000-0005-0000-0000-000057740000}"/>
    <cellStyle name="Normal 41 4 4 2" xfId="16832" xr:uid="{00000000-0005-0000-0000-000058740000}"/>
    <cellStyle name="Normal 41 4 4 2 2" xfId="39777" xr:uid="{00000000-0005-0000-0000-000059740000}"/>
    <cellStyle name="Normal 41 4 4 3" xfId="39776" xr:uid="{00000000-0005-0000-0000-00005A740000}"/>
    <cellStyle name="Normal 41 4 5" xfId="16833" xr:uid="{00000000-0005-0000-0000-00005B740000}"/>
    <cellStyle name="Normal 41 4 5 2" xfId="39778" xr:uid="{00000000-0005-0000-0000-00005C740000}"/>
    <cellStyle name="Normal 41 4 6" xfId="16834" xr:uid="{00000000-0005-0000-0000-00005D740000}"/>
    <cellStyle name="Normal 41 4 6 2" xfId="16835" xr:uid="{00000000-0005-0000-0000-00005E740000}"/>
    <cellStyle name="Normal 41 4 6 2 2" xfId="39780" xr:uid="{00000000-0005-0000-0000-00005F740000}"/>
    <cellStyle name="Normal 41 4 6 3" xfId="39779" xr:uid="{00000000-0005-0000-0000-000060740000}"/>
    <cellStyle name="Normal 41 4 7" xfId="16836" xr:uid="{00000000-0005-0000-0000-000061740000}"/>
    <cellStyle name="Normal 41 4 7 2" xfId="39781" xr:uid="{00000000-0005-0000-0000-000062740000}"/>
    <cellStyle name="Normal 41 4 8" xfId="39764" xr:uid="{00000000-0005-0000-0000-000063740000}"/>
    <cellStyle name="Normal 41 5" xfId="16837" xr:uid="{00000000-0005-0000-0000-000064740000}"/>
    <cellStyle name="Normal 41 5 2" xfId="16838" xr:uid="{00000000-0005-0000-0000-000065740000}"/>
    <cellStyle name="Normal 41 5 2 2" xfId="16839" xr:uid="{00000000-0005-0000-0000-000066740000}"/>
    <cellStyle name="Normal 41 5 2 2 2" xfId="16840" xr:uid="{00000000-0005-0000-0000-000067740000}"/>
    <cellStyle name="Normal 41 5 2 2 2 2" xfId="39785" xr:uid="{00000000-0005-0000-0000-000068740000}"/>
    <cellStyle name="Normal 41 5 2 2 3" xfId="39784" xr:uid="{00000000-0005-0000-0000-000069740000}"/>
    <cellStyle name="Normal 41 5 2 3" xfId="16841" xr:uid="{00000000-0005-0000-0000-00006A740000}"/>
    <cellStyle name="Normal 41 5 2 3 2" xfId="39786" xr:uid="{00000000-0005-0000-0000-00006B740000}"/>
    <cellStyle name="Normal 41 5 2 4" xfId="16842" xr:uid="{00000000-0005-0000-0000-00006C740000}"/>
    <cellStyle name="Normal 41 5 2 4 2" xfId="39787" xr:uid="{00000000-0005-0000-0000-00006D740000}"/>
    <cellStyle name="Normal 41 5 2 5" xfId="39783" xr:uid="{00000000-0005-0000-0000-00006E740000}"/>
    <cellStyle name="Normal 41 5 3" xfId="16843" xr:uid="{00000000-0005-0000-0000-00006F740000}"/>
    <cellStyle name="Normal 41 5 3 2" xfId="16844" xr:uid="{00000000-0005-0000-0000-000070740000}"/>
    <cellStyle name="Normal 41 5 3 2 2" xfId="16845" xr:uid="{00000000-0005-0000-0000-000071740000}"/>
    <cellStyle name="Normal 41 5 3 2 2 2" xfId="39790" xr:uid="{00000000-0005-0000-0000-000072740000}"/>
    <cellStyle name="Normal 41 5 3 2 3" xfId="39789" xr:uid="{00000000-0005-0000-0000-000073740000}"/>
    <cellStyle name="Normal 41 5 3 3" xfId="16846" xr:uid="{00000000-0005-0000-0000-000074740000}"/>
    <cellStyle name="Normal 41 5 3 3 2" xfId="16847" xr:uid="{00000000-0005-0000-0000-000075740000}"/>
    <cellStyle name="Normal 41 5 3 3 2 2" xfId="39792" xr:uid="{00000000-0005-0000-0000-000076740000}"/>
    <cellStyle name="Normal 41 5 3 3 3" xfId="39791" xr:uid="{00000000-0005-0000-0000-000077740000}"/>
    <cellStyle name="Normal 41 5 3 4" xfId="16848" xr:uid="{00000000-0005-0000-0000-000078740000}"/>
    <cellStyle name="Normal 41 5 3 4 2" xfId="39793" xr:uid="{00000000-0005-0000-0000-000079740000}"/>
    <cellStyle name="Normal 41 5 3 5" xfId="39788" xr:uid="{00000000-0005-0000-0000-00007A740000}"/>
    <cellStyle name="Normal 41 5 4" xfId="16849" xr:uid="{00000000-0005-0000-0000-00007B740000}"/>
    <cellStyle name="Normal 41 5 4 2" xfId="16850" xr:uid="{00000000-0005-0000-0000-00007C740000}"/>
    <cellStyle name="Normal 41 5 4 2 2" xfId="39795" xr:uid="{00000000-0005-0000-0000-00007D740000}"/>
    <cellStyle name="Normal 41 5 4 3" xfId="39794" xr:uid="{00000000-0005-0000-0000-00007E740000}"/>
    <cellStyle name="Normal 41 5 5" xfId="16851" xr:uid="{00000000-0005-0000-0000-00007F740000}"/>
    <cellStyle name="Normal 41 5 5 2" xfId="39796" xr:uid="{00000000-0005-0000-0000-000080740000}"/>
    <cellStyle name="Normal 41 5 6" xfId="16852" xr:uid="{00000000-0005-0000-0000-000081740000}"/>
    <cellStyle name="Normal 41 5 6 2" xfId="16853" xr:uid="{00000000-0005-0000-0000-000082740000}"/>
    <cellStyle name="Normal 41 5 6 2 2" xfId="39798" xr:uid="{00000000-0005-0000-0000-000083740000}"/>
    <cellStyle name="Normal 41 5 6 3" xfId="39797" xr:uid="{00000000-0005-0000-0000-000084740000}"/>
    <cellStyle name="Normal 41 5 7" xfId="16854" xr:uid="{00000000-0005-0000-0000-000085740000}"/>
    <cellStyle name="Normal 41 5 7 2" xfId="39799" xr:uid="{00000000-0005-0000-0000-000086740000}"/>
    <cellStyle name="Normal 41 5 8" xfId="39782" xr:uid="{00000000-0005-0000-0000-000087740000}"/>
    <cellStyle name="Normal 41 6" xfId="16855" xr:uid="{00000000-0005-0000-0000-000088740000}"/>
    <cellStyle name="Normal 41 6 2" xfId="16856" xr:uid="{00000000-0005-0000-0000-000089740000}"/>
    <cellStyle name="Normal 41 6 2 2" xfId="16857" xr:uid="{00000000-0005-0000-0000-00008A740000}"/>
    <cellStyle name="Normal 41 6 2 2 2" xfId="16858" xr:uid="{00000000-0005-0000-0000-00008B740000}"/>
    <cellStyle name="Normal 41 6 2 2 2 2" xfId="39803" xr:uid="{00000000-0005-0000-0000-00008C740000}"/>
    <cellStyle name="Normal 41 6 2 2 3" xfId="39802" xr:uid="{00000000-0005-0000-0000-00008D740000}"/>
    <cellStyle name="Normal 41 6 2 3" xfId="16859" xr:uid="{00000000-0005-0000-0000-00008E740000}"/>
    <cellStyle name="Normal 41 6 2 3 2" xfId="39804" xr:uid="{00000000-0005-0000-0000-00008F740000}"/>
    <cellStyle name="Normal 41 6 2 4" xfId="16860" xr:uid="{00000000-0005-0000-0000-000090740000}"/>
    <cellStyle name="Normal 41 6 2 4 2" xfId="39805" xr:uid="{00000000-0005-0000-0000-000091740000}"/>
    <cellStyle name="Normal 41 6 2 5" xfId="39801" xr:uid="{00000000-0005-0000-0000-000092740000}"/>
    <cellStyle name="Normal 41 6 3" xfId="16861" xr:uid="{00000000-0005-0000-0000-000093740000}"/>
    <cellStyle name="Normal 41 6 3 2" xfId="16862" xr:uid="{00000000-0005-0000-0000-000094740000}"/>
    <cellStyle name="Normal 41 6 3 2 2" xfId="16863" xr:uid="{00000000-0005-0000-0000-000095740000}"/>
    <cellStyle name="Normal 41 6 3 2 2 2" xfId="39808" xr:uid="{00000000-0005-0000-0000-000096740000}"/>
    <cellStyle name="Normal 41 6 3 2 3" xfId="39807" xr:uid="{00000000-0005-0000-0000-000097740000}"/>
    <cellStyle name="Normal 41 6 3 3" xfId="16864" xr:uid="{00000000-0005-0000-0000-000098740000}"/>
    <cellStyle name="Normal 41 6 3 3 2" xfId="16865" xr:uid="{00000000-0005-0000-0000-000099740000}"/>
    <cellStyle name="Normal 41 6 3 3 2 2" xfId="39810" xr:uid="{00000000-0005-0000-0000-00009A740000}"/>
    <cellStyle name="Normal 41 6 3 3 3" xfId="39809" xr:uid="{00000000-0005-0000-0000-00009B740000}"/>
    <cellStyle name="Normal 41 6 3 4" xfId="16866" xr:uid="{00000000-0005-0000-0000-00009C740000}"/>
    <cellStyle name="Normal 41 6 3 4 2" xfId="39811" xr:uid="{00000000-0005-0000-0000-00009D740000}"/>
    <cellStyle name="Normal 41 6 3 5" xfId="39806" xr:uid="{00000000-0005-0000-0000-00009E740000}"/>
    <cellStyle name="Normal 41 6 4" xfId="16867" xr:uid="{00000000-0005-0000-0000-00009F740000}"/>
    <cellStyle name="Normal 41 6 4 2" xfId="16868" xr:uid="{00000000-0005-0000-0000-0000A0740000}"/>
    <cellStyle name="Normal 41 6 4 2 2" xfId="39813" xr:uid="{00000000-0005-0000-0000-0000A1740000}"/>
    <cellStyle name="Normal 41 6 4 3" xfId="39812" xr:uid="{00000000-0005-0000-0000-0000A2740000}"/>
    <cellStyle name="Normal 41 6 5" xfId="16869" xr:uid="{00000000-0005-0000-0000-0000A3740000}"/>
    <cellStyle name="Normal 41 6 5 2" xfId="39814" xr:uid="{00000000-0005-0000-0000-0000A4740000}"/>
    <cellStyle name="Normal 41 6 6" xfId="16870" xr:uid="{00000000-0005-0000-0000-0000A5740000}"/>
    <cellStyle name="Normal 41 6 6 2" xfId="16871" xr:uid="{00000000-0005-0000-0000-0000A6740000}"/>
    <cellStyle name="Normal 41 6 6 2 2" xfId="39816" xr:uid="{00000000-0005-0000-0000-0000A7740000}"/>
    <cellStyle name="Normal 41 6 6 3" xfId="39815" xr:uid="{00000000-0005-0000-0000-0000A8740000}"/>
    <cellStyle name="Normal 41 6 7" xfId="16872" xr:uid="{00000000-0005-0000-0000-0000A9740000}"/>
    <cellStyle name="Normal 41 6 7 2" xfId="39817" xr:uid="{00000000-0005-0000-0000-0000AA740000}"/>
    <cellStyle name="Normal 41 6 8" xfId="39800" xr:uid="{00000000-0005-0000-0000-0000AB740000}"/>
    <cellStyle name="Normal 41 7" xfId="16873" xr:uid="{00000000-0005-0000-0000-0000AC740000}"/>
    <cellStyle name="Normal 41 7 2" xfId="16874" xr:uid="{00000000-0005-0000-0000-0000AD740000}"/>
    <cellStyle name="Normal 41 7 2 2" xfId="16875" xr:uid="{00000000-0005-0000-0000-0000AE740000}"/>
    <cellStyle name="Normal 41 7 2 2 2" xfId="16876" xr:uid="{00000000-0005-0000-0000-0000AF740000}"/>
    <cellStyle name="Normal 41 7 2 2 2 2" xfId="39821" xr:uid="{00000000-0005-0000-0000-0000B0740000}"/>
    <cellStyle name="Normal 41 7 2 2 3" xfId="39820" xr:uid="{00000000-0005-0000-0000-0000B1740000}"/>
    <cellStyle name="Normal 41 7 2 3" xfId="16877" xr:uid="{00000000-0005-0000-0000-0000B2740000}"/>
    <cellStyle name="Normal 41 7 2 3 2" xfId="39822" xr:uid="{00000000-0005-0000-0000-0000B3740000}"/>
    <cellStyle name="Normal 41 7 2 4" xfId="16878" xr:uid="{00000000-0005-0000-0000-0000B4740000}"/>
    <cellStyle name="Normal 41 7 2 4 2" xfId="39823" xr:uid="{00000000-0005-0000-0000-0000B5740000}"/>
    <cellStyle name="Normal 41 7 2 5" xfId="39819" xr:uid="{00000000-0005-0000-0000-0000B6740000}"/>
    <cellStyle name="Normal 41 7 3" xfId="16879" xr:uid="{00000000-0005-0000-0000-0000B7740000}"/>
    <cellStyle name="Normal 41 7 3 2" xfId="16880" xr:uid="{00000000-0005-0000-0000-0000B8740000}"/>
    <cellStyle name="Normal 41 7 3 2 2" xfId="16881" xr:uid="{00000000-0005-0000-0000-0000B9740000}"/>
    <cellStyle name="Normal 41 7 3 2 2 2" xfId="39826" xr:uid="{00000000-0005-0000-0000-0000BA740000}"/>
    <cellStyle name="Normal 41 7 3 2 3" xfId="39825" xr:uid="{00000000-0005-0000-0000-0000BB740000}"/>
    <cellStyle name="Normal 41 7 3 3" xfId="16882" xr:uid="{00000000-0005-0000-0000-0000BC740000}"/>
    <cellStyle name="Normal 41 7 3 3 2" xfId="16883" xr:uid="{00000000-0005-0000-0000-0000BD740000}"/>
    <cellStyle name="Normal 41 7 3 3 2 2" xfId="39828" xr:uid="{00000000-0005-0000-0000-0000BE740000}"/>
    <cellStyle name="Normal 41 7 3 3 3" xfId="39827" xr:uid="{00000000-0005-0000-0000-0000BF740000}"/>
    <cellStyle name="Normal 41 7 3 4" xfId="16884" xr:uid="{00000000-0005-0000-0000-0000C0740000}"/>
    <cellStyle name="Normal 41 7 3 4 2" xfId="39829" xr:uid="{00000000-0005-0000-0000-0000C1740000}"/>
    <cellStyle name="Normal 41 7 3 5" xfId="39824" xr:uid="{00000000-0005-0000-0000-0000C2740000}"/>
    <cellStyle name="Normal 41 7 4" xfId="16885" xr:uid="{00000000-0005-0000-0000-0000C3740000}"/>
    <cellStyle name="Normal 41 7 4 2" xfId="16886" xr:uid="{00000000-0005-0000-0000-0000C4740000}"/>
    <cellStyle name="Normal 41 7 4 2 2" xfId="39831" xr:uid="{00000000-0005-0000-0000-0000C5740000}"/>
    <cellStyle name="Normal 41 7 4 3" xfId="39830" xr:uid="{00000000-0005-0000-0000-0000C6740000}"/>
    <cellStyle name="Normal 41 7 5" xfId="16887" xr:uid="{00000000-0005-0000-0000-0000C7740000}"/>
    <cellStyle name="Normal 41 7 5 2" xfId="39832" xr:uid="{00000000-0005-0000-0000-0000C8740000}"/>
    <cellStyle name="Normal 41 7 6" xfId="16888" xr:uid="{00000000-0005-0000-0000-0000C9740000}"/>
    <cellStyle name="Normal 41 7 6 2" xfId="16889" xr:uid="{00000000-0005-0000-0000-0000CA740000}"/>
    <cellStyle name="Normal 41 7 6 2 2" xfId="39834" xr:uid="{00000000-0005-0000-0000-0000CB740000}"/>
    <cellStyle name="Normal 41 7 6 3" xfId="39833" xr:uid="{00000000-0005-0000-0000-0000CC740000}"/>
    <cellStyle name="Normal 41 7 7" xfId="16890" xr:uid="{00000000-0005-0000-0000-0000CD740000}"/>
    <cellStyle name="Normal 41 7 7 2" xfId="39835" xr:uid="{00000000-0005-0000-0000-0000CE740000}"/>
    <cellStyle name="Normal 41 7 8" xfId="39818" xr:uid="{00000000-0005-0000-0000-0000CF740000}"/>
    <cellStyle name="Normal 41 8" xfId="16891" xr:uid="{00000000-0005-0000-0000-0000D0740000}"/>
    <cellStyle name="Normal 41 8 2" xfId="16892" xr:uid="{00000000-0005-0000-0000-0000D1740000}"/>
    <cellStyle name="Normal 41 8 2 2" xfId="16893" xr:uid="{00000000-0005-0000-0000-0000D2740000}"/>
    <cellStyle name="Normal 41 8 2 2 2" xfId="16894" xr:uid="{00000000-0005-0000-0000-0000D3740000}"/>
    <cellStyle name="Normal 41 8 2 2 2 2" xfId="39839" xr:uid="{00000000-0005-0000-0000-0000D4740000}"/>
    <cellStyle name="Normal 41 8 2 2 3" xfId="39838" xr:uid="{00000000-0005-0000-0000-0000D5740000}"/>
    <cellStyle name="Normal 41 8 2 3" xfId="16895" xr:uid="{00000000-0005-0000-0000-0000D6740000}"/>
    <cellStyle name="Normal 41 8 2 3 2" xfId="39840" xr:uid="{00000000-0005-0000-0000-0000D7740000}"/>
    <cellStyle name="Normal 41 8 2 4" xfId="16896" xr:uid="{00000000-0005-0000-0000-0000D8740000}"/>
    <cellStyle name="Normal 41 8 2 4 2" xfId="39841" xr:uid="{00000000-0005-0000-0000-0000D9740000}"/>
    <cellStyle name="Normal 41 8 2 5" xfId="39837" xr:uid="{00000000-0005-0000-0000-0000DA740000}"/>
    <cellStyle name="Normal 41 8 3" xfId="16897" xr:uid="{00000000-0005-0000-0000-0000DB740000}"/>
    <cellStyle name="Normal 41 8 3 2" xfId="16898" xr:uid="{00000000-0005-0000-0000-0000DC740000}"/>
    <cellStyle name="Normal 41 8 3 2 2" xfId="16899" xr:uid="{00000000-0005-0000-0000-0000DD740000}"/>
    <cellStyle name="Normal 41 8 3 2 2 2" xfId="39844" xr:uid="{00000000-0005-0000-0000-0000DE740000}"/>
    <cellStyle name="Normal 41 8 3 2 3" xfId="39843" xr:uid="{00000000-0005-0000-0000-0000DF740000}"/>
    <cellStyle name="Normal 41 8 3 3" xfId="16900" xr:uid="{00000000-0005-0000-0000-0000E0740000}"/>
    <cellStyle name="Normal 41 8 3 3 2" xfId="16901" xr:uid="{00000000-0005-0000-0000-0000E1740000}"/>
    <cellStyle name="Normal 41 8 3 3 2 2" xfId="39846" xr:uid="{00000000-0005-0000-0000-0000E2740000}"/>
    <cellStyle name="Normal 41 8 3 3 3" xfId="39845" xr:uid="{00000000-0005-0000-0000-0000E3740000}"/>
    <cellStyle name="Normal 41 8 3 4" xfId="16902" xr:uid="{00000000-0005-0000-0000-0000E4740000}"/>
    <cellStyle name="Normal 41 8 3 4 2" xfId="39847" xr:uid="{00000000-0005-0000-0000-0000E5740000}"/>
    <cellStyle name="Normal 41 8 3 5" xfId="39842" xr:uid="{00000000-0005-0000-0000-0000E6740000}"/>
    <cellStyle name="Normal 41 8 4" xfId="16903" xr:uid="{00000000-0005-0000-0000-0000E7740000}"/>
    <cellStyle name="Normal 41 8 4 2" xfId="16904" xr:uid="{00000000-0005-0000-0000-0000E8740000}"/>
    <cellStyle name="Normal 41 8 4 2 2" xfId="39849" xr:uid="{00000000-0005-0000-0000-0000E9740000}"/>
    <cellStyle name="Normal 41 8 4 3" xfId="39848" xr:uid="{00000000-0005-0000-0000-0000EA740000}"/>
    <cellStyle name="Normal 41 8 5" xfId="16905" xr:uid="{00000000-0005-0000-0000-0000EB740000}"/>
    <cellStyle name="Normal 41 8 5 2" xfId="39850" xr:uid="{00000000-0005-0000-0000-0000EC740000}"/>
    <cellStyle name="Normal 41 8 6" xfId="16906" xr:uid="{00000000-0005-0000-0000-0000ED740000}"/>
    <cellStyle name="Normal 41 8 6 2" xfId="16907" xr:uid="{00000000-0005-0000-0000-0000EE740000}"/>
    <cellStyle name="Normal 41 8 6 2 2" xfId="39852" xr:uid="{00000000-0005-0000-0000-0000EF740000}"/>
    <cellStyle name="Normal 41 8 6 3" xfId="39851" xr:uid="{00000000-0005-0000-0000-0000F0740000}"/>
    <cellStyle name="Normal 41 8 7" xfId="16908" xr:uid="{00000000-0005-0000-0000-0000F1740000}"/>
    <cellStyle name="Normal 41 8 7 2" xfId="39853" xr:uid="{00000000-0005-0000-0000-0000F2740000}"/>
    <cellStyle name="Normal 41 8 8" xfId="39836" xr:uid="{00000000-0005-0000-0000-0000F3740000}"/>
    <cellStyle name="Normal 41 9" xfId="16909" xr:uid="{00000000-0005-0000-0000-0000F4740000}"/>
    <cellStyle name="Normal 41 9 2" xfId="16910" xr:uid="{00000000-0005-0000-0000-0000F5740000}"/>
    <cellStyle name="Normal 41 9 2 2" xfId="16911" xr:uid="{00000000-0005-0000-0000-0000F6740000}"/>
    <cellStyle name="Normal 41 9 2 2 2" xfId="16912" xr:uid="{00000000-0005-0000-0000-0000F7740000}"/>
    <cellStyle name="Normal 41 9 2 2 2 2" xfId="39857" xr:uid="{00000000-0005-0000-0000-0000F8740000}"/>
    <cellStyle name="Normal 41 9 2 2 3" xfId="39856" xr:uid="{00000000-0005-0000-0000-0000F9740000}"/>
    <cellStyle name="Normal 41 9 2 3" xfId="16913" xr:uid="{00000000-0005-0000-0000-0000FA740000}"/>
    <cellStyle name="Normal 41 9 2 3 2" xfId="39858" xr:uid="{00000000-0005-0000-0000-0000FB740000}"/>
    <cellStyle name="Normal 41 9 2 4" xfId="16914" xr:uid="{00000000-0005-0000-0000-0000FC740000}"/>
    <cellStyle name="Normal 41 9 2 4 2" xfId="39859" xr:uid="{00000000-0005-0000-0000-0000FD740000}"/>
    <cellStyle name="Normal 41 9 2 5" xfId="39855" xr:uid="{00000000-0005-0000-0000-0000FE740000}"/>
    <cellStyle name="Normal 41 9 3" xfId="16915" xr:uid="{00000000-0005-0000-0000-0000FF740000}"/>
    <cellStyle name="Normal 41 9 3 2" xfId="16916" xr:uid="{00000000-0005-0000-0000-000000750000}"/>
    <cellStyle name="Normal 41 9 3 2 2" xfId="16917" xr:uid="{00000000-0005-0000-0000-000001750000}"/>
    <cellStyle name="Normal 41 9 3 2 2 2" xfId="39862" xr:uid="{00000000-0005-0000-0000-000002750000}"/>
    <cellStyle name="Normal 41 9 3 2 3" xfId="39861" xr:uid="{00000000-0005-0000-0000-000003750000}"/>
    <cellStyle name="Normal 41 9 3 3" xfId="16918" xr:uid="{00000000-0005-0000-0000-000004750000}"/>
    <cellStyle name="Normal 41 9 3 3 2" xfId="16919" xr:uid="{00000000-0005-0000-0000-000005750000}"/>
    <cellStyle name="Normal 41 9 3 3 2 2" xfId="39864" xr:uid="{00000000-0005-0000-0000-000006750000}"/>
    <cellStyle name="Normal 41 9 3 3 3" xfId="39863" xr:uid="{00000000-0005-0000-0000-000007750000}"/>
    <cellStyle name="Normal 41 9 3 4" xfId="16920" xr:uid="{00000000-0005-0000-0000-000008750000}"/>
    <cellStyle name="Normal 41 9 3 4 2" xfId="39865" xr:uid="{00000000-0005-0000-0000-000009750000}"/>
    <cellStyle name="Normal 41 9 3 5" xfId="39860" xr:uid="{00000000-0005-0000-0000-00000A750000}"/>
    <cellStyle name="Normal 41 9 4" xfId="16921" xr:uid="{00000000-0005-0000-0000-00000B750000}"/>
    <cellStyle name="Normal 41 9 4 2" xfId="16922" xr:uid="{00000000-0005-0000-0000-00000C750000}"/>
    <cellStyle name="Normal 41 9 4 2 2" xfId="39867" xr:uid="{00000000-0005-0000-0000-00000D750000}"/>
    <cellStyle name="Normal 41 9 4 3" xfId="39866" xr:uid="{00000000-0005-0000-0000-00000E750000}"/>
    <cellStyle name="Normal 41 9 5" xfId="16923" xr:uid="{00000000-0005-0000-0000-00000F750000}"/>
    <cellStyle name="Normal 41 9 5 2" xfId="39868" xr:uid="{00000000-0005-0000-0000-000010750000}"/>
    <cellStyle name="Normal 41 9 6" xfId="16924" xr:uid="{00000000-0005-0000-0000-000011750000}"/>
    <cellStyle name="Normal 41 9 6 2" xfId="16925" xr:uid="{00000000-0005-0000-0000-000012750000}"/>
    <cellStyle name="Normal 41 9 6 2 2" xfId="39870" xr:uid="{00000000-0005-0000-0000-000013750000}"/>
    <cellStyle name="Normal 41 9 6 3" xfId="39869" xr:uid="{00000000-0005-0000-0000-000014750000}"/>
    <cellStyle name="Normal 41 9 7" xfId="16926" xr:uid="{00000000-0005-0000-0000-000015750000}"/>
    <cellStyle name="Normal 41 9 7 2" xfId="39871" xr:uid="{00000000-0005-0000-0000-000016750000}"/>
    <cellStyle name="Normal 41 9 8" xfId="39854" xr:uid="{00000000-0005-0000-0000-000017750000}"/>
    <cellStyle name="Normal 42" xfId="16927" xr:uid="{00000000-0005-0000-0000-000018750000}"/>
    <cellStyle name="Normal 42 10" xfId="16928" xr:uid="{00000000-0005-0000-0000-000019750000}"/>
    <cellStyle name="Normal 42 10 2" xfId="16929" xr:uid="{00000000-0005-0000-0000-00001A750000}"/>
    <cellStyle name="Normal 42 10 2 2" xfId="16930" xr:uid="{00000000-0005-0000-0000-00001B750000}"/>
    <cellStyle name="Normal 42 10 2 2 2" xfId="16931" xr:uid="{00000000-0005-0000-0000-00001C750000}"/>
    <cellStyle name="Normal 42 10 2 2 2 2" xfId="39876" xr:uid="{00000000-0005-0000-0000-00001D750000}"/>
    <cellStyle name="Normal 42 10 2 2 3" xfId="39875" xr:uid="{00000000-0005-0000-0000-00001E750000}"/>
    <cellStyle name="Normal 42 10 2 3" xfId="16932" xr:uid="{00000000-0005-0000-0000-00001F750000}"/>
    <cellStyle name="Normal 42 10 2 3 2" xfId="39877" xr:uid="{00000000-0005-0000-0000-000020750000}"/>
    <cellStyle name="Normal 42 10 2 4" xfId="16933" xr:uid="{00000000-0005-0000-0000-000021750000}"/>
    <cellStyle name="Normal 42 10 2 4 2" xfId="39878" xr:uid="{00000000-0005-0000-0000-000022750000}"/>
    <cellStyle name="Normal 42 10 2 5" xfId="39874" xr:uid="{00000000-0005-0000-0000-000023750000}"/>
    <cellStyle name="Normal 42 10 3" xfId="16934" xr:uid="{00000000-0005-0000-0000-000024750000}"/>
    <cellStyle name="Normal 42 10 3 2" xfId="16935" xr:uid="{00000000-0005-0000-0000-000025750000}"/>
    <cellStyle name="Normal 42 10 3 2 2" xfId="16936" xr:uid="{00000000-0005-0000-0000-000026750000}"/>
    <cellStyle name="Normal 42 10 3 2 2 2" xfId="39881" xr:uid="{00000000-0005-0000-0000-000027750000}"/>
    <cellStyle name="Normal 42 10 3 2 3" xfId="39880" xr:uid="{00000000-0005-0000-0000-000028750000}"/>
    <cellStyle name="Normal 42 10 3 3" xfId="16937" xr:uid="{00000000-0005-0000-0000-000029750000}"/>
    <cellStyle name="Normal 42 10 3 3 2" xfId="16938" xr:uid="{00000000-0005-0000-0000-00002A750000}"/>
    <cellStyle name="Normal 42 10 3 3 2 2" xfId="39883" xr:uid="{00000000-0005-0000-0000-00002B750000}"/>
    <cellStyle name="Normal 42 10 3 3 3" xfId="39882" xr:uid="{00000000-0005-0000-0000-00002C750000}"/>
    <cellStyle name="Normal 42 10 3 4" xfId="16939" xr:uid="{00000000-0005-0000-0000-00002D750000}"/>
    <cellStyle name="Normal 42 10 3 4 2" xfId="39884" xr:uid="{00000000-0005-0000-0000-00002E750000}"/>
    <cellStyle name="Normal 42 10 3 5" xfId="39879" xr:uid="{00000000-0005-0000-0000-00002F750000}"/>
    <cellStyle name="Normal 42 10 4" xfId="16940" xr:uid="{00000000-0005-0000-0000-000030750000}"/>
    <cellStyle name="Normal 42 10 4 2" xfId="16941" xr:uid="{00000000-0005-0000-0000-000031750000}"/>
    <cellStyle name="Normal 42 10 4 2 2" xfId="39886" xr:uid="{00000000-0005-0000-0000-000032750000}"/>
    <cellStyle name="Normal 42 10 4 3" xfId="39885" xr:uid="{00000000-0005-0000-0000-000033750000}"/>
    <cellStyle name="Normal 42 10 5" xfId="16942" xr:uid="{00000000-0005-0000-0000-000034750000}"/>
    <cellStyle name="Normal 42 10 5 2" xfId="39887" xr:uid="{00000000-0005-0000-0000-000035750000}"/>
    <cellStyle name="Normal 42 10 6" xfId="16943" xr:uid="{00000000-0005-0000-0000-000036750000}"/>
    <cellStyle name="Normal 42 10 6 2" xfId="16944" xr:uid="{00000000-0005-0000-0000-000037750000}"/>
    <cellStyle name="Normal 42 10 6 2 2" xfId="39889" xr:uid="{00000000-0005-0000-0000-000038750000}"/>
    <cellStyle name="Normal 42 10 6 3" xfId="39888" xr:uid="{00000000-0005-0000-0000-000039750000}"/>
    <cellStyle name="Normal 42 10 7" xfId="16945" xr:uid="{00000000-0005-0000-0000-00003A750000}"/>
    <cellStyle name="Normal 42 10 7 2" xfId="39890" xr:uid="{00000000-0005-0000-0000-00003B750000}"/>
    <cellStyle name="Normal 42 10 8" xfId="39873" xr:uid="{00000000-0005-0000-0000-00003C750000}"/>
    <cellStyle name="Normal 42 11" xfId="16946" xr:uid="{00000000-0005-0000-0000-00003D750000}"/>
    <cellStyle name="Normal 42 11 2" xfId="16947" xr:uid="{00000000-0005-0000-0000-00003E750000}"/>
    <cellStyle name="Normal 42 11 2 2" xfId="16948" xr:uid="{00000000-0005-0000-0000-00003F750000}"/>
    <cellStyle name="Normal 42 11 2 2 2" xfId="16949" xr:uid="{00000000-0005-0000-0000-000040750000}"/>
    <cellStyle name="Normal 42 11 2 2 2 2" xfId="39894" xr:uid="{00000000-0005-0000-0000-000041750000}"/>
    <cellStyle name="Normal 42 11 2 2 3" xfId="39893" xr:uid="{00000000-0005-0000-0000-000042750000}"/>
    <cellStyle name="Normal 42 11 2 3" xfId="16950" xr:uid="{00000000-0005-0000-0000-000043750000}"/>
    <cellStyle name="Normal 42 11 2 3 2" xfId="39895" xr:uid="{00000000-0005-0000-0000-000044750000}"/>
    <cellStyle name="Normal 42 11 2 4" xfId="16951" xr:uid="{00000000-0005-0000-0000-000045750000}"/>
    <cellStyle name="Normal 42 11 2 4 2" xfId="39896" xr:uid="{00000000-0005-0000-0000-000046750000}"/>
    <cellStyle name="Normal 42 11 2 5" xfId="39892" xr:uid="{00000000-0005-0000-0000-000047750000}"/>
    <cellStyle name="Normal 42 11 3" xfId="16952" xr:uid="{00000000-0005-0000-0000-000048750000}"/>
    <cellStyle name="Normal 42 11 3 2" xfId="16953" xr:uid="{00000000-0005-0000-0000-000049750000}"/>
    <cellStyle name="Normal 42 11 3 2 2" xfId="16954" xr:uid="{00000000-0005-0000-0000-00004A750000}"/>
    <cellStyle name="Normal 42 11 3 2 2 2" xfId="39899" xr:uid="{00000000-0005-0000-0000-00004B750000}"/>
    <cellStyle name="Normal 42 11 3 2 3" xfId="39898" xr:uid="{00000000-0005-0000-0000-00004C750000}"/>
    <cellStyle name="Normal 42 11 3 3" xfId="16955" xr:uid="{00000000-0005-0000-0000-00004D750000}"/>
    <cellStyle name="Normal 42 11 3 3 2" xfId="16956" xr:uid="{00000000-0005-0000-0000-00004E750000}"/>
    <cellStyle name="Normal 42 11 3 3 2 2" xfId="39901" xr:uid="{00000000-0005-0000-0000-00004F750000}"/>
    <cellStyle name="Normal 42 11 3 3 3" xfId="39900" xr:uid="{00000000-0005-0000-0000-000050750000}"/>
    <cellStyle name="Normal 42 11 3 4" xfId="16957" xr:uid="{00000000-0005-0000-0000-000051750000}"/>
    <cellStyle name="Normal 42 11 3 4 2" xfId="39902" xr:uid="{00000000-0005-0000-0000-000052750000}"/>
    <cellStyle name="Normal 42 11 3 5" xfId="39897" xr:uid="{00000000-0005-0000-0000-000053750000}"/>
    <cellStyle name="Normal 42 11 4" xfId="16958" xr:uid="{00000000-0005-0000-0000-000054750000}"/>
    <cellStyle name="Normal 42 11 4 2" xfId="16959" xr:uid="{00000000-0005-0000-0000-000055750000}"/>
    <cellStyle name="Normal 42 11 4 2 2" xfId="39904" xr:uid="{00000000-0005-0000-0000-000056750000}"/>
    <cellStyle name="Normal 42 11 4 3" xfId="39903" xr:uid="{00000000-0005-0000-0000-000057750000}"/>
    <cellStyle name="Normal 42 11 5" xfId="16960" xr:uid="{00000000-0005-0000-0000-000058750000}"/>
    <cellStyle name="Normal 42 11 5 2" xfId="39905" xr:uid="{00000000-0005-0000-0000-000059750000}"/>
    <cellStyle name="Normal 42 11 6" xfId="16961" xr:uid="{00000000-0005-0000-0000-00005A750000}"/>
    <cellStyle name="Normal 42 11 6 2" xfId="16962" xr:uid="{00000000-0005-0000-0000-00005B750000}"/>
    <cellStyle name="Normal 42 11 6 2 2" xfId="39907" xr:uid="{00000000-0005-0000-0000-00005C750000}"/>
    <cellStyle name="Normal 42 11 6 3" xfId="39906" xr:uid="{00000000-0005-0000-0000-00005D750000}"/>
    <cellStyle name="Normal 42 11 7" xfId="16963" xr:uid="{00000000-0005-0000-0000-00005E750000}"/>
    <cellStyle name="Normal 42 11 7 2" xfId="39908" xr:uid="{00000000-0005-0000-0000-00005F750000}"/>
    <cellStyle name="Normal 42 11 8" xfId="39891" xr:uid="{00000000-0005-0000-0000-000060750000}"/>
    <cellStyle name="Normal 42 12" xfId="16964" xr:uid="{00000000-0005-0000-0000-000061750000}"/>
    <cellStyle name="Normal 42 12 2" xfId="16965" xr:uid="{00000000-0005-0000-0000-000062750000}"/>
    <cellStyle name="Normal 42 12 2 2" xfId="16966" xr:uid="{00000000-0005-0000-0000-000063750000}"/>
    <cellStyle name="Normal 42 12 2 2 2" xfId="16967" xr:uid="{00000000-0005-0000-0000-000064750000}"/>
    <cellStyle name="Normal 42 12 2 2 2 2" xfId="39912" xr:uid="{00000000-0005-0000-0000-000065750000}"/>
    <cellStyle name="Normal 42 12 2 2 3" xfId="39911" xr:uid="{00000000-0005-0000-0000-000066750000}"/>
    <cellStyle name="Normal 42 12 2 3" xfId="16968" xr:uid="{00000000-0005-0000-0000-000067750000}"/>
    <cellStyle name="Normal 42 12 2 3 2" xfId="39913" xr:uid="{00000000-0005-0000-0000-000068750000}"/>
    <cellStyle name="Normal 42 12 2 4" xfId="16969" xr:uid="{00000000-0005-0000-0000-000069750000}"/>
    <cellStyle name="Normal 42 12 2 4 2" xfId="39914" xr:uid="{00000000-0005-0000-0000-00006A750000}"/>
    <cellStyle name="Normal 42 12 2 5" xfId="39910" xr:uid="{00000000-0005-0000-0000-00006B750000}"/>
    <cellStyle name="Normal 42 12 3" xfId="16970" xr:uid="{00000000-0005-0000-0000-00006C750000}"/>
    <cellStyle name="Normal 42 12 3 2" xfId="16971" xr:uid="{00000000-0005-0000-0000-00006D750000}"/>
    <cellStyle name="Normal 42 12 3 2 2" xfId="16972" xr:uid="{00000000-0005-0000-0000-00006E750000}"/>
    <cellStyle name="Normal 42 12 3 2 2 2" xfId="39917" xr:uid="{00000000-0005-0000-0000-00006F750000}"/>
    <cellStyle name="Normal 42 12 3 2 3" xfId="39916" xr:uid="{00000000-0005-0000-0000-000070750000}"/>
    <cellStyle name="Normal 42 12 3 3" xfId="16973" xr:uid="{00000000-0005-0000-0000-000071750000}"/>
    <cellStyle name="Normal 42 12 3 3 2" xfId="16974" xr:uid="{00000000-0005-0000-0000-000072750000}"/>
    <cellStyle name="Normal 42 12 3 3 2 2" xfId="39919" xr:uid="{00000000-0005-0000-0000-000073750000}"/>
    <cellStyle name="Normal 42 12 3 3 3" xfId="39918" xr:uid="{00000000-0005-0000-0000-000074750000}"/>
    <cellStyle name="Normal 42 12 3 4" xfId="16975" xr:uid="{00000000-0005-0000-0000-000075750000}"/>
    <cellStyle name="Normal 42 12 3 4 2" xfId="39920" xr:uid="{00000000-0005-0000-0000-000076750000}"/>
    <cellStyle name="Normal 42 12 3 5" xfId="39915" xr:uid="{00000000-0005-0000-0000-000077750000}"/>
    <cellStyle name="Normal 42 12 4" xfId="16976" xr:uid="{00000000-0005-0000-0000-000078750000}"/>
    <cellStyle name="Normal 42 12 4 2" xfId="16977" xr:uid="{00000000-0005-0000-0000-000079750000}"/>
    <cellStyle name="Normal 42 12 4 2 2" xfId="39922" xr:uid="{00000000-0005-0000-0000-00007A750000}"/>
    <cellStyle name="Normal 42 12 4 3" xfId="39921" xr:uid="{00000000-0005-0000-0000-00007B750000}"/>
    <cellStyle name="Normal 42 12 5" xfId="16978" xr:uid="{00000000-0005-0000-0000-00007C750000}"/>
    <cellStyle name="Normal 42 12 5 2" xfId="39923" xr:uid="{00000000-0005-0000-0000-00007D750000}"/>
    <cellStyle name="Normal 42 12 6" xfId="16979" xr:uid="{00000000-0005-0000-0000-00007E750000}"/>
    <cellStyle name="Normal 42 12 6 2" xfId="16980" xr:uid="{00000000-0005-0000-0000-00007F750000}"/>
    <cellStyle name="Normal 42 12 6 2 2" xfId="39925" xr:uid="{00000000-0005-0000-0000-000080750000}"/>
    <cellStyle name="Normal 42 12 6 3" xfId="39924" xr:uid="{00000000-0005-0000-0000-000081750000}"/>
    <cellStyle name="Normal 42 12 7" xfId="16981" xr:uid="{00000000-0005-0000-0000-000082750000}"/>
    <cellStyle name="Normal 42 12 7 2" xfId="39926" xr:uid="{00000000-0005-0000-0000-000083750000}"/>
    <cellStyle name="Normal 42 12 8" xfId="39909" xr:uid="{00000000-0005-0000-0000-000084750000}"/>
    <cellStyle name="Normal 42 13" xfId="16982" xr:uid="{00000000-0005-0000-0000-000085750000}"/>
    <cellStyle name="Normal 42 13 2" xfId="16983" xr:uid="{00000000-0005-0000-0000-000086750000}"/>
    <cellStyle name="Normal 42 13 2 2" xfId="16984" xr:uid="{00000000-0005-0000-0000-000087750000}"/>
    <cellStyle name="Normal 42 13 2 2 2" xfId="16985" xr:uid="{00000000-0005-0000-0000-000088750000}"/>
    <cellStyle name="Normal 42 13 2 2 2 2" xfId="39930" xr:uid="{00000000-0005-0000-0000-000089750000}"/>
    <cellStyle name="Normal 42 13 2 2 3" xfId="39929" xr:uid="{00000000-0005-0000-0000-00008A750000}"/>
    <cellStyle name="Normal 42 13 2 3" xfId="16986" xr:uid="{00000000-0005-0000-0000-00008B750000}"/>
    <cellStyle name="Normal 42 13 2 3 2" xfId="39931" xr:uid="{00000000-0005-0000-0000-00008C750000}"/>
    <cellStyle name="Normal 42 13 2 4" xfId="16987" xr:uid="{00000000-0005-0000-0000-00008D750000}"/>
    <cellStyle name="Normal 42 13 2 4 2" xfId="39932" xr:uid="{00000000-0005-0000-0000-00008E750000}"/>
    <cellStyle name="Normal 42 13 2 5" xfId="39928" xr:uid="{00000000-0005-0000-0000-00008F750000}"/>
    <cellStyle name="Normal 42 13 3" xfId="16988" xr:uid="{00000000-0005-0000-0000-000090750000}"/>
    <cellStyle name="Normal 42 13 3 2" xfId="16989" xr:uid="{00000000-0005-0000-0000-000091750000}"/>
    <cellStyle name="Normal 42 13 3 2 2" xfId="16990" xr:uid="{00000000-0005-0000-0000-000092750000}"/>
    <cellStyle name="Normal 42 13 3 2 2 2" xfId="39935" xr:uid="{00000000-0005-0000-0000-000093750000}"/>
    <cellStyle name="Normal 42 13 3 2 3" xfId="39934" xr:uid="{00000000-0005-0000-0000-000094750000}"/>
    <cellStyle name="Normal 42 13 3 3" xfId="16991" xr:uid="{00000000-0005-0000-0000-000095750000}"/>
    <cellStyle name="Normal 42 13 3 3 2" xfId="16992" xr:uid="{00000000-0005-0000-0000-000096750000}"/>
    <cellStyle name="Normal 42 13 3 3 2 2" xfId="39937" xr:uid="{00000000-0005-0000-0000-000097750000}"/>
    <cellStyle name="Normal 42 13 3 3 3" xfId="39936" xr:uid="{00000000-0005-0000-0000-000098750000}"/>
    <cellStyle name="Normal 42 13 3 4" xfId="16993" xr:uid="{00000000-0005-0000-0000-000099750000}"/>
    <cellStyle name="Normal 42 13 3 4 2" xfId="39938" xr:uid="{00000000-0005-0000-0000-00009A750000}"/>
    <cellStyle name="Normal 42 13 3 5" xfId="39933" xr:uid="{00000000-0005-0000-0000-00009B750000}"/>
    <cellStyle name="Normal 42 13 4" xfId="16994" xr:uid="{00000000-0005-0000-0000-00009C750000}"/>
    <cellStyle name="Normal 42 13 4 2" xfId="16995" xr:uid="{00000000-0005-0000-0000-00009D750000}"/>
    <cellStyle name="Normal 42 13 4 2 2" xfId="39940" xr:uid="{00000000-0005-0000-0000-00009E750000}"/>
    <cellStyle name="Normal 42 13 4 3" xfId="39939" xr:uid="{00000000-0005-0000-0000-00009F750000}"/>
    <cellStyle name="Normal 42 13 5" xfId="16996" xr:uid="{00000000-0005-0000-0000-0000A0750000}"/>
    <cellStyle name="Normal 42 13 5 2" xfId="39941" xr:uid="{00000000-0005-0000-0000-0000A1750000}"/>
    <cellStyle name="Normal 42 13 6" xfId="16997" xr:uid="{00000000-0005-0000-0000-0000A2750000}"/>
    <cellStyle name="Normal 42 13 6 2" xfId="16998" xr:uid="{00000000-0005-0000-0000-0000A3750000}"/>
    <cellStyle name="Normal 42 13 6 2 2" xfId="39943" xr:uid="{00000000-0005-0000-0000-0000A4750000}"/>
    <cellStyle name="Normal 42 13 6 3" xfId="39942" xr:uid="{00000000-0005-0000-0000-0000A5750000}"/>
    <cellStyle name="Normal 42 13 7" xfId="16999" xr:uid="{00000000-0005-0000-0000-0000A6750000}"/>
    <cellStyle name="Normal 42 13 7 2" xfId="39944" xr:uid="{00000000-0005-0000-0000-0000A7750000}"/>
    <cellStyle name="Normal 42 13 8" xfId="39927" xr:uid="{00000000-0005-0000-0000-0000A8750000}"/>
    <cellStyle name="Normal 42 14" xfId="17000" xr:uid="{00000000-0005-0000-0000-0000A9750000}"/>
    <cellStyle name="Normal 42 14 2" xfId="17001" xr:uid="{00000000-0005-0000-0000-0000AA750000}"/>
    <cellStyle name="Normal 42 14 2 2" xfId="17002" xr:uid="{00000000-0005-0000-0000-0000AB750000}"/>
    <cellStyle name="Normal 42 14 2 2 2" xfId="17003" xr:uid="{00000000-0005-0000-0000-0000AC750000}"/>
    <cellStyle name="Normal 42 14 2 2 2 2" xfId="39948" xr:uid="{00000000-0005-0000-0000-0000AD750000}"/>
    <cellStyle name="Normal 42 14 2 2 3" xfId="39947" xr:uid="{00000000-0005-0000-0000-0000AE750000}"/>
    <cellStyle name="Normal 42 14 2 3" xfId="17004" xr:uid="{00000000-0005-0000-0000-0000AF750000}"/>
    <cellStyle name="Normal 42 14 2 3 2" xfId="39949" xr:uid="{00000000-0005-0000-0000-0000B0750000}"/>
    <cellStyle name="Normal 42 14 2 4" xfId="17005" xr:uid="{00000000-0005-0000-0000-0000B1750000}"/>
    <cellStyle name="Normal 42 14 2 4 2" xfId="39950" xr:uid="{00000000-0005-0000-0000-0000B2750000}"/>
    <cellStyle name="Normal 42 14 2 5" xfId="39946" xr:uid="{00000000-0005-0000-0000-0000B3750000}"/>
    <cellStyle name="Normal 42 14 3" xfId="17006" xr:uid="{00000000-0005-0000-0000-0000B4750000}"/>
    <cellStyle name="Normal 42 14 3 2" xfId="17007" xr:uid="{00000000-0005-0000-0000-0000B5750000}"/>
    <cellStyle name="Normal 42 14 3 2 2" xfId="17008" xr:uid="{00000000-0005-0000-0000-0000B6750000}"/>
    <cellStyle name="Normal 42 14 3 2 2 2" xfId="39953" xr:uid="{00000000-0005-0000-0000-0000B7750000}"/>
    <cellStyle name="Normal 42 14 3 2 3" xfId="39952" xr:uid="{00000000-0005-0000-0000-0000B8750000}"/>
    <cellStyle name="Normal 42 14 3 3" xfId="17009" xr:uid="{00000000-0005-0000-0000-0000B9750000}"/>
    <cellStyle name="Normal 42 14 3 3 2" xfId="17010" xr:uid="{00000000-0005-0000-0000-0000BA750000}"/>
    <cellStyle name="Normal 42 14 3 3 2 2" xfId="39955" xr:uid="{00000000-0005-0000-0000-0000BB750000}"/>
    <cellStyle name="Normal 42 14 3 3 3" xfId="39954" xr:uid="{00000000-0005-0000-0000-0000BC750000}"/>
    <cellStyle name="Normal 42 14 3 4" xfId="17011" xr:uid="{00000000-0005-0000-0000-0000BD750000}"/>
    <cellStyle name="Normal 42 14 3 4 2" xfId="39956" xr:uid="{00000000-0005-0000-0000-0000BE750000}"/>
    <cellStyle name="Normal 42 14 3 5" xfId="39951" xr:uid="{00000000-0005-0000-0000-0000BF750000}"/>
    <cellStyle name="Normal 42 14 4" xfId="17012" xr:uid="{00000000-0005-0000-0000-0000C0750000}"/>
    <cellStyle name="Normal 42 14 4 2" xfId="17013" xr:uid="{00000000-0005-0000-0000-0000C1750000}"/>
    <cellStyle name="Normal 42 14 4 2 2" xfId="39958" xr:uid="{00000000-0005-0000-0000-0000C2750000}"/>
    <cellStyle name="Normal 42 14 4 3" xfId="39957" xr:uid="{00000000-0005-0000-0000-0000C3750000}"/>
    <cellStyle name="Normal 42 14 5" xfId="17014" xr:uid="{00000000-0005-0000-0000-0000C4750000}"/>
    <cellStyle name="Normal 42 14 5 2" xfId="39959" xr:uid="{00000000-0005-0000-0000-0000C5750000}"/>
    <cellStyle name="Normal 42 14 6" xfId="17015" xr:uid="{00000000-0005-0000-0000-0000C6750000}"/>
    <cellStyle name="Normal 42 14 6 2" xfId="17016" xr:uid="{00000000-0005-0000-0000-0000C7750000}"/>
    <cellStyle name="Normal 42 14 6 2 2" xfId="39961" xr:uid="{00000000-0005-0000-0000-0000C8750000}"/>
    <cellStyle name="Normal 42 14 6 3" xfId="39960" xr:uid="{00000000-0005-0000-0000-0000C9750000}"/>
    <cellStyle name="Normal 42 14 7" xfId="17017" xr:uid="{00000000-0005-0000-0000-0000CA750000}"/>
    <cellStyle name="Normal 42 14 7 2" xfId="39962" xr:uid="{00000000-0005-0000-0000-0000CB750000}"/>
    <cellStyle name="Normal 42 14 8" xfId="39945" xr:uid="{00000000-0005-0000-0000-0000CC750000}"/>
    <cellStyle name="Normal 42 15" xfId="17018" xr:uid="{00000000-0005-0000-0000-0000CD750000}"/>
    <cellStyle name="Normal 42 15 2" xfId="17019" xr:uid="{00000000-0005-0000-0000-0000CE750000}"/>
    <cellStyle name="Normal 42 15 2 2" xfId="17020" xr:uid="{00000000-0005-0000-0000-0000CF750000}"/>
    <cellStyle name="Normal 42 15 2 2 2" xfId="17021" xr:uid="{00000000-0005-0000-0000-0000D0750000}"/>
    <cellStyle name="Normal 42 15 2 2 2 2" xfId="39966" xr:uid="{00000000-0005-0000-0000-0000D1750000}"/>
    <cellStyle name="Normal 42 15 2 2 3" xfId="39965" xr:uid="{00000000-0005-0000-0000-0000D2750000}"/>
    <cellStyle name="Normal 42 15 2 3" xfId="17022" xr:uid="{00000000-0005-0000-0000-0000D3750000}"/>
    <cellStyle name="Normal 42 15 2 3 2" xfId="39967" xr:uid="{00000000-0005-0000-0000-0000D4750000}"/>
    <cellStyle name="Normal 42 15 2 4" xfId="17023" xr:uid="{00000000-0005-0000-0000-0000D5750000}"/>
    <cellStyle name="Normal 42 15 2 4 2" xfId="39968" xr:uid="{00000000-0005-0000-0000-0000D6750000}"/>
    <cellStyle name="Normal 42 15 2 5" xfId="39964" xr:uid="{00000000-0005-0000-0000-0000D7750000}"/>
    <cellStyle name="Normal 42 15 3" xfId="17024" xr:uid="{00000000-0005-0000-0000-0000D8750000}"/>
    <cellStyle name="Normal 42 15 3 2" xfId="17025" xr:uid="{00000000-0005-0000-0000-0000D9750000}"/>
    <cellStyle name="Normal 42 15 3 2 2" xfId="17026" xr:uid="{00000000-0005-0000-0000-0000DA750000}"/>
    <cellStyle name="Normal 42 15 3 2 2 2" xfId="39971" xr:uid="{00000000-0005-0000-0000-0000DB750000}"/>
    <cellStyle name="Normal 42 15 3 2 3" xfId="39970" xr:uid="{00000000-0005-0000-0000-0000DC750000}"/>
    <cellStyle name="Normal 42 15 3 3" xfId="17027" xr:uid="{00000000-0005-0000-0000-0000DD750000}"/>
    <cellStyle name="Normal 42 15 3 3 2" xfId="17028" xr:uid="{00000000-0005-0000-0000-0000DE750000}"/>
    <cellStyle name="Normal 42 15 3 3 2 2" xfId="39973" xr:uid="{00000000-0005-0000-0000-0000DF750000}"/>
    <cellStyle name="Normal 42 15 3 3 3" xfId="39972" xr:uid="{00000000-0005-0000-0000-0000E0750000}"/>
    <cellStyle name="Normal 42 15 3 4" xfId="17029" xr:uid="{00000000-0005-0000-0000-0000E1750000}"/>
    <cellStyle name="Normal 42 15 3 4 2" xfId="39974" xr:uid="{00000000-0005-0000-0000-0000E2750000}"/>
    <cellStyle name="Normal 42 15 3 5" xfId="39969" xr:uid="{00000000-0005-0000-0000-0000E3750000}"/>
    <cellStyle name="Normal 42 15 4" xfId="17030" xr:uid="{00000000-0005-0000-0000-0000E4750000}"/>
    <cellStyle name="Normal 42 15 4 2" xfId="17031" xr:uid="{00000000-0005-0000-0000-0000E5750000}"/>
    <cellStyle name="Normal 42 15 4 2 2" xfId="39976" xr:uid="{00000000-0005-0000-0000-0000E6750000}"/>
    <cellStyle name="Normal 42 15 4 3" xfId="39975" xr:uid="{00000000-0005-0000-0000-0000E7750000}"/>
    <cellStyle name="Normal 42 15 5" xfId="17032" xr:uid="{00000000-0005-0000-0000-0000E8750000}"/>
    <cellStyle name="Normal 42 15 5 2" xfId="39977" xr:uid="{00000000-0005-0000-0000-0000E9750000}"/>
    <cellStyle name="Normal 42 15 6" xfId="17033" xr:uid="{00000000-0005-0000-0000-0000EA750000}"/>
    <cellStyle name="Normal 42 15 6 2" xfId="17034" xr:uid="{00000000-0005-0000-0000-0000EB750000}"/>
    <cellStyle name="Normal 42 15 6 2 2" xfId="39979" xr:uid="{00000000-0005-0000-0000-0000EC750000}"/>
    <cellStyle name="Normal 42 15 6 3" xfId="39978" xr:uid="{00000000-0005-0000-0000-0000ED750000}"/>
    <cellStyle name="Normal 42 15 7" xfId="17035" xr:uid="{00000000-0005-0000-0000-0000EE750000}"/>
    <cellStyle name="Normal 42 15 7 2" xfId="39980" xr:uid="{00000000-0005-0000-0000-0000EF750000}"/>
    <cellStyle name="Normal 42 15 8" xfId="39963" xr:uid="{00000000-0005-0000-0000-0000F0750000}"/>
    <cellStyle name="Normal 42 16" xfId="17036" xr:uid="{00000000-0005-0000-0000-0000F1750000}"/>
    <cellStyle name="Normal 42 16 2" xfId="17037" xr:uid="{00000000-0005-0000-0000-0000F2750000}"/>
    <cellStyle name="Normal 42 16 2 2" xfId="17038" xr:uid="{00000000-0005-0000-0000-0000F3750000}"/>
    <cellStyle name="Normal 42 16 2 2 2" xfId="17039" xr:uid="{00000000-0005-0000-0000-0000F4750000}"/>
    <cellStyle name="Normal 42 16 2 2 2 2" xfId="39984" xr:uid="{00000000-0005-0000-0000-0000F5750000}"/>
    <cellStyle name="Normal 42 16 2 2 3" xfId="39983" xr:uid="{00000000-0005-0000-0000-0000F6750000}"/>
    <cellStyle name="Normal 42 16 2 3" xfId="17040" xr:uid="{00000000-0005-0000-0000-0000F7750000}"/>
    <cellStyle name="Normal 42 16 2 3 2" xfId="39985" xr:uid="{00000000-0005-0000-0000-0000F8750000}"/>
    <cellStyle name="Normal 42 16 2 4" xfId="17041" xr:uid="{00000000-0005-0000-0000-0000F9750000}"/>
    <cellStyle name="Normal 42 16 2 4 2" xfId="39986" xr:uid="{00000000-0005-0000-0000-0000FA750000}"/>
    <cellStyle name="Normal 42 16 2 5" xfId="39982" xr:uid="{00000000-0005-0000-0000-0000FB750000}"/>
    <cellStyle name="Normal 42 16 3" xfId="17042" xr:uid="{00000000-0005-0000-0000-0000FC750000}"/>
    <cellStyle name="Normal 42 16 3 2" xfId="17043" xr:uid="{00000000-0005-0000-0000-0000FD750000}"/>
    <cellStyle name="Normal 42 16 3 2 2" xfId="17044" xr:uid="{00000000-0005-0000-0000-0000FE750000}"/>
    <cellStyle name="Normal 42 16 3 2 2 2" xfId="39989" xr:uid="{00000000-0005-0000-0000-0000FF750000}"/>
    <cellStyle name="Normal 42 16 3 2 3" xfId="39988" xr:uid="{00000000-0005-0000-0000-000000760000}"/>
    <cellStyle name="Normal 42 16 3 3" xfId="17045" xr:uid="{00000000-0005-0000-0000-000001760000}"/>
    <cellStyle name="Normal 42 16 3 3 2" xfId="17046" xr:uid="{00000000-0005-0000-0000-000002760000}"/>
    <cellStyle name="Normal 42 16 3 3 2 2" xfId="39991" xr:uid="{00000000-0005-0000-0000-000003760000}"/>
    <cellStyle name="Normal 42 16 3 3 3" xfId="39990" xr:uid="{00000000-0005-0000-0000-000004760000}"/>
    <cellStyle name="Normal 42 16 3 4" xfId="17047" xr:uid="{00000000-0005-0000-0000-000005760000}"/>
    <cellStyle name="Normal 42 16 3 4 2" xfId="39992" xr:uid="{00000000-0005-0000-0000-000006760000}"/>
    <cellStyle name="Normal 42 16 3 5" xfId="39987" xr:uid="{00000000-0005-0000-0000-000007760000}"/>
    <cellStyle name="Normal 42 16 4" xfId="17048" xr:uid="{00000000-0005-0000-0000-000008760000}"/>
    <cellStyle name="Normal 42 16 4 2" xfId="17049" xr:uid="{00000000-0005-0000-0000-000009760000}"/>
    <cellStyle name="Normal 42 16 4 2 2" xfId="39994" xr:uid="{00000000-0005-0000-0000-00000A760000}"/>
    <cellStyle name="Normal 42 16 4 3" xfId="39993" xr:uid="{00000000-0005-0000-0000-00000B760000}"/>
    <cellStyle name="Normal 42 16 5" xfId="17050" xr:uid="{00000000-0005-0000-0000-00000C760000}"/>
    <cellStyle name="Normal 42 16 5 2" xfId="39995" xr:uid="{00000000-0005-0000-0000-00000D760000}"/>
    <cellStyle name="Normal 42 16 6" xfId="17051" xr:uid="{00000000-0005-0000-0000-00000E760000}"/>
    <cellStyle name="Normal 42 16 6 2" xfId="17052" xr:uid="{00000000-0005-0000-0000-00000F760000}"/>
    <cellStyle name="Normal 42 16 6 2 2" xfId="39997" xr:uid="{00000000-0005-0000-0000-000010760000}"/>
    <cellStyle name="Normal 42 16 6 3" xfId="39996" xr:uid="{00000000-0005-0000-0000-000011760000}"/>
    <cellStyle name="Normal 42 16 7" xfId="17053" xr:uid="{00000000-0005-0000-0000-000012760000}"/>
    <cellStyle name="Normal 42 16 7 2" xfId="39998" xr:uid="{00000000-0005-0000-0000-000013760000}"/>
    <cellStyle name="Normal 42 16 8" xfId="39981" xr:uid="{00000000-0005-0000-0000-000014760000}"/>
    <cellStyle name="Normal 42 17" xfId="17054" xr:uid="{00000000-0005-0000-0000-000015760000}"/>
    <cellStyle name="Normal 42 17 2" xfId="17055" xr:uid="{00000000-0005-0000-0000-000016760000}"/>
    <cellStyle name="Normal 42 17 2 2" xfId="17056" xr:uid="{00000000-0005-0000-0000-000017760000}"/>
    <cellStyle name="Normal 42 17 2 2 2" xfId="17057" xr:uid="{00000000-0005-0000-0000-000018760000}"/>
    <cellStyle name="Normal 42 17 2 2 2 2" xfId="40002" xr:uid="{00000000-0005-0000-0000-000019760000}"/>
    <cellStyle name="Normal 42 17 2 2 3" xfId="40001" xr:uid="{00000000-0005-0000-0000-00001A760000}"/>
    <cellStyle name="Normal 42 17 2 3" xfId="17058" xr:uid="{00000000-0005-0000-0000-00001B760000}"/>
    <cellStyle name="Normal 42 17 2 3 2" xfId="40003" xr:uid="{00000000-0005-0000-0000-00001C760000}"/>
    <cellStyle name="Normal 42 17 2 4" xfId="17059" xr:uid="{00000000-0005-0000-0000-00001D760000}"/>
    <cellStyle name="Normal 42 17 2 4 2" xfId="40004" xr:uid="{00000000-0005-0000-0000-00001E760000}"/>
    <cellStyle name="Normal 42 17 2 5" xfId="40000" xr:uid="{00000000-0005-0000-0000-00001F760000}"/>
    <cellStyle name="Normal 42 17 3" xfId="17060" xr:uid="{00000000-0005-0000-0000-000020760000}"/>
    <cellStyle name="Normal 42 17 3 2" xfId="17061" xr:uid="{00000000-0005-0000-0000-000021760000}"/>
    <cellStyle name="Normal 42 17 3 2 2" xfId="17062" xr:uid="{00000000-0005-0000-0000-000022760000}"/>
    <cellStyle name="Normal 42 17 3 2 2 2" xfId="40007" xr:uid="{00000000-0005-0000-0000-000023760000}"/>
    <cellStyle name="Normal 42 17 3 2 3" xfId="40006" xr:uid="{00000000-0005-0000-0000-000024760000}"/>
    <cellStyle name="Normal 42 17 3 3" xfId="17063" xr:uid="{00000000-0005-0000-0000-000025760000}"/>
    <cellStyle name="Normal 42 17 3 3 2" xfId="17064" xr:uid="{00000000-0005-0000-0000-000026760000}"/>
    <cellStyle name="Normal 42 17 3 3 2 2" xfId="40009" xr:uid="{00000000-0005-0000-0000-000027760000}"/>
    <cellStyle name="Normal 42 17 3 3 3" xfId="40008" xr:uid="{00000000-0005-0000-0000-000028760000}"/>
    <cellStyle name="Normal 42 17 3 4" xfId="17065" xr:uid="{00000000-0005-0000-0000-000029760000}"/>
    <cellStyle name="Normal 42 17 3 4 2" xfId="40010" xr:uid="{00000000-0005-0000-0000-00002A760000}"/>
    <cellStyle name="Normal 42 17 3 5" xfId="40005" xr:uid="{00000000-0005-0000-0000-00002B760000}"/>
    <cellStyle name="Normal 42 17 4" xfId="17066" xr:uid="{00000000-0005-0000-0000-00002C760000}"/>
    <cellStyle name="Normal 42 17 4 2" xfId="17067" xr:uid="{00000000-0005-0000-0000-00002D760000}"/>
    <cellStyle name="Normal 42 17 4 2 2" xfId="40012" xr:uid="{00000000-0005-0000-0000-00002E760000}"/>
    <cellStyle name="Normal 42 17 4 3" xfId="40011" xr:uid="{00000000-0005-0000-0000-00002F760000}"/>
    <cellStyle name="Normal 42 17 5" xfId="17068" xr:uid="{00000000-0005-0000-0000-000030760000}"/>
    <cellStyle name="Normal 42 17 5 2" xfId="40013" xr:uid="{00000000-0005-0000-0000-000031760000}"/>
    <cellStyle name="Normal 42 17 6" xfId="17069" xr:uid="{00000000-0005-0000-0000-000032760000}"/>
    <cellStyle name="Normal 42 17 6 2" xfId="17070" xr:uid="{00000000-0005-0000-0000-000033760000}"/>
    <cellStyle name="Normal 42 17 6 2 2" xfId="40015" xr:uid="{00000000-0005-0000-0000-000034760000}"/>
    <cellStyle name="Normal 42 17 6 3" xfId="40014" xr:uid="{00000000-0005-0000-0000-000035760000}"/>
    <cellStyle name="Normal 42 17 7" xfId="17071" xr:uid="{00000000-0005-0000-0000-000036760000}"/>
    <cellStyle name="Normal 42 17 7 2" xfId="40016" xr:uid="{00000000-0005-0000-0000-000037760000}"/>
    <cellStyle name="Normal 42 17 8" xfId="39999" xr:uid="{00000000-0005-0000-0000-000038760000}"/>
    <cellStyle name="Normal 42 18" xfId="17072" xr:uid="{00000000-0005-0000-0000-000039760000}"/>
    <cellStyle name="Normal 42 18 2" xfId="17073" xr:uid="{00000000-0005-0000-0000-00003A760000}"/>
    <cellStyle name="Normal 42 18 2 2" xfId="17074" xr:uid="{00000000-0005-0000-0000-00003B760000}"/>
    <cellStyle name="Normal 42 18 2 2 2" xfId="17075" xr:uid="{00000000-0005-0000-0000-00003C760000}"/>
    <cellStyle name="Normal 42 18 2 2 2 2" xfId="40020" xr:uid="{00000000-0005-0000-0000-00003D760000}"/>
    <cellStyle name="Normal 42 18 2 2 3" xfId="40019" xr:uid="{00000000-0005-0000-0000-00003E760000}"/>
    <cellStyle name="Normal 42 18 2 3" xfId="17076" xr:uid="{00000000-0005-0000-0000-00003F760000}"/>
    <cellStyle name="Normal 42 18 2 3 2" xfId="40021" xr:uid="{00000000-0005-0000-0000-000040760000}"/>
    <cellStyle name="Normal 42 18 2 4" xfId="17077" xr:uid="{00000000-0005-0000-0000-000041760000}"/>
    <cellStyle name="Normal 42 18 2 4 2" xfId="40022" xr:uid="{00000000-0005-0000-0000-000042760000}"/>
    <cellStyle name="Normal 42 18 2 5" xfId="40018" xr:uid="{00000000-0005-0000-0000-000043760000}"/>
    <cellStyle name="Normal 42 18 3" xfId="17078" xr:uid="{00000000-0005-0000-0000-000044760000}"/>
    <cellStyle name="Normal 42 18 3 2" xfId="17079" xr:uid="{00000000-0005-0000-0000-000045760000}"/>
    <cellStyle name="Normal 42 18 3 2 2" xfId="17080" xr:uid="{00000000-0005-0000-0000-000046760000}"/>
    <cellStyle name="Normal 42 18 3 2 2 2" xfId="40025" xr:uid="{00000000-0005-0000-0000-000047760000}"/>
    <cellStyle name="Normal 42 18 3 2 3" xfId="40024" xr:uid="{00000000-0005-0000-0000-000048760000}"/>
    <cellStyle name="Normal 42 18 3 3" xfId="17081" xr:uid="{00000000-0005-0000-0000-000049760000}"/>
    <cellStyle name="Normal 42 18 3 3 2" xfId="17082" xr:uid="{00000000-0005-0000-0000-00004A760000}"/>
    <cellStyle name="Normal 42 18 3 3 2 2" xfId="40027" xr:uid="{00000000-0005-0000-0000-00004B760000}"/>
    <cellStyle name="Normal 42 18 3 3 3" xfId="40026" xr:uid="{00000000-0005-0000-0000-00004C760000}"/>
    <cellStyle name="Normal 42 18 3 4" xfId="17083" xr:uid="{00000000-0005-0000-0000-00004D760000}"/>
    <cellStyle name="Normal 42 18 3 4 2" xfId="40028" xr:uid="{00000000-0005-0000-0000-00004E760000}"/>
    <cellStyle name="Normal 42 18 3 5" xfId="40023" xr:uid="{00000000-0005-0000-0000-00004F760000}"/>
    <cellStyle name="Normal 42 18 4" xfId="17084" xr:uid="{00000000-0005-0000-0000-000050760000}"/>
    <cellStyle name="Normal 42 18 4 2" xfId="17085" xr:uid="{00000000-0005-0000-0000-000051760000}"/>
    <cellStyle name="Normal 42 18 4 2 2" xfId="40030" xr:uid="{00000000-0005-0000-0000-000052760000}"/>
    <cellStyle name="Normal 42 18 4 3" xfId="40029" xr:uid="{00000000-0005-0000-0000-000053760000}"/>
    <cellStyle name="Normal 42 18 5" xfId="17086" xr:uid="{00000000-0005-0000-0000-000054760000}"/>
    <cellStyle name="Normal 42 18 5 2" xfId="40031" xr:uid="{00000000-0005-0000-0000-000055760000}"/>
    <cellStyle name="Normal 42 18 6" xfId="17087" xr:uid="{00000000-0005-0000-0000-000056760000}"/>
    <cellStyle name="Normal 42 18 6 2" xfId="17088" xr:uid="{00000000-0005-0000-0000-000057760000}"/>
    <cellStyle name="Normal 42 18 6 2 2" xfId="40033" xr:uid="{00000000-0005-0000-0000-000058760000}"/>
    <cellStyle name="Normal 42 18 6 3" xfId="40032" xr:uid="{00000000-0005-0000-0000-000059760000}"/>
    <cellStyle name="Normal 42 18 7" xfId="17089" xr:uid="{00000000-0005-0000-0000-00005A760000}"/>
    <cellStyle name="Normal 42 18 7 2" xfId="40034" xr:uid="{00000000-0005-0000-0000-00005B760000}"/>
    <cellStyle name="Normal 42 18 8" xfId="40017" xr:uid="{00000000-0005-0000-0000-00005C760000}"/>
    <cellStyle name="Normal 42 19" xfId="17090" xr:uid="{00000000-0005-0000-0000-00005D760000}"/>
    <cellStyle name="Normal 42 19 2" xfId="17091" xr:uid="{00000000-0005-0000-0000-00005E760000}"/>
    <cellStyle name="Normal 42 19 2 2" xfId="17092" xr:uid="{00000000-0005-0000-0000-00005F760000}"/>
    <cellStyle name="Normal 42 19 2 2 2" xfId="17093" xr:uid="{00000000-0005-0000-0000-000060760000}"/>
    <cellStyle name="Normal 42 19 2 2 2 2" xfId="40038" xr:uid="{00000000-0005-0000-0000-000061760000}"/>
    <cellStyle name="Normal 42 19 2 2 3" xfId="40037" xr:uid="{00000000-0005-0000-0000-000062760000}"/>
    <cellStyle name="Normal 42 19 2 3" xfId="17094" xr:uid="{00000000-0005-0000-0000-000063760000}"/>
    <cellStyle name="Normal 42 19 2 3 2" xfId="40039" xr:uid="{00000000-0005-0000-0000-000064760000}"/>
    <cellStyle name="Normal 42 19 2 4" xfId="17095" xr:uid="{00000000-0005-0000-0000-000065760000}"/>
    <cellStyle name="Normal 42 19 2 4 2" xfId="40040" xr:uid="{00000000-0005-0000-0000-000066760000}"/>
    <cellStyle name="Normal 42 19 2 5" xfId="40036" xr:uid="{00000000-0005-0000-0000-000067760000}"/>
    <cellStyle name="Normal 42 19 3" xfId="17096" xr:uid="{00000000-0005-0000-0000-000068760000}"/>
    <cellStyle name="Normal 42 19 3 2" xfId="17097" xr:uid="{00000000-0005-0000-0000-000069760000}"/>
    <cellStyle name="Normal 42 19 3 2 2" xfId="17098" xr:uid="{00000000-0005-0000-0000-00006A760000}"/>
    <cellStyle name="Normal 42 19 3 2 2 2" xfId="40043" xr:uid="{00000000-0005-0000-0000-00006B760000}"/>
    <cellStyle name="Normal 42 19 3 2 3" xfId="40042" xr:uid="{00000000-0005-0000-0000-00006C760000}"/>
    <cellStyle name="Normal 42 19 3 3" xfId="17099" xr:uid="{00000000-0005-0000-0000-00006D760000}"/>
    <cellStyle name="Normal 42 19 3 3 2" xfId="17100" xr:uid="{00000000-0005-0000-0000-00006E760000}"/>
    <cellStyle name="Normal 42 19 3 3 2 2" xfId="40045" xr:uid="{00000000-0005-0000-0000-00006F760000}"/>
    <cellStyle name="Normal 42 19 3 3 3" xfId="40044" xr:uid="{00000000-0005-0000-0000-000070760000}"/>
    <cellStyle name="Normal 42 19 3 4" xfId="17101" xr:uid="{00000000-0005-0000-0000-000071760000}"/>
    <cellStyle name="Normal 42 19 3 4 2" xfId="40046" xr:uid="{00000000-0005-0000-0000-000072760000}"/>
    <cellStyle name="Normal 42 19 3 5" xfId="40041" xr:uid="{00000000-0005-0000-0000-000073760000}"/>
    <cellStyle name="Normal 42 19 4" xfId="17102" xr:uid="{00000000-0005-0000-0000-000074760000}"/>
    <cellStyle name="Normal 42 19 4 2" xfId="17103" xr:uid="{00000000-0005-0000-0000-000075760000}"/>
    <cellStyle name="Normal 42 19 4 2 2" xfId="40048" xr:uid="{00000000-0005-0000-0000-000076760000}"/>
    <cellStyle name="Normal 42 19 4 3" xfId="40047" xr:uid="{00000000-0005-0000-0000-000077760000}"/>
    <cellStyle name="Normal 42 19 5" xfId="17104" xr:uid="{00000000-0005-0000-0000-000078760000}"/>
    <cellStyle name="Normal 42 19 5 2" xfId="40049" xr:uid="{00000000-0005-0000-0000-000079760000}"/>
    <cellStyle name="Normal 42 19 6" xfId="17105" xr:uid="{00000000-0005-0000-0000-00007A760000}"/>
    <cellStyle name="Normal 42 19 6 2" xfId="17106" xr:uid="{00000000-0005-0000-0000-00007B760000}"/>
    <cellStyle name="Normal 42 19 6 2 2" xfId="40051" xr:uid="{00000000-0005-0000-0000-00007C760000}"/>
    <cellStyle name="Normal 42 19 6 3" xfId="40050" xr:uid="{00000000-0005-0000-0000-00007D760000}"/>
    <cellStyle name="Normal 42 19 7" xfId="17107" xr:uid="{00000000-0005-0000-0000-00007E760000}"/>
    <cellStyle name="Normal 42 19 7 2" xfId="40052" xr:uid="{00000000-0005-0000-0000-00007F760000}"/>
    <cellStyle name="Normal 42 19 8" xfId="40035" xr:uid="{00000000-0005-0000-0000-000080760000}"/>
    <cellStyle name="Normal 42 2" xfId="17108" xr:uid="{00000000-0005-0000-0000-000081760000}"/>
    <cellStyle name="Normal 42 2 2" xfId="17109" xr:uid="{00000000-0005-0000-0000-000082760000}"/>
    <cellStyle name="Normal 42 2 2 2" xfId="17110" xr:uid="{00000000-0005-0000-0000-000083760000}"/>
    <cellStyle name="Normal 42 2 2 2 2" xfId="17111" xr:uid="{00000000-0005-0000-0000-000084760000}"/>
    <cellStyle name="Normal 42 2 2 2 2 2" xfId="40056" xr:uid="{00000000-0005-0000-0000-000085760000}"/>
    <cellStyle name="Normal 42 2 2 2 3" xfId="40055" xr:uid="{00000000-0005-0000-0000-000086760000}"/>
    <cellStyle name="Normal 42 2 2 3" xfId="17112" xr:uid="{00000000-0005-0000-0000-000087760000}"/>
    <cellStyle name="Normal 42 2 2 3 2" xfId="40057" xr:uid="{00000000-0005-0000-0000-000088760000}"/>
    <cellStyle name="Normal 42 2 2 4" xfId="17113" xr:uid="{00000000-0005-0000-0000-000089760000}"/>
    <cellStyle name="Normal 42 2 2 4 2" xfId="40058" xr:uid="{00000000-0005-0000-0000-00008A760000}"/>
    <cellStyle name="Normal 42 2 2 5" xfId="40054" xr:uid="{00000000-0005-0000-0000-00008B760000}"/>
    <cellStyle name="Normal 42 2 3" xfId="17114" xr:uid="{00000000-0005-0000-0000-00008C760000}"/>
    <cellStyle name="Normal 42 2 3 2" xfId="17115" xr:uid="{00000000-0005-0000-0000-00008D760000}"/>
    <cellStyle name="Normal 42 2 3 2 2" xfId="17116" xr:uid="{00000000-0005-0000-0000-00008E760000}"/>
    <cellStyle name="Normal 42 2 3 2 2 2" xfId="40061" xr:uid="{00000000-0005-0000-0000-00008F760000}"/>
    <cellStyle name="Normal 42 2 3 2 3" xfId="40060" xr:uid="{00000000-0005-0000-0000-000090760000}"/>
    <cellStyle name="Normal 42 2 3 3" xfId="17117" xr:uid="{00000000-0005-0000-0000-000091760000}"/>
    <cellStyle name="Normal 42 2 3 3 2" xfId="17118" xr:uid="{00000000-0005-0000-0000-000092760000}"/>
    <cellStyle name="Normal 42 2 3 3 2 2" xfId="40063" xr:uid="{00000000-0005-0000-0000-000093760000}"/>
    <cellStyle name="Normal 42 2 3 3 3" xfId="40062" xr:uid="{00000000-0005-0000-0000-000094760000}"/>
    <cellStyle name="Normal 42 2 3 4" xfId="17119" xr:uid="{00000000-0005-0000-0000-000095760000}"/>
    <cellStyle name="Normal 42 2 3 4 2" xfId="40064" xr:uid="{00000000-0005-0000-0000-000096760000}"/>
    <cellStyle name="Normal 42 2 3 5" xfId="40059" xr:uid="{00000000-0005-0000-0000-000097760000}"/>
    <cellStyle name="Normal 42 2 4" xfId="17120" xr:uid="{00000000-0005-0000-0000-000098760000}"/>
    <cellStyle name="Normal 42 2 4 2" xfId="17121" xr:uid="{00000000-0005-0000-0000-000099760000}"/>
    <cellStyle name="Normal 42 2 4 2 2" xfId="40066" xr:uid="{00000000-0005-0000-0000-00009A760000}"/>
    <cellStyle name="Normal 42 2 4 3" xfId="40065" xr:uid="{00000000-0005-0000-0000-00009B760000}"/>
    <cellStyle name="Normal 42 2 5" xfId="17122" xr:uid="{00000000-0005-0000-0000-00009C760000}"/>
    <cellStyle name="Normal 42 2 5 2" xfId="40067" xr:uid="{00000000-0005-0000-0000-00009D760000}"/>
    <cellStyle name="Normal 42 2 6" xfId="17123" xr:uid="{00000000-0005-0000-0000-00009E760000}"/>
    <cellStyle name="Normal 42 2 6 2" xfId="17124" xr:uid="{00000000-0005-0000-0000-00009F760000}"/>
    <cellStyle name="Normal 42 2 6 2 2" xfId="40069" xr:uid="{00000000-0005-0000-0000-0000A0760000}"/>
    <cellStyle name="Normal 42 2 6 3" xfId="40068" xr:uid="{00000000-0005-0000-0000-0000A1760000}"/>
    <cellStyle name="Normal 42 2 7" xfId="17125" xr:uid="{00000000-0005-0000-0000-0000A2760000}"/>
    <cellStyle name="Normal 42 2 7 2" xfId="40070" xr:uid="{00000000-0005-0000-0000-0000A3760000}"/>
    <cellStyle name="Normal 42 2 8" xfId="40053" xr:uid="{00000000-0005-0000-0000-0000A4760000}"/>
    <cellStyle name="Normal 42 20" xfId="17126" xr:uid="{00000000-0005-0000-0000-0000A5760000}"/>
    <cellStyle name="Normal 42 20 2" xfId="17127" xr:uid="{00000000-0005-0000-0000-0000A6760000}"/>
    <cellStyle name="Normal 42 20 2 2" xfId="17128" xr:uid="{00000000-0005-0000-0000-0000A7760000}"/>
    <cellStyle name="Normal 42 20 2 2 2" xfId="40073" xr:uid="{00000000-0005-0000-0000-0000A8760000}"/>
    <cellStyle name="Normal 42 20 2 3" xfId="40072" xr:uid="{00000000-0005-0000-0000-0000A9760000}"/>
    <cellStyle name="Normal 42 20 3" xfId="17129" xr:uid="{00000000-0005-0000-0000-0000AA760000}"/>
    <cellStyle name="Normal 42 20 3 2" xfId="40074" xr:uid="{00000000-0005-0000-0000-0000AB760000}"/>
    <cellStyle name="Normal 42 20 4" xfId="17130" xr:uid="{00000000-0005-0000-0000-0000AC760000}"/>
    <cellStyle name="Normal 42 20 4 2" xfId="40075" xr:uid="{00000000-0005-0000-0000-0000AD760000}"/>
    <cellStyle name="Normal 42 20 5" xfId="40071" xr:uid="{00000000-0005-0000-0000-0000AE760000}"/>
    <cellStyle name="Normal 42 21" xfId="17131" xr:uid="{00000000-0005-0000-0000-0000AF760000}"/>
    <cellStyle name="Normal 42 21 2" xfId="17132" xr:uid="{00000000-0005-0000-0000-0000B0760000}"/>
    <cellStyle name="Normal 42 21 2 2" xfId="17133" xr:uid="{00000000-0005-0000-0000-0000B1760000}"/>
    <cellStyle name="Normal 42 21 2 2 2" xfId="40078" xr:uid="{00000000-0005-0000-0000-0000B2760000}"/>
    <cellStyle name="Normal 42 21 2 3" xfId="40077" xr:uid="{00000000-0005-0000-0000-0000B3760000}"/>
    <cellStyle name="Normal 42 21 3" xfId="17134" xr:uid="{00000000-0005-0000-0000-0000B4760000}"/>
    <cellStyle name="Normal 42 21 3 2" xfId="17135" xr:uid="{00000000-0005-0000-0000-0000B5760000}"/>
    <cellStyle name="Normal 42 21 3 2 2" xfId="40080" xr:uid="{00000000-0005-0000-0000-0000B6760000}"/>
    <cellStyle name="Normal 42 21 3 3" xfId="40079" xr:uid="{00000000-0005-0000-0000-0000B7760000}"/>
    <cellStyle name="Normal 42 21 4" xfId="17136" xr:uid="{00000000-0005-0000-0000-0000B8760000}"/>
    <cellStyle name="Normal 42 21 4 2" xfId="40081" xr:uid="{00000000-0005-0000-0000-0000B9760000}"/>
    <cellStyle name="Normal 42 21 5" xfId="40076" xr:uid="{00000000-0005-0000-0000-0000BA760000}"/>
    <cellStyle name="Normal 42 22" xfId="17137" xr:uid="{00000000-0005-0000-0000-0000BB760000}"/>
    <cellStyle name="Normal 42 22 2" xfId="17138" xr:uid="{00000000-0005-0000-0000-0000BC760000}"/>
    <cellStyle name="Normal 42 22 2 2" xfId="40083" xr:uid="{00000000-0005-0000-0000-0000BD760000}"/>
    <cellStyle name="Normal 42 22 3" xfId="40082" xr:uid="{00000000-0005-0000-0000-0000BE760000}"/>
    <cellStyle name="Normal 42 23" xfId="17139" xr:uid="{00000000-0005-0000-0000-0000BF760000}"/>
    <cellStyle name="Normal 42 23 2" xfId="40084" xr:uid="{00000000-0005-0000-0000-0000C0760000}"/>
    <cellStyle name="Normal 42 24" xfId="17140" xr:uid="{00000000-0005-0000-0000-0000C1760000}"/>
    <cellStyle name="Normal 42 24 2" xfId="17141" xr:uid="{00000000-0005-0000-0000-0000C2760000}"/>
    <cellStyle name="Normal 42 24 2 2" xfId="40086" xr:uid="{00000000-0005-0000-0000-0000C3760000}"/>
    <cellStyle name="Normal 42 24 3" xfId="40085" xr:uid="{00000000-0005-0000-0000-0000C4760000}"/>
    <cellStyle name="Normal 42 25" xfId="17142" xr:uid="{00000000-0005-0000-0000-0000C5760000}"/>
    <cellStyle name="Normal 42 25 2" xfId="40087" xr:uid="{00000000-0005-0000-0000-0000C6760000}"/>
    <cellStyle name="Normal 42 26" xfId="39872" xr:uid="{00000000-0005-0000-0000-0000C7760000}"/>
    <cellStyle name="Normal 42 3" xfId="17143" xr:uid="{00000000-0005-0000-0000-0000C8760000}"/>
    <cellStyle name="Normal 42 3 2" xfId="17144" xr:uid="{00000000-0005-0000-0000-0000C9760000}"/>
    <cellStyle name="Normal 42 3 2 2" xfId="17145" xr:uid="{00000000-0005-0000-0000-0000CA760000}"/>
    <cellStyle name="Normal 42 3 2 2 2" xfId="17146" xr:uid="{00000000-0005-0000-0000-0000CB760000}"/>
    <cellStyle name="Normal 42 3 2 2 2 2" xfId="40091" xr:uid="{00000000-0005-0000-0000-0000CC760000}"/>
    <cellStyle name="Normal 42 3 2 2 3" xfId="40090" xr:uid="{00000000-0005-0000-0000-0000CD760000}"/>
    <cellStyle name="Normal 42 3 2 3" xfId="17147" xr:uid="{00000000-0005-0000-0000-0000CE760000}"/>
    <cellStyle name="Normal 42 3 2 3 2" xfId="40092" xr:uid="{00000000-0005-0000-0000-0000CF760000}"/>
    <cellStyle name="Normal 42 3 2 4" xfId="17148" xr:uid="{00000000-0005-0000-0000-0000D0760000}"/>
    <cellStyle name="Normal 42 3 2 4 2" xfId="40093" xr:uid="{00000000-0005-0000-0000-0000D1760000}"/>
    <cellStyle name="Normal 42 3 2 5" xfId="40089" xr:uid="{00000000-0005-0000-0000-0000D2760000}"/>
    <cellStyle name="Normal 42 3 3" xfId="17149" xr:uid="{00000000-0005-0000-0000-0000D3760000}"/>
    <cellStyle name="Normal 42 3 3 2" xfId="17150" xr:uid="{00000000-0005-0000-0000-0000D4760000}"/>
    <cellStyle name="Normal 42 3 3 2 2" xfId="17151" xr:uid="{00000000-0005-0000-0000-0000D5760000}"/>
    <cellStyle name="Normal 42 3 3 2 2 2" xfId="40096" xr:uid="{00000000-0005-0000-0000-0000D6760000}"/>
    <cellStyle name="Normal 42 3 3 2 3" xfId="40095" xr:uid="{00000000-0005-0000-0000-0000D7760000}"/>
    <cellStyle name="Normal 42 3 3 3" xfId="17152" xr:uid="{00000000-0005-0000-0000-0000D8760000}"/>
    <cellStyle name="Normal 42 3 3 3 2" xfId="17153" xr:uid="{00000000-0005-0000-0000-0000D9760000}"/>
    <cellStyle name="Normal 42 3 3 3 2 2" xfId="40098" xr:uid="{00000000-0005-0000-0000-0000DA760000}"/>
    <cellStyle name="Normal 42 3 3 3 3" xfId="40097" xr:uid="{00000000-0005-0000-0000-0000DB760000}"/>
    <cellStyle name="Normal 42 3 3 4" xfId="17154" xr:uid="{00000000-0005-0000-0000-0000DC760000}"/>
    <cellStyle name="Normal 42 3 3 4 2" xfId="40099" xr:uid="{00000000-0005-0000-0000-0000DD760000}"/>
    <cellStyle name="Normal 42 3 3 5" xfId="40094" xr:uid="{00000000-0005-0000-0000-0000DE760000}"/>
    <cellStyle name="Normal 42 3 4" xfId="17155" xr:uid="{00000000-0005-0000-0000-0000DF760000}"/>
    <cellStyle name="Normal 42 3 4 2" xfId="17156" xr:uid="{00000000-0005-0000-0000-0000E0760000}"/>
    <cellStyle name="Normal 42 3 4 2 2" xfId="40101" xr:uid="{00000000-0005-0000-0000-0000E1760000}"/>
    <cellStyle name="Normal 42 3 4 3" xfId="40100" xr:uid="{00000000-0005-0000-0000-0000E2760000}"/>
    <cellStyle name="Normal 42 3 5" xfId="17157" xr:uid="{00000000-0005-0000-0000-0000E3760000}"/>
    <cellStyle name="Normal 42 3 5 2" xfId="40102" xr:uid="{00000000-0005-0000-0000-0000E4760000}"/>
    <cellStyle name="Normal 42 3 6" xfId="17158" xr:uid="{00000000-0005-0000-0000-0000E5760000}"/>
    <cellStyle name="Normal 42 3 6 2" xfId="17159" xr:uid="{00000000-0005-0000-0000-0000E6760000}"/>
    <cellStyle name="Normal 42 3 6 2 2" xfId="40104" xr:uid="{00000000-0005-0000-0000-0000E7760000}"/>
    <cellStyle name="Normal 42 3 6 3" xfId="40103" xr:uid="{00000000-0005-0000-0000-0000E8760000}"/>
    <cellStyle name="Normal 42 3 7" xfId="17160" xr:uid="{00000000-0005-0000-0000-0000E9760000}"/>
    <cellStyle name="Normal 42 3 7 2" xfId="40105" xr:uid="{00000000-0005-0000-0000-0000EA760000}"/>
    <cellStyle name="Normal 42 3 8" xfId="40088" xr:uid="{00000000-0005-0000-0000-0000EB760000}"/>
    <cellStyle name="Normal 42 4" xfId="17161" xr:uid="{00000000-0005-0000-0000-0000EC760000}"/>
    <cellStyle name="Normal 42 4 2" xfId="17162" xr:uid="{00000000-0005-0000-0000-0000ED760000}"/>
    <cellStyle name="Normal 42 4 2 2" xfId="17163" xr:uid="{00000000-0005-0000-0000-0000EE760000}"/>
    <cellStyle name="Normal 42 4 2 2 2" xfId="17164" xr:uid="{00000000-0005-0000-0000-0000EF760000}"/>
    <cellStyle name="Normal 42 4 2 2 2 2" xfId="40109" xr:uid="{00000000-0005-0000-0000-0000F0760000}"/>
    <cellStyle name="Normal 42 4 2 2 3" xfId="40108" xr:uid="{00000000-0005-0000-0000-0000F1760000}"/>
    <cellStyle name="Normal 42 4 2 3" xfId="17165" xr:uid="{00000000-0005-0000-0000-0000F2760000}"/>
    <cellStyle name="Normal 42 4 2 3 2" xfId="40110" xr:uid="{00000000-0005-0000-0000-0000F3760000}"/>
    <cellStyle name="Normal 42 4 2 4" xfId="17166" xr:uid="{00000000-0005-0000-0000-0000F4760000}"/>
    <cellStyle name="Normal 42 4 2 4 2" xfId="40111" xr:uid="{00000000-0005-0000-0000-0000F5760000}"/>
    <cellStyle name="Normal 42 4 2 5" xfId="40107" xr:uid="{00000000-0005-0000-0000-0000F6760000}"/>
    <cellStyle name="Normal 42 4 3" xfId="17167" xr:uid="{00000000-0005-0000-0000-0000F7760000}"/>
    <cellStyle name="Normal 42 4 3 2" xfId="17168" xr:uid="{00000000-0005-0000-0000-0000F8760000}"/>
    <cellStyle name="Normal 42 4 3 2 2" xfId="17169" xr:uid="{00000000-0005-0000-0000-0000F9760000}"/>
    <cellStyle name="Normal 42 4 3 2 2 2" xfId="40114" xr:uid="{00000000-0005-0000-0000-0000FA760000}"/>
    <cellStyle name="Normal 42 4 3 2 3" xfId="40113" xr:uid="{00000000-0005-0000-0000-0000FB760000}"/>
    <cellStyle name="Normal 42 4 3 3" xfId="17170" xr:uid="{00000000-0005-0000-0000-0000FC760000}"/>
    <cellStyle name="Normal 42 4 3 3 2" xfId="17171" xr:uid="{00000000-0005-0000-0000-0000FD760000}"/>
    <cellStyle name="Normal 42 4 3 3 2 2" xfId="40116" xr:uid="{00000000-0005-0000-0000-0000FE760000}"/>
    <cellStyle name="Normal 42 4 3 3 3" xfId="40115" xr:uid="{00000000-0005-0000-0000-0000FF760000}"/>
    <cellStyle name="Normal 42 4 3 4" xfId="17172" xr:uid="{00000000-0005-0000-0000-000000770000}"/>
    <cellStyle name="Normal 42 4 3 4 2" xfId="40117" xr:uid="{00000000-0005-0000-0000-000001770000}"/>
    <cellStyle name="Normal 42 4 3 5" xfId="40112" xr:uid="{00000000-0005-0000-0000-000002770000}"/>
    <cellStyle name="Normal 42 4 4" xfId="17173" xr:uid="{00000000-0005-0000-0000-000003770000}"/>
    <cellStyle name="Normal 42 4 4 2" xfId="17174" xr:uid="{00000000-0005-0000-0000-000004770000}"/>
    <cellStyle name="Normal 42 4 4 2 2" xfId="40119" xr:uid="{00000000-0005-0000-0000-000005770000}"/>
    <cellStyle name="Normal 42 4 4 3" xfId="40118" xr:uid="{00000000-0005-0000-0000-000006770000}"/>
    <cellStyle name="Normal 42 4 5" xfId="17175" xr:uid="{00000000-0005-0000-0000-000007770000}"/>
    <cellStyle name="Normal 42 4 5 2" xfId="40120" xr:uid="{00000000-0005-0000-0000-000008770000}"/>
    <cellStyle name="Normal 42 4 6" xfId="17176" xr:uid="{00000000-0005-0000-0000-000009770000}"/>
    <cellStyle name="Normal 42 4 6 2" xfId="17177" xr:uid="{00000000-0005-0000-0000-00000A770000}"/>
    <cellStyle name="Normal 42 4 6 2 2" xfId="40122" xr:uid="{00000000-0005-0000-0000-00000B770000}"/>
    <cellStyle name="Normal 42 4 6 3" xfId="40121" xr:uid="{00000000-0005-0000-0000-00000C770000}"/>
    <cellStyle name="Normal 42 4 7" xfId="17178" xr:uid="{00000000-0005-0000-0000-00000D770000}"/>
    <cellStyle name="Normal 42 4 7 2" xfId="40123" xr:uid="{00000000-0005-0000-0000-00000E770000}"/>
    <cellStyle name="Normal 42 4 8" xfId="40106" xr:uid="{00000000-0005-0000-0000-00000F770000}"/>
    <cellStyle name="Normal 42 5" xfId="17179" xr:uid="{00000000-0005-0000-0000-000010770000}"/>
    <cellStyle name="Normal 42 5 2" xfId="17180" xr:uid="{00000000-0005-0000-0000-000011770000}"/>
    <cellStyle name="Normal 42 5 2 2" xfId="17181" xr:uid="{00000000-0005-0000-0000-000012770000}"/>
    <cellStyle name="Normal 42 5 2 2 2" xfId="17182" xr:uid="{00000000-0005-0000-0000-000013770000}"/>
    <cellStyle name="Normal 42 5 2 2 2 2" xfId="40127" xr:uid="{00000000-0005-0000-0000-000014770000}"/>
    <cellStyle name="Normal 42 5 2 2 3" xfId="40126" xr:uid="{00000000-0005-0000-0000-000015770000}"/>
    <cellStyle name="Normal 42 5 2 3" xfId="17183" xr:uid="{00000000-0005-0000-0000-000016770000}"/>
    <cellStyle name="Normal 42 5 2 3 2" xfId="40128" xr:uid="{00000000-0005-0000-0000-000017770000}"/>
    <cellStyle name="Normal 42 5 2 4" xfId="17184" xr:uid="{00000000-0005-0000-0000-000018770000}"/>
    <cellStyle name="Normal 42 5 2 4 2" xfId="40129" xr:uid="{00000000-0005-0000-0000-000019770000}"/>
    <cellStyle name="Normal 42 5 2 5" xfId="40125" xr:uid="{00000000-0005-0000-0000-00001A770000}"/>
    <cellStyle name="Normal 42 5 3" xfId="17185" xr:uid="{00000000-0005-0000-0000-00001B770000}"/>
    <cellStyle name="Normal 42 5 3 2" xfId="17186" xr:uid="{00000000-0005-0000-0000-00001C770000}"/>
    <cellStyle name="Normal 42 5 3 2 2" xfId="17187" xr:uid="{00000000-0005-0000-0000-00001D770000}"/>
    <cellStyle name="Normal 42 5 3 2 2 2" xfId="40132" xr:uid="{00000000-0005-0000-0000-00001E770000}"/>
    <cellStyle name="Normal 42 5 3 2 3" xfId="40131" xr:uid="{00000000-0005-0000-0000-00001F770000}"/>
    <cellStyle name="Normal 42 5 3 3" xfId="17188" xr:uid="{00000000-0005-0000-0000-000020770000}"/>
    <cellStyle name="Normal 42 5 3 3 2" xfId="17189" xr:uid="{00000000-0005-0000-0000-000021770000}"/>
    <cellStyle name="Normal 42 5 3 3 2 2" xfId="40134" xr:uid="{00000000-0005-0000-0000-000022770000}"/>
    <cellStyle name="Normal 42 5 3 3 3" xfId="40133" xr:uid="{00000000-0005-0000-0000-000023770000}"/>
    <cellStyle name="Normal 42 5 3 4" xfId="17190" xr:uid="{00000000-0005-0000-0000-000024770000}"/>
    <cellStyle name="Normal 42 5 3 4 2" xfId="40135" xr:uid="{00000000-0005-0000-0000-000025770000}"/>
    <cellStyle name="Normal 42 5 3 5" xfId="40130" xr:uid="{00000000-0005-0000-0000-000026770000}"/>
    <cellStyle name="Normal 42 5 4" xfId="17191" xr:uid="{00000000-0005-0000-0000-000027770000}"/>
    <cellStyle name="Normal 42 5 4 2" xfId="17192" xr:uid="{00000000-0005-0000-0000-000028770000}"/>
    <cellStyle name="Normal 42 5 4 2 2" xfId="40137" xr:uid="{00000000-0005-0000-0000-000029770000}"/>
    <cellStyle name="Normal 42 5 4 3" xfId="40136" xr:uid="{00000000-0005-0000-0000-00002A770000}"/>
    <cellStyle name="Normal 42 5 5" xfId="17193" xr:uid="{00000000-0005-0000-0000-00002B770000}"/>
    <cellStyle name="Normal 42 5 5 2" xfId="40138" xr:uid="{00000000-0005-0000-0000-00002C770000}"/>
    <cellStyle name="Normal 42 5 6" xfId="17194" xr:uid="{00000000-0005-0000-0000-00002D770000}"/>
    <cellStyle name="Normal 42 5 6 2" xfId="17195" xr:uid="{00000000-0005-0000-0000-00002E770000}"/>
    <cellStyle name="Normal 42 5 6 2 2" xfId="40140" xr:uid="{00000000-0005-0000-0000-00002F770000}"/>
    <cellStyle name="Normal 42 5 6 3" xfId="40139" xr:uid="{00000000-0005-0000-0000-000030770000}"/>
    <cellStyle name="Normal 42 5 7" xfId="17196" xr:uid="{00000000-0005-0000-0000-000031770000}"/>
    <cellStyle name="Normal 42 5 7 2" xfId="40141" xr:uid="{00000000-0005-0000-0000-000032770000}"/>
    <cellStyle name="Normal 42 5 8" xfId="40124" xr:uid="{00000000-0005-0000-0000-000033770000}"/>
    <cellStyle name="Normal 42 6" xfId="17197" xr:uid="{00000000-0005-0000-0000-000034770000}"/>
    <cellStyle name="Normal 42 6 2" xfId="17198" xr:uid="{00000000-0005-0000-0000-000035770000}"/>
    <cellStyle name="Normal 42 6 2 2" xfId="17199" xr:uid="{00000000-0005-0000-0000-000036770000}"/>
    <cellStyle name="Normal 42 6 2 2 2" xfId="17200" xr:uid="{00000000-0005-0000-0000-000037770000}"/>
    <cellStyle name="Normal 42 6 2 2 2 2" xfId="40145" xr:uid="{00000000-0005-0000-0000-000038770000}"/>
    <cellStyle name="Normal 42 6 2 2 3" xfId="40144" xr:uid="{00000000-0005-0000-0000-000039770000}"/>
    <cellStyle name="Normal 42 6 2 3" xfId="17201" xr:uid="{00000000-0005-0000-0000-00003A770000}"/>
    <cellStyle name="Normal 42 6 2 3 2" xfId="40146" xr:uid="{00000000-0005-0000-0000-00003B770000}"/>
    <cellStyle name="Normal 42 6 2 4" xfId="17202" xr:uid="{00000000-0005-0000-0000-00003C770000}"/>
    <cellStyle name="Normal 42 6 2 4 2" xfId="40147" xr:uid="{00000000-0005-0000-0000-00003D770000}"/>
    <cellStyle name="Normal 42 6 2 5" xfId="40143" xr:uid="{00000000-0005-0000-0000-00003E770000}"/>
    <cellStyle name="Normal 42 6 3" xfId="17203" xr:uid="{00000000-0005-0000-0000-00003F770000}"/>
    <cellStyle name="Normal 42 6 3 2" xfId="17204" xr:uid="{00000000-0005-0000-0000-000040770000}"/>
    <cellStyle name="Normal 42 6 3 2 2" xfId="17205" xr:uid="{00000000-0005-0000-0000-000041770000}"/>
    <cellStyle name="Normal 42 6 3 2 2 2" xfId="40150" xr:uid="{00000000-0005-0000-0000-000042770000}"/>
    <cellStyle name="Normal 42 6 3 2 3" xfId="40149" xr:uid="{00000000-0005-0000-0000-000043770000}"/>
    <cellStyle name="Normal 42 6 3 3" xfId="17206" xr:uid="{00000000-0005-0000-0000-000044770000}"/>
    <cellStyle name="Normal 42 6 3 3 2" xfId="17207" xr:uid="{00000000-0005-0000-0000-000045770000}"/>
    <cellStyle name="Normal 42 6 3 3 2 2" xfId="40152" xr:uid="{00000000-0005-0000-0000-000046770000}"/>
    <cellStyle name="Normal 42 6 3 3 3" xfId="40151" xr:uid="{00000000-0005-0000-0000-000047770000}"/>
    <cellStyle name="Normal 42 6 3 4" xfId="17208" xr:uid="{00000000-0005-0000-0000-000048770000}"/>
    <cellStyle name="Normal 42 6 3 4 2" xfId="40153" xr:uid="{00000000-0005-0000-0000-000049770000}"/>
    <cellStyle name="Normal 42 6 3 5" xfId="40148" xr:uid="{00000000-0005-0000-0000-00004A770000}"/>
    <cellStyle name="Normal 42 6 4" xfId="17209" xr:uid="{00000000-0005-0000-0000-00004B770000}"/>
    <cellStyle name="Normal 42 6 4 2" xfId="17210" xr:uid="{00000000-0005-0000-0000-00004C770000}"/>
    <cellStyle name="Normal 42 6 4 2 2" xfId="40155" xr:uid="{00000000-0005-0000-0000-00004D770000}"/>
    <cellStyle name="Normal 42 6 4 3" xfId="40154" xr:uid="{00000000-0005-0000-0000-00004E770000}"/>
    <cellStyle name="Normal 42 6 5" xfId="17211" xr:uid="{00000000-0005-0000-0000-00004F770000}"/>
    <cellStyle name="Normal 42 6 5 2" xfId="40156" xr:uid="{00000000-0005-0000-0000-000050770000}"/>
    <cellStyle name="Normal 42 6 6" xfId="17212" xr:uid="{00000000-0005-0000-0000-000051770000}"/>
    <cellStyle name="Normal 42 6 6 2" xfId="17213" xr:uid="{00000000-0005-0000-0000-000052770000}"/>
    <cellStyle name="Normal 42 6 6 2 2" xfId="40158" xr:uid="{00000000-0005-0000-0000-000053770000}"/>
    <cellStyle name="Normal 42 6 6 3" xfId="40157" xr:uid="{00000000-0005-0000-0000-000054770000}"/>
    <cellStyle name="Normal 42 6 7" xfId="17214" xr:uid="{00000000-0005-0000-0000-000055770000}"/>
    <cellStyle name="Normal 42 6 7 2" xfId="40159" xr:uid="{00000000-0005-0000-0000-000056770000}"/>
    <cellStyle name="Normal 42 6 8" xfId="40142" xr:uid="{00000000-0005-0000-0000-000057770000}"/>
    <cellStyle name="Normal 42 7" xfId="17215" xr:uid="{00000000-0005-0000-0000-000058770000}"/>
    <cellStyle name="Normal 42 7 2" xfId="17216" xr:uid="{00000000-0005-0000-0000-000059770000}"/>
    <cellStyle name="Normal 42 7 2 2" xfId="17217" xr:uid="{00000000-0005-0000-0000-00005A770000}"/>
    <cellStyle name="Normal 42 7 2 2 2" xfId="17218" xr:uid="{00000000-0005-0000-0000-00005B770000}"/>
    <cellStyle name="Normal 42 7 2 2 2 2" xfId="40163" xr:uid="{00000000-0005-0000-0000-00005C770000}"/>
    <cellStyle name="Normal 42 7 2 2 3" xfId="40162" xr:uid="{00000000-0005-0000-0000-00005D770000}"/>
    <cellStyle name="Normal 42 7 2 3" xfId="17219" xr:uid="{00000000-0005-0000-0000-00005E770000}"/>
    <cellStyle name="Normal 42 7 2 3 2" xfId="40164" xr:uid="{00000000-0005-0000-0000-00005F770000}"/>
    <cellStyle name="Normal 42 7 2 4" xfId="17220" xr:uid="{00000000-0005-0000-0000-000060770000}"/>
    <cellStyle name="Normal 42 7 2 4 2" xfId="40165" xr:uid="{00000000-0005-0000-0000-000061770000}"/>
    <cellStyle name="Normal 42 7 2 5" xfId="40161" xr:uid="{00000000-0005-0000-0000-000062770000}"/>
    <cellStyle name="Normal 42 7 3" xfId="17221" xr:uid="{00000000-0005-0000-0000-000063770000}"/>
    <cellStyle name="Normal 42 7 3 2" xfId="17222" xr:uid="{00000000-0005-0000-0000-000064770000}"/>
    <cellStyle name="Normal 42 7 3 2 2" xfId="17223" xr:uid="{00000000-0005-0000-0000-000065770000}"/>
    <cellStyle name="Normal 42 7 3 2 2 2" xfId="40168" xr:uid="{00000000-0005-0000-0000-000066770000}"/>
    <cellStyle name="Normal 42 7 3 2 3" xfId="40167" xr:uid="{00000000-0005-0000-0000-000067770000}"/>
    <cellStyle name="Normal 42 7 3 3" xfId="17224" xr:uid="{00000000-0005-0000-0000-000068770000}"/>
    <cellStyle name="Normal 42 7 3 3 2" xfId="17225" xr:uid="{00000000-0005-0000-0000-000069770000}"/>
    <cellStyle name="Normal 42 7 3 3 2 2" xfId="40170" xr:uid="{00000000-0005-0000-0000-00006A770000}"/>
    <cellStyle name="Normal 42 7 3 3 3" xfId="40169" xr:uid="{00000000-0005-0000-0000-00006B770000}"/>
    <cellStyle name="Normal 42 7 3 4" xfId="17226" xr:uid="{00000000-0005-0000-0000-00006C770000}"/>
    <cellStyle name="Normal 42 7 3 4 2" xfId="40171" xr:uid="{00000000-0005-0000-0000-00006D770000}"/>
    <cellStyle name="Normal 42 7 3 5" xfId="40166" xr:uid="{00000000-0005-0000-0000-00006E770000}"/>
    <cellStyle name="Normal 42 7 4" xfId="17227" xr:uid="{00000000-0005-0000-0000-00006F770000}"/>
    <cellStyle name="Normal 42 7 4 2" xfId="17228" xr:uid="{00000000-0005-0000-0000-000070770000}"/>
    <cellStyle name="Normal 42 7 4 2 2" xfId="40173" xr:uid="{00000000-0005-0000-0000-000071770000}"/>
    <cellStyle name="Normal 42 7 4 3" xfId="40172" xr:uid="{00000000-0005-0000-0000-000072770000}"/>
    <cellStyle name="Normal 42 7 5" xfId="17229" xr:uid="{00000000-0005-0000-0000-000073770000}"/>
    <cellStyle name="Normal 42 7 5 2" xfId="40174" xr:uid="{00000000-0005-0000-0000-000074770000}"/>
    <cellStyle name="Normal 42 7 6" xfId="17230" xr:uid="{00000000-0005-0000-0000-000075770000}"/>
    <cellStyle name="Normal 42 7 6 2" xfId="17231" xr:uid="{00000000-0005-0000-0000-000076770000}"/>
    <cellStyle name="Normal 42 7 6 2 2" xfId="40176" xr:uid="{00000000-0005-0000-0000-000077770000}"/>
    <cellStyle name="Normal 42 7 6 3" xfId="40175" xr:uid="{00000000-0005-0000-0000-000078770000}"/>
    <cellStyle name="Normal 42 7 7" xfId="17232" xr:uid="{00000000-0005-0000-0000-000079770000}"/>
    <cellStyle name="Normal 42 7 7 2" xfId="40177" xr:uid="{00000000-0005-0000-0000-00007A770000}"/>
    <cellStyle name="Normal 42 7 8" xfId="40160" xr:uid="{00000000-0005-0000-0000-00007B770000}"/>
    <cellStyle name="Normal 42 8" xfId="17233" xr:uid="{00000000-0005-0000-0000-00007C770000}"/>
    <cellStyle name="Normal 42 8 2" xfId="17234" xr:uid="{00000000-0005-0000-0000-00007D770000}"/>
    <cellStyle name="Normal 42 8 2 2" xfId="17235" xr:uid="{00000000-0005-0000-0000-00007E770000}"/>
    <cellStyle name="Normal 42 8 2 2 2" xfId="17236" xr:uid="{00000000-0005-0000-0000-00007F770000}"/>
    <cellStyle name="Normal 42 8 2 2 2 2" xfId="40181" xr:uid="{00000000-0005-0000-0000-000080770000}"/>
    <cellStyle name="Normal 42 8 2 2 3" xfId="40180" xr:uid="{00000000-0005-0000-0000-000081770000}"/>
    <cellStyle name="Normal 42 8 2 3" xfId="17237" xr:uid="{00000000-0005-0000-0000-000082770000}"/>
    <cellStyle name="Normal 42 8 2 3 2" xfId="40182" xr:uid="{00000000-0005-0000-0000-000083770000}"/>
    <cellStyle name="Normal 42 8 2 4" xfId="17238" xr:uid="{00000000-0005-0000-0000-000084770000}"/>
    <cellStyle name="Normal 42 8 2 4 2" xfId="40183" xr:uid="{00000000-0005-0000-0000-000085770000}"/>
    <cellStyle name="Normal 42 8 2 5" xfId="40179" xr:uid="{00000000-0005-0000-0000-000086770000}"/>
    <cellStyle name="Normal 42 8 3" xfId="17239" xr:uid="{00000000-0005-0000-0000-000087770000}"/>
    <cellStyle name="Normal 42 8 3 2" xfId="17240" xr:uid="{00000000-0005-0000-0000-000088770000}"/>
    <cellStyle name="Normal 42 8 3 2 2" xfId="17241" xr:uid="{00000000-0005-0000-0000-000089770000}"/>
    <cellStyle name="Normal 42 8 3 2 2 2" xfId="40186" xr:uid="{00000000-0005-0000-0000-00008A770000}"/>
    <cellStyle name="Normal 42 8 3 2 3" xfId="40185" xr:uid="{00000000-0005-0000-0000-00008B770000}"/>
    <cellStyle name="Normal 42 8 3 3" xfId="17242" xr:uid="{00000000-0005-0000-0000-00008C770000}"/>
    <cellStyle name="Normal 42 8 3 3 2" xfId="17243" xr:uid="{00000000-0005-0000-0000-00008D770000}"/>
    <cellStyle name="Normal 42 8 3 3 2 2" xfId="40188" xr:uid="{00000000-0005-0000-0000-00008E770000}"/>
    <cellStyle name="Normal 42 8 3 3 3" xfId="40187" xr:uid="{00000000-0005-0000-0000-00008F770000}"/>
    <cellStyle name="Normal 42 8 3 4" xfId="17244" xr:uid="{00000000-0005-0000-0000-000090770000}"/>
    <cellStyle name="Normal 42 8 3 4 2" xfId="40189" xr:uid="{00000000-0005-0000-0000-000091770000}"/>
    <cellStyle name="Normal 42 8 3 5" xfId="40184" xr:uid="{00000000-0005-0000-0000-000092770000}"/>
    <cellStyle name="Normal 42 8 4" xfId="17245" xr:uid="{00000000-0005-0000-0000-000093770000}"/>
    <cellStyle name="Normal 42 8 4 2" xfId="17246" xr:uid="{00000000-0005-0000-0000-000094770000}"/>
    <cellStyle name="Normal 42 8 4 2 2" xfId="40191" xr:uid="{00000000-0005-0000-0000-000095770000}"/>
    <cellStyle name="Normal 42 8 4 3" xfId="40190" xr:uid="{00000000-0005-0000-0000-000096770000}"/>
    <cellStyle name="Normal 42 8 5" xfId="17247" xr:uid="{00000000-0005-0000-0000-000097770000}"/>
    <cellStyle name="Normal 42 8 5 2" xfId="40192" xr:uid="{00000000-0005-0000-0000-000098770000}"/>
    <cellStyle name="Normal 42 8 6" xfId="17248" xr:uid="{00000000-0005-0000-0000-000099770000}"/>
    <cellStyle name="Normal 42 8 6 2" xfId="17249" xr:uid="{00000000-0005-0000-0000-00009A770000}"/>
    <cellStyle name="Normal 42 8 6 2 2" xfId="40194" xr:uid="{00000000-0005-0000-0000-00009B770000}"/>
    <cellStyle name="Normal 42 8 6 3" xfId="40193" xr:uid="{00000000-0005-0000-0000-00009C770000}"/>
    <cellStyle name="Normal 42 8 7" xfId="17250" xr:uid="{00000000-0005-0000-0000-00009D770000}"/>
    <cellStyle name="Normal 42 8 7 2" xfId="40195" xr:uid="{00000000-0005-0000-0000-00009E770000}"/>
    <cellStyle name="Normal 42 8 8" xfId="40178" xr:uid="{00000000-0005-0000-0000-00009F770000}"/>
    <cellStyle name="Normal 42 9" xfId="17251" xr:uid="{00000000-0005-0000-0000-0000A0770000}"/>
    <cellStyle name="Normal 42 9 2" xfId="17252" xr:uid="{00000000-0005-0000-0000-0000A1770000}"/>
    <cellStyle name="Normal 42 9 2 2" xfId="17253" xr:uid="{00000000-0005-0000-0000-0000A2770000}"/>
    <cellStyle name="Normal 42 9 2 2 2" xfId="17254" xr:uid="{00000000-0005-0000-0000-0000A3770000}"/>
    <cellStyle name="Normal 42 9 2 2 2 2" xfId="40199" xr:uid="{00000000-0005-0000-0000-0000A4770000}"/>
    <cellStyle name="Normal 42 9 2 2 3" xfId="40198" xr:uid="{00000000-0005-0000-0000-0000A5770000}"/>
    <cellStyle name="Normal 42 9 2 3" xfId="17255" xr:uid="{00000000-0005-0000-0000-0000A6770000}"/>
    <cellStyle name="Normal 42 9 2 3 2" xfId="40200" xr:uid="{00000000-0005-0000-0000-0000A7770000}"/>
    <cellStyle name="Normal 42 9 2 4" xfId="17256" xr:uid="{00000000-0005-0000-0000-0000A8770000}"/>
    <cellStyle name="Normal 42 9 2 4 2" xfId="40201" xr:uid="{00000000-0005-0000-0000-0000A9770000}"/>
    <cellStyle name="Normal 42 9 2 5" xfId="40197" xr:uid="{00000000-0005-0000-0000-0000AA770000}"/>
    <cellStyle name="Normal 42 9 3" xfId="17257" xr:uid="{00000000-0005-0000-0000-0000AB770000}"/>
    <cellStyle name="Normal 42 9 3 2" xfId="17258" xr:uid="{00000000-0005-0000-0000-0000AC770000}"/>
    <cellStyle name="Normal 42 9 3 2 2" xfId="17259" xr:uid="{00000000-0005-0000-0000-0000AD770000}"/>
    <cellStyle name="Normal 42 9 3 2 2 2" xfId="40204" xr:uid="{00000000-0005-0000-0000-0000AE770000}"/>
    <cellStyle name="Normal 42 9 3 2 3" xfId="40203" xr:uid="{00000000-0005-0000-0000-0000AF770000}"/>
    <cellStyle name="Normal 42 9 3 3" xfId="17260" xr:uid="{00000000-0005-0000-0000-0000B0770000}"/>
    <cellStyle name="Normal 42 9 3 3 2" xfId="17261" xr:uid="{00000000-0005-0000-0000-0000B1770000}"/>
    <cellStyle name="Normal 42 9 3 3 2 2" xfId="40206" xr:uid="{00000000-0005-0000-0000-0000B2770000}"/>
    <cellStyle name="Normal 42 9 3 3 3" xfId="40205" xr:uid="{00000000-0005-0000-0000-0000B3770000}"/>
    <cellStyle name="Normal 42 9 3 4" xfId="17262" xr:uid="{00000000-0005-0000-0000-0000B4770000}"/>
    <cellStyle name="Normal 42 9 3 4 2" xfId="40207" xr:uid="{00000000-0005-0000-0000-0000B5770000}"/>
    <cellStyle name="Normal 42 9 3 5" xfId="40202" xr:uid="{00000000-0005-0000-0000-0000B6770000}"/>
    <cellStyle name="Normal 42 9 4" xfId="17263" xr:uid="{00000000-0005-0000-0000-0000B7770000}"/>
    <cellStyle name="Normal 42 9 4 2" xfId="17264" xr:uid="{00000000-0005-0000-0000-0000B8770000}"/>
    <cellStyle name="Normal 42 9 4 2 2" xfId="40209" xr:uid="{00000000-0005-0000-0000-0000B9770000}"/>
    <cellStyle name="Normal 42 9 4 3" xfId="40208" xr:uid="{00000000-0005-0000-0000-0000BA770000}"/>
    <cellStyle name="Normal 42 9 5" xfId="17265" xr:uid="{00000000-0005-0000-0000-0000BB770000}"/>
    <cellStyle name="Normal 42 9 5 2" xfId="40210" xr:uid="{00000000-0005-0000-0000-0000BC770000}"/>
    <cellStyle name="Normal 42 9 6" xfId="17266" xr:uid="{00000000-0005-0000-0000-0000BD770000}"/>
    <cellStyle name="Normal 42 9 6 2" xfId="17267" xr:uid="{00000000-0005-0000-0000-0000BE770000}"/>
    <cellStyle name="Normal 42 9 6 2 2" xfId="40212" xr:uid="{00000000-0005-0000-0000-0000BF770000}"/>
    <cellStyle name="Normal 42 9 6 3" xfId="40211" xr:uid="{00000000-0005-0000-0000-0000C0770000}"/>
    <cellStyle name="Normal 42 9 7" xfId="17268" xr:uid="{00000000-0005-0000-0000-0000C1770000}"/>
    <cellStyle name="Normal 42 9 7 2" xfId="40213" xr:uid="{00000000-0005-0000-0000-0000C2770000}"/>
    <cellStyle name="Normal 42 9 8" xfId="40196" xr:uid="{00000000-0005-0000-0000-0000C3770000}"/>
    <cellStyle name="Normal 43" xfId="17269" xr:uid="{00000000-0005-0000-0000-0000C4770000}"/>
    <cellStyle name="Normal 43 10" xfId="17270" xr:uid="{00000000-0005-0000-0000-0000C5770000}"/>
    <cellStyle name="Normal 43 10 2" xfId="17271" xr:uid="{00000000-0005-0000-0000-0000C6770000}"/>
    <cellStyle name="Normal 43 10 2 2" xfId="17272" xr:uid="{00000000-0005-0000-0000-0000C7770000}"/>
    <cellStyle name="Normal 43 10 2 2 2" xfId="17273" xr:uid="{00000000-0005-0000-0000-0000C8770000}"/>
    <cellStyle name="Normal 43 10 2 2 2 2" xfId="40218" xr:uid="{00000000-0005-0000-0000-0000C9770000}"/>
    <cellStyle name="Normal 43 10 2 2 3" xfId="40217" xr:uid="{00000000-0005-0000-0000-0000CA770000}"/>
    <cellStyle name="Normal 43 10 2 3" xfId="17274" xr:uid="{00000000-0005-0000-0000-0000CB770000}"/>
    <cellStyle name="Normal 43 10 2 3 2" xfId="40219" xr:uid="{00000000-0005-0000-0000-0000CC770000}"/>
    <cellStyle name="Normal 43 10 2 4" xfId="17275" xr:uid="{00000000-0005-0000-0000-0000CD770000}"/>
    <cellStyle name="Normal 43 10 2 4 2" xfId="40220" xr:uid="{00000000-0005-0000-0000-0000CE770000}"/>
    <cellStyle name="Normal 43 10 2 5" xfId="40216" xr:uid="{00000000-0005-0000-0000-0000CF770000}"/>
    <cellStyle name="Normal 43 10 3" xfId="17276" xr:uid="{00000000-0005-0000-0000-0000D0770000}"/>
    <cellStyle name="Normal 43 10 3 2" xfId="17277" xr:uid="{00000000-0005-0000-0000-0000D1770000}"/>
    <cellStyle name="Normal 43 10 3 2 2" xfId="17278" xr:uid="{00000000-0005-0000-0000-0000D2770000}"/>
    <cellStyle name="Normal 43 10 3 2 2 2" xfId="40223" xr:uid="{00000000-0005-0000-0000-0000D3770000}"/>
    <cellStyle name="Normal 43 10 3 2 3" xfId="40222" xr:uid="{00000000-0005-0000-0000-0000D4770000}"/>
    <cellStyle name="Normal 43 10 3 3" xfId="17279" xr:uid="{00000000-0005-0000-0000-0000D5770000}"/>
    <cellStyle name="Normal 43 10 3 3 2" xfId="17280" xr:uid="{00000000-0005-0000-0000-0000D6770000}"/>
    <cellStyle name="Normal 43 10 3 3 2 2" xfId="40225" xr:uid="{00000000-0005-0000-0000-0000D7770000}"/>
    <cellStyle name="Normal 43 10 3 3 3" xfId="40224" xr:uid="{00000000-0005-0000-0000-0000D8770000}"/>
    <cellStyle name="Normal 43 10 3 4" xfId="17281" xr:uid="{00000000-0005-0000-0000-0000D9770000}"/>
    <cellStyle name="Normal 43 10 3 4 2" xfId="40226" xr:uid="{00000000-0005-0000-0000-0000DA770000}"/>
    <cellStyle name="Normal 43 10 3 5" xfId="40221" xr:uid="{00000000-0005-0000-0000-0000DB770000}"/>
    <cellStyle name="Normal 43 10 4" xfId="17282" xr:uid="{00000000-0005-0000-0000-0000DC770000}"/>
    <cellStyle name="Normal 43 10 4 2" xfId="17283" xr:uid="{00000000-0005-0000-0000-0000DD770000}"/>
    <cellStyle name="Normal 43 10 4 2 2" xfId="40228" xr:uid="{00000000-0005-0000-0000-0000DE770000}"/>
    <cellStyle name="Normal 43 10 4 3" xfId="40227" xr:uid="{00000000-0005-0000-0000-0000DF770000}"/>
    <cellStyle name="Normal 43 10 5" xfId="17284" xr:uid="{00000000-0005-0000-0000-0000E0770000}"/>
    <cellStyle name="Normal 43 10 5 2" xfId="40229" xr:uid="{00000000-0005-0000-0000-0000E1770000}"/>
    <cellStyle name="Normal 43 10 6" xfId="17285" xr:uid="{00000000-0005-0000-0000-0000E2770000}"/>
    <cellStyle name="Normal 43 10 6 2" xfId="17286" xr:uid="{00000000-0005-0000-0000-0000E3770000}"/>
    <cellStyle name="Normal 43 10 6 2 2" xfId="40231" xr:uid="{00000000-0005-0000-0000-0000E4770000}"/>
    <cellStyle name="Normal 43 10 6 3" xfId="40230" xr:uid="{00000000-0005-0000-0000-0000E5770000}"/>
    <cellStyle name="Normal 43 10 7" xfId="17287" xr:uid="{00000000-0005-0000-0000-0000E6770000}"/>
    <cellStyle name="Normal 43 10 7 2" xfId="40232" xr:uid="{00000000-0005-0000-0000-0000E7770000}"/>
    <cellStyle name="Normal 43 10 8" xfId="40215" xr:uid="{00000000-0005-0000-0000-0000E8770000}"/>
    <cellStyle name="Normal 43 11" xfId="17288" xr:uid="{00000000-0005-0000-0000-0000E9770000}"/>
    <cellStyle name="Normal 43 11 2" xfId="17289" xr:uid="{00000000-0005-0000-0000-0000EA770000}"/>
    <cellStyle name="Normal 43 11 2 2" xfId="17290" xr:uid="{00000000-0005-0000-0000-0000EB770000}"/>
    <cellStyle name="Normal 43 11 2 2 2" xfId="17291" xr:uid="{00000000-0005-0000-0000-0000EC770000}"/>
    <cellStyle name="Normal 43 11 2 2 2 2" xfId="40236" xr:uid="{00000000-0005-0000-0000-0000ED770000}"/>
    <cellStyle name="Normal 43 11 2 2 3" xfId="40235" xr:uid="{00000000-0005-0000-0000-0000EE770000}"/>
    <cellStyle name="Normal 43 11 2 3" xfId="17292" xr:uid="{00000000-0005-0000-0000-0000EF770000}"/>
    <cellStyle name="Normal 43 11 2 3 2" xfId="40237" xr:uid="{00000000-0005-0000-0000-0000F0770000}"/>
    <cellStyle name="Normal 43 11 2 4" xfId="17293" xr:uid="{00000000-0005-0000-0000-0000F1770000}"/>
    <cellStyle name="Normal 43 11 2 4 2" xfId="40238" xr:uid="{00000000-0005-0000-0000-0000F2770000}"/>
    <cellStyle name="Normal 43 11 2 5" xfId="40234" xr:uid="{00000000-0005-0000-0000-0000F3770000}"/>
    <cellStyle name="Normal 43 11 3" xfId="17294" xr:uid="{00000000-0005-0000-0000-0000F4770000}"/>
    <cellStyle name="Normal 43 11 3 2" xfId="17295" xr:uid="{00000000-0005-0000-0000-0000F5770000}"/>
    <cellStyle name="Normal 43 11 3 2 2" xfId="17296" xr:uid="{00000000-0005-0000-0000-0000F6770000}"/>
    <cellStyle name="Normal 43 11 3 2 2 2" xfId="40241" xr:uid="{00000000-0005-0000-0000-0000F7770000}"/>
    <cellStyle name="Normal 43 11 3 2 3" xfId="40240" xr:uid="{00000000-0005-0000-0000-0000F8770000}"/>
    <cellStyle name="Normal 43 11 3 3" xfId="17297" xr:uid="{00000000-0005-0000-0000-0000F9770000}"/>
    <cellStyle name="Normal 43 11 3 3 2" xfId="17298" xr:uid="{00000000-0005-0000-0000-0000FA770000}"/>
    <cellStyle name="Normal 43 11 3 3 2 2" xfId="40243" xr:uid="{00000000-0005-0000-0000-0000FB770000}"/>
    <cellStyle name="Normal 43 11 3 3 3" xfId="40242" xr:uid="{00000000-0005-0000-0000-0000FC770000}"/>
    <cellStyle name="Normal 43 11 3 4" xfId="17299" xr:uid="{00000000-0005-0000-0000-0000FD770000}"/>
    <cellStyle name="Normal 43 11 3 4 2" xfId="40244" xr:uid="{00000000-0005-0000-0000-0000FE770000}"/>
    <cellStyle name="Normal 43 11 3 5" xfId="40239" xr:uid="{00000000-0005-0000-0000-0000FF770000}"/>
    <cellStyle name="Normal 43 11 4" xfId="17300" xr:uid="{00000000-0005-0000-0000-000000780000}"/>
    <cellStyle name="Normal 43 11 4 2" xfId="17301" xr:uid="{00000000-0005-0000-0000-000001780000}"/>
    <cellStyle name="Normal 43 11 4 2 2" xfId="40246" xr:uid="{00000000-0005-0000-0000-000002780000}"/>
    <cellStyle name="Normal 43 11 4 3" xfId="40245" xr:uid="{00000000-0005-0000-0000-000003780000}"/>
    <cellStyle name="Normal 43 11 5" xfId="17302" xr:uid="{00000000-0005-0000-0000-000004780000}"/>
    <cellStyle name="Normal 43 11 5 2" xfId="40247" xr:uid="{00000000-0005-0000-0000-000005780000}"/>
    <cellStyle name="Normal 43 11 6" xfId="17303" xr:uid="{00000000-0005-0000-0000-000006780000}"/>
    <cellStyle name="Normal 43 11 6 2" xfId="17304" xr:uid="{00000000-0005-0000-0000-000007780000}"/>
    <cellStyle name="Normal 43 11 6 2 2" xfId="40249" xr:uid="{00000000-0005-0000-0000-000008780000}"/>
    <cellStyle name="Normal 43 11 6 3" xfId="40248" xr:uid="{00000000-0005-0000-0000-000009780000}"/>
    <cellStyle name="Normal 43 11 7" xfId="17305" xr:uid="{00000000-0005-0000-0000-00000A780000}"/>
    <cellStyle name="Normal 43 11 7 2" xfId="40250" xr:uid="{00000000-0005-0000-0000-00000B780000}"/>
    <cellStyle name="Normal 43 11 8" xfId="40233" xr:uid="{00000000-0005-0000-0000-00000C780000}"/>
    <cellStyle name="Normal 43 12" xfId="17306" xr:uid="{00000000-0005-0000-0000-00000D780000}"/>
    <cellStyle name="Normal 43 12 2" xfId="17307" xr:uid="{00000000-0005-0000-0000-00000E780000}"/>
    <cellStyle name="Normal 43 12 2 2" xfId="17308" xr:uid="{00000000-0005-0000-0000-00000F780000}"/>
    <cellStyle name="Normal 43 12 2 2 2" xfId="17309" xr:uid="{00000000-0005-0000-0000-000010780000}"/>
    <cellStyle name="Normal 43 12 2 2 2 2" xfId="40254" xr:uid="{00000000-0005-0000-0000-000011780000}"/>
    <cellStyle name="Normal 43 12 2 2 3" xfId="40253" xr:uid="{00000000-0005-0000-0000-000012780000}"/>
    <cellStyle name="Normal 43 12 2 3" xfId="17310" xr:uid="{00000000-0005-0000-0000-000013780000}"/>
    <cellStyle name="Normal 43 12 2 3 2" xfId="40255" xr:uid="{00000000-0005-0000-0000-000014780000}"/>
    <cellStyle name="Normal 43 12 2 4" xfId="17311" xr:uid="{00000000-0005-0000-0000-000015780000}"/>
    <cellStyle name="Normal 43 12 2 4 2" xfId="40256" xr:uid="{00000000-0005-0000-0000-000016780000}"/>
    <cellStyle name="Normal 43 12 2 5" xfId="40252" xr:uid="{00000000-0005-0000-0000-000017780000}"/>
    <cellStyle name="Normal 43 12 3" xfId="17312" xr:uid="{00000000-0005-0000-0000-000018780000}"/>
    <cellStyle name="Normal 43 12 3 2" xfId="17313" xr:uid="{00000000-0005-0000-0000-000019780000}"/>
    <cellStyle name="Normal 43 12 3 2 2" xfId="17314" xr:uid="{00000000-0005-0000-0000-00001A780000}"/>
    <cellStyle name="Normal 43 12 3 2 2 2" xfId="40259" xr:uid="{00000000-0005-0000-0000-00001B780000}"/>
    <cellStyle name="Normal 43 12 3 2 3" xfId="40258" xr:uid="{00000000-0005-0000-0000-00001C780000}"/>
    <cellStyle name="Normal 43 12 3 3" xfId="17315" xr:uid="{00000000-0005-0000-0000-00001D780000}"/>
    <cellStyle name="Normal 43 12 3 3 2" xfId="17316" xr:uid="{00000000-0005-0000-0000-00001E780000}"/>
    <cellStyle name="Normal 43 12 3 3 2 2" xfId="40261" xr:uid="{00000000-0005-0000-0000-00001F780000}"/>
    <cellStyle name="Normal 43 12 3 3 3" xfId="40260" xr:uid="{00000000-0005-0000-0000-000020780000}"/>
    <cellStyle name="Normal 43 12 3 4" xfId="17317" xr:uid="{00000000-0005-0000-0000-000021780000}"/>
    <cellStyle name="Normal 43 12 3 4 2" xfId="40262" xr:uid="{00000000-0005-0000-0000-000022780000}"/>
    <cellStyle name="Normal 43 12 3 5" xfId="40257" xr:uid="{00000000-0005-0000-0000-000023780000}"/>
    <cellStyle name="Normal 43 12 4" xfId="17318" xr:uid="{00000000-0005-0000-0000-000024780000}"/>
    <cellStyle name="Normal 43 12 4 2" xfId="17319" xr:uid="{00000000-0005-0000-0000-000025780000}"/>
    <cellStyle name="Normal 43 12 4 2 2" xfId="40264" xr:uid="{00000000-0005-0000-0000-000026780000}"/>
    <cellStyle name="Normal 43 12 4 3" xfId="40263" xr:uid="{00000000-0005-0000-0000-000027780000}"/>
    <cellStyle name="Normal 43 12 5" xfId="17320" xr:uid="{00000000-0005-0000-0000-000028780000}"/>
    <cellStyle name="Normal 43 12 5 2" xfId="40265" xr:uid="{00000000-0005-0000-0000-000029780000}"/>
    <cellStyle name="Normal 43 12 6" xfId="17321" xr:uid="{00000000-0005-0000-0000-00002A780000}"/>
    <cellStyle name="Normal 43 12 6 2" xfId="17322" xr:uid="{00000000-0005-0000-0000-00002B780000}"/>
    <cellStyle name="Normal 43 12 6 2 2" xfId="40267" xr:uid="{00000000-0005-0000-0000-00002C780000}"/>
    <cellStyle name="Normal 43 12 6 3" xfId="40266" xr:uid="{00000000-0005-0000-0000-00002D780000}"/>
    <cellStyle name="Normal 43 12 7" xfId="17323" xr:uid="{00000000-0005-0000-0000-00002E780000}"/>
    <cellStyle name="Normal 43 12 7 2" xfId="40268" xr:uid="{00000000-0005-0000-0000-00002F780000}"/>
    <cellStyle name="Normal 43 12 8" xfId="40251" xr:uid="{00000000-0005-0000-0000-000030780000}"/>
    <cellStyle name="Normal 43 13" xfId="17324" xr:uid="{00000000-0005-0000-0000-000031780000}"/>
    <cellStyle name="Normal 43 13 2" xfId="17325" xr:uid="{00000000-0005-0000-0000-000032780000}"/>
    <cellStyle name="Normal 43 13 2 2" xfId="17326" xr:uid="{00000000-0005-0000-0000-000033780000}"/>
    <cellStyle name="Normal 43 13 2 2 2" xfId="17327" xr:uid="{00000000-0005-0000-0000-000034780000}"/>
    <cellStyle name="Normal 43 13 2 2 2 2" xfId="40272" xr:uid="{00000000-0005-0000-0000-000035780000}"/>
    <cellStyle name="Normal 43 13 2 2 3" xfId="40271" xr:uid="{00000000-0005-0000-0000-000036780000}"/>
    <cellStyle name="Normal 43 13 2 3" xfId="17328" xr:uid="{00000000-0005-0000-0000-000037780000}"/>
    <cellStyle name="Normal 43 13 2 3 2" xfId="40273" xr:uid="{00000000-0005-0000-0000-000038780000}"/>
    <cellStyle name="Normal 43 13 2 4" xfId="17329" xr:uid="{00000000-0005-0000-0000-000039780000}"/>
    <cellStyle name="Normal 43 13 2 4 2" xfId="40274" xr:uid="{00000000-0005-0000-0000-00003A780000}"/>
    <cellStyle name="Normal 43 13 2 5" xfId="40270" xr:uid="{00000000-0005-0000-0000-00003B780000}"/>
    <cellStyle name="Normal 43 13 3" xfId="17330" xr:uid="{00000000-0005-0000-0000-00003C780000}"/>
    <cellStyle name="Normal 43 13 3 2" xfId="17331" xr:uid="{00000000-0005-0000-0000-00003D780000}"/>
    <cellStyle name="Normal 43 13 3 2 2" xfId="17332" xr:uid="{00000000-0005-0000-0000-00003E780000}"/>
    <cellStyle name="Normal 43 13 3 2 2 2" xfId="40277" xr:uid="{00000000-0005-0000-0000-00003F780000}"/>
    <cellStyle name="Normal 43 13 3 2 3" xfId="40276" xr:uid="{00000000-0005-0000-0000-000040780000}"/>
    <cellStyle name="Normal 43 13 3 3" xfId="17333" xr:uid="{00000000-0005-0000-0000-000041780000}"/>
    <cellStyle name="Normal 43 13 3 3 2" xfId="17334" xr:uid="{00000000-0005-0000-0000-000042780000}"/>
    <cellStyle name="Normal 43 13 3 3 2 2" xfId="40279" xr:uid="{00000000-0005-0000-0000-000043780000}"/>
    <cellStyle name="Normal 43 13 3 3 3" xfId="40278" xr:uid="{00000000-0005-0000-0000-000044780000}"/>
    <cellStyle name="Normal 43 13 3 4" xfId="17335" xr:uid="{00000000-0005-0000-0000-000045780000}"/>
    <cellStyle name="Normal 43 13 3 4 2" xfId="40280" xr:uid="{00000000-0005-0000-0000-000046780000}"/>
    <cellStyle name="Normal 43 13 3 5" xfId="40275" xr:uid="{00000000-0005-0000-0000-000047780000}"/>
    <cellStyle name="Normal 43 13 4" xfId="17336" xr:uid="{00000000-0005-0000-0000-000048780000}"/>
    <cellStyle name="Normal 43 13 4 2" xfId="17337" xr:uid="{00000000-0005-0000-0000-000049780000}"/>
    <cellStyle name="Normal 43 13 4 2 2" xfId="40282" xr:uid="{00000000-0005-0000-0000-00004A780000}"/>
    <cellStyle name="Normal 43 13 4 3" xfId="40281" xr:uid="{00000000-0005-0000-0000-00004B780000}"/>
    <cellStyle name="Normal 43 13 5" xfId="17338" xr:uid="{00000000-0005-0000-0000-00004C780000}"/>
    <cellStyle name="Normal 43 13 5 2" xfId="40283" xr:uid="{00000000-0005-0000-0000-00004D780000}"/>
    <cellStyle name="Normal 43 13 6" xfId="17339" xr:uid="{00000000-0005-0000-0000-00004E780000}"/>
    <cellStyle name="Normal 43 13 6 2" xfId="17340" xr:uid="{00000000-0005-0000-0000-00004F780000}"/>
    <cellStyle name="Normal 43 13 6 2 2" xfId="40285" xr:uid="{00000000-0005-0000-0000-000050780000}"/>
    <cellStyle name="Normal 43 13 6 3" xfId="40284" xr:uid="{00000000-0005-0000-0000-000051780000}"/>
    <cellStyle name="Normal 43 13 7" xfId="17341" xr:uid="{00000000-0005-0000-0000-000052780000}"/>
    <cellStyle name="Normal 43 13 7 2" xfId="40286" xr:uid="{00000000-0005-0000-0000-000053780000}"/>
    <cellStyle name="Normal 43 13 8" xfId="40269" xr:uid="{00000000-0005-0000-0000-000054780000}"/>
    <cellStyle name="Normal 43 14" xfId="17342" xr:uid="{00000000-0005-0000-0000-000055780000}"/>
    <cellStyle name="Normal 43 14 2" xfId="17343" xr:uid="{00000000-0005-0000-0000-000056780000}"/>
    <cellStyle name="Normal 43 14 2 2" xfId="17344" xr:uid="{00000000-0005-0000-0000-000057780000}"/>
    <cellStyle name="Normal 43 14 2 2 2" xfId="17345" xr:uid="{00000000-0005-0000-0000-000058780000}"/>
    <cellStyle name="Normal 43 14 2 2 2 2" xfId="40290" xr:uid="{00000000-0005-0000-0000-000059780000}"/>
    <cellStyle name="Normal 43 14 2 2 3" xfId="40289" xr:uid="{00000000-0005-0000-0000-00005A780000}"/>
    <cellStyle name="Normal 43 14 2 3" xfId="17346" xr:uid="{00000000-0005-0000-0000-00005B780000}"/>
    <cellStyle name="Normal 43 14 2 3 2" xfId="40291" xr:uid="{00000000-0005-0000-0000-00005C780000}"/>
    <cellStyle name="Normal 43 14 2 4" xfId="17347" xr:uid="{00000000-0005-0000-0000-00005D780000}"/>
    <cellStyle name="Normal 43 14 2 4 2" xfId="40292" xr:uid="{00000000-0005-0000-0000-00005E780000}"/>
    <cellStyle name="Normal 43 14 2 5" xfId="40288" xr:uid="{00000000-0005-0000-0000-00005F780000}"/>
    <cellStyle name="Normal 43 14 3" xfId="17348" xr:uid="{00000000-0005-0000-0000-000060780000}"/>
    <cellStyle name="Normal 43 14 3 2" xfId="17349" xr:uid="{00000000-0005-0000-0000-000061780000}"/>
    <cellStyle name="Normal 43 14 3 2 2" xfId="17350" xr:uid="{00000000-0005-0000-0000-000062780000}"/>
    <cellStyle name="Normal 43 14 3 2 2 2" xfId="40295" xr:uid="{00000000-0005-0000-0000-000063780000}"/>
    <cellStyle name="Normal 43 14 3 2 3" xfId="40294" xr:uid="{00000000-0005-0000-0000-000064780000}"/>
    <cellStyle name="Normal 43 14 3 3" xfId="17351" xr:uid="{00000000-0005-0000-0000-000065780000}"/>
    <cellStyle name="Normal 43 14 3 3 2" xfId="17352" xr:uid="{00000000-0005-0000-0000-000066780000}"/>
    <cellStyle name="Normal 43 14 3 3 2 2" xfId="40297" xr:uid="{00000000-0005-0000-0000-000067780000}"/>
    <cellStyle name="Normal 43 14 3 3 3" xfId="40296" xr:uid="{00000000-0005-0000-0000-000068780000}"/>
    <cellStyle name="Normal 43 14 3 4" xfId="17353" xr:uid="{00000000-0005-0000-0000-000069780000}"/>
    <cellStyle name="Normal 43 14 3 4 2" xfId="40298" xr:uid="{00000000-0005-0000-0000-00006A780000}"/>
    <cellStyle name="Normal 43 14 3 5" xfId="40293" xr:uid="{00000000-0005-0000-0000-00006B780000}"/>
    <cellStyle name="Normal 43 14 4" xfId="17354" xr:uid="{00000000-0005-0000-0000-00006C780000}"/>
    <cellStyle name="Normal 43 14 4 2" xfId="17355" xr:uid="{00000000-0005-0000-0000-00006D780000}"/>
    <cellStyle name="Normal 43 14 4 2 2" xfId="40300" xr:uid="{00000000-0005-0000-0000-00006E780000}"/>
    <cellStyle name="Normal 43 14 4 3" xfId="40299" xr:uid="{00000000-0005-0000-0000-00006F780000}"/>
    <cellStyle name="Normal 43 14 5" xfId="17356" xr:uid="{00000000-0005-0000-0000-000070780000}"/>
    <cellStyle name="Normal 43 14 5 2" xfId="40301" xr:uid="{00000000-0005-0000-0000-000071780000}"/>
    <cellStyle name="Normal 43 14 6" xfId="17357" xr:uid="{00000000-0005-0000-0000-000072780000}"/>
    <cellStyle name="Normal 43 14 6 2" xfId="17358" xr:uid="{00000000-0005-0000-0000-000073780000}"/>
    <cellStyle name="Normal 43 14 6 2 2" xfId="40303" xr:uid="{00000000-0005-0000-0000-000074780000}"/>
    <cellStyle name="Normal 43 14 6 3" xfId="40302" xr:uid="{00000000-0005-0000-0000-000075780000}"/>
    <cellStyle name="Normal 43 14 7" xfId="17359" xr:uid="{00000000-0005-0000-0000-000076780000}"/>
    <cellStyle name="Normal 43 14 7 2" xfId="40304" xr:uid="{00000000-0005-0000-0000-000077780000}"/>
    <cellStyle name="Normal 43 14 8" xfId="40287" xr:uid="{00000000-0005-0000-0000-000078780000}"/>
    <cellStyle name="Normal 43 15" xfId="17360" xr:uid="{00000000-0005-0000-0000-000079780000}"/>
    <cellStyle name="Normal 43 15 2" xfId="17361" xr:uid="{00000000-0005-0000-0000-00007A780000}"/>
    <cellStyle name="Normal 43 15 2 2" xfId="17362" xr:uid="{00000000-0005-0000-0000-00007B780000}"/>
    <cellStyle name="Normal 43 15 2 2 2" xfId="17363" xr:uid="{00000000-0005-0000-0000-00007C780000}"/>
    <cellStyle name="Normal 43 15 2 2 2 2" xfId="40308" xr:uid="{00000000-0005-0000-0000-00007D780000}"/>
    <cellStyle name="Normal 43 15 2 2 3" xfId="40307" xr:uid="{00000000-0005-0000-0000-00007E780000}"/>
    <cellStyle name="Normal 43 15 2 3" xfId="17364" xr:uid="{00000000-0005-0000-0000-00007F780000}"/>
    <cellStyle name="Normal 43 15 2 3 2" xfId="40309" xr:uid="{00000000-0005-0000-0000-000080780000}"/>
    <cellStyle name="Normal 43 15 2 4" xfId="17365" xr:uid="{00000000-0005-0000-0000-000081780000}"/>
    <cellStyle name="Normal 43 15 2 4 2" xfId="40310" xr:uid="{00000000-0005-0000-0000-000082780000}"/>
    <cellStyle name="Normal 43 15 2 5" xfId="40306" xr:uid="{00000000-0005-0000-0000-000083780000}"/>
    <cellStyle name="Normal 43 15 3" xfId="17366" xr:uid="{00000000-0005-0000-0000-000084780000}"/>
    <cellStyle name="Normal 43 15 3 2" xfId="17367" xr:uid="{00000000-0005-0000-0000-000085780000}"/>
    <cellStyle name="Normal 43 15 3 2 2" xfId="17368" xr:uid="{00000000-0005-0000-0000-000086780000}"/>
    <cellStyle name="Normal 43 15 3 2 2 2" xfId="40313" xr:uid="{00000000-0005-0000-0000-000087780000}"/>
    <cellStyle name="Normal 43 15 3 2 3" xfId="40312" xr:uid="{00000000-0005-0000-0000-000088780000}"/>
    <cellStyle name="Normal 43 15 3 3" xfId="17369" xr:uid="{00000000-0005-0000-0000-000089780000}"/>
    <cellStyle name="Normal 43 15 3 3 2" xfId="17370" xr:uid="{00000000-0005-0000-0000-00008A780000}"/>
    <cellStyle name="Normal 43 15 3 3 2 2" xfId="40315" xr:uid="{00000000-0005-0000-0000-00008B780000}"/>
    <cellStyle name="Normal 43 15 3 3 3" xfId="40314" xr:uid="{00000000-0005-0000-0000-00008C780000}"/>
    <cellStyle name="Normal 43 15 3 4" xfId="17371" xr:uid="{00000000-0005-0000-0000-00008D780000}"/>
    <cellStyle name="Normal 43 15 3 4 2" xfId="40316" xr:uid="{00000000-0005-0000-0000-00008E780000}"/>
    <cellStyle name="Normal 43 15 3 5" xfId="40311" xr:uid="{00000000-0005-0000-0000-00008F780000}"/>
    <cellStyle name="Normal 43 15 4" xfId="17372" xr:uid="{00000000-0005-0000-0000-000090780000}"/>
    <cellStyle name="Normal 43 15 4 2" xfId="17373" xr:uid="{00000000-0005-0000-0000-000091780000}"/>
    <cellStyle name="Normal 43 15 4 2 2" xfId="40318" xr:uid="{00000000-0005-0000-0000-000092780000}"/>
    <cellStyle name="Normal 43 15 4 3" xfId="40317" xr:uid="{00000000-0005-0000-0000-000093780000}"/>
    <cellStyle name="Normal 43 15 5" xfId="17374" xr:uid="{00000000-0005-0000-0000-000094780000}"/>
    <cellStyle name="Normal 43 15 5 2" xfId="40319" xr:uid="{00000000-0005-0000-0000-000095780000}"/>
    <cellStyle name="Normal 43 15 6" xfId="17375" xr:uid="{00000000-0005-0000-0000-000096780000}"/>
    <cellStyle name="Normal 43 15 6 2" xfId="17376" xr:uid="{00000000-0005-0000-0000-000097780000}"/>
    <cellStyle name="Normal 43 15 6 2 2" xfId="40321" xr:uid="{00000000-0005-0000-0000-000098780000}"/>
    <cellStyle name="Normal 43 15 6 3" xfId="40320" xr:uid="{00000000-0005-0000-0000-000099780000}"/>
    <cellStyle name="Normal 43 15 7" xfId="17377" xr:uid="{00000000-0005-0000-0000-00009A780000}"/>
    <cellStyle name="Normal 43 15 7 2" xfId="40322" xr:uid="{00000000-0005-0000-0000-00009B780000}"/>
    <cellStyle name="Normal 43 15 8" xfId="40305" xr:uid="{00000000-0005-0000-0000-00009C780000}"/>
    <cellStyle name="Normal 43 16" xfId="17378" xr:uid="{00000000-0005-0000-0000-00009D780000}"/>
    <cellStyle name="Normal 43 16 2" xfId="17379" xr:uid="{00000000-0005-0000-0000-00009E780000}"/>
    <cellStyle name="Normal 43 16 2 2" xfId="17380" xr:uid="{00000000-0005-0000-0000-00009F780000}"/>
    <cellStyle name="Normal 43 16 2 2 2" xfId="17381" xr:uid="{00000000-0005-0000-0000-0000A0780000}"/>
    <cellStyle name="Normal 43 16 2 2 2 2" xfId="40326" xr:uid="{00000000-0005-0000-0000-0000A1780000}"/>
    <cellStyle name="Normal 43 16 2 2 3" xfId="40325" xr:uid="{00000000-0005-0000-0000-0000A2780000}"/>
    <cellStyle name="Normal 43 16 2 3" xfId="17382" xr:uid="{00000000-0005-0000-0000-0000A3780000}"/>
    <cellStyle name="Normal 43 16 2 3 2" xfId="40327" xr:uid="{00000000-0005-0000-0000-0000A4780000}"/>
    <cellStyle name="Normal 43 16 2 4" xfId="17383" xr:uid="{00000000-0005-0000-0000-0000A5780000}"/>
    <cellStyle name="Normal 43 16 2 4 2" xfId="40328" xr:uid="{00000000-0005-0000-0000-0000A6780000}"/>
    <cellStyle name="Normal 43 16 2 5" xfId="40324" xr:uid="{00000000-0005-0000-0000-0000A7780000}"/>
    <cellStyle name="Normal 43 16 3" xfId="17384" xr:uid="{00000000-0005-0000-0000-0000A8780000}"/>
    <cellStyle name="Normal 43 16 3 2" xfId="17385" xr:uid="{00000000-0005-0000-0000-0000A9780000}"/>
    <cellStyle name="Normal 43 16 3 2 2" xfId="17386" xr:uid="{00000000-0005-0000-0000-0000AA780000}"/>
    <cellStyle name="Normal 43 16 3 2 2 2" xfId="40331" xr:uid="{00000000-0005-0000-0000-0000AB780000}"/>
    <cellStyle name="Normal 43 16 3 2 3" xfId="40330" xr:uid="{00000000-0005-0000-0000-0000AC780000}"/>
    <cellStyle name="Normal 43 16 3 3" xfId="17387" xr:uid="{00000000-0005-0000-0000-0000AD780000}"/>
    <cellStyle name="Normal 43 16 3 3 2" xfId="17388" xr:uid="{00000000-0005-0000-0000-0000AE780000}"/>
    <cellStyle name="Normal 43 16 3 3 2 2" xfId="40333" xr:uid="{00000000-0005-0000-0000-0000AF780000}"/>
    <cellStyle name="Normal 43 16 3 3 3" xfId="40332" xr:uid="{00000000-0005-0000-0000-0000B0780000}"/>
    <cellStyle name="Normal 43 16 3 4" xfId="17389" xr:uid="{00000000-0005-0000-0000-0000B1780000}"/>
    <cellStyle name="Normal 43 16 3 4 2" xfId="40334" xr:uid="{00000000-0005-0000-0000-0000B2780000}"/>
    <cellStyle name="Normal 43 16 3 5" xfId="40329" xr:uid="{00000000-0005-0000-0000-0000B3780000}"/>
    <cellStyle name="Normal 43 16 4" xfId="17390" xr:uid="{00000000-0005-0000-0000-0000B4780000}"/>
    <cellStyle name="Normal 43 16 4 2" xfId="17391" xr:uid="{00000000-0005-0000-0000-0000B5780000}"/>
    <cellStyle name="Normal 43 16 4 2 2" xfId="40336" xr:uid="{00000000-0005-0000-0000-0000B6780000}"/>
    <cellStyle name="Normal 43 16 4 3" xfId="40335" xr:uid="{00000000-0005-0000-0000-0000B7780000}"/>
    <cellStyle name="Normal 43 16 5" xfId="17392" xr:uid="{00000000-0005-0000-0000-0000B8780000}"/>
    <cellStyle name="Normal 43 16 5 2" xfId="40337" xr:uid="{00000000-0005-0000-0000-0000B9780000}"/>
    <cellStyle name="Normal 43 16 6" xfId="17393" xr:uid="{00000000-0005-0000-0000-0000BA780000}"/>
    <cellStyle name="Normal 43 16 6 2" xfId="17394" xr:uid="{00000000-0005-0000-0000-0000BB780000}"/>
    <cellStyle name="Normal 43 16 6 2 2" xfId="40339" xr:uid="{00000000-0005-0000-0000-0000BC780000}"/>
    <cellStyle name="Normal 43 16 6 3" xfId="40338" xr:uid="{00000000-0005-0000-0000-0000BD780000}"/>
    <cellStyle name="Normal 43 16 7" xfId="17395" xr:uid="{00000000-0005-0000-0000-0000BE780000}"/>
    <cellStyle name="Normal 43 16 7 2" xfId="40340" xr:uid="{00000000-0005-0000-0000-0000BF780000}"/>
    <cellStyle name="Normal 43 16 8" xfId="40323" xr:uid="{00000000-0005-0000-0000-0000C0780000}"/>
    <cellStyle name="Normal 43 17" xfId="17396" xr:uid="{00000000-0005-0000-0000-0000C1780000}"/>
    <cellStyle name="Normal 43 17 2" xfId="17397" xr:uid="{00000000-0005-0000-0000-0000C2780000}"/>
    <cellStyle name="Normal 43 17 2 2" xfId="17398" xr:uid="{00000000-0005-0000-0000-0000C3780000}"/>
    <cellStyle name="Normal 43 17 2 2 2" xfId="17399" xr:uid="{00000000-0005-0000-0000-0000C4780000}"/>
    <cellStyle name="Normal 43 17 2 2 2 2" xfId="40344" xr:uid="{00000000-0005-0000-0000-0000C5780000}"/>
    <cellStyle name="Normal 43 17 2 2 3" xfId="40343" xr:uid="{00000000-0005-0000-0000-0000C6780000}"/>
    <cellStyle name="Normal 43 17 2 3" xfId="17400" xr:uid="{00000000-0005-0000-0000-0000C7780000}"/>
    <cellStyle name="Normal 43 17 2 3 2" xfId="40345" xr:uid="{00000000-0005-0000-0000-0000C8780000}"/>
    <cellStyle name="Normal 43 17 2 4" xfId="17401" xr:uid="{00000000-0005-0000-0000-0000C9780000}"/>
    <cellStyle name="Normal 43 17 2 4 2" xfId="40346" xr:uid="{00000000-0005-0000-0000-0000CA780000}"/>
    <cellStyle name="Normal 43 17 2 5" xfId="40342" xr:uid="{00000000-0005-0000-0000-0000CB780000}"/>
    <cellStyle name="Normal 43 17 3" xfId="17402" xr:uid="{00000000-0005-0000-0000-0000CC780000}"/>
    <cellStyle name="Normal 43 17 3 2" xfId="17403" xr:uid="{00000000-0005-0000-0000-0000CD780000}"/>
    <cellStyle name="Normal 43 17 3 2 2" xfId="17404" xr:uid="{00000000-0005-0000-0000-0000CE780000}"/>
    <cellStyle name="Normal 43 17 3 2 2 2" xfId="40349" xr:uid="{00000000-0005-0000-0000-0000CF780000}"/>
    <cellStyle name="Normal 43 17 3 2 3" xfId="40348" xr:uid="{00000000-0005-0000-0000-0000D0780000}"/>
    <cellStyle name="Normal 43 17 3 3" xfId="17405" xr:uid="{00000000-0005-0000-0000-0000D1780000}"/>
    <cellStyle name="Normal 43 17 3 3 2" xfId="17406" xr:uid="{00000000-0005-0000-0000-0000D2780000}"/>
    <cellStyle name="Normal 43 17 3 3 2 2" xfId="40351" xr:uid="{00000000-0005-0000-0000-0000D3780000}"/>
    <cellStyle name="Normal 43 17 3 3 3" xfId="40350" xr:uid="{00000000-0005-0000-0000-0000D4780000}"/>
    <cellStyle name="Normal 43 17 3 4" xfId="17407" xr:uid="{00000000-0005-0000-0000-0000D5780000}"/>
    <cellStyle name="Normal 43 17 3 4 2" xfId="40352" xr:uid="{00000000-0005-0000-0000-0000D6780000}"/>
    <cellStyle name="Normal 43 17 3 5" xfId="40347" xr:uid="{00000000-0005-0000-0000-0000D7780000}"/>
    <cellStyle name="Normal 43 17 4" xfId="17408" xr:uid="{00000000-0005-0000-0000-0000D8780000}"/>
    <cellStyle name="Normal 43 17 4 2" xfId="17409" xr:uid="{00000000-0005-0000-0000-0000D9780000}"/>
    <cellStyle name="Normal 43 17 4 2 2" xfId="40354" xr:uid="{00000000-0005-0000-0000-0000DA780000}"/>
    <cellStyle name="Normal 43 17 4 3" xfId="40353" xr:uid="{00000000-0005-0000-0000-0000DB780000}"/>
    <cellStyle name="Normal 43 17 5" xfId="17410" xr:uid="{00000000-0005-0000-0000-0000DC780000}"/>
    <cellStyle name="Normal 43 17 5 2" xfId="40355" xr:uid="{00000000-0005-0000-0000-0000DD780000}"/>
    <cellStyle name="Normal 43 17 6" xfId="17411" xr:uid="{00000000-0005-0000-0000-0000DE780000}"/>
    <cellStyle name="Normal 43 17 6 2" xfId="17412" xr:uid="{00000000-0005-0000-0000-0000DF780000}"/>
    <cellStyle name="Normal 43 17 6 2 2" xfId="40357" xr:uid="{00000000-0005-0000-0000-0000E0780000}"/>
    <cellStyle name="Normal 43 17 6 3" xfId="40356" xr:uid="{00000000-0005-0000-0000-0000E1780000}"/>
    <cellStyle name="Normal 43 17 7" xfId="17413" xr:uid="{00000000-0005-0000-0000-0000E2780000}"/>
    <cellStyle name="Normal 43 17 7 2" xfId="40358" xr:uid="{00000000-0005-0000-0000-0000E3780000}"/>
    <cellStyle name="Normal 43 17 8" xfId="40341" xr:uid="{00000000-0005-0000-0000-0000E4780000}"/>
    <cellStyle name="Normal 43 18" xfId="17414" xr:uid="{00000000-0005-0000-0000-0000E5780000}"/>
    <cellStyle name="Normal 43 18 2" xfId="17415" xr:uid="{00000000-0005-0000-0000-0000E6780000}"/>
    <cellStyle name="Normal 43 18 2 2" xfId="17416" xr:uid="{00000000-0005-0000-0000-0000E7780000}"/>
    <cellStyle name="Normal 43 18 2 2 2" xfId="17417" xr:uid="{00000000-0005-0000-0000-0000E8780000}"/>
    <cellStyle name="Normal 43 18 2 2 2 2" xfId="40362" xr:uid="{00000000-0005-0000-0000-0000E9780000}"/>
    <cellStyle name="Normal 43 18 2 2 3" xfId="40361" xr:uid="{00000000-0005-0000-0000-0000EA780000}"/>
    <cellStyle name="Normal 43 18 2 3" xfId="17418" xr:uid="{00000000-0005-0000-0000-0000EB780000}"/>
    <cellStyle name="Normal 43 18 2 3 2" xfId="40363" xr:uid="{00000000-0005-0000-0000-0000EC780000}"/>
    <cellStyle name="Normal 43 18 2 4" xfId="17419" xr:uid="{00000000-0005-0000-0000-0000ED780000}"/>
    <cellStyle name="Normal 43 18 2 4 2" xfId="40364" xr:uid="{00000000-0005-0000-0000-0000EE780000}"/>
    <cellStyle name="Normal 43 18 2 5" xfId="40360" xr:uid="{00000000-0005-0000-0000-0000EF780000}"/>
    <cellStyle name="Normal 43 18 3" xfId="17420" xr:uid="{00000000-0005-0000-0000-0000F0780000}"/>
    <cellStyle name="Normal 43 18 3 2" xfId="17421" xr:uid="{00000000-0005-0000-0000-0000F1780000}"/>
    <cellStyle name="Normal 43 18 3 2 2" xfId="17422" xr:uid="{00000000-0005-0000-0000-0000F2780000}"/>
    <cellStyle name="Normal 43 18 3 2 2 2" xfId="40367" xr:uid="{00000000-0005-0000-0000-0000F3780000}"/>
    <cellStyle name="Normal 43 18 3 2 3" xfId="40366" xr:uid="{00000000-0005-0000-0000-0000F4780000}"/>
    <cellStyle name="Normal 43 18 3 3" xfId="17423" xr:uid="{00000000-0005-0000-0000-0000F5780000}"/>
    <cellStyle name="Normal 43 18 3 3 2" xfId="17424" xr:uid="{00000000-0005-0000-0000-0000F6780000}"/>
    <cellStyle name="Normal 43 18 3 3 2 2" xfId="40369" xr:uid="{00000000-0005-0000-0000-0000F7780000}"/>
    <cellStyle name="Normal 43 18 3 3 3" xfId="40368" xr:uid="{00000000-0005-0000-0000-0000F8780000}"/>
    <cellStyle name="Normal 43 18 3 4" xfId="17425" xr:uid="{00000000-0005-0000-0000-0000F9780000}"/>
    <cellStyle name="Normal 43 18 3 4 2" xfId="40370" xr:uid="{00000000-0005-0000-0000-0000FA780000}"/>
    <cellStyle name="Normal 43 18 3 5" xfId="40365" xr:uid="{00000000-0005-0000-0000-0000FB780000}"/>
    <cellStyle name="Normal 43 18 4" xfId="17426" xr:uid="{00000000-0005-0000-0000-0000FC780000}"/>
    <cellStyle name="Normal 43 18 4 2" xfId="17427" xr:uid="{00000000-0005-0000-0000-0000FD780000}"/>
    <cellStyle name="Normal 43 18 4 2 2" xfId="40372" xr:uid="{00000000-0005-0000-0000-0000FE780000}"/>
    <cellStyle name="Normal 43 18 4 3" xfId="40371" xr:uid="{00000000-0005-0000-0000-0000FF780000}"/>
    <cellStyle name="Normal 43 18 5" xfId="17428" xr:uid="{00000000-0005-0000-0000-000000790000}"/>
    <cellStyle name="Normal 43 18 5 2" xfId="40373" xr:uid="{00000000-0005-0000-0000-000001790000}"/>
    <cellStyle name="Normal 43 18 6" xfId="17429" xr:uid="{00000000-0005-0000-0000-000002790000}"/>
    <cellStyle name="Normal 43 18 6 2" xfId="17430" xr:uid="{00000000-0005-0000-0000-000003790000}"/>
    <cellStyle name="Normal 43 18 6 2 2" xfId="40375" xr:uid="{00000000-0005-0000-0000-000004790000}"/>
    <cellStyle name="Normal 43 18 6 3" xfId="40374" xr:uid="{00000000-0005-0000-0000-000005790000}"/>
    <cellStyle name="Normal 43 18 7" xfId="17431" xr:uid="{00000000-0005-0000-0000-000006790000}"/>
    <cellStyle name="Normal 43 18 7 2" xfId="40376" xr:uid="{00000000-0005-0000-0000-000007790000}"/>
    <cellStyle name="Normal 43 18 8" xfId="40359" xr:uid="{00000000-0005-0000-0000-000008790000}"/>
    <cellStyle name="Normal 43 19" xfId="17432" xr:uid="{00000000-0005-0000-0000-000009790000}"/>
    <cellStyle name="Normal 43 19 2" xfId="17433" xr:uid="{00000000-0005-0000-0000-00000A790000}"/>
    <cellStyle name="Normal 43 19 2 2" xfId="17434" xr:uid="{00000000-0005-0000-0000-00000B790000}"/>
    <cellStyle name="Normal 43 19 2 2 2" xfId="17435" xr:uid="{00000000-0005-0000-0000-00000C790000}"/>
    <cellStyle name="Normal 43 19 2 2 2 2" xfId="40380" xr:uid="{00000000-0005-0000-0000-00000D790000}"/>
    <cellStyle name="Normal 43 19 2 2 3" xfId="40379" xr:uid="{00000000-0005-0000-0000-00000E790000}"/>
    <cellStyle name="Normal 43 19 2 3" xfId="17436" xr:uid="{00000000-0005-0000-0000-00000F790000}"/>
    <cellStyle name="Normal 43 19 2 3 2" xfId="40381" xr:uid="{00000000-0005-0000-0000-000010790000}"/>
    <cellStyle name="Normal 43 19 2 4" xfId="17437" xr:uid="{00000000-0005-0000-0000-000011790000}"/>
    <cellStyle name="Normal 43 19 2 4 2" xfId="40382" xr:uid="{00000000-0005-0000-0000-000012790000}"/>
    <cellStyle name="Normal 43 19 2 5" xfId="40378" xr:uid="{00000000-0005-0000-0000-000013790000}"/>
    <cellStyle name="Normal 43 19 3" xfId="17438" xr:uid="{00000000-0005-0000-0000-000014790000}"/>
    <cellStyle name="Normal 43 19 3 2" xfId="17439" xr:uid="{00000000-0005-0000-0000-000015790000}"/>
    <cellStyle name="Normal 43 19 3 2 2" xfId="17440" xr:uid="{00000000-0005-0000-0000-000016790000}"/>
    <cellStyle name="Normal 43 19 3 2 2 2" xfId="40385" xr:uid="{00000000-0005-0000-0000-000017790000}"/>
    <cellStyle name="Normal 43 19 3 2 3" xfId="40384" xr:uid="{00000000-0005-0000-0000-000018790000}"/>
    <cellStyle name="Normal 43 19 3 3" xfId="17441" xr:uid="{00000000-0005-0000-0000-000019790000}"/>
    <cellStyle name="Normal 43 19 3 3 2" xfId="17442" xr:uid="{00000000-0005-0000-0000-00001A790000}"/>
    <cellStyle name="Normal 43 19 3 3 2 2" xfId="40387" xr:uid="{00000000-0005-0000-0000-00001B790000}"/>
    <cellStyle name="Normal 43 19 3 3 3" xfId="40386" xr:uid="{00000000-0005-0000-0000-00001C790000}"/>
    <cellStyle name="Normal 43 19 3 4" xfId="17443" xr:uid="{00000000-0005-0000-0000-00001D790000}"/>
    <cellStyle name="Normal 43 19 3 4 2" xfId="40388" xr:uid="{00000000-0005-0000-0000-00001E790000}"/>
    <cellStyle name="Normal 43 19 3 5" xfId="40383" xr:uid="{00000000-0005-0000-0000-00001F790000}"/>
    <cellStyle name="Normal 43 19 4" xfId="17444" xr:uid="{00000000-0005-0000-0000-000020790000}"/>
    <cellStyle name="Normal 43 19 4 2" xfId="17445" xr:uid="{00000000-0005-0000-0000-000021790000}"/>
    <cellStyle name="Normal 43 19 4 2 2" xfId="40390" xr:uid="{00000000-0005-0000-0000-000022790000}"/>
    <cellStyle name="Normal 43 19 4 3" xfId="40389" xr:uid="{00000000-0005-0000-0000-000023790000}"/>
    <cellStyle name="Normal 43 19 5" xfId="17446" xr:uid="{00000000-0005-0000-0000-000024790000}"/>
    <cellStyle name="Normal 43 19 5 2" xfId="40391" xr:uid="{00000000-0005-0000-0000-000025790000}"/>
    <cellStyle name="Normal 43 19 6" xfId="17447" xr:uid="{00000000-0005-0000-0000-000026790000}"/>
    <cellStyle name="Normal 43 19 6 2" xfId="17448" xr:uid="{00000000-0005-0000-0000-000027790000}"/>
    <cellStyle name="Normal 43 19 6 2 2" xfId="40393" xr:uid="{00000000-0005-0000-0000-000028790000}"/>
    <cellStyle name="Normal 43 19 6 3" xfId="40392" xr:uid="{00000000-0005-0000-0000-000029790000}"/>
    <cellStyle name="Normal 43 19 7" xfId="17449" xr:uid="{00000000-0005-0000-0000-00002A790000}"/>
    <cellStyle name="Normal 43 19 7 2" xfId="40394" xr:uid="{00000000-0005-0000-0000-00002B790000}"/>
    <cellStyle name="Normal 43 19 8" xfId="40377" xr:uid="{00000000-0005-0000-0000-00002C790000}"/>
    <cellStyle name="Normal 43 2" xfId="17450" xr:uid="{00000000-0005-0000-0000-00002D790000}"/>
    <cellStyle name="Normal 43 2 2" xfId="17451" xr:uid="{00000000-0005-0000-0000-00002E790000}"/>
    <cellStyle name="Normal 43 2 2 2" xfId="17452" xr:uid="{00000000-0005-0000-0000-00002F790000}"/>
    <cellStyle name="Normal 43 2 2 2 2" xfId="17453" xr:uid="{00000000-0005-0000-0000-000030790000}"/>
    <cellStyle name="Normal 43 2 2 2 2 2" xfId="40398" xr:uid="{00000000-0005-0000-0000-000031790000}"/>
    <cellStyle name="Normal 43 2 2 2 3" xfId="40397" xr:uid="{00000000-0005-0000-0000-000032790000}"/>
    <cellStyle name="Normal 43 2 2 3" xfId="17454" xr:uid="{00000000-0005-0000-0000-000033790000}"/>
    <cellStyle name="Normal 43 2 2 3 2" xfId="40399" xr:uid="{00000000-0005-0000-0000-000034790000}"/>
    <cellStyle name="Normal 43 2 2 4" xfId="17455" xr:uid="{00000000-0005-0000-0000-000035790000}"/>
    <cellStyle name="Normal 43 2 2 4 2" xfId="40400" xr:uid="{00000000-0005-0000-0000-000036790000}"/>
    <cellStyle name="Normal 43 2 2 5" xfId="40396" xr:uid="{00000000-0005-0000-0000-000037790000}"/>
    <cellStyle name="Normal 43 2 3" xfId="17456" xr:uid="{00000000-0005-0000-0000-000038790000}"/>
    <cellStyle name="Normal 43 2 3 2" xfId="17457" xr:uid="{00000000-0005-0000-0000-000039790000}"/>
    <cellStyle name="Normal 43 2 3 2 2" xfId="17458" xr:uid="{00000000-0005-0000-0000-00003A790000}"/>
    <cellStyle name="Normal 43 2 3 2 2 2" xfId="40403" xr:uid="{00000000-0005-0000-0000-00003B790000}"/>
    <cellStyle name="Normal 43 2 3 2 3" xfId="40402" xr:uid="{00000000-0005-0000-0000-00003C790000}"/>
    <cellStyle name="Normal 43 2 3 3" xfId="17459" xr:uid="{00000000-0005-0000-0000-00003D790000}"/>
    <cellStyle name="Normal 43 2 3 3 2" xfId="17460" xr:uid="{00000000-0005-0000-0000-00003E790000}"/>
    <cellStyle name="Normal 43 2 3 3 2 2" xfId="40405" xr:uid="{00000000-0005-0000-0000-00003F790000}"/>
    <cellStyle name="Normal 43 2 3 3 3" xfId="40404" xr:uid="{00000000-0005-0000-0000-000040790000}"/>
    <cellStyle name="Normal 43 2 3 4" xfId="17461" xr:uid="{00000000-0005-0000-0000-000041790000}"/>
    <cellStyle name="Normal 43 2 3 4 2" xfId="40406" xr:uid="{00000000-0005-0000-0000-000042790000}"/>
    <cellStyle name="Normal 43 2 3 5" xfId="40401" xr:uid="{00000000-0005-0000-0000-000043790000}"/>
    <cellStyle name="Normal 43 2 4" xfId="17462" xr:uid="{00000000-0005-0000-0000-000044790000}"/>
    <cellStyle name="Normal 43 2 4 2" xfId="17463" xr:uid="{00000000-0005-0000-0000-000045790000}"/>
    <cellStyle name="Normal 43 2 4 2 2" xfId="40408" xr:uid="{00000000-0005-0000-0000-000046790000}"/>
    <cellStyle name="Normal 43 2 4 3" xfId="40407" xr:uid="{00000000-0005-0000-0000-000047790000}"/>
    <cellStyle name="Normal 43 2 5" xfId="17464" xr:uid="{00000000-0005-0000-0000-000048790000}"/>
    <cellStyle name="Normal 43 2 5 2" xfId="40409" xr:uid="{00000000-0005-0000-0000-000049790000}"/>
    <cellStyle name="Normal 43 2 6" xfId="17465" xr:uid="{00000000-0005-0000-0000-00004A790000}"/>
    <cellStyle name="Normal 43 2 6 2" xfId="17466" xr:uid="{00000000-0005-0000-0000-00004B790000}"/>
    <cellStyle name="Normal 43 2 6 2 2" xfId="40411" xr:uid="{00000000-0005-0000-0000-00004C790000}"/>
    <cellStyle name="Normal 43 2 6 3" xfId="40410" xr:uid="{00000000-0005-0000-0000-00004D790000}"/>
    <cellStyle name="Normal 43 2 7" xfId="17467" xr:uid="{00000000-0005-0000-0000-00004E790000}"/>
    <cellStyle name="Normal 43 2 7 2" xfId="40412" xr:uid="{00000000-0005-0000-0000-00004F790000}"/>
    <cellStyle name="Normal 43 2 8" xfId="40395" xr:uid="{00000000-0005-0000-0000-000050790000}"/>
    <cellStyle name="Normal 43 20" xfId="17468" xr:uid="{00000000-0005-0000-0000-000051790000}"/>
    <cellStyle name="Normal 43 20 2" xfId="17469" xr:uid="{00000000-0005-0000-0000-000052790000}"/>
    <cellStyle name="Normal 43 20 2 2" xfId="17470" xr:uid="{00000000-0005-0000-0000-000053790000}"/>
    <cellStyle name="Normal 43 20 2 2 2" xfId="40415" xr:uid="{00000000-0005-0000-0000-000054790000}"/>
    <cellStyle name="Normal 43 20 2 3" xfId="40414" xr:uid="{00000000-0005-0000-0000-000055790000}"/>
    <cellStyle name="Normal 43 20 3" xfId="17471" xr:uid="{00000000-0005-0000-0000-000056790000}"/>
    <cellStyle name="Normal 43 20 3 2" xfId="40416" xr:uid="{00000000-0005-0000-0000-000057790000}"/>
    <cellStyle name="Normal 43 20 4" xfId="17472" xr:uid="{00000000-0005-0000-0000-000058790000}"/>
    <cellStyle name="Normal 43 20 4 2" xfId="40417" xr:uid="{00000000-0005-0000-0000-000059790000}"/>
    <cellStyle name="Normal 43 20 5" xfId="40413" xr:uid="{00000000-0005-0000-0000-00005A790000}"/>
    <cellStyle name="Normal 43 21" xfId="17473" xr:uid="{00000000-0005-0000-0000-00005B790000}"/>
    <cellStyle name="Normal 43 21 2" xfId="17474" xr:uid="{00000000-0005-0000-0000-00005C790000}"/>
    <cellStyle name="Normal 43 21 2 2" xfId="17475" xr:uid="{00000000-0005-0000-0000-00005D790000}"/>
    <cellStyle name="Normal 43 21 2 2 2" xfId="40420" xr:uid="{00000000-0005-0000-0000-00005E790000}"/>
    <cellStyle name="Normal 43 21 2 3" xfId="40419" xr:uid="{00000000-0005-0000-0000-00005F790000}"/>
    <cellStyle name="Normal 43 21 3" xfId="17476" xr:uid="{00000000-0005-0000-0000-000060790000}"/>
    <cellStyle name="Normal 43 21 3 2" xfId="17477" xr:uid="{00000000-0005-0000-0000-000061790000}"/>
    <cellStyle name="Normal 43 21 3 2 2" xfId="40422" xr:uid="{00000000-0005-0000-0000-000062790000}"/>
    <cellStyle name="Normal 43 21 3 3" xfId="40421" xr:uid="{00000000-0005-0000-0000-000063790000}"/>
    <cellStyle name="Normal 43 21 4" xfId="17478" xr:uid="{00000000-0005-0000-0000-000064790000}"/>
    <cellStyle name="Normal 43 21 4 2" xfId="40423" xr:uid="{00000000-0005-0000-0000-000065790000}"/>
    <cellStyle name="Normal 43 21 5" xfId="40418" xr:uid="{00000000-0005-0000-0000-000066790000}"/>
    <cellStyle name="Normal 43 22" xfId="17479" xr:uid="{00000000-0005-0000-0000-000067790000}"/>
    <cellStyle name="Normal 43 22 2" xfId="17480" xr:uid="{00000000-0005-0000-0000-000068790000}"/>
    <cellStyle name="Normal 43 22 2 2" xfId="40425" xr:uid="{00000000-0005-0000-0000-000069790000}"/>
    <cellStyle name="Normal 43 22 3" xfId="40424" xr:uid="{00000000-0005-0000-0000-00006A790000}"/>
    <cellStyle name="Normal 43 23" xfId="17481" xr:uid="{00000000-0005-0000-0000-00006B790000}"/>
    <cellStyle name="Normal 43 23 2" xfId="40426" xr:uid="{00000000-0005-0000-0000-00006C790000}"/>
    <cellStyle name="Normal 43 24" xfId="17482" xr:uid="{00000000-0005-0000-0000-00006D790000}"/>
    <cellStyle name="Normal 43 24 2" xfId="17483" xr:uid="{00000000-0005-0000-0000-00006E790000}"/>
    <cellStyle name="Normal 43 24 2 2" xfId="40428" xr:uid="{00000000-0005-0000-0000-00006F790000}"/>
    <cellStyle name="Normal 43 24 3" xfId="40427" xr:uid="{00000000-0005-0000-0000-000070790000}"/>
    <cellStyle name="Normal 43 25" xfId="17484" xr:uid="{00000000-0005-0000-0000-000071790000}"/>
    <cellStyle name="Normal 43 25 2" xfId="40429" xr:uid="{00000000-0005-0000-0000-000072790000}"/>
    <cellStyle name="Normal 43 26" xfId="17485" xr:uid="{00000000-0005-0000-0000-000073790000}"/>
    <cellStyle name="Normal 43 26 2" xfId="40430" xr:uid="{00000000-0005-0000-0000-000074790000}"/>
    <cellStyle name="Normal 43 27" xfId="40214" xr:uid="{00000000-0005-0000-0000-000075790000}"/>
    <cellStyle name="Normal 43 3" xfId="17486" xr:uid="{00000000-0005-0000-0000-000076790000}"/>
    <cellStyle name="Normal 43 3 2" xfId="17487" xr:uid="{00000000-0005-0000-0000-000077790000}"/>
    <cellStyle name="Normal 43 3 2 2" xfId="17488" xr:uid="{00000000-0005-0000-0000-000078790000}"/>
    <cellStyle name="Normal 43 3 2 2 2" xfId="17489" xr:uid="{00000000-0005-0000-0000-000079790000}"/>
    <cellStyle name="Normal 43 3 2 2 2 2" xfId="40434" xr:uid="{00000000-0005-0000-0000-00007A790000}"/>
    <cellStyle name="Normal 43 3 2 2 3" xfId="40433" xr:uid="{00000000-0005-0000-0000-00007B790000}"/>
    <cellStyle name="Normal 43 3 2 3" xfId="17490" xr:uid="{00000000-0005-0000-0000-00007C790000}"/>
    <cellStyle name="Normal 43 3 2 3 2" xfId="40435" xr:uid="{00000000-0005-0000-0000-00007D790000}"/>
    <cellStyle name="Normal 43 3 2 4" xfId="17491" xr:uid="{00000000-0005-0000-0000-00007E790000}"/>
    <cellStyle name="Normal 43 3 2 4 2" xfId="40436" xr:uid="{00000000-0005-0000-0000-00007F790000}"/>
    <cellStyle name="Normal 43 3 2 5" xfId="40432" xr:uid="{00000000-0005-0000-0000-000080790000}"/>
    <cellStyle name="Normal 43 3 3" xfId="17492" xr:uid="{00000000-0005-0000-0000-000081790000}"/>
    <cellStyle name="Normal 43 3 3 2" xfId="17493" xr:uid="{00000000-0005-0000-0000-000082790000}"/>
    <cellStyle name="Normal 43 3 3 2 2" xfId="17494" xr:uid="{00000000-0005-0000-0000-000083790000}"/>
    <cellStyle name="Normal 43 3 3 2 2 2" xfId="40439" xr:uid="{00000000-0005-0000-0000-000084790000}"/>
    <cellStyle name="Normal 43 3 3 2 3" xfId="40438" xr:uid="{00000000-0005-0000-0000-000085790000}"/>
    <cellStyle name="Normal 43 3 3 3" xfId="17495" xr:uid="{00000000-0005-0000-0000-000086790000}"/>
    <cellStyle name="Normal 43 3 3 3 2" xfId="17496" xr:uid="{00000000-0005-0000-0000-000087790000}"/>
    <cellStyle name="Normal 43 3 3 3 2 2" xfId="40441" xr:uid="{00000000-0005-0000-0000-000088790000}"/>
    <cellStyle name="Normal 43 3 3 3 3" xfId="40440" xr:uid="{00000000-0005-0000-0000-000089790000}"/>
    <cellStyle name="Normal 43 3 3 4" xfId="17497" xr:uid="{00000000-0005-0000-0000-00008A790000}"/>
    <cellStyle name="Normal 43 3 3 4 2" xfId="40442" xr:uid="{00000000-0005-0000-0000-00008B790000}"/>
    <cellStyle name="Normal 43 3 3 5" xfId="40437" xr:uid="{00000000-0005-0000-0000-00008C790000}"/>
    <cellStyle name="Normal 43 3 4" xfId="17498" xr:uid="{00000000-0005-0000-0000-00008D790000}"/>
    <cellStyle name="Normal 43 3 4 2" xfId="17499" xr:uid="{00000000-0005-0000-0000-00008E790000}"/>
    <cellStyle name="Normal 43 3 4 2 2" xfId="40444" xr:uid="{00000000-0005-0000-0000-00008F790000}"/>
    <cellStyle name="Normal 43 3 4 3" xfId="40443" xr:uid="{00000000-0005-0000-0000-000090790000}"/>
    <cellStyle name="Normal 43 3 5" xfId="17500" xr:uid="{00000000-0005-0000-0000-000091790000}"/>
    <cellStyle name="Normal 43 3 5 2" xfId="40445" xr:uid="{00000000-0005-0000-0000-000092790000}"/>
    <cellStyle name="Normal 43 3 6" xfId="17501" xr:uid="{00000000-0005-0000-0000-000093790000}"/>
    <cellStyle name="Normal 43 3 6 2" xfId="17502" xr:uid="{00000000-0005-0000-0000-000094790000}"/>
    <cellStyle name="Normal 43 3 6 2 2" xfId="40447" xr:uid="{00000000-0005-0000-0000-000095790000}"/>
    <cellStyle name="Normal 43 3 6 3" xfId="40446" xr:uid="{00000000-0005-0000-0000-000096790000}"/>
    <cellStyle name="Normal 43 3 7" xfId="17503" xr:uid="{00000000-0005-0000-0000-000097790000}"/>
    <cellStyle name="Normal 43 3 7 2" xfId="40448" xr:uid="{00000000-0005-0000-0000-000098790000}"/>
    <cellStyle name="Normal 43 3 8" xfId="40431" xr:uid="{00000000-0005-0000-0000-000099790000}"/>
    <cellStyle name="Normal 43 4" xfId="17504" xr:uid="{00000000-0005-0000-0000-00009A790000}"/>
    <cellStyle name="Normal 43 4 2" xfId="17505" xr:uid="{00000000-0005-0000-0000-00009B790000}"/>
    <cellStyle name="Normal 43 4 2 2" xfId="17506" xr:uid="{00000000-0005-0000-0000-00009C790000}"/>
    <cellStyle name="Normal 43 4 2 2 2" xfId="17507" xr:uid="{00000000-0005-0000-0000-00009D790000}"/>
    <cellStyle name="Normal 43 4 2 2 2 2" xfId="40452" xr:uid="{00000000-0005-0000-0000-00009E790000}"/>
    <cellStyle name="Normal 43 4 2 2 3" xfId="40451" xr:uid="{00000000-0005-0000-0000-00009F790000}"/>
    <cellStyle name="Normal 43 4 2 3" xfId="17508" xr:uid="{00000000-0005-0000-0000-0000A0790000}"/>
    <cellStyle name="Normal 43 4 2 3 2" xfId="40453" xr:uid="{00000000-0005-0000-0000-0000A1790000}"/>
    <cellStyle name="Normal 43 4 2 4" xfId="17509" xr:uid="{00000000-0005-0000-0000-0000A2790000}"/>
    <cellStyle name="Normal 43 4 2 4 2" xfId="40454" xr:uid="{00000000-0005-0000-0000-0000A3790000}"/>
    <cellStyle name="Normal 43 4 2 5" xfId="40450" xr:uid="{00000000-0005-0000-0000-0000A4790000}"/>
    <cellStyle name="Normal 43 4 3" xfId="17510" xr:uid="{00000000-0005-0000-0000-0000A5790000}"/>
    <cellStyle name="Normal 43 4 3 2" xfId="17511" xr:uid="{00000000-0005-0000-0000-0000A6790000}"/>
    <cellStyle name="Normal 43 4 3 2 2" xfId="17512" xr:uid="{00000000-0005-0000-0000-0000A7790000}"/>
    <cellStyle name="Normal 43 4 3 2 2 2" xfId="40457" xr:uid="{00000000-0005-0000-0000-0000A8790000}"/>
    <cellStyle name="Normal 43 4 3 2 3" xfId="40456" xr:uid="{00000000-0005-0000-0000-0000A9790000}"/>
    <cellStyle name="Normal 43 4 3 3" xfId="17513" xr:uid="{00000000-0005-0000-0000-0000AA790000}"/>
    <cellStyle name="Normal 43 4 3 3 2" xfId="17514" xr:uid="{00000000-0005-0000-0000-0000AB790000}"/>
    <cellStyle name="Normal 43 4 3 3 2 2" xfId="40459" xr:uid="{00000000-0005-0000-0000-0000AC790000}"/>
    <cellStyle name="Normal 43 4 3 3 3" xfId="40458" xr:uid="{00000000-0005-0000-0000-0000AD790000}"/>
    <cellStyle name="Normal 43 4 3 4" xfId="17515" xr:uid="{00000000-0005-0000-0000-0000AE790000}"/>
    <cellStyle name="Normal 43 4 3 4 2" xfId="40460" xr:uid="{00000000-0005-0000-0000-0000AF790000}"/>
    <cellStyle name="Normal 43 4 3 5" xfId="40455" xr:uid="{00000000-0005-0000-0000-0000B0790000}"/>
    <cellStyle name="Normal 43 4 4" xfId="17516" xr:uid="{00000000-0005-0000-0000-0000B1790000}"/>
    <cellStyle name="Normal 43 4 4 2" xfId="17517" xr:uid="{00000000-0005-0000-0000-0000B2790000}"/>
    <cellStyle name="Normal 43 4 4 2 2" xfId="40462" xr:uid="{00000000-0005-0000-0000-0000B3790000}"/>
    <cellStyle name="Normal 43 4 4 3" xfId="40461" xr:uid="{00000000-0005-0000-0000-0000B4790000}"/>
    <cellStyle name="Normal 43 4 5" xfId="17518" xr:uid="{00000000-0005-0000-0000-0000B5790000}"/>
    <cellStyle name="Normal 43 4 5 2" xfId="40463" xr:uid="{00000000-0005-0000-0000-0000B6790000}"/>
    <cellStyle name="Normal 43 4 6" xfId="17519" xr:uid="{00000000-0005-0000-0000-0000B7790000}"/>
    <cellStyle name="Normal 43 4 6 2" xfId="17520" xr:uid="{00000000-0005-0000-0000-0000B8790000}"/>
    <cellStyle name="Normal 43 4 6 2 2" xfId="40465" xr:uid="{00000000-0005-0000-0000-0000B9790000}"/>
    <cellStyle name="Normal 43 4 6 3" xfId="40464" xr:uid="{00000000-0005-0000-0000-0000BA790000}"/>
    <cellStyle name="Normal 43 4 7" xfId="17521" xr:uid="{00000000-0005-0000-0000-0000BB790000}"/>
    <cellStyle name="Normal 43 4 7 2" xfId="40466" xr:uid="{00000000-0005-0000-0000-0000BC790000}"/>
    <cellStyle name="Normal 43 4 8" xfId="40449" xr:uid="{00000000-0005-0000-0000-0000BD790000}"/>
    <cellStyle name="Normal 43 5" xfId="17522" xr:uid="{00000000-0005-0000-0000-0000BE790000}"/>
    <cellStyle name="Normal 43 5 2" xfId="17523" xr:uid="{00000000-0005-0000-0000-0000BF790000}"/>
    <cellStyle name="Normal 43 5 2 2" xfId="17524" xr:uid="{00000000-0005-0000-0000-0000C0790000}"/>
    <cellStyle name="Normal 43 5 2 2 2" xfId="17525" xr:uid="{00000000-0005-0000-0000-0000C1790000}"/>
    <cellStyle name="Normal 43 5 2 2 2 2" xfId="40470" xr:uid="{00000000-0005-0000-0000-0000C2790000}"/>
    <cellStyle name="Normal 43 5 2 2 3" xfId="40469" xr:uid="{00000000-0005-0000-0000-0000C3790000}"/>
    <cellStyle name="Normal 43 5 2 3" xfId="17526" xr:uid="{00000000-0005-0000-0000-0000C4790000}"/>
    <cellStyle name="Normal 43 5 2 3 2" xfId="40471" xr:uid="{00000000-0005-0000-0000-0000C5790000}"/>
    <cellStyle name="Normal 43 5 2 4" xfId="17527" xr:uid="{00000000-0005-0000-0000-0000C6790000}"/>
    <cellStyle name="Normal 43 5 2 4 2" xfId="40472" xr:uid="{00000000-0005-0000-0000-0000C7790000}"/>
    <cellStyle name="Normal 43 5 2 5" xfId="40468" xr:uid="{00000000-0005-0000-0000-0000C8790000}"/>
    <cellStyle name="Normal 43 5 3" xfId="17528" xr:uid="{00000000-0005-0000-0000-0000C9790000}"/>
    <cellStyle name="Normal 43 5 3 2" xfId="17529" xr:uid="{00000000-0005-0000-0000-0000CA790000}"/>
    <cellStyle name="Normal 43 5 3 2 2" xfId="17530" xr:uid="{00000000-0005-0000-0000-0000CB790000}"/>
    <cellStyle name="Normal 43 5 3 2 2 2" xfId="40475" xr:uid="{00000000-0005-0000-0000-0000CC790000}"/>
    <cellStyle name="Normal 43 5 3 2 3" xfId="40474" xr:uid="{00000000-0005-0000-0000-0000CD790000}"/>
    <cellStyle name="Normal 43 5 3 3" xfId="17531" xr:uid="{00000000-0005-0000-0000-0000CE790000}"/>
    <cellStyle name="Normal 43 5 3 3 2" xfId="17532" xr:uid="{00000000-0005-0000-0000-0000CF790000}"/>
    <cellStyle name="Normal 43 5 3 3 2 2" xfId="40477" xr:uid="{00000000-0005-0000-0000-0000D0790000}"/>
    <cellStyle name="Normal 43 5 3 3 3" xfId="40476" xr:uid="{00000000-0005-0000-0000-0000D1790000}"/>
    <cellStyle name="Normal 43 5 3 4" xfId="17533" xr:uid="{00000000-0005-0000-0000-0000D2790000}"/>
    <cellStyle name="Normal 43 5 3 4 2" xfId="40478" xr:uid="{00000000-0005-0000-0000-0000D3790000}"/>
    <cellStyle name="Normal 43 5 3 5" xfId="40473" xr:uid="{00000000-0005-0000-0000-0000D4790000}"/>
    <cellStyle name="Normal 43 5 4" xfId="17534" xr:uid="{00000000-0005-0000-0000-0000D5790000}"/>
    <cellStyle name="Normal 43 5 4 2" xfId="17535" xr:uid="{00000000-0005-0000-0000-0000D6790000}"/>
    <cellStyle name="Normal 43 5 4 2 2" xfId="40480" xr:uid="{00000000-0005-0000-0000-0000D7790000}"/>
    <cellStyle name="Normal 43 5 4 3" xfId="40479" xr:uid="{00000000-0005-0000-0000-0000D8790000}"/>
    <cellStyle name="Normal 43 5 5" xfId="17536" xr:uid="{00000000-0005-0000-0000-0000D9790000}"/>
    <cellStyle name="Normal 43 5 5 2" xfId="40481" xr:uid="{00000000-0005-0000-0000-0000DA790000}"/>
    <cellStyle name="Normal 43 5 6" xfId="17537" xr:uid="{00000000-0005-0000-0000-0000DB790000}"/>
    <cellStyle name="Normal 43 5 6 2" xfId="17538" xr:uid="{00000000-0005-0000-0000-0000DC790000}"/>
    <cellStyle name="Normal 43 5 6 2 2" xfId="40483" xr:uid="{00000000-0005-0000-0000-0000DD790000}"/>
    <cellStyle name="Normal 43 5 6 3" xfId="40482" xr:uid="{00000000-0005-0000-0000-0000DE790000}"/>
    <cellStyle name="Normal 43 5 7" xfId="17539" xr:uid="{00000000-0005-0000-0000-0000DF790000}"/>
    <cellStyle name="Normal 43 5 7 2" xfId="40484" xr:uid="{00000000-0005-0000-0000-0000E0790000}"/>
    <cellStyle name="Normal 43 5 8" xfId="40467" xr:uid="{00000000-0005-0000-0000-0000E1790000}"/>
    <cellStyle name="Normal 43 6" xfId="17540" xr:uid="{00000000-0005-0000-0000-0000E2790000}"/>
    <cellStyle name="Normal 43 6 2" xfId="17541" xr:uid="{00000000-0005-0000-0000-0000E3790000}"/>
    <cellStyle name="Normal 43 6 2 2" xfId="17542" xr:uid="{00000000-0005-0000-0000-0000E4790000}"/>
    <cellStyle name="Normal 43 6 2 2 2" xfId="17543" xr:uid="{00000000-0005-0000-0000-0000E5790000}"/>
    <cellStyle name="Normal 43 6 2 2 2 2" xfId="40488" xr:uid="{00000000-0005-0000-0000-0000E6790000}"/>
    <cellStyle name="Normal 43 6 2 2 3" xfId="40487" xr:uid="{00000000-0005-0000-0000-0000E7790000}"/>
    <cellStyle name="Normal 43 6 2 3" xfId="17544" xr:uid="{00000000-0005-0000-0000-0000E8790000}"/>
    <cellStyle name="Normal 43 6 2 3 2" xfId="40489" xr:uid="{00000000-0005-0000-0000-0000E9790000}"/>
    <cellStyle name="Normal 43 6 2 4" xfId="17545" xr:uid="{00000000-0005-0000-0000-0000EA790000}"/>
    <cellStyle name="Normal 43 6 2 4 2" xfId="40490" xr:uid="{00000000-0005-0000-0000-0000EB790000}"/>
    <cellStyle name="Normal 43 6 2 5" xfId="40486" xr:uid="{00000000-0005-0000-0000-0000EC790000}"/>
    <cellStyle name="Normal 43 6 3" xfId="17546" xr:uid="{00000000-0005-0000-0000-0000ED790000}"/>
    <cellStyle name="Normal 43 6 3 2" xfId="17547" xr:uid="{00000000-0005-0000-0000-0000EE790000}"/>
    <cellStyle name="Normal 43 6 3 2 2" xfId="17548" xr:uid="{00000000-0005-0000-0000-0000EF790000}"/>
    <cellStyle name="Normal 43 6 3 2 2 2" xfId="40493" xr:uid="{00000000-0005-0000-0000-0000F0790000}"/>
    <cellStyle name="Normal 43 6 3 2 3" xfId="40492" xr:uid="{00000000-0005-0000-0000-0000F1790000}"/>
    <cellStyle name="Normal 43 6 3 3" xfId="17549" xr:uid="{00000000-0005-0000-0000-0000F2790000}"/>
    <cellStyle name="Normal 43 6 3 3 2" xfId="17550" xr:uid="{00000000-0005-0000-0000-0000F3790000}"/>
    <cellStyle name="Normal 43 6 3 3 2 2" xfId="40495" xr:uid="{00000000-0005-0000-0000-0000F4790000}"/>
    <cellStyle name="Normal 43 6 3 3 3" xfId="40494" xr:uid="{00000000-0005-0000-0000-0000F5790000}"/>
    <cellStyle name="Normal 43 6 3 4" xfId="17551" xr:uid="{00000000-0005-0000-0000-0000F6790000}"/>
    <cellStyle name="Normal 43 6 3 4 2" xfId="40496" xr:uid="{00000000-0005-0000-0000-0000F7790000}"/>
    <cellStyle name="Normal 43 6 3 5" xfId="40491" xr:uid="{00000000-0005-0000-0000-0000F8790000}"/>
    <cellStyle name="Normal 43 6 4" xfId="17552" xr:uid="{00000000-0005-0000-0000-0000F9790000}"/>
    <cellStyle name="Normal 43 6 4 2" xfId="17553" xr:uid="{00000000-0005-0000-0000-0000FA790000}"/>
    <cellStyle name="Normal 43 6 4 2 2" xfId="40498" xr:uid="{00000000-0005-0000-0000-0000FB790000}"/>
    <cellStyle name="Normal 43 6 4 3" xfId="40497" xr:uid="{00000000-0005-0000-0000-0000FC790000}"/>
    <cellStyle name="Normal 43 6 5" xfId="17554" xr:uid="{00000000-0005-0000-0000-0000FD790000}"/>
    <cellStyle name="Normal 43 6 5 2" xfId="40499" xr:uid="{00000000-0005-0000-0000-0000FE790000}"/>
    <cellStyle name="Normal 43 6 6" xfId="17555" xr:uid="{00000000-0005-0000-0000-0000FF790000}"/>
    <cellStyle name="Normal 43 6 6 2" xfId="17556" xr:uid="{00000000-0005-0000-0000-0000007A0000}"/>
    <cellStyle name="Normal 43 6 6 2 2" xfId="40501" xr:uid="{00000000-0005-0000-0000-0000017A0000}"/>
    <cellStyle name="Normal 43 6 6 3" xfId="40500" xr:uid="{00000000-0005-0000-0000-0000027A0000}"/>
    <cellStyle name="Normal 43 6 7" xfId="17557" xr:uid="{00000000-0005-0000-0000-0000037A0000}"/>
    <cellStyle name="Normal 43 6 7 2" xfId="40502" xr:uid="{00000000-0005-0000-0000-0000047A0000}"/>
    <cellStyle name="Normal 43 6 8" xfId="40485" xr:uid="{00000000-0005-0000-0000-0000057A0000}"/>
    <cellStyle name="Normal 43 7" xfId="17558" xr:uid="{00000000-0005-0000-0000-0000067A0000}"/>
    <cellStyle name="Normal 43 7 2" xfId="17559" xr:uid="{00000000-0005-0000-0000-0000077A0000}"/>
    <cellStyle name="Normal 43 7 2 2" xfId="17560" xr:uid="{00000000-0005-0000-0000-0000087A0000}"/>
    <cellStyle name="Normal 43 7 2 2 2" xfId="17561" xr:uid="{00000000-0005-0000-0000-0000097A0000}"/>
    <cellStyle name="Normal 43 7 2 2 2 2" xfId="40506" xr:uid="{00000000-0005-0000-0000-00000A7A0000}"/>
    <cellStyle name="Normal 43 7 2 2 3" xfId="40505" xr:uid="{00000000-0005-0000-0000-00000B7A0000}"/>
    <cellStyle name="Normal 43 7 2 3" xfId="17562" xr:uid="{00000000-0005-0000-0000-00000C7A0000}"/>
    <cellStyle name="Normal 43 7 2 3 2" xfId="40507" xr:uid="{00000000-0005-0000-0000-00000D7A0000}"/>
    <cellStyle name="Normal 43 7 2 4" xfId="17563" xr:uid="{00000000-0005-0000-0000-00000E7A0000}"/>
    <cellStyle name="Normal 43 7 2 4 2" xfId="40508" xr:uid="{00000000-0005-0000-0000-00000F7A0000}"/>
    <cellStyle name="Normal 43 7 2 5" xfId="40504" xr:uid="{00000000-0005-0000-0000-0000107A0000}"/>
    <cellStyle name="Normal 43 7 3" xfId="17564" xr:uid="{00000000-0005-0000-0000-0000117A0000}"/>
    <cellStyle name="Normal 43 7 3 2" xfId="17565" xr:uid="{00000000-0005-0000-0000-0000127A0000}"/>
    <cellStyle name="Normal 43 7 3 2 2" xfId="17566" xr:uid="{00000000-0005-0000-0000-0000137A0000}"/>
    <cellStyle name="Normal 43 7 3 2 2 2" xfId="40511" xr:uid="{00000000-0005-0000-0000-0000147A0000}"/>
    <cellStyle name="Normal 43 7 3 2 3" xfId="40510" xr:uid="{00000000-0005-0000-0000-0000157A0000}"/>
    <cellStyle name="Normal 43 7 3 3" xfId="17567" xr:uid="{00000000-0005-0000-0000-0000167A0000}"/>
    <cellStyle name="Normal 43 7 3 3 2" xfId="17568" xr:uid="{00000000-0005-0000-0000-0000177A0000}"/>
    <cellStyle name="Normal 43 7 3 3 2 2" xfId="40513" xr:uid="{00000000-0005-0000-0000-0000187A0000}"/>
    <cellStyle name="Normal 43 7 3 3 3" xfId="40512" xr:uid="{00000000-0005-0000-0000-0000197A0000}"/>
    <cellStyle name="Normal 43 7 3 4" xfId="17569" xr:uid="{00000000-0005-0000-0000-00001A7A0000}"/>
    <cellStyle name="Normal 43 7 3 4 2" xfId="40514" xr:uid="{00000000-0005-0000-0000-00001B7A0000}"/>
    <cellStyle name="Normal 43 7 3 5" xfId="40509" xr:uid="{00000000-0005-0000-0000-00001C7A0000}"/>
    <cellStyle name="Normal 43 7 4" xfId="17570" xr:uid="{00000000-0005-0000-0000-00001D7A0000}"/>
    <cellStyle name="Normal 43 7 4 2" xfId="17571" xr:uid="{00000000-0005-0000-0000-00001E7A0000}"/>
    <cellStyle name="Normal 43 7 4 2 2" xfId="40516" xr:uid="{00000000-0005-0000-0000-00001F7A0000}"/>
    <cellStyle name="Normal 43 7 4 3" xfId="40515" xr:uid="{00000000-0005-0000-0000-0000207A0000}"/>
    <cellStyle name="Normal 43 7 5" xfId="17572" xr:uid="{00000000-0005-0000-0000-0000217A0000}"/>
    <cellStyle name="Normal 43 7 5 2" xfId="40517" xr:uid="{00000000-0005-0000-0000-0000227A0000}"/>
    <cellStyle name="Normal 43 7 6" xfId="17573" xr:uid="{00000000-0005-0000-0000-0000237A0000}"/>
    <cellStyle name="Normal 43 7 6 2" xfId="17574" xr:uid="{00000000-0005-0000-0000-0000247A0000}"/>
    <cellStyle name="Normal 43 7 6 2 2" xfId="40519" xr:uid="{00000000-0005-0000-0000-0000257A0000}"/>
    <cellStyle name="Normal 43 7 6 3" xfId="40518" xr:uid="{00000000-0005-0000-0000-0000267A0000}"/>
    <cellStyle name="Normal 43 7 7" xfId="17575" xr:uid="{00000000-0005-0000-0000-0000277A0000}"/>
    <cellStyle name="Normal 43 7 7 2" xfId="40520" xr:uid="{00000000-0005-0000-0000-0000287A0000}"/>
    <cellStyle name="Normal 43 7 8" xfId="40503" xr:uid="{00000000-0005-0000-0000-0000297A0000}"/>
    <cellStyle name="Normal 43 8" xfId="17576" xr:uid="{00000000-0005-0000-0000-00002A7A0000}"/>
    <cellStyle name="Normal 43 8 2" xfId="17577" xr:uid="{00000000-0005-0000-0000-00002B7A0000}"/>
    <cellStyle name="Normal 43 8 2 2" xfId="17578" xr:uid="{00000000-0005-0000-0000-00002C7A0000}"/>
    <cellStyle name="Normal 43 8 2 2 2" xfId="17579" xr:uid="{00000000-0005-0000-0000-00002D7A0000}"/>
    <cellStyle name="Normal 43 8 2 2 2 2" xfId="40524" xr:uid="{00000000-0005-0000-0000-00002E7A0000}"/>
    <cellStyle name="Normal 43 8 2 2 3" xfId="40523" xr:uid="{00000000-0005-0000-0000-00002F7A0000}"/>
    <cellStyle name="Normal 43 8 2 3" xfId="17580" xr:uid="{00000000-0005-0000-0000-0000307A0000}"/>
    <cellStyle name="Normal 43 8 2 3 2" xfId="40525" xr:uid="{00000000-0005-0000-0000-0000317A0000}"/>
    <cellStyle name="Normal 43 8 2 4" xfId="17581" xr:uid="{00000000-0005-0000-0000-0000327A0000}"/>
    <cellStyle name="Normal 43 8 2 4 2" xfId="40526" xr:uid="{00000000-0005-0000-0000-0000337A0000}"/>
    <cellStyle name="Normal 43 8 2 5" xfId="40522" xr:uid="{00000000-0005-0000-0000-0000347A0000}"/>
    <cellStyle name="Normal 43 8 3" xfId="17582" xr:uid="{00000000-0005-0000-0000-0000357A0000}"/>
    <cellStyle name="Normal 43 8 3 2" xfId="17583" xr:uid="{00000000-0005-0000-0000-0000367A0000}"/>
    <cellStyle name="Normal 43 8 3 2 2" xfId="17584" xr:uid="{00000000-0005-0000-0000-0000377A0000}"/>
    <cellStyle name="Normal 43 8 3 2 2 2" xfId="40529" xr:uid="{00000000-0005-0000-0000-0000387A0000}"/>
    <cellStyle name="Normal 43 8 3 2 3" xfId="40528" xr:uid="{00000000-0005-0000-0000-0000397A0000}"/>
    <cellStyle name="Normal 43 8 3 3" xfId="17585" xr:uid="{00000000-0005-0000-0000-00003A7A0000}"/>
    <cellStyle name="Normal 43 8 3 3 2" xfId="17586" xr:uid="{00000000-0005-0000-0000-00003B7A0000}"/>
    <cellStyle name="Normal 43 8 3 3 2 2" xfId="40531" xr:uid="{00000000-0005-0000-0000-00003C7A0000}"/>
    <cellStyle name="Normal 43 8 3 3 3" xfId="40530" xr:uid="{00000000-0005-0000-0000-00003D7A0000}"/>
    <cellStyle name="Normal 43 8 3 4" xfId="17587" xr:uid="{00000000-0005-0000-0000-00003E7A0000}"/>
    <cellStyle name="Normal 43 8 3 4 2" xfId="40532" xr:uid="{00000000-0005-0000-0000-00003F7A0000}"/>
    <cellStyle name="Normal 43 8 3 5" xfId="40527" xr:uid="{00000000-0005-0000-0000-0000407A0000}"/>
    <cellStyle name="Normal 43 8 4" xfId="17588" xr:uid="{00000000-0005-0000-0000-0000417A0000}"/>
    <cellStyle name="Normal 43 8 4 2" xfId="17589" xr:uid="{00000000-0005-0000-0000-0000427A0000}"/>
    <cellStyle name="Normal 43 8 4 2 2" xfId="40534" xr:uid="{00000000-0005-0000-0000-0000437A0000}"/>
    <cellStyle name="Normal 43 8 4 3" xfId="40533" xr:uid="{00000000-0005-0000-0000-0000447A0000}"/>
    <cellStyle name="Normal 43 8 5" xfId="17590" xr:uid="{00000000-0005-0000-0000-0000457A0000}"/>
    <cellStyle name="Normal 43 8 5 2" xfId="40535" xr:uid="{00000000-0005-0000-0000-0000467A0000}"/>
    <cellStyle name="Normal 43 8 6" xfId="17591" xr:uid="{00000000-0005-0000-0000-0000477A0000}"/>
    <cellStyle name="Normal 43 8 6 2" xfId="17592" xr:uid="{00000000-0005-0000-0000-0000487A0000}"/>
    <cellStyle name="Normal 43 8 6 2 2" xfId="40537" xr:uid="{00000000-0005-0000-0000-0000497A0000}"/>
    <cellStyle name="Normal 43 8 6 3" xfId="40536" xr:uid="{00000000-0005-0000-0000-00004A7A0000}"/>
    <cellStyle name="Normal 43 8 7" xfId="17593" xr:uid="{00000000-0005-0000-0000-00004B7A0000}"/>
    <cellStyle name="Normal 43 8 7 2" xfId="40538" xr:uid="{00000000-0005-0000-0000-00004C7A0000}"/>
    <cellStyle name="Normal 43 8 8" xfId="40521" xr:uid="{00000000-0005-0000-0000-00004D7A0000}"/>
    <cellStyle name="Normal 43 9" xfId="17594" xr:uid="{00000000-0005-0000-0000-00004E7A0000}"/>
    <cellStyle name="Normal 43 9 2" xfId="17595" xr:uid="{00000000-0005-0000-0000-00004F7A0000}"/>
    <cellStyle name="Normal 43 9 2 2" xfId="17596" xr:uid="{00000000-0005-0000-0000-0000507A0000}"/>
    <cellStyle name="Normal 43 9 2 2 2" xfId="17597" xr:uid="{00000000-0005-0000-0000-0000517A0000}"/>
    <cellStyle name="Normal 43 9 2 2 2 2" xfId="40542" xr:uid="{00000000-0005-0000-0000-0000527A0000}"/>
    <cellStyle name="Normal 43 9 2 2 3" xfId="40541" xr:uid="{00000000-0005-0000-0000-0000537A0000}"/>
    <cellStyle name="Normal 43 9 2 3" xfId="17598" xr:uid="{00000000-0005-0000-0000-0000547A0000}"/>
    <cellStyle name="Normal 43 9 2 3 2" xfId="40543" xr:uid="{00000000-0005-0000-0000-0000557A0000}"/>
    <cellStyle name="Normal 43 9 2 4" xfId="17599" xr:uid="{00000000-0005-0000-0000-0000567A0000}"/>
    <cellStyle name="Normal 43 9 2 4 2" xfId="40544" xr:uid="{00000000-0005-0000-0000-0000577A0000}"/>
    <cellStyle name="Normal 43 9 2 5" xfId="40540" xr:uid="{00000000-0005-0000-0000-0000587A0000}"/>
    <cellStyle name="Normal 43 9 3" xfId="17600" xr:uid="{00000000-0005-0000-0000-0000597A0000}"/>
    <cellStyle name="Normal 43 9 3 2" xfId="17601" xr:uid="{00000000-0005-0000-0000-00005A7A0000}"/>
    <cellStyle name="Normal 43 9 3 2 2" xfId="17602" xr:uid="{00000000-0005-0000-0000-00005B7A0000}"/>
    <cellStyle name="Normal 43 9 3 2 2 2" xfId="40547" xr:uid="{00000000-0005-0000-0000-00005C7A0000}"/>
    <cellStyle name="Normal 43 9 3 2 3" xfId="40546" xr:uid="{00000000-0005-0000-0000-00005D7A0000}"/>
    <cellStyle name="Normal 43 9 3 3" xfId="17603" xr:uid="{00000000-0005-0000-0000-00005E7A0000}"/>
    <cellStyle name="Normal 43 9 3 3 2" xfId="17604" xr:uid="{00000000-0005-0000-0000-00005F7A0000}"/>
    <cellStyle name="Normal 43 9 3 3 2 2" xfId="40549" xr:uid="{00000000-0005-0000-0000-0000607A0000}"/>
    <cellStyle name="Normal 43 9 3 3 3" xfId="40548" xr:uid="{00000000-0005-0000-0000-0000617A0000}"/>
    <cellStyle name="Normal 43 9 3 4" xfId="17605" xr:uid="{00000000-0005-0000-0000-0000627A0000}"/>
    <cellStyle name="Normal 43 9 3 4 2" xfId="40550" xr:uid="{00000000-0005-0000-0000-0000637A0000}"/>
    <cellStyle name="Normal 43 9 3 5" xfId="40545" xr:uid="{00000000-0005-0000-0000-0000647A0000}"/>
    <cellStyle name="Normal 43 9 4" xfId="17606" xr:uid="{00000000-0005-0000-0000-0000657A0000}"/>
    <cellStyle name="Normal 43 9 4 2" xfId="17607" xr:uid="{00000000-0005-0000-0000-0000667A0000}"/>
    <cellStyle name="Normal 43 9 4 2 2" xfId="40552" xr:uid="{00000000-0005-0000-0000-0000677A0000}"/>
    <cellStyle name="Normal 43 9 4 3" xfId="40551" xr:uid="{00000000-0005-0000-0000-0000687A0000}"/>
    <cellStyle name="Normal 43 9 5" xfId="17608" xr:uid="{00000000-0005-0000-0000-0000697A0000}"/>
    <cellStyle name="Normal 43 9 5 2" xfId="40553" xr:uid="{00000000-0005-0000-0000-00006A7A0000}"/>
    <cellStyle name="Normal 43 9 6" xfId="17609" xr:uid="{00000000-0005-0000-0000-00006B7A0000}"/>
    <cellStyle name="Normal 43 9 6 2" xfId="17610" xr:uid="{00000000-0005-0000-0000-00006C7A0000}"/>
    <cellStyle name="Normal 43 9 6 2 2" xfId="40555" xr:uid="{00000000-0005-0000-0000-00006D7A0000}"/>
    <cellStyle name="Normal 43 9 6 3" xfId="40554" xr:uid="{00000000-0005-0000-0000-00006E7A0000}"/>
    <cellStyle name="Normal 43 9 7" xfId="17611" xr:uid="{00000000-0005-0000-0000-00006F7A0000}"/>
    <cellStyle name="Normal 43 9 7 2" xfId="40556" xr:uid="{00000000-0005-0000-0000-0000707A0000}"/>
    <cellStyle name="Normal 43 9 8" xfId="40539" xr:uid="{00000000-0005-0000-0000-0000717A0000}"/>
    <cellStyle name="Normal 44" xfId="17612" xr:uid="{00000000-0005-0000-0000-0000727A0000}"/>
    <cellStyle name="Normal 44 10" xfId="17613" xr:uid="{00000000-0005-0000-0000-0000737A0000}"/>
    <cellStyle name="Normal 44 10 2" xfId="17614" xr:uid="{00000000-0005-0000-0000-0000747A0000}"/>
    <cellStyle name="Normal 44 10 2 2" xfId="17615" xr:uid="{00000000-0005-0000-0000-0000757A0000}"/>
    <cellStyle name="Normal 44 10 2 2 2" xfId="17616" xr:uid="{00000000-0005-0000-0000-0000767A0000}"/>
    <cellStyle name="Normal 44 10 2 2 2 2" xfId="40561" xr:uid="{00000000-0005-0000-0000-0000777A0000}"/>
    <cellStyle name="Normal 44 10 2 2 3" xfId="40560" xr:uid="{00000000-0005-0000-0000-0000787A0000}"/>
    <cellStyle name="Normal 44 10 2 3" xfId="17617" xr:uid="{00000000-0005-0000-0000-0000797A0000}"/>
    <cellStyle name="Normal 44 10 2 3 2" xfId="40562" xr:uid="{00000000-0005-0000-0000-00007A7A0000}"/>
    <cellStyle name="Normal 44 10 2 4" xfId="17618" xr:uid="{00000000-0005-0000-0000-00007B7A0000}"/>
    <cellStyle name="Normal 44 10 2 4 2" xfId="40563" xr:uid="{00000000-0005-0000-0000-00007C7A0000}"/>
    <cellStyle name="Normal 44 10 2 5" xfId="40559" xr:uid="{00000000-0005-0000-0000-00007D7A0000}"/>
    <cellStyle name="Normal 44 10 3" xfId="17619" xr:uid="{00000000-0005-0000-0000-00007E7A0000}"/>
    <cellStyle name="Normal 44 10 3 2" xfId="17620" xr:uid="{00000000-0005-0000-0000-00007F7A0000}"/>
    <cellStyle name="Normal 44 10 3 2 2" xfId="17621" xr:uid="{00000000-0005-0000-0000-0000807A0000}"/>
    <cellStyle name="Normal 44 10 3 2 2 2" xfId="40566" xr:uid="{00000000-0005-0000-0000-0000817A0000}"/>
    <cellStyle name="Normal 44 10 3 2 3" xfId="40565" xr:uid="{00000000-0005-0000-0000-0000827A0000}"/>
    <cellStyle name="Normal 44 10 3 3" xfId="17622" xr:uid="{00000000-0005-0000-0000-0000837A0000}"/>
    <cellStyle name="Normal 44 10 3 3 2" xfId="17623" xr:uid="{00000000-0005-0000-0000-0000847A0000}"/>
    <cellStyle name="Normal 44 10 3 3 2 2" xfId="40568" xr:uid="{00000000-0005-0000-0000-0000857A0000}"/>
    <cellStyle name="Normal 44 10 3 3 3" xfId="40567" xr:uid="{00000000-0005-0000-0000-0000867A0000}"/>
    <cellStyle name="Normal 44 10 3 4" xfId="17624" xr:uid="{00000000-0005-0000-0000-0000877A0000}"/>
    <cellStyle name="Normal 44 10 3 4 2" xfId="40569" xr:uid="{00000000-0005-0000-0000-0000887A0000}"/>
    <cellStyle name="Normal 44 10 3 5" xfId="40564" xr:uid="{00000000-0005-0000-0000-0000897A0000}"/>
    <cellStyle name="Normal 44 10 4" xfId="17625" xr:uid="{00000000-0005-0000-0000-00008A7A0000}"/>
    <cellStyle name="Normal 44 10 4 2" xfId="17626" xr:uid="{00000000-0005-0000-0000-00008B7A0000}"/>
    <cellStyle name="Normal 44 10 4 2 2" xfId="40571" xr:uid="{00000000-0005-0000-0000-00008C7A0000}"/>
    <cellStyle name="Normal 44 10 4 3" xfId="40570" xr:uid="{00000000-0005-0000-0000-00008D7A0000}"/>
    <cellStyle name="Normal 44 10 5" xfId="17627" xr:uid="{00000000-0005-0000-0000-00008E7A0000}"/>
    <cellStyle name="Normal 44 10 5 2" xfId="40572" xr:uid="{00000000-0005-0000-0000-00008F7A0000}"/>
    <cellStyle name="Normal 44 10 6" xfId="17628" xr:uid="{00000000-0005-0000-0000-0000907A0000}"/>
    <cellStyle name="Normal 44 10 6 2" xfId="17629" xr:uid="{00000000-0005-0000-0000-0000917A0000}"/>
    <cellStyle name="Normal 44 10 6 2 2" xfId="40574" xr:uid="{00000000-0005-0000-0000-0000927A0000}"/>
    <cellStyle name="Normal 44 10 6 3" xfId="40573" xr:uid="{00000000-0005-0000-0000-0000937A0000}"/>
    <cellStyle name="Normal 44 10 7" xfId="17630" xr:uid="{00000000-0005-0000-0000-0000947A0000}"/>
    <cellStyle name="Normal 44 10 7 2" xfId="40575" xr:uid="{00000000-0005-0000-0000-0000957A0000}"/>
    <cellStyle name="Normal 44 10 8" xfId="40558" xr:uid="{00000000-0005-0000-0000-0000967A0000}"/>
    <cellStyle name="Normal 44 11" xfId="17631" xr:uid="{00000000-0005-0000-0000-0000977A0000}"/>
    <cellStyle name="Normal 44 11 2" xfId="17632" xr:uid="{00000000-0005-0000-0000-0000987A0000}"/>
    <cellStyle name="Normal 44 11 2 2" xfId="17633" xr:uid="{00000000-0005-0000-0000-0000997A0000}"/>
    <cellStyle name="Normal 44 11 2 2 2" xfId="17634" xr:uid="{00000000-0005-0000-0000-00009A7A0000}"/>
    <cellStyle name="Normal 44 11 2 2 2 2" xfId="40579" xr:uid="{00000000-0005-0000-0000-00009B7A0000}"/>
    <cellStyle name="Normal 44 11 2 2 3" xfId="40578" xr:uid="{00000000-0005-0000-0000-00009C7A0000}"/>
    <cellStyle name="Normal 44 11 2 3" xfId="17635" xr:uid="{00000000-0005-0000-0000-00009D7A0000}"/>
    <cellStyle name="Normal 44 11 2 3 2" xfId="40580" xr:uid="{00000000-0005-0000-0000-00009E7A0000}"/>
    <cellStyle name="Normal 44 11 2 4" xfId="17636" xr:uid="{00000000-0005-0000-0000-00009F7A0000}"/>
    <cellStyle name="Normal 44 11 2 4 2" xfId="40581" xr:uid="{00000000-0005-0000-0000-0000A07A0000}"/>
    <cellStyle name="Normal 44 11 2 5" xfId="40577" xr:uid="{00000000-0005-0000-0000-0000A17A0000}"/>
    <cellStyle name="Normal 44 11 3" xfId="17637" xr:uid="{00000000-0005-0000-0000-0000A27A0000}"/>
    <cellStyle name="Normal 44 11 3 2" xfId="17638" xr:uid="{00000000-0005-0000-0000-0000A37A0000}"/>
    <cellStyle name="Normal 44 11 3 2 2" xfId="17639" xr:uid="{00000000-0005-0000-0000-0000A47A0000}"/>
    <cellStyle name="Normal 44 11 3 2 2 2" xfId="40584" xr:uid="{00000000-0005-0000-0000-0000A57A0000}"/>
    <cellStyle name="Normal 44 11 3 2 3" xfId="40583" xr:uid="{00000000-0005-0000-0000-0000A67A0000}"/>
    <cellStyle name="Normal 44 11 3 3" xfId="17640" xr:uid="{00000000-0005-0000-0000-0000A77A0000}"/>
    <cellStyle name="Normal 44 11 3 3 2" xfId="17641" xr:uid="{00000000-0005-0000-0000-0000A87A0000}"/>
    <cellStyle name="Normal 44 11 3 3 2 2" xfId="40586" xr:uid="{00000000-0005-0000-0000-0000A97A0000}"/>
    <cellStyle name="Normal 44 11 3 3 3" xfId="40585" xr:uid="{00000000-0005-0000-0000-0000AA7A0000}"/>
    <cellStyle name="Normal 44 11 3 4" xfId="17642" xr:uid="{00000000-0005-0000-0000-0000AB7A0000}"/>
    <cellStyle name="Normal 44 11 3 4 2" xfId="40587" xr:uid="{00000000-0005-0000-0000-0000AC7A0000}"/>
    <cellStyle name="Normal 44 11 3 5" xfId="40582" xr:uid="{00000000-0005-0000-0000-0000AD7A0000}"/>
    <cellStyle name="Normal 44 11 4" xfId="17643" xr:uid="{00000000-0005-0000-0000-0000AE7A0000}"/>
    <cellStyle name="Normal 44 11 4 2" xfId="17644" xr:uid="{00000000-0005-0000-0000-0000AF7A0000}"/>
    <cellStyle name="Normal 44 11 4 2 2" xfId="40589" xr:uid="{00000000-0005-0000-0000-0000B07A0000}"/>
    <cellStyle name="Normal 44 11 4 3" xfId="40588" xr:uid="{00000000-0005-0000-0000-0000B17A0000}"/>
    <cellStyle name="Normal 44 11 5" xfId="17645" xr:uid="{00000000-0005-0000-0000-0000B27A0000}"/>
    <cellStyle name="Normal 44 11 5 2" xfId="40590" xr:uid="{00000000-0005-0000-0000-0000B37A0000}"/>
    <cellStyle name="Normal 44 11 6" xfId="17646" xr:uid="{00000000-0005-0000-0000-0000B47A0000}"/>
    <cellStyle name="Normal 44 11 6 2" xfId="17647" xr:uid="{00000000-0005-0000-0000-0000B57A0000}"/>
    <cellStyle name="Normal 44 11 6 2 2" xfId="40592" xr:uid="{00000000-0005-0000-0000-0000B67A0000}"/>
    <cellStyle name="Normal 44 11 6 3" xfId="40591" xr:uid="{00000000-0005-0000-0000-0000B77A0000}"/>
    <cellStyle name="Normal 44 11 7" xfId="17648" xr:uid="{00000000-0005-0000-0000-0000B87A0000}"/>
    <cellStyle name="Normal 44 11 7 2" xfId="40593" xr:uid="{00000000-0005-0000-0000-0000B97A0000}"/>
    <cellStyle name="Normal 44 11 8" xfId="40576" xr:uid="{00000000-0005-0000-0000-0000BA7A0000}"/>
    <cellStyle name="Normal 44 12" xfId="17649" xr:uid="{00000000-0005-0000-0000-0000BB7A0000}"/>
    <cellStyle name="Normal 44 12 2" xfId="17650" xr:uid="{00000000-0005-0000-0000-0000BC7A0000}"/>
    <cellStyle name="Normal 44 12 2 2" xfId="17651" xr:uid="{00000000-0005-0000-0000-0000BD7A0000}"/>
    <cellStyle name="Normal 44 12 2 2 2" xfId="17652" xr:uid="{00000000-0005-0000-0000-0000BE7A0000}"/>
    <cellStyle name="Normal 44 12 2 2 2 2" xfId="40597" xr:uid="{00000000-0005-0000-0000-0000BF7A0000}"/>
    <cellStyle name="Normal 44 12 2 2 3" xfId="40596" xr:uid="{00000000-0005-0000-0000-0000C07A0000}"/>
    <cellStyle name="Normal 44 12 2 3" xfId="17653" xr:uid="{00000000-0005-0000-0000-0000C17A0000}"/>
    <cellStyle name="Normal 44 12 2 3 2" xfId="40598" xr:uid="{00000000-0005-0000-0000-0000C27A0000}"/>
    <cellStyle name="Normal 44 12 2 4" xfId="17654" xr:uid="{00000000-0005-0000-0000-0000C37A0000}"/>
    <cellStyle name="Normal 44 12 2 4 2" xfId="40599" xr:uid="{00000000-0005-0000-0000-0000C47A0000}"/>
    <cellStyle name="Normal 44 12 2 5" xfId="40595" xr:uid="{00000000-0005-0000-0000-0000C57A0000}"/>
    <cellStyle name="Normal 44 12 3" xfId="17655" xr:uid="{00000000-0005-0000-0000-0000C67A0000}"/>
    <cellStyle name="Normal 44 12 3 2" xfId="17656" xr:uid="{00000000-0005-0000-0000-0000C77A0000}"/>
    <cellStyle name="Normal 44 12 3 2 2" xfId="17657" xr:uid="{00000000-0005-0000-0000-0000C87A0000}"/>
    <cellStyle name="Normal 44 12 3 2 2 2" xfId="40602" xr:uid="{00000000-0005-0000-0000-0000C97A0000}"/>
    <cellStyle name="Normal 44 12 3 2 3" xfId="40601" xr:uid="{00000000-0005-0000-0000-0000CA7A0000}"/>
    <cellStyle name="Normal 44 12 3 3" xfId="17658" xr:uid="{00000000-0005-0000-0000-0000CB7A0000}"/>
    <cellStyle name="Normal 44 12 3 3 2" xfId="17659" xr:uid="{00000000-0005-0000-0000-0000CC7A0000}"/>
    <cellStyle name="Normal 44 12 3 3 2 2" xfId="40604" xr:uid="{00000000-0005-0000-0000-0000CD7A0000}"/>
    <cellStyle name="Normal 44 12 3 3 3" xfId="40603" xr:uid="{00000000-0005-0000-0000-0000CE7A0000}"/>
    <cellStyle name="Normal 44 12 3 4" xfId="17660" xr:uid="{00000000-0005-0000-0000-0000CF7A0000}"/>
    <cellStyle name="Normal 44 12 3 4 2" xfId="40605" xr:uid="{00000000-0005-0000-0000-0000D07A0000}"/>
    <cellStyle name="Normal 44 12 3 5" xfId="40600" xr:uid="{00000000-0005-0000-0000-0000D17A0000}"/>
    <cellStyle name="Normal 44 12 4" xfId="17661" xr:uid="{00000000-0005-0000-0000-0000D27A0000}"/>
    <cellStyle name="Normal 44 12 4 2" xfId="17662" xr:uid="{00000000-0005-0000-0000-0000D37A0000}"/>
    <cellStyle name="Normal 44 12 4 2 2" xfId="40607" xr:uid="{00000000-0005-0000-0000-0000D47A0000}"/>
    <cellStyle name="Normal 44 12 4 3" xfId="40606" xr:uid="{00000000-0005-0000-0000-0000D57A0000}"/>
    <cellStyle name="Normal 44 12 5" xfId="17663" xr:uid="{00000000-0005-0000-0000-0000D67A0000}"/>
    <cellStyle name="Normal 44 12 5 2" xfId="40608" xr:uid="{00000000-0005-0000-0000-0000D77A0000}"/>
    <cellStyle name="Normal 44 12 6" xfId="17664" xr:uid="{00000000-0005-0000-0000-0000D87A0000}"/>
    <cellStyle name="Normal 44 12 6 2" xfId="17665" xr:uid="{00000000-0005-0000-0000-0000D97A0000}"/>
    <cellStyle name="Normal 44 12 6 2 2" xfId="40610" xr:uid="{00000000-0005-0000-0000-0000DA7A0000}"/>
    <cellStyle name="Normal 44 12 6 3" xfId="40609" xr:uid="{00000000-0005-0000-0000-0000DB7A0000}"/>
    <cellStyle name="Normal 44 12 7" xfId="17666" xr:uid="{00000000-0005-0000-0000-0000DC7A0000}"/>
    <cellStyle name="Normal 44 12 7 2" xfId="40611" xr:uid="{00000000-0005-0000-0000-0000DD7A0000}"/>
    <cellStyle name="Normal 44 12 8" xfId="40594" xr:uid="{00000000-0005-0000-0000-0000DE7A0000}"/>
    <cellStyle name="Normal 44 13" xfId="17667" xr:uid="{00000000-0005-0000-0000-0000DF7A0000}"/>
    <cellStyle name="Normal 44 13 2" xfId="17668" xr:uid="{00000000-0005-0000-0000-0000E07A0000}"/>
    <cellStyle name="Normal 44 13 2 2" xfId="17669" xr:uid="{00000000-0005-0000-0000-0000E17A0000}"/>
    <cellStyle name="Normal 44 13 2 2 2" xfId="17670" xr:uid="{00000000-0005-0000-0000-0000E27A0000}"/>
    <cellStyle name="Normal 44 13 2 2 2 2" xfId="40615" xr:uid="{00000000-0005-0000-0000-0000E37A0000}"/>
    <cellStyle name="Normal 44 13 2 2 3" xfId="40614" xr:uid="{00000000-0005-0000-0000-0000E47A0000}"/>
    <cellStyle name="Normal 44 13 2 3" xfId="17671" xr:uid="{00000000-0005-0000-0000-0000E57A0000}"/>
    <cellStyle name="Normal 44 13 2 3 2" xfId="40616" xr:uid="{00000000-0005-0000-0000-0000E67A0000}"/>
    <cellStyle name="Normal 44 13 2 4" xfId="17672" xr:uid="{00000000-0005-0000-0000-0000E77A0000}"/>
    <cellStyle name="Normal 44 13 2 4 2" xfId="40617" xr:uid="{00000000-0005-0000-0000-0000E87A0000}"/>
    <cellStyle name="Normal 44 13 2 5" xfId="40613" xr:uid="{00000000-0005-0000-0000-0000E97A0000}"/>
    <cellStyle name="Normal 44 13 3" xfId="17673" xr:uid="{00000000-0005-0000-0000-0000EA7A0000}"/>
    <cellStyle name="Normal 44 13 3 2" xfId="17674" xr:uid="{00000000-0005-0000-0000-0000EB7A0000}"/>
    <cellStyle name="Normal 44 13 3 2 2" xfId="17675" xr:uid="{00000000-0005-0000-0000-0000EC7A0000}"/>
    <cellStyle name="Normal 44 13 3 2 2 2" xfId="40620" xr:uid="{00000000-0005-0000-0000-0000ED7A0000}"/>
    <cellStyle name="Normal 44 13 3 2 3" xfId="40619" xr:uid="{00000000-0005-0000-0000-0000EE7A0000}"/>
    <cellStyle name="Normal 44 13 3 3" xfId="17676" xr:uid="{00000000-0005-0000-0000-0000EF7A0000}"/>
    <cellStyle name="Normal 44 13 3 3 2" xfId="17677" xr:uid="{00000000-0005-0000-0000-0000F07A0000}"/>
    <cellStyle name="Normal 44 13 3 3 2 2" xfId="40622" xr:uid="{00000000-0005-0000-0000-0000F17A0000}"/>
    <cellStyle name="Normal 44 13 3 3 3" xfId="40621" xr:uid="{00000000-0005-0000-0000-0000F27A0000}"/>
    <cellStyle name="Normal 44 13 3 4" xfId="17678" xr:uid="{00000000-0005-0000-0000-0000F37A0000}"/>
    <cellStyle name="Normal 44 13 3 4 2" xfId="40623" xr:uid="{00000000-0005-0000-0000-0000F47A0000}"/>
    <cellStyle name="Normal 44 13 3 5" xfId="40618" xr:uid="{00000000-0005-0000-0000-0000F57A0000}"/>
    <cellStyle name="Normal 44 13 4" xfId="17679" xr:uid="{00000000-0005-0000-0000-0000F67A0000}"/>
    <cellStyle name="Normal 44 13 4 2" xfId="17680" xr:uid="{00000000-0005-0000-0000-0000F77A0000}"/>
    <cellStyle name="Normal 44 13 4 2 2" xfId="40625" xr:uid="{00000000-0005-0000-0000-0000F87A0000}"/>
    <cellStyle name="Normal 44 13 4 3" xfId="40624" xr:uid="{00000000-0005-0000-0000-0000F97A0000}"/>
    <cellStyle name="Normal 44 13 5" xfId="17681" xr:uid="{00000000-0005-0000-0000-0000FA7A0000}"/>
    <cellStyle name="Normal 44 13 5 2" xfId="40626" xr:uid="{00000000-0005-0000-0000-0000FB7A0000}"/>
    <cellStyle name="Normal 44 13 6" xfId="17682" xr:uid="{00000000-0005-0000-0000-0000FC7A0000}"/>
    <cellStyle name="Normal 44 13 6 2" xfId="17683" xr:uid="{00000000-0005-0000-0000-0000FD7A0000}"/>
    <cellStyle name="Normal 44 13 6 2 2" xfId="40628" xr:uid="{00000000-0005-0000-0000-0000FE7A0000}"/>
    <cellStyle name="Normal 44 13 6 3" xfId="40627" xr:uid="{00000000-0005-0000-0000-0000FF7A0000}"/>
    <cellStyle name="Normal 44 13 7" xfId="17684" xr:uid="{00000000-0005-0000-0000-0000007B0000}"/>
    <cellStyle name="Normal 44 13 7 2" xfId="40629" xr:uid="{00000000-0005-0000-0000-0000017B0000}"/>
    <cellStyle name="Normal 44 13 8" xfId="40612" xr:uid="{00000000-0005-0000-0000-0000027B0000}"/>
    <cellStyle name="Normal 44 14" xfId="17685" xr:uid="{00000000-0005-0000-0000-0000037B0000}"/>
    <cellStyle name="Normal 44 14 2" xfId="17686" xr:uid="{00000000-0005-0000-0000-0000047B0000}"/>
    <cellStyle name="Normal 44 14 2 2" xfId="17687" xr:uid="{00000000-0005-0000-0000-0000057B0000}"/>
    <cellStyle name="Normal 44 14 2 2 2" xfId="17688" xr:uid="{00000000-0005-0000-0000-0000067B0000}"/>
    <cellStyle name="Normal 44 14 2 2 2 2" xfId="40633" xr:uid="{00000000-0005-0000-0000-0000077B0000}"/>
    <cellStyle name="Normal 44 14 2 2 3" xfId="40632" xr:uid="{00000000-0005-0000-0000-0000087B0000}"/>
    <cellStyle name="Normal 44 14 2 3" xfId="17689" xr:uid="{00000000-0005-0000-0000-0000097B0000}"/>
    <cellStyle name="Normal 44 14 2 3 2" xfId="40634" xr:uid="{00000000-0005-0000-0000-00000A7B0000}"/>
    <cellStyle name="Normal 44 14 2 4" xfId="17690" xr:uid="{00000000-0005-0000-0000-00000B7B0000}"/>
    <cellStyle name="Normal 44 14 2 4 2" xfId="40635" xr:uid="{00000000-0005-0000-0000-00000C7B0000}"/>
    <cellStyle name="Normal 44 14 2 5" xfId="40631" xr:uid="{00000000-0005-0000-0000-00000D7B0000}"/>
    <cellStyle name="Normal 44 14 3" xfId="17691" xr:uid="{00000000-0005-0000-0000-00000E7B0000}"/>
    <cellStyle name="Normal 44 14 3 2" xfId="17692" xr:uid="{00000000-0005-0000-0000-00000F7B0000}"/>
    <cellStyle name="Normal 44 14 3 2 2" xfId="17693" xr:uid="{00000000-0005-0000-0000-0000107B0000}"/>
    <cellStyle name="Normal 44 14 3 2 2 2" xfId="40638" xr:uid="{00000000-0005-0000-0000-0000117B0000}"/>
    <cellStyle name="Normal 44 14 3 2 3" xfId="40637" xr:uid="{00000000-0005-0000-0000-0000127B0000}"/>
    <cellStyle name="Normal 44 14 3 3" xfId="17694" xr:uid="{00000000-0005-0000-0000-0000137B0000}"/>
    <cellStyle name="Normal 44 14 3 3 2" xfId="17695" xr:uid="{00000000-0005-0000-0000-0000147B0000}"/>
    <cellStyle name="Normal 44 14 3 3 2 2" xfId="40640" xr:uid="{00000000-0005-0000-0000-0000157B0000}"/>
    <cellStyle name="Normal 44 14 3 3 3" xfId="40639" xr:uid="{00000000-0005-0000-0000-0000167B0000}"/>
    <cellStyle name="Normal 44 14 3 4" xfId="17696" xr:uid="{00000000-0005-0000-0000-0000177B0000}"/>
    <cellStyle name="Normal 44 14 3 4 2" xfId="40641" xr:uid="{00000000-0005-0000-0000-0000187B0000}"/>
    <cellStyle name="Normal 44 14 3 5" xfId="40636" xr:uid="{00000000-0005-0000-0000-0000197B0000}"/>
    <cellStyle name="Normal 44 14 4" xfId="17697" xr:uid="{00000000-0005-0000-0000-00001A7B0000}"/>
    <cellStyle name="Normal 44 14 4 2" xfId="17698" xr:uid="{00000000-0005-0000-0000-00001B7B0000}"/>
    <cellStyle name="Normal 44 14 4 2 2" xfId="40643" xr:uid="{00000000-0005-0000-0000-00001C7B0000}"/>
    <cellStyle name="Normal 44 14 4 3" xfId="40642" xr:uid="{00000000-0005-0000-0000-00001D7B0000}"/>
    <cellStyle name="Normal 44 14 5" xfId="17699" xr:uid="{00000000-0005-0000-0000-00001E7B0000}"/>
    <cellStyle name="Normal 44 14 5 2" xfId="40644" xr:uid="{00000000-0005-0000-0000-00001F7B0000}"/>
    <cellStyle name="Normal 44 14 6" xfId="17700" xr:uid="{00000000-0005-0000-0000-0000207B0000}"/>
    <cellStyle name="Normal 44 14 6 2" xfId="17701" xr:uid="{00000000-0005-0000-0000-0000217B0000}"/>
    <cellStyle name="Normal 44 14 6 2 2" xfId="40646" xr:uid="{00000000-0005-0000-0000-0000227B0000}"/>
    <cellStyle name="Normal 44 14 6 3" xfId="40645" xr:uid="{00000000-0005-0000-0000-0000237B0000}"/>
    <cellStyle name="Normal 44 14 7" xfId="17702" xr:uid="{00000000-0005-0000-0000-0000247B0000}"/>
    <cellStyle name="Normal 44 14 7 2" xfId="40647" xr:uid="{00000000-0005-0000-0000-0000257B0000}"/>
    <cellStyle name="Normal 44 14 8" xfId="40630" xr:uid="{00000000-0005-0000-0000-0000267B0000}"/>
    <cellStyle name="Normal 44 15" xfId="17703" xr:uid="{00000000-0005-0000-0000-0000277B0000}"/>
    <cellStyle name="Normal 44 15 2" xfId="17704" xr:uid="{00000000-0005-0000-0000-0000287B0000}"/>
    <cellStyle name="Normal 44 15 2 2" xfId="17705" xr:uid="{00000000-0005-0000-0000-0000297B0000}"/>
    <cellStyle name="Normal 44 15 2 2 2" xfId="17706" xr:uid="{00000000-0005-0000-0000-00002A7B0000}"/>
    <cellStyle name="Normal 44 15 2 2 2 2" xfId="40651" xr:uid="{00000000-0005-0000-0000-00002B7B0000}"/>
    <cellStyle name="Normal 44 15 2 2 3" xfId="40650" xr:uid="{00000000-0005-0000-0000-00002C7B0000}"/>
    <cellStyle name="Normal 44 15 2 3" xfId="17707" xr:uid="{00000000-0005-0000-0000-00002D7B0000}"/>
    <cellStyle name="Normal 44 15 2 3 2" xfId="40652" xr:uid="{00000000-0005-0000-0000-00002E7B0000}"/>
    <cellStyle name="Normal 44 15 2 4" xfId="17708" xr:uid="{00000000-0005-0000-0000-00002F7B0000}"/>
    <cellStyle name="Normal 44 15 2 4 2" xfId="40653" xr:uid="{00000000-0005-0000-0000-0000307B0000}"/>
    <cellStyle name="Normal 44 15 2 5" xfId="40649" xr:uid="{00000000-0005-0000-0000-0000317B0000}"/>
    <cellStyle name="Normal 44 15 3" xfId="17709" xr:uid="{00000000-0005-0000-0000-0000327B0000}"/>
    <cellStyle name="Normal 44 15 3 2" xfId="17710" xr:uid="{00000000-0005-0000-0000-0000337B0000}"/>
    <cellStyle name="Normal 44 15 3 2 2" xfId="17711" xr:uid="{00000000-0005-0000-0000-0000347B0000}"/>
    <cellStyle name="Normal 44 15 3 2 2 2" xfId="40656" xr:uid="{00000000-0005-0000-0000-0000357B0000}"/>
    <cellStyle name="Normal 44 15 3 2 3" xfId="40655" xr:uid="{00000000-0005-0000-0000-0000367B0000}"/>
    <cellStyle name="Normal 44 15 3 3" xfId="17712" xr:uid="{00000000-0005-0000-0000-0000377B0000}"/>
    <cellStyle name="Normal 44 15 3 3 2" xfId="17713" xr:uid="{00000000-0005-0000-0000-0000387B0000}"/>
    <cellStyle name="Normal 44 15 3 3 2 2" xfId="40658" xr:uid="{00000000-0005-0000-0000-0000397B0000}"/>
    <cellStyle name="Normal 44 15 3 3 3" xfId="40657" xr:uid="{00000000-0005-0000-0000-00003A7B0000}"/>
    <cellStyle name="Normal 44 15 3 4" xfId="17714" xr:uid="{00000000-0005-0000-0000-00003B7B0000}"/>
    <cellStyle name="Normal 44 15 3 4 2" xfId="40659" xr:uid="{00000000-0005-0000-0000-00003C7B0000}"/>
    <cellStyle name="Normal 44 15 3 5" xfId="40654" xr:uid="{00000000-0005-0000-0000-00003D7B0000}"/>
    <cellStyle name="Normal 44 15 4" xfId="17715" xr:uid="{00000000-0005-0000-0000-00003E7B0000}"/>
    <cellStyle name="Normal 44 15 4 2" xfId="17716" xr:uid="{00000000-0005-0000-0000-00003F7B0000}"/>
    <cellStyle name="Normal 44 15 4 2 2" xfId="40661" xr:uid="{00000000-0005-0000-0000-0000407B0000}"/>
    <cellStyle name="Normal 44 15 4 3" xfId="40660" xr:uid="{00000000-0005-0000-0000-0000417B0000}"/>
    <cellStyle name="Normal 44 15 5" xfId="17717" xr:uid="{00000000-0005-0000-0000-0000427B0000}"/>
    <cellStyle name="Normal 44 15 5 2" xfId="40662" xr:uid="{00000000-0005-0000-0000-0000437B0000}"/>
    <cellStyle name="Normal 44 15 6" xfId="17718" xr:uid="{00000000-0005-0000-0000-0000447B0000}"/>
    <cellStyle name="Normal 44 15 6 2" xfId="17719" xr:uid="{00000000-0005-0000-0000-0000457B0000}"/>
    <cellStyle name="Normal 44 15 6 2 2" xfId="40664" xr:uid="{00000000-0005-0000-0000-0000467B0000}"/>
    <cellStyle name="Normal 44 15 6 3" xfId="40663" xr:uid="{00000000-0005-0000-0000-0000477B0000}"/>
    <cellStyle name="Normal 44 15 7" xfId="17720" xr:uid="{00000000-0005-0000-0000-0000487B0000}"/>
    <cellStyle name="Normal 44 15 7 2" xfId="40665" xr:uid="{00000000-0005-0000-0000-0000497B0000}"/>
    <cellStyle name="Normal 44 15 8" xfId="40648" xr:uid="{00000000-0005-0000-0000-00004A7B0000}"/>
    <cellStyle name="Normal 44 16" xfId="17721" xr:uid="{00000000-0005-0000-0000-00004B7B0000}"/>
    <cellStyle name="Normal 44 16 2" xfId="17722" xr:uid="{00000000-0005-0000-0000-00004C7B0000}"/>
    <cellStyle name="Normal 44 16 2 2" xfId="17723" xr:uid="{00000000-0005-0000-0000-00004D7B0000}"/>
    <cellStyle name="Normal 44 16 2 2 2" xfId="17724" xr:uid="{00000000-0005-0000-0000-00004E7B0000}"/>
    <cellStyle name="Normal 44 16 2 2 2 2" xfId="40669" xr:uid="{00000000-0005-0000-0000-00004F7B0000}"/>
    <cellStyle name="Normal 44 16 2 2 3" xfId="40668" xr:uid="{00000000-0005-0000-0000-0000507B0000}"/>
    <cellStyle name="Normal 44 16 2 3" xfId="17725" xr:uid="{00000000-0005-0000-0000-0000517B0000}"/>
    <cellStyle name="Normal 44 16 2 3 2" xfId="40670" xr:uid="{00000000-0005-0000-0000-0000527B0000}"/>
    <cellStyle name="Normal 44 16 2 4" xfId="17726" xr:uid="{00000000-0005-0000-0000-0000537B0000}"/>
    <cellStyle name="Normal 44 16 2 4 2" xfId="40671" xr:uid="{00000000-0005-0000-0000-0000547B0000}"/>
    <cellStyle name="Normal 44 16 2 5" xfId="40667" xr:uid="{00000000-0005-0000-0000-0000557B0000}"/>
    <cellStyle name="Normal 44 16 3" xfId="17727" xr:uid="{00000000-0005-0000-0000-0000567B0000}"/>
    <cellStyle name="Normal 44 16 3 2" xfId="17728" xr:uid="{00000000-0005-0000-0000-0000577B0000}"/>
    <cellStyle name="Normal 44 16 3 2 2" xfId="17729" xr:uid="{00000000-0005-0000-0000-0000587B0000}"/>
    <cellStyle name="Normal 44 16 3 2 2 2" xfId="40674" xr:uid="{00000000-0005-0000-0000-0000597B0000}"/>
    <cellStyle name="Normal 44 16 3 2 3" xfId="40673" xr:uid="{00000000-0005-0000-0000-00005A7B0000}"/>
    <cellStyle name="Normal 44 16 3 3" xfId="17730" xr:uid="{00000000-0005-0000-0000-00005B7B0000}"/>
    <cellStyle name="Normal 44 16 3 3 2" xfId="17731" xr:uid="{00000000-0005-0000-0000-00005C7B0000}"/>
    <cellStyle name="Normal 44 16 3 3 2 2" xfId="40676" xr:uid="{00000000-0005-0000-0000-00005D7B0000}"/>
    <cellStyle name="Normal 44 16 3 3 3" xfId="40675" xr:uid="{00000000-0005-0000-0000-00005E7B0000}"/>
    <cellStyle name="Normal 44 16 3 4" xfId="17732" xr:uid="{00000000-0005-0000-0000-00005F7B0000}"/>
    <cellStyle name="Normal 44 16 3 4 2" xfId="40677" xr:uid="{00000000-0005-0000-0000-0000607B0000}"/>
    <cellStyle name="Normal 44 16 3 5" xfId="40672" xr:uid="{00000000-0005-0000-0000-0000617B0000}"/>
    <cellStyle name="Normal 44 16 4" xfId="17733" xr:uid="{00000000-0005-0000-0000-0000627B0000}"/>
    <cellStyle name="Normal 44 16 4 2" xfId="17734" xr:uid="{00000000-0005-0000-0000-0000637B0000}"/>
    <cellStyle name="Normal 44 16 4 2 2" xfId="40679" xr:uid="{00000000-0005-0000-0000-0000647B0000}"/>
    <cellStyle name="Normal 44 16 4 3" xfId="40678" xr:uid="{00000000-0005-0000-0000-0000657B0000}"/>
    <cellStyle name="Normal 44 16 5" xfId="17735" xr:uid="{00000000-0005-0000-0000-0000667B0000}"/>
    <cellStyle name="Normal 44 16 5 2" xfId="40680" xr:uid="{00000000-0005-0000-0000-0000677B0000}"/>
    <cellStyle name="Normal 44 16 6" xfId="17736" xr:uid="{00000000-0005-0000-0000-0000687B0000}"/>
    <cellStyle name="Normal 44 16 6 2" xfId="17737" xr:uid="{00000000-0005-0000-0000-0000697B0000}"/>
    <cellStyle name="Normal 44 16 6 2 2" xfId="40682" xr:uid="{00000000-0005-0000-0000-00006A7B0000}"/>
    <cellStyle name="Normal 44 16 6 3" xfId="40681" xr:uid="{00000000-0005-0000-0000-00006B7B0000}"/>
    <cellStyle name="Normal 44 16 7" xfId="17738" xr:uid="{00000000-0005-0000-0000-00006C7B0000}"/>
    <cellStyle name="Normal 44 16 7 2" xfId="40683" xr:uid="{00000000-0005-0000-0000-00006D7B0000}"/>
    <cellStyle name="Normal 44 16 8" xfId="40666" xr:uid="{00000000-0005-0000-0000-00006E7B0000}"/>
    <cellStyle name="Normal 44 17" xfId="17739" xr:uid="{00000000-0005-0000-0000-00006F7B0000}"/>
    <cellStyle name="Normal 44 17 2" xfId="17740" xr:uid="{00000000-0005-0000-0000-0000707B0000}"/>
    <cellStyle name="Normal 44 17 2 2" xfId="17741" xr:uid="{00000000-0005-0000-0000-0000717B0000}"/>
    <cellStyle name="Normal 44 17 2 2 2" xfId="17742" xr:uid="{00000000-0005-0000-0000-0000727B0000}"/>
    <cellStyle name="Normal 44 17 2 2 2 2" xfId="40687" xr:uid="{00000000-0005-0000-0000-0000737B0000}"/>
    <cellStyle name="Normal 44 17 2 2 3" xfId="40686" xr:uid="{00000000-0005-0000-0000-0000747B0000}"/>
    <cellStyle name="Normal 44 17 2 3" xfId="17743" xr:uid="{00000000-0005-0000-0000-0000757B0000}"/>
    <cellStyle name="Normal 44 17 2 3 2" xfId="40688" xr:uid="{00000000-0005-0000-0000-0000767B0000}"/>
    <cellStyle name="Normal 44 17 2 4" xfId="17744" xr:uid="{00000000-0005-0000-0000-0000777B0000}"/>
    <cellStyle name="Normal 44 17 2 4 2" xfId="40689" xr:uid="{00000000-0005-0000-0000-0000787B0000}"/>
    <cellStyle name="Normal 44 17 2 5" xfId="40685" xr:uid="{00000000-0005-0000-0000-0000797B0000}"/>
    <cellStyle name="Normal 44 17 3" xfId="17745" xr:uid="{00000000-0005-0000-0000-00007A7B0000}"/>
    <cellStyle name="Normal 44 17 3 2" xfId="17746" xr:uid="{00000000-0005-0000-0000-00007B7B0000}"/>
    <cellStyle name="Normal 44 17 3 2 2" xfId="17747" xr:uid="{00000000-0005-0000-0000-00007C7B0000}"/>
    <cellStyle name="Normal 44 17 3 2 2 2" xfId="40692" xr:uid="{00000000-0005-0000-0000-00007D7B0000}"/>
    <cellStyle name="Normal 44 17 3 2 3" xfId="40691" xr:uid="{00000000-0005-0000-0000-00007E7B0000}"/>
    <cellStyle name="Normal 44 17 3 3" xfId="17748" xr:uid="{00000000-0005-0000-0000-00007F7B0000}"/>
    <cellStyle name="Normal 44 17 3 3 2" xfId="17749" xr:uid="{00000000-0005-0000-0000-0000807B0000}"/>
    <cellStyle name="Normal 44 17 3 3 2 2" xfId="40694" xr:uid="{00000000-0005-0000-0000-0000817B0000}"/>
    <cellStyle name="Normal 44 17 3 3 3" xfId="40693" xr:uid="{00000000-0005-0000-0000-0000827B0000}"/>
    <cellStyle name="Normal 44 17 3 4" xfId="17750" xr:uid="{00000000-0005-0000-0000-0000837B0000}"/>
    <cellStyle name="Normal 44 17 3 4 2" xfId="40695" xr:uid="{00000000-0005-0000-0000-0000847B0000}"/>
    <cellStyle name="Normal 44 17 3 5" xfId="40690" xr:uid="{00000000-0005-0000-0000-0000857B0000}"/>
    <cellStyle name="Normal 44 17 4" xfId="17751" xr:uid="{00000000-0005-0000-0000-0000867B0000}"/>
    <cellStyle name="Normal 44 17 4 2" xfId="17752" xr:uid="{00000000-0005-0000-0000-0000877B0000}"/>
    <cellStyle name="Normal 44 17 4 2 2" xfId="40697" xr:uid="{00000000-0005-0000-0000-0000887B0000}"/>
    <cellStyle name="Normal 44 17 4 3" xfId="40696" xr:uid="{00000000-0005-0000-0000-0000897B0000}"/>
    <cellStyle name="Normal 44 17 5" xfId="17753" xr:uid="{00000000-0005-0000-0000-00008A7B0000}"/>
    <cellStyle name="Normal 44 17 5 2" xfId="40698" xr:uid="{00000000-0005-0000-0000-00008B7B0000}"/>
    <cellStyle name="Normal 44 17 6" xfId="17754" xr:uid="{00000000-0005-0000-0000-00008C7B0000}"/>
    <cellStyle name="Normal 44 17 6 2" xfId="17755" xr:uid="{00000000-0005-0000-0000-00008D7B0000}"/>
    <cellStyle name="Normal 44 17 6 2 2" xfId="40700" xr:uid="{00000000-0005-0000-0000-00008E7B0000}"/>
    <cellStyle name="Normal 44 17 6 3" xfId="40699" xr:uid="{00000000-0005-0000-0000-00008F7B0000}"/>
    <cellStyle name="Normal 44 17 7" xfId="17756" xr:uid="{00000000-0005-0000-0000-0000907B0000}"/>
    <cellStyle name="Normal 44 17 7 2" xfId="40701" xr:uid="{00000000-0005-0000-0000-0000917B0000}"/>
    <cellStyle name="Normal 44 17 8" xfId="40684" xr:uid="{00000000-0005-0000-0000-0000927B0000}"/>
    <cellStyle name="Normal 44 18" xfId="17757" xr:uid="{00000000-0005-0000-0000-0000937B0000}"/>
    <cellStyle name="Normal 44 18 2" xfId="17758" xr:uid="{00000000-0005-0000-0000-0000947B0000}"/>
    <cellStyle name="Normal 44 18 2 2" xfId="17759" xr:uid="{00000000-0005-0000-0000-0000957B0000}"/>
    <cellStyle name="Normal 44 18 2 2 2" xfId="17760" xr:uid="{00000000-0005-0000-0000-0000967B0000}"/>
    <cellStyle name="Normal 44 18 2 2 2 2" xfId="40705" xr:uid="{00000000-0005-0000-0000-0000977B0000}"/>
    <cellStyle name="Normal 44 18 2 2 3" xfId="40704" xr:uid="{00000000-0005-0000-0000-0000987B0000}"/>
    <cellStyle name="Normal 44 18 2 3" xfId="17761" xr:uid="{00000000-0005-0000-0000-0000997B0000}"/>
    <cellStyle name="Normal 44 18 2 3 2" xfId="40706" xr:uid="{00000000-0005-0000-0000-00009A7B0000}"/>
    <cellStyle name="Normal 44 18 2 4" xfId="17762" xr:uid="{00000000-0005-0000-0000-00009B7B0000}"/>
    <cellStyle name="Normal 44 18 2 4 2" xfId="40707" xr:uid="{00000000-0005-0000-0000-00009C7B0000}"/>
    <cellStyle name="Normal 44 18 2 5" xfId="40703" xr:uid="{00000000-0005-0000-0000-00009D7B0000}"/>
    <cellStyle name="Normal 44 18 3" xfId="17763" xr:uid="{00000000-0005-0000-0000-00009E7B0000}"/>
    <cellStyle name="Normal 44 18 3 2" xfId="17764" xr:uid="{00000000-0005-0000-0000-00009F7B0000}"/>
    <cellStyle name="Normal 44 18 3 2 2" xfId="17765" xr:uid="{00000000-0005-0000-0000-0000A07B0000}"/>
    <cellStyle name="Normal 44 18 3 2 2 2" xfId="40710" xr:uid="{00000000-0005-0000-0000-0000A17B0000}"/>
    <cellStyle name="Normal 44 18 3 2 3" xfId="40709" xr:uid="{00000000-0005-0000-0000-0000A27B0000}"/>
    <cellStyle name="Normal 44 18 3 3" xfId="17766" xr:uid="{00000000-0005-0000-0000-0000A37B0000}"/>
    <cellStyle name="Normal 44 18 3 3 2" xfId="17767" xr:uid="{00000000-0005-0000-0000-0000A47B0000}"/>
    <cellStyle name="Normal 44 18 3 3 2 2" xfId="40712" xr:uid="{00000000-0005-0000-0000-0000A57B0000}"/>
    <cellStyle name="Normal 44 18 3 3 3" xfId="40711" xr:uid="{00000000-0005-0000-0000-0000A67B0000}"/>
    <cellStyle name="Normal 44 18 3 4" xfId="17768" xr:uid="{00000000-0005-0000-0000-0000A77B0000}"/>
    <cellStyle name="Normal 44 18 3 4 2" xfId="40713" xr:uid="{00000000-0005-0000-0000-0000A87B0000}"/>
    <cellStyle name="Normal 44 18 3 5" xfId="40708" xr:uid="{00000000-0005-0000-0000-0000A97B0000}"/>
    <cellStyle name="Normal 44 18 4" xfId="17769" xr:uid="{00000000-0005-0000-0000-0000AA7B0000}"/>
    <cellStyle name="Normal 44 18 4 2" xfId="17770" xr:uid="{00000000-0005-0000-0000-0000AB7B0000}"/>
    <cellStyle name="Normal 44 18 4 2 2" xfId="40715" xr:uid="{00000000-0005-0000-0000-0000AC7B0000}"/>
    <cellStyle name="Normal 44 18 4 3" xfId="40714" xr:uid="{00000000-0005-0000-0000-0000AD7B0000}"/>
    <cellStyle name="Normal 44 18 5" xfId="17771" xr:uid="{00000000-0005-0000-0000-0000AE7B0000}"/>
    <cellStyle name="Normal 44 18 5 2" xfId="40716" xr:uid="{00000000-0005-0000-0000-0000AF7B0000}"/>
    <cellStyle name="Normal 44 18 6" xfId="17772" xr:uid="{00000000-0005-0000-0000-0000B07B0000}"/>
    <cellStyle name="Normal 44 18 6 2" xfId="17773" xr:uid="{00000000-0005-0000-0000-0000B17B0000}"/>
    <cellStyle name="Normal 44 18 6 2 2" xfId="40718" xr:uid="{00000000-0005-0000-0000-0000B27B0000}"/>
    <cellStyle name="Normal 44 18 6 3" xfId="40717" xr:uid="{00000000-0005-0000-0000-0000B37B0000}"/>
    <cellStyle name="Normal 44 18 7" xfId="17774" xr:uid="{00000000-0005-0000-0000-0000B47B0000}"/>
    <cellStyle name="Normal 44 18 7 2" xfId="40719" xr:uid="{00000000-0005-0000-0000-0000B57B0000}"/>
    <cellStyle name="Normal 44 18 8" xfId="40702" xr:uid="{00000000-0005-0000-0000-0000B67B0000}"/>
    <cellStyle name="Normal 44 19" xfId="17775" xr:uid="{00000000-0005-0000-0000-0000B77B0000}"/>
    <cellStyle name="Normal 44 19 2" xfId="17776" xr:uid="{00000000-0005-0000-0000-0000B87B0000}"/>
    <cellStyle name="Normal 44 19 2 2" xfId="17777" xr:uid="{00000000-0005-0000-0000-0000B97B0000}"/>
    <cellStyle name="Normal 44 19 2 2 2" xfId="17778" xr:uid="{00000000-0005-0000-0000-0000BA7B0000}"/>
    <cellStyle name="Normal 44 19 2 2 2 2" xfId="40723" xr:uid="{00000000-0005-0000-0000-0000BB7B0000}"/>
    <cellStyle name="Normal 44 19 2 2 3" xfId="40722" xr:uid="{00000000-0005-0000-0000-0000BC7B0000}"/>
    <cellStyle name="Normal 44 19 2 3" xfId="17779" xr:uid="{00000000-0005-0000-0000-0000BD7B0000}"/>
    <cellStyle name="Normal 44 19 2 3 2" xfId="40724" xr:uid="{00000000-0005-0000-0000-0000BE7B0000}"/>
    <cellStyle name="Normal 44 19 2 4" xfId="17780" xr:uid="{00000000-0005-0000-0000-0000BF7B0000}"/>
    <cellStyle name="Normal 44 19 2 4 2" xfId="40725" xr:uid="{00000000-0005-0000-0000-0000C07B0000}"/>
    <cellStyle name="Normal 44 19 2 5" xfId="40721" xr:uid="{00000000-0005-0000-0000-0000C17B0000}"/>
    <cellStyle name="Normal 44 19 3" xfId="17781" xr:uid="{00000000-0005-0000-0000-0000C27B0000}"/>
    <cellStyle name="Normal 44 19 3 2" xfId="17782" xr:uid="{00000000-0005-0000-0000-0000C37B0000}"/>
    <cellStyle name="Normal 44 19 3 2 2" xfId="17783" xr:uid="{00000000-0005-0000-0000-0000C47B0000}"/>
    <cellStyle name="Normal 44 19 3 2 2 2" xfId="40728" xr:uid="{00000000-0005-0000-0000-0000C57B0000}"/>
    <cellStyle name="Normal 44 19 3 2 3" xfId="40727" xr:uid="{00000000-0005-0000-0000-0000C67B0000}"/>
    <cellStyle name="Normal 44 19 3 3" xfId="17784" xr:uid="{00000000-0005-0000-0000-0000C77B0000}"/>
    <cellStyle name="Normal 44 19 3 3 2" xfId="17785" xr:uid="{00000000-0005-0000-0000-0000C87B0000}"/>
    <cellStyle name="Normal 44 19 3 3 2 2" xfId="40730" xr:uid="{00000000-0005-0000-0000-0000C97B0000}"/>
    <cellStyle name="Normal 44 19 3 3 3" xfId="40729" xr:uid="{00000000-0005-0000-0000-0000CA7B0000}"/>
    <cellStyle name="Normal 44 19 3 4" xfId="17786" xr:uid="{00000000-0005-0000-0000-0000CB7B0000}"/>
    <cellStyle name="Normal 44 19 3 4 2" xfId="40731" xr:uid="{00000000-0005-0000-0000-0000CC7B0000}"/>
    <cellStyle name="Normal 44 19 3 5" xfId="40726" xr:uid="{00000000-0005-0000-0000-0000CD7B0000}"/>
    <cellStyle name="Normal 44 19 4" xfId="17787" xr:uid="{00000000-0005-0000-0000-0000CE7B0000}"/>
    <cellStyle name="Normal 44 19 4 2" xfId="17788" xr:uid="{00000000-0005-0000-0000-0000CF7B0000}"/>
    <cellStyle name="Normal 44 19 4 2 2" xfId="40733" xr:uid="{00000000-0005-0000-0000-0000D07B0000}"/>
    <cellStyle name="Normal 44 19 4 3" xfId="40732" xr:uid="{00000000-0005-0000-0000-0000D17B0000}"/>
    <cellStyle name="Normal 44 19 5" xfId="17789" xr:uid="{00000000-0005-0000-0000-0000D27B0000}"/>
    <cellStyle name="Normal 44 19 5 2" xfId="40734" xr:uid="{00000000-0005-0000-0000-0000D37B0000}"/>
    <cellStyle name="Normal 44 19 6" xfId="17790" xr:uid="{00000000-0005-0000-0000-0000D47B0000}"/>
    <cellStyle name="Normal 44 19 6 2" xfId="17791" xr:uid="{00000000-0005-0000-0000-0000D57B0000}"/>
    <cellStyle name="Normal 44 19 6 2 2" xfId="40736" xr:uid="{00000000-0005-0000-0000-0000D67B0000}"/>
    <cellStyle name="Normal 44 19 6 3" xfId="40735" xr:uid="{00000000-0005-0000-0000-0000D77B0000}"/>
    <cellStyle name="Normal 44 19 7" xfId="17792" xr:uid="{00000000-0005-0000-0000-0000D87B0000}"/>
    <cellStyle name="Normal 44 19 7 2" xfId="40737" xr:uid="{00000000-0005-0000-0000-0000D97B0000}"/>
    <cellStyle name="Normal 44 19 8" xfId="40720" xr:uid="{00000000-0005-0000-0000-0000DA7B0000}"/>
    <cellStyle name="Normal 44 2" xfId="17793" xr:uid="{00000000-0005-0000-0000-0000DB7B0000}"/>
    <cellStyle name="Normal 44 2 2" xfId="17794" xr:uid="{00000000-0005-0000-0000-0000DC7B0000}"/>
    <cellStyle name="Normal 44 2 2 2" xfId="17795" xr:uid="{00000000-0005-0000-0000-0000DD7B0000}"/>
    <cellStyle name="Normal 44 2 2 2 2" xfId="17796" xr:uid="{00000000-0005-0000-0000-0000DE7B0000}"/>
    <cellStyle name="Normal 44 2 2 2 2 2" xfId="40741" xr:uid="{00000000-0005-0000-0000-0000DF7B0000}"/>
    <cellStyle name="Normal 44 2 2 2 3" xfId="40740" xr:uid="{00000000-0005-0000-0000-0000E07B0000}"/>
    <cellStyle name="Normal 44 2 2 3" xfId="17797" xr:uid="{00000000-0005-0000-0000-0000E17B0000}"/>
    <cellStyle name="Normal 44 2 2 3 2" xfId="40742" xr:uid="{00000000-0005-0000-0000-0000E27B0000}"/>
    <cellStyle name="Normal 44 2 2 4" xfId="17798" xr:uid="{00000000-0005-0000-0000-0000E37B0000}"/>
    <cellStyle name="Normal 44 2 2 4 2" xfId="40743" xr:uid="{00000000-0005-0000-0000-0000E47B0000}"/>
    <cellStyle name="Normal 44 2 2 5" xfId="40739" xr:uid="{00000000-0005-0000-0000-0000E57B0000}"/>
    <cellStyle name="Normal 44 2 3" xfId="17799" xr:uid="{00000000-0005-0000-0000-0000E67B0000}"/>
    <cellStyle name="Normal 44 2 3 2" xfId="17800" xr:uid="{00000000-0005-0000-0000-0000E77B0000}"/>
    <cellStyle name="Normal 44 2 3 2 2" xfId="17801" xr:uid="{00000000-0005-0000-0000-0000E87B0000}"/>
    <cellStyle name="Normal 44 2 3 2 2 2" xfId="40746" xr:uid="{00000000-0005-0000-0000-0000E97B0000}"/>
    <cellStyle name="Normal 44 2 3 2 3" xfId="40745" xr:uid="{00000000-0005-0000-0000-0000EA7B0000}"/>
    <cellStyle name="Normal 44 2 3 3" xfId="17802" xr:uid="{00000000-0005-0000-0000-0000EB7B0000}"/>
    <cellStyle name="Normal 44 2 3 3 2" xfId="17803" xr:uid="{00000000-0005-0000-0000-0000EC7B0000}"/>
    <cellStyle name="Normal 44 2 3 3 2 2" xfId="40748" xr:uid="{00000000-0005-0000-0000-0000ED7B0000}"/>
    <cellStyle name="Normal 44 2 3 3 3" xfId="40747" xr:uid="{00000000-0005-0000-0000-0000EE7B0000}"/>
    <cellStyle name="Normal 44 2 3 4" xfId="17804" xr:uid="{00000000-0005-0000-0000-0000EF7B0000}"/>
    <cellStyle name="Normal 44 2 3 4 2" xfId="40749" xr:uid="{00000000-0005-0000-0000-0000F07B0000}"/>
    <cellStyle name="Normal 44 2 3 5" xfId="40744" xr:uid="{00000000-0005-0000-0000-0000F17B0000}"/>
    <cellStyle name="Normal 44 2 4" xfId="17805" xr:uid="{00000000-0005-0000-0000-0000F27B0000}"/>
    <cellStyle name="Normal 44 2 4 2" xfId="17806" xr:uid="{00000000-0005-0000-0000-0000F37B0000}"/>
    <cellStyle name="Normal 44 2 4 2 2" xfId="40751" xr:uid="{00000000-0005-0000-0000-0000F47B0000}"/>
    <cellStyle name="Normal 44 2 4 3" xfId="40750" xr:uid="{00000000-0005-0000-0000-0000F57B0000}"/>
    <cellStyle name="Normal 44 2 5" xfId="17807" xr:uid="{00000000-0005-0000-0000-0000F67B0000}"/>
    <cellStyle name="Normal 44 2 5 2" xfId="40752" xr:uid="{00000000-0005-0000-0000-0000F77B0000}"/>
    <cellStyle name="Normal 44 2 6" xfId="17808" xr:uid="{00000000-0005-0000-0000-0000F87B0000}"/>
    <cellStyle name="Normal 44 2 6 2" xfId="17809" xr:uid="{00000000-0005-0000-0000-0000F97B0000}"/>
    <cellStyle name="Normal 44 2 6 2 2" xfId="40754" xr:uid="{00000000-0005-0000-0000-0000FA7B0000}"/>
    <cellStyle name="Normal 44 2 6 3" xfId="40753" xr:uid="{00000000-0005-0000-0000-0000FB7B0000}"/>
    <cellStyle name="Normal 44 2 7" xfId="17810" xr:uid="{00000000-0005-0000-0000-0000FC7B0000}"/>
    <cellStyle name="Normal 44 2 7 2" xfId="40755" xr:uid="{00000000-0005-0000-0000-0000FD7B0000}"/>
    <cellStyle name="Normal 44 2 8" xfId="40738" xr:uid="{00000000-0005-0000-0000-0000FE7B0000}"/>
    <cellStyle name="Normal 44 20" xfId="17811" xr:uid="{00000000-0005-0000-0000-0000FF7B0000}"/>
    <cellStyle name="Normal 44 20 2" xfId="17812" xr:uid="{00000000-0005-0000-0000-0000007C0000}"/>
    <cellStyle name="Normal 44 20 2 2" xfId="17813" xr:uid="{00000000-0005-0000-0000-0000017C0000}"/>
    <cellStyle name="Normal 44 20 2 2 2" xfId="40758" xr:uid="{00000000-0005-0000-0000-0000027C0000}"/>
    <cellStyle name="Normal 44 20 2 3" xfId="40757" xr:uid="{00000000-0005-0000-0000-0000037C0000}"/>
    <cellStyle name="Normal 44 20 3" xfId="17814" xr:uid="{00000000-0005-0000-0000-0000047C0000}"/>
    <cellStyle name="Normal 44 20 3 2" xfId="40759" xr:uid="{00000000-0005-0000-0000-0000057C0000}"/>
    <cellStyle name="Normal 44 20 4" xfId="17815" xr:uid="{00000000-0005-0000-0000-0000067C0000}"/>
    <cellStyle name="Normal 44 20 4 2" xfId="40760" xr:uid="{00000000-0005-0000-0000-0000077C0000}"/>
    <cellStyle name="Normal 44 20 5" xfId="40756" xr:uid="{00000000-0005-0000-0000-0000087C0000}"/>
    <cellStyle name="Normal 44 21" xfId="17816" xr:uid="{00000000-0005-0000-0000-0000097C0000}"/>
    <cellStyle name="Normal 44 21 2" xfId="17817" xr:uid="{00000000-0005-0000-0000-00000A7C0000}"/>
    <cellStyle name="Normal 44 21 2 2" xfId="17818" xr:uid="{00000000-0005-0000-0000-00000B7C0000}"/>
    <cellStyle name="Normal 44 21 2 2 2" xfId="40763" xr:uid="{00000000-0005-0000-0000-00000C7C0000}"/>
    <cellStyle name="Normal 44 21 2 3" xfId="40762" xr:uid="{00000000-0005-0000-0000-00000D7C0000}"/>
    <cellStyle name="Normal 44 21 3" xfId="17819" xr:uid="{00000000-0005-0000-0000-00000E7C0000}"/>
    <cellStyle name="Normal 44 21 3 2" xfId="17820" xr:uid="{00000000-0005-0000-0000-00000F7C0000}"/>
    <cellStyle name="Normal 44 21 3 2 2" xfId="40765" xr:uid="{00000000-0005-0000-0000-0000107C0000}"/>
    <cellStyle name="Normal 44 21 3 3" xfId="40764" xr:uid="{00000000-0005-0000-0000-0000117C0000}"/>
    <cellStyle name="Normal 44 21 4" xfId="17821" xr:uid="{00000000-0005-0000-0000-0000127C0000}"/>
    <cellStyle name="Normal 44 21 4 2" xfId="40766" xr:uid="{00000000-0005-0000-0000-0000137C0000}"/>
    <cellStyle name="Normal 44 21 5" xfId="40761" xr:uid="{00000000-0005-0000-0000-0000147C0000}"/>
    <cellStyle name="Normal 44 22" xfId="17822" xr:uid="{00000000-0005-0000-0000-0000157C0000}"/>
    <cellStyle name="Normal 44 22 2" xfId="17823" xr:uid="{00000000-0005-0000-0000-0000167C0000}"/>
    <cellStyle name="Normal 44 22 2 2" xfId="40768" xr:uid="{00000000-0005-0000-0000-0000177C0000}"/>
    <cellStyle name="Normal 44 22 3" xfId="40767" xr:uid="{00000000-0005-0000-0000-0000187C0000}"/>
    <cellStyle name="Normal 44 23" xfId="17824" xr:uid="{00000000-0005-0000-0000-0000197C0000}"/>
    <cellStyle name="Normal 44 23 2" xfId="40769" xr:uid="{00000000-0005-0000-0000-00001A7C0000}"/>
    <cellStyle name="Normal 44 24" xfId="17825" xr:uid="{00000000-0005-0000-0000-00001B7C0000}"/>
    <cellStyle name="Normal 44 24 2" xfId="17826" xr:uid="{00000000-0005-0000-0000-00001C7C0000}"/>
    <cellStyle name="Normal 44 24 2 2" xfId="40771" xr:uid="{00000000-0005-0000-0000-00001D7C0000}"/>
    <cellStyle name="Normal 44 24 3" xfId="40770" xr:uid="{00000000-0005-0000-0000-00001E7C0000}"/>
    <cellStyle name="Normal 44 25" xfId="17827" xr:uid="{00000000-0005-0000-0000-00001F7C0000}"/>
    <cellStyle name="Normal 44 25 2" xfId="40772" xr:uid="{00000000-0005-0000-0000-0000207C0000}"/>
    <cellStyle name="Normal 44 26" xfId="40557" xr:uid="{00000000-0005-0000-0000-0000217C0000}"/>
    <cellStyle name="Normal 44 3" xfId="17828" xr:uid="{00000000-0005-0000-0000-0000227C0000}"/>
    <cellStyle name="Normal 44 3 2" xfId="17829" xr:uid="{00000000-0005-0000-0000-0000237C0000}"/>
    <cellStyle name="Normal 44 3 2 2" xfId="17830" xr:uid="{00000000-0005-0000-0000-0000247C0000}"/>
    <cellStyle name="Normal 44 3 2 2 2" xfId="17831" xr:uid="{00000000-0005-0000-0000-0000257C0000}"/>
    <cellStyle name="Normal 44 3 2 2 2 2" xfId="40776" xr:uid="{00000000-0005-0000-0000-0000267C0000}"/>
    <cellStyle name="Normal 44 3 2 2 3" xfId="40775" xr:uid="{00000000-0005-0000-0000-0000277C0000}"/>
    <cellStyle name="Normal 44 3 2 3" xfId="17832" xr:uid="{00000000-0005-0000-0000-0000287C0000}"/>
    <cellStyle name="Normal 44 3 2 3 2" xfId="40777" xr:uid="{00000000-0005-0000-0000-0000297C0000}"/>
    <cellStyle name="Normal 44 3 2 4" xfId="17833" xr:uid="{00000000-0005-0000-0000-00002A7C0000}"/>
    <cellStyle name="Normal 44 3 2 4 2" xfId="40778" xr:uid="{00000000-0005-0000-0000-00002B7C0000}"/>
    <cellStyle name="Normal 44 3 2 5" xfId="40774" xr:uid="{00000000-0005-0000-0000-00002C7C0000}"/>
    <cellStyle name="Normal 44 3 3" xfId="17834" xr:uid="{00000000-0005-0000-0000-00002D7C0000}"/>
    <cellStyle name="Normal 44 3 3 2" xfId="17835" xr:uid="{00000000-0005-0000-0000-00002E7C0000}"/>
    <cellStyle name="Normal 44 3 3 2 2" xfId="17836" xr:uid="{00000000-0005-0000-0000-00002F7C0000}"/>
    <cellStyle name="Normal 44 3 3 2 2 2" xfId="40781" xr:uid="{00000000-0005-0000-0000-0000307C0000}"/>
    <cellStyle name="Normal 44 3 3 2 3" xfId="40780" xr:uid="{00000000-0005-0000-0000-0000317C0000}"/>
    <cellStyle name="Normal 44 3 3 3" xfId="17837" xr:uid="{00000000-0005-0000-0000-0000327C0000}"/>
    <cellStyle name="Normal 44 3 3 3 2" xfId="17838" xr:uid="{00000000-0005-0000-0000-0000337C0000}"/>
    <cellStyle name="Normal 44 3 3 3 2 2" xfId="40783" xr:uid="{00000000-0005-0000-0000-0000347C0000}"/>
    <cellStyle name="Normal 44 3 3 3 3" xfId="40782" xr:uid="{00000000-0005-0000-0000-0000357C0000}"/>
    <cellStyle name="Normal 44 3 3 4" xfId="17839" xr:uid="{00000000-0005-0000-0000-0000367C0000}"/>
    <cellStyle name="Normal 44 3 3 4 2" xfId="40784" xr:uid="{00000000-0005-0000-0000-0000377C0000}"/>
    <cellStyle name="Normal 44 3 3 5" xfId="40779" xr:uid="{00000000-0005-0000-0000-0000387C0000}"/>
    <cellStyle name="Normal 44 3 4" xfId="17840" xr:uid="{00000000-0005-0000-0000-0000397C0000}"/>
    <cellStyle name="Normal 44 3 4 2" xfId="17841" xr:uid="{00000000-0005-0000-0000-00003A7C0000}"/>
    <cellStyle name="Normal 44 3 4 2 2" xfId="40786" xr:uid="{00000000-0005-0000-0000-00003B7C0000}"/>
    <cellStyle name="Normal 44 3 4 3" xfId="40785" xr:uid="{00000000-0005-0000-0000-00003C7C0000}"/>
    <cellStyle name="Normal 44 3 5" xfId="17842" xr:uid="{00000000-0005-0000-0000-00003D7C0000}"/>
    <cellStyle name="Normal 44 3 5 2" xfId="40787" xr:uid="{00000000-0005-0000-0000-00003E7C0000}"/>
    <cellStyle name="Normal 44 3 6" xfId="17843" xr:uid="{00000000-0005-0000-0000-00003F7C0000}"/>
    <cellStyle name="Normal 44 3 6 2" xfId="17844" xr:uid="{00000000-0005-0000-0000-0000407C0000}"/>
    <cellStyle name="Normal 44 3 6 2 2" xfId="40789" xr:uid="{00000000-0005-0000-0000-0000417C0000}"/>
    <cellStyle name="Normal 44 3 6 3" xfId="40788" xr:uid="{00000000-0005-0000-0000-0000427C0000}"/>
    <cellStyle name="Normal 44 3 7" xfId="17845" xr:uid="{00000000-0005-0000-0000-0000437C0000}"/>
    <cellStyle name="Normal 44 3 7 2" xfId="40790" xr:uid="{00000000-0005-0000-0000-0000447C0000}"/>
    <cellStyle name="Normal 44 3 8" xfId="40773" xr:uid="{00000000-0005-0000-0000-0000457C0000}"/>
    <cellStyle name="Normal 44 4" xfId="17846" xr:uid="{00000000-0005-0000-0000-0000467C0000}"/>
    <cellStyle name="Normal 44 4 2" xfId="17847" xr:uid="{00000000-0005-0000-0000-0000477C0000}"/>
    <cellStyle name="Normal 44 4 2 2" xfId="17848" xr:uid="{00000000-0005-0000-0000-0000487C0000}"/>
    <cellStyle name="Normal 44 4 2 2 2" xfId="17849" xr:uid="{00000000-0005-0000-0000-0000497C0000}"/>
    <cellStyle name="Normal 44 4 2 2 2 2" xfId="40794" xr:uid="{00000000-0005-0000-0000-00004A7C0000}"/>
    <cellStyle name="Normal 44 4 2 2 3" xfId="40793" xr:uid="{00000000-0005-0000-0000-00004B7C0000}"/>
    <cellStyle name="Normal 44 4 2 3" xfId="17850" xr:uid="{00000000-0005-0000-0000-00004C7C0000}"/>
    <cellStyle name="Normal 44 4 2 3 2" xfId="40795" xr:uid="{00000000-0005-0000-0000-00004D7C0000}"/>
    <cellStyle name="Normal 44 4 2 4" xfId="17851" xr:uid="{00000000-0005-0000-0000-00004E7C0000}"/>
    <cellStyle name="Normal 44 4 2 4 2" xfId="40796" xr:uid="{00000000-0005-0000-0000-00004F7C0000}"/>
    <cellStyle name="Normal 44 4 2 5" xfId="40792" xr:uid="{00000000-0005-0000-0000-0000507C0000}"/>
    <cellStyle name="Normal 44 4 3" xfId="17852" xr:uid="{00000000-0005-0000-0000-0000517C0000}"/>
    <cellStyle name="Normal 44 4 3 2" xfId="17853" xr:uid="{00000000-0005-0000-0000-0000527C0000}"/>
    <cellStyle name="Normal 44 4 3 2 2" xfId="17854" xr:uid="{00000000-0005-0000-0000-0000537C0000}"/>
    <cellStyle name="Normal 44 4 3 2 2 2" xfId="40799" xr:uid="{00000000-0005-0000-0000-0000547C0000}"/>
    <cellStyle name="Normal 44 4 3 2 3" xfId="40798" xr:uid="{00000000-0005-0000-0000-0000557C0000}"/>
    <cellStyle name="Normal 44 4 3 3" xfId="17855" xr:uid="{00000000-0005-0000-0000-0000567C0000}"/>
    <cellStyle name="Normal 44 4 3 3 2" xfId="17856" xr:uid="{00000000-0005-0000-0000-0000577C0000}"/>
    <cellStyle name="Normal 44 4 3 3 2 2" xfId="40801" xr:uid="{00000000-0005-0000-0000-0000587C0000}"/>
    <cellStyle name="Normal 44 4 3 3 3" xfId="40800" xr:uid="{00000000-0005-0000-0000-0000597C0000}"/>
    <cellStyle name="Normal 44 4 3 4" xfId="17857" xr:uid="{00000000-0005-0000-0000-00005A7C0000}"/>
    <cellStyle name="Normal 44 4 3 4 2" xfId="40802" xr:uid="{00000000-0005-0000-0000-00005B7C0000}"/>
    <cellStyle name="Normal 44 4 3 5" xfId="40797" xr:uid="{00000000-0005-0000-0000-00005C7C0000}"/>
    <cellStyle name="Normal 44 4 4" xfId="17858" xr:uid="{00000000-0005-0000-0000-00005D7C0000}"/>
    <cellStyle name="Normal 44 4 4 2" xfId="17859" xr:uid="{00000000-0005-0000-0000-00005E7C0000}"/>
    <cellStyle name="Normal 44 4 4 2 2" xfId="40804" xr:uid="{00000000-0005-0000-0000-00005F7C0000}"/>
    <cellStyle name="Normal 44 4 4 3" xfId="40803" xr:uid="{00000000-0005-0000-0000-0000607C0000}"/>
    <cellStyle name="Normal 44 4 5" xfId="17860" xr:uid="{00000000-0005-0000-0000-0000617C0000}"/>
    <cellStyle name="Normal 44 4 5 2" xfId="40805" xr:uid="{00000000-0005-0000-0000-0000627C0000}"/>
    <cellStyle name="Normal 44 4 6" xfId="17861" xr:uid="{00000000-0005-0000-0000-0000637C0000}"/>
    <cellStyle name="Normal 44 4 6 2" xfId="17862" xr:uid="{00000000-0005-0000-0000-0000647C0000}"/>
    <cellStyle name="Normal 44 4 6 2 2" xfId="40807" xr:uid="{00000000-0005-0000-0000-0000657C0000}"/>
    <cellStyle name="Normal 44 4 6 3" xfId="40806" xr:uid="{00000000-0005-0000-0000-0000667C0000}"/>
    <cellStyle name="Normal 44 4 7" xfId="17863" xr:uid="{00000000-0005-0000-0000-0000677C0000}"/>
    <cellStyle name="Normal 44 4 7 2" xfId="40808" xr:uid="{00000000-0005-0000-0000-0000687C0000}"/>
    <cellStyle name="Normal 44 4 8" xfId="40791" xr:uid="{00000000-0005-0000-0000-0000697C0000}"/>
    <cellStyle name="Normal 44 5" xfId="17864" xr:uid="{00000000-0005-0000-0000-00006A7C0000}"/>
    <cellStyle name="Normal 44 5 2" xfId="17865" xr:uid="{00000000-0005-0000-0000-00006B7C0000}"/>
    <cellStyle name="Normal 44 5 2 2" xfId="17866" xr:uid="{00000000-0005-0000-0000-00006C7C0000}"/>
    <cellStyle name="Normal 44 5 2 2 2" xfId="17867" xr:uid="{00000000-0005-0000-0000-00006D7C0000}"/>
    <cellStyle name="Normal 44 5 2 2 2 2" xfId="40812" xr:uid="{00000000-0005-0000-0000-00006E7C0000}"/>
    <cellStyle name="Normal 44 5 2 2 3" xfId="40811" xr:uid="{00000000-0005-0000-0000-00006F7C0000}"/>
    <cellStyle name="Normal 44 5 2 3" xfId="17868" xr:uid="{00000000-0005-0000-0000-0000707C0000}"/>
    <cellStyle name="Normal 44 5 2 3 2" xfId="40813" xr:uid="{00000000-0005-0000-0000-0000717C0000}"/>
    <cellStyle name="Normal 44 5 2 4" xfId="17869" xr:uid="{00000000-0005-0000-0000-0000727C0000}"/>
    <cellStyle name="Normal 44 5 2 4 2" xfId="40814" xr:uid="{00000000-0005-0000-0000-0000737C0000}"/>
    <cellStyle name="Normal 44 5 2 5" xfId="40810" xr:uid="{00000000-0005-0000-0000-0000747C0000}"/>
    <cellStyle name="Normal 44 5 3" xfId="17870" xr:uid="{00000000-0005-0000-0000-0000757C0000}"/>
    <cellStyle name="Normal 44 5 3 2" xfId="17871" xr:uid="{00000000-0005-0000-0000-0000767C0000}"/>
    <cellStyle name="Normal 44 5 3 2 2" xfId="17872" xr:uid="{00000000-0005-0000-0000-0000777C0000}"/>
    <cellStyle name="Normal 44 5 3 2 2 2" xfId="40817" xr:uid="{00000000-0005-0000-0000-0000787C0000}"/>
    <cellStyle name="Normal 44 5 3 2 3" xfId="40816" xr:uid="{00000000-0005-0000-0000-0000797C0000}"/>
    <cellStyle name="Normal 44 5 3 3" xfId="17873" xr:uid="{00000000-0005-0000-0000-00007A7C0000}"/>
    <cellStyle name="Normal 44 5 3 3 2" xfId="17874" xr:uid="{00000000-0005-0000-0000-00007B7C0000}"/>
    <cellStyle name="Normal 44 5 3 3 2 2" xfId="40819" xr:uid="{00000000-0005-0000-0000-00007C7C0000}"/>
    <cellStyle name="Normal 44 5 3 3 3" xfId="40818" xr:uid="{00000000-0005-0000-0000-00007D7C0000}"/>
    <cellStyle name="Normal 44 5 3 4" xfId="17875" xr:uid="{00000000-0005-0000-0000-00007E7C0000}"/>
    <cellStyle name="Normal 44 5 3 4 2" xfId="40820" xr:uid="{00000000-0005-0000-0000-00007F7C0000}"/>
    <cellStyle name="Normal 44 5 3 5" xfId="40815" xr:uid="{00000000-0005-0000-0000-0000807C0000}"/>
    <cellStyle name="Normal 44 5 4" xfId="17876" xr:uid="{00000000-0005-0000-0000-0000817C0000}"/>
    <cellStyle name="Normal 44 5 4 2" xfId="17877" xr:uid="{00000000-0005-0000-0000-0000827C0000}"/>
    <cellStyle name="Normal 44 5 4 2 2" xfId="40822" xr:uid="{00000000-0005-0000-0000-0000837C0000}"/>
    <cellStyle name="Normal 44 5 4 3" xfId="40821" xr:uid="{00000000-0005-0000-0000-0000847C0000}"/>
    <cellStyle name="Normal 44 5 5" xfId="17878" xr:uid="{00000000-0005-0000-0000-0000857C0000}"/>
    <cellStyle name="Normal 44 5 5 2" xfId="40823" xr:uid="{00000000-0005-0000-0000-0000867C0000}"/>
    <cellStyle name="Normal 44 5 6" xfId="17879" xr:uid="{00000000-0005-0000-0000-0000877C0000}"/>
    <cellStyle name="Normal 44 5 6 2" xfId="17880" xr:uid="{00000000-0005-0000-0000-0000887C0000}"/>
    <cellStyle name="Normal 44 5 6 2 2" xfId="40825" xr:uid="{00000000-0005-0000-0000-0000897C0000}"/>
    <cellStyle name="Normal 44 5 6 3" xfId="40824" xr:uid="{00000000-0005-0000-0000-00008A7C0000}"/>
    <cellStyle name="Normal 44 5 7" xfId="17881" xr:uid="{00000000-0005-0000-0000-00008B7C0000}"/>
    <cellStyle name="Normal 44 5 7 2" xfId="40826" xr:uid="{00000000-0005-0000-0000-00008C7C0000}"/>
    <cellStyle name="Normal 44 5 8" xfId="40809" xr:uid="{00000000-0005-0000-0000-00008D7C0000}"/>
    <cellStyle name="Normal 44 6" xfId="17882" xr:uid="{00000000-0005-0000-0000-00008E7C0000}"/>
    <cellStyle name="Normal 44 6 2" xfId="17883" xr:uid="{00000000-0005-0000-0000-00008F7C0000}"/>
    <cellStyle name="Normal 44 6 2 2" xfId="17884" xr:uid="{00000000-0005-0000-0000-0000907C0000}"/>
    <cellStyle name="Normal 44 6 2 2 2" xfId="17885" xr:uid="{00000000-0005-0000-0000-0000917C0000}"/>
    <cellStyle name="Normal 44 6 2 2 2 2" xfId="40830" xr:uid="{00000000-0005-0000-0000-0000927C0000}"/>
    <cellStyle name="Normal 44 6 2 2 3" xfId="40829" xr:uid="{00000000-0005-0000-0000-0000937C0000}"/>
    <cellStyle name="Normal 44 6 2 3" xfId="17886" xr:uid="{00000000-0005-0000-0000-0000947C0000}"/>
    <cellStyle name="Normal 44 6 2 3 2" xfId="40831" xr:uid="{00000000-0005-0000-0000-0000957C0000}"/>
    <cellStyle name="Normal 44 6 2 4" xfId="17887" xr:uid="{00000000-0005-0000-0000-0000967C0000}"/>
    <cellStyle name="Normal 44 6 2 4 2" xfId="40832" xr:uid="{00000000-0005-0000-0000-0000977C0000}"/>
    <cellStyle name="Normal 44 6 2 5" xfId="40828" xr:uid="{00000000-0005-0000-0000-0000987C0000}"/>
    <cellStyle name="Normal 44 6 3" xfId="17888" xr:uid="{00000000-0005-0000-0000-0000997C0000}"/>
    <cellStyle name="Normal 44 6 3 2" xfId="17889" xr:uid="{00000000-0005-0000-0000-00009A7C0000}"/>
    <cellStyle name="Normal 44 6 3 2 2" xfId="17890" xr:uid="{00000000-0005-0000-0000-00009B7C0000}"/>
    <cellStyle name="Normal 44 6 3 2 2 2" xfId="40835" xr:uid="{00000000-0005-0000-0000-00009C7C0000}"/>
    <cellStyle name="Normal 44 6 3 2 3" xfId="40834" xr:uid="{00000000-0005-0000-0000-00009D7C0000}"/>
    <cellStyle name="Normal 44 6 3 3" xfId="17891" xr:uid="{00000000-0005-0000-0000-00009E7C0000}"/>
    <cellStyle name="Normal 44 6 3 3 2" xfId="17892" xr:uid="{00000000-0005-0000-0000-00009F7C0000}"/>
    <cellStyle name="Normal 44 6 3 3 2 2" xfId="40837" xr:uid="{00000000-0005-0000-0000-0000A07C0000}"/>
    <cellStyle name="Normal 44 6 3 3 3" xfId="40836" xr:uid="{00000000-0005-0000-0000-0000A17C0000}"/>
    <cellStyle name="Normal 44 6 3 4" xfId="17893" xr:uid="{00000000-0005-0000-0000-0000A27C0000}"/>
    <cellStyle name="Normal 44 6 3 4 2" xfId="40838" xr:uid="{00000000-0005-0000-0000-0000A37C0000}"/>
    <cellStyle name="Normal 44 6 3 5" xfId="40833" xr:uid="{00000000-0005-0000-0000-0000A47C0000}"/>
    <cellStyle name="Normal 44 6 4" xfId="17894" xr:uid="{00000000-0005-0000-0000-0000A57C0000}"/>
    <cellStyle name="Normal 44 6 4 2" xfId="17895" xr:uid="{00000000-0005-0000-0000-0000A67C0000}"/>
    <cellStyle name="Normal 44 6 4 2 2" xfId="40840" xr:uid="{00000000-0005-0000-0000-0000A77C0000}"/>
    <cellStyle name="Normal 44 6 4 3" xfId="40839" xr:uid="{00000000-0005-0000-0000-0000A87C0000}"/>
    <cellStyle name="Normal 44 6 5" xfId="17896" xr:uid="{00000000-0005-0000-0000-0000A97C0000}"/>
    <cellStyle name="Normal 44 6 5 2" xfId="40841" xr:uid="{00000000-0005-0000-0000-0000AA7C0000}"/>
    <cellStyle name="Normal 44 6 6" xfId="17897" xr:uid="{00000000-0005-0000-0000-0000AB7C0000}"/>
    <cellStyle name="Normal 44 6 6 2" xfId="17898" xr:uid="{00000000-0005-0000-0000-0000AC7C0000}"/>
    <cellStyle name="Normal 44 6 6 2 2" xfId="40843" xr:uid="{00000000-0005-0000-0000-0000AD7C0000}"/>
    <cellStyle name="Normal 44 6 6 3" xfId="40842" xr:uid="{00000000-0005-0000-0000-0000AE7C0000}"/>
    <cellStyle name="Normal 44 6 7" xfId="17899" xr:uid="{00000000-0005-0000-0000-0000AF7C0000}"/>
    <cellStyle name="Normal 44 6 7 2" xfId="40844" xr:uid="{00000000-0005-0000-0000-0000B07C0000}"/>
    <cellStyle name="Normal 44 6 8" xfId="40827" xr:uid="{00000000-0005-0000-0000-0000B17C0000}"/>
    <cellStyle name="Normal 44 7" xfId="17900" xr:uid="{00000000-0005-0000-0000-0000B27C0000}"/>
    <cellStyle name="Normal 44 7 2" xfId="17901" xr:uid="{00000000-0005-0000-0000-0000B37C0000}"/>
    <cellStyle name="Normal 44 7 2 2" xfId="17902" xr:uid="{00000000-0005-0000-0000-0000B47C0000}"/>
    <cellStyle name="Normal 44 7 2 2 2" xfId="17903" xr:uid="{00000000-0005-0000-0000-0000B57C0000}"/>
    <cellStyle name="Normal 44 7 2 2 2 2" xfId="40848" xr:uid="{00000000-0005-0000-0000-0000B67C0000}"/>
    <cellStyle name="Normal 44 7 2 2 3" xfId="40847" xr:uid="{00000000-0005-0000-0000-0000B77C0000}"/>
    <cellStyle name="Normal 44 7 2 3" xfId="17904" xr:uid="{00000000-0005-0000-0000-0000B87C0000}"/>
    <cellStyle name="Normal 44 7 2 3 2" xfId="40849" xr:uid="{00000000-0005-0000-0000-0000B97C0000}"/>
    <cellStyle name="Normal 44 7 2 4" xfId="17905" xr:uid="{00000000-0005-0000-0000-0000BA7C0000}"/>
    <cellStyle name="Normal 44 7 2 4 2" xfId="40850" xr:uid="{00000000-0005-0000-0000-0000BB7C0000}"/>
    <cellStyle name="Normal 44 7 2 5" xfId="40846" xr:uid="{00000000-0005-0000-0000-0000BC7C0000}"/>
    <cellStyle name="Normal 44 7 3" xfId="17906" xr:uid="{00000000-0005-0000-0000-0000BD7C0000}"/>
    <cellStyle name="Normal 44 7 3 2" xfId="17907" xr:uid="{00000000-0005-0000-0000-0000BE7C0000}"/>
    <cellStyle name="Normal 44 7 3 2 2" xfId="17908" xr:uid="{00000000-0005-0000-0000-0000BF7C0000}"/>
    <cellStyle name="Normal 44 7 3 2 2 2" xfId="40853" xr:uid="{00000000-0005-0000-0000-0000C07C0000}"/>
    <cellStyle name="Normal 44 7 3 2 3" xfId="40852" xr:uid="{00000000-0005-0000-0000-0000C17C0000}"/>
    <cellStyle name="Normal 44 7 3 3" xfId="17909" xr:uid="{00000000-0005-0000-0000-0000C27C0000}"/>
    <cellStyle name="Normal 44 7 3 3 2" xfId="17910" xr:uid="{00000000-0005-0000-0000-0000C37C0000}"/>
    <cellStyle name="Normal 44 7 3 3 2 2" xfId="40855" xr:uid="{00000000-0005-0000-0000-0000C47C0000}"/>
    <cellStyle name="Normal 44 7 3 3 3" xfId="40854" xr:uid="{00000000-0005-0000-0000-0000C57C0000}"/>
    <cellStyle name="Normal 44 7 3 4" xfId="17911" xr:uid="{00000000-0005-0000-0000-0000C67C0000}"/>
    <cellStyle name="Normal 44 7 3 4 2" xfId="40856" xr:uid="{00000000-0005-0000-0000-0000C77C0000}"/>
    <cellStyle name="Normal 44 7 3 5" xfId="40851" xr:uid="{00000000-0005-0000-0000-0000C87C0000}"/>
    <cellStyle name="Normal 44 7 4" xfId="17912" xr:uid="{00000000-0005-0000-0000-0000C97C0000}"/>
    <cellStyle name="Normal 44 7 4 2" xfId="17913" xr:uid="{00000000-0005-0000-0000-0000CA7C0000}"/>
    <cellStyle name="Normal 44 7 4 2 2" xfId="40858" xr:uid="{00000000-0005-0000-0000-0000CB7C0000}"/>
    <cellStyle name="Normal 44 7 4 3" xfId="40857" xr:uid="{00000000-0005-0000-0000-0000CC7C0000}"/>
    <cellStyle name="Normal 44 7 5" xfId="17914" xr:uid="{00000000-0005-0000-0000-0000CD7C0000}"/>
    <cellStyle name="Normal 44 7 5 2" xfId="40859" xr:uid="{00000000-0005-0000-0000-0000CE7C0000}"/>
    <cellStyle name="Normal 44 7 6" xfId="17915" xr:uid="{00000000-0005-0000-0000-0000CF7C0000}"/>
    <cellStyle name="Normal 44 7 6 2" xfId="17916" xr:uid="{00000000-0005-0000-0000-0000D07C0000}"/>
    <cellStyle name="Normal 44 7 6 2 2" xfId="40861" xr:uid="{00000000-0005-0000-0000-0000D17C0000}"/>
    <cellStyle name="Normal 44 7 6 3" xfId="40860" xr:uid="{00000000-0005-0000-0000-0000D27C0000}"/>
    <cellStyle name="Normal 44 7 7" xfId="17917" xr:uid="{00000000-0005-0000-0000-0000D37C0000}"/>
    <cellStyle name="Normal 44 7 7 2" xfId="40862" xr:uid="{00000000-0005-0000-0000-0000D47C0000}"/>
    <cellStyle name="Normal 44 7 8" xfId="40845" xr:uid="{00000000-0005-0000-0000-0000D57C0000}"/>
    <cellStyle name="Normal 44 8" xfId="17918" xr:uid="{00000000-0005-0000-0000-0000D67C0000}"/>
    <cellStyle name="Normal 44 8 2" xfId="17919" xr:uid="{00000000-0005-0000-0000-0000D77C0000}"/>
    <cellStyle name="Normal 44 8 2 2" xfId="17920" xr:uid="{00000000-0005-0000-0000-0000D87C0000}"/>
    <cellStyle name="Normal 44 8 2 2 2" xfId="17921" xr:uid="{00000000-0005-0000-0000-0000D97C0000}"/>
    <cellStyle name="Normal 44 8 2 2 2 2" xfId="40866" xr:uid="{00000000-0005-0000-0000-0000DA7C0000}"/>
    <cellStyle name="Normal 44 8 2 2 3" xfId="40865" xr:uid="{00000000-0005-0000-0000-0000DB7C0000}"/>
    <cellStyle name="Normal 44 8 2 3" xfId="17922" xr:uid="{00000000-0005-0000-0000-0000DC7C0000}"/>
    <cellStyle name="Normal 44 8 2 3 2" xfId="40867" xr:uid="{00000000-0005-0000-0000-0000DD7C0000}"/>
    <cellStyle name="Normal 44 8 2 4" xfId="17923" xr:uid="{00000000-0005-0000-0000-0000DE7C0000}"/>
    <cellStyle name="Normal 44 8 2 4 2" xfId="40868" xr:uid="{00000000-0005-0000-0000-0000DF7C0000}"/>
    <cellStyle name="Normal 44 8 2 5" xfId="40864" xr:uid="{00000000-0005-0000-0000-0000E07C0000}"/>
    <cellStyle name="Normal 44 8 3" xfId="17924" xr:uid="{00000000-0005-0000-0000-0000E17C0000}"/>
    <cellStyle name="Normal 44 8 3 2" xfId="17925" xr:uid="{00000000-0005-0000-0000-0000E27C0000}"/>
    <cellStyle name="Normal 44 8 3 2 2" xfId="17926" xr:uid="{00000000-0005-0000-0000-0000E37C0000}"/>
    <cellStyle name="Normal 44 8 3 2 2 2" xfId="40871" xr:uid="{00000000-0005-0000-0000-0000E47C0000}"/>
    <cellStyle name="Normal 44 8 3 2 3" xfId="40870" xr:uid="{00000000-0005-0000-0000-0000E57C0000}"/>
    <cellStyle name="Normal 44 8 3 3" xfId="17927" xr:uid="{00000000-0005-0000-0000-0000E67C0000}"/>
    <cellStyle name="Normal 44 8 3 3 2" xfId="17928" xr:uid="{00000000-0005-0000-0000-0000E77C0000}"/>
    <cellStyle name="Normal 44 8 3 3 2 2" xfId="40873" xr:uid="{00000000-0005-0000-0000-0000E87C0000}"/>
    <cellStyle name="Normal 44 8 3 3 3" xfId="40872" xr:uid="{00000000-0005-0000-0000-0000E97C0000}"/>
    <cellStyle name="Normal 44 8 3 4" xfId="17929" xr:uid="{00000000-0005-0000-0000-0000EA7C0000}"/>
    <cellStyle name="Normal 44 8 3 4 2" xfId="40874" xr:uid="{00000000-0005-0000-0000-0000EB7C0000}"/>
    <cellStyle name="Normal 44 8 3 5" xfId="40869" xr:uid="{00000000-0005-0000-0000-0000EC7C0000}"/>
    <cellStyle name="Normal 44 8 4" xfId="17930" xr:uid="{00000000-0005-0000-0000-0000ED7C0000}"/>
    <cellStyle name="Normal 44 8 4 2" xfId="17931" xr:uid="{00000000-0005-0000-0000-0000EE7C0000}"/>
    <cellStyle name="Normal 44 8 4 2 2" xfId="40876" xr:uid="{00000000-0005-0000-0000-0000EF7C0000}"/>
    <cellStyle name="Normal 44 8 4 3" xfId="40875" xr:uid="{00000000-0005-0000-0000-0000F07C0000}"/>
    <cellStyle name="Normal 44 8 5" xfId="17932" xr:uid="{00000000-0005-0000-0000-0000F17C0000}"/>
    <cellStyle name="Normal 44 8 5 2" xfId="40877" xr:uid="{00000000-0005-0000-0000-0000F27C0000}"/>
    <cellStyle name="Normal 44 8 6" xfId="17933" xr:uid="{00000000-0005-0000-0000-0000F37C0000}"/>
    <cellStyle name="Normal 44 8 6 2" xfId="17934" xr:uid="{00000000-0005-0000-0000-0000F47C0000}"/>
    <cellStyle name="Normal 44 8 6 2 2" xfId="40879" xr:uid="{00000000-0005-0000-0000-0000F57C0000}"/>
    <cellStyle name="Normal 44 8 6 3" xfId="40878" xr:uid="{00000000-0005-0000-0000-0000F67C0000}"/>
    <cellStyle name="Normal 44 8 7" xfId="17935" xr:uid="{00000000-0005-0000-0000-0000F77C0000}"/>
    <cellStyle name="Normal 44 8 7 2" xfId="40880" xr:uid="{00000000-0005-0000-0000-0000F87C0000}"/>
    <cellStyle name="Normal 44 8 8" xfId="40863" xr:uid="{00000000-0005-0000-0000-0000F97C0000}"/>
    <cellStyle name="Normal 44 9" xfId="17936" xr:uid="{00000000-0005-0000-0000-0000FA7C0000}"/>
    <cellStyle name="Normal 44 9 2" xfId="17937" xr:uid="{00000000-0005-0000-0000-0000FB7C0000}"/>
    <cellStyle name="Normal 44 9 2 2" xfId="17938" xr:uid="{00000000-0005-0000-0000-0000FC7C0000}"/>
    <cellStyle name="Normal 44 9 2 2 2" xfId="17939" xr:uid="{00000000-0005-0000-0000-0000FD7C0000}"/>
    <cellStyle name="Normal 44 9 2 2 2 2" xfId="40884" xr:uid="{00000000-0005-0000-0000-0000FE7C0000}"/>
    <cellStyle name="Normal 44 9 2 2 3" xfId="40883" xr:uid="{00000000-0005-0000-0000-0000FF7C0000}"/>
    <cellStyle name="Normal 44 9 2 3" xfId="17940" xr:uid="{00000000-0005-0000-0000-0000007D0000}"/>
    <cellStyle name="Normal 44 9 2 3 2" xfId="40885" xr:uid="{00000000-0005-0000-0000-0000017D0000}"/>
    <cellStyle name="Normal 44 9 2 4" xfId="17941" xr:uid="{00000000-0005-0000-0000-0000027D0000}"/>
    <cellStyle name="Normal 44 9 2 4 2" xfId="40886" xr:uid="{00000000-0005-0000-0000-0000037D0000}"/>
    <cellStyle name="Normal 44 9 2 5" xfId="40882" xr:uid="{00000000-0005-0000-0000-0000047D0000}"/>
    <cellStyle name="Normal 44 9 3" xfId="17942" xr:uid="{00000000-0005-0000-0000-0000057D0000}"/>
    <cellStyle name="Normal 44 9 3 2" xfId="17943" xr:uid="{00000000-0005-0000-0000-0000067D0000}"/>
    <cellStyle name="Normal 44 9 3 2 2" xfId="17944" xr:uid="{00000000-0005-0000-0000-0000077D0000}"/>
    <cellStyle name="Normal 44 9 3 2 2 2" xfId="40889" xr:uid="{00000000-0005-0000-0000-0000087D0000}"/>
    <cellStyle name="Normal 44 9 3 2 3" xfId="40888" xr:uid="{00000000-0005-0000-0000-0000097D0000}"/>
    <cellStyle name="Normal 44 9 3 3" xfId="17945" xr:uid="{00000000-0005-0000-0000-00000A7D0000}"/>
    <cellStyle name="Normal 44 9 3 3 2" xfId="17946" xr:uid="{00000000-0005-0000-0000-00000B7D0000}"/>
    <cellStyle name="Normal 44 9 3 3 2 2" xfId="40891" xr:uid="{00000000-0005-0000-0000-00000C7D0000}"/>
    <cellStyle name="Normal 44 9 3 3 3" xfId="40890" xr:uid="{00000000-0005-0000-0000-00000D7D0000}"/>
    <cellStyle name="Normal 44 9 3 4" xfId="17947" xr:uid="{00000000-0005-0000-0000-00000E7D0000}"/>
    <cellStyle name="Normal 44 9 3 4 2" xfId="40892" xr:uid="{00000000-0005-0000-0000-00000F7D0000}"/>
    <cellStyle name="Normal 44 9 3 5" xfId="40887" xr:uid="{00000000-0005-0000-0000-0000107D0000}"/>
    <cellStyle name="Normal 44 9 4" xfId="17948" xr:uid="{00000000-0005-0000-0000-0000117D0000}"/>
    <cellStyle name="Normal 44 9 4 2" xfId="17949" xr:uid="{00000000-0005-0000-0000-0000127D0000}"/>
    <cellStyle name="Normal 44 9 4 2 2" xfId="40894" xr:uid="{00000000-0005-0000-0000-0000137D0000}"/>
    <cellStyle name="Normal 44 9 4 3" xfId="40893" xr:uid="{00000000-0005-0000-0000-0000147D0000}"/>
    <cellStyle name="Normal 44 9 5" xfId="17950" xr:uid="{00000000-0005-0000-0000-0000157D0000}"/>
    <cellStyle name="Normal 44 9 5 2" xfId="40895" xr:uid="{00000000-0005-0000-0000-0000167D0000}"/>
    <cellStyle name="Normal 44 9 6" xfId="17951" xr:uid="{00000000-0005-0000-0000-0000177D0000}"/>
    <cellStyle name="Normal 44 9 6 2" xfId="17952" xr:uid="{00000000-0005-0000-0000-0000187D0000}"/>
    <cellStyle name="Normal 44 9 6 2 2" xfId="40897" xr:uid="{00000000-0005-0000-0000-0000197D0000}"/>
    <cellStyle name="Normal 44 9 6 3" xfId="40896" xr:uid="{00000000-0005-0000-0000-00001A7D0000}"/>
    <cellStyle name="Normal 44 9 7" xfId="17953" xr:uid="{00000000-0005-0000-0000-00001B7D0000}"/>
    <cellStyle name="Normal 44 9 7 2" xfId="40898" xr:uid="{00000000-0005-0000-0000-00001C7D0000}"/>
    <cellStyle name="Normal 44 9 8" xfId="40881" xr:uid="{00000000-0005-0000-0000-00001D7D0000}"/>
    <cellStyle name="Normal 45" xfId="17954" xr:uid="{00000000-0005-0000-0000-00001E7D0000}"/>
    <cellStyle name="Normal 45 10" xfId="17955" xr:uid="{00000000-0005-0000-0000-00001F7D0000}"/>
    <cellStyle name="Normal 45 10 2" xfId="17956" xr:uid="{00000000-0005-0000-0000-0000207D0000}"/>
    <cellStyle name="Normal 45 10 2 2" xfId="17957" xr:uid="{00000000-0005-0000-0000-0000217D0000}"/>
    <cellStyle name="Normal 45 10 2 2 2" xfId="17958" xr:uid="{00000000-0005-0000-0000-0000227D0000}"/>
    <cellStyle name="Normal 45 10 2 2 2 2" xfId="40903" xr:uid="{00000000-0005-0000-0000-0000237D0000}"/>
    <cellStyle name="Normal 45 10 2 2 3" xfId="40902" xr:uid="{00000000-0005-0000-0000-0000247D0000}"/>
    <cellStyle name="Normal 45 10 2 3" xfId="17959" xr:uid="{00000000-0005-0000-0000-0000257D0000}"/>
    <cellStyle name="Normal 45 10 2 3 2" xfId="40904" xr:uid="{00000000-0005-0000-0000-0000267D0000}"/>
    <cellStyle name="Normal 45 10 2 4" xfId="17960" xr:uid="{00000000-0005-0000-0000-0000277D0000}"/>
    <cellStyle name="Normal 45 10 2 4 2" xfId="40905" xr:uid="{00000000-0005-0000-0000-0000287D0000}"/>
    <cellStyle name="Normal 45 10 2 5" xfId="40901" xr:uid="{00000000-0005-0000-0000-0000297D0000}"/>
    <cellStyle name="Normal 45 10 3" xfId="17961" xr:uid="{00000000-0005-0000-0000-00002A7D0000}"/>
    <cellStyle name="Normal 45 10 3 2" xfId="17962" xr:uid="{00000000-0005-0000-0000-00002B7D0000}"/>
    <cellStyle name="Normal 45 10 3 2 2" xfId="17963" xr:uid="{00000000-0005-0000-0000-00002C7D0000}"/>
    <cellStyle name="Normal 45 10 3 2 2 2" xfId="40908" xr:uid="{00000000-0005-0000-0000-00002D7D0000}"/>
    <cellStyle name="Normal 45 10 3 2 3" xfId="40907" xr:uid="{00000000-0005-0000-0000-00002E7D0000}"/>
    <cellStyle name="Normal 45 10 3 3" xfId="17964" xr:uid="{00000000-0005-0000-0000-00002F7D0000}"/>
    <cellStyle name="Normal 45 10 3 3 2" xfId="17965" xr:uid="{00000000-0005-0000-0000-0000307D0000}"/>
    <cellStyle name="Normal 45 10 3 3 2 2" xfId="40910" xr:uid="{00000000-0005-0000-0000-0000317D0000}"/>
    <cellStyle name="Normal 45 10 3 3 3" xfId="40909" xr:uid="{00000000-0005-0000-0000-0000327D0000}"/>
    <cellStyle name="Normal 45 10 3 4" xfId="17966" xr:uid="{00000000-0005-0000-0000-0000337D0000}"/>
    <cellStyle name="Normal 45 10 3 4 2" xfId="40911" xr:uid="{00000000-0005-0000-0000-0000347D0000}"/>
    <cellStyle name="Normal 45 10 3 5" xfId="40906" xr:uid="{00000000-0005-0000-0000-0000357D0000}"/>
    <cellStyle name="Normal 45 10 4" xfId="17967" xr:uid="{00000000-0005-0000-0000-0000367D0000}"/>
    <cellStyle name="Normal 45 10 4 2" xfId="17968" xr:uid="{00000000-0005-0000-0000-0000377D0000}"/>
    <cellStyle name="Normal 45 10 4 2 2" xfId="40913" xr:uid="{00000000-0005-0000-0000-0000387D0000}"/>
    <cellStyle name="Normal 45 10 4 3" xfId="40912" xr:uid="{00000000-0005-0000-0000-0000397D0000}"/>
    <cellStyle name="Normal 45 10 5" xfId="17969" xr:uid="{00000000-0005-0000-0000-00003A7D0000}"/>
    <cellStyle name="Normal 45 10 5 2" xfId="40914" xr:uid="{00000000-0005-0000-0000-00003B7D0000}"/>
    <cellStyle name="Normal 45 10 6" xfId="17970" xr:uid="{00000000-0005-0000-0000-00003C7D0000}"/>
    <cellStyle name="Normal 45 10 6 2" xfId="17971" xr:uid="{00000000-0005-0000-0000-00003D7D0000}"/>
    <cellStyle name="Normal 45 10 6 2 2" xfId="40916" xr:uid="{00000000-0005-0000-0000-00003E7D0000}"/>
    <cellStyle name="Normal 45 10 6 3" xfId="40915" xr:uid="{00000000-0005-0000-0000-00003F7D0000}"/>
    <cellStyle name="Normal 45 10 7" xfId="17972" xr:uid="{00000000-0005-0000-0000-0000407D0000}"/>
    <cellStyle name="Normal 45 10 7 2" xfId="40917" xr:uid="{00000000-0005-0000-0000-0000417D0000}"/>
    <cellStyle name="Normal 45 10 8" xfId="40900" xr:uid="{00000000-0005-0000-0000-0000427D0000}"/>
    <cellStyle name="Normal 45 11" xfId="17973" xr:uid="{00000000-0005-0000-0000-0000437D0000}"/>
    <cellStyle name="Normal 45 11 2" xfId="17974" xr:uid="{00000000-0005-0000-0000-0000447D0000}"/>
    <cellStyle name="Normal 45 11 2 2" xfId="17975" xr:uid="{00000000-0005-0000-0000-0000457D0000}"/>
    <cellStyle name="Normal 45 11 2 2 2" xfId="17976" xr:uid="{00000000-0005-0000-0000-0000467D0000}"/>
    <cellStyle name="Normal 45 11 2 2 2 2" xfId="40921" xr:uid="{00000000-0005-0000-0000-0000477D0000}"/>
    <cellStyle name="Normal 45 11 2 2 3" xfId="40920" xr:uid="{00000000-0005-0000-0000-0000487D0000}"/>
    <cellStyle name="Normal 45 11 2 3" xfId="17977" xr:uid="{00000000-0005-0000-0000-0000497D0000}"/>
    <cellStyle name="Normal 45 11 2 3 2" xfId="40922" xr:uid="{00000000-0005-0000-0000-00004A7D0000}"/>
    <cellStyle name="Normal 45 11 2 4" xfId="17978" xr:uid="{00000000-0005-0000-0000-00004B7D0000}"/>
    <cellStyle name="Normal 45 11 2 4 2" xfId="40923" xr:uid="{00000000-0005-0000-0000-00004C7D0000}"/>
    <cellStyle name="Normal 45 11 2 5" xfId="40919" xr:uid="{00000000-0005-0000-0000-00004D7D0000}"/>
    <cellStyle name="Normal 45 11 3" xfId="17979" xr:uid="{00000000-0005-0000-0000-00004E7D0000}"/>
    <cellStyle name="Normal 45 11 3 2" xfId="17980" xr:uid="{00000000-0005-0000-0000-00004F7D0000}"/>
    <cellStyle name="Normal 45 11 3 2 2" xfId="17981" xr:uid="{00000000-0005-0000-0000-0000507D0000}"/>
    <cellStyle name="Normal 45 11 3 2 2 2" xfId="40926" xr:uid="{00000000-0005-0000-0000-0000517D0000}"/>
    <cellStyle name="Normal 45 11 3 2 3" xfId="40925" xr:uid="{00000000-0005-0000-0000-0000527D0000}"/>
    <cellStyle name="Normal 45 11 3 3" xfId="17982" xr:uid="{00000000-0005-0000-0000-0000537D0000}"/>
    <cellStyle name="Normal 45 11 3 3 2" xfId="17983" xr:uid="{00000000-0005-0000-0000-0000547D0000}"/>
    <cellStyle name="Normal 45 11 3 3 2 2" xfId="40928" xr:uid="{00000000-0005-0000-0000-0000557D0000}"/>
    <cellStyle name="Normal 45 11 3 3 3" xfId="40927" xr:uid="{00000000-0005-0000-0000-0000567D0000}"/>
    <cellStyle name="Normal 45 11 3 4" xfId="17984" xr:uid="{00000000-0005-0000-0000-0000577D0000}"/>
    <cellStyle name="Normal 45 11 3 4 2" xfId="40929" xr:uid="{00000000-0005-0000-0000-0000587D0000}"/>
    <cellStyle name="Normal 45 11 3 5" xfId="40924" xr:uid="{00000000-0005-0000-0000-0000597D0000}"/>
    <cellStyle name="Normal 45 11 4" xfId="17985" xr:uid="{00000000-0005-0000-0000-00005A7D0000}"/>
    <cellStyle name="Normal 45 11 4 2" xfId="17986" xr:uid="{00000000-0005-0000-0000-00005B7D0000}"/>
    <cellStyle name="Normal 45 11 4 2 2" xfId="40931" xr:uid="{00000000-0005-0000-0000-00005C7D0000}"/>
    <cellStyle name="Normal 45 11 4 3" xfId="40930" xr:uid="{00000000-0005-0000-0000-00005D7D0000}"/>
    <cellStyle name="Normal 45 11 5" xfId="17987" xr:uid="{00000000-0005-0000-0000-00005E7D0000}"/>
    <cellStyle name="Normal 45 11 5 2" xfId="40932" xr:uid="{00000000-0005-0000-0000-00005F7D0000}"/>
    <cellStyle name="Normal 45 11 6" xfId="17988" xr:uid="{00000000-0005-0000-0000-0000607D0000}"/>
    <cellStyle name="Normal 45 11 6 2" xfId="17989" xr:uid="{00000000-0005-0000-0000-0000617D0000}"/>
    <cellStyle name="Normal 45 11 6 2 2" xfId="40934" xr:uid="{00000000-0005-0000-0000-0000627D0000}"/>
    <cellStyle name="Normal 45 11 6 3" xfId="40933" xr:uid="{00000000-0005-0000-0000-0000637D0000}"/>
    <cellStyle name="Normal 45 11 7" xfId="17990" xr:uid="{00000000-0005-0000-0000-0000647D0000}"/>
    <cellStyle name="Normal 45 11 7 2" xfId="40935" xr:uid="{00000000-0005-0000-0000-0000657D0000}"/>
    <cellStyle name="Normal 45 11 8" xfId="40918" xr:uid="{00000000-0005-0000-0000-0000667D0000}"/>
    <cellStyle name="Normal 45 12" xfId="17991" xr:uid="{00000000-0005-0000-0000-0000677D0000}"/>
    <cellStyle name="Normal 45 12 2" xfId="17992" xr:uid="{00000000-0005-0000-0000-0000687D0000}"/>
    <cellStyle name="Normal 45 12 2 2" xfId="17993" xr:uid="{00000000-0005-0000-0000-0000697D0000}"/>
    <cellStyle name="Normal 45 12 2 2 2" xfId="17994" xr:uid="{00000000-0005-0000-0000-00006A7D0000}"/>
    <cellStyle name="Normal 45 12 2 2 2 2" xfId="40939" xr:uid="{00000000-0005-0000-0000-00006B7D0000}"/>
    <cellStyle name="Normal 45 12 2 2 3" xfId="40938" xr:uid="{00000000-0005-0000-0000-00006C7D0000}"/>
    <cellStyle name="Normal 45 12 2 3" xfId="17995" xr:uid="{00000000-0005-0000-0000-00006D7D0000}"/>
    <cellStyle name="Normal 45 12 2 3 2" xfId="40940" xr:uid="{00000000-0005-0000-0000-00006E7D0000}"/>
    <cellStyle name="Normal 45 12 2 4" xfId="17996" xr:uid="{00000000-0005-0000-0000-00006F7D0000}"/>
    <cellStyle name="Normal 45 12 2 4 2" xfId="40941" xr:uid="{00000000-0005-0000-0000-0000707D0000}"/>
    <cellStyle name="Normal 45 12 2 5" xfId="40937" xr:uid="{00000000-0005-0000-0000-0000717D0000}"/>
    <cellStyle name="Normal 45 12 3" xfId="17997" xr:uid="{00000000-0005-0000-0000-0000727D0000}"/>
    <cellStyle name="Normal 45 12 3 2" xfId="17998" xr:uid="{00000000-0005-0000-0000-0000737D0000}"/>
    <cellStyle name="Normal 45 12 3 2 2" xfId="17999" xr:uid="{00000000-0005-0000-0000-0000747D0000}"/>
    <cellStyle name="Normal 45 12 3 2 2 2" xfId="40944" xr:uid="{00000000-0005-0000-0000-0000757D0000}"/>
    <cellStyle name="Normal 45 12 3 2 3" xfId="40943" xr:uid="{00000000-0005-0000-0000-0000767D0000}"/>
    <cellStyle name="Normal 45 12 3 3" xfId="18000" xr:uid="{00000000-0005-0000-0000-0000777D0000}"/>
    <cellStyle name="Normal 45 12 3 3 2" xfId="18001" xr:uid="{00000000-0005-0000-0000-0000787D0000}"/>
    <cellStyle name="Normal 45 12 3 3 2 2" xfId="40946" xr:uid="{00000000-0005-0000-0000-0000797D0000}"/>
    <cellStyle name="Normal 45 12 3 3 3" xfId="40945" xr:uid="{00000000-0005-0000-0000-00007A7D0000}"/>
    <cellStyle name="Normal 45 12 3 4" xfId="18002" xr:uid="{00000000-0005-0000-0000-00007B7D0000}"/>
    <cellStyle name="Normal 45 12 3 4 2" xfId="40947" xr:uid="{00000000-0005-0000-0000-00007C7D0000}"/>
    <cellStyle name="Normal 45 12 3 5" xfId="40942" xr:uid="{00000000-0005-0000-0000-00007D7D0000}"/>
    <cellStyle name="Normal 45 12 4" xfId="18003" xr:uid="{00000000-0005-0000-0000-00007E7D0000}"/>
    <cellStyle name="Normal 45 12 4 2" xfId="18004" xr:uid="{00000000-0005-0000-0000-00007F7D0000}"/>
    <cellStyle name="Normal 45 12 4 2 2" xfId="40949" xr:uid="{00000000-0005-0000-0000-0000807D0000}"/>
    <cellStyle name="Normal 45 12 4 3" xfId="40948" xr:uid="{00000000-0005-0000-0000-0000817D0000}"/>
    <cellStyle name="Normal 45 12 5" xfId="18005" xr:uid="{00000000-0005-0000-0000-0000827D0000}"/>
    <cellStyle name="Normal 45 12 5 2" xfId="40950" xr:uid="{00000000-0005-0000-0000-0000837D0000}"/>
    <cellStyle name="Normal 45 12 6" xfId="18006" xr:uid="{00000000-0005-0000-0000-0000847D0000}"/>
    <cellStyle name="Normal 45 12 6 2" xfId="18007" xr:uid="{00000000-0005-0000-0000-0000857D0000}"/>
    <cellStyle name="Normal 45 12 6 2 2" xfId="40952" xr:uid="{00000000-0005-0000-0000-0000867D0000}"/>
    <cellStyle name="Normal 45 12 6 3" xfId="40951" xr:uid="{00000000-0005-0000-0000-0000877D0000}"/>
    <cellStyle name="Normal 45 12 7" xfId="18008" xr:uid="{00000000-0005-0000-0000-0000887D0000}"/>
    <cellStyle name="Normal 45 12 7 2" xfId="40953" xr:uid="{00000000-0005-0000-0000-0000897D0000}"/>
    <cellStyle name="Normal 45 12 8" xfId="40936" xr:uid="{00000000-0005-0000-0000-00008A7D0000}"/>
    <cellStyle name="Normal 45 13" xfId="18009" xr:uid="{00000000-0005-0000-0000-00008B7D0000}"/>
    <cellStyle name="Normal 45 13 2" xfId="18010" xr:uid="{00000000-0005-0000-0000-00008C7D0000}"/>
    <cellStyle name="Normal 45 13 2 2" xfId="18011" xr:uid="{00000000-0005-0000-0000-00008D7D0000}"/>
    <cellStyle name="Normal 45 13 2 2 2" xfId="18012" xr:uid="{00000000-0005-0000-0000-00008E7D0000}"/>
    <cellStyle name="Normal 45 13 2 2 2 2" xfId="40957" xr:uid="{00000000-0005-0000-0000-00008F7D0000}"/>
    <cellStyle name="Normal 45 13 2 2 3" xfId="40956" xr:uid="{00000000-0005-0000-0000-0000907D0000}"/>
    <cellStyle name="Normal 45 13 2 3" xfId="18013" xr:uid="{00000000-0005-0000-0000-0000917D0000}"/>
    <cellStyle name="Normal 45 13 2 3 2" xfId="40958" xr:uid="{00000000-0005-0000-0000-0000927D0000}"/>
    <cellStyle name="Normal 45 13 2 4" xfId="18014" xr:uid="{00000000-0005-0000-0000-0000937D0000}"/>
    <cellStyle name="Normal 45 13 2 4 2" xfId="40959" xr:uid="{00000000-0005-0000-0000-0000947D0000}"/>
    <cellStyle name="Normal 45 13 2 5" xfId="40955" xr:uid="{00000000-0005-0000-0000-0000957D0000}"/>
    <cellStyle name="Normal 45 13 3" xfId="18015" xr:uid="{00000000-0005-0000-0000-0000967D0000}"/>
    <cellStyle name="Normal 45 13 3 2" xfId="18016" xr:uid="{00000000-0005-0000-0000-0000977D0000}"/>
    <cellStyle name="Normal 45 13 3 2 2" xfId="18017" xr:uid="{00000000-0005-0000-0000-0000987D0000}"/>
    <cellStyle name="Normal 45 13 3 2 2 2" xfId="40962" xr:uid="{00000000-0005-0000-0000-0000997D0000}"/>
    <cellStyle name="Normal 45 13 3 2 3" xfId="40961" xr:uid="{00000000-0005-0000-0000-00009A7D0000}"/>
    <cellStyle name="Normal 45 13 3 3" xfId="18018" xr:uid="{00000000-0005-0000-0000-00009B7D0000}"/>
    <cellStyle name="Normal 45 13 3 3 2" xfId="18019" xr:uid="{00000000-0005-0000-0000-00009C7D0000}"/>
    <cellStyle name="Normal 45 13 3 3 2 2" xfId="40964" xr:uid="{00000000-0005-0000-0000-00009D7D0000}"/>
    <cellStyle name="Normal 45 13 3 3 3" xfId="40963" xr:uid="{00000000-0005-0000-0000-00009E7D0000}"/>
    <cellStyle name="Normal 45 13 3 4" xfId="18020" xr:uid="{00000000-0005-0000-0000-00009F7D0000}"/>
    <cellStyle name="Normal 45 13 3 4 2" xfId="40965" xr:uid="{00000000-0005-0000-0000-0000A07D0000}"/>
    <cellStyle name="Normal 45 13 3 5" xfId="40960" xr:uid="{00000000-0005-0000-0000-0000A17D0000}"/>
    <cellStyle name="Normal 45 13 4" xfId="18021" xr:uid="{00000000-0005-0000-0000-0000A27D0000}"/>
    <cellStyle name="Normal 45 13 4 2" xfId="18022" xr:uid="{00000000-0005-0000-0000-0000A37D0000}"/>
    <cellStyle name="Normal 45 13 4 2 2" xfId="40967" xr:uid="{00000000-0005-0000-0000-0000A47D0000}"/>
    <cellStyle name="Normal 45 13 4 3" xfId="40966" xr:uid="{00000000-0005-0000-0000-0000A57D0000}"/>
    <cellStyle name="Normal 45 13 5" xfId="18023" xr:uid="{00000000-0005-0000-0000-0000A67D0000}"/>
    <cellStyle name="Normal 45 13 5 2" xfId="40968" xr:uid="{00000000-0005-0000-0000-0000A77D0000}"/>
    <cellStyle name="Normal 45 13 6" xfId="18024" xr:uid="{00000000-0005-0000-0000-0000A87D0000}"/>
    <cellStyle name="Normal 45 13 6 2" xfId="18025" xr:uid="{00000000-0005-0000-0000-0000A97D0000}"/>
    <cellStyle name="Normal 45 13 6 2 2" xfId="40970" xr:uid="{00000000-0005-0000-0000-0000AA7D0000}"/>
    <cellStyle name="Normal 45 13 6 3" xfId="40969" xr:uid="{00000000-0005-0000-0000-0000AB7D0000}"/>
    <cellStyle name="Normal 45 13 7" xfId="18026" xr:uid="{00000000-0005-0000-0000-0000AC7D0000}"/>
    <cellStyle name="Normal 45 13 7 2" xfId="40971" xr:uid="{00000000-0005-0000-0000-0000AD7D0000}"/>
    <cellStyle name="Normal 45 13 8" xfId="40954" xr:uid="{00000000-0005-0000-0000-0000AE7D0000}"/>
    <cellStyle name="Normal 45 14" xfId="18027" xr:uid="{00000000-0005-0000-0000-0000AF7D0000}"/>
    <cellStyle name="Normal 45 14 2" xfId="18028" xr:uid="{00000000-0005-0000-0000-0000B07D0000}"/>
    <cellStyle name="Normal 45 14 2 2" xfId="18029" xr:uid="{00000000-0005-0000-0000-0000B17D0000}"/>
    <cellStyle name="Normal 45 14 2 2 2" xfId="18030" xr:uid="{00000000-0005-0000-0000-0000B27D0000}"/>
    <cellStyle name="Normal 45 14 2 2 2 2" xfId="40975" xr:uid="{00000000-0005-0000-0000-0000B37D0000}"/>
    <cellStyle name="Normal 45 14 2 2 3" xfId="40974" xr:uid="{00000000-0005-0000-0000-0000B47D0000}"/>
    <cellStyle name="Normal 45 14 2 3" xfId="18031" xr:uid="{00000000-0005-0000-0000-0000B57D0000}"/>
    <cellStyle name="Normal 45 14 2 3 2" xfId="40976" xr:uid="{00000000-0005-0000-0000-0000B67D0000}"/>
    <cellStyle name="Normal 45 14 2 4" xfId="18032" xr:uid="{00000000-0005-0000-0000-0000B77D0000}"/>
    <cellStyle name="Normal 45 14 2 4 2" xfId="40977" xr:uid="{00000000-0005-0000-0000-0000B87D0000}"/>
    <cellStyle name="Normal 45 14 2 5" xfId="40973" xr:uid="{00000000-0005-0000-0000-0000B97D0000}"/>
    <cellStyle name="Normal 45 14 3" xfId="18033" xr:uid="{00000000-0005-0000-0000-0000BA7D0000}"/>
    <cellStyle name="Normal 45 14 3 2" xfId="18034" xr:uid="{00000000-0005-0000-0000-0000BB7D0000}"/>
    <cellStyle name="Normal 45 14 3 2 2" xfId="18035" xr:uid="{00000000-0005-0000-0000-0000BC7D0000}"/>
    <cellStyle name="Normal 45 14 3 2 2 2" xfId="40980" xr:uid="{00000000-0005-0000-0000-0000BD7D0000}"/>
    <cellStyle name="Normal 45 14 3 2 3" xfId="40979" xr:uid="{00000000-0005-0000-0000-0000BE7D0000}"/>
    <cellStyle name="Normal 45 14 3 3" xfId="18036" xr:uid="{00000000-0005-0000-0000-0000BF7D0000}"/>
    <cellStyle name="Normal 45 14 3 3 2" xfId="18037" xr:uid="{00000000-0005-0000-0000-0000C07D0000}"/>
    <cellStyle name="Normal 45 14 3 3 2 2" xfId="40982" xr:uid="{00000000-0005-0000-0000-0000C17D0000}"/>
    <cellStyle name="Normal 45 14 3 3 3" xfId="40981" xr:uid="{00000000-0005-0000-0000-0000C27D0000}"/>
    <cellStyle name="Normal 45 14 3 4" xfId="18038" xr:uid="{00000000-0005-0000-0000-0000C37D0000}"/>
    <cellStyle name="Normal 45 14 3 4 2" xfId="40983" xr:uid="{00000000-0005-0000-0000-0000C47D0000}"/>
    <cellStyle name="Normal 45 14 3 5" xfId="40978" xr:uid="{00000000-0005-0000-0000-0000C57D0000}"/>
    <cellStyle name="Normal 45 14 4" xfId="18039" xr:uid="{00000000-0005-0000-0000-0000C67D0000}"/>
    <cellStyle name="Normal 45 14 4 2" xfId="18040" xr:uid="{00000000-0005-0000-0000-0000C77D0000}"/>
    <cellStyle name="Normal 45 14 4 2 2" xfId="40985" xr:uid="{00000000-0005-0000-0000-0000C87D0000}"/>
    <cellStyle name="Normal 45 14 4 3" xfId="40984" xr:uid="{00000000-0005-0000-0000-0000C97D0000}"/>
    <cellStyle name="Normal 45 14 5" xfId="18041" xr:uid="{00000000-0005-0000-0000-0000CA7D0000}"/>
    <cellStyle name="Normal 45 14 5 2" xfId="40986" xr:uid="{00000000-0005-0000-0000-0000CB7D0000}"/>
    <cellStyle name="Normal 45 14 6" xfId="18042" xr:uid="{00000000-0005-0000-0000-0000CC7D0000}"/>
    <cellStyle name="Normal 45 14 6 2" xfId="18043" xr:uid="{00000000-0005-0000-0000-0000CD7D0000}"/>
    <cellStyle name="Normal 45 14 6 2 2" xfId="40988" xr:uid="{00000000-0005-0000-0000-0000CE7D0000}"/>
    <cellStyle name="Normal 45 14 6 3" xfId="40987" xr:uid="{00000000-0005-0000-0000-0000CF7D0000}"/>
    <cellStyle name="Normal 45 14 7" xfId="18044" xr:uid="{00000000-0005-0000-0000-0000D07D0000}"/>
    <cellStyle name="Normal 45 14 7 2" xfId="40989" xr:uid="{00000000-0005-0000-0000-0000D17D0000}"/>
    <cellStyle name="Normal 45 14 8" xfId="40972" xr:uid="{00000000-0005-0000-0000-0000D27D0000}"/>
    <cellStyle name="Normal 45 15" xfId="18045" xr:uid="{00000000-0005-0000-0000-0000D37D0000}"/>
    <cellStyle name="Normal 45 15 2" xfId="18046" xr:uid="{00000000-0005-0000-0000-0000D47D0000}"/>
    <cellStyle name="Normal 45 15 2 2" xfId="18047" xr:uid="{00000000-0005-0000-0000-0000D57D0000}"/>
    <cellStyle name="Normal 45 15 2 2 2" xfId="18048" xr:uid="{00000000-0005-0000-0000-0000D67D0000}"/>
    <cellStyle name="Normal 45 15 2 2 2 2" xfId="40993" xr:uid="{00000000-0005-0000-0000-0000D77D0000}"/>
    <cellStyle name="Normal 45 15 2 2 3" xfId="40992" xr:uid="{00000000-0005-0000-0000-0000D87D0000}"/>
    <cellStyle name="Normal 45 15 2 3" xfId="18049" xr:uid="{00000000-0005-0000-0000-0000D97D0000}"/>
    <cellStyle name="Normal 45 15 2 3 2" xfId="40994" xr:uid="{00000000-0005-0000-0000-0000DA7D0000}"/>
    <cellStyle name="Normal 45 15 2 4" xfId="18050" xr:uid="{00000000-0005-0000-0000-0000DB7D0000}"/>
    <cellStyle name="Normal 45 15 2 4 2" xfId="40995" xr:uid="{00000000-0005-0000-0000-0000DC7D0000}"/>
    <cellStyle name="Normal 45 15 2 5" xfId="40991" xr:uid="{00000000-0005-0000-0000-0000DD7D0000}"/>
    <cellStyle name="Normal 45 15 3" xfId="18051" xr:uid="{00000000-0005-0000-0000-0000DE7D0000}"/>
    <cellStyle name="Normal 45 15 3 2" xfId="18052" xr:uid="{00000000-0005-0000-0000-0000DF7D0000}"/>
    <cellStyle name="Normal 45 15 3 2 2" xfId="18053" xr:uid="{00000000-0005-0000-0000-0000E07D0000}"/>
    <cellStyle name="Normal 45 15 3 2 2 2" xfId="40998" xr:uid="{00000000-0005-0000-0000-0000E17D0000}"/>
    <cellStyle name="Normal 45 15 3 2 3" xfId="40997" xr:uid="{00000000-0005-0000-0000-0000E27D0000}"/>
    <cellStyle name="Normal 45 15 3 3" xfId="18054" xr:uid="{00000000-0005-0000-0000-0000E37D0000}"/>
    <cellStyle name="Normal 45 15 3 3 2" xfId="18055" xr:uid="{00000000-0005-0000-0000-0000E47D0000}"/>
    <cellStyle name="Normal 45 15 3 3 2 2" xfId="41000" xr:uid="{00000000-0005-0000-0000-0000E57D0000}"/>
    <cellStyle name="Normal 45 15 3 3 3" xfId="40999" xr:uid="{00000000-0005-0000-0000-0000E67D0000}"/>
    <cellStyle name="Normal 45 15 3 4" xfId="18056" xr:uid="{00000000-0005-0000-0000-0000E77D0000}"/>
    <cellStyle name="Normal 45 15 3 4 2" xfId="41001" xr:uid="{00000000-0005-0000-0000-0000E87D0000}"/>
    <cellStyle name="Normal 45 15 3 5" xfId="40996" xr:uid="{00000000-0005-0000-0000-0000E97D0000}"/>
    <cellStyle name="Normal 45 15 4" xfId="18057" xr:uid="{00000000-0005-0000-0000-0000EA7D0000}"/>
    <cellStyle name="Normal 45 15 4 2" xfId="18058" xr:uid="{00000000-0005-0000-0000-0000EB7D0000}"/>
    <cellStyle name="Normal 45 15 4 2 2" xfId="41003" xr:uid="{00000000-0005-0000-0000-0000EC7D0000}"/>
    <cellStyle name="Normal 45 15 4 3" xfId="41002" xr:uid="{00000000-0005-0000-0000-0000ED7D0000}"/>
    <cellStyle name="Normal 45 15 5" xfId="18059" xr:uid="{00000000-0005-0000-0000-0000EE7D0000}"/>
    <cellStyle name="Normal 45 15 5 2" xfId="41004" xr:uid="{00000000-0005-0000-0000-0000EF7D0000}"/>
    <cellStyle name="Normal 45 15 6" xfId="18060" xr:uid="{00000000-0005-0000-0000-0000F07D0000}"/>
    <cellStyle name="Normal 45 15 6 2" xfId="18061" xr:uid="{00000000-0005-0000-0000-0000F17D0000}"/>
    <cellStyle name="Normal 45 15 6 2 2" xfId="41006" xr:uid="{00000000-0005-0000-0000-0000F27D0000}"/>
    <cellStyle name="Normal 45 15 6 3" xfId="41005" xr:uid="{00000000-0005-0000-0000-0000F37D0000}"/>
    <cellStyle name="Normal 45 15 7" xfId="18062" xr:uid="{00000000-0005-0000-0000-0000F47D0000}"/>
    <cellStyle name="Normal 45 15 7 2" xfId="41007" xr:uid="{00000000-0005-0000-0000-0000F57D0000}"/>
    <cellStyle name="Normal 45 15 8" xfId="40990" xr:uid="{00000000-0005-0000-0000-0000F67D0000}"/>
    <cellStyle name="Normal 45 16" xfId="18063" xr:uid="{00000000-0005-0000-0000-0000F77D0000}"/>
    <cellStyle name="Normal 45 16 2" xfId="18064" xr:uid="{00000000-0005-0000-0000-0000F87D0000}"/>
    <cellStyle name="Normal 45 16 2 2" xfId="18065" xr:uid="{00000000-0005-0000-0000-0000F97D0000}"/>
    <cellStyle name="Normal 45 16 2 2 2" xfId="18066" xr:uid="{00000000-0005-0000-0000-0000FA7D0000}"/>
    <cellStyle name="Normal 45 16 2 2 2 2" xfId="41011" xr:uid="{00000000-0005-0000-0000-0000FB7D0000}"/>
    <cellStyle name="Normal 45 16 2 2 3" xfId="41010" xr:uid="{00000000-0005-0000-0000-0000FC7D0000}"/>
    <cellStyle name="Normal 45 16 2 3" xfId="18067" xr:uid="{00000000-0005-0000-0000-0000FD7D0000}"/>
    <cellStyle name="Normal 45 16 2 3 2" xfId="41012" xr:uid="{00000000-0005-0000-0000-0000FE7D0000}"/>
    <cellStyle name="Normal 45 16 2 4" xfId="18068" xr:uid="{00000000-0005-0000-0000-0000FF7D0000}"/>
    <cellStyle name="Normal 45 16 2 4 2" xfId="41013" xr:uid="{00000000-0005-0000-0000-0000007E0000}"/>
    <cellStyle name="Normal 45 16 2 5" xfId="41009" xr:uid="{00000000-0005-0000-0000-0000017E0000}"/>
    <cellStyle name="Normal 45 16 3" xfId="18069" xr:uid="{00000000-0005-0000-0000-0000027E0000}"/>
    <cellStyle name="Normal 45 16 3 2" xfId="18070" xr:uid="{00000000-0005-0000-0000-0000037E0000}"/>
    <cellStyle name="Normal 45 16 3 2 2" xfId="18071" xr:uid="{00000000-0005-0000-0000-0000047E0000}"/>
    <cellStyle name="Normal 45 16 3 2 2 2" xfId="41016" xr:uid="{00000000-0005-0000-0000-0000057E0000}"/>
    <cellStyle name="Normal 45 16 3 2 3" xfId="41015" xr:uid="{00000000-0005-0000-0000-0000067E0000}"/>
    <cellStyle name="Normal 45 16 3 3" xfId="18072" xr:uid="{00000000-0005-0000-0000-0000077E0000}"/>
    <cellStyle name="Normal 45 16 3 3 2" xfId="18073" xr:uid="{00000000-0005-0000-0000-0000087E0000}"/>
    <cellStyle name="Normal 45 16 3 3 2 2" xfId="41018" xr:uid="{00000000-0005-0000-0000-0000097E0000}"/>
    <cellStyle name="Normal 45 16 3 3 3" xfId="41017" xr:uid="{00000000-0005-0000-0000-00000A7E0000}"/>
    <cellStyle name="Normal 45 16 3 4" xfId="18074" xr:uid="{00000000-0005-0000-0000-00000B7E0000}"/>
    <cellStyle name="Normal 45 16 3 4 2" xfId="41019" xr:uid="{00000000-0005-0000-0000-00000C7E0000}"/>
    <cellStyle name="Normal 45 16 3 5" xfId="41014" xr:uid="{00000000-0005-0000-0000-00000D7E0000}"/>
    <cellStyle name="Normal 45 16 4" xfId="18075" xr:uid="{00000000-0005-0000-0000-00000E7E0000}"/>
    <cellStyle name="Normal 45 16 4 2" xfId="18076" xr:uid="{00000000-0005-0000-0000-00000F7E0000}"/>
    <cellStyle name="Normal 45 16 4 2 2" xfId="41021" xr:uid="{00000000-0005-0000-0000-0000107E0000}"/>
    <cellStyle name="Normal 45 16 4 3" xfId="41020" xr:uid="{00000000-0005-0000-0000-0000117E0000}"/>
    <cellStyle name="Normal 45 16 5" xfId="18077" xr:uid="{00000000-0005-0000-0000-0000127E0000}"/>
    <cellStyle name="Normal 45 16 5 2" xfId="41022" xr:uid="{00000000-0005-0000-0000-0000137E0000}"/>
    <cellStyle name="Normal 45 16 6" xfId="18078" xr:uid="{00000000-0005-0000-0000-0000147E0000}"/>
    <cellStyle name="Normal 45 16 6 2" xfId="18079" xr:uid="{00000000-0005-0000-0000-0000157E0000}"/>
    <cellStyle name="Normal 45 16 6 2 2" xfId="41024" xr:uid="{00000000-0005-0000-0000-0000167E0000}"/>
    <cellStyle name="Normal 45 16 6 3" xfId="41023" xr:uid="{00000000-0005-0000-0000-0000177E0000}"/>
    <cellStyle name="Normal 45 16 7" xfId="18080" xr:uid="{00000000-0005-0000-0000-0000187E0000}"/>
    <cellStyle name="Normal 45 16 7 2" xfId="41025" xr:uid="{00000000-0005-0000-0000-0000197E0000}"/>
    <cellStyle name="Normal 45 16 8" xfId="41008" xr:uid="{00000000-0005-0000-0000-00001A7E0000}"/>
    <cellStyle name="Normal 45 17" xfId="18081" xr:uid="{00000000-0005-0000-0000-00001B7E0000}"/>
    <cellStyle name="Normal 45 17 2" xfId="18082" xr:uid="{00000000-0005-0000-0000-00001C7E0000}"/>
    <cellStyle name="Normal 45 17 2 2" xfId="18083" xr:uid="{00000000-0005-0000-0000-00001D7E0000}"/>
    <cellStyle name="Normal 45 17 2 2 2" xfId="18084" xr:uid="{00000000-0005-0000-0000-00001E7E0000}"/>
    <cellStyle name="Normal 45 17 2 2 2 2" xfId="41029" xr:uid="{00000000-0005-0000-0000-00001F7E0000}"/>
    <cellStyle name="Normal 45 17 2 2 3" xfId="41028" xr:uid="{00000000-0005-0000-0000-0000207E0000}"/>
    <cellStyle name="Normal 45 17 2 3" xfId="18085" xr:uid="{00000000-0005-0000-0000-0000217E0000}"/>
    <cellStyle name="Normal 45 17 2 3 2" xfId="41030" xr:uid="{00000000-0005-0000-0000-0000227E0000}"/>
    <cellStyle name="Normal 45 17 2 4" xfId="18086" xr:uid="{00000000-0005-0000-0000-0000237E0000}"/>
    <cellStyle name="Normal 45 17 2 4 2" xfId="41031" xr:uid="{00000000-0005-0000-0000-0000247E0000}"/>
    <cellStyle name="Normal 45 17 2 5" xfId="41027" xr:uid="{00000000-0005-0000-0000-0000257E0000}"/>
    <cellStyle name="Normal 45 17 3" xfId="18087" xr:uid="{00000000-0005-0000-0000-0000267E0000}"/>
    <cellStyle name="Normal 45 17 3 2" xfId="18088" xr:uid="{00000000-0005-0000-0000-0000277E0000}"/>
    <cellStyle name="Normal 45 17 3 2 2" xfId="18089" xr:uid="{00000000-0005-0000-0000-0000287E0000}"/>
    <cellStyle name="Normal 45 17 3 2 2 2" xfId="41034" xr:uid="{00000000-0005-0000-0000-0000297E0000}"/>
    <cellStyle name="Normal 45 17 3 2 3" xfId="41033" xr:uid="{00000000-0005-0000-0000-00002A7E0000}"/>
    <cellStyle name="Normal 45 17 3 3" xfId="18090" xr:uid="{00000000-0005-0000-0000-00002B7E0000}"/>
    <cellStyle name="Normal 45 17 3 3 2" xfId="18091" xr:uid="{00000000-0005-0000-0000-00002C7E0000}"/>
    <cellStyle name="Normal 45 17 3 3 2 2" xfId="41036" xr:uid="{00000000-0005-0000-0000-00002D7E0000}"/>
    <cellStyle name="Normal 45 17 3 3 3" xfId="41035" xr:uid="{00000000-0005-0000-0000-00002E7E0000}"/>
    <cellStyle name="Normal 45 17 3 4" xfId="18092" xr:uid="{00000000-0005-0000-0000-00002F7E0000}"/>
    <cellStyle name="Normal 45 17 3 4 2" xfId="41037" xr:uid="{00000000-0005-0000-0000-0000307E0000}"/>
    <cellStyle name="Normal 45 17 3 5" xfId="41032" xr:uid="{00000000-0005-0000-0000-0000317E0000}"/>
    <cellStyle name="Normal 45 17 4" xfId="18093" xr:uid="{00000000-0005-0000-0000-0000327E0000}"/>
    <cellStyle name="Normal 45 17 4 2" xfId="18094" xr:uid="{00000000-0005-0000-0000-0000337E0000}"/>
    <cellStyle name="Normal 45 17 4 2 2" xfId="41039" xr:uid="{00000000-0005-0000-0000-0000347E0000}"/>
    <cellStyle name="Normal 45 17 4 3" xfId="41038" xr:uid="{00000000-0005-0000-0000-0000357E0000}"/>
    <cellStyle name="Normal 45 17 5" xfId="18095" xr:uid="{00000000-0005-0000-0000-0000367E0000}"/>
    <cellStyle name="Normal 45 17 5 2" xfId="41040" xr:uid="{00000000-0005-0000-0000-0000377E0000}"/>
    <cellStyle name="Normal 45 17 6" xfId="18096" xr:uid="{00000000-0005-0000-0000-0000387E0000}"/>
    <cellStyle name="Normal 45 17 6 2" xfId="18097" xr:uid="{00000000-0005-0000-0000-0000397E0000}"/>
    <cellStyle name="Normal 45 17 6 2 2" xfId="41042" xr:uid="{00000000-0005-0000-0000-00003A7E0000}"/>
    <cellStyle name="Normal 45 17 6 3" xfId="41041" xr:uid="{00000000-0005-0000-0000-00003B7E0000}"/>
    <cellStyle name="Normal 45 17 7" xfId="18098" xr:uid="{00000000-0005-0000-0000-00003C7E0000}"/>
    <cellStyle name="Normal 45 17 7 2" xfId="41043" xr:uid="{00000000-0005-0000-0000-00003D7E0000}"/>
    <cellStyle name="Normal 45 17 8" xfId="41026" xr:uid="{00000000-0005-0000-0000-00003E7E0000}"/>
    <cellStyle name="Normal 45 18" xfId="18099" xr:uid="{00000000-0005-0000-0000-00003F7E0000}"/>
    <cellStyle name="Normal 45 18 2" xfId="18100" xr:uid="{00000000-0005-0000-0000-0000407E0000}"/>
    <cellStyle name="Normal 45 18 2 2" xfId="18101" xr:uid="{00000000-0005-0000-0000-0000417E0000}"/>
    <cellStyle name="Normal 45 18 2 2 2" xfId="18102" xr:uid="{00000000-0005-0000-0000-0000427E0000}"/>
    <cellStyle name="Normal 45 18 2 2 2 2" xfId="41047" xr:uid="{00000000-0005-0000-0000-0000437E0000}"/>
    <cellStyle name="Normal 45 18 2 2 3" xfId="41046" xr:uid="{00000000-0005-0000-0000-0000447E0000}"/>
    <cellStyle name="Normal 45 18 2 3" xfId="18103" xr:uid="{00000000-0005-0000-0000-0000457E0000}"/>
    <cellStyle name="Normal 45 18 2 3 2" xfId="41048" xr:uid="{00000000-0005-0000-0000-0000467E0000}"/>
    <cellStyle name="Normal 45 18 2 4" xfId="18104" xr:uid="{00000000-0005-0000-0000-0000477E0000}"/>
    <cellStyle name="Normal 45 18 2 4 2" xfId="41049" xr:uid="{00000000-0005-0000-0000-0000487E0000}"/>
    <cellStyle name="Normal 45 18 2 5" xfId="41045" xr:uid="{00000000-0005-0000-0000-0000497E0000}"/>
    <cellStyle name="Normal 45 18 3" xfId="18105" xr:uid="{00000000-0005-0000-0000-00004A7E0000}"/>
    <cellStyle name="Normal 45 18 3 2" xfId="18106" xr:uid="{00000000-0005-0000-0000-00004B7E0000}"/>
    <cellStyle name="Normal 45 18 3 2 2" xfId="18107" xr:uid="{00000000-0005-0000-0000-00004C7E0000}"/>
    <cellStyle name="Normal 45 18 3 2 2 2" xfId="41052" xr:uid="{00000000-0005-0000-0000-00004D7E0000}"/>
    <cellStyle name="Normal 45 18 3 2 3" xfId="41051" xr:uid="{00000000-0005-0000-0000-00004E7E0000}"/>
    <cellStyle name="Normal 45 18 3 3" xfId="18108" xr:uid="{00000000-0005-0000-0000-00004F7E0000}"/>
    <cellStyle name="Normal 45 18 3 3 2" xfId="18109" xr:uid="{00000000-0005-0000-0000-0000507E0000}"/>
    <cellStyle name="Normal 45 18 3 3 2 2" xfId="41054" xr:uid="{00000000-0005-0000-0000-0000517E0000}"/>
    <cellStyle name="Normal 45 18 3 3 3" xfId="41053" xr:uid="{00000000-0005-0000-0000-0000527E0000}"/>
    <cellStyle name="Normal 45 18 3 4" xfId="18110" xr:uid="{00000000-0005-0000-0000-0000537E0000}"/>
    <cellStyle name="Normal 45 18 3 4 2" xfId="41055" xr:uid="{00000000-0005-0000-0000-0000547E0000}"/>
    <cellStyle name="Normal 45 18 3 5" xfId="41050" xr:uid="{00000000-0005-0000-0000-0000557E0000}"/>
    <cellStyle name="Normal 45 18 4" xfId="18111" xr:uid="{00000000-0005-0000-0000-0000567E0000}"/>
    <cellStyle name="Normal 45 18 4 2" xfId="18112" xr:uid="{00000000-0005-0000-0000-0000577E0000}"/>
    <cellStyle name="Normal 45 18 4 2 2" xfId="41057" xr:uid="{00000000-0005-0000-0000-0000587E0000}"/>
    <cellStyle name="Normal 45 18 4 3" xfId="41056" xr:uid="{00000000-0005-0000-0000-0000597E0000}"/>
    <cellStyle name="Normal 45 18 5" xfId="18113" xr:uid="{00000000-0005-0000-0000-00005A7E0000}"/>
    <cellStyle name="Normal 45 18 5 2" xfId="41058" xr:uid="{00000000-0005-0000-0000-00005B7E0000}"/>
    <cellStyle name="Normal 45 18 6" xfId="18114" xr:uid="{00000000-0005-0000-0000-00005C7E0000}"/>
    <cellStyle name="Normal 45 18 6 2" xfId="18115" xr:uid="{00000000-0005-0000-0000-00005D7E0000}"/>
    <cellStyle name="Normal 45 18 6 2 2" xfId="41060" xr:uid="{00000000-0005-0000-0000-00005E7E0000}"/>
    <cellStyle name="Normal 45 18 6 3" xfId="41059" xr:uid="{00000000-0005-0000-0000-00005F7E0000}"/>
    <cellStyle name="Normal 45 18 7" xfId="18116" xr:uid="{00000000-0005-0000-0000-0000607E0000}"/>
    <cellStyle name="Normal 45 18 7 2" xfId="41061" xr:uid="{00000000-0005-0000-0000-0000617E0000}"/>
    <cellStyle name="Normal 45 18 8" xfId="41044" xr:uid="{00000000-0005-0000-0000-0000627E0000}"/>
    <cellStyle name="Normal 45 19" xfId="18117" xr:uid="{00000000-0005-0000-0000-0000637E0000}"/>
    <cellStyle name="Normal 45 19 2" xfId="18118" xr:uid="{00000000-0005-0000-0000-0000647E0000}"/>
    <cellStyle name="Normal 45 19 2 2" xfId="18119" xr:uid="{00000000-0005-0000-0000-0000657E0000}"/>
    <cellStyle name="Normal 45 19 2 2 2" xfId="18120" xr:uid="{00000000-0005-0000-0000-0000667E0000}"/>
    <cellStyle name="Normal 45 19 2 2 2 2" xfId="41065" xr:uid="{00000000-0005-0000-0000-0000677E0000}"/>
    <cellStyle name="Normal 45 19 2 2 3" xfId="41064" xr:uid="{00000000-0005-0000-0000-0000687E0000}"/>
    <cellStyle name="Normal 45 19 2 3" xfId="18121" xr:uid="{00000000-0005-0000-0000-0000697E0000}"/>
    <cellStyle name="Normal 45 19 2 3 2" xfId="41066" xr:uid="{00000000-0005-0000-0000-00006A7E0000}"/>
    <cellStyle name="Normal 45 19 2 4" xfId="18122" xr:uid="{00000000-0005-0000-0000-00006B7E0000}"/>
    <cellStyle name="Normal 45 19 2 4 2" xfId="41067" xr:uid="{00000000-0005-0000-0000-00006C7E0000}"/>
    <cellStyle name="Normal 45 19 2 5" xfId="41063" xr:uid="{00000000-0005-0000-0000-00006D7E0000}"/>
    <cellStyle name="Normal 45 19 3" xfId="18123" xr:uid="{00000000-0005-0000-0000-00006E7E0000}"/>
    <cellStyle name="Normal 45 19 3 2" xfId="18124" xr:uid="{00000000-0005-0000-0000-00006F7E0000}"/>
    <cellStyle name="Normal 45 19 3 2 2" xfId="18125" xr:uid="{00000000-0005-0000-0000-0000707E0000}"/>
    <cellStyle name="Normal 45 19 3 2 2 2" xfId="41070" xr:uid="{00000000-0005-0000-0000-0000717E0000}"/>
    <cellStyle name="Normal 45 19 3 2 3" xfId="41069" xr:uid="{00000000-0005-0000-0000-0000727E0000}"/>
    <cellStyle name="Normal 45 19 3 3" xfId="18126" xr:uid="{00000000-0005-0000-0000-0000737E0000}"/>
    <cellStyle name="Normal 45 19 3 3 2" xfId="18127" xr:uid="{00000000-0005-0000-0000-0000747E0000}"/>
    <cellStyle name="Normal 45 19 3 3 2 2" xfId="41072" xr:uid="{00000000-0005-0000-0000-0000757E0000}"/>
    <cellStyle name="Normal 45 19 3 3 3" xfId="41071" xr:uid="{00000000-0005-0000-0000-0000767E0000}"/>
    <cellStyle name="Normal 45 19 3 4" xfId="18128" xr:uid="{00000000-0005-0000-0000-0000777E0000}"/>
    <cellStyle name="Normal 45 19 3 4 2" xfId="41073" xr:uid="{00000000-0005-0000-0000-0000787E0000}"/>
    <cellStyle name="Normal 45 19 3 5" xfId="41068" xr:uid="{00000000-0005-0000-0000-0000797E0000}"/>
    <cellStyle name="Normal 45 19 4" xfId="18129" xr:uid="{00000000-0005-0000-0000-00007A7E0000}"/>
    <cellStyle name="Normal 45 19 4 2" xfId="18130" xr:uid="{00000000-0005-0000-0000-00007B7E0000}"/>
    <cellStyle name="Normal 45 19 4 2 2" xfId="41075" xr:uid="{00000000-0005-0000-0000-00007C7E0000}"/>
    <cellStyle name="Normal 45 19 4 3" xfId="41074" xr:uid="{00000000-0005-0000-0000-00007D7E0000}"/>
    <cellStyle name="Normal 45 19 5" xfId="18131" xr:uid="{00000000-0005-0000-0000-00007E7E0000}"/>
    <cellStyle name="Normal 45 19 5 2" xfId="41076" xr:uid="{00000000-0005-0000-0000-00007F7E0000}"/>
    <cellStyle name="Normal 45 19 6" xfId="18132" xr:uid="{00000000-0005-0000-0000-0000807E0000}"/>
    <cellStyle name="Normal 45 19 6 2" xfId="18133" xr:uid="{00000000-0005-0000-0000-0000817E0000}"/>
    <cellStyle name="Normal 45 19 6 2 2" xfId="41078" xr:uid="{00000000-0005-0000-0000-0000827E0000}"/>
    <cellStyle name="Normal 45 19 6 3" xfId="41077" xr:uid="{00000000-0005-0000-0000-0000837E0000}"/>
    <cellStyle name="Normal 45 19 7" xfId="18134" xr:uid="{00000000-0005-0000-0000-0000847E0000}"/>
    <cellStyle name="Normal 45 19 7 2" xfId="41079" xr:uid="{00000000-0005-0000-0000-0000857E0000}"/>
    <cellStyle name="Normal 45 19 8" xfId="41062" xr:uid="{00000000-0005-0000-0000-0000867E0000}"/>
    <cellStyle name="Normal 45 2" xfId="18135" xr:uid="{00000000-0005-0000-0000-0000877E0000}"/>
    <cellStyle name="Normal 45 2 2" xfId="18136" xr:uid="{00000000-0005-0000-0000-0000887E0000}"/>
    <cellStyle name="Normal 45 2 2 2" xfId="18137" xr:uid="{00000000-0005-0000-0000-0000897E0000}"/>
    <cellStyle name="Normal 45 2 2 2 2" xfId="18138" xr:uid="{00000000-0005-0000-0000-00008A7E0000}"/>
    <cellStyle name="Normal 45 2 2 2 2 2" xfId="41083" xr:uid="{00000000-0005-0000-0000-00008B7E0000}"/>
    <cellStyle name="Normal 45 2 2 2 3" xfId="41082" xr:uid="{00000000-0005-0000-0000-00008C7E0000}"/>
    <cellStyle name="Normal 45 2 2 3" xfId="18139" xr:uid="{00000000-0005-0000-0000-00008D7E0000}"/>
    <cellStyle name="Normal 45 2 2 3 2" xfId="41084" xr:uid="{00000000-0005-0000-0000-00008E7E0000}"/>
    <cellStyle name="Normal 45 2 2 4" xfId="18140" xr:uid="{00000000-0005-0000-0000-00008F7E0000}"/>
    <cellStyle name="Normal 45 2 2 4 2" xfId="41085" xr:uid="{00000000-0005-0000-0000-0000907E0000}"/>
    <cellStyle name="Normal 45 2 2 5" xfId="41081" xr:uid="{00000000-0005-0000-0000-0000917E0000}"/>
    <cellStyle name="Normal 45 2 3" xfId="18141" xr:uid="{00000000-0005-0000-0000-0000927E0000}"/>
    <cellStyle name="Normal 45 2 3 2" xfId="18142" xr:uid="{00000000-0005-0000-0000-0000937E0000}"/>
    <cellStyle name="Normal 45 2 3 2 2" xfId="18143" xr:uid="{00000000-0005-0000-0000-0000947E0000}"/>
    <cellStyle name="Normal 45 2 3 2 2 2" xfId="41088" xr:uid="{00000000-0005-0000-0000-0000957E0000}"/>
    <cellStyle name="Normal 45 2 3 2 3" xfId="41087" xr:uid="{00000000-0005-0000-0000-0000967E0000}"/>
    <cellStyle name="Normal 45 2 3 3" xfId="18144" xr:uid="{00000000-0005-0000-0000-0000977E0000}"/>
    <cellStyle name="Normal 45 2 3 3 2" xfId="18145" xr:uid="{00000000-0005-0000-0000-0000987E0000}"/>
    <cellStyle name="Normal 45 2 3 3 2 2" xfId="41090" xr:uid="{00000000-0005-0000-0000-0000997E0000}"/>
    <cellStyle name="Normal 45 2 3 3 3" xfId="41089" xr:uid="{00000000-0005-0000-0000-00009A7E0000}"/>
    <cellStyle name="Normal 45 2 3 4" xfId="18146" xr:uid="{00000000-0005-0000-0000-00009B7E0000}"/>
    <cellStyle name="Normal 45 2 3 4 2" xfId="41091" xr:uid="{00000000-0005-0000-0000-00009C7E0000}"/>
    <cellStyle name="Normal 45 2 3 5" xfId="41086" xr:uid="{00000000-0005-0000-0000-00009D7E0000}"/>
    <cellStyle name="Normal 45 2 4" xfId="18147" xr:uid="{00000000-0005-0000-0000-00009E7E0000}"/>
    <cellStyle name="Normal 45 2 4 2" xfId="18148" xr:uid="{00000000-0005-0000-0000-00009F7E0000}"/>
    <cellStyle name="Normal 45 2 4 2 2" xfId="41093" xr:uid="{00000000-0005-0000-0000-0000A07E0000}"/>
    <cellStyle name="Normal 45 2 4 3" xfId="41092" xr:uid="{00000000-0005-0000-0000-0000A17E0000}"/>
    <cellStyle name="Normal 45 2 5" xfId="18149" xr:uid="{00000000-0005-0000-0000-0000A27E0000}"/>
    <cellStyle name="Normal 45 2 5 2" xfId="41094" xr:uid="{00000000-0005-0000-0000-0000A37E0000}"/>
    <cellStyle name="Normal 45 2 6" xfId="18150" xr:uid="{00000000-0005-0000-0000-0000A47E0000}"/>
    <cellStyle name="Normal 45 2 6 2" xfId="18151" xr:uid="{00000000-0005-0000-0000-0000A57E0000}"/>
    <cellStyle name="Normal 45 2 6 2 2" xfId="41096" xr:uid="{00000000-0005-0000-0000-0000A67E0000}"/>
    <cellStyle name="Normal 45 2 6 3" xfId="41095" xr:uid="{00000000-0005-0000-0000-0000A77E0000}"/>
    <cellStyle name="Normal 45 2 7" xfId="18152" xr:uid="{00000000-0005-0000-0000-0000A87E0000}"/>
    <cellStyle name="Normal 45 2 7 2" xfId="41097" xr:uid="{00000000-0005-0000-0000-0000A97E0000}"/>
    <cellStyle name="Normal 45 2 8" xfId="41080" xr:uid="{00000000-0005-0000-0000-0000AA7E0000}"/>
    <cellStyle name="Normal 45 20" xfId="18153" xr:uid="{00000000-0005-0000-0000-0000AB7E0000}"/>
    <cellStyle name="Normal 45 20 2" xfId="18154" xr:uid="{00000000-0005-0000-0000-0000AC7E0000}"/>
    <cellStyle name="Normal 45 20 2 2" xfId="18155" xr:uid="{00000000-0005-0000-0000-0000AD7E0000}"/>
    <cellStyle name="Normal 45 20 2 2 2" xfId="41100" xr:uid="{00000000-0005-0000-0000-0000AE7E0000}"/>
    <cellStyle name="Normal 45 20 2 3" xfId="41099" xr:uid="{00000000-0005-0000-0000-0000AF7E0000}"/>
    <cellStyle name="Normal 45 20 3" xfId="18156" xr:uid="{00000000-0005-0000-0000-0000B07E0000}"/>
    <cellStyle name="Normal 45 20 3 2" xfId="41101" xr:uid="{00000000-0005-0000-0000-0000B17E0000}"/>
    <cellStyle name="Normal 45 20 4" xfId="18157" xr:uid="{00000000-0005-0000-0000-0000B27E0000}"/>
    <cellStyle name="Normal 45 20 4 2" xfId="41102" xr:uid="{00000000-0005-0000-0000-0000B37E0000}"/>
    <cellStyle name="Normal 45 20 5" xfId="41098" xr:uid="{00000000-0005-0000-0000-0000B47E0000}"/>
    <cellStyle name="Normal 45 21" xfId="18158" xr:uid="{00000000-0005-0000-0000-0000B57E0000}"/>
    <cellStyle name="Normal 45 21 2" xfId="18159" xr:uid="{00000000-0005-0000-0000-0000B67E0000}"/>
    <cellStyle name="Normal 45 21 2 2" xfId="18160" xr:uid="{00000000-0005-0000-0000-0000B77E0000}"/>
    <cellStyle name="Normal 45 21 2 2 2" xfId="41105" xr:uid="{00000000-0005-0000-0000-0000B87E0000}"/>
    <cellStyle name="Normal 45 21 2 3" xfId="41104" xr:uid="{00000000-0005-0000-0000-0000B97E0000}"/>
    <cellStyle name="Normal 45 21 3" xfId="18161" xr:uid="{00000000-0005-0000-0000-0000BA7E0000}"/>
    <cellStyle name="Normal 45 21 3 2" xfId="18162" xr:uid="{00000000-0005-0000-0000-0000BB7E0000}"/>
    <cellStyle name="Normal 45 21 3 2 2" xfId="41107" xr:uid="{00000000-0005-0000-0000-0000BC7E0000}"/>
    <cellStyle name="Normal 45 21 3 3" xfId="41106" xr:uid="{00000000-0005-0000-0000-0000BD7E0000}"/>
    <cellStyle name="Normal 45 21 4" xfId="18163" xr:uid="{00000000-0005-0000-0000-0000BE7E0000}"/>
    <cellStyle name="Normal 45 21 4 2" xfId="41108" xr:uid="{00000000-0005-0000-0000-0000BF7E0000}"/>
    <cellStyle name="Normal 45 21 5" xfId="41103" xr:uid="{00000000-0005-0000-0000-0000C07E0000}"/>
    <cellStyle name="Normal 45 22" xfId="18164" xr:uid="{00000000-0005-0000-0000-0000C17E0000}"/>
    <cellStyle name="Normal 45 22 2" xfId="18165" xr:uid="{00000000-0005-0000-0000-0000C27E0000}"/>
    <cellStyle name="Normal 45 22 2 2" xfId="41110" xr:uid="{00000000-0005-0000-0000-0000C37E0000}"/>
    <cellStyle name="Normal 45 22 3" xfId="41109" xr:uid="{00000000-0005-0000-0000-0000C47E0000}"/>
    <cellStyle name="Normal 45 23" xfId="18166" xr:uid="{00000000-0005-0000-0000-0000C57E0000}"/>
    <cellStyle name="Normal 45 23 2" xfId="41111" xr:uid="{00000000-0005-0000-0000-0000C67E0000}"/>
    <cellStyle name="Normal 45 24" xfId="18167" xr:uid="{00000000-0005-0000-0000-0000C77E0000}"/>
    <cellStyle name="Normal 45 24 2" xfId="18168" xr:uid="{00000000-0005-0000-0000-0000C87E0000}"/>
    <cellStyle name="Normal 45 24 2 2" xfId="41113" xr:uid="{00000000-0005-0000-0000-0000C97E0000}"/>
    <cellStyle name="Normal 45 24 3" xfId="41112" xr:uid="{00000000-0005-0000-0000-0000CA7E0000}"/>
    <cellStyle name="Normal 45 25" xfId="18169" xr:uid="{00000000-0005-0000-0000-0000CB7E0000}"/>
    <cellStyle name="Normal 45 25 2" xfId="41114" xr:uid="{00000000-0005-0000-0000-0000CC7E0000}"/>
    <cellStyle name="Normal 45 26" xfId="40899" xr:uid="{00000000-0005-0000-0000-0000CD7E0000}"/>
    <cellStyle name="Normal 45 3" xfId="18170" xr:uid="{00000000-0005-0000-0000-0000CE7E0000}"/>
    <cellStyle name="Normal 45 3 2" xfId="18171" xr:uid="{00000000-0005-0000-0000-0000CF7E0000}"/>
    <cellStyle name="Normal 45 3 2 2" xfId="18172" xr:uid="{00000000-0005-0000-0000-0000D07E0000}"/>
    <cellStyle name="Normal 45 3 2 2 2" xfId="18173" xr:uid="{00000000-0005-0000-0000-0000D17E0000}"/>
    <cellStyle name="Normal 45 3 2 2 2 2" xfId="41118" xr:uid="{00000000-0005-0000-0000-0000D27E0000}"/>
    <cellStyle name="Normal 45 3 2 2 3" xfId="41117" xr:uid="{00000000-0005-0000-0000-0000D37E0000}"/>
    <cellStyle name="Normal 45 3 2 3" xfId="18174" xr:uid="{00000000-0005-0000-0000-0000D47E0000}"/>
    <cellStyle name="Normal 45 3 2 3 2" xfId="41119" xr:uid="{00000000-0005-0000-0000-0000D57E0000}"/>
    <cellStyle name="Normal 45 3 2 4" xfId="18175" xr:uid="{00000000-0005-0000-0000-0000D67E0000}"/>
    <cellStyle name="Normal 45 3 2 4 2" xfId="41120" xr:uid="{00000000-0005-0000-0000-0000D77E0000}"/>
    <cellStyle name="Normal 45 3 2 5" xfId="41116" xr:uid="{00000000-0005-0000-0000-0000D87E0000}"/>
    <cellStyle name="Normal 45 3 3" xfId="18176" xr:uid="{00000000-0005-0000-0000-0000D97E0000}"/>
    <cellStyle name="Normal 45 3 3 2" xfId="18177" xr:uid="{00000000-0005-0000-0000-0000DA7E0000}"/>
    <cellStyle name="Normal 45 3 3 2 2" xfId="18178" xr:uid="{00000000-0005-0000-0000-0000DB7E0000}"/>
    <cellStyle name="Normal 45 3 3 2 2 2" xfId="41123" xr:uid="{00000000-0005-0000-0000-0000DC7E0000}"/>
    <cellStyle name="Normal 45 3 3 2 3" xfId="41122" xr:uid="{00000000-0005-0000-0000-0000DD7E0000}"/>
    <cellStyle name="Normal 45 3 3 3" xfId="18179" xr:uid="{00000000-0005-0000-0000-0000DE7E0000}"/>
    <cellStyle name="Normal 45 3 3 3 2" xfId="18180" xr:uid="{00000000-0005-0000-0000-0000DF7E0000}"/>
    <cellStyle name="Normal 45 3 3 3 2 2" xfId="41125" xr:uid="{00000000-0005-0000-0000-0000E07E0000}"/>
    <cellStyle name="Normal 45 3 3 3 3" xfId="41124" xr:uid="{00000000-0005-0000-0000-0000E17E0000}"/>
    <cellStyle name="Normal 45 3 3 4" xfId="18181" xr:uid="{00000000-0005-0000-0000-0000E27E0000}"/>
    <cellStyle name="Normal 45 3 3 4 2" xfId="41126" xr:uid="{00000000-0005-0000-0000-0000E37E0000}"/>
    <cellStyle name="Normal 45 3 3 5" xfId="41121" xr:uid="{00000000-0005-0000-0000-0000E47E0000}"/>
    <cellStyle name="Normal 45 3 4" xfId="18182" xr:uid="{00000000-0005-0000-0000-0000E57E0000}"/>
    <cellStyle name="Normal 45 3 4 2" xfId="18183" xr:uid="{00000000-0005-0000-0000-0000E67E0000}"/>
    <cellStyle name="Normal 45 3 4 2 2" xfId="41128" xr:uid="{00000000-0005-0000-0000-0000E77E0000}"/>
    <cellStyle name="Normal 45 3 4 3" xfId="41127" xr:uid="{00000000-0005-0000-0000-0000E87E0000}"/>
    <cellStyle name="Normal 45 3 5" xfId="18184" xr:uid="{00000000-0005-0000-0000-0000E97E0000}"/>
    <cellStyle name="Normal 45 3 5 2" xfId="41129" xr:uid="{00000000-0005-0000-0000-0000EA7E0000}"/>
    <cellStyle name="Normal 45 3 6" xfId="18185" xr:uid="{00000000-0005-0000-0000-0000EB7E0000}"/>
    <cellStyle name="Normal 45 3 6 2" xfId="18186" xr:uid="{00000000-0005-0000-0000-0000EC7E0000}"/>
    <cellStyle name="Normal 45 3 6 2 2" xfId="41131" xr:uid="{00000000-0005-0000-0000-0000ED7E0000}"/>
    <cellStyle name="Normal 45 3 6 3" xfId="41130" xr:uid="{00000000-0005-0000-0000-0000EE7E0000}"/>
    <cellStyle name="Normal 45 3 7" xfId="18187" xr:uid="{00000000-0005-0000-0000-0000EF7E0000}"/>
    <cellStyle name="Normal 45 3 7 2" xfId="41132" xr:uid="{00000000-0005-0000-0000-0000F07E0000}"/>
    <cellStyle name="Normal 45 3 8" xfId="41115" xr:uid="{00000000-0005-0000-0000-0000F17E0000}"/>
    <cellStyle name="Normal 45 4" xfId="18188" xr:uid="{00000000-0005-0000-0000-0000F27E0000}"/>
    <cellStyle name="Normal 45 4 2" xfId="18189" xr:uid="{00000000-0005-0000-0000-0000F37E0000}"/>
    <cellStyle name="Normal 45 4 2 2" xfId="18190" xr:uid="{00000000-0005-0000-0000-0000F47E0000}"/>
    <cellStyle name="Normal 45 4 2 2 2" xfId="18191" xr:uid="{00000000-0005-0000-0000-0000F57E0000}"/>
    <cellStyle name="Normal 45 4 2 2 2 2" xfId="41136" xr:uid="{00000000-0005-0000-0000-0000F67E0000}"/>
    <cellStyle name="Normal 45 4 2 2 3" xfId="41135" xr:uid="{00000000-0005-0000-0000-0000F77E0000}"/>
    <cellStyle name="Normal 45 4 2 3" xfId="18192" xr:uid="{00000000-0005-0000-0000-0000F87E0000}"/>
    <cellStyle name="Normal 45 4 2 3 2" xfId="41137" xr:uid="{00000000-0005-0000-0000-0000F97E0000}"/>
    <cellStyle name="Normal 45 4 2 4" xfId="18193" xr:uid="{00000000-0005-0000-0000-0000FA7E0000}"/>
    <cellStyle name="Normal 45 4 2 4 2" xfId="41138" xr:uid="{00000000-0005-0000-0000-0000FB7E0000}"/>
    <cellStyle name="Normal 45 4 2 5" xfId="41134" xr:uid="{00000000-0005-0000-0000-0000FC7E0000}"/>
    <cellStyle name="Normal 45 4 3" xfId="18194" xr:uid="{00000000-0005-0000-0000-0000FD7E0000}"/>
    <cellStyle name="Normal 45 4 3 2" xfId="18195" xr:uid="{00000000-0005-0000-0000-0000FE7E0000}"/>
    <cellStyle name="Normal 45 4 3 2 2" xfId="18196" xr:uid="{00000000-0005-0000-0000-0000FF7E0000}"/>
    <cellStyle name="Normal 45 4 3 2 2 2" xfId="41141" xr:uid="{00000000-0005-0000-0000-0000007F0000}"/>
    <cellStyle name="Normal 45 4 3 2 3" xfId="41140" xr:uid="{00000000-0005-0000-0000-0000017F0000}"/>
    <cellStyle name="Normal 45 4 3 3" xfId="18197" xr:uid="{00000000-0005-0000-0000-0000027F0000}"/>
    <cellStyle name="Normal 45 4 3 3 2" xfId="18198" xr:uid="{00000000-0005-0000-0000-0000037F0000}"/>
    <cellStyle name="Normal 45 4 3 3 2 2" xfId="41143" xr:uid="{00000000-0005-0000-0000-0000047F0000}"/>
    <cellStyle name="Normal 45 4 3 3 3" xfId="41142" xr:uid="{00000000-0005-0000-0000-0000057F0000}"/>
    <cellStyle name="Normal 45 4 3 4" xfId="18199" xr:uid="{00000000-0005-0000-0000-0000067F0000}"/>
    <cellStyle name="Normal 45 4 3 4 2" xfId="41144" xr:uid="{00000000-0005-0000-0000-0000077F0000}"/>
    <cellStyle name="Normal 45 4 3 5" xfId="41139" xr:uid="{00000000-0005-0000-0000-0000087F0000}"/>
    <cellStyle name="Normal 45 4 4" xfId="18200" xr:uid="{00000000-0005-0000-0000-0000097F0000}"/>
    <cellStyle name="Normal 45 4 4 2" xfId="18201" xr:uid="{00000000-0005-0000-0000-00000A7F0000}"/>
    <cellStyle name="Normal 45 4 4 2 2" xfId="41146" xr:uid="{00000000-0005-0000-0000-00000B7F0000}"/>
    <cellStyle name="Normal 45 4 4 3" xfId="41145" xr:uid="{00000000-0005-0000-0000-00000C7F0000}"/>
    <cellStyle name="Normal 45 4 5" xfId="18202" xr:uid="{00000000-0005-0000-0000-00000D7F0000}"/>
    <cellStyle name="Normal 45 4 5 2" xfId="41147" xr:uid="{00000000-0005-0000-0000-00000E7F0000}"/>
    <cellStyle name="Normal 45 4 6" xfId="18203" xr:uid="{00000000-0005-0000-0000-00000F7F0000}"/>
    <cellStyle name="Normal 45 4 6 2" xfId="18204" xr:uid="{00000000-0005-0000-0000-0000107F0000}"/>
    <cellStyle name="Normal 45 4 6 2 2" xfId="41149" xr:uid="{00000000-0005-0000-0000-0000117F0000}"/>
    <cellStyle name="Normal 45 4 6 3" xfId="41148" xr:uid="{00000000-0005-0000-0000-0000127F0000}"/>
    <cellStyle name="Normal 45 4 7" xfId="18205" xr:uid="{00000000-0005-0000-0000-0000137F0000}"/>
    <cellStyle name="Normal 45 4 7 2" xfId="41150" xr:uid="{00000000-0005-0000-0000-0000147F0000}"/>
    <cellStyle name="Normal 45 4 8" xfId="41133" xr:uid="{00000000-0005-0000-0000-0000157F0000}"/>
    <cellStyle name="Normal 45 5" xfId="18206" xr:uid="{00000000-0005-0000-0000-0000167F0000}"/>
    <cellStyle name="Normal 45 5 2" xfId="18207" xr:uid="{00000000-0005-0000-0000-0000177F0000}"/>
    <cellStyle name="Normal 45 5 2 2" xfId="18208" xr:uid="{00000000-0005-0000-0000-0000187F0000}"/>
    <cellStyle name="Normal 45 5 2 2 2" xfId="18209" xr:uid="{00000000-0005-0000-0000-0000197F0000}"/>
    <cellStyle name="Normal 45 5 2 2 2 2" xfId="41154" xr:uid="{00000000-0005-0000-0000-00001A7F0000}"/>
    <cellStyle name="Normal 45 5 2 2 3" xfId="41153" xr:uid="{00000000-0005-0000-0000-00001B7F0000}"/>
    <cellStyle name="Normal 45 5 2 3" xfId="18210" xr:uid="{00000000-0005-0000-0000-00001C7F0000}"/>
    <cellStyle name="Normal 45 5 2 3 2" xfId="41155" xr:uid="{00000000-0005-0000-0000-00001D7F0000}"/>
    <cellStyle name="Normal 45 5 2 4" xfId="18211" xr:uid="{00000000-0005-0000-0000-00001E7F0000}"/>
    <cellStyle name="Normal 45 5 2 4 2" xfId="41156" xr:uid="{00000000-0005-0000-0000-00001F7F0000}"/>
    <cellStyle name="Normal 45 5 2 5" xfId="41152" xr:uid="{00000000-0005-0000-0000-0000207F0000}"/>
    <cellStyle name="Normal 45 5 3" xfId="18212" xr:uid="{00000000-0005-0000-0000-0000217F0000}"/>
    <cellStyle name="Normal 45 5 3 2" xfId="18213" xr:uid="{00000000-0005-0000-0000-0000227F0000}"/>
    <cellStyle name="Normal 45 5 3 2 2" xfId="18214" xr:uid="{00000000-0005-0000-0000-0000237F0000}"/>
    <cellStyle name="Normal 45 5 3 2 2 2" xfId="41159" xr:uid="{00000000-0005-0000-0000-0000247F0000}"/>
    <cellStyle name="Normal 45 5 3 2 3" xfId="41158" xr:uid="{00000000-0005-0000-0000-0000257F0000}"/>
    <cellStyle name="Normal 45 5 3 3" xfId="18215" xr:uid="{00000000-0005-0000-0000-0000267F0000}"/>
    <cellStyle name="Normal 45 5 3 3 2" xfId="18216" xr:uid="{00000000-0005-0000-0000-0000277F0000}"/>
    <cellStyle name="Normal 45 5 3 3 2 2" xfId="41161" xr:uid="{00000000-0005-0000-0000-0000287F0000}"/>
    <cellStyle name="Normal 45 5 3 3 3" xfId="41160" xr:uid="{00000000-0005-0000-0000-0000297F0000}"/>
    <cellStyle name="Normal 45 5 3 4" xfId="18217" xr:uid="{00000000-0005-0000-0000-00002A7F0000}"/>
    <cellStyle name="Normal 45 5 3 4 2" xfId="41162" xr:uid="{00000000-0005-0000-0000-00002B7F0000}"/>
    <cellStyle name="Normal 45 5 3 5" xfId="41157" xr:uid="{00000000-0005-0000-0000-00002C7F0000}"/>
    <cellStyle name="Normal 45 5 4" xfId="18218" xr:uid="{00000000-0005-0000-0000-00002D7F0000}"/>
    <cellStyle name="Normal 45 5 4 2" xfId="18219" xr:uid="{00000000-0005-0000-0000-00002E7F0000}"/>
    <cellStyle name="Normal 45 5 4 2 2" xfId="41164" xr:uid="{00000000-0005-0000-0000-00002F7F0000}"/>
    <cellStyle name="Normal 45 5 4 3" xfId="41163" xr:uid="{00000000-0005-0000-0000-0000307F0000}"/>
    <cellStyle name="Normal 45 5 5" xfId="18220" xr:uid="{00000000-0005-0000-0000-0000317F0000}"/>
    <cellStyle name="Normal 45 5 5 2" xfId="41165" xr:uid="{00000000-0005-0000-0000-0000327F0000}"/>
    <cellStyle name="Normal 45 5 6" xfId="18221" xr:uid="{00000000-0005-0000-0000-0000337F0000}"/>
    <cellStyle name="Normal 45 5 6 2" xfId="18222" xr:uid="{00000000-0005-0000-0000-0000347F0000}"/>
    <cellStyle name="Normal 45 5 6 2 2" xfId="41167" xr:uid="{00000000-0005-0000-0000-0000357F0000}"/>
    <cellStyle name="Normal 45 5 6 3" xfId="41166" xr:uid="{00000000-0005-0000-0000-0000367F0000}"/>
    <cellStyle name="Normal 45 5 7" xfId="18223" xr:uid="{00000000-0005-0000-0000-0000377F0000}"/>
    <cellStyle name="Normal 45 5 7 2" xfId="41168" xr:uid="{00000000-0005-0000-0000-0000387F0000}"/>
    <cellStyle name="Normal 45 5 8" xfId="41151" xr:uid="{00000000-0005-0000-0000-0000397F0000}"/>
    <cellStyle name="Normal 45 6" xfId="18224" xr:uid="{00000000-0005-0000-0000-00003A7F0000}"/>
    <cellStyle name="Normal 45 6 2" xfId="18225" xr:uid="{00000000-0005-0000-0000-00003B7F0000}"/>
    <cellStyle name="Normal 45 6 2 2" xfId="18226" xr:uid="{00000000-0005-0000-0000-00003C7F0000}"/>
    <cellStyle name="Normal 45 6 2 2 2" xfId="18227" xr:uid="{00000000-0005-0000-0000-00003D7F0000}"/>
    <cellStyle name="Normal 45 6 2 2 2 2" xfId="41172" xr:uid="{00000000-0005-0000-0000-00003E7F0000}"/>
    <cellStyle name="Normal 45 6 2 2 3" xfId="41171" xr:uid="{00000000-0005-0000-0000-00003F7F0000}"/>
    <cellStyle name="Normal 45 6 2 3" xfId="18228" xr:uid="{00000000-0005-0000-0000-0000407F0000}"/>
    <cellStyle name="Normal 45 6 2 3 2" xfId="41173" xr:uid="{00000000-0005-0000-0000-0000417F0000}"/>
    <cellStyle name="Normal 45 6 2 4" xfId="18229" xr:uid="{00000000-0005-0000-0000-0000427F0000}"/>
    <cellStyle name="Normal 45 6 2 4 2" xfId="41174" xr:uid="{00000000-0005-0000-0000-0000437F0000}"/>
    <cellStyle name="Normal 45 6 2 5" xfId="41170" xr:uid="{00000000-0005-0000-0000-0000447F0000}"/>
    <cellStyle name="Normal 45 6 3" xfId="18230" xr:uid="{00000000-0005-0000-0000-0000457F0000}"/>
    <cellStyle name="Normal 45 6 3 2" xfId="18231" xr:uid="{00000000-0005-0000-0000-0000467F0000}"/>
    <cellStyle name="Normal 45 6 3 2 2" xfId="18232" xr:uid="{00000000-0005-0000-0000-0000477F0000}"/>
    <cellStyle name="Normal 45 6 3 2 2 2" xfId="41177" xr:uid="{00000000-0005-0000-0000-0000487F0000}"/>
    <cellStyle name="Normal 45 6 3 2 3" xfId="41176" xr:uid="{00000000-0005-0000-0000-0000497F0000}"/>
    <cellStyle name="Normal 45 6 3 3" xfId="18233" xr:uid="{00000000-0005-0000-0000-00004A7F0000}"/>
    <cellStyle name="Normal 45 6 3 3 2" xfId="18234" xr:uid="{00000000-0005-0000-0000-00004B7F0000}"/>
    <cellStyle name="Normal 45 6 3 3 2 2" xfId="41179" xr:uid="{00000000-0005-0000-0000-00004C7F0000}"/>
    <cellStyle name="Normal 45 6 3 3 3" xfId="41178" xr:uid="{00000000-0005-0000-0000-00004D7F0000}"/>
    <cellStyle name="Normal 45 6 3 4" xfId="18235" xr:uid="{00000000-0005-0000-0000-00004E7F0000}"/>
    <cellStyle name="Normal 45 6 3 4 2" xfId="41180" xr:uid="{00000000-0005-0000-0000-00004F7F0000}"/>
    <cellStyle name="Normal 45 6 3 5" xfId="41175" xr:uid="{00000000-0005-0000-0000-0000507F0000}"/>
    <cellStyle name="Normal 45 6 4" xfId="18236" xr:uid="{00000000-0005-0000-0000-0000517F0000}"/>
    <cellStyle name="Normal 45 6 4 2" xfId="18237" xr:uid="{00000000-0005-0000-0000-0000527F0000}"/>
    <cellStyle name="Normal 45 6 4 2 2" xfId="41182" xr:uid="{00000000-0005-0000-0000-0000537F0000}"/>
    <cellStyle name="Normal 45 6 4 3" xfId="41181" xr:uid="{00000000-0005-0000-0000-0000547F0000}"/>
    <cellStyle name="Normal 45 6 5" xfId="18238" xr:uid="{00000000-0005-0000-0000-0000557F0000}"/>
    <cellStyle name="Normal 45 6 5 2" xfId="41183" xr:uid="{00000000-0005-0000-0000-0000567F0000}"/>
    <cellStyle name="Normal 45 6 6" xfId="18239" xr:uid="{00000000-0005-0000-0000-0000577F0000}"/>
    <cellStyle name="Normal 45 6 6 2" xfId="18240" xr:uid="{00000000-0005-0000-0000-0000587F0000}"/>
    <cellStyle name="Normal 45 6 6 2 2" xfId="41185" xr:uid="{00000000-0005-0000-0000-0000597F0000}"/>
    <cellStyle name="Normal 45 6 6 3" xfId="41184" xr:uid="{00000000-0005-0000-0000-00005A7F0000}"/>
    <cellStyle name="Normal 45 6 7" xfId="18241" xr:uid="{00000000-0005-0000-0000-00005B7F0000}"/>
    <cellStyle name="Normal 45 6 7 2" xfId="41186" xr:uid="{00000000-0005-0000-0000-00005C7F0000}"/>
    <cellStyle name="Normal 45 6 8" xfId="41169" xr:uid="{00000000-0005-0000-0000-00005D7F0000}"/>
    <cellStyle name="Normal 45 7" xfId="18242" xr:uid="{00000000-0005-0000-0000-00005E7F0000}"/>
    <cellStyle name="Normal 45 7 2" xfId="18243" xr:uid="{00000000-0005-0000-0000-00005F7F0000}"/>
    <cellStyle name="Normal 45 7 2 2" xfId="18244" xr:uid="{00000000-0005-0000-0000-0000607F0000}"/>
    <cellStyle name="Normal 45 7 2 2 2" xfId="18245" xr:uid="{00000000-0005-0000-0000-0000617F0000}"/>
    <cellStyle name="Normal 45 7 2 2 2 2" xfId="41190" xr:uid="{00000000-0005-0000-0000-0000627F0000}"/>
    <cellStyle name="Normal 45 7 2 2 3" xfId="41189" xr:uid="{00000000-0005-0000-0000-0000637F0000}"/>
    <cellStyle name="Normal 45 7 2 3" xfId="18246" xr:uid="{00000000-0005-0000-0000-0000647F0000}"/>
    <cellStyle name="Normal 45 7 2 3 2" xfId="41191" xr:uid="{00000000-0005-0000-0000-0000657F0000}"/>
    <cellStyle name="Normal 45 7 2 4" xfId="18247" xr:uid="{00000000-0005-0000-0000-0000667F0000}"/>
    <cellStyle name="Normal 45 7 2 4 2" xfId="41192" xr:uid="{00000000-0005-0000-0000-0000677F0000}"/>
    <cellStyle name="Normal 45 7 2 5" xfId="41188" xr:uid="{00000000-0005-0000-0000-0000687F0000}"/>
    <cellStyle name="Normal 45 7 3" xfId="18248" xr:uid="{00000000-0005-0000-0000-0000697F0000}"/>
    <cellStyle name="Normal 45 7 3 2" xfId="18249" xr:uid="{00000000-0005-0000-0000-00006A7F0000}"/>
    <cellStyle name="Normal 45 7 3 2 2" xfId="18250" xr:uid="{00000000-0005-0000-0000-00006B7F0000}"/>
    <cellStyle name="Normal 45 7 3 2 2 2" xfId="41195" xr:uid="{00000000-0005-0000-0000-00006C7F0000}"/>
    <cellStyle name="Normal 45 7 3 2 3" xfId="41194" xr:uid="{00000000-0005-0000-0000-00006D7F0000}"/>
    <cellStyle name="Normal 45 7 3 3" xfId="18251" xr:uid="{00000000-0005-0000-0000-00006E7F0000}"/>
    <cellStyle name="Normal 45 7 3 3 2" xfId="18252" xr:uid="{00000000-0005-0000-0000-00006F7F0000}"/>
    <cellStyle name="Normal 45 7 3 3 2 2" xfId="41197" xr:uid="{00000000-0005-0000-0000-0000707F0000}"/>
    <cellStyle name="Normal 45 7 3 3 3" xfId="41196" xr:uid="{00000000-0005-0000-0000-0000717F0000}"/>
    <cellStyle name="Normal 45 7 3 4" xfId="18253" xr:uid="{00000000-0005-0000-0000-0000727F0000}"/>
    <cellStyle name="Normal 45 7 3 4 2" xfId="41198" xr:uid="{00000000-0005-0000-0000-0000737F0000}"/>
    <cellStyle name="Normal 45 7 3 5" xfId="41193" xr:uid="{00000000-0005-0000-0000-0000747F0000}"/>
    <cellStyle name="Normal 45 7 4" xfId="18254" xr:uid="{00000000-0005-0000-0000-0000757F0000}"/>
    <cellStyle name="Normal 45 7 4 2" xfId="18255" xr:uid="{00000000-0005-0000-0000-0000767F0000}"/>
    <cellStyle name="Normal 45 7 4 2 2" xfId="41200" xr:uid="{00000000-0005-0000-0000-0000777F0000}"/>
    <cellStyle name="Normal 45 7 4 3" xfId="41199" xr:uid="{00000000-0005-0000-0000-0000787F0000}"/>
    <cellStyle name="Normal 45 7 5" xfId="18256" xr:uid="{00000000-0005-0000-0000-0000797F0000}"/>
    <cellStyle name="Normal 45 7 5 2" xfId="41201" xr:uid="{00000000-0005-0000-0000-00007A7F0000}"/>
    <cellStyle name="Normal 45 7 6" xfId="18257" xr:uid="{00000000-0005-0000-0000-00007B7F0000}"/>
    <cellStyle name="Normal 45 7 6 2" xfId="18258" xr:uid="{00000000-0005-0000-0000-00007C7F0000}"/>
    <cellStyle name="Normal 45 7 6 2 2" xfId="41203" xr:uid="{00000000-0005-0000-0000-00007D7F0000}"/>
    <cellStyle name="Normal 45 7 6 3" xfId="41202" xr:uid="{00000000-0005-0000-0000-00007E7F0000}"/>
    <cellStyle name="Normal 45 7 7" xfId="18259" xr:uid="{00000000-0005-0000-0000-00007F7F0000}"/>
    <cellStyle name="Normal 45 7 7 2" xfId="41204" xr:uid="{00000000-0005-0000-0000-0000807F0000}"/>
    <cellStyle name="Normal 45 7 8" xfId="41187" xr:uid="{00000000-0005-0000-0000-0000817F0000}"/>
    <cellStyle name="Normal 45 8" xfId="18260" xr:uid="{00000000-0005-0000-0000-0000827F0000}"/>
    <cellStyle name="Normal 45 8 2" xfId="18261" xr:uid="{00000000-0005-0000-0000-0000837F0000}"/>
    <cellStyle name="Normal 45 8 2 2" xfId="18262" xr:uid="{00000000-0005-0000-0000-0000847F0000}"/>
    <cellStyle name="Normal 45 8 2 2 2" xfId="18263" xr:uid="{00000000-0005-0000-0000-0000857F0000}"/>
    <cellStyle name="Normal 45 8 2 2 2 2" xfId="41208" xr:uid="{00000000-0005-0000-0000-0000867F0000}"/>
    <cellStyle name="Normal 45 8 2 2 3" xfId="41207" xr:uid="{00000000-0005-0000-0000-0000877F0000}"/>
    <cellStyle name="Normal 45 8 2 3" xfId="18264" xr:uid="{00000000-0005-0000-0000-0000887F0000}"/>
    <cellStyle name="Normal 45 8 2 3 2" xfId="41209" xr:uid="{00000000-0005-0000-0000-0000897F0000}"/>
    <cellStyle name="Normal 45 8 2 4" xfId="18265" xr:uid="{00000000-0005-0000-0000-00008A7F0000}"/>
    <cellStyle name="Normal 45 8 2 4 2" xfId="41210" xr:uid="{00000000-0005-0000-0000-00008B7F0000}"/>
    <cellStyle name="Normal 45 8 2 5" xfId="41206" xr:uid="{00000000-0005-0000-0000-00008C7F0000}"/>
    <cellStyle name="Normal 45 8 3" xfId="18266" xr:uid="{00000000-0005-0000-0000-00008D7F0000}"/>
    <cellStyle name="Normal 45 8 3 2" xfId="18267" xr:uid="{00000000-0005-0000-0000-00008E7F0000}"/>
    <cellStyle name="Normal 45 8 3 2 2" xfId="18268" xr:uid="{00000000-0005-0000-0000-00008F7F0000}"/>
    <cellStyle name="Normal 45 8 3 2 2 2" xfId="41213" xr:uid="{00000000-0005-0000-0000-0000907F0000}"/>
    <cellStyle name="Normal 45 8 3 2 3" xfId="41212" xr:uid="{00000000-0005-0000-0000-0000917F0000}"/>
    <cellStyle name="Normal 45 8 3 3" xfId="18269" xr:uid="{00000000-0005-0000-0000-0000927F0000}"/>
    <cellStyle name="Normal 45 8 3 3 2" xfId="18270" xr:uid="{00000000-0005-0000-0000-0000937F0000}"/>
    <cellStyle name="Normal 45 8 3 3 2 2" xfId="41215" xr:uid="{00000000-0005-0000-0000-0000947F0000}"/>
    <cellStyle name="Normal 45 8 3 3 3" xfId="41214" xr:uid="{00000000-0005-0000-0000-0000957F0000}"/>
    <cellStyle name="Normal 45 8 3 4" xfId="18271" xr:uid="{00000000-0005-0000-0000-0000967F0000}"/>
    <cellStyle name="Normal 45 8 3 4 2" xfId="41216" xr:uid="{00000000-0005-0000-0000-0000977F0000}"/>
    <cellStyle name="Normal 45 8 3 5" xfId="41211" xr:uid="{00000000-0005-0000-0000-0000987F0000}"/>
    <cellStyle name="Normal 45 8 4" xfId="18272" xr:uid="{00000000-0005-0000-0000-0000997F0000}"/>
    <cellStyle name="Normal 45 8 4 2" xfId="18273" xr:uid="{00000000-0005-0000-0000-00009A7F0000}"/>
    <cellStyle name="Normal 45 8 4 2 2" xfId="41218" xr:uid="{00000000-0005-0000-0000-00009B7F0000}"/>
    <cellStyle name="Normal 45 8 4 3" xfId="41217" xr:uid="{00000000-0005-0000-0000-00009C7F0000}"/>
    <cellStyle name="Normal 45 8 5" xfId="18274" xr:uid="{00000000-0005-0000-0000-00009D7F0000}"/>
    <cellStyle name="Normal 45 8 5 2" xfId="41219" xr:uid="{00000000-0005-0000-0000-00009E7F0000}"/>
    <cellStyle name="Normal 45 8 6" xfId="18275" xr:uid="{00000000-0005-0000-0000-00009F7F0000}"/>
    <cellStyle name="Normal 45 8 6 2" xfId="18276" xr:uid="{00000000-0005-0000-0000-0000A07F0000}"/>
    <cellStyle name="Normal 45 8 6 2 2" xfId="41221" xr:uid="{00000000-0005-0000-0000-0000A17F0000}"/>
    <cellStyle name="Normal 45 8 6 3" xfId="41220" xr:uid="{00000000-0005-0000-0000-0000A27F0000}"/>
    <cellStyle name="Normal 45 8 7" xfId="18277" xr:uid="{00000000-0005-0000-0000-0000A37F0000}"/>
    <cellStyle name="Normal 45 8 7 2" xfId="41222" xr:uid="{00000000-0005-0000-0000-0000A47F0000}"/>
    <cellStyle name="Normal 45 8 8" xfId="41205" xr:uid="{00000000-0005-0000-0000-0000A57F0000}"/>
    <cellStyle name="Normal 45 9" xfId="18278" xr:uid="{00000000-0005-0000-0000-0000A67F0000}"/>
    <cellStyle name="Normal 45 9 2" xfId="18279" xr:uid="{00000000-0005-0000-0000-0000A77F0000}"/>
    <cellStyle name="Normal 45 9 2 2" xfId="18280" xr:uid="{00000000-0005-0000-0000-0000A87F0000}"/>
    <cellStyle name="Normal 45 9 2 2 2" xfId="18281" xr:uid="{00000000-0005-0000-0000-0000A97F0000}"/>
    <cellStyle name="Normal 45 9 2 2 2 2" xfId="41226" xr:uid="{00000000-0005-0000-0000-0000AA7F0000}"/>
    <cellStyle name="Normal 45 9 2 2 3" xfId="41225" xr:uid="{00000000-0005-0000-0000-0000AB7F0000}"/>
    <cellStyle name="Normal 45 9 2 3" xfId="18282" xr:uid="{00000000-0005-0000-0000-0000AC7F0000}"/>
    <cellStyle name="Normal 45 9 2 3 2" xfId="41227" xr:uid="{00000000-0005-0000-0000-0000AD7F0000}"/>
    <cellStyle name="Normal 45 9 2 4" xfId="18283" xr:uid="{00000000-0005-0000-0000-0000AE7F0000}"/>
    <cellStyle name="Normal 45 9 2 4 2" xfId="41228" xr:uid="{00000000-0005-0000-0000-0000AF7F0000}"/>
    <cellStyle name="Normal 45 9 2 5" xfId="41224" xr:uid="{00000000-0005-0000-0000-0000B07F0000}"/>
    <cellStyle name="Normal 45 9 3" xfId="18284" xr:uid="{00000000-0005-0000-0000-0000B17F0000}"/>
    <cellStyle name="Normal 45 9 3 2" xfId="18285" xr:uid="{00000000-0005-0000-0000-0000B27F0000}"/>
    <cellStyle name="Normal 45 9 3 2 2" xfId="18286" xr:uid="{00000000-0005-0000-0000-0000B37F0000}"/>
    <cellStyle name="Normal 45 9 3 2 2 2" xfId="41231" xr:uid="{00000000-0005-0000-0000-0000B47F0000}"/>
    <cellStyle name="Normal 45 9 3 2 3" xfId="41230" xr:uid="{00000000-0005-0000-0000-0000B57F0000}"/>
    <cellStyle name="Normal 45 9 3 3" xfId="18287" xr:uid="{00000000-0005-0000-0000-0000B67F0000}"/>
    <cellStyle name="Normal 45 9 3 3 2" xfId="18288" xr:uid="{00000000-0005-0000-0000-0000B77F0000}"/>
    <cellStyle name="Normal 45 9 3 3 2 2" xfId="41233" xr:uid="{00000000-0005-0000-0000-0000B87F0000}"/>
    <cellStyle name="Normal 45 9 3 3 3" xfId="41232" xr:uid="{00000000-0005-0000-0000-0000B97F0000}"/>
    <cellStyle name="Normal 45 9 3 4" xfId="18289" xr:uid="{00000000-0005-0000-0000-0000BA7F0000}"/>
    <cellStyle name="Normal 45 9 3 4 2" xfId="41234" xr:uid="{00000000-0005-0000-0000-0000BB7F0000}"/>
    <cellStyle name="Normal 45 9 3 5" xfId="41229" xr:uid="{00000000-0005-0000-0000-0000BC7F0000}"/>
    <cellStyle name="Normal 45 9 4" xfId="18290" xr:uid="{00000000-0005-0000-0000-0000BD7F0000}"/>
    <cellStyle name="Normal 45 9 4 2" xfId="18291" xr:uid="{00000000-0005-0000-0000-0000BE7F0000}"/>
    <cellStyle name="Normal 45 9 4 2 2" xfId="41236" xr:uid="{00000000-0005-0000-0000-0000BF7F0000}"/>
    <cellStyle name="Normal 45 9 4 3" xfId="41235" xr:uid="{00000000-0005-0000-0000-0000C07F0000}"/>
    <cellStyle name="Normal 45 9 5" xfId="18292" xr:uid="{00000000-0005-0000-0000-0000C17F0000}"/>
    <cellStyle name="Normal 45 9 5 2" xfId="41237" xr:uid="{00000000-0005-0000-0000-0000C27F0000}"/>
    <cellStyle name="Normal 45 9 6" xfId="18293" xr:uid="{00000000-0005-0000-0000-0000C37F0000}"/>
    <cellStyle name="Normal 45 9 6 2" xfId="18294" xr:uid="{00000000-0005-0000-0000-0000C47F0000}"/>
    <cellStyle name="Normal 45 9 6 2 2" xfId="41239" xr:uid="{00000000-0005-0000-0000-0000C57F0000}"/>
    <cellStyle name="Normal 45 9 6 3" xfId="41238" xr:uid="{00000000-0005-0000-0000-0000C67F0000}"/>
    <cellStyle name="Normal 45 9 7" xfId="18295" xr:uid="{00000000-0005-0000-0000-0000C77F0000}"/>
    <cellStyle name="Normal 45 9 7 2" xfId="41240" xr:uid="{00000000-0005-0000-0000-0000C87F0000}"/>
    <cellStyle name="Normal 45 9 8" xfId="41223" xr:uid="{00000000-0005-0000-0000-0000C97F0000}"/>
    <cellStyle name="Normal 46" xfId="18296" xr:uid="{00000000-0005-0000-0000-0000CA7F0000}"/>
    <cellStyle name="Normal 46 10" xfId="18297" xr:uid="{00000000-0005-0000-0000-0000CB7F0000}"/>
    <cellStyle name="Normal 46 10 2" xfId="18298" xr:uid="{00000000-0005-0000-0000-0000CC7F0000}"/>
    <cellStyle name="Normal 46 10 2 2" xfId="18299" xr:uid="{00000000-0005-0000-0000-0000CD7F0000}"/>
    <cellStyle name="Normal 46 10 2 2 2" xfId="18300" xr:uid="{00000000-0005-0000-0000-0000CE7F0000}"/>
    <cellStyle name="Normal 46 10 2 2 2 2" xfId="41245" xr:uid="{00000000-0005-0000-0000-0000CF7F0000}"/>
    <cellStyle name="Normal 46 10 2 2 3" xfId="41244" xr:uid="{00000000-0005-0000-0000-0000D07F0000}"/>
    <cellStyle name="Normal 46 10 2 3" xfId="18301" xr:uid="{00000000-0005-0000-0000-0000D17F0000}"/>
    <cellStyle name="Normal 46 10 2 3 2" xfId="41246" xr:uid="{00000000-0005-0000-0000-0000D27F0000}"/>
    <cellStyle name="Normal 46 10 2 4" xfId="18302" xr:uid="{00000000-0005-0000-0000-0000D37F0000}"/>
    <cellStyle name="Normal 46 10 2 4 2" xfId="41247" xr:uid="{00000000-0005-0000-0000-0000D47F0000}"/>
    <cellStyle name="Normal 46 10 2 5" xfId="41243" xr:uid="{00000000-0005-0000-0000-0000D57F0000}"/>
    <cellStyle name="Normal 46 10 3" xfId="18303" xr:uid="{00000000-0005-0000-0000-0000D67F0000}"/>
    <cellStyle name="Normal 46 10 3 2" xfId="18304" xr:uid="{00000000-0005-0000-0000-0000D77F0000}"/>
    <cellStyle name="Normal 46 10 3 2 2" xfId="18305" xr:uid="{00000000-0005-0000-0000-0000D87F0000}"/>
    <cellStyle name="Normal 46 10 3 2 2 2" xfId="41250" xr:uid="{00000000-0005-0000-0000-0000D97F0000}"/>
    <cellStyle name="Normal 46 10 3 2 3" xfId="41249" xr:uid="{00000000-0005-0000-0000-0000DA7F0000}"/>
    <cellStyle name="Normal 46 10 3 3" xfId="18306" xr:uid="{00000000-0005-0000-0000-0000DB7F0000}"/>
    <cellStyle name="Normal 46 10 3 3 2" xfId="18307" xr:uid="{00000000-0005-0000-0000-0000DC7F0000}"/>
    <cellStyle name="Normal 46 10 3 3 2 2" xfId="41252" xr:uid="{00000000-0005-0000-0000-0000DD7F0000}"/>
    <cellStyle name="Normal 46 10 3 3 3" xfId="41251" xr:uid="{00000000-0005-0000-0000-0000DE7F0000}"/>
    <cellStyle name="Normal 46 10 3 4" xfId="18308" xr:uid="{00000000-0005-0000-0000-0000DF7F0000}"/>
    <cellStyle name="Normal 46 10 3 4 2" xfId="41253" xr:uid="{00000000-0005-0000-0000-0000E07F0000}"/>
    <cellStyle name="Normal 46 10 3 5" xfId="41248" xr:uid="{00000000-0005-0000-0000-0000E17F0000}"/>
    <cellStyle name="Normal 46 10 4" xfId="18309" xr:uid="{00000000-0005-0000-0000-0000E27F0000}"/>
    <cellStyle name="Normal 46 10 4 2" xfId="18310" xr:uid="{00000000-0005-0000-0000-0000E37F0000}"/>
    <cellStyle name="Normal 46 10 4 2 2" xfId="41255" xr:uid="{00000000-0005-0000-0000-0000E47F0000}"/>
    <cellStyle name="Normal 46 10 4 3" xfId="41254" xr:uid="{00000000-0005-0000-0000-0000E57F0000}"/>
    <cellStyle name="Normal 46 10 5" xfId="18311" xr:uid="{00000000-0005-0000-0000-0000E67F0000}"/>
    <cellStyle name="Normal 46 10 5 2" xfId="41256" xr:uid="{00000000-0005-0000-0000-0000E77F0000}"/>
    <cellStyle name="Normal 46 10 6" xfId="18312" xr:uid="{00000000-0005-0000-0000-0000E87F0000}"/>
    <cellStyle name="Normal 46 10 6 2" xfId="18313" xr:uid="{00000000-0005-0000-0000-0000E97F0000}"/>
    <cellStyle name="Normal 46 10 6 2 2" xfId="41258" xr:uid="{00000000-0005-0000-0000-0000EA7F0000}"/>
    <cellStyle name="Normal 46 10 6 3" xfId="41257" xr:uid="{00000000-0005-0000-0000-0000EB7F0000}"/>
    <cellStyle name="Normal 46 10 7" xfId="18314" xr:uid="{00000000-0005-0000-0000-0000EC7F0000}"/>
    <cellStyle name="Normal 46 10 7 2" xfId="41259" xr:uid="{00000000-0005-0000-0000-0000ED7F0000}"/>
    <cellStyle name="Normal 46 10 8" xfId="41242" xr:uid="{00000000-0005-0000-0000-0000EE7F0000}"/>
    <cellStyle name="Normal 46 11" xfId="18315" xr:uid="{00000000-0005-0000-0000-0000EF7F0000}"/>
    <cellStyle name="Normal 46 11 2" xfId="18316" xr:uid="{00000000-0005-0000-0000-0000F07F0000}"/>
    <cellStyle name="Normal 46 11 2 2" xfId="18317" xr:uid="{00000000-0005-0000-0000-0000F17F0000}"/>
    <cellStyle name="Normal 46 11 2 2 2" xfId="18318" xr:uid="{00000000-0005-0000-0000-0000F27F0000}"/>
    <cellStyle name="Normal 46 11 2 2 2 2" xfId="41263" xr:uid="{00000000-0005-0000-0000-0000F37F0000}"/>
    <cellStyle name="Normal 46 11 2 2 3" xfId="41262" xr:uid="{00000000-0005-0000-0000-0000F47F0000}"/>
    <cellStyle name="Normal 46 11 2 3" xfId="18319" xr:uid="{00000000-0005-0000-0000-0000F57F0000}"/>
    <cellStyle name="Normal 46 11 2 3 2" xfId="41264" xr:uid="{00000000-0005-0000-0000-0000F67F0000}"/>
    <cellStyle name="Normal 46 11 2 4" xfId="18320" xr:uid="{00000000-0005-0000-0000-0000F77F0000}"/>
    <cellStyle name="Normal 46 11 2 4 2" xfId="41265" xr:uid="{00000000-0005-0000-0000-0000F87F0000}"/>
    <cellStyle name="Normal 46 11 2 5" xfId="41261" xr:uid="{00000000-0005-0000-0000-0000F97F0000}"/>
    <cellStyle name="Normal 46 11 3" xfId="18321" xr:uid="{00000000-0005-0000-0000-0000FA7F0000}"/>
    <cellStyle name="Normal 46 11 3 2" xfId="18322" xr:uid="{00000000-0005-0000-0000-0000FB7F0000}"/>
    <cellStyle name="Normal 46 11 3 2 2" xfId="18323" xr:uid="{00000000-0005-0000-0000-0000FC7F0000}"/>
    <cellStyle name="Normal 46 11 3 2 2 2" xfId="41268" xr:uid="{00000000-0005-0000-0000-0000FD7F0000}"/>
    <cellStyle name="Normal 46 11 3 2 3" xfId="41267" xr:uid="{00000000-0005-0000-0000-0000FE7F0000}"/>
    <cellStyle name="Normal 46 11 3 3" xfId="18324" xr:uid="{00000000-0005-0000-0000-0000FF7F0000}"/>
    <cellStyle name="Normal 46 11 3 3 2" xfId="18325" xr:uid="{00000000-0005-0000-0000-000000800000}"/>
    <cellStyle name="Normal 46 11 3 3 2 2" xfId="41270" xr:uid="{00000000-0005-0000-0000-000001800000}"/>
    <cellStyle name="Normal 46 11 3 3 3" xfId="41269" xr:uid="{00000000-0005-0000-0000-000002800000}"/>
    <cellStyle name="Normal 46 11 3 4" xfId="18326" xr:uid="{00000000-0005-0000-0000-000003800000}"/>
    <cellStyle name="Normal 46 11 3 4 2" xfId="41271" xr:uid="{00000000-0005-0000-0000-000004800000}"/>
    <cellStyle name="Normal 46 11 3 5" xfId="41266" xr:uid="{00000000-0005-0000-0000-000005800000}"/>
    <cellStyle name="Normal 46 11 4" xfId="18327" xr:uid="{00000000-0005-0000-0000-000006800000}"/>
    <cellStyle name="Normal 46 11 4 2" xfId="18328" xr:uid="{00000000-0005-0000-0000-000007800000}"/>
    <cellStyle name="Normal 46 11 4 2 2" xfId="41273" xr:uid="{00000000-0005-0000-0000-000008800000}"/>
    <cellStyle name="Normal 46 11 4 3" xfId="41272" xr:uid="{00000000-0005-0000-0000-000009800000}"/>
    <cellStyle name="Normal 46 11 5" xfId="18329" xr:uid="{00000000-0005-0000-0000-00000A800000}"/>
    <cellStyle name="Normal 46 11 5 2" xfId="41274" xr:uid="{00000000-0005-0000-0000-00000B800000}"/>
    <cellStyle name="Normal 46 11 6" xfId="18330" xr:uid="{00000000-0005-0000-0000-00000C800000}"/>
    <cellStyle name="Normal 46 11 6 2" xfId="18331" xr:uid="{00000000-0005-0000-0000-00000D800000}"/>
    <cellStyle name="Normal 46 11 6 2 2" xfId="41276" xr:uid="{00000000-0005-0000-0000-00000E800000}"/>
    <cellStyle name="Normal 46 11 6 3" xfId="41275" xr:uid="{00000000-0005-0000-0000-00000F800000}"/>
    <cellStyle name="Normal 46 11 7" xfId="18332" xr:uid="{00000000-0005-0000-0000-000010800000}"/>
    <cellStyle name="Normal 46 11 7 2" xfId="41277" xr:uid="{00000000-0005-0000-0000-000011800000}"/>
    <cellStyle name="Normal 46 11 8" xfId="41260" xr:uid="{00000000-0005-0000-0000-000012800000}"/>
    <cellStyle name="Normal 46 12" xfId="18333" xr:uid="{00000000-0005-0000-0000-000013800000}"/>
    <cellStyle name="Normal 46 12 2" xfId="18334" xr:uid="{00000000-0005-0000-0000-000014800000}"/>
    <cellStyle name="Normal 46 12 2 2" xfId="18335" xr:uid="{00000000-0005-0000-0000-000015800000}"/>
    <cellStyle name="Normal 46 12 2 2 2" xfId="18336" xr:uid="{00000000-0005-0000-0000-000016800000}"/>
    <cellStyle name="Normal 46 12 2 2 2 2" xfId="41281" xr:uid="{00000000-0005-0000-0000-000017800000}"/>
    <cellStyle name="Normal 46 12 2 2 3" xfId="41280" xr:uid="{00000000-0005-0000-0000-000018800000}"/>
    <cellStyle name="Normal 46 12 2 3" xfId="18337" xr:uid="{00000000-0005-0000-0000-000019800000}"/>
    <cellStyle name="Normal 46 12 2 3 2" xfId="41282" xr:uid="{00000000-0005-0000-0000-00001A800000}"/>
    <cellStyle name="Normal 46 12 2 4" xfId="18338" xr:uid="{00000000-0005-0000-0000-00001B800000}"/>
    <cellStyle name="Normal 46 12 2 4 2" xfId="41283" xr:uid="{00000000-0005-0000-0000-00001C800000}"/>
    <cellStyle name="Normal 46 12 2 5" xfId="41279" xr:uid="{00000000-0005-0000-0000-00001D800000}"/>
    <cellStyle name="Normal 46 12 3" xfId="18339" xr:uid="{00000000-0005-0000-0000-00001E800000}"/>
    <cellStyle name="Normal 46 12 3 2" xfId="18340" xr:uid="{00000000-0005-0000-0000-00001F800000}"/>
    <cellStyle name="Normal 46 12 3 2 2" xfId="18341" xr:uid="{00000000-0005-0000-0000-000020800000}"/>
    <cellStyle name="Normal 46 12 3 2 2 2" xfId="41286" xr:uid="{00000000-0005-0000-0000-000021800000}"/>
    <cellStyle name="Normal 46 12 3 2 3" xfId="41285" xr:uid="{00000000-0005-0000-0000-000022800000}"/>
    <cellStyle name="Normal 46 12 3 3" xfId="18342" xr:uid="{00000000-0005-0000-0000-000023800000}"/>
    <cellStyle name="Normal 46 12 3 3 2" xfId="18343" xr:uid="{00000000-0005-0000-0000-000024800000}"/>
    <cellStyle name="Normal 46 12 3 3 2 2" xfId="41288" xr:uid="{00000000-0005-0000-0000-000025800000}"/>
    <cellStyle name="Normal 46 12 3 3 3" xfId="41287" xr:uid="{00000000-0005-0000-0000-000026800000}"/>
    <cellStyle name="Normal 46 12 3 4" xfId="18344" xr:uid="{00000000-0005-0000-0000-000027800000}"/>
    <cellStyle name="Normal 46 12 3 4 2" xfId="41289" xr:uid="{00000000-0005-0000-0000-000028800000}"/>
    <cellStyle name="Normal 46 12 3 5" xfId="41284" xr:uid="{00000000-0005-0000-0000-000029800000}"/>
    <cellStyle name="Normal 46 12 4" xfId="18345" xr:uid="{00000000-0005-0000-0000-00002A800000}"/>
    <cellStyle name="Normal 46 12 4 2" xfId="18346" xr:uid="{00000000-0005-0000-0000-00002B800000}"/>
    <cellStyle name="Normal 46 12 4 2 2" xfId="41291" xr:uid="{00000000-0005-0000-0000-00002C800000}"/>
    <cellStyle name="Normal 46 12 4 3" xfId="41290" xr:uid="{00000000-0005-0000-0000-00002D800000}"/>
    <cellStyle name="Normal 46 12 5" xfId="18347" xr:uid="{00000000-0005-0000-0000-00002E800000}"/>
    <cellStyle name="Normal 46 12 5 2" xfId="41292" xr:uid="{00000000-0005-0000-0000-00002F800000}"/>
    <cellStyle name="Normal 46 12 6" xfId="18348" xr:uid="{00000000-0005-0000-0000-000030800000}"/>
    <cellStyle name="Normal 46 12 6 2" xfId="18349" xr:uid="{00000000-0005-0000-0000-000031800000}"/>
    <cellStyle name="Normal 46 12 6 2 2" xfId="41294" xr:uid="{00000000-0005-0000-0000-000032800000}"/>
    <cellStyle name="Normal 46 12 6 3" xfId="41293" xr:uid="{00000000-0005-0000-0000-000033800000}"/>
    <cellStyle name="Normal 46 12 7" xfId="18350" xr:uid="{00000000-0005-0000-0000-000034800000}"/>
    <cellStyle name="Normal 46 12 7 2" xfId="41295" xr:uid="{00000000-0005-0000-0000-000035800000}"/>
    <cellStyle name="Normal 46 12 8" xfId="41278" xr:uid="{00000000-0005-0000-0000-000036800000}"/>
    <cellStyle name="Normal 46 13" xfId="18351" xr:uid="{00000000-0005-0000-0000-000037800000}"/>
    <cellStyle name="Normal 46 13 2" xfId="18352" xr:uid="{00000000-0005-0000-0000-000038800000}"/>
    <cellStyle name="Normal 46 13 2 2" xfId="18353" xr:uid="{00000000-0005-0000-0000-000039800000}"/>
    <cellStyle name="Normal 46 13 2 2 2" xfId="18354" xr:uid="{00000000-0005-0000-0000-00003A800000}"/>
    <cellStyle name="Normal 46 13 2 2 2 2" xfId="41299" xr:uid="{00000000-0005-0000-0000-00003B800000}"/>
    <cellStyle name="Normal 46 13 2 2 3" xfId="41298" xr:uid="{00000000-0005-0000-0000-00003C800000}"/>
    <cellStyle name="Normal 46 13 2 3" xfId="18355" xr:uid="{00000000-0005-0000-0000-00003D800000}"/>
    <cellStyle name="Normal 46 13 2 3 2" xfId="41300" xr:uid="{00000000-0005-0000-0000-00003E800000}"/>
    <cellStyle name="Normal 46 13 2 4" xfId="18356" xr:uid="{00000000-0005-0000-0000-00003F800000}"/>
    <cellStyle name="Normal 46 13 2 4 2" xfId="41301" xr:uid="{00000000-0005-0000-0000-000040800000}"/>
    <cellStyle name="Normal 46 13 2 5" xfId="41297" xr:uid="{00000000-0005-0000-0000-000041800000}"/>
    <cellStyle name="Normal 46 13 3" xfId="18357" xr:uid="{00000000-0005-0000-0000-000042800000}"/>
    <cellStyle name="Normal 46 13 3 2" xfId="18358" xr:uid="{00000000-0005-0000-0000-000043800000}"/>
    <cellStyle name="Normal 46 13 3 2 2" xfId="18359" xr:uid="{00000000-0005-0000-0000-000044800000}"/>
    <cellStyle name="Normal 46 13 3 2 2 2" xfId="41304" xr:uid="{00000000-0005-0000-0000-000045800000}"/>
    <cellStyle name="Normal 46 13 3 2 3" xfId="41303" xr:uid="{00000000-0005-0000-0000-000046800000}"/>
    <cellStyle name="Normal 46 13 3 3" xfId="18360" xr:uid="{00000000-0005-0000-0000-000047800000}"/>
    <cellStyle name="Normal 46 13 3 3 2" xfId="18361" xr:uid="{00000000-0005-0000-0000-000048800000}"/>
    <cellStyle name="Normal 46 13 3 3 2 2" xfId="41306" xr:uid="{00000000-0005-0000-0000-000049800000}"/>
    <cellStyle name="Normal 46 13 3 3 3" xfId="41305" xr:uid="{00000000-0005-0000-0000-00004A800000}"/>
    <cellStyle name="Normal 46 13 3 4" xfId="18362" xr:uid="{00000000-0005-0000-0000-00004B800000}"/>
    <cellStyle name="Normal 46 13 3 4 2" xfId="41307" xr:uid="{00000000-0005-0000-0000-00004C800000}"/>
    <cellStyle name="Normal 46 13 3 5" xfId="41302" xr:uid="{00000000-0005-0000-0000-00004D800000}"/>
    <cellStyle name="Normal 46 13 4" xfId="18363" xr:uid="{00000000-0005-0000-0000-00004E800000}"/>
    <cellStyle name="Normal 46 13 4 2" xfId="18364" xr:uid="{00000000-0005-0000-0000-00004F800000}"/>
    <cellStyle name="Normal 46 13 4 2 2" xfId="41309" xr:uid="{00000000-0005-0000-0000-000050800000}"/>
    <cellStyle name="Normal 46 13 4 3" xfId="41308" xr:uid="{00000000-0005-0000-0000-000051800000}"/>
    <cellStyle name="Normal 46 13 5" xfId="18365" xr:uid="{00000000-0005-0000-0000-000052800000}"/>
    <cellStyle name="Normal 46 13 5 2" xfId="41310" xr:uid="{00000000-0005-0000-0000-000053800000}"/>
    <cellStyle name="Normal 46 13 6" xfId="18366" xr:uid="{00000000-0005-0000-0000-000054800000}"/>
    <cellStyle name="Normal 46 13 6 2" xfId="18367" xr:uid="{00000000-0005-0000-0000-000055800000}"/>
    <cellStyle name="Normal 46 13 6 2 2" xfId="41312" xr:uid="{00000000-0005-0000-0000-000056800000}"/>
    <cellStyle name="Normal 46 13 6 3" xfId="41311" xr:uid="{00000000-0005-0000-0000-000057800000}"/>
    <cellStyle name="Normal 46 13 7" xfId="18368" xr:uid="{00000000-0005-0000-0000-000058800000}"/>
    <cellStyle name="Normal 46 13 7 2" xfId="41313" xr:uid="{00000000-0005-0000-0000-000059800000}"/>
    <cellStyle name="Normal 46 13 8" xfId="41296" xr:uid="{00000000-0005-0000-0000-00005A800000}"/>
    <cellStyle name="Normal 46 14" xfId="18369" xr:uid="{00000000-0005-0000-0000-00005B800000}"/>
    <cellStyle name="Normal 46 14 2" xfId="18370" xr:uid="{00000000-0005-0000-0000-00005C800000}"/>
    <cellStyle name="Normal 46 14 2 2" xfId="18371" xr:uid="{00000000-0005-0000-0000-00005D800000}"/>
    <cellStyle name="Normal 46 14 2 2 2" xfId="18372" xr:uid="{00000000-0005-0000-0000-00005E800000}"/>
    <cellStyle name="Normal 46 14 2 2 2 2" xfId="41317" xr:uid="{00000000-0005-0000-0000-00005F800000}"/>
    <cellStyle name="Normal 46 14 2 2 3" xfId="41316" xr:uid="{00000000-0005-0000-0000-000060800000}"/>
    <cellStyle name="Normal 46 14 2 3" xfId="18373" xr:uid="{00000000-0005-0000-0000-000061800000}"/>
    <cellStyle name="Normal 46 14 2 3 2" xfId="41318" xr:uid="{00000000-0005-0000-0000-000062800000}"/>
    <cellStyle name="Normal 46 14 2 4" xfId="18374" xr:uid="{00000000-0005-0000-0000-000063800000}"/>
    <cellStyle name="Normal 46 14 2 4 2" xfId="41319" xr:uid="{00000000-0005-0000-0000-000064800000}"/>
    <cellStyle name="Normal 46 14 2 5" xfId="41315" xr:uid="{00000000-0005-0000-0000-000065800000}"/>
    <cellStyle name="Normal 46 14 3" xfId="18375" xr:uid="{00000000-0005-0000-0000-000066800000}"/>
    <cellStyle name="Normal 46 14 3 2" xfId="18376" xr:uid="{00000000-0005-0000-0000-000067800000}"/>
    <cellStyle name="Normal 46 14 3 2 2" xfId="18377" xr:uid="{00000000-0005-0000-0000-000068800000}"/>
    <cellStyle name="Normal 46 14 3 2 2 2" xfId="41322" xr:uid="{00000000-0005-0000-0000-000069800000}"/>
    <cellStyle name="Normal 46 14 3 2 3" xfId="41321" xr:uid="{00000000-0005-0000-0000-00006A800000}"/>
    <cellStyle name="Normal 46 14 3 3" xfId="18378" xr:uid="{00000000-0005-0000-0000-00006B800000}"/>
    <cellStyle name="Normal 46 14 3 3 2" xfId="18379" xr:uid="{00000000-0005-0000-0000-00006C800000}"/>
    <cellStyle name="Normal 46 14 3 3 2 2" xfId="41324" xr:uid="{00000000-0005-0000-0000-00006D800000}"/>
    <cellStyle name="Normal 46 14 3 3 3" xfId="41323" xr:uid="{00000000-0005-0000-0000-00006E800000}"/>
    <cellStyle name="Normal 46 14 3 4" xfId="18380" xr:uid="{00000000-0005-0000-0000-00006F800000}"/>
    <cellStyle name="Normal 46 14 3 4 2" xfId="41325" xr:uid="{00000000-0005-0000-0000-000070800000}"/>
    <cellStyle name="Normal 46 14 3 5" xfId="41320" xr:uid="{00000000-0005-0000-0000-000071800000}"/>
    <cellStyle name="Normal 46 14 4" xfId="18381" xr:uid="{00000000-0005-0000-0000-000072800000}"/>
    <cellStyle name="Normal 46 14 4 2" xfId="18382" xr:uid="{00000000-0005-0000-0000-000073800000}"/>
    <cellStyle name="Normal 46 14 4 2 2" xfId="41327" xr:uid="{00000000-0005-0000-0000-000074800000}"/>
    <cellStyle name="Normal 46 14 4 3" xfId="41326" xr:uid="{00000000-0005-0000-0000-000075800000}"/>
    <cellStyle name="Normal 46 14 5" xfId="18383" xr:uid="{00000000-0005-0000-0000-000076800000}"/>
    <cellStyle name="Normal 46 14 5 2" xfId="41328" xr:uid="{00000000-0005-0000-0000-000077800000}"/>
    <cellStyle name="Normal 46 14 6" xfId="18384" xr:uid="{00000000-0005-0000-0000-000078800000}"/>
    <cellStyle name="Normal 46 14 6 2" xfId="18385" xr:uid="{00000000-0005-0000-0000-000079800000}"/>
    <cellStyle name="Normal 46 14 6 2 2" xfId="41330" xr:uid="{00000000-0005-0000-0000-00007A800000}"/>
    <cellStyle name="Normal 46 14 6 3" xfId="41329" xr:uid="{00000000-0005-0000-0000-00007B800000}"/>
    <cellStyle name="Normal 46 14 7" xfId="18386" xr:uid="{00000000-0005-0000-0000-00007C800000}"/>
    <cellStyle name="Normal 46 14 7 2" xfId="41331" xr:uid="{00000000-0005-0000-0000-00007D800000}"/>
    <cellStyle name="Normal 46 14 8" xfId="41314" xr:uid="{00000000-0005-0000-0000-00007E800000}"/>
    <cellStyle name="Normal 46 15" xfId="18387" xr:uid="{00000000-0005-0000-0000-00007F800000}"/>
    <cellStyle name="Normal 46 15 2" xfId="18388" xr:uid="{00000000-0005-0000-0000-000080800000}"/>
    <cellStyle name="Normal 46 15 2 2" xfId="18389" xr:uid="{00000000-0005-0000-0000-000081800000}"/>
    <cellStyle name="Normal 46 15 2 2 2" xfId="18390" xr:uid="{00000000-0005-0000-0000-000082800000}"/>
    <cellStyle name="Normal 46 15 2 2 2 2" xfId="41335" xr:uid="{00000000-0005-0000-0000-000083800000}"/>
    <cellStyle name="Normal 46 15 2 2 3" xfId="41334" xr:uid="{00000000-0005-0000-0000-000084800000}"/>
    <cellStyle name="Normal 46 15 2 3" xfId="18391" xr:uid="{00000000-0005-0000-0000-000085800000}"/>
    <cellStyle name="Normal 46 15 2 3 2" xfId="41336" xr:uid="{00000000-0005-0000-0000-000086800000}"/>
    <cellStyle name="Normal 46 15 2 4" xfId="18392" xr:uid="{00000000-0005-0000-0000-000087800000}"/>
    <cellStyle name="Normal 46 15 2 4 2" xfId="41337" xr:uid="{00000000-0005-0000-0000-000088800000}"/>
    <cellStyle name="Normal 46 15 2 5" xfId="41333" xr:uid="{00000000-0005-0000-0000-000089800000}"/>
    <cellStyle name="Normal 46 15 3" xfId="18393" xr:uid="{00000000-0005-0000-0000-00008A800000}"/>
    <cellStyle name="Normal 46 15 3 2" xfId="18394" xr:uid="{00000000-0005-0000-0000-00008B800000}"/>
    <cellStyle name="Normal 46 15 3 2 2" xfId="18395" xr:uid="{00000000-0005-0000-0000-00008C800000}"/>
    <cellStyle name="Normal 46 15 3 2 2 2" xfId="41340" xr:uid="{00000000-0005-0000-0000-00008D800000}"/>
    <cellStyle name="Normal 46 15 3 2 3" xfId="41339" xr:uid="{00000000-0005-0000-0000-00008E800000}"/>
    <cellStyle name="Normal 46 15 3 3" xfId="18396" xr:uid="{00000000-0005-0000-0000-00008F800000}"/>
    <cellStyle name="Normal 46 15 3 3 2" xfId="18397" xr:uid="{00000000-0005-0000-0000-000090800000}"/>
    <cellStyle name="Normal 46 15 3 3 2 2" xfId="41342" xr:uid="{00000000-0005-0000-0000-000091800000}"/>
    <cellStyle name="Normal 46 15 3 3 3" xfId="41341" xr:uid="{00000000-0005-0000-0000-000092800000}"/>
    <cellStyle name="Normal 46 15 3 4" xfId="18398" xr:uid="{00000000-0005-0000-0000-000093800000}"/>
    <cellStyle name="Normal 46 15 3 4 2" xfId="41343" xr:uid="{00000000-0005-0000-0000-000094800000}"/>
    <cellStyle name="Normal 46 15 3 5" xfId="41338" xr:uid="{00000000-0005-0000-0000-000095800000}"/>
    <cellStyle name="Normal 46 15 4" xfId="18399" xr:uid="{00000000-0005-0000-0000-000096800000}"/>
    <cellStyle name="Normal 46 15 4 2" xfId="18400" xr:uid="{00000000-0005-0000-0000-000097800000}"/>
    <cellStyle name="Normal 46 15 4 2 2" xfId="41345" xr:uid="{00000000-0005-0000-0000-000098800000}"/>
    <cellStyle name="Normal 46 15 4 3" xfId="41344" xr:uid="{00000000-0005-0000-0000-000099800000}"/>
    <cellStyle name="Normal 46 15 5" xfId="18401" xr:uid="{00000000-0005-0000-0000-00009A800000}"/>
    <cellStyle name="Normal 46 15 5 2" xfId="41346" xr:uid="{00000000-0005-0000-0000-00009B800000}"/>
    <cellStyle name="Normal 46 15 6" xfId="18402" xr:uid="{00000000-0005-0000-0000-00009C800000}"/>
    <cellStyle name="Normal 46 15 6 2" xfId="18403" xr:uid="{00000000-0005-0000-0000-00009D800000}"/>
    <cellStyle name="Normal 46 15 6 2 2" xfId="41348" xr:uid="{00000000-0005-0000-0000-00009E800000}"/>
    <cellStyle name="Normal 46 15 6 3" xfId="41347" xr:uid="{00000000-0005-0000-0000-00009F800000}"/>
    <cellStyle name="Normal 46 15 7" xfId="18404" xr:uid="{00000000-0005-0000-0000-0000A0800000}"/>
    <cellStyle name="Normal 46 15 7 2" xfId="41349" xr:uid="{00000000-0005-0000-0000-0000A1800000}"/>
    <cellStyle name="Normal 46 15 8" xfId="41332" xr:uid="{00000000-0005-0000-0000-0000A2800000}"/>
    <cellStyle name="Normal 46 16" xfId="18405" xr:uid="{00000000-0005-0000-0000-0000A3800000}"/>
    <cellStyle name="Normal 46 16 2" xfId="18406" xr:uid="{00000000-0005-0000-0000-0000A4800000}"/>
    <cellStyle name="Normal 46 16 2 2" xfId="18407" xr:uid="{00000000-0005-0000-0000-0000A5800000}"/>
    <cellStyle name="Normal 46 16 2 2 2" xfId="18408" xr:uid="{00000000-0005-0000-0000-0000A6800000}"/>
    <cellStyle name="Normal 46 16 2 2 2 2" xfId="41353" xr:uid="{00000000-0005-0000-0000-0000A7800000}"/>
    <cellStyle name="Normal 46 16 2 2 3" xfId="41352" xr:uid="{00000000-0005-0000-0000-0000A8800000}"/>
    <cellStyle name="Normal 46 16 2 3" xfId="18409" xr:uid="{00000000-0005-0000-0000-0000A9800000}"/>
    <cellStyle name="Normal 46 16 2 3 2" xfId="41354" xr:uid="{00000000-0005-0000-0000-0000AA800000}"/>
    <cellStyle name="Normal 46 16 2 4" xfId="18410" xr:uid="{00000000-0005-0000-0000-0000AB800000}"/>
    <cellStyle name="Normal 46 16 2 4 2" xfId="41355" xr:uid="{00000000-0005-0000-0000-0000AC800000}"/>
    <cellStyle name="Normal 46 16 2 5" xfId="41351" xr:uid="{00000000-0005-0000-0000-0000AD800000}"/>
    <cellStyle name="Normal 46 16 3" xfId="18411" xr:uid="{00000000-0005-0000-0000-0000AE800000}"/>
    <cellStyle name="Normal 46 16 3 2" xfId="18412" xr:uid="{00000000-0005-0000-0000-0000AF800000}"/>
    <cellStyle name="Normal 46 16 3 2 2" xfId="18413" xr:uid="{00000000-0005-0000-0000-0000B0800000}"/>
    <cellStyle name="Normal 46 16 3 2 2 2" xfId="41358" xr:uid="{00000000-0005-0000-0000-0000B1800000}"/>
    <cellStyle name="Normal 46 16 3 2 3" xfId="41357" xr:uid="{00000000-0005-0000-0000-0000B2800000}"/>
    <cellStyle name="Normal 46 16 3 3" xfId="18414" xr:uid="{00000000-0005-0000-0000-0000B3800000}"/>
    <cellStyle name="Normal 46 16 3 3 2" xfId="18415" xr:uid="{00000000-0005-0000-0000-0000B4800000}"/>
    <cellStyle name="Normal 46 16 3 3 2 2" xfId="41360" xr:uid="{00000000-0005-0000-0000-0000B5800000}"/>
    <cellStyle name="Normal 46 16 3 3 3" xfId="41359" xr:uid="{00000000-0005-0000-0000-0000B6800000}"/>
    <cellStyle name="Normal 46 16 3 4" xfId="18416" xr:uid="{00000000-0005-0000-0000-0000B7800000}"/>
    <cellStyle name="Normal 46 16 3 4 2" xfId="41361" xr:uid="{00000000-0005-0000-0000-0000B8800000}"/>
    <cellStyle name="Normal 46 16 3 5" xfId="41356" xr:uid="{00000000-0005-0000-0000-0000B9800000}"/>
    <cellStyle name="Normal 46 16 4" xfId="18417" xr:uid="{00000000-0005-0000-0000-0000BA800000}"/>
    <cellStyle name="Normal 46 16 4 2" xfId="18418" xr:uid="{00000000-0005-0000-0000-0000BB800000}"/>
    <cellStyle name="Normal 46 16 4 2 2" xfId="41363" xr:uid="{00000000-0005-0000-0000-0000BC800000}"/>
    <cellStyle name="Normal 46 16 4 3" xfId="41362" xr:uid="{00000000-0005-0000-0000-0000BD800000}"/>
    <cellStyle name="Normal 46 16 5" xfId="18419" xr:uid="{00000000-0005-0000-0000-0000BE800000}"/>
    <cellStyle name="Normal 46 16 5 2" xfId="41364" xr:uid="{00000000-0005-0000-0000-0000BF800000}"/>
    <cellStyle name="Normal 46 16 6" xfId="18420" xr:uid="{00000000-0005-0000-0000-0000C0800000}"/>
    <cellStyle name="Normal 46 16 6 2" xfId="18421" xr:uid="{00000000-0005-0000-0000-0000C1800000}"/>
    <cellStyle name="Normal 46 16 6 2 2" xfId="41366" xr:uid="{00000000-0005-0000-0000-0000C2800000}"/>
    <cellStyle name="Normal 46 16 6 3" xfId="41365" xr:uid="{00000000-0005-0000-0000-0000C3800000}"/>
    <cellStyle name="Normal 46 16 7" xfId="18422" xr:uid="{00000000-0005-0000-0000-0000C4800000}"/>
    <cellStyle name="Normal 46 16 7 2" xfId="41367" xr:uid="{00000000-0005-0000-0000-0000C5800000}"/>
    <cellStyle name="Normal 46 16 8" xfId="41350" xr:uid="{00000000-0005-0000-0000-0000C6800000}"/>
    <cellStyle name="Normal 46 17" xfId="18423" xr:uid="{00000000-0005-0000-0000-0000C7800000}"/>
    <cellStyle name="Normal 46 17 2" xfId="18424" xr:uid="{00000000-0005-0000-0000-0000C8800000}"/>
    <cellStyle name="Normal 46 17 2 2" xfId="18425" xr:uid="{00000000-0005-0000-0000-0000C9800000}"/>
    <cellStyle name="Normal 46 17 2 2 2" xfId="18426" xr:uid="{00000000-0005-0000-0000-0000CA800000}"/>
    <cellStyle name="Normal 46 17 2 2 2 2" xfId="41371" xr:uid="{00000000-0005-0000-0000-0000CB800000}"/>
    <cellStyle name="Normal 46 17 2 2 3" xfId="41370" xr:uid="{00000000-0005-0000-0000-0000CC800000}"/>
    <cellStyle name="Normal 46 17 2 3" xfId="18427" xr:uid="{00000000-0005-0000-0000-0000CD800000}"/>
    <cellStyle name="Normal 46 17 2 3 2" xfId="41372" xr:uid="{00000000-0005-0000-0000-0000CE800000}"/>
    <cellStyle name="Normal 46 17 2 4" xfId="18428" xr:uid="{00000000-0005-0000-0000-0000CF800000}"/>
    <cellStyle name="Normal 46 17 2 4 2" xfId="41373" xr:uid="{00000000-0005-0000-0000-0000D0800000}"/>
    <cellStyle name="Normal 46 17 2 5" xfId="41369" xr:uid="{00000000-0005-0000-0000-0000D1800000}"/>
    <cellStyle name="Normal 46 17 3" xfId="18429" xr:uid="{00000000-0005-0000-0000-0000D2800000}"/>
    <cellStyle name="Normal 46 17 3 2" xfId="18430" xr:uid="{00000000-0005-0000-0000-0000D3800000}"/>
    <cellStyle name="Normal 46 17 3 2 2" xfId="18431" xr:uid="{00000000-0005-0000-0000-0000D4800000}"/>
    <cellStyle name="Normal 46 17 3 2 2 2" xfId="41376" xr:uid="{00000000-0005-0000-0000-0000D5800000}"/>
    <cellStyle name="Normal 46 17 3 2 3" xfId="41375" xr:uid="{00000000-0005-0000-0000-0000D6800000}"/>
    <cellStyle name="Normal 46 17 3 3" xfId="18432" xr:uid="{00000000-0005-0000-0000-0000D7800000}"/>
    <cellStyle name="Normal 46 17 3 3 2" xfId="18433" xr:uid="{00000000-0005-0000-0000-0000D8800000}"/>
    <cellStyle name="Normal 46 17 3 3 2 2" xfId="41378" xr:uid="{00000000-0005-0000-0000-0000D9800000}"/>
    <cellStyle name="Normal 46 17 3 3 3" xfId="41377" xr:uid="{00000000-0005-0000-0000-0000DA800000}"/>
    <cellStyle name="Normal 46 17 3 4" xfId="18434" xr:uid="{00000000-0005-0000-0000-0000DB800000}"/>
    <cellStyle name="Normal 46 17 3 4 2" xfId="41379" xr:uid="{00000000-0005-0000-0000-0000DC800000}"/>
    <cellStyle name="Normal 46 17 3 5" xfId="41374" xr:uid="{00000000-0005-0000-0000-0000DD800000}"/>
    <cellStyle name="Normal 46 17 4" xfId="18435" xr:uid="{00000000-0005-0000-0000-0000DE800000}"/>
    <cellStyle name="Normal 46 17 4 2" xfId="18436" xr:uid="{00000000-0005-0000-0000-0000DF800000}"/>
    <cellStyle name="Normal 46 17 4 2 2" xfId="41381" xr:uid="{00000000-0005-0000-0000-0000E0800000}"/>
    <cellStyle name="Normal 46 17 4 3" xfId="41380" xr:uid="{00000000-0005-0000-0000-0000E1800000}"/>
    <cellStyle name="Normal 46 17 5" xfId="18437" xr:uid="{00000000-0005-0000-0000-0000E2800000}"/>
    <cellStyle name="Normal 46 17 5 2" xfId="41382" xr:uid="{00000000-0005-0000-0000-0000E3800000}"/>
    <cellStyle name="Normal 46 17 6" xfId="18438" xr:uid="{00000000-0005-0000-0000-0000E4800000}"/>
    <cellStyle name="Normal 46 17 6 2" xfId="18439" xr:uid="{00000000-0005-0000-0000-0000E5800000}"/>
    <cellStyle name="Normal 46 17 6 2 2" xfId="41384" xr:uid="{00000000-0005-0000-0000-0000E6800000}"/>
    <cellStyle name="Normal 46 17 6 3" xfId="41383" xr:uid="{00000000-0005-0000-0000-0000E7800000}"/>
    <cellStyle name="Normal 46 17 7" xfId="18440" xr:uid="{00000000-0005-0000-0000-0000E8800000}"/>
    <cellStyle name="Normal 46 17 7 2" xfId="41385" xr:uid="{00000000-0005-0000-0000-0000E9800000}"/>
    <cellStyle name="Normal 46 17 8" xfId="41368" xr:uid="{00000000-0005-0000-0000-0000EA800000}"/>
    <cellStyle name="Normal 46 18" xfId="18441" xr:uid="{00000000-0005-0000-0000-0000EB800000}"/>
    <cellStyle name="Normal 46 18 2" xfId="18442" xr:uid="{00000000-0005-0000-0000-0000EC800000}"/>
    <cellStyle name="Normal 46 18 2 2" xfId="18443" xr:uid="{00000000-0005-0000-0000-0000ED800000}"/>
    <cellStyle name="Normal 46 18 2 2 2" xfId="18444" xr:uid="{00000000-0005-0000-0000-0000EE800000}"/>
    <cellStyle name="Normal 46 18 2 2 2 2" xfId="41389" xr:uid="{00000000-0005-0000-0000-0000EF800000}"/>
    <cellStyle name="Normal 46 18 2 2 3" xfId="41388" xr:uid="{00000000-0005-0000-0000-0000F0800000}"/>
    <cellStyle name="Normal 46 18 2 3" xfId="18445" xr:uid="{00000000-0005-0000-0000-0000F1800000}"/>
    <cellStyle name="Normal 46 18 2 3 2" xfId="41390" xr:uid="{00000000-0005-0000-0000-0000F2800000}"/>
    <cellStyle name="Normal 46 18 2 4" xfId="18446" xr:uid="{00000000-0005-0000-0000-0000F3800000}"/>
    <cellStyle name="Normal 46 18 2 4 2" xfId="41391" xr:uid="{00000000-0005-0000-0000-0000F4800000}"/>
    <cellStyle name="Normal 46 18 2 5" xfId="41387" xr:uid="{00000000-0005-0000-0000-0000F5800000}"/>
    <cellStyle name="Normal 46 18 3" xfId="18447" xr:uid="{00000000-0005-0000-0000-0000F6800000}"/>
    <cellStyle name="Normal 46 18 3 2" xfId="18448" xr:uid="{00000000-0005-0000-0000-0000F7800000}"/>
    <cellStyle name="Normal 46 18 3 2 2" xfId="18449" xr:uid="{00000000-0005-0000-0000-0000F8800000}"/>
    <cellStyle name="Normal 46 18 3 2 2 2" xfId="41394" xr:uid="{00000000-0005-0000-0000-0000F9800000}"/>
    <cellStyle name="Normal 46 18 3 2 3" xfId="41393" xr:uid="{00000000-0005-0000-0000-0000FA800000}"/>
    <cellStyle name="Normal 46 18 3 3" xfId="18450" xr:uid="{00000000-0005-0000-0000-0000FB800000}"/>
    <cellStyle name="Normal 46 18 3 3 2" xfId="18451" xr:uid="{00000000-0005-0000-0000-0000FC800000}"/>
    <cellStyle name="Normal 46 18 3 3 2 2" xfId="41396" xr:uid="{00000000-0005-0000-0000-0000FD800000}"/>
    <cellStyle name="Normal 46 18 3 3 3" xfId="41395" xr:uid="{00000000-0005-0000-0000-0000FE800000}"/>
    <cellStyle name="Normal 46 18 3 4" xfId="18452" xr:uid="{00000000-0005-0000-0000-0000FF800000}"/>
    <cellStyle name="Normal 46 18 3 4 2" xfId="41397" xr:uid="{00000000-0005-0000-0000-000000810000}"/>
    <cellStyle name="Normal 46 18 3 5" xfId="41392" xr:uid="{00000000-0005-0000-0000-000001810000}"/>
    <cellStyle name="Normal 46 18 4" xfId="18453" xr:uid="{00000000-0005-0000-0000-000002810000}"/>
    <cellStyle name="Normal 46 18 4 2" xfId="18454" xr:uid="{00000000-0005-0000-0000-000003810000}"/>
    <cellStyle name="Normal 46 18 4 2 2" xfId="41399" xr:uid="{00000000-0005-0000-0000-000004810000}"/>
    <cellStyle name="Normal 46 18 4 3" xfId="41398" xr:uid="{00000000-0005-0000-0000-000005810000}"/>
    <cellStyle name="Normal 46 18 5" xfId="18455" xr:uid="{00000000-0005-0000-0000-000006810000}"/>
    <cellStyle name="Normal 46 18 5 2" xfId="41400" xr:uid="{00000000-0005-0000-0000-000007810000}"/>
    <cellStyle name="Normal 46 18 6" xfId="18456" xr:uid="{00000000-0005-0000-0000-000008810000}"/>
    <cellStyle name="Normal 46 18 6 2" xfId="18457" xr:uid="{00000000-0005-0000-0000-000009810000}"/>
    <cellStyle name="Normal 46 18 6 2 2" xfId="41402" xr:uid="{00000000-0005-0000-0000-00000A810000}"/>
    <cellStyle name="Normal 46 18 6 3" xfId="41401" xr:uid="{00000000-0005-0000-0000-00000B810000}"/>
    <cellStyle name="Normal 46 18 7" xfId="18458" xr:uid="{00000000-0005-0000-0000-00000C810000}"/>
    <cellStyle name="Normal 46 18 7 2" xfId="41403" xr:uid="{00000000-0005-0000-0000-00000D810000}"/>
    <cellStyle name="Normal 46 18 8" xfId="41386" xr:uid="{00000000-0005-0000-0000-00000E810000}"/>
    <cellStyle name="Normal 46 19" xfId="18459" xr:uid="{00000000-0005-0000-0000-00000F810000}"/>
    <cellStyle name="Normal 46 19 2" xfId="18460" xr:uid="{00000000-0005-0000-0000-000010810000}"/>
    <cellStyle name="Normal 46 19 2 2" xfId="18461" xr:uid="{00000000-0005-0000-0000-000011810000}"/>
    <cellStyle name="Normal 46 19 2 2 2" xfId="18462" xr:uid="{00000000-0005-0000-0000-000012810000}"/>
    <cellStyle name="Normal 46 19 2 2 2 2" xfId="41407" xr:uid="{00000000-0005-0000-0000-000013810000}"/>
    <cellStyle name="Normal 46 19 2 2 3" xfId="41406" xr:uid="{00000000-0005-0000-0000-000014810000}"/>
    <cellStyle name="Normal 46 19 2 3" xfId="18463" xr:uid="{00000000-0005-0000-0000-000015810000}"/>
    <cellStyle name="Normal 46 19 2 3 2" xfId="41408" xr:uid="{00000000-0005-0000-0000-000016810000}"/>
    <cellStyle name="Normal 46 19 2 4" xfId="18464" xr:uid="{00000000-0005-0000-0000-000017810000}"/>
    <cellStyle name="Normal 46 19 2 4 2" xfId="41409" xr:uid="{00000000-0005-0000-0000-000018810000}"/>
    <cellStyle name="Normal 46 19 2 5" xfId="41405" xr:uid="{00000000-0005-0000-0000-000019810000}"/>
    <cellStyle name="Normal 46 19 3" xfId="18465" xr:uid="{00000000-0005-0000-0000-00001A810000}"/>
    <cellStyle name="Normal 46 19 3 2" xfId="18466" xr:uid="{00000000-0005-0000-0000-00001B810000}"/>
    <cellStyle name="Normal 46 19 3 2 2" xfId="18467" xr:uid="{00000000-0005-0000-0000-00001C810000}"/>
    <cellStyle name="Normal 46 19 3 2 2 2" xfId="41412" xr:uid="{00000000-0005-0000-0000-00001D810000}"/>
    <cellStyle name="Normal 46 19 3 2 3" xfId="41411" xr:uid="{00000000-0005-0000-0000-00001E810000}"/>
    <cellStyle name="Normal 46 19 3 3" xfId="18468" xr:uid="{00000000-0005-0000-0000-00001F810000}"/>
    <cellStyle name="Normal 46 19 3 3 2" xfId="18469" xr:uid="{00000000-0005-0000-0000-000020810000}"/>
    <cellStyle name="Normal 46 19 3 3 2 2" xfId="41414" xr:uid="{00000000-0005-0000-0000-000021810000}"/>
    <cellStyle name="Normal 46 19 3 3 3" xfId="41413" xr:uid="{00000000-0005-0000-0000-000022810000}"/>
    <cellStyle name="Normal 46 19 3 4" xfId="18470" xr:uid="{00000000-0005-0000-0000-000023810000}"/>
    <cellStyle name="Normal 46 19 3 4 2" xfId="41415" xr:uid="{00000000-0005-0000-0000-000024810000}"/>
    <cellStyle name="Normal 46 19 3 5" xfId="41410" xr:uid="{00000000-0005-0000-0000-000025810000}"/>
    <cellStyle name="Normal 46 19 4" xfId="18471" xr:uid="{00000000-0005-0000-0000-000026810000}"/>
    <cellStyle name="Normal 46 19 4 2" xfId="18472" xr:uid="{00000000-0005-0000-0000-000027810000}"/>
    <cellStyle name="Normal 46 19 4 2 2" xfId="41417" xr:uid="{00000000-0005-0000-0000-000028810000}"/>
    <cellStyle name="Normal 46 19 4 3" xfId="41416" xr:uid="{00000000-0005-0000-0000-000029810000}"/>
    <cellStyle name="Normal 46 19 5" xfId="18473" xr:uid="{00000000-0005-0000-0000-00002A810000}"/>
    <cellStyle name="Normal 46 19 5 2" xfId="41418" xr:uid="{00000000-0005-0000-0000-00002B810000}"/>
    <cellStyle name="Normal 46 19 6" xfId="18474" xr:uid="{00000000-0005-0000-0000-00002C810000}"/>
    <cellStyle name="Normal 46 19 6 2" xfId="18475" xr:uid="{00000000-0005-0000-0000-00002D810000}"/>
    <cellStyle name="Normal 46 19 6 2 2" xfId="41420" xr:uid="{00000000-0005-0000-0000-00002E810000}"/>
    <cellStyle name="Normal 46 19 6 3" xfId="41419" xr:uid="{00000000-0005-0000-0000-00002F810000}"/>
    <cellStyle name="Normal 46 19 7" xfId="18476" xr:uid="{00000000-0005-0000-0000-000030810000}"/>
    <cellStyle name="Normal 46 19 7 2" xfId="41421" xr:uid="{00000000-0005-0000-0000-000031810000}"/>
    <cellStyle name="Normal 46 19 8" xfId="41404" xr:uid="{00000000-0005-0000-0000-000032810000}"/>
    <cellStyle name="Normal 46 2" xfId="18477" xr:uid="{00000000-0005-0000-0000-000033810000}"/>
    <cellStyle name="Normal 46 2 2" xfId="18478" xr:uid="{00000000-0005-0000-0000-000034810000}"/>
    <cellStyle name="Normal 46 2 2 2" xfId="18479" xr:uid="{00000000-0005-0000-0000-000035810000}"/>
    <cellStyle name="Normal 46 2 2 2 2" xfId="18480" xr:uid="{00000000-0005-0000-0000-000036810000}"/>
    <cellStyle name="Normal 46 2 2 2 2 2" xfId="41425" xr:uid="{00000000-0005-0000-0000-000037810000}"/>
    <cellStyle name="Normal 46 2 2 2 3" xfId="41424" xr:uid="{00000000-0005-0000-0000-000038810000}"/>
    <cellStyle name="Normal 46 2 2 3" xfId="18481" xr:uid="{00000000-0005-0000-0000-000039810000}"/>
    <cellStyle name="Normal 46 2 2 3 2" xfId="41426" xr:uid="{00000000-0005-0000-0000-00003A810000}"/>
    <cellStyle name="Normal 46 2 2 4" xfId="18482" xr:uid="{00000000-0005-0000-0000-00003B810000}"/>
    <cellStyle name="Normal 46 2 2 4 2" xfId="41427" xr:uid="{00000000-0005-0000-0000-00003C810000}"/>
    <cellStyle name="Normal 46 2 2 5" xfId="41423" xr:uid="{00000000-0005-0000-0000-00003D810000}"/>
    <cellStyle name="Normal 46 2 3" xfId="18483" xr:uid="{00000000-0005-0000-0000-00003E810000}"/>
    <cellStyle name="Normal 46 2 3 2" xfId="18484" xr:uid="{00000000-0005-0000-0000-00003F810000}"/>
    <cellStyle name="Normal 46 2 3 2 2" xfId="18485" xr:uid="{00000000-0005-0000-0000-000040810000}"/>
    <cellStyle name="Normal 46 2 3 2 2 2" xfId="41430" xr:uid="{00000000-0005-0000-0000-000041810000}"/>
    <cellStyle name="Normal 46 2 3 2 3" xfId="41429" xr:uid="{00000000-0005-0000-0000-000042810000}"/>
    <cellStyle name="Normal 46 2 3 3" xfId="18486" xr:uid="{00000000-0005-0000-0000-000043810000}"/>
    <cellStyle name="Normal 46 2 3 3 2" xfId="18487" xr:uid="{00000000-0005-0000-0000-000044810000}"/>
    <cellStyle name="Normal 46 2 3 3 2 2" xfId="41432" xr:uid="{00000000-0005-0000-0000-000045810000}"/>
    <cellStyle name="Normal 46 2 3 3 3" xfId="41431" xr:uid="{00000000-0005-0000-0000-000046810000}"/>
    <cellStyle name="Normal 46 2 3 4" xfId="18488" xr:uid="{00000000-0005-0000-0000-000047810000}"/>
    <cellStyle name="Normal 46 2 3 4 2" xfId="41433" xr:uid="{00000000-0005-0000-0000-000048810000}"/>
    <cellStyle name="Normal 46 2 3 5" xfId="41428" xr:uid="{00000000-0005-0000-0000-000049810000}"/>
    <cellStyle name="Normal 46 2 4" xfId="18489" xr:uid="{00000000-0005-0000-0000-00004A810000}"/>
    <cellStyle name="Normal 46 2 4 2" xfId="18490" xr:uid="{00000000-0005-0000-0000-00004B810000}"/>
    <cellStyle name="Normal 46 2 4 2 2" xfId="41435" xr:uid="{00000000-0005-0000-0000-00004C810000}"/>
    <cellStyle name="Normal 46 2 4 3" xfId="41434" xr:uid="{00000000-0005-0000-0000-00004D810000}"/>
    <cellStyle name="Normal 46 2 5" xfId="18491" xr:uid="{00000000-0005-0000-0000-00004E810000}"/>
    <cellStyle name="Normal 46 2 5 2" xfId="41436" xr:uid="{00000000-0005-0000-0000-00004F810000}"/>
    <cellStyle name="Normal 46 2 6" xfId="18492" xr:uid="{00000000-0005-0000-0000-000050810000}"/>
    <cellStyle name="Normal 46 2 6 2" xfId="18493" xr:uid="{00000000-0005-0000-0000-000051810000}"/>
    <cellStyle name="Normal 46 2 6 2 2" xfId="41438" xr:uid="{00000000-0005-0000-0000-000052810000}"/>
    <cellStyle name="Normal 46 2 6 3" xfId="41437" xr:uid="{00000000-0005-0000-0000-000053810000}"/>
    <cellStyle name="Normal 46 2 7" xfId="18494" xr:uid="{00000000-0005-0000-0000-000054810000}"/>
    <cellStyle name="Normal 46 2 7 2" xfId="41439" xr:uid="{00000000-0005-0000-0000-000055810000}"/>
    <cellStyle name="Normal 46 2 8" xfId="41422" xr:uid="{00000000-0005-0000-0000-000056810000}"/>
    <cellStyle name="Normal 46 20" xfId="18495" xr:uid="{00000000-0005-0000-0000-000057810000}"/>
    <cellStyle name="Normal 46 20 2" xfId="18496" xr:uid="{00000000-0005-0000-0000-000058810000}"/>
    <cellStyle name="Normal 46 20 2 2" xfId="18497" xr:uid="{00000000-0005-0000-0000-000059810000}"/>
    <cellStyle name="Normal 46 20 2 2 2" xfId="41442" xr:uid="{00000000-0005-0000-0000-00005A810000}"/>
    <cellStyle name="Normal 46 20 2 3" xfId="41441" xr:uid="{00000000-0005-0000-0000-00005B810000}"/>
    <cellStyle name="Normal 46 20 3" xfId="18498" xr:uid="{00000000-0005-0000-0000-00005C810000}"/>
    <cellStyle name="Normal 46 20 3 2" xfId="41443" xr:uid="{00000000-0005-0000-0000-00005D810000}"/>
    <cellStyle name="Normal 46 20 4" xfId="18499" xr:uid="{00000000-0005-0000-0000-00005E810000}"/>
    <cellStyle name="Normal 46 20 4 2" xfId="41444" xr:uid="{00000000-0005-0000-0000-00005F810000}"/>
    <cellStyle name="Normal 46 20 5" xfId="41440" xr:uid="{00000000-0005-0000-0000-000060810000}"/>
    <cellStyle name="Normal 46 21" xfId="18500" xr:uid="{00000000-0005-0000-0000-000061810000}"/>
    <cellStyle name="Normal 46 21 2" xfId="18501" xr:uid="{00000000-0005-0000-0000-000062810000}"/>
    <cellStyle name="Normal 46 21 2 2" xfId="18502" xr:uid="{00000000-0005-0000-0000-000063810000}"/>
    <cellStyle name="Normal 46 21 2 2 2" xfId="41447" xr:uid="{00000000-0005-0000-0000-000064810000}"/>
    <cellStyle name="Normal 46 21 2 3" xfId="41446" xr:uid="{00000000-0005-0000-0000-000065810000}"/>
    <cellStyle name="Normal 46 21 3" xfId="18503" xr:uid="{00000000-0005-0000-0000-000066810000}"/>
    <cellStyle name="Normal 46 21 3 2" xfId="18504" xr:uid="{00000000-0005-0000-0000-000067810000}"/>
    <cellStyle name="Normal 46 21 3 2 2" xfId="41449" xr:uid="{00000000-0005-0000-0000-000068810000}"/>
    <cellStyle name="Normal 46 21 3 3" xfId="41448" xr:uid="{00000000-0005-0000-0000-000069810000}"/>
    <cellStyle name="Normal 46 21 4" xfId="18505" xr:uid="{00000000-0005-0000-0000-00006A810000}"/>
    <cellStyle name="Normal 46 21 4 2" xfId="41450" xr:uid="{00000000-0005-0000-0000-00006B810000}"/>
    <cellStyle name="Normal 46 21 5" xfId="41445" xr:uid="{00000000-0005-0000-0000-00006C810000}"/>
    <cellStyle name="Normal 46 22" xfId="18506" xr:uid="{00000000-0005-0000-0000-00006D810000}"/>
    <cellStyle name="Normal 46 22 2" xfId="18507" xr:uid="{00000000-0005-0000-0000-00006E810000}"/>
    <cellStyle name="Normal 46 22 2 2" xfId="41452" xr:uid="{00000000-0005-0000-0000-00006F810000}"/>
    <cellStyle name="Normal 46 22 3" xfId="41451" xr:uid="{00000000-0005-0000-0000-000070810000}"/>
    <cellStyle name="Normal 46 23" xfId="18508" xr:uid="{00000000-0005-0000-0000-000071810000}"/>
    <cellStyle name="Normal 46 23 2" xfId="41453" xr:uid="{00000000-0005-0000-0000-000072810000}"/>
    <cellStyle name="Normal 46 24" xfId="18509" xr:uid="{00000000-0005-0000-0000-000073810000}"/>
    <cellStyle name="Normal 46 24 2" xfId="18510" xr:uid="{00000000-0005-0000-0000-000074810000}"/>
    <cellStyle name="Normal 46 24 2 2" xfId="41455" xr:uid="{00000000-0005-0000-0000-000075810000}"/>
    <cellStyle name="Normal 46 24 3" xfId="41454" xr:uid="{00000000-0005-0000-0000-000076810000}"/>
    <cellStyle name="Normal 46 25" xfId="18511" xr:uid="{00000000-0005-0000-0000-000077810000}"/>
    <cellStyle name="Normal 46 25 2" xfId="41456" xr:uid="{00000000-0005-0000-0000-000078810000}"/>
    <cellStyle name="Normal 46 26" xfId="41241" xr:uid="{00000000-0005-0000-0000-000079810000}"/>
    <cellStyle name="Normal 46 3" xfId="18512" xr:uid="{00000000-0005-0000-0000-00007A810000}"/>
    <cellStyle name="Normal 46 3 2" xfId="18513" xr:uid="{00000000-0005-0000-0000-00007B810000}"/>
    <cellStyle name="Normal 46 3 2 2" xfId="18514" xr:uid="{00000000-0005-0000-0000-00007C810000}"/>
    <cellStyle name="Normal 46 3 2 2 2" xfId="18515" xr:uid="{00000000-0005-0000-0000-00007D810000}"/>
    <cellStyle name="Normal 46 3 2 2 2 2" xfId="41460" xr:uid="{00000000-0005-0000-0000-00007E810000}"/>
    <cellStyle name="Normal 46 3 2 2 3" xfId="41459" xr:uid="{00000000-0005-0000-0000-00007F810000}"/>
    <cellStyle name="Normal 46 3 2 3" xfId="18516" xr:uid="{00000000-0005-0000-0000-000080810000}"/>
    <cellStyle name="Normal 46 3 2 3 2" xfId="41461" xr:uid="{00000000-0005-0000-0000-000081810000}"/>
    <cellStyle name="Normal 46 3 2 4" xfId="18517" xr:uid="{00000000-0005-0000-0000-000082810000}"/>
    <cellStyle name="Normal 46 3 2 4 2" xfId="41462" xr:uid="{00000000-0005-0000-0000-000083810000}"/>
    <cellStyle name="Normal 46 3 2 5" xfId="41458" xr:uid="{00000000-0005-0000-0000-000084810000}"/>
    <cellStyle name="Normal 46 3 3" xfId="18518" xr:uid="{00000000-0005-0000-0000-000085810000}"/>
    <cellStyle name="Normal 46 3 3 2" xfId="18519" xr:uid="{00000000-0005-0000-0000-000086810000}"/>
    <cellStyle name="Normal 46 3 3 2 2" xfId="18520" xr:uid="{00000000-0005-0000-0000-000087810000}"/>
    <cellStyle name="Normal 46 3 3 2 2 2" xfId="41465" xr:uid="{00000000-0005-0000-0000-000088810000}"/>
    <cellStyle name="Normal 46 3 3 2 3" xfId="41464" xr:uid="{00000000-0005-0000-0000-000089810000}"/>
    <cellStyle name="Normal 46 3 3 3" xfId="18521" xr:uid="{00000000-0005-0000-0000-00008A810000}"/>
    <cellStyle name="Normal 46 3 3 3 2" xfId="18522" xr:uid="{00000000-0005-0000-0000-00008B810000}"/>
    <cellStyle name="Normal 46 3 3 3 2 2" xfId="41467" xr:uid="{00000000-0005-0000-0000-00008C810000}"/>
    <cellStyle name="Normal 46 3 3 3 3" xfId="41466" xr:uid="{00000000-0005-0000-0000-00008D810000}"/>
    <cellStyle name="Normal 46 3 3 4" xfId="18523" xr:uid="{00000000-0005-0000-0000-00008E810000}"/>
    <cellStyle name="Normal 46 3 3 4 2" xfId="41468" xr:uid="{00000000-0005-0000-0000-00008F810000}"/>
    <cellStyle name="Normal 46 3 3 5" xfId="41463" xr:uid="{00000000-0005-0000-0000-000090810000}"/>
    <cellStyle name="Normal 46 3 4" xfId="18524" xr:uid="{00000000-0005-0000-0000-000091810000}"/>
    <cellStyle name="Normal 46 3 4 2" xfId="18525" xr:uid="{00000000-0005-0000-0000-000092810000}"/>
    <cellStyle name="Normal 46 3 4 2 2" xfId="41470" xr:uid="{00000000-0005-0000-0000-000093810000}"/>
    <cellStyle name="Normal 46 3 4 3" xfId="41469" xr:uid="{00000000-0005-0000-0000-000094810000}"/>
    <cellStyle name="Normal 46 3 5" xfId="18526" xr:uid="{00000000-0005-0000-0000-000095810000}"/>
    <cellStyle name="Normal 46 3 5 2" xfId="41471" xr:uid="{00000000-0005-0000-0000-000096810000}"/>
    <cellStyle name="Normal 46 3 6" xfId="18527" xr:uid="{00000000-0005-0000-0000-000097810000}"/>
    <cellStyle name="Normal 46 3 6 2" xfId="18528" xr:uid="{00000000-0005-0000-0000-000098810000}"/>
    <cellStyle name="Normal 46 3 6 2 2" xfId="41473" xr:uid="{00000000-0005-0000-0000-000099810000}"/>
    <cellStyle name="Normal 46 3 6 3" xfId="41472" xr:uid="{00000000-0005-0000-0000-00009A810000}"/>
    <cellStyle name="Normal 46 3 7" xfId="18529" xr:uid="{00000000-0005-0000-0000-00009B810000}"/>
    <cellStyle name="Normal 46 3 7 2" xfId="41474" xr:uid="{00000000-0005-0000-0000-00009C810000}"/>
    <cellStyle name="Normal 46 3 8" xfId="41457" xr:uid="{00000000-0005-0000-0000-00009D810000}"/>
    <cellStyle name="Normal 46 4" xfId="18530" xr:uid="{00000000-0005-0000-0000-00009E810000}"/>
    <cellStyle name="Normal 46 4 2" xfId="18531" xr:uid="{00000000-0005-0000-0000-00009F810000}"/>
    <cellStyle name="Normal 46 4 2 2" xfId="18532" xr:uid="{00000000-0005-0000-0000-0000A0810000}"/>
    <cellStyle name="Normal 46 4 2 2 2" xfId="18533" xr:uid="{00000000-0005-0000-0000-0000A1810000}"/>
    <cellStyle name="Normal 46 4 2 2 2 2" xfId="41478" xr:uid="{00000000-0005-0000-0000-0000A2810000}"/>
    <cellStyle name="Normal 46 4 2 2 3" xfId="41477" xr:uid="{00000000-0005-0000-0000-0000A3810000}"/>
    <cellStyle name="Normal 46 4 2 3" xfId="18534" xr:uid="{00000000-0005-0000-0000-0000A4810000}"/>
    <cellStyle name="Normal 46 4 2 3 2" xfId="41479" xr:uid="{00000000-0005-0000-0000-0000A5810000}"/>
    <cellStyle name="Normal 46 4 2 4" xfId="18535" xr:uid="{00000000-0005-0000-0000-0000A6810000}"/>
    <cellStyle name="Normal 46 4 2 4 2" xfId="41480" xr:uid="{00000000-0005-0000-0000-0000A7810000}"/>
    <cellStyle name="Normal 46 4 2 5" xfId="41476" xr:uid="{00000000-0005-0000-0000-0000A8810000}"/>
    <cellStyle name="Normal 46 4 3" xfId="18536" xr:uid="{00000000-0005-0000-0000-0000A9810000}"/>
    <cellStyle name="Normal 46 4 3 2" xfId="18537" xr:uid="{00000000-0005-0000-0000-0000AA810000}"/>
    <cellStyle name="Normal 46 4 3 2 2" xfId="18538" xr:uid="{00000000-0005-0000-0000-0000AB810000}"/>
    <cellStyle name="Normal 46 4 3 2 2 2" xfId="41483" xr:uid="{00000000-0005-0000-0000-0000AC810000}"/>
    <cellStyle name="Normal 46 4 3 2 3" xfId="41482" xr:uid="{00000000-0005-0000-0000-0000AD810000}"/>
    <cellStyle name="Normal 46 4 3 3" xfId="18539" xr:uid="{00000000-0005-0000-0000-0000AE810000}"/>
    <cellStyle name="Normal 46 4 3 3 2" xfId="18540" xr:uid="{00000000-0005-0000-0000-0000AF810000}"/>
    <cellStyle name="Normal 46 4 3 3 2 2" xfId="41485" xr:uid="{00000000-0005-0000-0000-0000B0810000}"/>
    <cellStyle name="Normal 46 4 3 3 3" xfId="41484" xr:uid="{00000000-0005-0000-0000-0000B1810000}"/>
    <cellStyle name="Normal 46 4 3 4" xfId="18541" xr:uid="{00000000-0005-0000-0000-0000B2810000}"/>
    <cellStyle name="Normal 46 4 3 4 2" xfId="41486" xr:uid="{00000000-0005-0000-0000-0000B3810000}"/>
    <cellStyle name="Normal 46 4 3 5" xfId="41481" xr:uid="{00000000-0005-0000-0000-0000B4810000}"/>
    <cellStyle name="Normal 46 4 4" xfId="18542" xr:uid="{00000000-0005-0000-0000-0000B5810000}"/>
    <cellStyle name="Normal 46 4 4 2" xfId="18543" xr:uid="{00000000-0005-0000-0000-0000B6810000}"/>
    <cellStyle name="Normal 46 4 4 2 2" xfId="41488" xr:uid="{00000000-0005-0000-0000-0000B7810000}"/>
    <cellStyle name="Normal 46 4 4 3" xfId="41487" xr:uid="{00000000-0005-0000-0000-0000B8810000}"/>
    <cellStyle name="Normal 46 4 5" xfId="18544" xr:uid="{00000000-0005-0000-0000-0000B9810000}"/>
    <cellStyle name="Normal 46 4 5 2" xfId="41489" xr:uid="{00000000-0005-0000-0000-0000BA810000}"/>
    <cellStyle name="Normal 46 4 6" xfId="18545" xr:uid="{00000000-0005-0000-0000-0000BB810000}"/>
    <cellStyle name="Normal 46 4 6 2" xfId="18546" xr:uid="{00000000-0005-0000-0000-0000BC810000}"/>
    <cellStyle name="Normal 46 4 6 2 2" xfId="41491" xr:uid="{00000000-0005-0000-0000-0000BD810000}"/>
    <cellStyle name="Normal 46 4 6 3" xfId="41490" xr:uid="{00000000-0005-0000-0000-0000BE810000}"/>
    <cellStyle name="Normal 46 4 7" xfId="18547" xr:uid="{00000000-0005-0000-0000-0000BF810000}"/>
    <cellStyle name="Normal 46 4 7 2" xfId="41492" xr:uid="{00000000-0005-0000-0000-0000C0810000}"/>
    <cellStyle name="Normal 46 4 8" xfId="41475" xr:uid="{00000000-0005-0000-0000-0000C1810000}"/>
    <cellStyle name="Normal 46 5" xfId="18548" xr:uid="{00000000-0005-0000-0000-0000C2810000}"/>
    <cellStyle name="Normal 46 5 2" xfId="18549" xr:uid="{00000000-0005-0000-0000-0000C3810000}"/>
    <cellStyle name="Normal 46 5 2 2" xfId="18550" xr:uid="{00000000-0005-0000-0000-0000C4810000}"/>
    <cellStyle name="Normal 46 5 2 2 2" xfId="18551" xr:uid="{00000000-0005-0000-0000-0000C5810000}"/>
    <cellStyle name="Normal 46 5 2 2 2 2" xfId="41496" xr:uid="{00000000-0005-0000-0000-0000C6810000}"/>
    <cellStyle name="Normal 46 5 2 2 3" xfId="41495" xr:uid="{00000000-0005-0000-0000-0000C7810000}"/>
    <cellStyle name="Normal 46 5 2 3" xfId="18552" xr:uid="{00000000-0005-0000-0000-0000C8810000}"/>
    <cellStyle name="Normal 46 5 2 3 2" xfId="41497" xr:uid="{00000000-0005-0000-0000-0000C9810000}"/>
    <cellStyle name="Normal 46 5 2 4" xfId="18553" xr:uid="{00000000-0005-0000-0000-0000CA810000}"/>
    <cellStyle name="Normal 46 5 2 4 2" xfId="41498" xr:uid="{00000000-0005-0000-0000-0000CB810000}"/>
    <cellStyle name="Normal 46 5 2 5" xfId="41494" xr:uid="{00000000-0005-0000-0000-0000CC810000}"/>
    <cellStyle name="Normal 46 5 3" xfId="18554" xr:uid="{00000000-0005-0000-0000-0000CD810000}"/>
    <cellStyle name="Normal 46 5 3 2" xfId="18555" xr:uid="{00000000-0005-0000-0000-0000CE810000}"/>
    <cellStyle name="Normal 46 5 3 2 2" xfId="18556" xr:uid="{00000000-0005-0000-0000-0000CF810000}"/>
    <cellStyle name="Normal 46 5 3 2 2 2" xfId="41501" xr:uid="{00000000-0005-0000-0000-0000D0810000}"/>
    <cellStyle name="Normal 46 5 3 2 3" xfId="41500" xr:uid="{00000000-0005-0000-0000-0000D1810000}"/>
    <cellStyle name="Normal 46 5 3 3" xfId="18557" xr:uid="{00000000-0005-0000-0000-0000D2810000}"/>
    <cellStyle name="Normal 46 5 3 3 2" xfId="18558" xr:uid="{00000000-0005-0000-0000-0000D3810000}"/>
    <cellStyle name="Normal 46 5 3 3 2 2" xfId="41503" xr:uid="{00000000-0005-0000-0000-0000D4810000}"/>
    <cellStyle name="Normal 46 5 3 3 3" xfId="41502" xr:uid="{00000000-0005-0000-0000-0000D5810000}"/>
    <cellStyle name="Normal 46 5 3 4" xfId="18559" xr:uid="{00000000-0005-0000-0000-0000D6810000}"/>
    <cellStyle name="Normal 46 5 3 4 2" xfId="41504" xr:uid="{00000000-0005-0000-0000-0000D7810000}"/>
    <cellStyle name="Normal 46 5 3 5" xfId="41499" xr:uid="{00000000-0005-0000-0000-0000D8810000}"/>
    <cellStyle name="Normal 46 5 4" xfId="18560" xr:uid="{00000000-0005-0000-0000-0000D9810000}"/>
    <cellStyle name="Normal 46 5 4 2" xfId="18561" xr:uid="{00000000-0005-0000-0000-0000DA810000}"/>
    <cellStyle name="Normal 46 5 4 2 2" xfId="41506" xr:uid="{00000000-0005-0000-0000-0000DB810000}"/>
    <cellStyle name="Normal 46 5 4 3" xfId="41505" xr:uid="{00000000-0005-0000-0000-0000DC810000}"/>
    <cellStyle name="Normal 46 5 5" xfId="18562" xr:uid="{00000000-0005-0000-0000-0000DD810000}"/>
    <cellStyle name="Normal 46 5 5 2" xfId="41507" xr:uid="{00000000-0005-0000-0000-0000DE810000}"/>
    <cellStyle name="Normal 46 5 6" xfId="18563" xr:uid="{00000000-0005-0000-0000-0000DF810000}"/>
    <cellStyle name="Normal 46 5 6 2" xfId="18564" xr:uid="{00000000-0005-0000-0000-0000E0810000}"/>
    <cellStyle name="Normal 46 5 6 2 2" xfId="41509" xr:uid="{00000000-0005-0000-0000-0000E1810000}"/>
    <cellStyle name="Normal 46 5 6 3" xfId="41508" xr:uid="{00000000-0005-0000-0000-0000E2810000}"/>
    <cellStyle name="Normal 46 5 7" xfId="18565" xr:uid="{00000000-0005-0000-0000-0000E3810000}"/>
    <cellStyle name="Normal 46 5 7 2" xfId="41510" xr:uid="{00000000-0005-0000-0000-0000E4810000}"/>
    <cellStyle name="Normal 46 5 8" xfId="41493" xr:uid="{00000000-0005-0000-0000-0000E5810000}"/>
    <cellStyle name="Normal 46 6" xfId="18566" xr:uid="{00000000-0005-0000-0000-0000E6810000}"/>
    <cellStyle name="Normal 46 6 2" xfId="18567" xr:uid="{00000000-0005-0000-0000-0000E7810000}"/>
    <cellStyle name="Normal 46 6 2 2" xfId="18568" xr:uid="{00000000-0005-0000-0000-0000E8810000}"/>
    <cellStyle name="Normal 46 6 2 2 2" xfId="18569" xr:uid="{00000000-0005-0000-0000-0000E9810000}"/>
    <cellStyle name="Normal 46 6 2 2 2 2" xfId="41514" xr:uid="{00000000-0005-0000-0000-0000EA810000}"/>
    <cellStyle name="Normal 46 6 2 2 3" xfId="41513" xr:uid="{00000000-0005-0000-0000-0000EB810000}"/>
    <cellStyle name="Normal 46 6 2 3" xfId="18570" xr:uid="{00000000-0005-0000-0000-0000EC810000}"/>
    <cellStyle name="Normal 46 6 2 3 2" xfId="41515" xr:uid="{00000000-0005-0000-0000-0000ED810000}"/>
    <cellStyle name="Normal 46 6 2 4" xfId="18571" xr:uid="{00000000-0005-0000-0000-0000EE810000}"/>
    <cellStyle name="Normal 46 6 2 4 2" xfId="41516" xr:uid="{00000000-0005-0000-0000-0000EF810000}"/>
    <cellStyle name="Normal 46 6 2 5" xfId="41512" xr:uid="{00000000-0005-0000-0000-0000F0810000}"/>
    <cellStyle name="Normal 46 6 3" xfId="18572" xr:uid="{00000000-0005-0000-0000-0000F1810000}"/>
    <cellStyle name="Normal 46 6 3 2" xfId="18573" xr:uid="{00000000-0005-0000-0000-0000F2810000}"/>
    <cellStyle name="Normal 46 6 3 2 2" xfId="18574" xr:uid="{00000000-0005-0000-0000-0000F3810000}"/>
    <cellStyle name="Normal 46 6 3 2 2 2" xfId="41519" xr:uid="{00000000-0005-0000-0000-0000F4810000}"/>
    <cellStyle name="Normal 46 6 3 2 3" xfId="41518" xr:uid="{00000000-0005-0000-0000-0000F5810000}"/>
    <cellStyle name="Normal 46 6 3 3" xfId="18575" xr:uid="{00000000-0005-0000-0000-0000F6810000}"/>
    <cellStyle name="Normal 46 6 3 3 2" xfId="18576" xr:uid="{00000000-0005-0000-0000-0000F7810000}"/>
    <cellStyle name="Normal 46 6 3 3 2 2" xfId="41521" xr:uid="{00000000-0005-0000-0000-0000F8810000}"/>
    <cellStyle name="Normal 46 6 3 3 3" xfId="41520" xr:uid="{00000000-0005-0000-0000-0000F9810000}"/>
    <cellStyle name="Normal 46 6 3 4" xfId="18577" xr:uid="{00000000-0005-0000-0000-0000FA810000}"/>
    <cellStyle name="Normal 46 6 3 4 2" xfId="41522" xr:uid="{00000000-0005-0000-0000-0000FB810000}"/>
    <cellStyle name="Normal 46 6 3 5" xfId="41517" xr:uid="{00000000-0005-0000-0000-0000FC810000}"/>
    <cellStyle name="Normal 46 6 4" xfId="18578" xr:uid="{00000000-0005-0000-0000-0000FD810000}"/>
    <cellStyle name="Normal 46 6 4 2" xfId="18579" xr:uid="{00000000-0005-0000-0000-0000FE810000}"/>
    <cellStyle name="Normal 46 6 4 2 2" xfId="41524" xr:uid="{00000000-0005-0000-0000-0000FF810000}"/>
    <cellStyle name="Normal 46 6 4 3" xfId="41523" xr:uid="{00000000-0005-0000-0000-000000820000}"/>
    <cellStyle name="Normal 46 6 5" xfId="18580" xr:uid="{00000000-0005-0000-0000-000001820000}"/>
    <cellStyle name="Normal 46 6 5 2" xfId="41525" xr:uid="{00000000-0005-0000-0000-000002820000}"/>
    <cellStyle name="Normal 46 6 6" xfId="18581" xr:uid="{00000000-0005-0000-0000-000003820000}"/>
    <cellStyle name="Normal 46 6 6 2" xfId="18582" xr:uid="{00000000-0005-0000-0000-000004820000}"/>
    <cellStyle name="Normal 46 6 6 2 2" xfId="41527" xr:uid="{00000000-0005-0000-0000-000005820000}"/>
    <cellStyle name="Normal 46 6 6 3" xfId="41526" xr:uid="{00000000-0005-0000-0000-000006820000}"/>
    <cellStyle name="Normal 46 6 7" xfId="18583" xr:uid="{00000000-0005-0000-0000-000007820000}"/>
    <cellStyle name="Normal 46 6 7 2" xfId="41528" xr:uid="{00000000-0005-0000-0000-000008820000}"/>
    <cellStyle name="Normal 46 6 8" xfId="41511" xr:uid="{00000000-0005-0000-0000-000009820000}"/>
    <cellStyle name="Normal 46 7" xfId="18584" xr:uid="{00000000-0005-0000-0000-00000A820000}"/>
    <cellStyle name="Normal 46 7 2" xfId="18585" xr:uid="{00000000-0005-0000-0000-00000B820000}"/>
    <cellStyle name="Normal 46 7 2 2" xfId="18586" xr:uid="{00000000-0005-0000-0000-00000C820000}"/>
    <cellStyle name="Normal 46 7 2 2 2" xfId="18587" xr:uid="{00000000-0005-0000-0000-00000D820000}"/>
    <cellStyle name="Normal 46 7 2 2 2 2" xfId="41532" xr:uid="{00000000-0005-0000-0000-00000E820000}"/>
    <cellStyle name="Normal 46 7 2 2 3" xfId="41531" xr:uid="{00000000-0005-0000-0000-00000F820000}"/>
    <cellStyle name="Normal 46 7 2 3" xfId="18588" xr:uid="{00000000-0005-0000-0000-000010820000}"/>
    <cellStyle name="Normal 46 7 2 3 2" xfId="41533" xr:uid="{00000000-0005-0000-0000-000011820000}"/>
    <cellStyle name="Normal 46 7 2 4" xfId="18589" xr:uid="{00000000-0005-0000-0000-000012820000}"/>
    <cellStyle name="Normal 46 7 2 4 2" xfId="41534" xr:uid="{00000000-0005-0000-0000-000013820000}"/>
    <cellStyle name="Normal 46 7 2 5" xfId="41530" xr:uid="{00000000-0005-0000-0000-000014820000}"/>
    <cellStyle name="Normal 46 7 3" xfId="18590" xr:uid="{00000000-0005-0000-0000-000015820000}"/>
    <cellStyle name="Normal 46 7 3 2" xfId="18591" xr:uid="{00000000-0005-0000-0000-000016820000}"/>
    <cellStyle name="Normal 46 7 3 2 2" xfId="18592" xr:uid="{00000000-0005-0000-0000-000017820000}"/>
    <cellStyle name="Normal 46 7 3 2 2 2" xfId="41537" xr:uid="{00000000-0005-0000-0000-000018820000}"/>
    <cellStyle name="Normal 46 7 3 2 3" xfId="41536" xr:uid="{00000000-0005-0000-0000-000019820000}"/>
    <cellStyle name="Normal 46 7 3 3" xfId="18593" xr:uid="{00000000-0005-0000-0000-00001A820000}"/>
    <cellStyle name="Normal 46 7 3 3 2" xfId="18594" xr:uid="{00000000-0005-0000-0000-00001B820000}"/>
    <cellStyle name="Normal 46 7 3 3 2 2" xfId="41539" xr:uid="{00000000-0005-0000-0000-00001C820000}"/>
    <cellStyle name="Normal 46 7 3 3 3" xfId="41538" xr:uid="{00000000-0005-0000-0000-00001D820000}"/>
    <cellStyle name="Normal 46 7 3 4" xfId="18595" xr:uid="{00000000-0005-0000-0000-00001E820000}"/>
    <cellStyle name="Normal 46 7 3 4 2" xfId="41540" xr:uid="{00000000-0005-0000-0000-00001F820000}"/>
    <cellStyle name="Normal 46 7 3 5" xfId="41535" xr:uid="{00000000-0005-0000-0000-000020820000}"/>
    <cellStyle name="Normal 46 7 4" xfId="18596" xr:uid="{00000000-0005-0000-0000-000021820000}"/>
    <cellStyle name="Normal 46 7 4 2" xfId="18597" xr:uid="{00000000-0005-0000-0000-000022820000}"/>
    <cellStyle name="Normal 46 7 4 2 2" xfId="41542" xr:uid="{00000000-0005-0000-0000-000023820000}"/>
    <cellStyle name="Normal 46 7 4 3" xfId="41541" xr:uid="{00000000-0005-0000-0000-000024820000}"/>
    <cellStyle name="Normal 46 7 5" xfId="18598" xr:uid="{00000000-0005-0000-0000-000025820000}"/>
    <cellStyle name="Normal 46 7 5 2" xfId="41543" xr:uid="{00000000-0005-0000-0000-000026820000}"/>
    <cellStyle name="Normal 46 7 6" xfId="18599" xr:uid="{00000000-0005-0000-0000-000027820000}"/>
    <cellStyle name="Normal 46 7 6 2" xfId="18600" xr:uid="{00000000-0005-0000-0000-000028820000}"/>
    <cellStyle name="Normal 46 7 6 2 2" xfId="41545" xr:uid="{00000000-0005-0000-0000-000029820000}"/>
    <cellStyle name="Normal 46 7 6 3" xfId="41544" xr:uid="{00000000-0005-0000-0000-00002A820000}"/>
    <cellStyle name="Normal 46 7 7" xfId="18601" xr:uid="{00000000-0005-0000-0000-00002B820000}"/>
    <cellStyle name="Normal 46 7 7 2" xfId="41546" xr:uid="{00000000-0005-0000-0000-00002C820000}"/>
    <cellStyle name="Normal 46 7 8" xfId="41529" xr:uid="{00000000-0005-0000-0000-00002D820000}"/>
    <cellStyle name="Normal 46 8" xfId="18602" xr:uid="{00000000-0005-0000-0000-00002E820000}"/>
    <cellStyle name="Normal 46 8 2" xfId="18603" xr:uid="{00000000-0005-0000-0000-00002F820000}"/>
    <cellStyle name="Normal 46 8 2 2" xfId="18604" xr:uid="{00000000-0005-0000-0000-000030820000}"/>
    <cellStyle name="Normal 46 8 2 2 2" xfId="18605" xr:uid="{00000000-0005-0000-0000-000031820000}"/>
    <cellStyle name="Normal 46 8 2 2 2 2" xfId="41550" xr:uid="{00000000-0005-0000-0000-000032820000}"/>
    <cellStyle name="Normal 46 8 2 2 3" xfId="41549" xr:uid="{00000000-0005-0000-0000-000033820000}"/>
    <cellStyle name="Normal 46 8 2 3" xfId="18606" xr:uid="{00000000-0005-0000-0000-000034820000}"/>
    <cellStyle name="Normal 46 8 2 3 2" xfId="41551" xr:uid="{00000000-0005-0000-0000-000035820000}"/>
    <cellStyle name="Normal 46 8 2 4" xfId="18607" xr:uid="{00000000-0005-0000-0000-000036820000}"/>
    <cellStyle name="Normal 46 8 2 4 2" xfId="41552" xr:uid="{00000000-0005-0000-0000-000037820000}"/>
    <cellStyle name="Normal 46 8 2 5" xfId="41548" xr:uid="{00000000-0005-0000-0000-000038820000}"/>
    <cellStyle name="Normal 46 8 3" xfId="18608" xr:uid="{00000000-0005-0000-0000-000039820000}"/>
    <cellStyle name="Normal 46 8 3 2" xfId="18609" xr:uid="{00000000-0005-0000-0000-00003A820000}"/>
    <cellStyle name="Normal 46 8 3 2 2" xfId="18610" xr:uid="{00000000-0005-0000-0000-00003B820000}"/>
    <cellStyle name="Normal 46 8 3 2 2 2" xfId="41555" xr:uid="{00000000-0005-0000-0000-00003C820000}"/>
    <cellStyle name="Normal 46 8 3 2 3" xfId="41554" xr:uid="{00000000-0005-0000-0000-00003D820000}"/>
    <cellStyle name="Normal 46 8 3 3" xfId="18611" xr:uid="{00000000-0005-0000-0000-00003E820000}"/>
    <cellStyle name="Normal 46 8 3 3 2" xfId="18612" xr:uid="{00000000-0005-0000-0000-00003F820000}"/>
    <cellStyle name="Normal 46 8 3 3 2 2" xfId="41557" xr:uid="{00000000-0005-0000-0000-000040820000}"/>
    <cellStyle name="Normal 46 8 3 3 3" xfId="41556" xr:uid="{00000000-0005-0000-0000-000041820000}"/>
    <cellStyle name="Normal 46 8 3 4" xfId="18613" xr:uid="{00000000-0005-0000-0000-000042820000}"/>
    <cellStyle name="Normal 46 8 3 4 2" xfId="41558" xr:uid="{00000000-0005-0000-0000-000043820000}"/>
    <cellStyle name="Normal 46 8 3 5" xfId="41553" xr:uid="{00000000-0005-0000-0000-000044820000}"/>
    <cellStyle name="Normal 46 8 4" xfId="18614" xr:uid="{00000000-0005-0000-0000-000045820000}"/>
    <cellStyle name="Normal 46 8 4 2" xfId="18615" xr:uid="{00000000-0005-0000-0000-000046820000}"/>
    <cellStyle name="Normal 46 8 4 2 2" xfId="41560" xr:uid="{00000000-0005-0000-0000-000047820000}"/>
    <cellStyle name="Normal 46 8 4 3" xfId="41559" xr:uid="{00000000-0005-0000-0000-000048820000}"/>
    <cellStyle name="Normal 46 8 5" xfId="18616" xr:uid="{00000000-0005-0000-0000-000049820000}"/>
    <cellStyle name="Normal 46 8 5 2" xfId="41561" xr:uid="{00000000-0005-0000-0000-00004A820000}"/>
    <cellStyle name="Normal 46 8 6" xfId="18617" xr:uid="{00000000-0005-0000-0000-00004B820000}"/>
    <cellStyle name="Normal 46 8 6 2" xfId="18618" xr:uid="{00000000-0005-0000-0000-00004C820000}"/>
    <cellStyle name="Normal 46 8 6 2 2" xfId="41563" xr:uid="{00000000-0005-0000-0000-00004D820000}"/>
    <cellStyle name="Normal 46 8 6 3" xfId="41562" xr:uid="{00000000-0005-0000-0000-00004E820000}"/>
    <cellStyle name="Normal 46 8 7" xfId="18619" xr:uid="{00000000-0005-0000-0000-00004F820000}"/>
    <cellStyle name="Normal 46 8 7 2" xfId="41564" xr:uid="{00000000-0005-0000-0000-000050820000}"/>
    <cellStyle name="Normal 46 8 8" xfId="41547" xr:uid="{00000000-0005-0000-0000-000051820000}"/>
    <cellStyle name="Normal 46 9" xfId="18620" xr:uid="{00000000-0005-0000-0000-000052820000}"/>
    <cellStyle name="Normal 46 9 2" xfId="18621" xr:uid="{00000000-0005-0000-0000-000053820000}"/>
    <cellStyle name="Normal 46 9 2 2" xfId="18622" xr:uid="{00000000-0005-0000-0000-000054820000}"/>
    <cellStyle name="Normal 46 9 2 2 2" xfId="18623" xr:uid="{00000000-0005-0000-0000-000055820000}"/>
    <cellStyle name="Normal 46 9 2 2 2 2" xfId="41568" xr:uid="{00000000-0005-0000-0000-000056820000}"/>
    <cellStyle name="Normal 46 9 2 2 3" xfId="41567" xr:uid="{00000000-0005-0000-0000-000057820000}"/>
    <cellStyle name="Normal 46 9 2 3" xfId="18624" xr:uid="{00000000-0005-0000-0000-000058820000}"/>
    <cellStyle name="Normal 46 9 2 3 2" xfId="41569" xr:uid="{00000000-0005-0000-0000-000059820000}"/>
    <cellStyle name="Normal 46 9 2 4" xfId="18625" xr:uid="{00000000-0005-0000-0000-00005A820000}"/>
    <cellStyle name="Normal 46 9 2 4 2" xfId="41570" xr:uid="{00000000-0005-0000-0000-00005B820000}"/>
    <cellStyle name="Normal 46 9 2 5" xfId="41566" xr:uid="{00000000-0005-0000-0000-00005C820000}"/>
    <cellStyle name="Normal 46 9 3" xfId="18626" xr:uid="{00000000-0005-0000-0000-00005D820000}"/>
    <cellStyle name="Normal 46 9 3 2" xfId="18627" xr:uid="{00000000-0005-0000-0000-00005E820000}"/>
    <cellStyle name="Normal 46 9 3 2 2" xfId="18628" xr:uid="{00000000-0005-0000-0000-00005F820000}"/>
    <cellStyle name="Normal 46 9 3 2 2 2" xfId="41573" xr:uid="{00000000-0005-0000-0000-000060820000}"/>
    <cellStyle name="Normal 46 9 3 2 3" xfId="41572" xr:uid="{00000000-0005-0000-0000-000061820000}"/>
    <cellStyle name="Normal 46 9 3 3" xfId="18629" xr:uid="{00000000-0005-0000-0000-000062820000}"/>
    <cellStyle name="Normal 46 9 3 3 2" xfId="18630" xr:uid="{00000000-0005-0000-0000-000063820000}"/>
    <cellStyle name="Normal 46 9 3 3 2 2" xfId="41575" xr:uid="{00000000-0005-0000-0000-000064820000}"/>
    <cellStyle name="Normal 46 9 3 3 3" xfId="41574" xr:uid="{00000000-0005-0000-0000-000065820000}"/>
    <cellStyle name="Normal 46 9 3 4" xfId="18631" xr:uid="{00000000-0005-0000-0000-000066820000}"/>
    <cellStyle name="Normal 46 9 3 4 2" xfId="41576" xr:uid="{00000000-0005-0000-0000-000067820000}"/>
    <cellStyle name="Normal 46 9 3 5" xfId="41571" xr:uid="{00000000-0005-0000-0000-000068820000}"/>
    <cellStyle name="Normal 46 9 4" xfId="18632" xr:uid="{00000000-0005-0000-0000-000069820000}"/>
    <cellStyle name="Normal 46 9 4 2" xfId="18633" xr:uid="{00000000-0005-0000-0000-00006A820000}"/>
    <cellStyle name="Normal 46 9 4 2 2" xfId="41578" xr:uid="{00000000-0005-0000-0000-00006B820000}"/>
    <cellStyle name="Normal 46 9 4 3" xfId="41577" xr:uid="{00000000-0005-0000-0000-00006C820000}"/>
    <cellStyle name="Normal 46 9 5" xfId="18634" xr:uid="{00000000-0005-0000-0000-00006D820000}"/>
    <cellStyle name="Normal 46 9 5 2" xfId="41579" xr:uid="{00000000-0005-0000-0000-00006E820000}"/>
    <cellStyle name="Normal 46 9 6" xfId="18635" xr:uid="{00000000-0005-0000-0000-00006F820000}"/>
    <cellStyle name="Normal 46 9 6 2" xfId="18636" xr:uid="{00000000-0005-0000-0000-000070820000}"/>
    <cellStyle name="Normal 46 9 6 2 2" xfId="41581" xr:uid="{00000000-0005-0000-0000-000071820000}"/>
    <cellStyle name="Normal 46 9 6 3" xfId="41580" xr:uid="{00000000-0005-0000-0000-000072820000}"/>
    <cellStyle name="Normal 46 9 7" xfId="18637" xr:uid="{00000000-0005-0000-0000-000073820000}"/>
    <cellStyle name="Normal 46 9 7 2" xfId="41582" xr:uid="{00000000-0005-0000-0000-000074820000}"/>
    <cellStyle name="Normal 46 9 8" xfId="41565" xr:uid="{00000000-0005-0000-0000-000075820000}"/>
    <cellStyle name="Normal 47" xfId="18638" xr:uid="{00000000-0005-0000-0000-000076820000}"/>
    <cellStyle name="Normal 47 10" xfId="18639" xr:uid="{00000000-0005-0000-0000-000077820000}"/>
    <cellStyle name="Normal 47 10 2" xfId="18640" xr:uid="{00000000-0005-0000-0000-000078820000}"/>
    <cellStyle name="Normal 47 10 2 2" xfId="18641" xr:uid="{00000000-0005-0000-0000-000079820000}"/>
    <cellStyle name="Normal 47 10 2 2 2" xfId="18642" xr:uid="{00000000-0005-0000-0000-00007A820000}"/>
    <cellStyle name="Normal 47 10 2 2 2 2" xfId="41587" xr:uid="{00000000-0005-0000-0000-00007B820000}"/>
    <cellStyle name="Normal 47 10 2 2 3" xfId="41586" xr:uid="{00000000-0005-0000-0000-00007C820000}"/>
    <cellStyle name="Normal 47 10 2 3" xfId="18643" xr:uid="{00000000-0005-0000-0000-00007D820000}"/>
    <cellStyle name="Normal 47 10 2 3 2" xfId="41588" xr:uid="{00000000-0005-0000-0000-00007E820000}"/>
    <cellStyle name="Normal 47 10 2 4" xfId="18644" xr:uid="{00000000-0005-0000-0000-00007F820000}"/>
    <cellStyle name="Normal 47 10 2 4 2" xfId="41589" xr:uid="{00000000-0005-0000-0000-000080820000}"/>
    <cellStyle name="Normal 47 10 2 5" xfId="41585" xr:uid="{00000000-0005-0000-0000-000081820000}"/>
    <cellStyle name="Normal 47 10 3" xfId="18645" xr:uid="{00000000-0005-0000-0000-000082820000}"/>
    <cellStyle name="Normal 47 10 3 2" xfId="18646" xr:uid="{00000000-0005-0000-0000-000083820000}"/>
    <cellStyle name="Normal 47 10 3 2 2" xfId="18647" xr:uid="{00000000-0005-0000-0000-000084820000}"/>
    <cellStyle name="Normal 47 10 3 2 2 2" xfId="41592" xr:uid="{00000000-0005-0000-0000-000085820000}"/>
    <cellStyle name="Normal 47 10 3 2 3" xfId="41591" xr:uid="{00000000-0005-0000-0000-000086820000}"/>
    <cellStyle name="Normal 47 10 3 3" xfId="18648" xr:uid="{00000000-0005-0000-0000-000087820000}"/>
    <cellStyle name="Normal 47 10 3 3 2" xfId="18649" xr:uid="{00000000-0005-0000-0000-000088820000}"/>
    <cellStyle name="Normal 47 10 3 3 2 2" xfId="41594" xr:uid="{00000000-0005-0000-0000-000089820000}"/>
    <cellStyle name="Normal 47 10 3 3 3" xfId="41593" xr:uid="{00000000-0005-0000-0000-00008A820000}"/>
    <cellStyle name="Normal 47 10 3 4" xfId="18650" xr:uid="{00000000-0005-0000-0000-00008B820000}"/>
    <cellStyle name="Normal 47 10 3 4 2" xfId="41595" xr:uid="{00000000-0005-0000-0000-00008C820000}"/>
    <cellStyle name="Normal 47 10 3 5" xfId="41590" xr:uid="{00000000-0005-0000-0000-00008D820000}"/>
    <cellStyle name="Normal 47 10 4" xfId="18651" xr:uid="{00000000-0005-0000-0000-00008E820000}"/>
    <cellStyle name="Normal 47 10 4 2" xfId="18652" xr:uid="{00000000-0005-0000-0000-00008F820000}"/>
    <cellStyle name="Normal 47 10 4 2 2" xfId="41597" xr:uid="{00000000-0005-0000-0000-000090820000}"/>
    <cellStyle name="Normal 47 10 4 3" xfId="41596" xr:uid="{00000000-0005-0000-0000-000091820000}"/>
    <cellStyle name="Normal 47 10 5" xfId="18653" xr:uid="{00000000-0005-0000-0000-000092820000}"/>
    <cellStyle name="Normal 47 10 5 2" xfId="41598" xr:uid="{00000000-0005-0000-0000-000093820000}"/>
    <cellStyle name="Normal 47 10 6" xfId="18654" xr:uid="{00000000-0005-0000-0000-000094820000}"/>
    <cellStyle name="Normal 47 10 6 2" xfId="18655" xr:uid="{00000000-0005-0000-0000-000095820000}"/>
    <cellStyle name="Normal 47 10 6 2 2" xfId="41600" xr:uid="{00000000-0005-0000-0000-000096820000}"/>
    <cellStyle name="Normal 47 10 6 3" xfId="41599" xr:uid="{00000000-0005-0000-0000-000097820000}"/>
    <cellStyle name="Normal 47 10 7" xfId="18656" xr:uid="{00000000-0005-0000-0000-000098820000}"/>
    <cellStyle name="Normal 47 10 7 2" xfId="41601" xr:uid="{00000000-0005-0000-0000-000099820000}"/>
    <cellStyle name="Normal 47 10 8" xfId="41584" xr:uid="{00000000-0005-0000-0000-00009A820000}"/>
    <cellStyle name="Normal 47 11" xfId="18657" xr:uid="{00000000-0005-0000-0000-00009B820000}"/>
    <cellStyle name="Normal 47 11 2" xfId="18658" xr:uid="{00000000-0005-0000-0000-00009C820000}"/>
    <cellStyle name="Normal 47 11 2 2" xfId="18659" xr:uid="{00000000-0005-0000-0000-00009D820000}"/>
    <cellStyle name="Normal 47 11 2 2 2" xfId="18660" xr:uid="{00000000-0005-0000-0000-00009E820000}"/>
    <cellStyle name="Normal 47 11 2 2 2 2" xfId="41605" xr:uid="{00000000-0005-0000-0000-00009F820000}"/>
    <cellStyle name="Normal 47 11 2 2 3" xfId="41604" xr:uid="{00000000-0005-0000-0000-0000A0820000}"/>
    <cellStyle name="Normal 47 11 2 3" xfId="18661" xr:uid="{00000000-0005-0000-0000-0000A1820000}"/>
    <cellStyle name="Normal 47 11 2 3 2" xfId="41606" xr:uid="{00000000-0005-0000-0000-0000A2820000}"/>
    <cellStyle name="Normal 47 11 2 4" xfId="18662" xr:uid="{00000000-0005-0000-0000-0000A3820000}"/>
    <cellStyle name="Normal 47 11 2 4 2" xfId="41607" xr:uid="{00000000-0005-0000-0000-0000A4820000}"/>
    <cellStyle name="Normal 47 11 2 5" xfId="41603" xr:uid="{00000000-0005-0000-0000-0000A5820000}"/>
    <cellStyle name="Normal 47 11 3" xfId="18663" xr:uid="{00000000-0005-0000-0000-0000A6820000}"/>
    <cellStyle name="Normal 47 11 3 2" xfId="18664" xr:uid="{00000000-0005-0000-0000-0000A7820000}"/>
    <cellStyle name="Normal 47 11 3 2 2" xfId="18665" xr:uid="{00000000-0005-0000-0000-0000A8820000}"/>
    <cellStyle name="Normal 47 11 3 2 2 2" xfId="41610" xr:uid="{00000000-0005-0000-0000-0000A9820000}"/>
    <cellStyle name="Normal 47 11 3 2 3" xfId="41609" xr:uid="{00000000-0005-0000-0000-0000AA820000}"/>
    <cellStyle name="Normal 47 11 3 3" xfId="18666" xr:uid="{00000000-0005-0000-0000-0000AB820000}"/>
    <cellStyle name="Normal 47 11 3 3 2" xfId="18667" xr:uid="{00000000-0005-0000-0000-0000AC820000}"/>
    <cellStyle name="Normal 47 11 3 3 2 2" xfId="41612" xr:uid="{00000000-0005-0000-0000-0000AD820000}"/>
    <cellStyle name="Normal 47 11 3 3 3" xfId="41611" xr:uid="{00000000-0005-0000-0000-0000AE820000}"/>
    <cellStyle name="Normal 47 11 3 4" xfId="18668" xr:uid="{00000000-0005-0000-0000-0000AF820000}"/>
    <cellStyle name="Normal 47 11 3 4 2" xfId="41613" xr:uid="{00000000-0005-0000-0000-0000B0820000}"/>
    <cellStyle name="Normal 47 11 3 5" xfId="41608" xr:uid="{00000000-0005-0000-0000-0000B1820000}"/>
    <cellStyle name="Normal 47 11 4" xfId="18669" xr:uid="{00000000-0005-0000-0000-0000B2820000}"/>
    <cellStyle name="Normal 47 11 4 2" xfId="18670" xr:uid="{00000000-0005-0000-0000-0000B3820000}"/>
    <cellStyle name="Normal 47 11 4 2 2" xfId="41615" xr:uid="{00000000-0005-0000-0000-0000B4820000}"/>
    <cellStyle name="Normal 47 11 4 3" xfId="41614" xr:uid="{00000000-0005-0000-0000-0000B5820000}"/>
    <cellStyle name="Normal 47 11 5" xfId="18671" xr:uid="{00000000-0005-0000-0000-0000B6820000}"/>
    <cellStyle name="Normal 47 11 5 2" xfId="41616" xr:uid="{00000000-0005-0000-0000-0000B7820000}"/>
    <cellStyle name="Normal 47 11 6" xfId="18672" xr:uid="{00000000-0005-0000-0000-0000B8820000}"/>
    <cellStyle name="Normal 47 11 6 2" xfId="18673" xr:uid="{00000000-0005-0000-0000-0000B9820000}"/>
    <cellStyle name="Normal 47 11 6 2 2" xfId="41618" xr:uid="{00000000-0005-0000-0000-0000BA820000}"/>
    <cellStyle name="Normal 47 11 6 3" xfId="41617" xr:uid="{00000000-0005-0000-0000-0000BB820000}"/>
    <cellStyle name="Normal 47 11 7" xfId="18674" xr:uid="{00000000-0005-0000-0000-0000BC820000}"/>
    <cellStyle name="Normal 47 11 7 2" xfId="41619" xr:uid="{00000000-0005-0000-0000-0000BD820000}"/>
    <cellStyle name="Normal 47 11 8" xfId="41602" xr:uid="{00000000-0005-0000-0000-0000BE820000}"/>
    <cellStyle name="Normal 47 12" xfId="18675" xr:uid="{00000000-0005-0000-0000-0000BF820000}"/>
    <cellStyle name="Normal 47 12 2" xfId="18676" xr:uid="{00000000-0005-0000-0000-0000C0820000}"/>
    <cellStyle name="Normal 47 12 2 2" xfId="18677" xr:uid="{00000000-0005-0000-0000-0000C1820000}"/>
    <cellStyle name="Normal 47 12 2 2 2" xfId="18678" xr:uid="{00000000-0005-0000-0000-0000C2820000}"/>
    <cellStyle name="Normal 47 12 2 2 2 2" xfId="41623" xr:uid="{00000000-0005-0000-0000-0000C3820000}"/>
    <cellStyle name="Normal 47 12 2 2 3" xfId="41622" xr:uid="{00000000-0005-0000-0000-0000C4820000}"/>
    <cellStyle name="Normal 47 12 2 3" xfId="18679" xr:uid="{00000000-0005-0000-0000-0000C5820000}"/>
    <cellStyle name="Normal 47 12 2 3 2" xfId="41624" xr:uid="{00000000-0005-0000-0000-0000C6820000}"/>
    <cellStyle name="Normal 47 12 2 4" xfId="18680" xr:uid="{00000000-0005-0000-0000-0000C7820000}"/>
    <cellStyle name="Normal 47 12 2 4 2" xfId="41625" xr:uid="{00000000-0005-0000-0000-0000C8820000}"/>
    <cellStyle name="Normal 47 12 2 5" xfId="41621" xr:uid="{00000000-0005-0000-0000-0000C9820000}"/>
    <cellStyle name="Normal 47 12 3" xfId="18681" xr:uid="{00000000-0005-0000-0000-0000CA820000}"/>
    <cellStyle name="Normal 47 12 3 2" xfId="18682" xr:uid="{00000000-0005-0000-0000-0000CB820000}"/>
    <cellStyle name="Normal 47 12 3 2 2" xfId="18683" xr:uid="{00000000-0005-0000-0000-0000CC820000}"/>
    <cellStyle name="Normal 47 12 3 2 2 2" xfId="41628" xr:uid="{00000000-0005-0000-0000-0000CD820000}"/>
    <cellStyle name="Normal 47 12 3 2 3" xfId="41627" xr:uid="{00000000-0005-0000-0000-0000CE820000}"/>
    <cellStyle name="Normal 47 12 3 3" xfId="18684" xr:uid="{00000000-0005-0000-0000-0000CF820000}"/>
    <cellStyle name="Normal 47 12 3 3 2" xfId="18685" xr:uid="{00000000-0005-0000-0000-0000D0820000}"/>
    <cellStyle name="Normal 47 12 3 3 2 2" xfId="41630" xr:uid="{00000000-0005-0000-0000-0000D1820000}"/>
    <cellStyle name="Normal 47 12 3 3 3" xfId="41629" xr:uid="{00000000-0005-0000-0000-0000D2820000}"/>
    <cellStyle name="Normal 47 12 3 4" xfId="18686" xr:uid="{00000000-0005-0000-0000-0000D3820000}"/>
    <cellStyle name="Normal 47 12 3 4 2" xfId="41631" xr:uid="{00000000-0005-0000-0000-0000D4820000}"/>
    <cellStyle name="Normal 47 12 3 5" xfId="41626" xr:uid="{00000000-0005-0000-0000-0000D5820000}"/>
    <cellStyle name="Normal 47 12 4" xfId="18687" xr:uid="{00000000-0005-0000-0000-0000D6820000}"/>
    <cellStyle name="Normal 47 12 4 2" xfId="18688" xr:uid="{00000000-0005-0000-0000-0000D7820000}"/>
    <cellStyle name="Normal 47 12 4 2 2" xfId="41633" xr:uid="{00000000-0005-0000-0000-0000D8820000}"/>
    <cellStyle name="Normal 47 12 4 3" xfId="41632" xr:uid="{00000000-0005-0000-0000-0000D9820000}"/>
    <cellStyle name="Normal 47 12 5" xfId="18689" xr:uid="{00000000-0005-0000-0000-0000DA820000}"/>
    <cellStyle name="Normal 47 12 5 2" xfId="41634" xr:uid="{00000000-0005-0000-0000-0000DB820000}"/>
    <cellStyle name="Normal 47 12 6" xfId="18690" xr:uid="{00000000-0005-0000-0000-0000DC820000}"/>
    <cellStyle name="Normal 47 12 6 2" xfId="18691" xr:uid="{00000000-0005-0000-0000-0000DD820000}"/>
    <cellStyle name="Normal 47 12 6 2 2" xfId="41636" xr:uid="{00000000-0005-0000-0000-0000DE820000}"/>
    <cellStyle name="Normal 47 12 6 3" xfId="41635" xr:uid="{00000000-0005-0000-0000-0000DF820000}"/>
    <cellStyle name="Normal 47 12 7" xfId="18692" xr:uid="{00000000-0005-0000-0000-0000E0820000}"/>
    <cellStyle name="Normal 47 12 7 2" xfId="41637" xr:uid="{00000000-0005-0000-0000-0000E1820000}"/>
    <cellStyle name="Normal 47 12 8" xfId="41620" xr:uid="{00000000-0005-0000-0000-0000E2820000}"/>
    <cellStyle name="Normal 47 13" xfId="18693" xr:uid="{00000000-0005-0000-0000-0000E3820000}"/>
    <cellStyle name="Normal 47 13 2" xfId="18694" xr:uid="{00000000-0005-0000-0000-0000E4820000}"/>
    <cellStyle name="Normal 47 13 2 2" xfId="18695" xr:uid="{00000000-0005-0000-0000-0000E5820000}"/>
    <cellStyle name="Normal 47 13 2 2 2" xfId="18696" xr:uid="{00000000-0005-0000-0000-0000E6820000}"/>
    <cellStyle name="Normal 47 13 2 2 2 2" xfId="41641" xr:uid="{00000000-0005-0000-0000-0000E7820000}"/>
    <cellStyle name="Normal 47 13 2 2 3" xfId="41640" xr:uid="{00000000-0005-0000-0000-0000E8820000}"/>
    <cellStyle name="Normal 47 13 2 3" xfId="18697" xr:uid="{00000000-0005-0000-0000-0000E9820000}"/>
    <cellStyle name="Normal 47 13 2 3 2" xfId="41642" xr:uid="{00000000-0005-0000-0000-0000EA820000}"/>
    <cellStyle name="Normal 47 13 2 4" xfId="18698" xr:uid="{00000000-0005-0000-0000-0000EB820000}"/>
    <cellStyle name="Normal 47 13 2 4 2" xfId="41643" xr:uid="{00000000-0005-0000-0000-0000EC820000}"/>
    <cellStyle name="Normal 47 13 2 5" xfId="41639" xr:uid="{00000000-0005-0000-0000-0000ED820000}"/>
    <cellStyle name="Normal 47 13 3" xfId="18699" xr:uid="{00000000-0005-0000-0000-0000EE820000}"/>
    <cellStyle name="Normal 47 13 3 2" xfId="18700" xr:uid="{00000000-0005-0000-0000-0000EF820000}"/>
    <cellStyle name="Normal 47 13 3 2 2" xfId="18701" xr:uid="{00000000-0005-0000-0000-0000F0820000}"/>
    <cellStyle name="Normal 47 13 3 2 2 2" xfId="41646" xr:uid="{00000000-0005-0000-0000-0000F1820000}"/>
    <cellStyle name="Normal 47 13 3 2 3" xfId="41645" xr:uid="{00000000-0005-0000-0000-0000F2820000}"/>
    <cellStyle name="Normal 47 13 3 3" xfId="18702" xr:uid="{00000000-0005-0000-0000-0000F3820000}"/>
    <cellStyle name="Normal 47 13 3 3 2" xfId="18703" xr:uid="{00000000-0005-0000-0000-0000F4820000}"/>
    <cellStyle name="Normal 47 13 3 3 2 2" xfId="41648" xr:uid="{00000000-0005-0000-0000-0000F5820000}"/>
    <cellStyle name="Normal 47 13 3 3 3" xfId="41647" xr:uid="{00000000-0005-0000-0000-0000F6820000}"/>
    <cellStyle name="Normal 47 13 3 4" xfId="18704" xr:uid="{00000000-0005-0000-0000-0000F7820000}"/>
    <cellStyle name="Normal 47 13 3 4 2" xfId="41649" xr:uid="{00000000-0005-0000-0000-0000F8820000}"/>
    <cellStyle name="Normal 47 13 3 5" xfId="41644" xr:uid="{00000000-0005-0000-0000-0000F9820000}"/>
    <cellStyle name="Normal 47 13 4" xfId="18705" xr:uid="{00000000-0005-0000-0000-0000FA820000}"/>
    <cellStyle name="Normal 47 13 4 2" xfId="18706" xr:uid="{00000000-0005-0000-0000-0000FB820000}"/>
    <cellStyle name="Normal 47 13 4 2 2" xfId="41651" xr:uid="{00000000-0005-0000-0000-0000FC820000}"/>
    <cellStyle name="Normal 47 13 4 3" xfId="41650" xr:uid="{00000000-0005-0000-0000-0000FD820000}"/>
    <cellStyle name="Normal 47 13 5" xfId="18707" xr:uid="{00000000-0005-0000-0000-0000FE820000}"/>
    <cellStyle name="Normal 47 13 5 2" xfId="41652" xr:uid="{00000000-0005-0000-0000-0000FF820000}"/>
    <cellStyle name="Normal 47 13 6" xfId="18708" xr:uid="{00000000-0005-0000-0000-000000830000}"/>
    <cellStyle name="Normal 47 13 6 2" xfId="18709" xr:uid="{00000000-0005-0000-0000-000001830000}"/>
    <cellStyle name="Normal 47 13 6 2 2" xfId="41654" xr:uid="{00000000-0005-0000-0000-000002830000}"/>
    <cellStyle name="Normal 47 13 6 3" xfId="41653" xr:uid="{00000000-0005-0000-0000-000003830000}"/>
    <cellStyle name="Normal 47 13 7" xfId="18710" xr:uid="{00000000-0005-0000-0000-000004830000}"/>
    <cellStyle name="Normal 47 13 7 2" xfId="41655" xr:uid="{00000000-0005-0000-0000-000005830000}"/>
    <cellStyle name="Normal 47 13 8" xfId="41638" xr:uid="{00000000-0005-0000-0000-000006830000}"/>
    <cellStyle name="Normal 47 14" xfId="18711" xr:uid="{00000000-0005-0000-0000-000007830000}"/>
    <cellStyle name="Normal 47 14 2" xfId="18712" xr:uid="{00000000-0005-0000-0000-000008830000}"/>
    <cellStyle name="Normal 47 14 2 2" xfId="18713" xr:uid="{00000000-0005-0000-0000-000009830000}"/>
    <cellStyle name="Normal 47 14 2 2 2" xfId="18714" xr:uid="{00000000-0005-0000-0000-00000A830000}"/>
    <cellStyle name="Normal 47 14 2 2 2 2" xfId="41659" xr:uid="{00000000-0005-0000-0000-00000B830000}"/>
    <cellStyle name="Normal 47 14 2 2 3" xfId="41658" xr:uid="{00000000-0005-0000-0000-00000C830000}"/>
    <cellStyle name="Normal 47 14 2 3" xfId="18715" xr:uid="{00000000-0005-0000-0000-00000D830000}"/>
    <cellStyle name="Normal 47 14 2 3 2" xfId="41660" xr:uid="{00000000-0005-0000-0000-00000E830000}"/>
    <cellStyle name="Normal 47 14 2 4" xfId="18716" xr:uid="{00000000-0005-0000-0000-00000F830000}"/>
    <cellStyle name="Normal 47 14 2 4 2" xfId="41661" xr:uid="{00000000-0005-0000-0000-000010830000}"/>
    <cellStyle name="Normal 47 14 2 5" xfId="41657" xr:uid="{00000000-0005-0000-0000-000011830000}"/>
    <cellStyle name="Normal 47 14 3" xfId="18717" xr:uid="{00000000-0005-0000-0000-000012830000}"/>
    <cellStyle name="Normal 47 14 3 2" xfId="18718" xr:uid="{00000000-0005-0000-0000-000013830000}"/>
    <cellStyle name="Normal 47 14 3 2 2" xfId="18719" xr:uid="{00000000-0005-0000-0000-000014830000}"/>
    <cellStyle name="Normal 47 14 3 2 2 2" xfId="41664" xr:uid="{00000000-0005-0000-0000-000015830000}"/>
    <cellStyle name="Normal 47 14 3 2 3" xfId="41663" xr:uid="{00000000-0005-0000-0000-000016830000}"/>
    <cellStyle name="Normal 47 14 3 3" xfId="18720" xr:uid="{00000000-0005-0000-0000-000017830000}"/>
    <cellStyle name="Normal 47 14 3 3 2" xfId="18721" xr:uid="{00000000-0005-0000-0000-000018830000}"/>
    <cellStyle name="Normal 47 14 3 3 2 2" xfId="41666" xr:uid="{00000000-0005-0000-0000-000019830000}"/>
    <cellStyle name="Normal 47 14 3 3 3" xfId="41665" xr:uid="{00000000-0005-0000-0000-00001A830000}"/>
    <cellStyle name="Normal 47 14 3 4" xfId="18722" xr:uid="{00000000-0005-0000-0000-00001B830000}"/>
    <cellStyle name="Normal 47 14 3 4 2" xfId="41667" xr:uid="{00000000-0005-0000-0000-00001C830000}"/>
    <cellStyle name="Normal 47 14 3 5" xfId="41662" xr:uid="{00000000-0005-0000-0000-00001D830000}"/>
    <cellStyle name="Normal 47 14 4" xfId="18723" xr:uid="{00000000-0005-0000-0000-00001E830000}"/>
    <cellStyle name="Normal 47 14 4 2" xfId="18724" xr:uid="{00000000-0005-0000-0000-00001F830000}"/>
    <cellStyle name="Normal 47 14 4 2 2" xfId="41669" xr:uid="{00000000-0005-0000-0000-000020830000}"/>
    <cellStyle name="Normal 47 14 4 3" xfId="41668" xr:uid="{00000000-0005-0000-0000-000021830000}"/>
    <cellStyle name="Normal 47 14 5" xfId="18725" xr:uid="{00000000-0005-0000-0000-000022830000}"/>
    <cellStyle name="Normal 47 14 5 2" xfId="41670" xr:uid="{00000000-0005-0000-0000-000023830000}"/>
    <cellStyle name="Normal 47 14 6" xfId="18726" xr:uid="{00000000-0005-0000-0000-000024830000}"/>
    <cellStyle name="Normal 47 14 6 2" xfId="18727" xr:uid="{00000000-0005-0000-0000-000025830000}"/>
    <cellStyle name="Normal 47 14 6 2 2" xfId="41672" xr:uid="{00000000-0005-0000-0000-000026830000}"/>
    <cellStyle name="Normal 47 14 6 3" xfId="41671" xr:uid="{00000000-0005-0000-0000-000027830000}"/>
    <cellStyle name="Normal 47 14 7" xfId="18728" xr:uid="{00000000-0005-0000-0000-000028830000}"/>
    <cellStyle name="Normal 47 14 7 2" xfId="41673" xr:uid="{00000000-0005-0000-0000-000029830000}"/>
    <cellStyle name="Normal 47 14 8" xfId="41656" xr:uid="{00000000-0005-0000-0000-00002A830000}"/>
    <cellStyle name="Normal 47 15" xfId="18729" xr:uid="{00000000-0005-0000-0000-00002B830000}"/>
    <cellStyle name="Normal 47 15 2" xfId="18730" xr:uid="{00000000-0005-0000-0000-00002C830000}"/>
    <cellStyle name="Normal 47 15 2 2" xfId="18731" xr:uid="{00000000-0005-0000-0000-00002D830000}"/>
    <cellStyle name="Normal 47 15 2 2 2" xfId="18732" xr:uid="{00000000-0005-0000-0000-00002E830000}"/>
    <cellStyle name="Normal 47 15 2 2 2 2" xfId="41677" xr:uid="{00000000-0005-0000-0000-00002F830000}"/>
    <cellStyle name="Normal 47 15 2 2 3" xfId="41676" xr:uid="{00000000-0005-0000-0000-000030830000}"/>
    <cellStyle name="Normal 47 15 2 3" xfId="18733" xr:uid="{00000000-0005-0000-0000-000031830000}"/>
    <cellStyle name="Normal 47 15 2 3 2" xfId="41678" xr:uid="{00000000-0005-0000-0000-000032830000}"/>
    <cellStyle name="Normal 47 15 2 4" xfId="18734" xr:uid="{00000000-0005-0000-0000-000033830000}"/>
    <cellStyle name="Normal 47 15 2 4 2" xfId="41679" xr:uid="{00000000-0005-0000-0000-000034830000}"/>
    <cellStyle name="Normal 47 15 2 5" xfId="41675" xr:uid="{00000000-0005-0000-0000-000035830000}"/>
    <cellStyle name="Normal 47 15 3" xfId="18735" xr:uid="{00000000-0005-0000-0000-000036830000}"/>
    <cellStyle name="Normal 47 15 3 2" xfId="18736" xr:uid="{00000000-0005-0000-0000-000037830000}"/>
    <cellStyle name="Normal 47 15 3 2 2" xfId="18737" xr:uid="{00000000-0005-0000-0000-000038830000}"/>
    <cellStyle name="Normal 47 15 3 2 2 2" xfId="41682" xr:uid="{00000000-0005-0000-0000-000039830000}"/>
    <cellStyle name="Normal 47 15 3 2 3" xfId="41681" xr:uid="{00000000-0005-0000-0000-00003A830000}"/>
    <cellStyle name="Normal 47 15 3 3" xfId="18738" xr:uid="{00000000-0005-0000-0000-00003B830000}"/>
    <cellStyle name="Normal 47 15 3 3 2" xfId="18739" xr:uid="{00000000-0005-0000-0000-00003C830000}"/>
    <cellStyle name="Normal 47 15 3 3 2 2" xfId="41684" xr:uid="{00000000-0005-0000-0000-00003D830000}"/>
    <cellStyle name="Normal 47 15 3 3 3" xfId="41683" xr:uid="{00000000-0005-0000-0000-00003E830000}"/>
    <cellStyle name="Normal 47 15 3 4" xfId="18740" xr:uid="{00000000-0005-0000-0000-00003F830000}"/>
    <cellStyle name="Normal 47 15 3 4 2" xfId="41685" xr:uid="{00000000-0005-0000-0000-000040830000}"/>
    <cellStyle name="Normal 47 15 3 5" xfId="41680" xr:uid="{00000000-0005-0000-0000-000041830000}"/>
    <cellStyle name="Normal 47 15 4" xfId="18741" xr:uid="{00000000-0005-0000-0000-000042830000}"/>
    <cellStyle name="Normal 47 15 4 2" xfId="18742" xr:uid="{00000000-0005-0000-0000-000043830000}"/>
    <cellStyle name="Normal 47 15 4 2 2" xfId="41687" xr:uid="{00000000-0005-0000-0000-000044830000}"/>
    <cellStyle name="Normal 47 15 4 3" xfId="41686" xr:uid="{00000000-0005-0000-0000-000045830000}"/>
    <cellStyle name="Normal 47 15 5" xfId="18743" xr:uid="{00000000-0005-0000-0000-000046830000}"/>
    <cellStyle name="Normal 47 15 5 2" xfId="41688" xr:uid="{00000000-0005-0000-0000-000047830000}"/>
    <cellStyle name="Normal 47 15 6" xfId="18744" xr:uid="{00000000-0005-0000-0000-000048830000}"/>
    <cellStyle name="Normal 47 15 6 2" xfId="18745" xr:uid="{00000000-0005-0000-0000-000049830000}"/>
    <cellStyle name="Normal 47 15 6 2 2" xfId="41690" xr:uid="{00000000-0005-0000-0000-00004A830000}"/>
    <cellStyle name="Normal 47 15 6 3" xfId="41689" xr:uid="{00000000-0005-0000-0000-00004B830000}"/>
    <cellStyle name="Normal 47 15 7" xfId="18746" xr:uid="{00000000-0005-0000-0000-00004C830000}"/>
    <cellStyle name="Normal 47 15 7 2" xfId="41691" xr:uid="{00000000-0005-0000-0000-00004D830000}"/>
    <cellStyle name="Normal 47 15 8" xfId="41674" xr:uid="{00000000-0005-0000-0000-00004E830000}"/>
    <cellStyle name="Normal 47 16" xfId="18747" xr:uid="{00000000-0005-0000-0000-00004F830000}"/>
    <cellStyle name="Normal 47 16 2" xfId="18748" xr:uid="{00000000-0005-0000-0000-000050830000}"/>
    <cellStyle name="Normal 47 16 2 2" xfId="18749" xr:uid="{00000000-0005-0000-0000-000051830000}"/>
    <cellStyle name="Normal 47 16 2 2 2" xfId="18750" xr:uid="{00000000-0005-0000-0000-000052830000}"/>
    <cellStyle name="Normal 47 16 2 2 2 2" xfId="41695" xr:uid="{00000000-0005-0000-0000-000053830000}"/>
    <cellStyle name="Normal 47 16 2 2 3" xfId="41694" xr:uid="{00000000-0005-0000-0000-000054830000}"/>
    <cellStyle name="Normal 47 16 2 3" xfId="18751" xr:uid="{00000000-0005-0000-0000-000055830000}"/>
    <cellStyle name="Normal 47 16 2 3 2" xfId="41696" xr:uid="{00000000-0005-0000-0000-000056830000}"/>
    <cellStyle name="Normal 47 16 2 4" xfId="18752" xr:uid="{00000000-0005-0000-0000-000057830000}"/>
    <cellStyle name="Normal 47 16 2 4 2" xfId="41697" xr:uid="{00000000-0005-0000-0000-000058830000}"/>
    <cellStyle name="Normal 47 16 2 5" xfId="41693" xr:uid="{00000000-0005-0000-0000-000059830000}"/>
    <cellStyle name="Normal 47 16 3" xfId="18753" xr:uid="{00000000-0005-0000-0000-00005A830000}"/>
    <cellStyle name="Normal 47 16 3 2" xfId="18754" xr:uid="{00000000-0005-0000-0000-00005B830000}"/>
    <cellStyle name="Normal 47 16 3 2 2" xfId="18755" xr:uid="{00000000-0005-0000-0000-00005C830000}"/>
    <cellStyle name="Normal 47 16 3 2 2 2" xfId="41700" xr:uid="{00000000-0005-0000-0000-00005D830000}"/>
    <cellStyle name="Normal 47 16 3 2 3" xfId="41699" xr:uid="{00000000-0005-0000-0000-00005E830000}"/>
    <cellStyle name="Normal 47 16 3 3" xfId="18756" xr:uid="{00000000-0005-0000-0000-00005F830000}"/>
    <cellStyle name="Normal 47 16 3 3 2" xfId="18757" xr:uid="{00000000-0005-0000-0000-000060830000}"/>
    <cellStyle name="Normal 47 16 3 3 2 2" xfId="41702" xr:uid="{00000000-0005-0000-0000-000061830000}"/>
    <cellStyle name="Normal 47 16 3 3 3" xfId="41701" xr:uid="{00000000-0005-0000-0000-000062830000}"/>
    <cellStyle name="Normal 47 16 3 4" xfId="18758" xr:uid="{00000000-0005-0000-0000-000063830000}"/>
    <cellStyle name="Normal 47 16 3 4 2" xfId="41703" xr:uid="{00000000-0005-0000-0000-000064830000}"/>
    <cellStyle name="Normal 47 16 3 5" xfId="41698" xr:uid="{00000000-0005-0000-0000-000065830000}"/>
    <cellStyle name="Normal 47 16 4" xfId="18759" xr:uid="{00000000-0005-0000-0000-000066830000}"/>
    <cellStyle name="Normal 47 16 4 2" xfId="18760" xr:uid="{00000000-0005-0000-0000-000067830000}"/>
    <cellStyle name="Normal 47 16 4 2 2" xfId="41705" xr:uid="{00000000-0005-0000-0000-000068830000}"/>
    <cellStyle name="Normal 47 16 4 3" xfId="41704" xr:uid="{00000000-0005-0000-0000-000069830000}"/>
    <cellStyle name="Normal 47 16 5" xfId="18761" xr:uid="{00000000-0005-0000-0000-00006A830000}"/>
    <cellStyle name="Normal 47 16 5 2" xfId="41706" xr:uid="{00000000-0005-0000-0000-00006B830000}"/>
    <cellStyle name="Normal 47 16 6" xfId="18762" xr:uid="{00000000-0005-0000-0000-00006C830000}"/>
    <cellStyle name="Normal 47 16 6 2" xfId="18763" xr:uid="{00000000-0005-0000-0000-00006D830000}"/>
    <cellStyle name="Normal 47 16 6 2 2" xfId="41708" xr:uid="{00000000-0005-0000-0000-00006E830000}"/>
    <cellStyle name="Normal 47 16 6 3" xfId="41707" xr:uid="{00000000-0005-0000-0000-00006F830000}"/>
    <cellStyle name="Normal 47 16 7" xfId="18764" xr:uid="{00000000-0005-0000-0000-000070830000}"/>
    <cellStyle name="Normal 47 16 7 2" xfId="41709" xr:uid="{00000000-0005-0000-0000-000071830000}"/>
    <cellStyle name="Normal 47 16 8" xfId="41692" xr:uid="{00000000-0005-0000-0000-000072830000}"/>
    <cellStyle name="Normal 47 17" xfId="18765" xr:uid="{00000000-0005-0000-0000-000073830000}"/>
    <cellStyle name="Normal 47 17 2" xfId="18766" xr:uid="{00000000-0005-0000-0000-000074830000}"/>
    <cellStyle name="Normal 47 17 2 2" xfId="18767" xr:uid="{00000000-0005-0000-0000-000075830000}"/>
    <cellStyle name="Normal 47 17 2 2 2" xfId="18768" xr:uid="{00000000-0005-0000-0000-000076830000}"/>
    <cellStyle name="Normal 47 17 2 2 2 2" xfId="41713" xr:uid="{00000000-0005-0000-0000-000077830000}"/>
    <cellStyle name="Normal 47 17 2 2 3" xfId="41712" xr:uid="{00000000-0005-0000-0000-000078830000}"/>
    <cellStyle name="Normal 47 17 2 3" xfId="18769" xr:uid="{00000000-0005-0000-0000-000079830000}"/>
    <cellStyle name="Normal 47 17 2 3 2" xfId="41714" xr:uid="{00000000-0005-0000-0000-00007A830000}"/>
    <cellStyle name="Normal 47 17 2 4" xfId="18770" xr:uid="{00000000-0005-0000-0000-00007B830000}"/>
    <cellStyle name="Normal 47 17 2 4 2" xfId="41715" xr:uid="{00000000-0005-0000-0000-00007C830000}"/>
    <cellStyle name="Normal 47 17 2 5" xfId="41711" xr:uid="{00000000-0005-0000-0000-00007D830000}"/>
    <cellStyle name="Normal 47 17 3" xfId="18771" xr:uid="{00000000-0005-0000-0000-00007E830000}"/>
    <cellStyle name="Normal 47 17 3 2" xfId="18772" xr:uid="{00000000-0005-0000-0000-00007F830000}"/>
    <cellStyle name="Normal 47 17 3 2 2" xfId="18773" xr:uid="{00000000-0005-0000-0000-000080830000}"/>
    <cellStyle name="Normal 47 17 3 2 2 2" xfId="41718" xr:uid="{00000000-0005-0000-0000-000081830000}"/>
    <cellStyle name="Normal 47 17 3 2 3" xfId="41717" xr:uid="{00000000-0005-0000-0000-000082830000}"/>
    <cellStyle name="Normal 47 17 3 3" xfId="18774" xr:uid="{00000000-0005-0000-0000-000083830000}"/>
    <cellStyle name="Normal 47 17 3 3 2" xfId="18775" xr:uid="{00000000-0005-0000-0000-000084830000}"/>
    <cellStyle name="Normal 47 17 3 3 2 2" xfId="41720" xr:uid="{00000000-0005-0000-0000-000085830000}"/>
    <cellStyle name="Normal 47 17 3 3 3" xfId="41719" xr:uid="{00000000-0005-0000-0000-000086830000}"/>
    <cellStyle name="Normal 47 17 3 4" xfId="18776" xr:uid="{00000000-0005-0000-0000-000087830000}"/>
    <cellStyle name="Normal 47 17 3 4 2" xfId="41721" xr:uid="{00000000-0005-0000-0000-000088830000}"/>
    <cellStyle name="Normal 47 17 3 5" xfId="41716" xr:uid="{00000000-0005-0000-0000-000089830000}"/>
    <cellStyle name="Normal 47 17 4" xfId="18777" xr:uid="{00000000-0005-0000-0000-00008A830000}"/>
    <cellStyle name="Normal 47 17 4 2" xfId="18778" xr:uid="{00000000-0005-0000-0000-00008B830000}"/>
    <cellStyle name="Normal 47 17 4 2 2" xfId="41723" xr:uid="{00000000-0005-0000-0000-00008C830000}"/>
    <cellStyle name="Normal 47 17 4 3" xfId="41722" xr:uid="{00000000-0005-0000-0000-00008D830000}"/>
    <cellStyle name="Normal 47 17 5" xfId="18779" xr:uid="{00000000-0005-0000-0000-00008E830000}"/>
    <cellStyle name="Normal 47 17 5 2" xfId="41724" xr:uid="{00000000-0005-0000-0000-00008F830000}"/>
    <cellStyle name="Normal 47 17 6" xfId="18780" xr:uid="{00000000-0005-0000-0000-000090830000}"/>
    <cellStyle name="Normal 47 17 6 2" xfId="18781" xr:uid="{00000000-0005-0000-0000-000091830000}"/>
    <cellStyle name="Normal 47 17 6 2 2" xfId="41726" xr:uid="{00000000-0005-0000-0000-000092830000}"/>
    <cellStyle name="Normal 47 17 6 3" xfId="41725" xr:uid="{00000000-0005-0000-0000-000093830000}"/>
    <cellStyle name="Normal 47 17 7" xfId="18782" xr:uid="{00000000-0005-0000-0000-000094830000}"/>
    <cellStyle name="Normal 47 17 7 2" xfId="41727" xr:uid="{00000000-0005-0000-0000-000095830000}"/>
    <cellStyle name="Normal 47 17 8" xfId="41710" xr:uid="{00000000-0005-0000-0000-000096830000}"/>
    <cellStyle name="Normal 47 18" xfId="18783" xr:uid="{00000000-0005-0000-0000-000097830000}"/>
    <cellStyle name="Normal 47 18 2" xfId="18784" xr:uid="{00000000-0005-0000-0000-000098830000}"/>
    <cellStyle name="Normal 47 18 2 2" xfId="18785" xr:uid="{00000000-0005-0000-0000-000099830000}"/>
    <cellStyle name="Normal 47 18 2 2 2" xfId="18786" xr:uid="{00000000-0005-0000-0000-00009A830000}"/>
    <cellStyle name="Normal 47 18 2 2 2 2" xfId="41731" xr:uid="{00000000-0005-0000-0000-00009B830000}"/>
    <cellStyle name="Normal 47 18 2 2 3" xfId="41730" xr:uid="{00000000-0005-0000-0000-00009C830000}"/>
    <cellStyle name="Normal 47 18 2 3" xfId="18787" xr:uid="{00000000-0005-0000-0000-00009D830000}"/>
    <cellStyle name="Normal 47 18 2 3 2" xfId="41732" xr:uid="{00000000-0005-0000-0000-00009E830000}"/>
    <cellStyle name="Normal 47 18 2 4" xfId="18788" xr:uid="{00000000-0005-0000-0000-00009F830000}"/>
    <cellStyle name="Normal 47 18 2 4 2" xfId="41733" xr:uid="{00000000-0005-0000-0000-0000A0830000}"/>
    <cellStyle name="Normal 47 18 2 5" xfId="41729" xr:uid="{00000000-0005-0000-0000-0000A1830000}"/>
    <cellStyle name="Normal 47 18 3" xfId="18789" xr:uid="{00000000-0005-0000-0000-0000A2830000}"/>
    <cellStyle name="Normal 47 18 3 2" xfId="18790" xr:uid="{00000000-0005-0000-0000-0000A3830000}"/>
    <cellStyle name="Normal 47 18 3 2 2" xfId="18791" xr:uid="{00000000-0005-0000-0000-0000A4830000}"/>
    <cellStyle name="Normal 47 18 3 2 2 2" xfId="41736" xr:uid="{00000000-0005-0000-0000-0000A5830000}"/>
    <cellStyle name="Normal 47 18 3 2 3" xfId="41735" xr:uid="{00000000-0005-0000-0000-0000A6830000}"/>
    <cellStyle name="Normal 47 18 3 3" xfId="18792" xr:uid="{00000000-0005-0000-0000-0000A7830000}"/>
    <cellStyle name="Normal 47 18 3 3 2" xfId="18793" xr:uid="{00000000-0005-0000-0000-0000A8830000}"/>
    <cellStyle name="Normal 47 18 3 3 2 2" xfId="41738" xr:uid="{00000000-0005-0000-0000-0000A9830000}"/>
    <cellStyle name="Normal 47 18 3 3 3" xfId="41737" xr:uid="{00000000-0005-0000-0000-0000AA830000}"/>
    <cellStyle name="Normal 47 18 3 4" xfId="18794" xr:uid="{00000000-0005-0000-0000-0000AB830000}"/>
    <cellStyle name="Normal 47 18 3 4 2" xfId="41739" xr:uid="{00000000-0005-0000-0000-0000AC830000}"/>
    <cellStyle name="Normal 47 18 3 5" xfId="41734" xr:uid="{00000000-0005-0000-0000-0000AD830000}"/>
    <cellStyle name="Normal 47 18 4" xfId="18795" xr:uid="{00000000-0005-0000-0000-0000AE830000}"/>
    <cellStyle name="Normal 47 18 4 2" xfId="18796" xr:uid="{00000000-0005-0000-0000-0000AF830000}"/>
    <cellStyle name="Normal 47 18 4 2 2" xfId="41741" xr:uid="{00000000-0005-0000-0000-0000B0830000}"/>
    <cellStyle name="Normal 47 18 4 3" xfId="41740" xr:uid="{00000000-0005-0000-0000-0000B1830000}"/>
    <cellStyle name="Normal 47 18 5" xfId="18797" xr:uid="{00000000-0005-0000-0000-0000B2830000}"/>
    <cellStyle name="Normal 47 18 5 2" xfId="41742" xr:uid="{00000000-0005-0000-0000-0000B3830000}"/>
    <cellStyle name="Normal 47 18 6" xfId="18798" xr:uid="{00000000-0005-0000-0000-0000B4830000}"/>
    <cellStyle name="Normal 47 18 6 2" xfId="18799" xr:uid="{00000000-0005-0000-0000-0000B5830000}"/>
    <cellStyle name="Normal 47 18 6 2 2" xfId="41744" xr:uid="{00000000-0005-0000-0000-0000B6830000}"/>
    <cellStyle name="Normal 47 18 6 3" xfId="41743" xr:uid="{00000000-0005-0000-0000-0000B7830000}"/>
    <cellStyle name="Normal 47 18 7" xfId="18800" xr:uid="{00000000-0005-0000-0000-0000B8830000}"/>
    <cellStyle name="Normal 47 18 7 2" xfId="41745" xr:uid="{00000000-0005-0000-0000-0000B9830000}"/>
    <cellStyle name="Normal 47 18 8" xfId="41728" xr:uid="{00000000-0005-0000-0000-0000BA830000}"/>
    <cellStyle name="Normal 47 19" xfId="18801" xr:uid="{00000000-0005-0000-0000-0000BB830000}"/>
    <cellStyle name="Normal 47 19 2" xfId="18802" xr:uid="{00000000-0005-0000-0000-0000BC830000}"/>
    <cellStyle name="Normal 47 19 2 2" xfId="18803" xr:uid="{00000000-0005-0000-0000-0000BD830000}"/>
    <cellStyle name="Normal 47 19 2 2 2" xfId="18804" xr:uid="{00000000-0005-0000-0000-0000BE830000}"/>
    <cellStyle name="Normal 47 19 2 2 2 2" xfId="41749" xr:uid="{00000000-0005-0000-0000-0000BF830000}"/>
    <cellStyle name="Normal 47 19 2 2 3" xfId="41748" xr:uid="{00000000-0005-0000-0000-0000C0830000}"/>
    <cellStyle name="Normal 47 19 2 3" xfId="18805" xr:uid="{00000000-0005-0000-0000-0000C1830000}"/>
    <cellStyle name="Normal 47 19 2 3 2" xfId="41750" xr:uid="{00000000-0005-0000-0000-0000C2830000}"/>
    <cellStyle name="Normal 47 19 2 4" xfId="18806" xr:uid="{00000000-0005-0000-0000-0000C3830000}"/>
    <cellStyle name="Normal 47 19 2 4 2" xfId="41751" xr:uid="{00000000-0005-0000-0000-0000C4830000}"/>
    <cellStyle name="Normal 47 19 2 5" xfId="41747" xr:uid="{00000000-0005-0000-0000-0000C5830000}"/>
    <cellStyle name="Normal 47 19 3" xfId="18807" xr:uid="{00000000-0005-0000-0000-0000C6830000}"/>
    <cellStyle name="Normal 47 19 3 2" xfId="18808" xr:uid="{00000000-0005-0000-0000-0000C7830000}"/>
    <cellStyle name="Normal 47 19 3 2 2" xfId="18809" xr:uid="{00000000-0005-0000-0000-0000C8830000}"/>
    <cellStyle name="Normal 47 19 3 2 2 2" xfId="41754" xr:uid="{00000000-0005-0000-0000-0000C9830000}"/>
    <cellStyle name="Normal 47 19 3 2 3" xfId="41753" xr:uid="{00000000-0005-0000-0000-0000CA830000}"/>
    <cellStyle name="Normal 47 19 3 3" xfId="18810" xr:uid="{00000000-0005-0000-0000-0000CB830000}"/>
    <cellStyle name="Normal 47 19 3 3 2" xfId="18811" xr:uid="{00000000-0005-0000-0000-0000CC830000}"/>
    <cellStyle name="Normal 47 19 3 3 2 2" xfId="41756" xr:uid="{00000000-0005-0000-0000-0000CD830000}"/>
    <cellStyle name="Normal 47 19 3 3 3" xfId="41755" xr:uid="{00000000-0005-0000-0000-0000CE830000}"/>
    <cellStyle name="Normal 47 19 3 4" xfId="18812" xr:uid="{00000000-0005-0000-0000-0000CF830000}"/>
    <cellStyle name="Normal 47 19 3 4 2" xfId="41757" xr:uid="{00000000-0005-0000-0000-0000D0830000}"/>
    <cellStyle name="Normal 47 19 3 5" xfId="41752" xr:uid="{00000000-0005-0000-0000-0000D1830000}"/>
    <cellStyle name="Normal 47 19 4" xfId="18813" xr:uid="{00000000-0005-0000-0000-0000D2830000}"/>
    <cellStyle name="Normal 47 19 4 2" xfId="18814" xr:uid="{00000000-0005-0000-0000-0000D3830000}"/>
    <cellStyle name="Normal 47 19 4 2 2" xfId="41759" xr:uid="{00000000-0005-0000-0000-0000D4830000}"/>
    <cellStyle name="Normal 47 19 4 3" xfId="41758" xr:uid="{00000000-0005-0000-0000-0000D5830000}"/>
    <cellStyle name="Normal 47 19 5" xfId="18815" xr:uid="{00000000-0005-0000-0000-0000D6830000}"/>
    <cellStyle name="Normal 47 19 5 2" xfId="41760" xr:uid="{00000000-0005-0000-0000-0000D7830000}"/>
    <cellStyle name="Normal 47 19 6" xfId="18816" xr:uid="{00000000-0005-0000-0000-0000D8830000}"/>
    <cellStyle name="Normal 47 19 6 2" xfId="18817" xr:uid="{00000000-0005-0000-0000-0000D9830000}"/>
    <cellStyle name="Normal 47 19 6 2 2" xfId="41762" xr:uid="{00000000-0005-0000-0000-0000DA830000}"/>
    <cellStyle name="Normal 47 19 6 3" xfId="41761" xr:uid="{00000000-0005-0000-0000-0000DB830000}"/>
    <cellStyle name="Normal 47 19 7" xfId="18818" xr:uid="{00000000-0005-0000-0000-0000DC830000}"/>
    <cellStyle name="Normal 47 19 7 2" xfId="41763" xr:uid="{00000000-0005-0000-0000-0000DD830000}"/>
    <cellStyle name="Normal 47 19 8" xfId="41746" xr:uid="{00000000-0005-0000-0000-0000DE830000}"/>
    <cellStyle name="Normal 47 2" xfId="18819" xr:uid="{00000000-0005-0000-0000-0000DF830000}"/>
    <cellStyle name="Normal 47 2 2" xfId="18820" xr:uid="{00000000-0005-0000-0000-0000E0830000}"/>
    <cellStyle name="Normal 47 2 2 2" xfId="18821" xr:uid="{00000000-0005-0000-0000-0000E1830000}"/>
    <cellStyle name="Normal 47 2 2 2 2" xfId="18822" xr:uid="{00000000-0005-0000-0000-0000E2830000}"/>
    <cellStyle name="Normal 47 2 2 2 2 2" xfId="41767" xr:uid="{00000000-0005-0000-0000-0000E3830000}"/>
    <cellStyle name="Normal 47 2 2 2 3" xfId="41766" xr:uid="{00000000-0005-0000-0000-0000E4830000}"/>
    <cellStyle name="Normal 47 2 2 3" xfId="18823" xr:uid="{00000000-0005-0000-0000-0000E5830000}"/>
    <cellStyle name="Normal 47 2 2 3 2" xfId="41768" xr:uid="{00000000-0005-0000-0000-0000E6830000}"/>
    <cellStyle name="Normal 47 2 2 4" xfId="18824" xr:uid="{00000000-0005-0000-0000-0000E7830000}"/>
    <cellStyle name="Normal 47 2 2 4 2" xfId="41769" xr:uid="{00000000-0005-0000-0000-0000E8830000}"/>
    <cellStyle name="Normal 47 2 2 5" xfId="41765" xr:uid="{00000000-0005-0000-0000-0000E9830000}"/>
    <cellStyle name="Normal 47 2 3" xfId="18825" xr:uid="{00000000-0005-0000-0000-0000EA830000}"/>
    <cellStyle name="Normal 47 2 3 2" xfId="18826" xr:uid="{00000000-0005-0000-0000-0000EB830000}"/>
    <cellStyle name="Normal 47 2 3 2 2" xfId="18827" xr:uid="{00000000-0005-0000-0000-0000EC830000}"/>
    <cellStyle name="Normal 47 2 3 2 2 2" xfId="41772" xr:uid="{00000000-0005-0000-0000-0000ED830000}"/>
    <cellStyle name="Normal 47 2 3 2 3" xfId="41771" xr:uid="{00000000-0005-0000-0000-0000EE830000}"/>
    <cellStyle name="Normal 47 2 3 3" xfId="18828" xr:uid="{00000000-0005-0000-0000-0000EF830000}"/>
    <cellStyle name="Normal 47 2 3 3 2" xfId="18829" xr:uid="{00000000-0005-0000-0000-0000F0830000}"/>
    <cellStyle name="Normal 47 2 3 3 2 2" xfId="41774" xr:uid="{00000000-0005-0000-0000-0000F1830000}"/>
    <cellStyle name="Normal 47 2 3 3 3" xfId="41773" xr:uid="{00000000-0005-0000-0000-0000F2830000}"/>
    <cellStyle name="Normal 47 2 3 4" xfId="18830" xr:uid="{00000000-0005-0000-0000-0000F3830000}"/>
    <cellStyle name="Normal 47 2 3 4 2" xfId="41775" xr:uid="{00000000-0005-0000-0000-0000F4830000}"/>
    <cellStyle name="Normal 47 2 3 5" xfId="41770" xr:uid="{00000000-0005-0000-0000-0000F5830000}"/>
    <cellStyle name="Normal 47 2 4" xfId="18831" xr:uid="{00000000-0005-0000-0000-0000F6830000}"/>
    <cellStyle name="Normal 47 2 4 2" xfId="18832" xr:uid="{00000000-0005-0000-0000-0000F7830000}"/>
    <cellStyle name="Normal 47 2 4 2 2" xfId="41777" xr:uid="{00000000-0005-0000-0000-0000F8830000}"/>
    <cellStyle name="Normal 47 2 4 3" xfId="41776" xr:uid="{00000000-0005-0000-0000-0000F9830000}"/>
    <cellStyle name="Normal 47 2 5" xfId="18833" xr:uid="{00000000-0005-0000-0000-0000FA830000}"/>
    <cellStyle name="Normal 47 2 5 2" xfId="41778" xr:uid="{00000000-0005-0000-0000-0000FB830000}"/>
    <cellStyle name="Normal 47 2 6" xfId="18834" xr:uid="{00000000-0005-0000-0000-0000FC830000}"/>
    <cellStyle name="Normal 47 2 6 2" xfId="18835" xr:uid="{00000000-0005-0000-0000-0000FD830000}"/>
    <cellStyle name="Normal 47 2 6 2 2" xfId="41780" xr:uid="{00000000-0005-0000-0000-0000FE830000}"/>
    <cellStyle name="Normal 47 2 6 3" xfId="41779" xr:uid="{00000000-0005-0000-0000-0000FF830000}"/>
    <cellStyle name="Normal 47 2 7" xfId="18836" xr:uid="{00000000-0005-0000-0000-000000840000}"/>
    <cellStyle name="Normal 47 2 7 2" xfId="41781" xr:uid="{00000000-0005-0000-0000-000001840000}"/>
    <cellStyle name="Normal 47 2 8" xfId="41764" xr:uid="{00000000-0005-0000-0000-000002840000}"/>
    <cellStyle name="Normal 47 20" xfId="18837" xr:uid="{00000000-0005-0000-0000-000003840000}"/>
    <cellStyle name="Normal 47 20 2" xfId="18838" xr:uid="{00000000-0005-0000-0000-000004840000}"/>
    <cellStyle name="Normal 47 20 2 2" xfId="18839" xr:uid="{00000000-0005-0000-0000-000005840000}"/>
    <cellStyle name="Normal 47 20 2 2 2" xfId="41784" xr:uid="{00000000-0005-0000-0000-000006840000}"/>
    <cellStyle name="Normal 47 20 2 3" xfId="41783" xr:uid="{00000000-0005-0000-0000-000007840000}"/>
    <cellStyle name="Normal 47 20 3" xfId="18840" xr:uid="{00000000-0005-0000-0000-000008840000}"/>
    <cellStyle name="Normal 47 20 3 2" xfId="41785" xr:uid="{00000000-0005-0000-0000-000009840000}"/>
    <cellStyle name="Normal 47 20 4" xfId="18841" xr:uid="{00000000-0005-0000-0000-00000A840000}"/>
    <cellStyle name="Normal 47 20 4 2" xfId="41786" xr:uid="{00000000-0005-0000-0000-00000B840000}"/>
    <cellStyle name="Normal 47 20 5" xfId="41782" xr:uid="{00000000-0005-0000-0000-00000C840000}"/>
    <cellStyle name="Normal 47 21" xfId="18842" xr:uid="{00000000-0005-0000-0000-00000D840000}"/>
    <cellStyle name="Normal 47 21 2" xfId="18843" xr:uid="{00000000-0005-0000-0000-00000E840000}"/>
    <cellStyle name="Normal 47 21 2 2" xfId="18844" xr:uid="{00000000-0005-0000-0000-00000F840000}"/>
    <cellStyle name="Normal 47 21 2 2 2" xfId="41789" xr:uid="{00000000-0005-0000-0000-000010840000}"/>
    <cellStyle name="Normal 47 21 2 3" xfId="41788" xr:uid="{00000000-0005-0000-0000-000011840000}"/>
    <cellStyle name="Normal 47 21 3" xfId="18845" xr:uid="{00000000-0005-0000-0000-000012840000}"/>
    <cellStyle name="Normal 47 21 3 2" xfId="18846" xr:uid="{00000000-0005-0000-0000-000013840000}"/>
    <cellStyle name="Normal 47 21 3 2 2" xfId="41791" xr:uid="{00000000-0005-0000-0000-000014840000}"/>
    <cellStyle name="Normal 47 21 3 3" xfId="41790" xr:uid="{00000000-0005-0000-0000-000015840000}"/>
    <cellStyle name="Normal 47 21 4" xfId="18847" xr:uid="{00000000-0005-0000-0000-000016840000}"/>
    <cellStyle name="Normal 47 21 4 2" xfId="41792" xr:uid="{00000000-0005-0000-0000-000017840000}"/>
    <cellStyle name="Normal 47 21 5" xfId="41787" xr:uid="{00000000-0005-0000-0000-000018840000}"/>
    <cellStyle name="Normal 47 22" xfId="18848" xr:uid="{00000000-0005-0000-0000-000019840000}"/>
    <cellStyle name="Normal 47 22 2" xfId="18849" xr:uid="{00000000-0005-0000-0000-00001A840000}"/>
    <cellStyle name="Normal 47 22 2 2" xfId="41794" xr:uid="{00000000-0005-0000-0000-00001B840000}"/>
    <cellStyle name="Normal 47 22 3" xfId="41793" xr:uid="{00000000-0005-0000-0000-00001C840000}"/>
    <cellStyle name="Normal 47 23" xfId="18850" xr:uid="{00000000-0005-0000-0000-00001D840000}"/>
    <cellStyle name="Normal 47 23 2" xfId="41795" xr:uid="{00000000-0005-0000-0000-00001E840000}"/>
    <cellStyle name="Normal 47 24" xfId="18851" xr:uid="{00000000-0005-0000-0000-00001F840000}"/>
    <cellStyle name="Normal 47 24 2" xfId="18852" xr:uid="{00000000-0005-0000-0000-000020840000}"/>
    <cellStyle name="Normal 47 24 2 2" xfId="41797" xr:uid="{00000000-0005-0000-0000-000021840000}"/>
    <cellStyle name="Normal 47 24 3" xfId="41796" xr:uid="{00000000-0005-0000-0000-000022840000}"/>
    <cellStyle name="Normal 47 25" xfId="18853" xr:uid="{00000000-0005-0000-0000-000023840000}"/>
    <cellStyle name="Normal 47 25 2" xfId="41798" xr:uid="{00000000-0005-0000-0000-000024840000}"/>
    <cellStyle name="Normal 47 26" xfId="41583" xr:uid="{00000000-0005-0000-0000-000025840000}"/>
    <cellStyle name="Normal 47 3" xfId="18854" xr:uid="{00000000-0005-0000-0000-000026840000}"/>
    <cellStyle name="Normal 47 3 2" xfId="18855" xr:uid="{00000000-0005-0000-0000-000027840000}"/>
    <cellStyle name="Normal 47 3 2 2" xfId="18856" xr:uid="{00000000-0005-0000-0000-000028840000}"/>
    <cellStyle name="Normal 47 3 2 2 2" xfId="18857" xr:uid="{00000000-0005-0000-0000-000029840000}"/>
    <cellStyle name="Normal 47 3 2 2 2 2" xfId="41802" xr:uid="{00000000-0005-0000-0000-00002A840000}"/>
    <cellStyle name="Normal 47 3 2 2 3" xfId="41801" xr:uid="{00000000-0005-0000-0000-00002B840000}"/>
    <cellStyle name="Normal 47 3 2 3" xfId="18858" xr:uid="{00000000-0005-0000-0000-00002C840000}"/>
    <cellStyle name="Normal 47 3 2 3 2" xfId="41803" xr:uid="{00000000-0005-0000-0000-00002D840000}"/>
    <cellStyle name="Normal 47 3 2 4" xfId="18859" xr:uid="{00000000-0005-0000-0000-00002E840000}"/>
    <cellStyle name="Normal 47 3 2 4 2" xfId="41804" xr:uid="{00000000-0005-0000-0000-00002F840000}"/>
    <cellStyle name="Normal 47 3 2 5" xfId="41800" xr:uid="{00000000-0005-0000-0000-000030840000}"/>
    <cellStyle name="Normal 47 3 3" xfId="18860" xr:uid="{00000000-0005-0000-0000-000031840000}"/>
    <cellStyle name="Normal 47 3 3 2" xfId="18861" xr:uid="{00000000-0005-0000-0000-000032840000}"/>
    <cellStyle name="Normal 47 3 3 2 2" xfId="18862" xr:uid="{00000000-0005-0000-0000-000033840000}"/>
    <cellStyle name="Normal 47 3 3 2 2 2" xfId="41807" xr:uid="{00000000-0005-0000-0000-000034840000}"/>
    <cellStyle name="Normal 47 3 3 2 3" xfId="41806" xr:uid="{00000000-0005-0000-0000-000035840000}"/>
    <cellStyle name="Normal 47 3 3 3" xfId="18863" xr:uid="{00000000-0005-0000-0000-000036840000}"/>
    <cellStyle name="Normal 47 3 3 3 2" xfId="18864" xr:uid="{00000000-0005-0000-0000-000037840000}"/>
    <cellStyle name="Normal 47 3 3 3 2 2" xfId="41809" xr:uid="{00000000-0005-0000-0000-000038840000}"/>
    <cellStyle name="Normal 47 3 3 3 3" xfId="41808" xr:uid="{00000000-0005-0000-0000-000039840000}"/>
    <cellStyle name="Normal 47 3 3 4" xfId="18865" xr:uid="{00000000-0005-0000-0000-00003A840000}"/>
    <cellStyle name="Normal 47 3 3 4 2" xfId="41810" xr:uid="{00000000-0005-0000-0000-00003B840000}"/>
    <cellStyle name="Normal 47 3 3 5" xfId="41805" xr:uid="{00000000-0005-0000-0000-00003C840000}"/>
    <cellStyle name="Normal 47 3 4" xfId="18866" xr:uid="{00000000-0005-0000-0000-00003D840000}"/>
    <cellStyle name="Normal 47 3 4 2" xfId="18867" xr:uid="{00000000-0005-0000-0000-00003E840000}"/>
    <cellStyle name="Normal 47 3 4 2 2" xfId="41812" xr:uid="{00000000-0005-0000-0000-00003F840000}"/>
    <cellStyle name="Normal 47 3 4 3" xfId="41811" xr:uid="{00000000-0005-0000-0000-000040840000}"/>
    <cellStyle name="Normal 47 3 5" xfId="18868" xr:uid="{00000000-0005-0000-0000-000041840000}"/>
    <cellStyle name="Normal 47 3 5 2" xfId="41813" xr:uid="{00000000-0005-0000-0000-000042840000}"/>
    <cellStyle name="Normal 47 3 6" xfId="18869" xr:uid="{00000000-0005-0000-0000-000043840000}"/>
    <cellStyle name="Normal 47 3 6 2" xfId="18870" xr:uid="{00000000-0005-0000-0000-000044840000}"/>
    <cellStyle name="Normal 47 3 6 2 2" xfId="41815" xr:uid="{00000000-0005-0000-0000-000045840000}"/>
    <cellStyle name="Normal 47 3 6 3" xfId="41814" xr:uid="{00000000-0005-0000-0000-000046840000}"/>
    <cellStyle name="Normal 47 3 7" xfId="18871" xr:uid="{00000000-0005-0000-0000-000047840000}"/>
    <cellStyle name="Normal 47 3 7 2" xfId="41816" xr:uid="{00000000-0005-0000-0000-000048840000}"/>
    <cellStyle name="Normal 47 3 8" xfId="41799" xr:uid="{00000000-0005-0000-0000-000049840000}"/>
    <cellStyle name="Normal 47 4" xfId="18872" xr:uid="{00000000-0005-0000-0000-00004A840000}"/>
    <cellStyle name="Normal 47 4 2" xfId="18873" xr:uid="{00000000-0005-0000-0000-00004B840000}"/>
    <cellStyle name="Normal 47 4 2 2" xfId="18874" xr:uid="{00000000-0005-0000-0000-00004C840000}"/>
    <cellStyle name="Normal 47 4 2 2 2" xfId="18875" xr:uid="{00000000-0005-0000-0000-00004D840000}"/>
    <cellStyle name="Normal 47 4 2 2 2 2" xfId="41820" xr:uid="{00000000-0005-0000-0000-00004E840000}"/>
    <cellStyle name="Normal 47 4 2 2 3" xfId="41819" xr:uid="{00000000-0005-0000-0000-00004F840000}"/>
    <cellStyle name="Normal 47 4 2 3" xfId="18876" xr:uid="{00000000-0005-0000-0000-000050840000}"/>
    <cellStyle name="Normal 47 4 2 3 2" xfId="41821" xr:uid="{00000000-0005-0000-0000-000051840000}"/>
    <cellStyle name="Normal 47 4 2 4" xfId="18877" xr:uid="{00000000-0005-0000-0000-000052840000}"/>
    <cellStyle name="Normal 47 4 2 4 2" xfId="41822" xr:uid="{00000000-0005-0000-0000-000053840000}"/>
    <cellStyle name="Normal 47 4 2 5" xfId="41818" xr:uid="{00000000-0005-0000-0000-000054840000}"/>
    <cellStyle name="Normal 47 4 3" xfId="18878" xr:uid="{00000000-0005-0000-0000-000055840000}"/>
    <cellStyle name="Normal 47 4 3 2" xfId="18879" xr:uid="{00000000-0005-0000-0000-000056840000}"/>
    <cellStyle name="Normal 47 4 3 2 2" xfId="18880" xr:uid="{00000000-0005-0000-0000-000057840000}"/>
    <cellStyle name="Normal 47 4 3 2 2 2" xfId="41825" xr:uid="{00000000-0005-0000-0000-000058840000}"/>
    <cellStyle name="Normal 47 4 3 2 3" xfId="41824" xr:uid="{00000000-0005-0000-0000-000059840000}"/>
    <cellStyle name="Normal 47 4 3 3" xfId="18881" xr:uid="{00000000-0005-0000-0000-00005A840000}"/>
    <cellStyle name="Normal 47 4 3 3 2" xfId="18882" xr:uid="{00000000-0005-0000-0000-00005B840000}"/>
    <cellStyle name="Normal 47 4 3 3 2 2" xfId="41827" xr:uid="{00000000-0005-0000-0000-00005C840000}"/>
    <cellStyle name="Normal 47 4 3 3 3" xfId="41826" xr:uid="{00000000-0005-0000-0000-00005D840000}"/>
    <cellStyle name="Normal 47 4 3 4" xfId="18883" xr:uid="{00000000-0005-0000-0000-00005E840000}"/>
    <cellStyle name="Normal 47 4 3 4 2" xfId="41828" xr:uid="{00000000-0005-0000-0000-00005F840000}"/>
    <cellStyle name="Normal 47 4 3 5" xfId="41823" xr:uid="{00000000-0005-0000-0000-000060840000}"/>
    <cellStyle name="Normal 47 4 4" xfId="18884" xr:uid="{00000000-0005-0000-0000-000061840000}"/>
    <cellStyle name="Normal 47 4 4 2" xfId="18885" xr:uid="{00000000-0005-0000-0000-000062840000}"/>
    <cellStyle name="Normal 47 4 4 2 2" xfId="41830" xr:uid="{00000000-0005-0000-0000-000063840000}"/>
    <cellStyle name="Normal 47 4 4 3" xfId="41829" xr:uid="{00000000-0005-0000-0000-000064840000}"/>
    <cellStyle name="Normal 47 4 5" xfId="18886" xr:uid="{00000000-0005-0000-0000-000065840000}"/>
    <cellStyle name="Normal 47 4 5 2" xfId="41831" xr:uid="{00000000-0005-0000-0000-000066840000}"/>
    <cellStyle name="Normal 47 4 6" xfId="18887" xr:uid="{00000000-0005-0000-0000-000067840000}"/>
    <cellStyle name="Normal 47 4 6 2" xfId="18888" xr:uid="{00000000-0005-0000-0000-000068840000}"/>
    <cellStyle name="Normal 47 4 6 2 2" xfId="41833" xr:uid="{00000000-0005-0000-0000-000069840000}"/>
    <cellStyle name="Normal 47 4 6 3" xfId="41832" xr:uid="{00000000-0005-0000-0000-00006A840000}"/>
    <cellStyle name="Normal 47 4 7" xfId="18889" xr:uid="{00000000-0005-0000-0000-00006B840000}"/>
    <cellStyle name="Normal 47 4 7 2" xfId="41834" xr:uid="{00000000-0005-0000-0000-00006C840000}"/>
    <cellStyle name="Normal 47 4 8" xfId="41817" xr:uid="{00000000-0005-0000-0000-00006D840000}"/>
    <cellStyle name="Normal 47 5" xfId="18890" xr:uid="{00000000-0005-0000-0000-00006E840000}"/>
    <cellStyle name="Normal 47 5 2" xfId="18891" xr:uid="{00000000-0005-0000-0000-00006F840000}"/>
    <cellStyle name="Normal 47 5 2 2" xfId="18892" xr:uid="{00000000-0005-0000-0000-000070840000}"/>
    <cellStyle name="Normal 47 5 2 2 2" xfId="18893" xr:uid="{00000000-0005-0000-0000-000071840000}"/>
    <cellStyle name="Normal 47 5 2 2 2 2" xfId="41838" xr:uid="{00000000-0005-0000-0000-000072840000}"/>
    <cellStyle name="Normal 47 5 2 2 3" xfId="41837" xr:uid="{00000000-0005-0000-0000-000073840000}"/>
    <cellStyle name="Normal 47 5 2 3" xfId="18894" xr:uid="{00000000-0005-0000-0000-000074840000}"/>
    <cellStyle name="Normal 47 5 2 3 2" xfId="41839" xr:uid="{00000000-0005-0000-0000-000075840000}"/>
    <cellStyle name="Normal 47 5 2 4" xfId="18895" xr:uid="{00000000-0005-0000-0000-000076840000}"/>
    <cellStyle name="Normal 47 5 2 4 2" xfId="41840" xr:uid="{00000000-0005-0000-0000-000077840000}"/>
    <cellStyle name="Normal 47 5 2 5" xfId="41836" xr:uid="{00000000-0005-0000-0000-000078840000}"/>
    <cellStyle name="Normal 47 5 3" xfId="18896" xr:uid="{00000000-0005-0000-0000-000079840000}"/>
    <cellStyle name="Normal 47 5 3 2" xfId="18897" xr:uid="{00000000-0005-0000-0000-00007A840000}"/>
    <cellStyle name="Normal 47 5 3 2 2" xfId="18898" xr:uid="{00000000-0005-0000-0000-00007B840000}"/>
    <cellStyle name="Normal 47 5 3 2 2 2" xfId="41843" xr:uid="{00000000-0005-0000-0000-00007C840000}"/>
    <cellStyle name="Normal 47 5 3 2 3" xfId="41842" xr:uid="{00000000-0005-0000-0000-00007D840000}"/>
    <cellStyle name="Normal 47 5 3 3" xfId="18899" xr:uid="{00000000-0005-0000-0000-00007E840000}"/>
    <cellStyle name="Normal 47 5 3 3 2" xfId="18900" xr:uid="{00000000-0005-0000-0000-00007F840000}"/>
    <cellStyle name="Normal 47 5 3 3 2 2" xfId="41845" xr:uid="{00000000-0005-0000-0000-000080840000}"/>
    <cellStyle name="Normal 47 5 3 3 3" xfId="41844" xr:uid="{00000000-0005-0000-0000-000081840000}"/>
    <cellStyle name="Normal 47 5 3 4" xfId="18901" xr:uid="{00000000-0005-0000-0000-000082840000}"/>
    <cellStyle name="Normal 47 5 3 4 2" xfId="41846" xr:uid="{00000000-0005-0000-0000-000083840000}"/>
    <cellStyle name="Normal 47 5 3 5" xfId="41841" xr:uid="{00000000-0005-0000-0000-000084840000}"/>
    <cellStyle name="Normal 47 5 4" xfId="18902" xr:uid="{00000000-0005-0000-0000-000085840000}"/>
    <cellStyle name="Normal 47 5 4 2" xfId="18903" xr:uid="{00000000-0005-0000-0000-000086840000}"/>
    <cellStyle name="Normal 47 5 4 2 2" xfId="41848" xr:uid="{00000000-0005-0000-0000-000087840000}"/>
    <cellStyle name="Normal 47 5 4 3" xfId="41847" xr:uid="{00000000-0005-0000-0000-000088840000}"/>
    <cellStyle name="Normal 47 5 5" xfId="18904" xr:uid="{00000000-0005-0000-0000-000089840000}"/>
    <cellStyle name="Normal 47 5 5 2" xfId="41849" xr:uid="{00000000-0005-0000-0000-00008A840000}"/>
    <cellStyle name="Normal 47 5 6" xfId="18905" xr:uid="{00000000-0005-0000-0000-00008B840000}"/>
    <cellStyle name="Normal 47 5 6 2" xfId="18906" xr:uid="{00000000-0005-0000-0000-00008C840000}"/>
    <cellStyle name="Normal 47 5 6 2 2" xfId="41851" xr:uid="{00000000-0005-0000-0000-00008D840000}"/>
    <cellStyle name="Normal 47 5 6 3" xfId="41850" xr:uid="{00000000-0005-0000-0000-00008E840000}"/>
    <cellStyle name="Normal 47 5 7" xfId="18907" xr:uid="{00000000-0005-0000-0000-00008F840000}"/>
    <cellStyle name="Normal 47 5 7 2" xfId="41852" xr:uid="{00000000-0005-0000-0000-000090840000}"/>
    <cellStyle name="Normal 47 5 8" xfId="41835" xr:uid="{00000000-0005-0000-0000-000091840000}"/>
    <cellStyle name="Normal 47 6" xfId="18908" xr:uid="{00000000-0005-0000-0000-000092840000}"/>
    <cellStyle name="Normal 47 6 2" xfId="18909" xr:uid="{00000000-0005-0000-0000-000093840000}"/>
    <cellStyle name="Normal 47 6 2 2" xfId="18910" xr:uid="{00000000-0005-0000-0000-000094840000}"/>
    <cellStyle name="Normal 47 6 2 2 2" xfId="18911" xr:uid="{00000000-0005-0000-0000-000095840000}"/>
    <cellStyle name="Normal 47 6 2 2 2 2" xfId="41856" xr:uid="{00000000-0005-0000-0000-000096840000}"/>
    <cellStyle name="Normal 47 6 2 2 3" xfId="41855" xr:uid="{00000000-0005-0000-0000-000097840000}"/>
    <cellStyle name="Normal 47 6 2 3" xfId="18912" xr:uid="{00000000-0005-0000-0000-000098840000}"/>
    <cellStyle name="Normal 47 6 2 3 2" xfId="41857" xr:uid="{00000000-0005-0000-0000-000099840000}"/>
    <cellStyle name="Normal 47 6 2 4" xfId="18913" xr:uid="{00000000-0005-0000-0000-00009A840000}"/>
    <cellStyle name="Normal 47 6 2 4 2" xfId="41858" xr:uid="{00000000-0005-0000-0000-00009B840000}"/>
    <cellStyle name="Normal 47 6 2 5" xfId="41854" xr:uid="{00000000-0005-0000-0000-00009C840000}"/>
    <cellStyle name="Normal 47 6 3" xfId="18914" xr:uid="{00000000-0005-0000-0000-00009D840000}"/>
    <cellStyle name="Normal 47 6 3 2" xfId="18915" xr:uid="{00000000-0005-0000-0000-00009E840000}"/>
    <cellStyle name="Normal 47 6 3 2 2" xfId="18916" xr:uid="{00000000-0005-0000-0000-00009F840000}"/>
    <cellStyle name="Normal 47 6 3 2 2 2" xfId="41861" xr:uid="{00000000-0005-0000-0000-0000A0840000}"/>
    <cellStyle name="Normal 47 6 3 2 3" xfId="41860" xr:uid="{00000000-0005-0000-0000-0000A1840000}"/>
    <cellStyle name="Normal 47 6 3 3" xfId="18917" xr:uid="{00000000-0005-0000-0000-0000A2840000}"/>
    <cellStyle name="Normal 47 6 3 3 2" xfId="18918" xr:uid="{00000000-0005-0000-0000-0000A3840000}"/>
    <cellStyle name="Normal 47 6 3 3 2 2" xfId="41863" xr:uid="{00000000-0005-0000-0000-0000A4840000}"/>
    <cellStyle name="Normal 47 6 3 3 3" xfId="41862" xr:uid="{00000000-0005-0000-0000-0000A5840000}"/>
    <cellStyle name="Normal 47 6 3 4" xfId="18919" xr:uid="{00000000-0005-0000-0000-0000A6840000}"/>
    <cellStyle name="Normal 47 6 3 4 2" xfId="41864" xr:uid="{00000000-0005-0000-0000-0000A7840000}"/>
    <cellStyle name="Normal 47 6 3 5" xfId="41859" xr:uid="{00000000-0005-0000-0000-0000A8840000}"/>
    <cellStyle name="Normal 47 6 4" xfId="18920" xr:uid="{00000000-0005-0000-0000-0000A9840000}"/>
    <cellStyle name="Normal 47 6 4 2" xfId="18921" xr:uid="{00000000-0005-0000-0000-0000AA840000}"/>
    <cellStyle name="Normal 47 6 4 2 2" xfId="41866" xr:uid="{00000000-0005-0000-0000-0000AB840000}"/>
    <cellStyle name="Normal 47 6 4 3" xfId="41865" xr:uid="{00000000-0005-0000-0000-0000AC840000}"/>
    <cellStyle name="Normal 47 6 5" xfId="18922" xr:uid="{00000000-0005-0000-0000-0000AD840000}"/>
    <cellStyle name="Normal 47 6 5 2" xfId="41867" xr:uid="{00000000-0005-0000-0000-0000AE840000}"/>
    <cellStyle name="Normal 47 6 6" xfId="18923" xr:uid="{00000000-0005-0000-0000-0000AF840000}"/>
    <cellStyle name="Normal 47 6 6 2" xfId="18924" xr:uid="{00000000-0005-0000-0000-0000B0840000}"/>
    <cellStyle name="Normal 47 6 6 2 2" xfId="41869" xr:uid="{00000000-0005-0000-0000-0000B1840000}"/>
    <cellStyle name="Normal 47 6 6 3" xfId="41868" xr:uid="{00000000-0005-0000-0000-0000B2840000}"/>
    <cellStyle name="Normal 47 6 7" xfId="18925" xr:uid="{00000000-0005-0000-0000-0000B3840000}"/>
    <cellStyle name="Normal 47 6 7 2" xfId="41870" xr:uid="{00000000-0005-0000-0000-0000B4840000}"/>
    <cellStyle name="Normal 47 6 8" xfId="41853" xr:uid="{00000000-0005-0000-0000-0000B5840000}"/>
    <cellStyle name="Normal 47 7" xfId="18926" xr:uid="{00000000-0005-0000-0000-0000B6840000}"/>
    <cellStyle name="Normal 47 7 2" xfId="18927" xr:uid="{00000000-0005-0000-0000-0000B7840000}"/>
    <cellStyle name="Normal 47 7 2 2" xfId="18928" xr:uid="{00000000-0005-0000-0000-0000B8840000}"/>
    <cellStyle name="Normal 47 7 2 2 2" xfId="18929" xr:uid="{00000000-0005-0000-0000-0000B9840000}"/>
    <cellStyle name="Normal 47 7 2 2 2 2" xfId="41874" xr:uid="{00000000-0005-0000-0000-0000BA840000}"/>
    <cellStyle name="Normal 47 7 2 2 3" xfId="41873" xr:uid="{00000000-0005-0000-0000-0000BB840000}"/>
    <cellStyle name="Normal 47 7 2 3" xfId="18930" xr:uid="{00000000-0005-0000-0000-0000BC840000}"/>
    <cellStyle name="Normal 47 7 2 3 2" xfId="41875" xr:uid="{00000000-0005-0000-0000-0000BD840000}"/>
    <cellStyle name="Normal 47 7 2 4" xfId="18931" xr:uid="{00000000-0005-0000-0000-0000BE840000}"/>
    <cellStyle name="Normal 47 7 2 4 2" xfId="41876" xr:uid="{00000000-0005-0000-0000-0000BF840000}"/>
    <cellStyle name="Normal 47 7 2 5" xfId="41872" xr:uid="{00000000-0005-0000-0000-0000C0840000}"/>
    <cellStyle name="Normal 47 7 3" xfId="18932" xr:uid="{00000000-0005-0000-0000-0000C1840000}"/>
    <cellStyle name="Normal 47 7 3 2" xfId="18933" xr:uid="{00000000-0005-0000-0000-0000C2840000}"/>
    <cellStyle name="Normal 47 7 3 2 2" xfId="18934" xr:uid="{00000000-0005-0000-0000-0000C3840000}"/>
    <cellStyle name="Normal 47 7 3 2 2 2" xfId="41879" xr:uid="{00000000-0005-0000-0000-0000C4840000}"/>
    <cellStyle name="Normal 47 7 3 2 3" xfId="41878" xr:uid="{00000000-0005-0000-0000-0000C5840000}"/>
    <cellStyle name="Normal 47 7 3 3" xfId="18935" xr:uid="{00000000-0005-0000-0000-0000C6840000}"/>
    <cellStyle name="Normal 47 7 3 3 2" xfId="18936" xr:uid="{00000000-0005-0000-0000-0000C7840000}"/>
    <cellStyle name="Normal 47 7 3 3 2 2" xfId="41881" xr:uid="{00000000-0005-0000-0000-0000C8840000}"/>
    <cellStyle name="Normal 47 7 3 3 3" xfId="41880" xr:uid="{00000000-0005-0000-0000-0000C9840000}"/>
    <cellStyle name="Normal 47 7 3 4" xfId="18937" xr:uid="{00000000-0005-0000-0000-0000CA840000}"/>
    <cellStyle name="Normal 47 7 3 4 2" xfId="41882" xr:uid="{00000000-0005-0000-0000-0000CB840000}"/>
    <cellStyle name="Normal 47 7 3 5" xfId="41877" xr:uid="{00000000-0005-0000-0000-0000CC840000}"/>
    <cellStyle name="Normal 47 7 4" xfId="18938" xr:uid="{00000000-0005-0000-0000-0000CD840000}"/>
    <cellStyle name="Normal 47 7 4 2" xfId="18939" xr:uid="{00000000-0005-0000-0000-0000CE840000}"/>
    <cellStyle name="Normal 47 7 4 2 2" xfId="41884" xr:uid="{00000000-0005-0000-0000-0000CF840000}"/>
    <cellStyle name="Normal 47 7 4 3" xfId="41883" xr:uid="{00000000-0005-0000-0000-0000D0840000}"/>
    <cellStyle name="Normal 47 7 5" xfId="18940" xr:uid="{00000000-0005-0000-0000-0000D1840000}"/>
    <cellStyle name="Normal 47 7 5 2" xfId="41885" xr:uid="{00000000-0005-0000-0000-0000D2840000}"/>
    <cellStyle name="Normal 47 7 6" xfId="18941" xr:uid="{00000000-0005-0000-0000-0000D3840000}"/>
    <cellStyle name="Normal 47 7 6 2" xfId="18942" xr:uid="{00000000-0005-0000-0000-0000D4840000}"/>
    <cellStyle name="Normal 47 7 6 2 2" xfId="41887" xr:uid="{00000000-0005-0000-0000-0000D5840000}"/>
    <cellStyle name="Normal 47 7 6 3" xfId="41886" xr:uid="{00000000-0005-0000-0000-0000D6840000}"/>
    <cellStyle name="Normal 47 7 7" xfId="18943" xr:uid="{00000000-0005-0000-0000-0000D7840000}"/>
    <cellStyle name="Normal 47 7 7 2" xfId="41888" xr:uid="{00000000-0005-0000-0000-0000D8840000}"/>
    <cellStyle name="Normal 47 7 8" xfId="41871" xr:uid="{00000000-0005-0000-0000-0000D9840000}"/>
    <cellStyle name="Normal 47 8" xfId="18944" xr:uid="{00000000-0005-0000-0000-0000DA840000}"/>
    <cellStyle name="Normal 47 8 2" xfId="18945" xr:uid="{00000000-0005-0000-0000-0000DB840000}"/>
    <cellStyle name="Normal 47 8 2 2" xfId="18946" xr:uid="{00000000-0005-0000-0000-0000DC840000}"/>
    <cellStyle name="Normal 47 8 2 2 2" xfId="18947" xr:uid="{00000000-0005-0000-0000-0000DD840000}"/>
    <cellStyle name="Normal 47 8 2 2 2 2" xfId="41892" xr:uid="{00000000-0005-0000-0000-0000DE840000}"/>
    <cellStyle name="Normal 47 8 2 2 3" xfId="41891" xr:uid="{00000000-0005-0000-0000-0000DF840000}"/>
    <cellStyle name="Normal 47 8 2 3" xfId="18948" xr:uid="{00000000-0005-0000-0000-0000E0840000}"/>
    <cellStyle name="Normal 47 8 2 3 2" xfId="41893" xr:uid="{00000000-0005-0000-0000-0000E1840000}"/>
    <cellStyle name="Normal 47 8 2 4" xfId="18949" xr:uid="{00000000-0005-0000-0000-0000E2840000}"/>
    <cellStyle name="Normal 47 8 2 4 2" xfId="41894" xr:uid="{00000000-0005-0000-0000-0000E3840000}"/>
    <cellStyle name="Normal 47 8 2 5" xfId="41890" xr:uid="{00000000-0005-0000-0000-0000E4840000}"/>
    <cellStyle name="Normal 47 8 3" xfId="18950" xr:uid="{00000000-0005-0000-0000-0000E5840000}"/>
    <cellStyle name="Normal 47 8 3 2" xfId="18951" xr:uid="{00000000-0005-0000-0000-0000E6840000}"/>
    <cellStyle name="Normal 47 8 3 2 2" xfId="18952" xr:uid="{00000000-0005-0000-0000-0000E7840000}"/>
    <cellStyle name="Normal 47 8 3 2 2 2" xfId="41897" xr:uid="{00000000-0005-0000-0000-0000E8840000}"/>
    <cellStyle name="Normal 47 8 3 2 3" xfId="41896" xr:uid="{00000000-0005-0000-0000-0000E9840000}"/>
    <cellStyle name="Normal 47 8 3 3" xfId="18953" xr:uid="{00000000-0005-0000-0000-0000EA840000}"/>
    <cellStyle name="Normal 47 8 3 3 2" xfId="18954" xr:uid="{00000000-0005-0000-0000-0000EB840000}"/>
    <cellStyle name="Normal 47 8 3 3 2 2" xfId="41899" xr:uid="{00000000-0005-0000-0000-0000EC840000}"/>
    <cellStyle name="Normal 47 8 3 3 3" xfId="41898" xr:uid="{00000000-0005-0000-0000-0000ED840000}"/>
    <cellStyle name="Normal 47 8 3 4" xfId="18955" xr:uid="{00000000-0005-0000-0000-0000EE840000}"/>
    <cellStyle name="Normal 47 8 3 4 2" xfId="41900" xr:uid="{00000000-0005-0000-0000-0000EF840000}"/>
    <cellStyle name="Normal 47 8 3 5" xfId="41895" xr:uid="{00000000-0005-0000-0000-0000F0840000}"/>
    <cellStyle name="Normal 47 8 4" xfId="18956" xr:uid="{00000000-0005-0000-0000-0000F1840000}"/>
    <cellStyle name="Normal 47 8 4 2" xfId="18957" xr:uid="{00000000-0005-0000-0000-0000F2840000}"/>
    <cellStyle name="Normal 47 8 4 2 2" xfId="41902" xr:uid="{00000000-0005-0000-0000-0000F3840000}"/>
    <cellStyle name="Normal 47 8 4 3" xfId="41901" xr:uid="{00000000-0005-0000-0000-0000F4840000}"/>
    <cellStyle name="Normal 47 8 5" xfId="18958" xr:uid="{00000000-0005-0000-0000-0000F5840000}"/>
    <cellStyle name="Normal 47 8 5 2" xfId="41903" xr:uid="{00000000-0005-0000-0000-0000F6840000}"/>
    <cellStyle name="Normal 47 8 6" xfId="18959" xr:uid="{00000000-0005-0000-0000-0000F7840000}"/>
    <cellStyle name="Normal 47 8 6 2" xfId="18960" xr:uid="{00000000-0005-0000-0000-0000F8840000}"/>
    <cellStyle name="Normal 47 8 6 2 2" xfId="41905" xr:uid="{00000000-0005-0000-0000-0000F9840000}"/>
    <cellStyle name="Normal 47 8 6 3" xfId="41904" xr:uid="{00000000-0005-0000-0000-0000FA840000}"/>
    <cellStyle name="Normal 47 8 7" xfId="18961" xr:uid="{00000000-0005-0000-0000-0000FB840000}"/>
    <cellStyle name="Normal 47 8 7 2" xfId="41906" xr:uid="{00000000-0005-0000-0000-0000FC840000}"/>
    <cellStyle name="Normal 47 8 8" xfId="41889" xr:uid="{00000000-0005-0000-0000-0000FD840000}"/>
    <cellStyle name="Normal 47 9" xfId="18962" xr:uid="{00000000-0005-0000-0000-0000FE840000}"/>
    <cellStyle name="Normal 47 9 2" xfId="18963" xr:uid="{00000000-0005-0000-0000-0000FF840000}"/>
    <cellStyle name="Normal 47 9 2 2" xfId="18964" xr:uid="{00000000-0005-0000-0000-000000850000}"/>
    <cellStyle name="Normal 47 9 2 2 2" xfId="18965" xr:uid="{00000000-0005-0000-0000-000001850000}"/>
    <cellStyle name="Normal 47 9 2 2 2 2" xfId="41910" xr:uid="{00000000-0005-0000-0000-000002850000}"/>
    <cellStyle name="Normal 47 9 2 2 3" xfId="41909" xr:uid="{00000000-0005-0000-0000-000003850000}"/>
    <cellStyle name="Normal 47 9 2 3" xfId="18966" xr:uid="{00000000-0005-0000-0000-000004850000}"/>
    <cellStyle name="Normal 47 9 2 3 2" xfId="41911" xr:uid="{00000000-0005-0000-0000-000005850000}"/>
    <cellStyle name="Normal 47 9 2 4" xfId="18967" xr:uid="{00000000-0005-0000-0000-000006850000}"/>
    <cellStyle name="Normal 47 9 2 4 2" xfId="41912" xr:uid="{00000000-0005-0000-0000-000007850000}"/>
    <cellStyle name="Normal 47 9 2 5" xfId="41908" xr:uid="{00000000-0005-0000-0000-000008850000}"/>
    <cellStyle name="Normal 47 9 3" xfId="18968" xr:uid="{00000000-0005-0000-0000-000009850000}"/>
    <cellStyle name="Normal 47 9 3 2" xfId="18969" xr:uid="{00000000-0005-0000-0000-00000A850000}"/>
    <cellStyle name="Normal 47 9 3 2 2" xfId="18970" xr:uid="{00000000-0005-0000-0000-00000B850000}"/>
    <cellStyle name="Normal 47 9 3 2 2 2" xfId="41915" xr:uid="{00000000-0005-0000-0000-00000C850000}"/>
    <cellStyle name="Normal 47 9 3 2 3" xfId="41914" xr:uid="{00000000-0005-0000-0000-00000D850000}"/>
    <cellStyle name="Normal 47 9 3 3" xfId="18971" xr:uid="{00000000-0005-0000-0000-00000E850000}"/>
    <cellStyle name="Normal 47 9 3 3 2" xfId="18972" xr:uid="{00000000-0005-0000-0000-00000F850000}"/>
    <cellStyle name="Normal 47 9 3 3 2 2" xfId="41917" xr:uid="{00000000-0005-0000-0000-000010850000}"/>
    <cellStyle name="Normal 47 9 3 3 3" xfId="41916" xr:uid="{00000000-0005-0000-0000-000011850000}"/>
    <cellStyle name="Normal 47 9 3 4" xfId="18973" xr:uid="{00000000-0005-0000-0000-000012850000}"/>
    <cellStyle name="Normal 47 9 3 4 2" xfId="41918" xr:uid="{00000000-0005-0000-0000-000013850000}"/>
    <cellStyle name="Normal 47 9 3 5" xfId="41913" xr:uid="{00000000-0005-0000-0000-000014850000}"/>
    <cellStyle name="Normal 47 9 4" xfId="18974" xr:uid="{00000000-0005-0000-0000-000015850000}"/>
    <cellStyle name="Normal 47 9 4 2" xfId="18975" xr:uid="{00000000-0005-0000-0000-000016850000}"/>
    <cellStyle name="Normal 47 9 4 2 2" xfId="41920" xr:uid="{00000000-0005-0000-0000-000017850000}"/>
    <cellStyle name="Normal 47 9 4 3" xfId="41919" xr:uid="{00000000-0005-0000-0000-000018850000}"/>
    <cellStyle name="Normal 47 9 5" xfId="18976" xr:uid="{00000000-0005-0000-0000-000019850000}"/>
    <cellStyle name="Normal 47 9 5 2" xfId="41921" xr:uid="{00000000-0005-0000-0000-00001A850000}"/>
    <cellStyle name="Normal 47 9 6" xfId="18977" xr:uid="{00000000-0005-0000-0000-00001B850000}"/>
    <cellStyle name="Normal 47 9 6 2" xfId="18978" xr:uid="{00000000-0005-0000-0000-00001C850000}"/>
    <cellStyle name="Normal 47 9 6 2 2" xfId="41923" xr:uid="{00000000-0005-0000-0000-00001D850000}"/>
    <cellStyle name="Normal 47 9 6 3" xfId="41922" xr:uid="{00000000-0005-0000-0000-00001E850000}"/>
    <cellStyle name="Normal 47 9 7" xfId="18979" xr:uid="{00000000-0005-0000-0000-00001F850000}"/>
    <cellStyle name="Normal 47 9 7 2" xfId="41924" xr:uid="{00000000-0005-0000-0000-000020850000}"/>
    <cellStyle name="Normal 47 9 8" xfId="41907" xr:uid="{00000000-0005-0000-0000-000021850000}"/>
    <cellStyle name="Normal 48" xfId="18980" xr:uid="{00000000-0005-0000-0000-000022850000}"/>
    <cellStyle name="Normal 48 10" xfId="18981" xr:uid="{00000000-0005-0000-0000-000023850000}"/>
    <cellStyle name="Normal 48 10 2" xfId="18982" xr:uid="{00000000-0005-0000-0000-000024850000}"/>
    <cellStyle name="Normal 48 10 2 2" xfId="18983" xr:uid="{00000000-0005-0000-0000-000025850000}"/>
    <cellStyle name="Normal 48 10 2 2 2" xfId="18984" xr:uid="{00000000-0005-0000-0000-000026850000}"/>
    <cellStyle name="Normal 48 10 2 2 2 2" xfId="41929" xr:uid="{00000000-0005-0000-0000-000027850000}"/>
    <cellStyle name="Normal 48 10 2 2 3" xfId="41928" xr:uid="{00000000-0005-0000-0000-000028850000}"/>
    <cellStyle name="Normal 48 10 2 3" xfId="18985" xr:uid="{00000000-0005-0000-0000-000029850000}"/>
    <cellStyle name="Normal 48 10 2 3 2" xfId="41930" xr:uid="{00000000-0005-0000-0000-00002A850000}"/>
    <cellStyle name="Normal 48 10 2 4" xfId="18986" xr:uid="{00000000-0005-0000-0000-00002B850000}"/>
    <cellStyle name="Normal 48 10 2 4 2" xfId="41931" xr:uid="{00000000-0005-0000-0000-00002C850000}"/>
    <cellStyle name="Normal 48 10 2 5" xfId="41927" xr:uid="{00000000-0005-0000-0000-00002D850000}"/>
    <cellStyle name="Normal 48 10 3" xfId="18987" xr:uid="{00000000-0005-0000-0000-00002E850000}"/>
    <cellStyle name="Normal 48 10 3 2" xfId="18988" xr:uid="{00000000-0005-0000-0000-00002F850000}"/>
    <cellStyle name="Normal 48 10 3 2 2" xfId="18989" xr:uid="{00000000-0005-0000-0000-000030850000}"/>
    <cellStyle name="Normal 48 10 3 2 2 2" xfId="41934" xr:uid="{00000000-0005-0000-0000-000031850000}"/>
    <cellStyle name="Normal 48 10 3 2 3" xfId="41933" xr:uid="{00000000-0005-0000-0000-000032850000}"/>
    <cellStyle name="Normal 48 10 3 3" xfId="18990" xr:uid="{00000000-0005-0000-0000-000033850000}"/>
    <cellStyle name="Normal 48 10 3 3 2" xfId="18991" xr:uid="{00000000-0005-0000-0000-000034850000}"/>
    <cellStyle name="Normal 48 10 3 3 2 2" xfId="41936" xr:uid="{00000000-0005-0000-0000-000035850000}"/>
    <cellStyle name="Normal 48 10 3 3 3" xfId="41935" xr:uid="{00000000-0005-0000-0000-000036850000}"/>
    <cellStyle name="Normal 48 10 3 4" xfId="18992" xr:uid="{00000000-0005-0000-0000-000037850000}"/>
    <cellStyle name="Normal 48 10 3 4 2" xfId="41937" xr:uid="{00000000-0005-0000-0000-000038850000}"/>
    <cellStyle name="Normal 48 10 3 5" xfId="41932" xr:uid="{00000000-0005-0000-0000-000039850000}"/>
    <cellStyle name="Normal 48 10 4" xfId="18993" xr:uid="{00000000-0005-0000-0000-00003A850000}"/>
    <cellStyle name="Normal 48 10 4 2" xfId="18994" xr:uid="{00000000-0005-0000-0000-00003B850000}"/>
    <cellStyle name="Normal 48 10 4 2 2" xfId="41939" xr:uid="{00000000-0005-0000-0000-00003C850000}"/>
    <cellStyle name="Normal 48 10 4 3" xfId="41938" xr:uid="{00000000-0005-0000-0000-00003D850000}"/>
    <cellStyle name="Normal 48 10 5" xfId="18995" xr:uid="{00000000-0005-0000-0000-00003E850000}"/>
    <cellStyle name="Normal 48 10 5 2" xfId="41940" xr:uid="{00000000-0005-0000-0000-00003F850000}"/>
    <cellStyle name="Normal 48 10 6" xfId="18996" xr:uid="{00000000-0005-0000-0000-000040850000}"/>
    <cellStyle name="Normal 48 10 6 2" xfId="18997" xr:uid="{00000000-0005-0000-0000-000041850000}"/>
    <cellStyle name="Normal 48 10 6 2 2" xfId="41942" xr:uid="{00000000-0005-0000-0000-000042850000}"/>
    <cellStyle name="Normal 48 10 6 3" xfId="41941" xr:uid="{00000000-0005-0000-0000-000043850000}"/>
    <cellStyle name="Normal 48 10 7" xfId="18998" xr:uid="{00000000-0005-0000-0000-000044850000}"/>
    <cellStyle name="Normal 48 10 7 2" xfId="41943" xr:uid="{00000000-0005-0000-0000-000045850000}"/>
    <cellStyle name="Normal 48 10 8" xfId="41926" xr:uid="{00000000-0005-0000-0000-000046850000}"/>
    <cellStyle name="Normal 48 11" xfId="18999" xr:uid="{00000000-0005-0000-0000-000047850000}"/>
    <cellStyle name="Normal 48 11 2" xfId="19000" xr:uid="{00000000-0005-0000-0000-000048850000}"/>
    <cellStyle name="Normal 48 11 2 2" xfId="19001" xr:uid="{00000000-0005-0000-0000-000049850000}"/>
    <cellStyle name="Normal 48 11 2 2 2" xfId="19002" xr:uid="{00000000-0005-0000-0000-00004A850000}"/>
    <cellStyle name="Normal 48 11 2 2 2 2" xfId="41947" xr:uid="{00000000-0005-0000-0000-00004B850000}"/>
    <cellStyle name="Normal 48 11 2 2 3" xfId="41946" xr:uid="{00000000-0005-0000-0000-00004C850000}"/>
    <cellStyle name="Normal 48 11 2 3" xfId="19003" xr:uid="{00000000-0005-0000-0000-00004D850000}"/>
    <cellStyle name="Normal 48 11 2 3 2" xfId="41948" xr:uid="{00000000-0005-0000-0000-00004E850000}"/>
    <cellStyle name="Normal 48 11 2 4" xfId="19004" xr:uid="{00000000-0005-0000-0000-00004F850000}"/>
    <cellStyle name="Normal 48 11 2 4 2" xfId="41949" xr:uid="{00000000-0005-0000-0000-000050850000}"/>
    <cellStyle name="Normal 48 11 2 5" xfId="41945" xr:uid="{00000000-0005-0000-0000-000051850000}"/>
    <cellStyle name="Normal 48 11 3" xfId="19005" xr:uid="{00000000-0005-0000-0000-000052850000}"/>
    <cellStyle name="Normal 48 11 3 2" xfId="19006" xr:uid="{00000000-0005-0000-0000-000053850000}"/>
    <cellStyle name="Normal 48 11 3 2 2" xfId="19007" xr:uid="{00000000-0005-0000-0000-000054850000}"/>
    <cellStyle name="Normal 48 11 3 2 2 2" xfId="41952" xr:uid="{00000000-0005-0000-0000-000055850000}"/>
    <cellStyle name="Normal 48 11 3 2 3" xfId="41951" xr:uid="{00000000-0005-0000-0000-000056850000}"/>
    <cellStyle name="Normal 48 11 3 3" xfId="19008" xr:uid="{00000000-0005-0000-0000-000057850000}"/>
    <cellStyle name="Normal 48 11 3 3 2" xfId="19009" xr:uid="{00000000-0005-0000-0000-000058850000}"/>
    <cellStyle name="Normal 48 11 3 3 2 2" xfId="41954" xr:uid="{00000000-0005-0000-0000-000059850000}"/>
    <cellStyle name="Normal 48 11 3 3 3" xfId="41953" xr:uid="{00000000-0005-0000-0000-00005A850000}"/>
    <cellStyle name="Normal 48 11 3 4" xfId="19010" xr:uid="{00000000-0005-0000-0000-00005B850000}"/>
    <cellStyle name="Normal 48 11 3 4 2" xfId="41955" xr:uid="{00000000-0005-0000-0000-00005C850000}"/>
    <cellStyle name="Normal 48 11 3 5" xfId="41950" xr:uid="{00000000-0005-0000-0000-00005D850000}"/>
    <cellStyle name="Normal 48 11 4" xfId="19011" xr:uid="{00000000-0005-0000-0000-00005E850000}"/>
    <cellStyle name="Normal 48 11 4 2" xfId="19012" xr:uid="{00000000-0005-0000-0000-00005F850000}"/>
    <cellStyle name="Normal 48 11 4 2 2" xfId="41957" xr:uid="{00000000-0005-0000-0000-000060850000}"/>
    <cellStyle name="Normal 48 11 4 3" xfId="41956" xr:uid="{00000000-0005-0000-0000-000061850000}"/>
    <cellStyle name="Normal 48 11 5" xfId="19013" xr:uid="{00000000-0005-0000-0000-000062850000}"/>
    <cellStyle name="Normal 48 11 5 2" xfId="41958" xr:uid="{00000000-0005-0000-0000-000063850000}"/>
    <cellStyle name="Normal 48 11 6" xfId="19014" xr:uid="{00000000-0005-0000-0000-000064850000}"/>
    <cellStyle name="Normal 48 11 6 2" xfId="19015" xr:uid="{00000000-0005-0000-0000-000065850000}"/>
    <cellStyle name="Normal 48 11 6 2 2" xfId="41960" xr:uid="{00000000-0005-0000-0000-000066850000}"/>
    <cellStyle name="Normal 48 11 6 3" xfId="41959" xr:uid="{00000000-0005-0000-0000-000067850000}"/>
    <cellStyle name="Normal 48 11 7" xfId="19016" xr:uid="{00000000-0005-0000-0000-000068850000}"/>
    <cellStyle name="Normal 48 11 7 2" xfId="41961" xr:uid="{00000000-0005-0000-0000-000069850000}"/>
    <cellStyle name="Normal 48 11 8" xfId="41944" xr:uid="{00000000-0005-0000-0000-00006A850000}"/>
    <cellStyle name="Normal 48 12" xfId="19017" xr:uid="{00000000-0005-0000-0000-00006B850000}"/>
    <cellStyle name="Normal 48 12 2" xfId="19018" xr:uid="{00000000-0005-0000-0000-00006C850000}"/>
    <cellStyle name="Normal 48 12 2 2" xfId="19019" xr:uid="{00000000-0005-0000-0000-00006D850000}"/>
    <cellStyle name="Normal 48 12 2 2 2" xfId="19020" xr:uid="{00000000-0005-0000-0000-00006E850000}"/>
    <cellStyle name="Normal 48 12 2 2 2 2" xfId="41965" xr:uid="{00000000-0005-0000-0000-00006F850000}"/>
    <cellStyle name="Normal 48 12 2 2 3" xfId="41964" xr:uid="{00000000-0005-0000-0000-000070850000}"/>
    <cellStyle name="Normal 48 12 2 3" xfId="19021" xr:uid="{00000000-0005-0000-0000-000071850000}"/>
    <cellStyle name="Normal 48 12 2 3 2" xfId="41966" xr:uid="{00000000-0005-0000-0000-000072850000}"/>
    <cellStyle name="Normal 48 12 2 4" xfId="19022" xr:uid="{00000000-0005-0000-0000-000073850000}"/>
    <cellStyle name="Normal 48 12 2 4 2" xfId="41967" xr:uid="{00000000-0005-0000-0000-000074850000}"/>
    <cellStyle name="Normal 48 12 2 5" xfId="41963" xr:uid="{00000000-0005-0000-0000-000075850000}"/>
    <cellStyle name="Normal 48 12 3" xfId="19023" xr:uid="{00000000-0005-0000-0000-000076850000}"/>
    <cellStyle name="Normal 48 12 3 2" xfId="19024" xr:uid="{00000000-0005-0000-0000-000077850000}"/>
    <cellStyle name="Normal 48 12 3 2 2" xfId="19025" xr:uid="{00000000-0005-0000-0000-000078850000}"/>
    <cellStyle name="Normal 48 12 3 2 2 2" xfId="41970" xr:uid="{00000000-0005-0000-0000-000079850000}"/>
    <cellStyle name="Normal 48 12 3 2 3" xfId="41969" xr:uid="{00000000-0005-0000-0000-00007A850000}"/>
    <cellStyle name="Normal 48 12 3 3" xfId="19026" xr:uid="{00000000-0005-0000-0000-00007B850000}"/>
    <cellStyle name="Normal 48 12 3 3 2" xfId="19027" xr:uid="{00000000-0005-0000-0000-00007C850000}"/>
    <cellStyle name="Normal 48 12 3 3 2 2" xfId="41972" xr:uid="{00000000-0005-0000-0000-00007D850000}"/>
    <cellStyle name="Normal 48 12 3 3 3" xfId="41971" xr:uid="{00000000-0005-0000-0000-00007E850000}"/>
    <cellStyle name="Normal 48 12 3 4" xfId="19028" xr:uid="{00000000-0005-0000-0000-00007F850000}"/>
    <cellStyle name="Normal 48 12 3 4 2" xfId="41973" xr:uid="{00000000-0005-0000-0000-000080850000}"/>
    <cellStyle name="Normal 48 12 3 5" xfId="41968" xr:uid="{00000000-0005-0000-0000-000081850000}"/>
    <cellStyle name="Normal 48 12 4" xfId="19029" xr:uid="{00000000-0005-0000-0000-000082850000}"/>
    <cellStyle name="Normal 48 12 4 2" xfId="19030" xr:uid="{00000000-0005-0000-0000-000083850000}"/>
    <cellStyle name="Normal 48 12 4 2 2" xfId="41975" xr:uid="{00000000-0005-0000-0000-000084850000}"/>
    <cellStyle name="Normal 48 12 4 3" xfId="41974" xr:uid="{00000000-0005-0000-0000-000085850000}"/>
    <cellStyle name="Normal 48 12 5" xfId="19031" xr:uid="{00000000-0005-0000-0000-000086850000}"/>
    <cellStyle name="Normal 48 12 5 2" xfId="41976" xr:uid="{00000000-0005-0000-0000-000087850000}"/>
    <cellStyle name="Normal 48 12 6" xfId="19032" xr:uid="{00000000-0005-0000-0000-000088850000}"/>
    <cellStyle name="Normal 48 12 6 2" xfId="19033" xr:uid="{00000000-0005-0000-0000-000089850000}"/>
    <cellStyle name="Normal 48 12 6 2 2" xfId="41978" xr:uid="{00000000-0005-0000-0000-00008A850000}"/>
    <cellStyle name="Normal 48 12 6 3" xfId="41977" xr:uid="{00000000-0005-0000-0000-00008B850000}"/>
    <cellStyle name="Normal 48 12 7" xfId="19034" xr:uid="{00000000-0005-0000-0000-00008C850000}"/>
    <cellStyle name="Normal 48 12 7 2" xfId="41979" xr:uid="{00000000-0005-0000-0000-00008D850000}"/>
    <cellStyle name="Normal 48 12 8" xfId="41962" xr:uid="{00000000-0005-0000-0000-00008E850000}"/>
    <cellStyle name="Normal 48 13" xfId="19035" xr:uid="{00000000-0005-0000-0000-00008F850000}"/>
    <cellStyle name="Normal 48 13 2" xfId="19036" xr:uid="{00000000-0005-0000-0000-000090850000}"/>
    <cellStyle name="Normal 48 13 2 2" xfId="19037" xr:uid="{00000000-0005-0000-0000-000091850000}"/>
    <cellStyle name="Normal 48 13 2 2 2" xfId="19038" xr:uid="{00000000-0005-0000-0000-000092850000}"/>
    <cellStyle name="Normal 48 13 2 2 2 2" xfId="41983" xr:uid="{00000000-0005-0000-0000-000093850000}"/>
    <cellStyle name="Normal 48 13 2 2 3" xfId="41982" xr:uid="{00000000-0005-0000-0000-000094850000}"/>
    <cellStyle name="Normal 48 13 2 3" xfId="19039" xr:uid="{00000000-0005-0000-0000-000095850000}"/>
    <cellStyle name="Normal 48 13 2 3 2" xfId="41984" xr:uid="{00000000-0005-0000-0000-000096850000}"/>
    <cellStyle name="Normal 48 13 2 4" xfId="19040" xr:uid="{00000000-0005-0000-0000-000097850000}"/>
    <cellStyle name="Normal 48 13 2 4 2" xfId="41985" xr:uid="{00000000-0005-0000-0000-000098850000}"/>
    <cellStyle name="Normal 48 13 2 5" xfId="41981" xr:uid="{00000000-0005-0000-0000-000099850000}"/>
    <cellStyle name="Normal 48 13 3" xfId="19041" xr:uid="{00000000-0005-0000-0000-00009A850000}"/>
    <cellStyle name="Normal 48 13 3 2" xfId="19042" xr:uid="{00000000-0005-0000-0000-00009B850000}"/>
    <cellStyle name="Normal 48 13 3 2 2" xfId="19043" xr:uid="{00000000-0005-0000-0000-00009C850000}"/>
    <cellStyle name="Normal 48 13 3 2 2 2" xfId="41988" xr:uid="{00000000-0005-0000-0000-00009D850000}"/>
    <cellStyle name="Normal 48 13 3 2 3" xfId="41987" xr:uid="{00000000-0005-0000-0000-00009E850000}"/>
    <cellStyle name="Normal 48 13 3 3" xfId="19044" xr:uid="{00000000-0005-0000-0000-00009F850000}"/>
    <cellStyle name="Normal 48 13 3 3 2" xfId="19045" xr:uid="{00000000-0005-0000-0000-0000A0850000}"/>
    <cellStyle name="Normal 48 13 3 3 2 2" xfId="41990" xr:uid="{00000000-0005-0000-0000-0000A1850000}"/>
    <cellStyle name="Normal 48 13 3 3 3" xfId="41989" xr:uid="{00000000-0005-0000-0000-0000A2850000}"/>
    <cellStyle name="Normal 48 13 3 4" xfId="19046" xr:uid="{00000000-0005-0000-0000-0000A3850000}"/>
    <cellStyle name="Normal 48 13 3 4 2" xfId="41991" xr:uid="{00000000-0005-0000-0000-0000A4850000}"/>
    <cellStyle name="Normal 48 13 3 5" xfId="41986" xr:uid="{00000000-0005-0000-0000-0000A5850000}"/>
    <cellStyle name="Normal 48 13 4" xfId="19047" xr:uid="{00000000-0005-0000-0000-0000A6850000}"/>
    <cellStyle name="Normal 48 13 4 2" xfId="19048" xr:uid="{00000000-0005-0000-0000-0000A7850000}"/>
    <cellStyle name="Normal 48 13 4 2 2" xfId="41993" xr:uid="{00000000-0005-0000-0000-0000A8850000}"/>
    <cellStyle name="Normal 48 13 4 3" xfId="41992" xr:uid="{00000000-0005-0000-0000-0000A9850000}"/>
    <cellStyle name="Normal 48 13 5" xfId="19049" xr:uid="{00000000-0005-0000-0000-0000AA850000}"/>
    <cellStyle name="Normal 48 13 5 2" xfId="41994" xr:uid="{00000000-0005-0000-0000-0000AB850000}"/>
    <cellStyle name="Normal 48 13 6" xfId="19050" xr:uid="{00000000-0005-0000-0000-0000AC850000}"/>
    <cellStyle name="Normal 48 13 6 2" xfId="19051" xr:uid="{00000000-0005-0000-0000-0000AD850000}"/>
    <cellStyle name="Normal 48 13 6 2 2" xfId="41996" xr:uid="{00000000-0005-0000-0000-0000AE850000}"/>
    <cellStyle name="Normal 48 13 6 3" xfId="41995" xr:uid="{00000000-0005-0000-0000-0000AF850000}"/>
    <cellStyle name="Normal 48 13 7" xfId="19052" xr:uid="{00000000-0005-0000-0000-0000B0850000}"/>
    <cellStyle name="Normal 48 13 7 2" xfId="41997" xr:uid="{00000000-0005-0000-0000-0000B1850000}"/>
    <cellStyle name="Normal 48 13 8" xfId="41980" xr:uid="{00000000-0005-0000-0000-0000B2850000}"/>
    <cellStyle name="Normal 48 14" xfId="19053" xr:uid="{00000000-0005-0000-0000-0000B3850000}"/>
    <cellStyle name="Normal 48 14 2" xfId="19054" xr:uid="{00000000-0005-0000-0000-0000B4850000}"/>
    <cellStyle name="Normal 48 14 2 2" xfId="19055" xr:uid="{00000000-0005-0000-0000-0000B5850000}"/>
    <cellStyle name="Normal 48 14 2 2 2" xfId="19056" xr:uid="{00000000-0005-0000-0000-0000B6850000}"/>
    <cellStyle name="Normal 48 14 2 2 2 2" xfId="42001" xr:uid="{00000000-0005-0000-0000-0000B7850000}"/>
    <cellStyle name="Normal 48 14 2 2 3" xfId="42000" xr:uid="{00000000-0005-0000-0000-0000B8850000}"/>
    <cellStyle name="Normal 48 14 2 3" xfId="19057" xr:uid="{00000000-0005-0000-0000-0000B9850000}"/>
    <cellStyle name="Normal 48 14 2 3 2" xfId="42002" xr:uid="{00000000-0005-0000-0000-0000BA850000}"/>
    <cellStyle name="Normal 48 14 2 4" xfId="19058" xr:uid="{00000000-0005-0000-0000-0000BB850000}"/>
    <cellStyle name="Normal 48 14 2 4 2" xfId="42003" xr:uid="{00000000-0005-0000-0000-0000BC850000}"/>
    <cellStyle name="Normal 48 14 2 5" xfId="41999" xr:uid="{00000000-0005-0000-0000-0000BD850000}"/>
    <cellStyle name="Normal 48 14 3" xfId="19059" xr:uid="{00000000-0005-0000-0000-0000BE850000}"/>
    <cellStyle name="Normal 48 14 3 2" xfId="19060" xr:uid="{00000000-0005-0000-0000-0000BF850000}"/>
    <cellStyle name="Normal 48 14 3 2 2" xfId="19061" xr:uid="{00000000-0005-0000-0000-0000C0850000}"/>
    <cellStyle name="Normal 48 14 3 2 2 2" xfId="42006" xr:uid="{00000000-0005-0000-0000-0000C1850000}"/>
    <cellStyle name="Normal 48 14 3 2 3" xfId="42005" xr:uid="{00000000-0005-0000-0000-0000C2850000}"/>
    <cellStyle name="Normal 48 14 3 3" xfId="19062" xr:uid="{00000000-0005-0000-0000-0000C3850000}"/>
    <cellStyle name="Normal 48 14 3 3 2" xfId="19063" xr:uid="{00000000-0005-0000-0000-0000C4850000}"/>
    <cellStyle name="Normal 48 14 3 3 2 2" xfId="42008" xr:uid="{00000000-0005-0000-0000-0000C5850000}"/>
    <cellStyle name="Normal 48 14 3 3 3" xfId="42007" xr:uid="{00000000-0005-0000-0000-0000C6850000}"/>
    <cellStyle name="Normal 48 14 3 4" xfId="19064" xr:uid="{00000000-0005-0000-0000-0000C7850000}"/>
    <cellStyle name="Normal 48 14 3 4 2" xfId="42009" xr:uid="{00000000-0005-0000-0000-0000C8850000}"/>
    <cellStyle name="Normal 48 14 3 5" xfId="42004" xr:uid="{00000000-0005-0000-0000-0000C9850000}"/>
    <cellStyle name="Normal 48 14 4" xfId="19065" xr:uid="{00000000-0005-0000-0000-0000CA850000}"/>
    <cellStyle name="Normal 48 14 4 2" xfId="19066" xr:uid="{00000000-0005-0000-0000-0000CB850000}"/>
    <cellStyle name="Normal 48 14 4 2 2" xfId="42011" xr:uid="{00000000-0005-0000-0000-0000CC850000}"/>
    <cellStyle name="Normal 48 14 4 3" xfId="42010" xr:uid="{00000000-0005-0000-0000-0000CD850000}"/>
    <cellStyle name="Normal 48 14 5" xfId="19067" xr:uid="{00000000-0005-0000-0000-0000CE850000}"/>
    <cellStyle name="Normal 48 14 5 2" xfId="42012" xr:uid="{00000000-0005-0000-0000-0000CF850000}"/>
    <cellStyle name="Normal 48 14 6" xfId="19068" xr:uid="{00000000-0005-0000-0000-0000D0850000}"/>
    <cellStyle name="Normal 48 14 6 2" xfId="19069" xr:uid="{00000000-0005-0000-0000-0000D1850000}"/>
    <cellStyle name="Normal 48 14 6 2 2" xfId="42014" xr:uid="{00000000-0005-0000-0000-0000D2850000}"/>
    <cellStyle name="Normal 48 14 6 3" xfId="42013" xr:uid="{00000000-0005-0000-0000-0000D3850000}"/>
    <cellStyle name="Normal 48 14 7" xfId="19070" xr:uid="{00000000-0005-0000-0000-0000D4850000}"/>
    <cellStyle name="Normal 48 14 7 2" xfId="42015" xr:uid="{00000000-0005-0000-0000-0000D5850000}"/>
    <cellStyle name="Normal 48 14 8" xfId="41998" xr:uid="{00000000-0005-0000-0000-0000D6850000}"/>
    <cellStyle name="Normal 48 15" xfId="19071" xr:uid="{00000000-0005-0000-0000-0000D7850000}"/>
    <cellStyle name="Normal 48 15 2" xfId="19072" xr:uid="{00000000-0005-0000-0000-0000D8850000}"/>
    <cellStyle name="Normal 48 15 2 2" xfId="19073" xr:uid="{00000000-0005-0000-0000-0000D9850000}"/>
    <cellStyle name="Normal 48 15 2 2 2" xfId="19074" xr:uid="{00000000-0005-0000-0000-0000DA850000}"/>
    <cellStyle name="Normal 48 15 2 2 2 2" xfId="42019" xr:uid="{00000000-0005-0000-0000-0000DB850000}"/>
    <cellStyle name="Normal 48 15 2 2 3" xfId="42018" xr:uid="{00000000-0005-0000-0000-0000DC850000}"/>
    <cellStyle name="Normal 48 15 2 3" xfId="19075" xr:uid="{00000000-0005-0000-0000-0000DD850000}"/>
    <cellStyle name="Normal 48 15 2 3 2" xfId="42020" xr:uid="{00000000-0005-0000-0000-0000DE850000}"/>
    <cellStyle name="Normal 48 15 2 4" xfId="19076" xr:uid="{00000000-0005-0000-0000-0000DF850000}"/>
    <cellStyle name="Normal 48 15 2 4 2" xfId="42021" xr:uid="{00000000-0005-0000-0000-0000E0850000}"/>
    <cellStyle name="Normal 48 15 2 5" xfId="42017" xr:uid="{00000000-0005-0000-0000-0000E1850000}"/>
    <cellStyle name="Normal 48 15 3" xfId="19077" xr:uid="{00000000-0005-0000-0000-0000E2850000}"/>
    <cellStyle name="Normal 48 15 3 2" xfId="19078" xr:uid="{00000000-0005-0000-0000-0000E3850000}"/>
    <cellStyle name="Normal 48 15 3 2 2" xfId="19079" xr:uid="{00000000-0005-0000-0000-0000E4850000}"/>
    <cellStyle name="Normal 48 15 3 2 2 2" xfId="42024" xr:uid="{00000000-0005-0000-0000-0000E5850000}"/>
    <cellStyle name="Normal 48 15 3 2 3" xfId="42023" xr:uid="{00000000-0005-0000-0000-0000E6850000}"/>
    <cellStyle name="Normal 48 15 3 3" xfId="19080" xr:uid="{00000000-0005-0000-0000-0000E7850000}"/>
    <cellStyle name="Normal 48 15 3 3 2" xfId="19081" xr:uid="{00000000-0005-0000-0000-0000E8850000}"/>
    <cellStyle name="Normal 48 15 3 3 2 2" xfId="42026" xr:uid="{00000000-0005-0000-0000-0000E9850000}"/>
    <cellStyle name="Normal 48 15 3 3 3" xfId="42025" xr:uid="{00000000-0005-0000-0000-0000EA850000}"/>
    <cellStyle name="Normal 48 15 3 4" xfId="19082" xr:uid="{00000000-0005-0000-0000-0000EB850000}"/>
    <cellStyle name="Normal 48 15 3 4 2" xfId="42027" xr:uid="{00000000-0005-0000-0000-0000EC850000}"/>
    <cellStyle name="Normal 48 15 3 5" xfId="42022" xr:uid="{00000000-0005-0000-0000-0000ED850000}"/>
    <cellStyle name="Normal 48 15 4" xfId="19083" xr:uid="{00000000-0005-0000-0000-0000EE850000}"/>
    <cellStyle name="Normal 48 15 4 2" xfId="19084" xr:uid="{00000000-0005-0000-0000-0000EF850000}"/>
    <cellStyle name="Normal 48 15 4 2 2" xfId="42029" xr:uid="{00000000-0005-0000-0000-0000F0850000}"/>
    <cellStyle name="Normal 48 15 4 3" xfId="42028" xr:uid="{00000000-0005-0000-0000-0000F1850000}"/>
    <cellStyle name="Normal 48 15 5" xfId="19085" xr:uid="{00000000-0005-0000-0000-0000F2850000}"/>
    <cellStyle name="Normal 48 15 5 2" xfId="42030" xr:uid="{00000000-0005-0000-0000-0000F3850000}"/>
    <cellStyle name="Normal 48 15 6" xfId="19086" xr:uid="{00000000-0005-0000-0000-0000F4850000}"/>
    <cellStyle name="Normal 48 15 6 2" xfId="19087" xr:uid="{00000000-0005-0000-0000-0000F5850000}"/>
    <cellStyle name="Normal 48 15 6 2 2" xfId="42032" xr:uid="{00000000-0005-0000-0000-0000F6850000}"/>
    <cellStyle name="Normal 48 15 6 3" xfId="42031" xr:uid="{00000000-0005-0000-0000-0000F7850000}"/>
    <cellStyle name="Normal 48 15 7" xfId="19088" xr:uid="{00000000-0005-0000-0000-0000F8850000}"/>
    <cellStyle name="Normal 48 15 7 2" xfId="42033" xr:uid="{00000000-0005-0000-0000-0000F9850000}"/>
    <cellStyle name="Normal 48 15 8" xfId="42016" xr:uid="{00000000-0005-0000-0000-0000FA850000}"/>
    <cellStyle name="Normal 48 16" xfId="19089" xr:uid="{00000000-0005-0000-0000-0000FB850000}"/>
    <cellStyle name="Normal 48 16 2" xfId="19090" xr:uid="{00000000-0005-0000-0000-0000FC850000}"/>
    <cellStyle name="Normal 48 16 2 2" xfId="19091" xr:uid="{00000000-0005-0000-0000-0000FD850000}"/>
    <cellStyle name="Normal 48 16 2 2 2" xfId="19092" xr:uid="{00000000-0005-0000-0000-0000FE850000}"/>
    <cellStyle name="Normal 48 16 2 2 2 2" xfId="42037" xr:uid="{00000000-0005-0000-0000-0000FF850000}"/>
    <cellStyle name="Normal 48 16 2 2 3" xfId="42036" xr:uid="{00000000-0005-0000-0000-000000860000}"/>
    <cellStyle name="Normal 48 16 2 3" xfId="19093" xr:uid="{00000000-0005-0000-0000-000001860000}"/>
    <cellStyle name="Normal 48 16 2 3 2" xfId="42038" xr:uid="{00000000-0005-0000-0000-000002860000}"/>
    <cellStyle name="Normal 48 16 2 4" xfId="19094" xr:uid="{00000000-0005-0000-0000-000003860000}"/>
    <cellStyle name="Normal 48 16 2 4 2" xfId="42039" xr:uid="{00000000-0005-0000-0000-000004860000}"/>
    <cellStyle name="Normal 48 16 2 5" xfId="42035" xr:uid="{00000000-0005-0000-0000-000005860000}"/>
    <cellStyle name="Normal 48 16 3" xfId="19095" xr:uid="{00000000-0005-0000-0000-000006860000}"/>
    <cellStyle name="Normal 48 16 3 2" xfId="19096" xr:uid="{00000000-0005-0000-0000-000007860000}"/>
    <cellStyle name="Normal 48 16 3 2 2" xfId="19097" xr:uid="{00000000-0005-0000-0000-000008860000}"/>
    <cellStyle name="Normal 48 16 3 2 2 2" xfId="42042" xr:uid="{00000000-0005-0000-0000-000009860000}"/>
    <cellStyle name="Normal 48 16 3 2 3" xfId="42041" xr:uid="{00000000-0005-0000-0000-00000A860000}"/>
    <cellStyle name="Normal 48 16 3 3" xfId="19098" xr:uid="{00000000-0005-0000-0000-00000B860000}"/>
    <cellStyle name="Normal 48 16 3 3 2" xfId="19099" xr:uid="{00000000-0005-0000-0000-00000C860000}"/>
    <cellStyle name="Normal 48 16 3 3 2 2" xfId="42044" xr:uid="{00000000-0005-0000-0000-00000D860000}"/>
    <cellStyle name="Normal 48 16 3 3 3" xfId="42043" xr:uid="{00000000-0005-0000-0000-00000E860000}"/>
    <cellStyle name="Normal 48 16 3 4" xfId="19100" xr:uid="{00000000-0005-0000-0000-00000F860000}"/>
    <cellStyle name="Normal 48 16 3 4 2" xfId="42045" xr:uid="{00000000-0005-0000-0000-000010860000}"/>
    <cellStyle name="Normal 48 16 3 5" xfId="42040" xr:uid="{00000000-0005-0000-0000-000011860000}"/>
    <cellStyle name="Normal 48 16 4" xfId="19101" xr:uid="{00000000-0005-0000-0000-000012860000}"/>
    <cellStyle name="Normal 48 16 4 2" xfId="19102" xr:uid="{00000000-0005-0000-0000-000013860000}"/>
    <cellStyle name="Normal 48 16 4 2 2" xfId="42047" xr:uid="{00000000-0005-0000-0000-000014860000}"/>
    <cellStyle name="Normal 48 16 4 3" xfId="42046" xr:uid="{00000000-0005-0000-0000-000015860000}"/>
    <cellStyle name="Normal 48 16 5" xfId="19103" xr:uid="{00000000-0005-0000-0000-000016860000}"/>
    <cellStyle name="Normal 48 16 5 2" xfId="42048" xr:uid="{00000000-0005-0000-0000-000017860000}"/>
    <cellStyle name="Normal 48 16 6" xfId="19104" xr:uid="{00000000-0005-0000-0000-000018860000}"/>
    <cellStyle name="Normal 48 16 6 2" xfId="19105" xr:uid="{00000000-0005-0000-0000-000019860000}"/>
    <cellStyle name="Normal 48 16 6 2 2" xfId="42050" xr:uid="{00000000-0005-0000-0000-00001A860000}"/>
    <cellStyle name="Normal 48 16 6 3" xfId="42049" xr:uid="{00000000-0005-0000-0000-00001B860000}"/>
    <cellStyle name="Normal 48 16 7" xfId="19106" xr:uid="{00000000-0005-0000-0000-00001C860000}"/>
    <cellStyle name="Normal 48 16 7 2" xfId="42051" xr:uid="{00000000-0005-0000-0000-00001D860000}"/>
    <cellStyle name="Normal 48 16 8" xfId="42034" xr:uid="{00000000-0005-0000-0000-00001E860000}"/>
    <cellStyle name="Normal 48 17" xfId="19107" xr:uid="{00000000-0005-0000-0000-00001F860000}"/>
    <cellStyle name="Normal 48 17 2" xfId="19108" xr:uid="{00000000-0005-0000-0000-000020860000}"/>
    <cellStyle name="Normal 48 17 2 2" xfId="19109" xr:uid="{00000000-0005-0000-0000-000021860000}"/>
    <cellStyle name="Normal 48 17 2 2 2" xfId="19110" xr:uid="{00000000-0005-0000-0000-000022860000}"/>
    <cellStyle name="Normal 48 17 2 2 2 2" xfId="42055" xr:uid="{00000000-0005-0000-0000-000023860000}"/>
    <cellStyle name="Normal 48 17 2 2 3" xfId="42054" xr:uid="{00000000-0005-0000-0000-000024860000}"/>
    <cellStyle name="Normal 48 17 2 3" xfId="19111" xr:uid="{00000000-0005-0000-0000-000025860000}"/>
    <cellStyle name="Normal 48 17 2 3 2" xfId="42056" xr:uid="{00000000-0005-0000-0000-000026860000}"/>
    <cellStyle name="Normal 48 17 2 4" xfId="19112" xr:uid="{00000000-0005-0000-0000-000027860000}"/>
    <cellStyle name="Normal 48 17 2 4 2" xfId="42057" xr:uid="{00000000-0005-0000-0000-000028860000}"/>
    <cellStyle name="Normal 48 17 2 5" xfId="42053" xr:uid="{00000000-0005-0000-0000-000029860000}"/>
    <cellStyle name="Normal 48 17 3" xfId="19113" xr:uid="{00000000-0005-0000-0000-00002A860000}"/>
    <cellStyle name="Normal 48 17 3 2" xfId="19114" xr:uid="{00000000-0005-0000-0000-00002B860000}"/>
    <cellStyle name="Normal 48 17 3 2 2" xfId="19115" xr:uid="{00000000-0005-0000-0000-00002C860000}"/>
    <cellStyle name="Normal 48 17 3 2 2 2" xfId="42060" xr:uid="{00000000-0005-0000-0000-00002D860000}"/>
    <cellStyle name="Normal 48 17 3 2 3" xfId="42059" xr:uid="{00000000-0005-0000-0000-00002E860000}"/>
    <cellStyle name="Normal 48 17 3 3" xfId="19116" xr:uid="{00000000-0005-0000-0000-00002F860000}"/>
    <cellStyle name="Normal 48 17 3 3 2" xfId="19117" xr:uid="{00000000-0005-0000-0000-000030860000}"/>
    <cellStyle name="Normal 48 17 3 3 2 2" xfId="42062" xr:uid="{00000000-0005-0000-0000-000031860000}"/>
    <cellStyle name="Normal 48 17 3 3 3" xfId="42061" xr:uid="{00000000-0005-0000-0000-000032860000}"/>
    <cellStyle name="Normal 48 17 3 4" xfId="19118" xr:uid="{00000000-0005-0000-0000-000033860000}"/>
    <cellStyle name="Normal 48 17 3 4 2" xfId="42063" xr:uid="{00000000-0005-0000-0000-000034860000}"/>
    <cellStyle name="Normal 48 17 3 5" xfId="42058" xr:uid="{00000000-0005-0000-0000-000035860000}"/>
    <cellStyle name="Normal 48 17 4" xfId="19119" xr:uid="{00000000-0005-0000-0000-000036860000}"/>
    <cellStyle name="Normal 48 17 4 2" xfId="19120" xr:uid="{00000000-0005-0000-0000-000037860000}"/>
    <cellStyle name="Normal 48 17 4 2 2" xfId="42065" xr:uid="{00000000-0005-0000-0000-000038860000}"/>
    <cellStyle name="Normal 48 17 4 3" xfId="42064" xr:uid="{00000000-0005-0000-0000-000039860000}"/>
    <cellStyle name="Normal 48 17 5" xfId="19121" xr:uid="{00000000-0005-0000-0000-00003A860000}"/>
    <cellStyle name="Normal 48 17 5 2" xfId="42066" xr:uid="{00000000-0005-0000-0000-00003B860000}"/>
    <cellStyle name="Normal 48 17 6" xfId="19122" xr:uid="{00000000-0005-0000-0000-00003C860000}"/>
    <cellStyle name="Normal 48 17 6 2" xfId="19123" xr:uid="{00000000-0005-0000-0000-00003D860000}"/>
    <cellStyle name="Normal 48 17 6 2 2" xfId="42068" xr:uid="{00000000-0005-0000-0000-00003E860000}"/>
    <cellStyle name="Normal 48 17 6 3" xfId="42067" xr:uid="{00000000-0005-0000-0000-00003F860000}"/>
    <cellStyle name="Normal 48 17 7" xfId="19124" xr:uid="{00000000-0005-0000-0000-000040860000}"/>
    <cellStyle name="Normal 48 17 7 2" xfId="42069" xr:uid="{00000000-0005-0000-0000-000041860000}"/>
    <cellStyle name="Normal 48 17 8" xfId="42052" xr:uid="{00000000-0005-0000-0000-000042860000}"/>
    <cellStyle name="Normal 48 18" xfId="19125" xr:uid="{00000000-0005-0000-0000-000043860000}"/>
    <cellStyle name="Normal 48 18 2" xfId="19126" xr:uid="{00000000-0005-0000-0000-000044860000}"/>
    <cellStyle name="Normal 48 18 2 2" xfId="19127" xr:uid="{00000000-0005-0000-0000-000045860000}"/>
    <cellStyle name="Normal 48 18 2 2 2" xfId="19128" xr:uid="{00000000-0005-0000-0000-000046860000}"/>
    <cellStyle name="Normal 48 18 2 2 2 2" xfId="42073" xr:uid="{00000000-0005-0000-0000-000047860000}"/>
    <cellStyle name="Normal 48 18 2 2 3" xfId="42072" xr:uid="{00000000-0005-0000-0000-000048860000}"/>
    <cellStyle name="Normal 48 18 2 3" xfId="19129" xr:uid="{00000000-0005-0000-0000-000049860000}"/>
    <cellStyle name="Normal 48 18 2 3 2" xfId="42074" xr:uid="{00000000-0005-0000-0000-00004A860000}"/>
    <cellStyle name="Normal 48 18 2 4" xfId="19130" xr:uid="{00000000-0005-0000-0000-00004B860000}"/>
    <cellStyle name="Normal 48 18 2 4 2" xfId="42075" xr:uid="{00000000-0005-0000-0000-00004C860000}"/>
    <cellStyle name="Normal 48 18 2 5" xfId="42071" xr:uid="{00000000-0005-0000-0000-00004D860000}"/>
    <cellStyle name="Normal 48 18 3" xfId="19131" xr:uid="{00000000-0005-0000-0000-00004E860000}"/>
    <cellStyle name="Normal 48 18 3 2" xfId="19132" xr:uid="{00000000-0005-0000-0000-00004F860000}"/>
    <cellStyle name="Normal 48 18 3 2 2" xfId="19133" xr:uid="{00000000-0005-0000-0000-000050860000}"/>
    <cellStyle name="Normal 48 18 3 2 2 2" xfId="42078" xr:uid="{00000000-0005-0000-0000-000051860000}"/>
    <cellStyle name="Normal 48 18 3 2 3" xfId="42077" xr:uid="{00000000-0005-0000-0000-000052860000}"/>
    <cellStyle name="Normal 48 18 3 3" xfId="19134" xr:uid="{00000000-0005-0000-0000-000053860000}"/>
    <cellStyle name="Normal 48 18 3 3 2" xfId="19135" xr:uid="{00000000-0005-0000-0000-000054860000}"/>
    <cellStyle name="Normal 48 18 3 3 2 2" xfId="42080" xr:uid="{00000000-0005-0000-0000-000055860000}"/>
    <cellStyle name="Normal 48 18 3 3 3" xfId="42079" xr:uid="{00000000-0005-0000-0000-000056860000}"/>
    <cellStyle name="Normal 48 18 3 4" xfId="19136" xr:uid="{00000000-0005-0000-0000-000057860000}"/>
    <cellStyle name="Normal 48 18 3 4 2" xfId="42081" xr:uid="{00000000-0005-0000-0000-000058860000}"/>
    <cellStyle name="Normal 48 18 3 5" xfId="42076" xr:uid="{00000000-0005-0000-0000-000059860000}"/>
    <cellStyle name="Normal 48 18 4" xfId="19137" xr:uid="{00000000-0005-0000-0000-00005A860000}"/>
    <cellStyle name="Normal 48 18 4 2" xfId="19138" xr:uid="{00000000-0005-0000-0000-00005B860000}"/>
    <cellStyle name="Normal 48 18 4 2 2" xfId="42083" xr:uid="{00000000-0005-0000-0000-00005C860000}"/>
    <cellStyle name="Normal 48 18 4 3" xfId="42082" xr:uid="{00000000-0005-0000-0000-00005D860000}"/>
    <cellStyle name="Normal 48 18 5" xfId="19139" xr:uid="{00000000-0005-0000-0000-00005E860000}"/>
    <cellStyle name="Normal 48 18 5 2" xfId="42084" xr:uid="{00000000-0005-0000-0000-00005F860000}"/>
    <cellStyle name="Normal 48 18 6" xfId="19140" xr:uid="{00000000-0005-0000-0000-000060860000}"/>
    <cellStyle name="Normal 48 18 6 2" xfId="19141" xr:uid="{00000000-0005-0000-0000-000061860000}"/>
    <cellStyle name="Normal 48 18 6 2 2" xfId="42086" xr:uid="{00000000-0005-0000-0000-000062860000}"/>
    <cellStyle name="Normal 48 18 6 3" xfId="42085" xr:uid="{00000000-0005-0000-0000-000063860000}"/>
    <cellStyle name="Normal 48 18 7" xfId="19142" xr:uid="{00000000-0005-0000-0000-000064860000}"/>
    <cellStyle name="Normal 48 18 7 2" xfId="42087" xr:uid="{00000000-0005-0000-0000-000065860000}"/>
    <cellStyle name="Normal 48 18 8" xfId="42070" xr:uid="{00000000-0005-0000-0000-000066860000}"/>
    <cellStyle name="Normal 48 19" xfId="19143" xr:uid="{00000000-0005-0000-0000-000067860000}"/>
    <cellStyle name="Normal 48 19 2" xfId="19144" xr:uid="{00000000-0005-0000-0000-000068860000}"/>
    <cellStyle name="Normal 48 19 2 2" xfId="19145" xr:uid="{00000000-0005-0000-0000-000069860000}"/>
    <cellStyle name="Normal 48 19 2 2 2" xfId="19146" xr:uid="{00000000-0005-0000-0000-00006A860000}"/>
    <cellStyle name="Normal 48 19 2 2 2 2" xfId="42091" xr:uid="{00000000-0005-0000-0000-00006B860000}"/>
    <cellStyle name="Normal 48 19 2 2 3" xfId="42090" xr:uid="{00000000-0005-0000-0000-00006C860000}"/>
    <cellStyle name="Normal 48 19 2 3" xfId="19147" xr:uid="{00000000-0005-0000-0000-00006D860000}"/>
    <cellStyle name="Normal 48 19 2 3 2" xfId="42092" xr:uid="{00000000-0005-0000-0000-00006E860000}"/>
    <cellStyle name="Normal 48 19 2 4" xfId="19148" xr:uid="{00000000-0005-0000-0000-00006F860000}"/>
    <cellStyle name="Normal 48 19 2 4 2" xfId="42093" xr:uid="{00000000-0005-0000-0000-000070860000}"/>
    <cellStyle name="Normal 48 19 2 5" xfId="42089" xr:uid="{00000000-0005-0000-0000-000071860000}"/>
    <cellStyle name="Normal 48 19 3" xfId="19149" xr:uid="{00000000-0005-0000-0000-000072860000}"/>
    <cellStyle name="Normal 48 19 3 2" xfId="19150" xr:uid="{00000000-0005-0000-0000-000073860000}"/>
    <cellStyle name="Normal 48 19 3 2 2" xfId="19151" xr:uid="{00000000-0005-0000-0000-000074860000}"/>
    <cellStyle name="Normal 48 19 3 2 2 2" xfId="42096" xr:uid="{00000000-0005-0000-0000-000075860000}"/>
    <cellStyle name="Normal 48 19 3 2 3" xfId="42095" xr:uid="{00000000-0005-0000-0000-000076860000}"/>
    <cellStyle name="Normal 48 19 3 3" xfId="19152" xr:uid="{00000000-0005-0000-0000-000077860000}"/>
    <cellStyle name="Normal 48 19 3 3 2" xfId="19153" xr:uid="{00000000-0005-0000-0000-000078860000}"/>
    <cellStyle name="Normal 48 19 3 3 2 2" xfId="42098" xr:uid="{00000000-0005-0000-0000-000079860000}"/>
    <cellStyle name="Normal 48 19 3 3 3" xfId="42097" xr:uid="{00000000-0005-0000-0000-00007A860000}"/>
    <cellStyle name="Normal 48 19 3 4" xfId="19154" xr:uid="{00000000-0005-0000-0000-00007B860000}"/>
    <cellStyle name="Normal 48 19 3 4 2" xfId="42099" xr:uid="{00000000-0005-0000-0000-00007C860000}"/>
    <cellStyle name="Normal 48 19 3 5" xfId="42094" xr:uid="{00000000-0005-0000-0000-00007D860000}"/>
    <cellStyle name="Normal 48 19 4" xfId="19155" xr:uid="{00000000-0005-0000-0000-00007E860000}"/>
    <cellStyle name="Normal 48 19 4 2" xfId="19156" xr:uid="{00000000-0005-0000-0000-00007F860000}"/>
    <cellStyle name="Normal 48 19 4 2 2" xfId="42101" xr:uid="{00000000-0005-0000-0000-000080860000}"/>
    <cellStyle name="Normal 48 19 4 3" xfId="42100" xr:uid="{00000000-0005-0000-0000-000081860000}"/>
    <cellStyle name="Normal 48 19 5" xfId="19157" xr:uid="{00000000-0005-0000-0000-000082860000}"/>
    <cellStyle name="Normal 48 19 5 2" xfId="42102" xr:uid="{00000000-0005-0000-0000-000083860000}"/>
    <cellStyle name="Normal 48 19 6" xfId="19158" xr:uid="{00000000-0005-0000-0000-000084860000}"/>
    <cellStyle name="Normal 48 19 6 2" xfId="19159" xr:uid="{00000000-0005-0000-0000-000085860000}"/>
    <cellStyle name="Normal 48 19 6 2 2" xfId="42104" xr:uid="{00000000-0005-0000-0000-000086860000}"/>
    <cellStyle name="Normal 48 19 6 3" xfId="42103" xr:uid="{00000000-0005-0000-0000-000087860000}"/>
    <cellStyle name="Normal 48 19 7" xfId="19160" xr:uid="{00000000-0005-0000-0000-000088860000}"/>
    <cellStyle name="Normal 48 19 7 2" xfId="42105" xr:uid="{00000000-0005-0000-0000-000089860000}"/>
    <cellStyle name="Normal 48 19 8" xfId="42088" xr:uid="{00000000-0005-0000-0000-00008A860000}"/>
    <cellStyle name="Normal 48 2" xfId="19161" xr:uid="{00000000-0005-0000-0000-00008B860000}"/>
    <cellStyle name="Normal 48 2 2" xfId="19162" xr:uid="{00000000-0005-0000-0000-00008C860000}"/>
    <cellStyle name="Normal 48 2 2 2" xfId="19163" xr:uid="{00000000-0005-0000-0000-00008D860000}"/>
    <cellStyle name="Normal 48 2 2 2 2" xfId="19164" xr:uid="{00000000-0005-0000-0000-00008E860000}"/>
    <cellStyle name="Normal 48 2 2 2 2 2" xfId="42109" xr:uid="{00000000-0005-0000-0000-00008F860000}"/>
    <cellStyle name="Normal 48 2 2 2 3" xfId="42108" xr:uid="{00000000-0005-0000-0000-000090860000}"/>
    <cellStyle name="Normal 48 2 2 3" xfId="19165" xr:uid="{00000000-0005-0000-0000-000091860000}"/>
    <cellStyle name="Normal 48 2 2 3 2" xfId="42110" xr:uid="{00000000-0005-0000-0000-000092860000}"/>
    <cellStyle name="Normal 48 2 2 4" xfId="19166" xr:uid="{00000000-0005-0000-0000-000093860000}"/>
    <cellStyle name="Normal 48 2 2 4 2" xfId="42111" xr:uid="{00000000-0005-0000-0000-000094860000}"/>
    <cellStyle name="Normal 48 2 2 5" xfId="42107" xr:uid="{00000000-0005-0000-0000-000095860000}"/>
    <cellStyle name="Normal 48 2 3" xfId="19167" xr:uid="{00000000-0005-0000-0000-000096860000}"/>
    <cellStyle name="Normal 48 2 3 2" xfId="19168" xr:uid="{00000000-0005-0000-0000-000097860000}"/>
    <cellStyle name="Normal 48 2 3 2 2" xfId="19169" xr:uid="{00000000-0005-0000-0000-000098860000}"/>
    <cellStyle name="Normal 48 2 3 2 2 2" xfId="42114" xr:uid="{00000000-0005-0000-0000-000099860000}"/>
    <cellStyle name="Normal 48 2 3 2 3" xfId="42113" xr:uid="{00000000-0005-0000-0000-00009A860000}"/>
    <cellStyle name="Normal 48 2 3 3" xfId="19170" xr:uid="{00000000-0005-0000-0000-00009B860000}"/>
    <cellStyle name="Normal 48 2 3 3 2" xfId="19171" xr:uid="{00000000-0005-0000-0000-00009C860000}"/>
    <cellStyle name="Normal 48 2 3 3 2 2" xfId="42116" xr:uid="{00000000-0005-0000-0000-00009D860000}"/>
    <cellStyle name="Normal 48 2 3 3 3" xfId="42115" xr:uid="{00000000-0005-0000-0000-00009E860000}"/>
    <cellStyle name="Normal 48 2 3 4" xfId="19172" xr:uid="{00000000-0005-0000-0000-00009F860000}"/>
    <cellStyle name="Normal 48 2 3 4 2" xfId="42117" xr:uid="{00000000-0005-0000-0000-0000A0860000}"/>
    <cellStyle name="Normal 48 2 3 5" xfId="42112" xr:uid="{00000000-0005-0000-0000-0000A1860000}"/>
    <cellStyle name="Normal 48 2 4" xfId="19173" xr:uid="{00000000-0005-0000-0000-0000A2860000}"/>
    <cellStyle name="Normal 48 2 4 2" xfId="19174" xr:uid="{00000000-0005-0000-0000-0000A3860000}"/>
    <cellStyle name="Normal 48 2 4 2 2" xfId="42119" xr:uid="{00000000-0005-0000-0000-0000A4860000}"/>
    <cellStyle name="Normal 48 2 4 3" xfId="42118" xr:uid="{00000000-0005-0000-0000-0000A5860000}"/>
    <cellStyle name="Normal 48 2 5" xfId="19175" xr:uid="{00000000-0005-0000-0000-0000A6860000}"/>
    <cellStyle name="Normal 48 2 5 2" xfId="42120" xr:uid="{00000000-0005-0000-0000-0000A7860000}"/>
    <cellStyle name="Normal 48 2 6" xfId="19176" xr:uid="{00000000-0005-0000-0000-0000A8860000}"/>
    <cellStyle name="Normal 48 2 6 2" xfId="19177" xr:uid="{00000000-0005-0000-0000-0000A9860000}"/>
    <cellStyle name="Normal 48 2 6 2 2" xfId="42122" xr:uid="{00000000-0005-0000-0000-0000AA860000}"/>
    <cellStyle name="Normal 48 2 6 3" xfId="42121" xr:uid="{00000000-0005-0000-0000-0000AB860000}"/>
    <cellStyle name="Normal 48 2 7" xfId="19178" xr:uid="{00000000-0005-0000-0000-0000AC860000}"/>
    <cellStyle name="Normal 48 2 7 2" xfId="42123" xr:uid="{00000000-0005-0000-0000-0000AD860000}"/>
    <cellStyle name="Normal 48 2 8" xfId="42106" xr:uid="{00000000-0005-0000-0000-0000AE860000}"/>
    <cellStyle name="Normal 48 20" xfId="19179" xr:uid="{00000000-0005-0000-0000-0000AF860000}"/>
    <cellStyle name="Normal 48 20 2" xfId="19180" xr:uid="{00000000-0005-0000-0000-0000B0860000}"/>
    <cellStyle name="Normal 48 20 2 2" xfId="19181" xr:uid="{00000000-0005-0000-0000-0000B1860000}"/>
    <cellStyle name="Normal 48 20 2 2 2" xfId="42126" xr:uid="{00000000-0005-0000-0000-0000B2860000}"/>
    <cellStyle name="Normal 48 20 2 3" xfId="42125" xr:uid="{00000000-0005-0000-0000-0000B3860000}"/>
    <cellStyle name="Normal 48 20 3" xfId="19182" xr:uid="{00000000-0005-0000-0000-0000B4860000}"/>
    <cellStyle name="Normal 48 20 3 2" xfId="42127" xr:uid="{00000000-0005-0000-0000-0000B5860000}"/>
    <cellStyle name="Normal 48 20 4" xfId="19183" xr:uid="{00000000-0005-0000-0000-0000B6860000}"/>
    <cellStyle name="Normal 48 20 4 2" xfId="42128" xr:uid="{00000000-0005-0000-0000-0000B7860000}"/>
    <cellStyle name="Normal 48 20 5" xfId="42124" xr:uid="{00000000-0005-0000-0000-0000B8860000}"/>
    <cellStyle name="Normal 48 21" xfId="19184" xr:uid="{00000000-0005-0000-0000-0000B9860000}"/>
    <cellStyle name="Normal 48 21 2" xfId="19185" xr:uid="{00000000-0005-0000-0000-0000BA860000}"/>
    <cellStyle name="Normal 48 21 2 2" xfId="19186" xr:uid="{00000000-0005-0000-0000-0000BB860000}"/>
    <cellStyle name="Normal 48 21 2 2 2" xfId="42131" xr:uid="{00000000-0005-0000-0000-0000BC860000}"/>
    <cellStyle name="Normal 48 21 2 3" xfId="42130" xr:uid="{00000000-0005-0000-0000-0000BD860000}"/>
    <cellStyle name="Normal 48 21 3" xfId="19187" xr:uid="{00000000-0005-0000-0000-0000BE860000}"/>
    <cellStyle name="Normal 48 21 3 2" xfId="19188" xr:uid="{00000000-0005-0000-0000-0000BF860000}"/>
    <cellStyle name="Normal 48 21 3 2 2" xfId="42133" xr:uid="{00000000-0005-0000-0000-0000C0860000}"/>
    <cellStyle name="Normal 48 21 3 3" xfId="42132" xr:uid="{00000000-0005-0000-0000-0000C1860000}"/>
    <cellStyle name="Normal 48 21 4" xfId="19189" xr:uid="{00000000-0005-0000-0000-0000C2860000}"/>
    <cellStyle name="Normal 48 21 4 2" xfId="42134" xr:uid="{00000000-0005-0000-0000-0000C3860000}"/>
    <cellStyle name="Normal 48 21 5" xfId="42129" xr:uid="{00000000-0005-0000-0000-0000C4860000}"/>
    <cellStyle name="Normal 48 22" xfId="19190" xr:uid="{00000000-0005-0000-0000-0000C5860000}"/>
    <cellStyle name="Normal 48 22 2" xfId="19191" xr:uid="{00000000-0005-0000-0000-0000C6860000}"/>
    <cellStyle name="Normal 48 22 2 2" xfId="42136" xr:uid="{00000000-0005-0000-0000-0000C7860000}"/>
    <cellStyle name="Normal 48 22 3" xfId="42135" xr:uid="{00000000-0005-0000-0000-0000C8860000}"/>
    <cellStyle name="Normal 48 23" xfId="19192" xr:uid="{00000000-0005-0000-0000-0000C9860000}"/>
    <cellStyle name="Normal 48 23 2" xfId="42137" xr:uid="{00000000-0005-0000-0000-0000CA860000}"/>
    <cellStyle name="Normal 48 24" xfId="19193" xr:uid="{00000000-0005-0000-0000-0000CB860000}"/>
    <cellStyle name="Normal 48 24 2" xfId="19194" xr:uid="{00000000-0005-0000-0000-0000CC860000}"/>
    <cellStyle name="Normal 48 24 2 2" xfId="42139" xr:uid="{00000000-0005-0000-0000-0000CD860000}"/>
    <cellStyle name="Normal 48 24 3" xfId="42138" xr:uid="{00000000-0005-0000-0000-0000CE860000}"/>
    <cellStyle name="Normal 48 25" xfId="19195" xr:uid="{00000000-0005-0000-0000-0000CF860000}"/>
    <cellStyle name="Normal 48 25 2" xfId="42140" xr:uid="{00000000-0005-0000-0000-0000D0860000}"/>
    <cellStyle name="Normal 48 26" xfId="41925" xr:uid="{00000000-0005-0000-0000-0000D1860000}"/>
    <cellStyle name="Normal 48 3" xfId="19196" xr:uid="{00000000-0005-0000-0000-0000D2860000}"/>
    <cellStyle name="Normal 48 3 2" xfId="19197" xr:uid="{00000000-0005-0000-0000-0000D3860000}"/>
    <cellStyle name="Normal 48 3 2 2" xfId="19198" xr:uid="{00000000-0005-0000-0000-0000D4860000}"/>
    <cellStyle name="Normal 48 3 2 2 2" xfId="19199" xr:uid="{00000000-0005-0000-0000-0000D5860000}"/>
    <cellStyle name="Normal 48 3 2 2 2 2" xfId="42144" xr:uid="{00000000-0005-0000-0000-0000D6860000}"/>
    <cellStyle name="Normal 48 3 2 2 3" xfId="42143" xr:uid="{00000000-0005-0000-0000-0000D7860000}"/>
    <cellStyle name="Normal 48 3 2 3" xfId="19200" xr:uid="{00000000-0005-0000-0000-0000D8860000}"/>
    <cellStyle name="Normal 48 3 2 3 2" xfId="42145" xr:uid="{00000000-0005-0000-0000-0000D9860000}"/>
    <cellStyle name="Normal 48 3 2 4" xfId="19201" xr:uid="{00000000-0005-0000-0000-0000DA860000}"/>
    <cellStyle name="Normal 48 3 2 4 2" xfId="42146" xr:uid="{00000000-0005-0000-0000-0000DB860000}"/>
    <cellStyle name="Normal 48 3 2 5" xfId="42142" xr:uid="{00000000-0005-0000-0000-0000DC860000}"/>
    <cellStyle name="Normal 48 3 3" xfId="19202" xr:uid="{00000000-0005-0000-0000-0000DD860000}"/>
    <cellStyle name="Normal 48 3 3 2" xfId="19203" xr:uid="{00000000-0005-0000-0000-0000DE860000}"/>
    <cellStyle name="Normal 48 3 3 2 2" xfId="19204" xr:uid="{00000000-0005-0000-0000-0000DF860000}"/>
    <cellStyle name="Normal 48 3 3 2 2 2" xfId="42149" xr:uid="{00000000-0005-0000-0000-0000E0860000}"/>
    <cellStyle name="Normal 48 3 3 2 3" xfId="42148" xr:uid="{00000000-0005-0000-0000-0000E1860000}"/>
    <cellStyle name="Normal 48 3 3 3" xfId="19205" xr:uid="{00000000-0005-0000-0000-0000E2860000}"/>
    <cellStyle name="Normal 48 3 3 3 2" xfId="19206" xr:uid="{00000000-0005-0000-0000-0000E3860000}"/>
    <cellStyle name="Normal 48 3 3 3 2 2" xfId="42151" xr:uid="{00000000-0005-0000-0000-0000E4860000}"/>
    <cellStyle name="Normal 48 3 3 3 3" xfId="42150" xr:uid="{00000000-0005-0000-0000-0000E5860000}"/>
    <cellStyle name="Normal 48 3 3 4" xfId="19207" xr:uid="{00000000-0005-0000-0000-0000E6860000}"/>
    <cellStyle name="Normal 48 3 3 4 2" xfId="42152" xr:uid="{00000000-0005-0000-0000-0000E7860000}"/>
    <cellStyle name="Normal 48 3 3 5" xfId="42147" xr:uid="{00000000-0005-0000-0000-0000E8860000}"/>
    <cellStyle name="Normal 48 3 4" xfId="19208" xr:uid="{00000000-0005-0000-0000-0000E9860000}"/>
    <cellStyle name="Normal 48 3 4 2" xfId="19209" xr:uid="{00000000-0005-0000-0000-0000EA860000}"/>
    <cellStyle name="Normal 48 3 4 2 2" xfId="42154" xr:uid="{00000000-0005-0000-0000-0000EB860000}"/>
    <cellStyle name="Normal 48 3 4 3" xfId="42153" xr:uid="{00000000-0005-0000-0000-0000EC860000}"/>
    <cellStyle name="Normal 48 3 5" xfId="19210" xr:uid="{00000000-0005-0000-0000-0000ED860000}"/>
    <cellStyle name="Normal 48 3 5 2" xfId="42155" xr:uid="{00000000-0005-0000-0000-0000EE860000}"/>
    <cellStyle name="Normal 48 3 6" xfId="19211" xr:uid="{00000000-0005-0000-0000-0000EF860000}"/>
    <cellStyle name="Normal 48 3 6 2" xfId="19212" xr:uid="{00000000-0005-0000-0000-0000F0860000}"/>
    <cellStyle name="Normal 48 3 6 2 2" xfId="42157" xr:uid="{00000000-0005-0000-0000-0000F1860000}"/>
    <cellStyle name="Normal 48 3 6 3" xfId="42156" xr:uid="{00000000-0005-0000-0000-0000F2860000}"/>
    <cellStyle name="Normal 48 3 7" xfId="19213" xr:uid="{00000000-0005-0000-0000-0000F3860000}"/>
    <cellStyle name="Normal 48 3 7 2" xfId="42158" xr:uid="{00000000-0005-0000-0000-0000F4860000}"/>
    <cellStyle name="Normal 48 3 8" xfId="42141" xr:uid="{00000000-0005-0000-0000-0000F5860000}"/>
    <cellStyle name="Normal 48 4" xfId="19214" xr:uid="{00000000-0005-0000-0000-0000F6860000}"/>
    <cellStyle name="Normal 48 4 2" xfId="19215" xr:uid="{00000000-0005-0000-0000-0000F7860000}"/>
    <cellStyle name="Normal 48 4 2 2" xfId="19216" xr:uid="{00000000-0005-0000-0000-0000F8860000}"/>
    <cellStyle name="Normal 48 4 2 2 2" xfId="19217" xr:uid="{00000000-0005-0000-0000-0000F9860000}"/>
    <cellStyle name="Normal 48 4 2 2 2 2" xfId="42162" xr:uid="{00000000-0005-0000-0000-0000FA860000}"/>
    <cellStyle name="Normal 48 4 2 2 3" xfId="42161" xr:uid="{00000000-0005-0000-0000-0000FB860000}"/>
    <cellStyle name="Normal 48 4 2 3" xfId="19218" xr:uid="{00000000-0005-0000-0000-0000FC860000}"/>
    <cellStyle name="Normal 48 4 2 3 2" xfId="42163" xr:uid="{00000000-0005-0000-0000-0000FD860000}"/>
    <cellStyle name="Normal 48 4 2 4" xfId="19219" xr:uid="{00000000-0005-0000-0000-0000FE860000}"/>
    <cellStyle name="Normal 48 4 2 4 2" xfId="42164" xr:uid="{00000000-0005-0000-0000-0000FF860000}"/>
    <cellStyle name="Normal 48 4 2 5" xfId="42160" xr:uid="{00000000-0005-0000-0000-000000870000}"/>
    <cellStyle name="Normal 48 4 3" xfId="19220" xr:uid="{00000000-0005-0000-0000-000001870000}"/>
    <cellStyle name="Normal 48 4 3 2" xfId="19221" xr:uid="{00000000-0005-0000-0000-000002870000}"/>
    <cellStyle name="Normal 48 4 3 2 2" xfId="19222" xr:uid="{00000000-0005-0000-0000-000003870000}"/>
    <cellStyle name="Normal 48 4 3 2 2 2" xfId="42167" xr:uid="{00000000-0005-0000-0000-000004870000}"/>
    <cellStyle name="Normal 48 4 3 2 3" xfId="42166" xr:uid="{00000000-0005-0000-0000-000005870000}"/>
    <cellStyle name="Normal 48 4 3 3" xfId="19223" xr:uid="{00000000-0005-0000-0000-000006870000}"/>
    <cellStyle name="Normal 48 4 3 3 2" xfId="19224" xr:uid="{00000000-0005-0000-0000-000007870000}"/>
    <cellStyle name="Normal 48 4 3 3 2 2" xfId="42169" xr:uid="{00000000-0005-0000-0000-000008870000}"/>
    <cellStyle name="Normal 48 4 3 3 3" xfId="42168" xr:uid="{00000000-0005-0000-0000-000009870000}"/>
    <cellStyle name="Normal 48 4 3 4" xfId="19225" xr:uid="{00000000-0005-0000-0000-00000A870000}"/>
    <cellStyle name="Normal 48 4 3 4 2" xfId="42170" xr:uid="{00000000-0005-0000-0000-00000B870000}"/>
    <cellStyle name="Normal 48 4 3 5" xfId="42165" xr:uid="{00000000-0005-0000-0000-00000C870000}"/>
    <cellStyle name="Normal 48 4 4" xfId="19226" xr:uid="{00000000-0005-0000-0000-00000D870000}"/>
    <cellStyle name="Normal 48 4 4 2" xfId="19227" xr:uid="{00000000-0005-0000-0000-00000E870000}"/>
    <cellStyle name="Normal 48 4 4 2 2" xfId="42172" xr:uid="{00000000-0005-0000-0000-00000F870000}"/>
    <cellStyle name="Normal 48 4 4 3" xfId="42171" xr:uid="{00000000-0005-0000-0000-000010870000}"/>
    <cellStyle name="Normal 48 4 5" xfId="19228" xr:uid="{00000000-0005-0000-0000-000011870000}"/>
    <cellStyle name="Normal 48 4 5 2" xfId="42173" xr:uid="{00000000-0005-0000-0000-000012870000}"/>
    <cellStyle name="Normal 48 4 6" xfId="19229" xr:uid="{00000000-0005-0000-0000-000013870000}"/>
    <cellStyle name="Normal 48 4 6 2" xfId="19230" xr:uid="{00000000-0005-0000-0000-000014870000}"/>
    <cellStyle name="Normal 48 4 6 2 2" xfId="42175" xr:uid="{00000000-0005-0000-0000-000015870000}"/>
    <cellStyle name="Normal 48 4 6 3" xfId="42174" xr:uid="{00000000-0005-0000-0000-000016870000}"/>
    <cellStyle name="Normal 48 4 7" xfId="19231" xr:uid="{00000000-0005-0000-0000-000017870000}"/>
    <cellStyle name="Normal 48 4 7 2" xfId="42176" xr:uid="{00000000-0005-0000-0000-000018870000}"/>
    <cellStyle name="Normal 48 4 8" xfId="42159" xr:uid="{00000000-0005-0000-0000-000019870000}"/>
    <cellStyle name="Normal 48 5" xfId="19232" xr:uid="{00000000-0005-0000-0000-00001A870000}"/>
    <cellStyle name="Normal 48 5 2" xfId="19233" xr:uid="{00000000-0005-0000-0000-00001B870000}"/>
    <cellStyle name="Normal 48 5 2 2" xfId="19234" xr:uid="{00000000-0005-0000-0000-00001C870000}"/>
    <cellStyle name="Normal 48 5 2 2 2" xfId="19235" xr:uid="{00000000-0005-0000-0000-00001D870000}"/>
    <cellStyle name="Normal 48 5 2 2 2 2" xfId="42180" xr:uid="{00000000-0005-0000-0000-00001E870000}"/>
    <cellStyle name="Normal 48 5 2 2 3" xfId="42179" xr:uid="{00000000-0005-0000-0000-00001F870000}"/>
    <cellStyle name="Normal 48 5 2 3" xfId="19236" xr:uid="{00000000-0005-0000-0000-000020870000}"/>
    <cellStyle name="Normal 48 5 2 3 2" xfId="42181" xr:uid="{00000000-0005-0000-0000-000021870000}"/>
    <cellStyle name="Normal 48 5 2 4" xfId="19237" xr:uid="{00000000-0005-0000-0000-000022870000}"/>
    <cellStyle name="Normal 48 5 2 4 2" xfId="42182" xr:uid="{00000000-0005-0000-0000-000023870000}"/>
    <cellStyle name="Normal 48 5 2 5" xfId="42178" xr:uid="{00000000-0005-0000-0000-000024870000}"/>
    <cellStyle name="Normal 48 5 3" xfId="19238" xr:uid="{00000000-0005-0000-0000-000025870000}"/>
    <cellStyle name="Normal 48 5 3 2" xfId="19239" xr:uid="{00000000-0005-0000-0000-000026870000}"/>
    <cellStyle name="Normal 48 5 3 2 2" xfId="19240" xr:uid="{00000000-0005-0000-0000-000027870000}"/>
    <cellStyle name="Normal 48 5 3 2 2 2" xfId="42185" xr:uid="{00000000-0005-0000-0000-000028870000}"/>
    <cellStyle name="Normal 48 5 3 2 3" xfId="42184" xr:uid="{00000000-0005-0000-0000-000029870000}"/>
    <cellStyle name="Normal 48 5 3 3" xfId="19241" xr:uid="{00000000-0005-0000-0000-00002A870000}"/>
    <cellStyle name="Normal 48 5 3 3 2" xfId="19242" xr:uid="{00000000-0005-0000-0000-00002B870000}"/>
    <cellStyle name="Normal 48 5 3 3 2 2" xfId="42187" xr:uid="{00000000-0005-0000-0000-00002C870000}"/>
    <cellStyle name="Normal 48 5 3 3 3" xfId="42186" xr:uid="{00000000-0005-0000-0000-00002D870000}"/>
    <cellStyle name="Normal 48 5 3 4" xfId="19243" xr:uid="{00000000-0005-0000-0000-00002E870000}"/>
    <cellStyle name="Normal 48 5 3 4 2" xfId="42188" xr:uid="{00000000-0005-0000-0000-00002F870000}"/>
    <cellStyle name="Normal 48 5 3 5" xfId="42183" xr:uid="{00000000-0005-0000-0000-000030870000}"/>
    <cellStyle name="Normal 48 5 4" xfId="19244" xr:uid="{00000000-0005-0000-0000-000031870000}"/>
    <cellStyle name="Normal 48 5 4 2" xfId="19245" xr:uid="{00000000-0005-0000-0000-000032870000}"/>
    <cellStyle name="Normal 48 5 4 2 2" xfId="42190" xr:uid="{00000000-0005-0000-0000-000033870000}"/>
    <cellStyle name="Normal 48 5 4 3" xfId="42189" xr:uid="{00000000-0005-0000-0000-000034870000}"/>
    <cellStyle name="Normal 48 5 5" xfId="19246" xr:uid="{00000000-0005-0000-0000-000035870000}"/>
    <cellStyle name="Normal 48 5 5 2" xfId="42191" xr:uid="{00000000-0005-0000-0000-000036870000}"/>
    <cellStyle name="Normal 48 5 6" xfId="19247" xr:uid="{00000000-0005-0000-0000-000037870000}"/>
    <cellStyle name="Normal 48 5 6 2" xfId="19248" xr:uid="{00000000-0005-0000-0000-000038870000}"/>
    <cellStyle name="Normal 48 5 6 2 2" xfId="42193" xr:uid="{00000000-0005-0000-0000-000039870000}"/>
    <cellStyle name="Normal 48 5 6 3" xfId="42192" xr:uid="{00000000-0005-0000-0000-00003A870000}"/>
    <cellStyle name="Normal 48 5 7" xfId="19249" xr:uid="{00000000-0005-0000-0000-00003B870000}"/>
    <cellStyle name="Normal 48 5 7 2" xfId="42194" xr:uid="{00000000-0005-0000-0000-00003C870000}"/>
    <cellStyle name="Normal 48 5 8" xfId="42177" xr:uid="{00000000-0005-0000-0000-00003D870000}"/>
    <cellStyle name="Normal 48 6" xfId="19250" xr:uid="{00000000-0005-0000-0000-00003E870000}"/>
    <cellStyle name="Normal 48 6 2" xfId="19251" xr:uid="{00000000-0005-0000-0000-00003F870000}"/>
    <cellStyle name="Normal 48 6 2 2" xfId="19252" xr:uid="{00000000-0005-0000-0000-000040870000}"/>
    <cellStyle name="Normal 48 6 2 2 2" xfId="19253" xr:uid="{00000000-0005-0000-0000-000041870000}"/>
    <cellStyle name="Normal 48 6 2 2 2 2" xfId="42198" xr:uid="{00000000-0005-0000-0000-000042870000}"/>
    <cellStyle name="Normal 48 6 2 2 3" xfId="42197" xr:uid="{00000000-0005-0000-0000-000043870000}"/>
    <cellStyle name="Normal 48 6 2 3" xfId="19254" xr:uid="{00000000-0005-0000-0000-000044870000}"/>
    <cellStyle name="Normal 48 6 2 3 2" xfId="42199" xr:uid="{00000000-0005-0000-0000-000045870000}"/>
    <cellStyle name="Normal 48 6 2 4" xfId="19255" xr:uid="{00000000-0005-0000-0000-000046870000}"/>
    <cellStyle name="Normal 48 6 2 4 2" xfId="42200" xr:uid="{00000000-0005-0000-0000-000047870000}"/>
    <cellStyle name="Normal 48 6 2 5" xfId="42196" xr:uid="{00000000-0005-0000-0000-000048870000}"/>
    <cellStyle name="Normal 48 6 3" xfId="19256" xr:uid="{00000000-0005-0000-0000-000049870000}"/>
    <cellStyle name="Normal 48 6 3 2" xfId="19257" xr:uid="{00000000-0005-0000-0000-00004A870000}"/>
    <cellStyle name="Normal 48 6 3 2 2" xfId="19258" xr:uid="{00000000-0005-0000-0000-00004B870000}"/>
    <cellStyle name="Normal 48 6 3 2 2 2" xfId="42203" xr:uid="{00000000-0005-0000-0000-00004C870000}"/>
    <cellStyle name="Normal 48 6 3 2 3" xfId="42202" xr:uid="{00000000-0005-0000-0000-00004D870000}"/>
    <cellStyle name="Normal 48 6 3 3" xfId="19259" xr:uid="{00000000-0005-0000-0000-00004E870000}"/>
    <cellStyle name="Normal 48 6 3 3 2" xfId="19260" xr:uid="{00000000-0005-0000-0000-00004F870000}"/>
    <cellStyle name="Normal 48 6 3 3 2 2" xfId="42205" xr:uid="{00000000-0005-0000-0000-000050870000}"/>
    <cellStyle name="Normal 48 6 3 3 3" xfId="42204" xr:uid="{00000000-0005-0000-0000-000051870000}"/>
    <cellStyle name="Normal 48 6 3 4" xfId="19261" xr:uid="{00000000-0005-0000-0000-000052870000}"/>
    <cellStyle name="Normal 48 6 3 4 2" xfId="42206" xr:uid="{00000000-0005-0000-0000-000053870000}"/>
    <cellStyle name="Normal 48 6 3 5" xfId="42201" xr:uid="{00000000-0005-0000-0000-000054870000}"/>
    <cellStyle name="Normal 48 6 4" xfId="19262" xr:uid="{00000000-0005-0000-0000-000055870000}"/>
    <cellStyle name="Normal 48 6 4 2" xfId="19263" xr:uid="{00000000-0005-0000-0000-000056870000}"/>
    <cellStyle name="Normal 48 6 4 2 2" xfId="42208" xr:uid="{00000000-0005-0000-0000-000057870000}"/>
    <cellStyle name="Normal 48 6 4 3" xfId="42207" xr:uid="{00000000-0005-0000-0000-000058870000}"/>
    <cellStyle name="Normal 48 6 5" xfId="19264" xr:uid="{00000000-0005-0000-0000-000059870000}"/>
    <cellStyle name="Normal 48 6 5 2" xfId="42209" xr:uid="{00000000-0005-0000-0000-00005A870000}"/>
    <cellStyle name="Normal 48 6 6" xfId="19265" xr:uid="{00000000-0005-0000-0000-00005B870000}"/>
    <cellStyle name="Normal 48 6 6 2" xfId="19266" xr:uid="{00000000-0005-0000-0000-00005C870000}"/>
    <cellStyle name="Normal 48 6 6 2 2" xfId="42211" xr:uid="{00000000-0005-0000-0000-00005D870000}"/>
    <cellStyle name="Normal 48 6 6 3" xfId="42210" xr:uid="{00000000-0005-0000-0000-00005E870000}"/>
    <cellStyle name="Normal 48 6 7" xfId="19267" xr:uid="{00000000-0005-0000-0000-00005F870000}"/>
    <cellStyle name="Normal 48 6 7 2" xfId="42212" xr:uid="{00000000-0005-0000-0000-000060870000}"/>
    <cellStyle name="Normal 48 6 8" xfId="42195" xr:uid="{00000000-0005-0000-0000-000061870000}"/>
    <cellStyle name="Normal 48 7" xfId="19268" xr:uid="{00000000-0005-0000-0000-000062870000}"/>
    <cellStyle name="Normal 48 7 2" xfId="19269" xr:uid="{00000000-0005-0000-0000-000063870000}"/>
    <cellStyle name="Normal 48 7 2 2" xfId="19270" xr:uid="{00000000-0005-0000-0000-000064870000}"/>
    <cellStyle name="Normal 48 7 2 2 2" xfId="19271" xr:uid="{00000000-0005-0000-0000-000065870000}"/>
    <cellStyle name="Normal 48 7 2 2 2 2" xfId="42216" xr:uid="{00000000-0005-0000-0000-000066870000}"/>
    <cellStyle name="Normal 48 7 2 2 3" xfId="42215" xr:uid="{00000000-0005-0000-0000-000067870000}"/>
    <cellStyle name="Normal 48 7 2 3" xfId="19272" xr:uid="{00000000-0005-0000-0000-000068870000}"/>
    <cellStyle name="Normal 48 7 2 3 2" xfId="42217" xr:uid="{00000000-0005-0000-0000-000069870000}"/>
    <cellStyle name="Normal 48 7 2 4" xfId="19273" xr:uid="{00000000-0005-0000-0000-00006A870000}"/>
    <cellStyle name="Normal 48 7 2 4 2" xfId="42218" xr:uid="{00000000-0005-0000-0000-00006B870000}"/>
    <cellStyle name="Normal 48 7 2 5" xfId="42214" xr:uid="{00000000-0005-0000-0000-00006C870000}"/>
    <cellStyle name="Normal 48 7 3" xfId="19274" xr:uid="{00000000-0005-0000-0000-00006D870000}"/>
    <cellStyle name="Normal 48 7 3 2" xfId="19275" xr:uid="{00000000-0005-0000-0000-00006E870000}"/>
    <cellStyle name="Normal 48 7 3 2 2" xfId="19276" xr:uid="{00000000-0005-0000-0000-00006F870000}"/>
    <cellStyle name="Normal 48 7 3 2 2 2" xfId="42221" xr:uid="{00000000-0005-0000-0000-000070870000}"/>
    <cellStyle name="Normal 48 7 3 2 3" xfId="42220" xr:uid="{00000000-0005-0000-0000-000071870000}"/>
    <cellStyle name="Normal 48 7 3 3" xfId="19277" xr:uid="{00000000-0005-0000-0000-000072870000}"/>
    <cellStyle name="Normal 48 7 3 3 2" xfId="19278" xr:uid="{00000000-0005-0000-0000-000073870000}"/>
    <cellStyle name="Normal 48 7 3 3 2 2" xfId="42223" xr:uid="{00000000-0005-0000-0000-000074870000}"/>
    <cellStyle name="Normal 48 7 3 3 3" xfId="42222" xr:uid="{00000000-0005-0000-0000-000075870000}"/>
    <cellStyle name="Normal 48 7 3 4" xfId="19279" xr:uid="{00000000-0005-0000-0000-000076870000}"/>
    <cellStyle name="Normal 48 7 3 4 2" xfId="42224" xr:uid="{00000000-0005-0000-0000-000077870000}"/>
    <cellStyle name="Normal 48 7 3 5" xfId="42219" xr:uid="{00000000-0005-0000-0000-000078870000}"/>
    <cellStyle name="Normal 48 7 4" xfId="19280" xr:uid="{00000000-0005-0000-0000-000079870000}"/>
    <cellStyle name="Normal 48 7 4 2" xfId="19281" xr:uid="{00000000-0005-0000-0000-00007A870000}"/>
    <cellStyle name="Normal 48 7 4 2 2" xfId="42226" xr:uid="{00000000-0005-0000-0000-00007B870000}"/>
    <cellStyle name="Normal 48 7 4 3" xfId="42225" xr:uid="{00000000-0005-0000-0000-00007C870000}"/>
    <cellStyle name="Normal 48 7 5" xfId="19282" xr:uid="{00000000-0005-0000-0000-00007D870000}"/>
    <cellStyle name="Normal 48 7 5 2" xfId="42227" xr:uid="{00000000-0005-0000-0000-00007E870000}"/>
    <cellStyle name="Normal 48 7 6" xfId="19283" xr:uid="{00000000-0005-0000-0000-00007F870000}"/>
    <cellStyle name="Normal 48 7 6 2" xfId="19284" xr:uid="{00000000-0005-0000-0000-000080870000}"/>
    <cellStyle name="Normal 48 7 6 2 2" xfId="42229" xr:uid="{00000000-0005-0000-0000-000081870000}"/>
    <cellStyle name="Normal 48 7 6 3" xfId="42228" xr:uid="{00000000-0005-0000-0000-000082870000}"/>
    <cellStyle name="Normal 48 7 7" xfId="19285" xr:uid="{00000000-0005-0000-0000-000083870000}"/>
    <cellStyle name="Normal 48 7 7 2" xfId="42230" xr:uid="{00000000-0005-0000-0000-000084870000}"/>
    <cellStyle name="Normal 48 7 8" xfId="42213" xr:uid="{00000000-0005-0000-0000-000085870000}"/>
    <cellStyle name="Normal 48 8" xfId="19286" xr:uid="{00000000-0005-0000-0000-000086870000}"/>
    <cellStyle name="Normal 48 8 2" xfId="19287" xr:uid="{00000000-0005-0000-0000-000087870000}"/>
    <cellStyle name="Normal 48 8 2 2" xfId="19288" xr:uid="{00000000-0005-0000-0000-000088870000}"/>
    <cellStyle name="Normal 48 8 2 2 2" xfId="19289" xr:uid="{00000000-0005-0000-0000-000089870000}"/>
    <cellStyle name="Normal 48 8 2 2 2 2" xfId="42234" xr:uid="{00000000-0005-0000-0000-00008A870000}"/>
    <cellStyle name="Normal 48 8 2 2 3" xfId="42233" xr:uid="{00000000-0005-0000-0000-00008B870000}"/>
    <cellStyle name="Normal 48 8 2 3" xfId="19290" xr:uid="{00000000-0005-0000-0000-00008C870000}"/>
    <cellStyle name="Normal 48 8 2 3 2" xfId="42235" xr:uid="{00000000-0005-0000-0000-00008D870000}"/>
    <cellStyle name="Normal 48 8 2 4" xfId="19291" xr:uid="{00000000-0005-0000-0000-00008E870000}"/>
    <cellStyle name="Normal 48 8 2 4 2" xfId="42236" xr:uid="{00000000-0005-0000-0000-00008F870000}"/>
    <cellStyle name="Normal 48 8 2 5" xfId="42232" xr:uid="{00000000-0005-0000-0000-000090870000}"/>
    <cellStyle name="Normal 48 8 3" xfId="19292" xr:uid="{00000000-0005-0000-0000-000091870000}"/>
    <cellStyle name="Normal 48 8 3 2" xfId="19293" xr:uid="{00000000-0005-0000-0000-000092870000}"/>
    <cellStyle name="Normal 48 8 3 2 2" xfId="19294" xr:uid="{00000000-0005-0000-0000-000093870000}"/>
    <cellStyle name="Normal 48 8 3 2 2 2" xfId="42239" xr:uid="{00000000-0005-0000-0000-000094870000}"/>
    <cellStyle name="Normal 48 8 3 2 3" xfId="42238" xr:uid="{00000000-0005-0000-0000-000095870000}"/>
    <cellStyle name="Normal 48 8 3 3" xfId="19295" xr:uid="{00000000-0005-0000-0000-000096870000}"/>
    <cellStyle name="Normal 48 8 3 3 2" xfId="19296" xr:uid="{00000000-0005-0000-0000-000097870000}"/>
    <cellStyle name="Normal 48 8 3 3 2 2" xfId="42241" xr:uid="{00000000-0005-0000-0000-000098870000}"/>
    <cellStyle name="Normal 48 8 3 3 3" xfId="42240" xr:uid="{00000000-0005-0000-0000-000099870000}"/>
    <cellStyle name="Normal 48 8 3 4" xfId="19297" xr:uid="{00000000-0005-0000-0000-00009A870000}"/>
    <cellStyle name="Normal 48 8 3 4 2" xfId="42242" xr:uid="{00000000-0005-0000-0000-00009B870000}"/>
    <cellStyle name="Normal 48 8 3 5" xfId="42237" xr:uid="{00000000-0005-0000-0000-00009C870000}"/>
    <cellStyle name="Normal 48 8 4" xfId="19298" xr:uid="{00000000-0005-0000-0000-00009D870000}"/>
    <cellStyle name="Normal 48 8 4 2" xfId="19299" xr:uid="{00000000-0005-0000-0000-00009E870000}"/>
    <cellStyle name="Normal 48 8 4 2 2" xfId="42244" xr:uid="{00000000-0005-0000-0000-00009F870000}"/>
    <cellStyle name="Normal 48 8 4 3" xfId="42243" xr:uid="{00000000-0005-0000-0000-0000A0870000}"/>
    <cellStyle name="Normal 48 8 5" xfId="19300" xr:uid="{00000000-0005-0000-0000-0000A1870000}"/>
    <cellStyle name="Normal 48 8 5 2" xfId="42245" xr:uid="{00000000-0005-0000-0000-0000A2870000}"/>
    <cellStyle name="Normal 48 8 6" xfId="19301" xr:uid="{00000000-0005-0000-0000-0000A3870000}"/>
    <cellStyle name="Normal 48 8 6 2" xfId="19302" xr:uid="{00000000-0005-0000-0000-0000A4870000}"/>
    <cellStyle name="Normal 48 8 6 2 2" xfId="42247" xr:uid="{00000000-0005-0000-0000-0000A5870000}"/>
    <cellStyle name="Normal 48 8 6 3" xfId="42246" xr:uid="{00000000-0005-0000-0000-0000A6870000}"/>
    <cellStyle name="Normal 48 8 7" xfId="19303" xr:uid="{00000000-0005-0000-0000-0000A7870000}"/>
    <cellStyle name="Normal 48 8 7 2" xfId="42248" xr:uid="{00000000-0005-0000-0000-0000A8870000}"/>
    <cellStyle name="Normal 48 8 8" xfId="42231" xr:uid="{00000000-0005-0000-0000-0000A9870000}"/>
    <cellStyle name="Normal 48 9" xfId="19304" xr:uid="{00000000-0005-0000-0000-0000AA870000}"/>
    <cellStyle name="Normal 48 9 2" xfId="19305" xr:uid="{00000000-0005-0000-0000-0000AB870000}"/>
    <cellStyle name="Normal 48 9 2 2" xfId="19306" xr:uid="{00000000-0005-0000-0000-0000AC870000}"/>
    <cellStyle name="Normal 48 9 2 2 2" xfId="19307" xr:uid="{00000000-0005-0000-0000-0000AD870000}"/>
    <cellStyle name="Normal 48 9 2 2 2 2" xfId="42252" xr:uid="{00000000-0005-0000-0000-0000AE870000}"/>
    <cellStyle name="Normal 48 9 2 2 3" xfId="42251" xr:uid="{00000000-0005-0000-0000-0000AF870000}"/>
    <cellStyle name="Normal 48 9 2 3" xfId="19308" xr:uid="{00000000-0005-0000-0000-0000B0870000}"/>
    <cellStyle name="Normal 48 9 2 3 2" xfId="42253" xr:uid="{00000000-0005-0000-0000-0000B1870000}"/>
    <cellStyle name="Normal 48 9 2 4" xfId="19309" xr:uid="{00000000-0005-0000-0000-0000B2870000}"/>
    <cellStyle name="Normal 48 9 2 4 2" xfId="42254" xr:uid="{00000000-0005-0000-0000-0000B3870000}"/>
    <cellStyle name="Normal 48 9 2 5" xfId="42250" xr:uid="{00000000-0005-0000-0000-0000B4870000}"/>
    <cellStyle name="Normal 48 9 3" xfId="19310" xr:uid="{00000000-0005-0000-0000-0000B5870000}"/>
    <cellStyle name="Normal 48 9 3 2" xfId="19311" xr:uid="{00000000-0005-0000-0000-0000B6870000}"/>
    <cellStyle name="Normal 48 9 3 2 2" xfId="19312" xr:uid="{00000000-0005-0000-0000-0000B7870000}"/>
    <cellStyle name="Normal 48 9 3 2 2 2" xfId="42257" xr:uid="{00000000-0005-0000-0000-0000B8870000}"/>
    <cellStyle name="Normal 48 9 3 2 3" xfId="42256" xr:uid="{00000000-0005-0000-0000-0000B9870000}"/>
    <cellStyle name="Normal 48 9 3 3" xfId="19313" xr:uid="{00000000-0005-0000-0000-0000BA870000}"/>
    <cellStyle name="Normal 48 9 3 3 2" xfId="19314" xr:uid="{00000000-0005-0000-0000-0000BB870000}"/>
    <cellStyle name="Normal 48 9 3 3 2 2" xfId="42259" xr:uid="{00000000-0005-0000-0000-0000BC870000}"/>
    <cellStyle name="Normal 48 9 3 3 3" xfId="42258" xr:uid="{00000000-0005-0000-0000-0000BD870000}"/>
    <cellStyle name="Normal 48 9 3 4" xfId="19315" xr:uid="{00000000-0005-0000-0000-0000BE870000}"/>
    <cellStyle name="Normal 48 9 3 4 2" xfId="42260" xr:uid="{00000000-0005-0000-0000-0000BF870000}"/>
    <cellStyle name="Normal 48 9 3 5" xfId="42255" xr:uid="{00000000-0005-0000-0000-0000C0870000}"/>
    <cellStyle name="Normal 48 9 4" xfId="19316" xr:uid="{00000000-0005-0000-0000-0000C1870000}"/>
    <cellStyle name="Normal 48 9 4 2" xfId="19317" xr:uid="{00000000-0005-0000-0000-0000C2870000}"/>
    <cellStyle name="Normal 48 9 4 2 2" xfId="42262" xr:uid="{00000000-0005-0000-0000-0000C3870000}"/>
    <cellStyle name="Normal 48 9 4 3" xfId="42261" xr:uid="{00000000-0005-0000-0000-0000C4870000}"/>
    <cellStyle name="Normal 48 9 5" xfId="19318" xr:uid="{00000000-0005-0000-0000-0000C5870000}"/>
    <cellStyle name="Normal 48 9 5 2" xfId="42263" xr:uid="{00000000-0005-0000-0000-0000C6870000}"/>
    <cellStyle name="Normal 48 9 6" xfId="19319" xr:uid="{00000000-0005-0000-0000-0000C7870000}"/>
    <cellStyle name="Normal 48 9 6 2" xfId="19320" xr:uid="{00000000-0005-0000-0000-0000C8870000}"/>
    <cellStyle name="Normal 48 9 6 2 2" xfId="42265" xr:uid="{00000000-0005-0000-0000-0000C9870000}"/>
    <cellStyle name="Normal 48 9 6 3" xfId="42264" xr:uid="{00000000-0005-0000-0000-0000CA870000}"/>
    <cellStyle name="Normal 48 9 7" xfId="19321" xr:uid="{00000000-0005-0000-0000-0000CB870000}"/>
    <cellStyle name="Normal 48 9 7 2" xfId="42266" xr:uid="{00000000-0005-0000-0000-0000CC870000}"/>
    <cellStyle name="Normal 48 9 8" xfId="42249" xr:uid="{00000000-0005-0000-0000-0000CD870000}"/>
    <cellStyle name="Normal 49" xfId="10" xr:uid="{00000000-0005-0000-0000-0000CE870000}"/>
    <cellStyle name="Normal 49 10" xfId="19323" xr:uid="{00000000-0005-0000-0000-0000CF870000}"/>
    <cellStyle name="Normal 49 10 2" xfId="19324" xr:uid="{00000000-0005-0000-0000-0000D0870000}"/>
    <cellStyle name="Normal 49 10 2 2" xfId="19325" xr:uid="{00000000-0005-0000-0000-0000D1870000}"/>
    <cellStyle name="Normal 49 10 2 2 2" xfId="19326" xr:uid="{00000000-0005-0000-0000-0000D2870000}"/>
    <cellStyle name="Normal 49 10 2 2 2 2" xfId="42271" xr:uid="{00000000-0005-0000-0000-0000D3870000}"/>
    <cellStyle name="Normal 49 10 2 2 3" xfId="42270" xr:uid="{00000000-0005-0000-0000-0000D4870000}"/>
    <cellStyle name="Normal 49 10 2 3" xfId="19327" xr:uid="{00000000-0005-0000-0000-0000D5870000}"/>
    <cellStyle name="Normal 49 10 2 3 2" xfId="42272" xr:uid="{00000000-0005-0000-0000-0000D6870000}"/>
    <cellStyle name="Normal 49 10 2 4" xfId="19328" xr:uid="{00000000-0005-0000-0000-0000D7870000}"/>
    <cellStyle name="Normal 49 10 2 4 2" xfId="42273" xr:uid="{00000000-0005-0000-0000-0000D8870000}"/>
    <cellStyle name="Normal 49 10 2 5" xfId="42269" xr:uid="{00000000-0005-0000-0000-0000D9870000}"/>
    <cellStyle name="Normal 49 10 3" xfId="19329" xr:uid="{00000000-0005-0000-0000-0000DA870000}"/>
    <cellStyle name="Normal 49 10 3 2" xfId="19330" xr:uid="{00000000-0005-0000-0000-0000DB870000}"/>
    <cellStyle name="Normal 49 10 3 2 2" xfId="19331" xr:uid="{00000000-0005-0000-0000-0000DC870000}"/>
    <cellStyle name="Normal 49 10 3 2 2 2" xfId="42276" xr:uid="{00000000-0005-0000-0000-0000DD870000}"/>
    <cellStyle name="Normal 49 10 3 2 3" xfId="42275" xr:uid="{00000000-0005-0000-0000-0000DE870000}"/>
    <cellStyle name="Normal 49 10 3 3" xfId="19332" xr:uid="{00000000-0005-0000-0000-0000DF870000}"/>
    <cellStyle name="Normal 49 10 3 3 2" xfId="19333" xr:uid="{00000000-0005-0000-0000-0000E0870000}"/>
    <cellStyle name="Normal 49 10 3 3 2 2" xfId="42278" xr:uid="{00000000-0005-0000-0000-0000E1870000}"/>
    <cellStyle name="Normal 49 10 3 3 3" xfId="42277" xr:uid="{00000000-0005-0000-0000-0000E2870000}"/>
    <cellStyle name="Normal 49 10 3 4" xfId="19334" xr:uid="{00000000-0005-0000-0000-0000E3870000}"/>
    <cellStyle name="Normal 49 10 3 4 2" xfId="42279" xr:uid="{00000000-0005-0000-0000-0000E4870000}"/>
    <cellStyle name="Normal 49 10 3 5" xfId="42274" xr:uid="{00000000-0005-0000-0000-0000E5870000}"/>
    <cellStyle name="Normal 49 10 4" xfId="19335" xr:uid="{00000000-0005-0000-0000-0000E6870000}"/>
    <cellStyle name="Normal 49 10 4 2" xfId="19336" xr:uid="{00000000-0005-0000-0000-0000E7870000}"/>
    <cellStyle name="Normal 49 10 4 2 2" xfId="42281" xr:uid="{00000000-0005-0000-0000-0000E8870000}"/>
    <cellStyle name="Normal 49 10 4 3" xfId="42280" xr:uid="{00000000-0005-0000-0000-0000E9870000}"/>
    <cellStyle name="Normal 49 10 5" xfId="19337" xr:uid="{00000000-0005-0000-0000-0000EA870000}"/>
    <cellStyle name="Normal 49 10 5 2" xfId="42282" xr:uid="{00000000-0005-0000-0000-0000EB870000}"/>
    <cellStyle name="Normal 49 10 6" xfId="19338" xr:uid="{00000000-0005-0000-0000-0000EC870000}"/>
    <cellStyle name="Normal 49 10 6 2" xfId="19339" xr:uid="{00000000-0005-0000-0000-0000ED870000}"/>
    <cellStyle name="Normal 49 10 6 2 2" xfId="42284" xr:uid="{00000000-0005-0000-0000-0000EE870000}"/>
    <cellStyle name="Normal 49 10 6 3" xfId="42283" xr:uid="{00000000-0005-0000-0000-0000EF870000}"/>
    <cellStyle name="Normal 49 10 7" xfId="19340" xr:uid="{00000000-0005-0000-0000-0000F0870000}"/>
    <cellStyle name="Normal 49 10 7 2" xfId="42285" xr:uid="{00000000-0005-0000-0000-0000F1870000}"/>
    <cellStyle name="Normal 49 10 8" xfId="42268" xr:uid="{00000000-0005-0000-0000-0000F2870000}"/>
    <cellStyle name="Normal 49 11" xfId="19341" xr:uid="{00000000-0005-0000-0000-0000F3870000}"/>
    <cellStyle name="Normal 49 11 2" xfId="19342" xr:uid="{00000000-0005-0000-0000-0000F4870000}"/>
    <cellStyle name="Normal 49 11 2 2" xfId="19343" xr:uid="{00000000-0005-0000-0000-0000F5870000}"/>
    <cellStyle name="Normal 49 11 2 2 2" xfId="19344" xr:uid="{00000000-0005-0000-0000-0000F6870000}"/>
    <cellStyle name="Normal 49 11 2 2 2 2" xfId="42289" xr:uid="{00000000-0005-0000-0000-0000F7870000}"/>
    <cellStyle name="Normal 49 11 2 2 3" xfId="42288" xr:uid="{00000000-0005-0000-0000-0000F8870000}"/>
    <cellStyle name="Normal 49 11 2 3" xfId="19345" xr:uid="{00000000-0005-0000-0000-0000F9870000}"/>
    <cellStyle name="Normal 49 11 2 3 2" xfId="42290" xr:uid="{00000000-0005-0000-0000-0000FA870000}"/>
    <cellStyle name="Normal 49 11 2 4" xfId="19346" xr:uid="{00000000-0005-0000-0000-0000FB870000}"/>
    <cellStyle name="Normal 49 11 2 4 2" xfId="42291" xr:uid="{00000000-0005-0000-0000-0000FC870000}"/>
    <cellStyle name="Normal 49 11 2 5" xfId="42287" xr:uid="{00000000-0005-0000-0000-0000FD870000}"/>
    <cellStyle name="Normal 49 11 3" xfId="19347" xr:uid="{00000000-0005-0000-0000-0000FE870000}"/>
    <cellStyle name="Normal 49 11 3 2" xfId="19348" xr:uid="{00000000-0005-0000-0000-0000FF870000}"/>
    <cellStyle name="Normal 49 11 3 2 2" xfId="19349" xr:uid="{00000000-0005-0000-0000-000000880000}"/>
    <cellStyle name="Normal 49 11 3 2 2 2" xfId="42294" xr:uid="{00000000-0005-0000-0000-000001880000}"/>
    <cellStyle name="Normal 49 11 3 2 3" xfId="42293" xr:uid="{00000000-0005-0000-0000-000002880000}"/>
    <cellStyle name="Normal 49 11 3 3" xfId="19350" xr:uid="{00000000-0005-0000-0000-000003880000}"/>
    <cellStyle name="Normal 49 11 3 3 2" xfId="19351" xr:uid="{00000000-0005-0000-0000-000004880000}"/>
    <cellStyle name="Normal 49 11 3 3 2 2" xfId="42296" xr:uid="{00000000-0005-0000-0000-000005880000}"/>
    <cellStyle name="Normal 49 11 3 3 3" xfId="42295" xr:uid="{00000000-0005-0000-0000-000006880000}"/>
    <cellStyle name="Normal 49 11 3 4" xfId="19352" xr:uid="{00000000-0005-0000-0000-000007880000}"/>
    <cellStyle name="Normal 49 11 3 4 2" xfId="42297" xr:uid="{00000000-0005-0000-0000-000008880000}"/>
    <cellStyle name="Normal 49 11 3 5" xfId="42292" xr:uid="{00000000-0005-0000-0000-000009880000}"/>
    <cellStyle name="Normal 49 11 4" xfId="19353" xr:uid="{00000000-0005-0000-0000-00000A880000}"/>
    <cellStyle name="Normal 49 11 4 2" xfId="19354" xr:uid="{00000000-0005-0000-0000-00000B880000}"/>
    <cellStyle name="Normal 49 11 4 2 2" xfId="42299" xr:uid="{00000000-0005-0000-0000-00000C880000}"/>
    <cellStyle name="Normal 49 11 4 3" xfId="42298" xr:uid="{00000000-0005-0000-0000-00000D880000}"/>
    <cellStyle name="Normal 49 11 5" xfId="19355" xr:uid="{00000000-0005-0000-0000-00000E880000}"/>
    <cellStyle name="Normal 49 11 5 2" xfId="42300" xr:uid="{00000000-0005-0000-0000-00000F880000}"/>
    <cellStyle name="Normal 49 11 6" xfId="19356" xr:uid="{00000000-0005-0000-0000-000010880000}"/>
    <cellStyle name="Normal 49 11 6 2" xfId="19357" xr:uid="{00000000-0005-0000-0000-000011880000}"/>
    <cellStyle name="Normal 49 11 6 2 2" xfId="42302" xr:uid="{00000000-0005-0000-0000-000012880000}"/>
    <cellStyle name="Normal 49 11 6 3" xfId="42301" xr:uid="{00000000-0005-0000-0000-000013880000}"/>
    <cellStyle name="Normal 49 11 7" xfId="19358" xr:uid="{00000000-0005-0000-0000-000014880000}"/>
    <cellStyle name="Normal 49 11 7 2" xfId="42303" xr:uid="{00000000-0005-0000-0000-000015880000}"/>
    <cellStyle name="Normal 49 11 8" xfId="42286" xr:uid="{00000000-0005-0000-0000-000016880000}"/>
    <cellStyle name="Normal 49 12" xfId="19359" xr:uid="{00000000-0005-0000-0000-000017880000}"/>
    <cellStyle name="Normal 49 12 2" xfId="19360" xr:uid="{00000000-0005-0000-0000-000018880000}"/>
    <cellStyle name="Normal 49 12 2 2" xfId="19361" xr:uid="{00000000-0005-0000-0000-000019880000}"/>
    <cellStyle name="Normal 49 12 2 2 2" xfId="19362" xr:uid="{00000000-0005-0000-0000-00001A880000}"/>
    <cellStyle name="Normal 49 12 2 2 2 2" xfId="42307" xr:uid="{00000000-0005-0000-0000-00001B880000}"/>
    <cellStyle name="Normal 49 12 2 2 3" xfId="42306" xr:uid="{00000000-0005-0000-0000-00001C880000}"/>
    <cellStyle name="Normal 49 12 2 3" xfId="19363" xr:uid="{00000000-0005-0000-0000-00001D880000}"/>
    <cellStyle name="Normal 49 12 2 3 2" xfId="42308" xr:uid="{00000000-0005-0000-0000-00001E880000}"/>
    <cellStyle name="Normal 49 12 2 4" xfId="19364" xr:uid="{00000000-0005-0000-0000-00001F880000}"/>
    <cellStyle name="Normal 49 12 2 4 2" xfId="42309" xr:uid="{00000000-0005-0000-0000-000020880000}"/>
    <cellStyle name="Normal 49 12 2 5" xfId="42305" xr:uid="{00000000-0005-0000-0000-000021880000}"/>
    <cellStyle name="Normal 49 12 3" xfId="19365" xr:uid="{00000000-0005-0000-0000-000022880000}"/>
    <cellStyle name="Normal 49 12 3 2" xfId="19366" xr:uid="{00000000-0005-0000-0000-000023880000}"/>
    <cellStyle name="Normal 49 12 3 2 2" xfId="19367" xr:uid="{00000000-0005-0000-0000-000024880000}"/>
    <cellStyle name="Normal 49 12 3 2 2 2" xfId="42312" xr:uid="{00000000-0005-0000-0000-000025880000}"/>
    <cellStyle name="Normal 49 12 3 2 3" xfId="42311" xr:uid="{00000000-0005-0000-0000-000026880000}"/>
    <cellStyle name="Normal 49 12 3 3" xfId="19368" xr:uid="{00000000-0005-0000-0000-000027880000}"/>
    <cellStyle name="Normal 49 12 3 3 2" xfId="19369" xr:uid="{00000000-0005-0000-0000-000028880000}"/>
    <cellStyle name="Normal 49 12 3 3 2 2" xfId="42314" xr:uid="{00000000-0005-0000-0000-000029880000}"/>
    <cellStyle name="Normal 49 12 3 3 3" xfId="42313" xr:uid="{00000000-0005-0000-0000-00002A880000}"/>
    <cellStyle name="Normal 49 12 3 4" xfId="19370" xr:uid="{00000000-0005-0000-0000-00002B880000}"/>
    <cellStyle name="Normal 49 12 3 4 2" xfId="42315" xr:uid="{00000000-0005-0000-0000-00002C880000}"/>
    <cellStyle name="Normal 49 12 3 5" xfId="42310" xr:uid="{00000000-0005-0000-0000-00002D880000}"/>
    <cellStyle name="Normal 49 12 4" xfId="19371" xr:uid="{00000000-0005-0000-0000-00002E880000}"/>
    <cellStyle name="Normal 49 12 4 2" xfId="19372" xr:uid="{00000000-0005-0000-0000-00002F880000}"/>
    <cellStyle name="Normal 49 12 4 2 2" xfId="42317" xr:uid="{00000000-0005-0000-0000-000030880000}"/>
    <cellStyle name="Normal 49 12 4 3" xfId="42316" xr:uid="{00000000-0005-0000-0000-000031880000}"/>
    <cellStyle name="Normal 49 12 5" xfId="19373" xr:uid="{00000000-0005-0000-0000-000032880000}"/>
    <cellStyle name="Normal 49 12 5 2" xfId="42318" xr:uid="{00000000-0005-0000-0000-000033880000}"/>
    <cellStyle name="Normal 49 12 6" xfId="19374" xr:uid="{00000000-0005-0000-0000-000034880000}"/>
    <cellStyle name="Normal 49 12 6 2" xfId="19375" xr:uid="{00000000-0005-0000-0000-000035880000}"/>
    <cellStyle name="Normal 49 12 6 2 2" xfId="42320" xr:uid="{00000000-0005-0000-0000-000036880000}"/>
    <cellStyle name="Normal 49 12 6 3" xfId="42319" xr:uid="{00000000-0005-0000-0000-000037880000}"/>
    <cellStyle name="Normal 49 12 7" xfId="19376" xr:uid="{00000000-0005-0000-0000-000038880000}"/>
    <cellStyle name="Normal 49 12 7 2" xfId="42321" xr:uid="{00000000-0005-0000-0000-000039880000}"/>
    <cellStyle name="Normal 49 12 8" xfId="42304" xr:uid="{00000000-0005-0000-0000-00003A880000}"/>
    <cellStyle name="Normal 49 13" xfId="19377" xr:uid="{00000000-0005-0000-0000-00003B880000}"/>
    <cellStyle name="Normal 49 13 2" xfId="19378" xr:uid="{00000000-0005-0000-0000-00003C880000}"/>
    <cellStyle name="Normal 49 13 2 2" xfId="19379" xr:uid="{00000000-0005-0000-0000-00003D880000}"/>
    <cellStyle name="Normal 49 13 2 2 2" xfId="19380" xr:uid="{00000000-0005-0000-0000-00003E880000}"/>
    <cellStyle name="Normal 49 13 2 2 2 2" xfId="42325" xr:uid="{00000000-0005-0000-0000-00003F880000}"/>
    <cellStyle name="Normal 49 13 2 2 3" xfId="42324" xr:uid="{00000000-0005-0000-0000-000040880000}"/>
    <cellStyle name="Normal 49 13 2 3" xfId="19381" xr:uid="{00000000-0005-0000-0000-000041880000}"/>
    <cellStyle name="Normal 49 13 2 3 2" xfId="42326" xr:uid="{00000000-0005-0000-0000-000042880000}"/>
    <cellStyle name="Normal 49 13 2 4" xfId="19382" xr:uid="{00000000-0005-0000-0000-000043880000}"/>
    <cellStyle name="Normal 49 13 2 4 2" xfId="42327" xr:uid="{00000000-0005-0000-0000-000044880000}"/>
    <cellStyle name="Normal 49 13 2 5" xfId="42323" xr:uid="{00000000-0005-0000-0000-000045880000}"/>
    <cellStyle name="Normal 49 13 3" xfId="19383" xr:uid="{00000000-0005-0000-0000-000046880000}"/>
    <cellStyle name="Normal 49 13 3 2" xfId="19384" xr:uid="{00000000-0005-0000-0000-000047880000}"/>
    <cellStyle name="Normal 49 13 3 2 2" xfId="19385" xr:uid="{00000000-0005-0000-0000-000048880000}"/>
    <cellStyle name="Normal 49 13 3 2 2 2" xfId="42330" xr:uid="{00000000-0005-0000-0000-000049880000}"/>
    <cellStyle name="Normal 49 13 3 2 3" xfId="42329" xr:uid="{00000000-0005-0000-0000-00004A880000}"/>
    <cellStyle name="Normal 49 13 3 3" xfId="19386" xr:uid="{00000000-0005-0000-0000-00004B880000}"/>
    <cellStyle name="Normal 49 13 3 3 2" xfId="19387" xr:uid="{00000000-0005-0000-0000-00004C880000}"/>
    <cellStyle name="Normal 49 13 3 3 2 2" xfId="42332" xr:uid="{00000000-0005-0000-0000-00004D880000}"/>
    <cellStyle name="Normal 49 13 3 3 3" xfId="42331" xr:uid="{00000000-0005-0000-0000-00004E880000}"/>
    <cellStyle name="Normal 49 13 3 4" xfId="19388" xr:uid="{00000000-0005-0000-0000-00004F880000}"/>
    <cellStyle name="Normal 49 13 3 4 2" xfId="42333" xr:uid="{00000000-0005-0000-0000-000050880000}"/>
    <cellStyle name="Normal 49 13 3 5" xfId="42328" xr:uid="{00000000-0005-0000-0000-000051880000}"/>
    <cellStyle name="Normal 49 13 4" xfId="19389" xr:uid="{00000000-0005-0000-0000-000052880000}"/>
    <cellStyle name="Normal 49 13 4 2" xfId="19390" xr:uid="{00000000-0005-0000-0000-000053880000}"/>
    <cellStyle name="Normal 49 13 4 2 2" xfId="42335" xr:uid="{00000000-0005-0000-0000-000054880000}"/>
    <cellStyle name="Normal 49 13 4 3" xfId="42334" xr:uid="{00000000-0005-0000-0000-000055880000}"/>
    <cellStyle name="Normal 49 13 5" xfId="19391" xr:uid="{00000000-0005-0000-0000-000056880000}"/>
    <cellStyle name="Normal 49 13 5 2" xfId="42336" xr:uid="{00000000-0005-0000-0000-000057880000}"/>
    <cellStyle name="Normal 49 13 6" xfId="19392" xr:uid="{00000000-0005-0000-0000-000058880000}"/>
    <cellStyle name="Normal 49 13 6 2" xfId="19393" xr:uid="{00000000-0005-0000-0000-000059880000}"/>
    <cellStyle name="Normal 49 13 6 2 2" xfId="42338" xr:uid="{00000000-0005-0000-0000-00005A880000}"/>
    <cellStyle name="Normal 49 13 6 3" xfId="42337" xr:uid="{00000000-0005-0000-0000-00005B880000}"/>
    <cellStyle name="Normal 49 13 7" xfId="19394" xr:uid="{00000000-0005-0000-0000-00005C880000}"/>
    <cellStyle name="Normal 49 13 7 2" xfId="42339" xr:uid="{00000000-0005-0000-0000-00005D880000}"/>
    <cellStyle name="Normal 49 13 8" xfId="42322" xr:uid="{00000000-0005-0000-0000-00005E880000}"/>
    <cellStyle name="Normal 49 14" xfId="19395" xr:uid="{00000000-0005-0000-0000-00005F880000}"/>
    <cellStyle name="Normal 49 14 2" xfId="19396" xr:uid="{00000000-0005-0000-0000-000060880000}"/>
    <cellStyle name="Normal 49 14 2 2" xfId="19397" xr:uid="{00000000-0005-0000-0000-000061880000}"/>
    <cellStyle name="Normal 49 14 2 2 2" xfId="19398" xr:uid="{00000000-0005-0000-0000-000062880000}"/>
    <cellStyle name="Normal 49 14 2 2 2 2" xfId="42343" xr:uid="{00000000-0005-0000-0000-000063880000}"/>
    <cellStyle name="Normal 49 14 2 2 3" xfId="42342" xr:uid="{00000000-0005-0000-0000-000064880000}"/>
    <cellStyle name="Normal 49 14 2 3" xfId="19399" xr:uid="{00000000-0005-0000-0000-000065880000}"/>
    <cellStyle name="Normal 49 14 2 3 2" xfId="42344" xr:uid="{00000000-0005-0000-0000-000066880000}"/>
    <cellStyle name="Normal 49 14 2 4" xfId="19400" xr:uid="{00000000-0005-0000-0000-000067880000}"/>
    <cellStyle name="Normal 49 14 2 4 2" xfId="42345" xr:uid="{00000000-0005-0000-0000-000068880000}"/>
    <cellStyle name="Normal 49 14 2 5" xfId="42341" xr:uid="{00000000-0005-0000-0000-000069880000}"/>
    <cellStyle name="Normal 49 14 3" xfId="19401" xr:uid="{00000000-0005-0000-0000-00006A880000}"/>
    <cellStyle name="Normal 49 14 3 2" xfId="19402" xr:uid="{00000000-0005-0000-0000-00006B880000}"/>
    <cellStyle name="Normal 49 14 3 2 2" xfId="19403" xr:uid="{00000000-0005-0000-0000-00006C880000}"/>
    <cellStyle name="Normal 49 14 3 2 2 2" xfId="42348" xr:uid="{00000000-0005-0000-0000-00006D880000}"/>
    <cellStyle name="Normal 49 14 3 2 3" xfId="42347" xr:uid="{00000000-0005-0000-0000-00006E880000}"/>
    <cellStyle name="Normal 49 14 3 3" xfId="19404" xr:uid="{00000000-0005-0000-0000-00006F880000}"/>
    <cellStyle name="Normal 49 14 3 3 2" xfId="19405" xr:uid="{00000000-0005-0000-0000-000070880000}"/>
    <cellStyle name="Normal 49 14 3 3 2 2" xfId="42350" xr:uid="{00000000-0005-0000-0000-000071880000}"/>
    <cellStyle name="Normal 49 14 3 3 3" xfId="42349" xr:uid="{00000000-0005-0000-0000-000072880000}"/>
    <cellStyle name="Normal 49 14 3 4" xfId="19406" xr:uid="{00000000-0005-0000-0000-000073880000}"/>
    <cellStyle name="Normal 49 14 3 4 2" xfId="42351" xr:uid="{00000000-0005-0000-0000-000074880000}"/>
    <cellStyle name="Normal 49 14 3 5" xfId="42346" xr:uid="{00000000-0005-0000-0000-000075880000}"/>
    <cellStyle name="Normal 49 14 4" xfId="19407" xr:uid="{00000000-0005-0000-0000-000076880000}"/>
    <cellStyle name="Normal 49 14 4 2" xfId="19408" xr:uid="{00000000-0005-0000-0000-000077880000}"/>
    <cellStyle name="Normal 49 14 4 2 2" xfId="42353" xr:uid="{00000000-0005-0000-0000-000078880000}"/>
    <cellStyle name="Normal 49 14 4 3" xfId="42352" xr:uid="{00000000-0005-0000-0000-000079880000}"/>
    <cellStyle name="Normal 49 14 5" xfId="19409" xr:uid="{00000000-0005-0000-0000-00007A880000}"/>
    <cellStyle name="Normal 49 14 5 2" xfId="42354" xr:uid="{00000000-0005-0000-0000-00007B880000}"/>
    <cellStyle name="Normal 49 14 6" xfId="19410" xr:uid="{00000000-0005-0000-0000-00007C880000}"/>
    <cellStyle name="Normal 49 14 6 2" xfId="19411" xr:uid="{00000000-0005-0000-0000-00007D880000}"/>
    <cellStyle name="Normal 49 14 6 2 2" xfId="42356" xr:uid="{00000000-0005-0000-0000-00007E880000}"/>
    <cellStyle name="Normal 49 14 6 3" xfId="42355" xr:uid="{00000000-0005-0000-0000-00007F880000}"/>
    <cellStyle name="Normal 49 14 7" xfId="19412" xr:uid="{00000000-0005-0000-0000-000080880000}"/>
    <cellStyle name="Normal 49 14 7 2" xfId="42357" xr:uid="{00000000-0005-0000-0000-000081880000}"/>
    <cellStyle name="Normal 49 14 8" xfId="42340" xr:uid="{00000000-0005-0000-0000-000082880000}"/>
    <cellStyle name="Normal 49 15" xfId="19413" xr:uid="{00000000-0005-0000-0000-000083880000}"/>
    <cellStyle name="Normal 49 15 2" xfId="19414" xr:uid="{00000000-0005-0000-0000-000084880000}"/>
    <cellStyle name="Normal 49 15 2 2" xfId="19415" xr:uid="{00000000-0005-0000-0000-000085880000}"/>
    <cellStyle name="Normal 49 15 2 2 2" xfId="19416" xr:uid="{00000000-0005-0000-0000-000086880000}"/>
    <cellStyle name="Normal 49 15 2 2 2 2" xfId="42361" xr:uid="{00000000-0005-0000-0000-000087880000}"/>
    <cellStyle name="Normal 49 15 2 2 3" xfId="42360" xr:uid="{00000000-0005-0000-0000-000088880000}"/>
    <cellStyle name="Normal 49 15 2 3" xfId="19417" xr:uid="{00000000-0005-0000-0000-000089880000}"/>
    <cellStyle name="Normal 49 15 2 3 2" xfId="42362" xr:uid="{00000000-0005-0000-0000-00008A880000}"/>
    <cellStyle name="Normal 49 15 2 4" xfId="19418" xr:uid="{00000000-0005-0000-0000-00008B880000}"/>
    <cellStyle name="Normal 49 15 2 4 2" xfId="42363" xr:uid="{00000000-0005-0000-0000-00008C880000}"/>
    <cellStyle name="Normal 49 15 2 5" xfId="42359" xr:uid="{00000000-0005-0000-0000-00008D880000}"/>
    <cellStyle name="Normal 49 15 3" xfId="19419" xr:uid="{00000000-0005-0000-0000-00008E880000}"/>
    <cellStyle name="Normal 49 15 3 2" xfId="19420" xr:uid="{00000000-0005-0000-0000-00008F880000}"/>
    <cellStyle name="Normal 49 15 3 2 2" xfId="19421" xr:uid="{00000000-0005-0000-0000-000090880000}"/>
    <cellStyle name="Normal 49 15 3 2 2 2" xfId="42366" xr:uid="{00000000-0005-0000-0000-000091880000}"/>
    <cellStyle name="Normal 49 15 3 2 3" xfId="42365" xr:uid="{00000000-0005-0000-0000-000092880000}"/>
    <cellStyle name="Normal 49 15 3 3" xfId="19422" xr:uid="{00000000-0005-0000-0000-000093880000}"/>
    <cellStyle name="Normal 49 15 3 3 2" xfId="19423" xr:uid="{00000000-0005-0000-0000-000094880000}"/>
    <cellStyle name="Normal 49 15 3 3 2 2" xfId="42368" xr:uid="{00000000-0005-0000-0000-000095880000}"/>
    <cellStyle name="Normal 49 15 3 3 3" xfId="42367" xr:uid="{00000000-0005-0000-0000-000096880000}"/>
    <cellStyle name="Normal 49 15 3 4" xfId="19424" xr:uid="{00000000-0005-0000-0000-000097880000}"/>
    <cellStyle name="Normal 49 15 3 4 2" xfId="42369" xr:uid="{00000000-0005-0000-0000-000098880000}"/>
    <cellStyle name="Normal 49 15 3 5" xfId="42364" xr:uid="{00000000-0005-0000-0000-000099880000}"/>
    <cellStyle name="Normal 49 15 4" xfId="19425" xr:uid="{00000000-0005-0000-0000-00009A880000}"/>
    <cellStyle name="Normal 49 15 4 2" xfId="19426" xr:uid="{00000000-0005-0000-0000-00009B880000}"/>
    <cellStyle name="Normal 49 15 4 2 2" xfId="42371" xr:uid="{00000000-0005-0000-0000-00009C880000}"/>
    <cellStyle name="Normal 49 15 4 3" xfId="42370" xr:uid="{00000000-0005-0000-0000-00009D880000}"/>
    <cellStyle name="Normal 49 15 5" xfId="19427" xr:uid="{00000000-0005-0000-0000-00009E880000}"/>
    <cellStyle name="Normal 49 15 5 2" xfId="42372" xr:uid="{00000000-0005-0000-0000-00009F880000}"/>
    <cellStyle name="Normal 49 15 6" xfId="19428" xr:uid="{00000000-0005-0000-0000-0000A0880000}"/>
    <cellStyle name="Normal 49 15 6 2" xfId="19429" xr:uid="{00000000-0005-0000-0000-0000A1880000}"/>
    <cellStyle name="Normal 49 15 6 2 2" xfId="42374" xr:uid="{00000000-0005-0000-0000-0000A2880000}"/>
    <cellStyle name="Normal 49 15 6 3" xfId="42373" xr:uid="{00000000-0005-0000-0000-0000A3880000}"/>
    <cellStyle name="Normal 49 15 7" xfId="19430" xr:uid="{00000000-0005-0000-0000-0000A4880000}"/>
    <cellStyle name="Normal 49 15 7 2" xfId="42375" xr:uid="{00000000-0005-0000-0000-0000A5880000}"/>
    <cellStyle name="Normal 49 15 8" xfId="42358" xr:uid="{00000000-0005-0000-0000-0000A6880000}"/>
    <cellStyle name="Normal 49 16" xfId="19431" xr:uid="{00000000-0005-0000-0000-0000A7880000}"/>
    <cellStyle name="Normal 49 16 2" xfId="19432" xr:uid="{00000000-0005-0000-0000-0000A8880000}"/>
    <cellStyle name="Normal 49 16 2 2" xfId="19433" xr:uid="{00000000-0005-0000-0000-0000A9880000}"/>
    <cellStyle name="Normal 49 16 2 2 2" xfId="19434" xr:uid="{00000000-0005-0000-0000-0000AA880000}"/>
    <cellStyle name="Normal 49 16 2 2 2 2" xfId="42379" xr:uid="{00000000-0005-0000-0000-0000AB880000}"/>
    <cellStyle name="Normal 49 16 2 2 3" xfId="42378" xr:uid="{00000000-0005-0000-0000-0000AC880000}"/>
    <cellStyle name="Normal 49 16 2 3" xfId="19435" xr:uid="{00000000-0005-0000-0000-0000AD880000}"/>
    <cellStyle name="Normal 49 16 2 3 2" xfId="42380" xr:uid="{00000000-0005-0000-0000-0000AE880000}"/>
    <cellStyle name="Normal 49 16 2 4" xfId="19436" xr:uid="{00000000-0005-0000-0000-0000AF880000}"/>
    <cellStyle name="Normal 49 16 2 4 2" xfId="42381" xr:uid="{00000000-0005-0000-0000-0000B0880000}"/>
    <cellStyle name="Normal 49 16 2 5" xfId="42377" xr:uid="{00000000-0005-0000-0000-0000B1880000}"/>
    <cellStyle name="Normal 49 16 3" xfId="19437" xr:uid="{00000000-0005-0000-0000-0000B2880000}"/>
    <cellStyle name="Normal 49 16 3 2" xfId="19438" xr:uid="{00000000-0005-0000-0000-0000B3880000}"/>
    <cellStyle name="Normal 49 16 3 2 2" xfId="19439" xr:uid="{00000000-0005-0000-0000-0000B4880000}"/>
    <cellStyle name="Normal 49 16 3 2 2 2" xfId="42384" xr:uid="{00000000-0005-0000-0000-0000B5880000}"/>
    <cellStyle name="Normal 49 16 3 2 3" xfId="42383" xr:uid="{00000000-0005-0000-0000-0000B6880000}"/>
    <cellStyle name="Normal 49 16 3 3" xfId="19440" xr:uid="{00000000-0005-0000-0000-0000B7880000}"/>
    <cellStyle name="Normal 49 16 3 3 2" xfId="19441" xr:uid="{00000000-0005-0000-0000-0000B8880000}"/>
    <cellStyle name="Normal 49 16 3 3 2 2" xfId="42386" xr:uid="{00000000-0005-0000-0000-0000B9880000}"/>
    <cellStyle name="Normal 49 16 3 3 3" xfId="42385" xr:uid="{00000000-0005-0000-0000-0000BA880000}"/>
    <cellStyle name="Normal 49 16 3 4" xfId="19442" xr:uid="{00000000-0005-0000-0000-0000BB880000}"/>
    <cellStyle name="Normal 49 16 3 4 2" xfId="42387" xr:uid="{00000000-0005-0000-0000-0000BC880000}"/>
    <cellStyle name="Normal 49 16 3 5" xfId="42382" xr:uid="{00000000-0005-0000-0000-0000BD880000}"/>
    <cellStyle name="Normal 49 16 4" xfId="19443" xr:uid="{00000000-0005-0000-0000-0000BE880000}"/>
    <cellStyle name="Normal 49 16 4 2" xfId="19444" xr:uid="{00000000-0005-0000-0000-0000BF880000}"/>
    <cellStyle name="Normal 49 16 4 2 2" xfId="42389" xr:uid="{00000000-0005-0000-0000-0000C0880000}"/>
    <cellStyle name="Normal 49 16 4 3" xfId="42388" xr:uid="{00000000-0005-0000-0000-0000C1880000}"/>
    <cellStyle name="Normal 49 16 5" xfId="19445" xr:uid="{00000000-0005-0000-0000-0000C2880000}"/>
    <cellStyle name="Normal 49 16 5 2" xfId="42390" xr:uid="{00000000-0005-0000-0000-0000C3880000}"/>
    <cellStyle name="Normal 49 16 6" xfId="19446" xr:uid="{00000000-0005-0000-0000-0000C4880000}"/>
    <cellStyle name="Normal 49 16 6 2" xfId="19447" xr:uid="{00000000-0005-0000-0000-0000C5880000}"/>
    <cellStyle name="Normal 49 16 6 2 2" xfId="42392" xr:uid="{00000000-0005-0000-0000-0000C6880000}"/>
    <cellStyle name="Normal 49 16 6 3" xfId="42391" xr:uid="{00000000-0005-0000-0000-0000C7880000}"/>
    <cellStyle name="Normal 49 16 7" xfId="19448" xr:uid="{00000000-0005-0000-0000-0000C8880000}"/>
    <cellStyle name="Normal 49 16 7 2" xfId="42393" xr:uid="{00000000-0005-0000-0000-0000C9880000}"/>
    <cellStyle name="Normal 49 16 8" xfId="42376" xr:uid="{00000000-0005-0000-0000-0000CA880000}"/>
    <cellStyle name="Normal 49 17" xfId="19449" xr:uid="{00000000-0005-0000-0000-0000CB880000}"/>
    <cellStyle name="Normal 49 17 2" xfId="19450" xr:uid="{00000000-0005-0000-0000-0000CC880000}"/>
    <cellStyle name="Normal 49 17 2 2" xfId="19451" xr:uid="{00000000-0005-0000-0000-0000CD880000}"/>
    <cellStyle name="Normal 49 17 2 2 2" xfId="19452" xr:uid="{00000000-0005-0000-0000-0000CE880000}"/>
    <cellStyle name="Normal 49 17 2 2 2 2" xfId="42397" xr:uid="{00000000-0005-0000-0000-0000CF880000}"/>
    <cellStyle name="Normal 49 17 2 2 3" xfId="42396" xr:uid="{00000000-0005-0000-0000-0000D0880000}"/>
    <cellStyle name="Normal 49 17 2 3" xfId="19453" xr:uid="{00000000-0005-0000-0000-0000D1880000}"/>
    <cellStyle name="Normal 49 17 2 3 2" xfId="42398" xr:uid="{00000000-0005-0000-0000-0000D2880000}"/>
    <cellStyle name="Normal 49 17 2 4" xfId="19454" xr:uid="{00000000-0005-0000-0000-0000D3880000}"/>
    <cellStyle name="Normal 49 17 2 4 2" xfId="42399" xr:uid="{00000000-0005-0000-0000-0000D4880000}"/>
    <cellStyle name="Normal 49 17 2 5" xfId="42395" xr:uid="{00000000-0005-0000-0000-0000D5880000}"/>
    <cellStyle name="Normal 49 17 3" xfId="19455" xr:uid="{00000000-0005-0000-0000-0000D6880000}"/>
    <cellStyle name="Normal 49 17 3 2" xfId="19456" xr:uid="{00000000-0005-0000-0000-0000D7880000}"/>
    <cellStyle name="Normal 49 17 3 2 2" xfId="19457" xr:uid="{00000000-0005-0000-0000-0000D8880000}"/>
    <cellStyle name="Normal 49 17 3 2 2 2" xfId="42402" xr:uid="{00000000-0005-0000-0000-0000D9880000}"/>
    <cellStyle name="Normal 49 17 3 2 3" xfId="42401" xr:uid="{00000000-0005-0000-0000-0000DA880000}"/>
    <cellStyle name="Normal 49 17 3 3" xfId="19458" xr:uid="{00000000-0005-0000-0000-0000DB880000}"/>
    <cellStyle name="Normal 49 17 3 3 2" xfId="19459" xr:uid="{00000000-0005-0000-0000-0000DC880000}"/>
    <cellStyle name="Normal 49 17 3 3 2 2" xfId="42404" xr:uid="{00000000-0005-0000-0000-0000DD880000}"/>
    <cellStyle name="Normal 49 17 3 3 3" xfId="42403" xr:uid="{00000000-0005-0000-0000-0000DE880000}"/>
    <cellStyle name="Normal 49 17 3 4" xfId="19460" xr:uid="{00000000-0005-0000-0000-0000DF880000}"/>
    <cellStyle name="Normal 49 17 3 4 2" xfId="42405" xr:uid="{00000000-0005-0000-0000-0000E0880000}"/>
    <cellStyle name="Normal 49 17 3 5" xfId="42400" xr:uid="{00000000-0005-0000-0000-0000E1880000}"/>
    <cellStyle name="Normal 49 17 4" xfId="19461" xr:uid="{00000000-0005-0000-0000-0000E2880000}"/>
    <cellStyle name="Normal 49 17 4 2" xfId="19462" xr:uid="{00000000-0005-0000-0000-0000E3880000}"/>
    <cellStyle name="Normal 49 17 4 2 2" xfId="42407" xr:uid="{00000000-0005-0000-0000-0000E4880000}"/>
    <cellStyle name="Normal 49 17 4 3" xfId="42406" xr:uid="{00000000-0005-0000-0000-0000E5880000}"/>
    <cellStyle name="Normal 49 17 5" xfId="19463" xr:uid="{00000000-0005-0000-0000-0000E6880000}"/>
    <cellStyle name="Normal 49 17 5 2" xfId="42408" xr:uid="{00000000-0005-0000-0000-0000E7880000}"/>
    <cellStyle name="Normal 49 17 6" xfId="19464" xr:uid="{00000000-0005-0000-0000-0000E8880000}"/>
    <cellStyle name="Normal 49 17 6 2" xfId="19465" xr:uid="{00000000-0005-0000-0000-0000E9880000}"/>
    <cellStyle name="Normal 49 17 6 2 2" xfId="42410" xr:uid="{00000000-0005-0000-0000-0000EA880000}"/>
    <cellStyle name="Normal 49 17 6 3" xfId="42409" xr:uid="{00000000-0005-0000-0000-0000EB880000}"/>
    <cellStyle name="Normal 49 17 7" xfId="19466" xr:uid="{00000000-0005-0000-0000-0000EC880000}"/>
    <cellStyle name="Normal 49 17 7 2" xfId="42411" xr:uid="{00000000-0005-0000-0000-0000ED880000}"/>
    <cellStyle name="Normal 49 17 8" xfId="42394" xr:uid="{00000000-0005-0000-0000-0000EE880000}"/>
    <cellStyle name="Normal 49 18" xfId="19467" xr:uid="{00000000-0005-0000-0000-0000EF880000}"/>
    <cellStyle name="Normal 49 18 2" xfId="19468" xr:uid="{00000000-0005-0000-0000-0000F0880000}"/>
    <cellStyle name="Normal 49 18 2 2" xfId="19469" xr:uid="{00000000-0005-0000-0000-0000F1880000}"/>
    <cellStyle name="Normal 49 18 2 2 2" xfId="19470" xr:uid="{00000000-0005-0000-0000-0000F2880000}"/>
    <cellStyle name="Normal 49 18 2 2 2 2" xfId="42415" xr:uid="{00000000-0005-0000-0000-0000F3880000}"/>
    <cellStyle name="Normal 49 18 2 2 3" xfId="42414" xr:uid="{00000000-0005-0000-0000-0000F4880000}"/>
    <cellStyle name="Normal 49 18 2 3" xfId="19471" xr:uid="{00000000-0005-0000-0000-0000F5880000}"/>
    <cellStyle name="Normal 49 18 2 3 2" xfId="42416" xr:uid="{00000000-0005-0000-0000-0000F6880000}"/>
    <cellStyle name="Normal 49 18 2 4" xfId="19472" xr:uid="{00000000-0005-0000-0000-0000F7880000}"/>
    <cellStyle name="Normal 49 18 2 4 2" xfId="42417" xr:uid="{00000000-0005-0000-0000-0000F8880000}"/>
    <cellStyle name="Normal 49 18 2 5" xfId="42413" xr:uid="{00000000-0005-0000-0000-0000F9880000}"/>
    <cellStyle name="Normal 49 18 3" xfId="19473" xr:uid="{00000000-0005-0000-0000-0000FA880000}"/>
    <cellStyle name="Normal 49 18 3 2" xfId="19474" xr:uid="{00000000-0005-0000-0000-0000FB880000}"/>
    <cellStyle name="Normal 49 18 3 2 2" xfId="19475" xr:uid="{00000000-0005-0000-0000-0000FC880000}"/>
    <cellStyle name="Normal 49 18 3 2 2 2" xfId="42420" xr:uid="{00000000-0005-0000-0000-0000FD880000}"/>
    <cellStyle name="Normal 49 18 3 2 3" xfId="42419" xr:uid="{00000000-0005-0000-0000-0000FE880000}"/>
    <cellStyle name="Normal 49 18 3 3" xfId="19476" xr:uid="{00000000-0005-0000-0000-0000FF880000}"/>
    <cellStyle name="Normal 49 18 3 3 2" xfId="19477" xr:uid="{00000000-0005-0000-0000-000000890000}"/>
    <cellStyle name="Normal 49 18 3 3 2 2" xfId="42422" xr:uid="{00000000-0005-0000-0000-000001890000}"/>
    <cellStyle name="Normal 49 18 3 3 3" xfId="42421" xr:uid="{00000000-0005-0000-0000-000002890000}"/>
    <cellStyle name="Normal 49 18 3 4" xfId="19478" xr:uid="{00000000-0005-0000-0000-000003890000}"/>
    <cellStyle name="Normal 49 18 3 4 2" xfId="42423" xr:uid="{00000000-0005-0000-0000-000004890000}"/>
    <cellStyle name="Normal 49 18 3 5" xfId="42418" xr:uid="{00000000-0005-0000-0000-000005890000}"/>
    <cellStyle name="Normal 49 18 4" xfId="19479" xr:uid="{00000000-0005-0000-0000-000006890000}"/>
    <cellStyle name="Normal 49 18 4 2" xfId="19480" xr:uid="{00000000-0005-0000-0000-000007890000}"/>
    <cellStyle name="Normal 49 18 4 2 2" xfId="42425" xr:uid="{00000000-0005-0000-0000-000008890000}"/>
    <cellStyle name="Normal 49 18 4 3" xfId="42424" xr:uid="{00000000-0005-0000-0000-000009890000}"/>
    <cellStyle name="Normal 49 18 5" xfId="19481" xr:uid="{00000000-0005-0000-0000-00000A890000}"/>
    <cellStyle name="Normal 49 18 5 2" xfId="42426" xr:uid="{00000000-0005-0000-0000-00000B890000}"/>
    <cellStyle name="Normal 49 18 6" xfId="19482" xr:uid="{00000000-0005-0000-0000-00000C890000}"/>
    <cellStyle name="Normal 49 18 6 2" xfId="19483" xr:uid="{00000000-0005-0000-0000-00000D890000}"/>
    <cellStyle name="Normal 49 18 6 2 2" xfId="42428" xr:uid="{00000000-0005-0000-0000-00000E890000}"/>
    <cellStyle name="Normal 49 18 6 3" xfId="42427" xr:uid="{00000000-0005-0000-0000-00000F890000}"/>
    <cellStyle name="Normal 49 18 7" xfId="19484" xr:uid="{00000000-0005-0000-0000-000010890000}"/>
    <cellStyle name="Normal 49 18 7 2" xfId="42429" xr:uid="{00000000-0005-0000-0000-000011890000}"/>
    <cellStyle name="Normal 49 18 8" xfId="42412" xr:uid="{00000000-0005-0000-0000-000012890000}"/>
    <cellStyle name="Normal 49 19" xfId="19485" xr:uid="{00000000-0005-0000-0000-000013890000}"/>
    <cellStyle name="Normal 49 19 2" xfId="19486" xr:uid="{00000000-0005-0000-0000-000014890000}"/>
    <cellStyle name="Normal 49 19 2 2" xfId="19487" xr:uid="{00000000-0005-0000-0000-000015890000}"/>
    <cellStyle name="Normal 49 19 2 2 2" xfId="19488" xr:uid="{00000000-0005-0000-0000-000016890000}"/>
    <cellStyle name="Normal 49 19 2 2 2 2" xfId="42433" xr:uid="{00000000-0005-0000-0000-000017890000}"/>
    <cellStyle name="Normal 49 19 2 2 3" xfId="42432" xr:uid="{00000000-0005-0000-0000-000018890000}"/>
    <cellStyle name="Normal 49 19 2 3" xfId="19489" xr:uid="{00000000-0005-0000-0000-000019890000}"/>
    <cellStyle name="Normal 49 19 2 3 2" xfId="42434" xr:uid="{00000000-0005-0000-0000-00001A890000}"/>
    <cellStyle name="Normal 49 19 2 4" xfId="19490" xr:uid="{00000000-0005-0000-0000-00001B890000}"/>
    <cellStyle name="Normal 49 19 2 4 2" xfId="42435" xr:uid="{00000000-0005-0000-0000-00001C890000}"/>
    <cellStyle name="Normal 49 19 2 5" xfId="42431" xr:uid="{00000000-0005-0000-0000-00001D890000}"/>
    <cellStyle name="Normal 49 19 3" xfId="19491" xr:uid="{00000000-0005-0000-0000-00001E890000}"/>
    <cellStyle name="Normal 49 19 3 2" xfId="19492" xr:uid="{00000000-0005-0000-0000-00001F890000}"/>
    <cellStyle name="Normal 49 19 3 2 2" xfId="19493" xr:uid="{00000000-0005-0000-0000-000020890000}"/>
    <cellStyle name="Normal 49 19 3 2 2 2" xfId="42438" xr:uid="{00000000-0005-0000-0000-000021890000}"/>
    <cellStyle name="Normal 49 19 3 2 3" xfId="42437" xr:uid="{00000000-0005-0000-0000-000022890000}"/>
    <cellStyle name="Normal 49 19 3 3" xfId="19494" xr:uid="{00000000-0005-0000-0000-000023890000}"/>
    <cellStyle name="Normal 49 19 3 3 2" xfId="19495" xr:uid="{00000000-0005-0000-0000-000024890000}"/>
    <cellStyle name="Normal 49 19 3 3 2 2" xfId="42440" xr:uid="{00000000-0005-0000-0000-000025890000}"/>
    <cellStyle name="Normal 49 19 3 3 3" xfId="42439" xr:uid="{00000000-0005-0000-0000-000026890000}"/>
    <cellStyle name="Normal 49 19 3 4" xfId="19496" xr:uid="{00000000-0005-0000-0000-000027890000}"/>
    <cellStyle name="Normal 49 19 3 4 2" xfId="42441" xr:uid="{00000000-0005-0000-0000-000028890000}"/>
    <cellStyle name="Normal 49 19 3 5" xfId="42436" xr:uid="{00000000-0005-0000-0000-000029890000}"/>
    <cellStyle name="Normal 49 19 4" xfId="19497" xr:uid="{00000000-0005-0000-0000-00002A890000}"/>
    <cellStyle name="Normal 49 19 4 2" xfId="19498" xr:uid="{00000000-0005-0000-0000-00002B890000}"/>
    <cellStyle name="Normal 49 19 4 2 2" xfId="42443" xr:uid="{00000000-0005-0000-0000-00002C890000}"/>
    <cellStyle name="Normal 49 19 4 3" xfId="42442" xr:uid="{00000000-0005-0000-0000-00002D890000}"/>
    <cellStyle name="Normal 49 19 5" xfId="19499" xr:uid="{00000000-0005-0000-0000-00002E890000}"/>
    <cellStyle name="Normal 49 19 5 2" xfId="42444" xr:uid="{00000000-0005-0000-0000-00002F890000}"/>
    <cellStyle name="Normal 49 19 6" xfId="19500" xr:uid="{00000000-0005-0000-0000-000030890000}"/>
    <cellStyle name="Normal 49 19 6 2" xfId="19501" xr:uid="{00000000-0005-0000-0000-000031890000}"/>
    <cellStyle name="Normal 49 19 6 2 2" xfId="42446" xr:uid="{00000000-0005-0000-0000-000032890000}"/>
    <cellStyle name="Normal 49 19 6 3" xfId="42445" xr:uid="{00000000-0005-0000-0000-000033890000}"/>
    <cellStyle name="Normal 49 19 7" xfId="19502" xr:uid="{00000000-0005-0000-0000-000034890000}"/>
    <cellStyle name="Normal 49 19 7 2" xfId="42447" xr:uid="{00000000-0005-0000-0000-000035890000}"/>
    <cellStyle name="Normal 49 19 8" xfId="42430" xr:uid="{00000000-0005-0000-0000-000036890000}"/>
    <cellStyle name="Normal 49 2" xfId="19503" xr:uid="{00000000-0005-0000-0000-000037890000}"/>
    <cellStyle name="Normal 49 2 2" xfId="19504" xr:uid="{00000000-0005-0000-0000-000038890000}"/>
    <cellStyle name="Normal 49 2 2 2" xfId="19505" xr:uid="{00000000-0005-0000-0000-000039890000}"/>
    <cellStyle name="Normal 49 2 2 2 2" xfId="19506" xr:uid="{00000000-0005-0000-0000-00003A890000}"/>
    <cellStyle name="Normal 49 2 2 2 2 2" xfId="42451" xr:uid="{00000000-0005-0000-0000-00003B890000}"/>
    <cellStyle name="Normal 49 2 2 2 3" xfId="42450" xr:uid="{00000000-0005-0000-0000-00003C890000}"/>
    <cellStyle name="Normal 49 2 2 3" xfId="19507" xr:uid="{00000000-0005-0000-0000-00003D890000}"/>
    <cellStyle name="Normal 49 2 2 3 2" xfId="42452" xr:uid="{00000000-0005-0000-0000-00003E890000}"/>
    <cellStyle name="Normal 49 2 2 4" xfId="19508" xr:uid="{00000000-0005-0000-0000-00003F890000}"/>
    <cellStyle name="Normal 49 2 2 4 2" xfId="42453" xr:uid="{00000000-0005-0000-0000-000040890000}"/>
    <cellStyle name="Normal 49 2 2 5" xfId="42449" xr:uid="{00000000-0005-0000-0000-000041890000}"/>
    <cellStyle name="Normal 49 2 3" xfId="19509" xr:uid="{00000000-0005-0000-0000-000042890000}"/>
    <cellStyle name="Normal 49 2 3 2" xfId="19510" xr:uid="{00000000-0005-0000-0000-000043890000}"/>
    <cellStyle name="Normal 49 2 3 2 2" xfId="19511" xr:uid="{00000000-0005-0000-0000-000044890000}"/>
    <cellStyle name="Normal 49 2 3 2 2 2" xfId="42456" xr:uid="{00000000-0005-0000-0000-000045890000}"/>
    <cellStyle name="Normal 49 2 3 2 3" xfId="42455" xr:uid="{00000000-0005-0000-0000-000046890000}"/>
    <cellStyle name="Normal 49 2 3 3" xfId="19512" xr:uid="{00000000-0005-0000-0000-000047890000}"/>
    <cellStyle name="Normal 49 2 3 3 2" xfId="19513" xr:uid="{00000000-0005-0000-0000-000048890000}"/>
    <cellStyle name="Normal 49 2 3 3 2 2" xfId="42458" xr:uid="{00000000-0005-0000-0000-000049890000}"/>
    <cellStyle name="Normal 49 2 3 3 3" xfId="42457" xr:uid="{00000000-0005-0000-0000-00004A890000}"/>
    <cellStyle name="Normal 49 2 3 4" xfId="19514" xr:uid="{00000000-0005-0000-0000-00004B890000}"/>
    <cellStyle name="Normal 49 2 3 4 2" xfId="42459" xr:uid="{00000000-0005-0000-0000-00004C890000}"/>
    <cellStyle name="Normal 49 2 3 5" xfId="42454" xr:uid="{00000000-0005-0000-0000-00004D890000}"/>
    <cellStyle name="Normal 49 2 4" xfId="19515" xr:uid="{00000000-0005-0000-0000-00004E890000}"/>
    <cellStyle name="Normal 49 2 4 2" xfId="19516" xr:uid="{00000000-0005-0000-0000-00004F890000}"/>
    <cellStyle name="Normal 49 2 4 2 2" xfId="42461" xr:uid="{00000000-0005-0000-0000-000050890000}"/>
    <cellStyle name="Normal 49 2 4 3" xfId="42460" xr:uid="{00000000-0005-0000-0000-000051890000}"/>
    <cellStyle name="Normal 49 2 5" xfId="19517" xr:uid="{00000000-0005-0000-0000-000052890000}"/>
    <cellStyle name="Normal 49 2 5 2" xfId="42462" xr:uid="{00000000-0005-0000-0000-000053890000}"/>
    <cellStyle name="Normal 49 2 6" xfId="19518" xr:uid="{00000000-0005-0000-0000-000054890000}"/>
    <cellStyle name="Normal 49 2 6 2" xfId="19519" xr:uid="{00000000-0005-0000-0000-000055890000}"/>
    <cellStyle name="Normal 49 2 6 2 2" xfId="42464" xr:uid="{00000000-0005-0000-0000-000056890000}"/>
    <cellStyle name="Normal 49 2 6 3" xfId="42463" xr:uid="{00000000-0005-0000-0000-000057890000}"/>
    <cellStyle name="Normal 49 2 7" xfId="19520" xr:uid="{00000000-0005-0000-0000-000058890000}"/>
    <cellStyle name="Normal 49 2 7 2" xfId="42465" xr:uid="{00000000-0005-0000-0000-000059890000}"/>
    <cellStyle name="Normal 49 2 8" xfId="42448" xr:uid="{00000000-0005-0000-0000-00005A890000}"/>
    <cellStyle name="Normal 49 20" xfId="19521" xr:uid="{00000000-0005-0000-0000-00005B890000}"/>
    <cellStyle name="Normal 49 20 2" xfId="19522" xr:uid="{00000000-0005-0000-0000-00005C890000}"/>
    <cellStyle name="Normal 49 20 2 2" xfId="19523" xr:uid="{00000000-0005-0000-0000-00005D890000}"/>
    <cellStyle name="Normal 49 20 2 2 2" xfId="42468" xr:uid="{00000000-0005-0000-0000-00005E890000}"/>
    <cellStyle name="Normal 49 20 2 3" xfId="42467" xr:uid="{00000000-0005-0000-0000-00005F890000}"/>
    <cellStyle name="Normal 49 20 3" xfId="19524" xr:uid="{00000000-0005-0000-0000-000060890000}"/>
    <cellStyle name="Normal 49 20 3 2" xfId="42469" xr:uid="{00000000-0005-0000-0000-000061890000}"/>
    <cellStyle name="Normal 49 20 4" xfId="19525" xr:uid="{00000000-0005-0000-0000-000062890000}"/>
    <cellStyle name="Normal 49 20 4 2" xfId="42470" xr:uid="{00000000-0005-0000-0000-000063890000}"/>
    <cellStyle name="Normal 49 20 5" xfId="42466" xr:uid="{00000000-0005-0000-0000-000064890000}"/>
    <cellStyle name="Normal 49 21" xfId="19526" xr:uid="{00000000-0005-0000-0000-000065890000}"/>
    <cellStyle name="Normal 49 21 2" xfId="19527" xr:uid="{00000000-0005-0000-0000-000066890000}"/>
    <cellStyle name="Normal 49 21 2 2" xfId="19528" xr:uid="{00000000-0005-0000-0000-000067890000}"/>
    <cellStyle name="Normal 49 21 2 2 2" xfId="42473" xr:uid="{00000000-0005-0000-0000-000068890000}"/>
    <cellStyle name="Normal 49 21 2 3" xfId="42472" xr:uid="{00000000-0005-0000-0000-000069890000}"/>
    <cellStyle name="Normal 49 21 3" xfId="19529" xr:uid="{00000000-0005-0000-0000-00006A890000}"/>
    <cellStyle name="Normal 49 21 3 2" xfId="19530" xr:uid="{00000000-0005-0000-0000-00006B890000}"/>
    <cellStyle name="Normal 49 21 3 2 2" xfId="42475" xr:uid="{00000000-0005-0000-0000-00006C890000}"/>
    <cellStyle name="Normal 49 21 3 3" xfId="42474" xr:uid="{00000000-0005-0000-0000-00006D890000}"/>
    <cellStyle name="Normal 49 21 4" xfId="19531" xr:uid="{00000000-0005-0000-0000-00006E890000}"/>
    <cellStyle name="Normal 49 21 4 2" xfId="42476" xr:uid="{00000000-0005-0000-0000-00006F890000}"/>
    <cellStyle name="Normal 49 21 5" xfId="42471" xr:uid="{00000000-0005-0000-0000-000070890000}"/>
    <cellStyle name="Normal 49 22" xfId="19532" xr:uid="{00000000-0005-0000-0000-000071890000}"/>
    <cellStyle name="Normal 49 22 2" xfId="19533" xr:uid="{00000000-0005-0000-0000-000072890000}"/>
    <cellStyle name="Normal 49 22 2 2" xfId="42478" xr:uid="{00000000-0005-0000-0000-000073890000}"/>
    <cellStyle name="Normal 49 22 3" xfId="42477" xr:uid="{00000000-0005-0000-0000-000074890000}"/>
    <cellStyle name="Normal 49 23" xfId="19534" xr:uid="{00000000-0005-0000-0000-000075890000}"/>
    <cellStyle name="Normal 49 23 2" xfId="42479" xr:uid="{00000000-0005-0000-0000-000076890000}"/>
    <cellStyle name="Normal 49 24" xfId="19535" xr:uid="{00000000-0005-0000-0000-000077890000}"/>
    <cellStyle name="Normal 49 24 2" xfId="19536" xr:uid="{00000000-0005-0000-0000-000078890000}"/>
    <cellStyle name="Normal 49 24 2 2" xfId="42481" xr:uid="{00000000-0005-0000-0000-000079890000}"/>
    <cellStyle name="Normal 49 24 3" xfId="42480" xr:uid="{00000000-0005-0000-0000-00007A890000}"/>
    <cellStyle name="Normal 49 25" xfId="19537" xr:uid="{00000000-0005-0000-0000-00007B890000}"/>
    <cellStyle name="Normal 49 25 2" xfId="42482" xr:uid="{00000000-0005-0000-0000-00007C890000}"/>
    <cellStyle name="Normal 49 26" xfId="42267" xr:uid="{00000000-0005-0000-0000-00007D890000}"/>
    <cellStyle name="Normal 49 27" xfId="19322" xr:uid="{00000000-0005-0000-0000-00007E890000}"/>
    <cellStyle name="Normal 49 3" xfId="19538" xr:uid="{00000000-0005-0000-0000-00007F890000}"/>
    <cellStyle name="Normal 49 3 2" xfId="19539" xr:uid="{00000000-0005-0000-0000-000080890000}"/>
    <cellStyle name="Normal 49 3 2 2" xfId="19540" xr:uid="{00000000-0005-0000-0000-000081890000}"/>
    <cellStyle name="Normal 49 3 2 2 2" xfId="19541" xr:uid="{00000000-0005-0000-0000-000082890000}"/>
    <cellStyle name="Normal 49 3 2 2 2 2" xfId="42486" xr:uid="{00000000-0005-0000-0000-000083890000}"/>
    <cellStyle name="Normal 49 3 2 2 3" xfId="42485" xr:uid="{00000000-0005-0000-0000-000084890000}"/>
    <cellStyle name="Normal 49 3 2 3" xfId="19542" xr:uid="{00000000-0005-0000-0000-000085890000}"/>
    <cellStyle name="Normal 49 3 2 3 2" xfId="42487" xr:uid="{00000000-0005-0000-0000-000086890000}"/>
    <cellStyle name="Normal 49 3 2 4" xfId="19543" xr:uid="{00000000-0005-0000-0000-000087890000}"/>
    <cellStyle name="Normal 49 3 2 4 2" xfId="42488" xr:uid="{00000000-0005-0000-0000-000088890000}"/>
    <cellStyle name="Normal 49 3 2 5" xfId="42484" xr:uid="{00000000-0005-0000-0000-000089890000}"/>
    <cellStyle name="Normal 49 3 3" xfId="19544" xr:uid="{00000000-0005-0000-0000-00008A890000}"/>
    <cellStyle name="Normal 49 3 3 2" xfId="19545" xr:uid="{00000000-0005-0000-0000-00008B890000}"/>
    <cellStyle name="Normal 49 3 3 2 2" xfId="19546" xr:uid="{00000000-0005-0000-0000-00008C890000}"/>
    <cellStyle name="Normal 49 3 3 2 2 2" xfId="42491" xr:uid="{00000000-0005-0000-0000-00008D890000}"/>
    <cellStyle name="Normal 49 3 3 2 3" xfId="42490" xr:uid="{00000000-0005-0000-0000-00008E890000}"/>
    <cellStyle name="Normal 49 3 3 3" xfId="19547" xr:uid="{00000000-0005-0000-0000-00008F890000}"/>
    <cellStyle name="Normal 49 3 3 3 2" xfId="19548" xr:uid="{00000000-0005-0000-0000-000090890000}"/>
    <cellStyle name="Normal 49 3 3 3 2 2" xfId="42493" xr:uid="{00000000-0005-0000-0000-000091890000}"/>
    <cellStyle name="Normal 49 3 3 3 3" xfId="42492" xr:uid="{00000000-0005-0000-0000-000092890000}"/>
    <cellStyle name="Normal 49 3 3 4" xfId="19549" xr:uid="{00000000-0005-0000-0000-000093890000}"/>
    <cellStyle name="Normal 49 3 3 4 2" xfId="42494" xr:uid="{00000000-0005-0000-0000-000094890000}"/>
    <cellStyle name="Normal 49 3 3 5" xfId="42489" xr:uid="{00000000-0005-0000-0000-000095890000}"/>
    <cellStyle name="Normal 49 3 4" xfId="19550" xr:uid="{00000000-0005-0000-0000-000096890000}"/>
    <cellStyle name="Normal 49 3 4 2" xfId="19551" xr:uid="{00000000-0005-0000-0000-000097890000}"/>
    <cellStyle name="Normal 49 3 4 2 2" xfId="42496" xr:uid="{00000000-0005-0000-0000-000098890000}"/>
    <cellStyle name="Normal 49 3 4 3" xfId="42495" xr:uid="{00000000-0005-0000-0000-000099890000}"/>
    <cellStyle name="Normal 49 3 5" xfId="19552" xr:uid="{00000000-0005-0000-0000-00009A890000}"/>
    <cellStyle name="Normal 49 3 5 2" xfId="42497" xr:uid="{00000000-0005-0000-0000-00009B890000}"/>
    <cellStyle name="Normal 49 3 6" xfId="19553" xr:uid="{00000000-0005-0000-0000-00009C890000}"/>
    <cellStyle name="Normal 49 3 6 2" xfId="19554" xr:uid="{00000000-0005-0000-0000-00009D890000}"/>
    <cellStyle name="Normal 49 3 6 2 2" xfId="42499" xr:uid="{00000000-0005-0000-0000-00009E890000}"/>
    <cellStyle name="Normal 49 3 6 3" xfId="42498" xr:uid="{00000000-0005-0000-0000-00009F890000}"/>
    <cellStyle name="Normal 49 3 7" xfId="19555" xr:uid="{00000000-0005-0000-0000-0000A0890000}"/>
    <cellStyle name="Normal 49 3 7 2" xfId="42500" xr:uid="{00000000-0005-0000-0000-0000A1890000}"/>
    <cellStyle name="Normal 49 3 8" xfId="42483" xr:uid="{00000000-0005-0000-0000-0000A2890000}"/>
    <cellStyle name="Normal 49 4" xfId="19556" xr:uid="{00000000-0005-0000-0000-0000A3890000}"/>
    <cellStyle name="Normal 49 4 2" xfId="19557" xr:uid="{00000000-0005-0000-0000-0000A4890000}"/>
    <cellStyle name="Normal 49 4 2 2" xfId="19558" xr:uid="{00000000-0005-0000-0000-0000A5890000}"/>
    <cellStyle name="Normal 49 4 2 2 2" xfId="19559" xr:uid="{00000000-0005-0000-0000-0000A6890000}"/>
    <cellStyle name="Normal 49 4 2 2 2 2" xfId="42504" xr:uid="{00000000-0005-0000-0000-0000A7890000}"/>
    <cellStyle name="Normal 49 4 2 2 3" xfId="42503" xr:uid="{00000000-0005-0000-0000-0000A8890000}"/>
    <cellStyle name="Normal 49 4 2 3" xfId="19560" xr:uid="{00000000-0005-0000-0000-0000A9890000}"/>
    <cellStyle name="Normal 49 4 2 3 2" xfId="42505" xr:uid="{00000000-0005-0000-0000-0000AA890000}"/>
    <cellStyle name="Normal 49 4 2 4" xfId="19561" xr:uid="{00000000-0005-0000-0000-0000AB890000}"/>
    <cellStyle name="Normal 49 4 2 4 2" xfId="42506" xr:uid="{00000000-0005-0000-0000-0000AC890000}"/>
    <cellStyle name="Normal 49 4 2 5" xfId="42502" xr:uid="{00000000-0005-0000-0000-0000AD890000}"/>
    <cellStyle name="Normal 49 4 3" xfId="19562" xr:uid="{00000000-0005-0000-0000-0000AE890000}"/>
    <cellStyle name="Normal 49 4 3 2" xfId="19563" xr:uid="{00000000-0005-0000-0000-0000AF890000}"/>
    <cellStyle name="Normal 49 4 3 2 2" xfId="19564" xr:uid="{00000000-0005-0000-0000-0000B0890000}"/>
    <cellStyle name="Normal 49 4 3 2 2 2" xfId="42509" xr:uid="{00000000-0005-0000-0000-0000B1890000}"/>
    <cellStyle name="Normal 49 4 3 2 3" xfId="42508" xr:uid="{00000000-0005-0000-0000-0000B2890000}"/>
    <cellStyle name="Normal 49 4 3 3" xfId="19565" xr:uid="{00000000-0005-0000-0000-0000B3890000}"/>
    <cellStyle name="Normal 49 4 3 3 2" xfId="19566" xr:uid="{00000000-0005-0000-0000-0000B4890000}"/>
    <cellStyle name="Normal 49 4 3 3 2 2" xfId="42511" xr:uid="{00000000-0005-0000-0000-0000B5890000}"/>
    <cellStyle name="Normal 49 4 3 3 3" xfId="42510" xr:uid="{00000000-0005-0000-0000-0000B6890000}"/>
    <cellStyle name="Normal 49 4 3 4" xfId="19567" xr:uid="{00000000-0005-0000-0000-0000B7890000}"/>
    <cellStyle name="Normal 49 4 3 4 2" xfId="42512" xr:uid="{00000000-0005-0000-0000-0000B8890000}"/>
    <cellStyle name="Normal 49 4 3 5" xfId="42507" xr:uid="{00000000-0005-0000-0000-0000B9890000}"/>
    <cellStyle name="Normal 49 4 4" xfId="19568" xr:uid="{00000000-0005-0000-0000-0000BA890000}"/>
    <cellStyle name="Normal 49 4 4 2" xfId="19569" xr:uid="{00000000-0005-0000-0000-0000BB890000}"/>
    <cellStyle name="Normal 49 4 4 2 2" xfId="42514" xr:uid="{00000000-0005-0000-0000-0000BC890000}"/>
    <cellStyle name="Normal 49 4 4 3" xfId="42513" xr:uid="{00000000-0005-0000-0000-0000BD890000}"/>
    <cellStyle name="Normal 49 4 5" xfId="19570" xr:uid="{00000000-0005-0000-0000-0000BE890000}"/>
    <cellStyle name="Normal 49 4 5 2" xfId="42515" xr:uid="{00000000-0005-0000-0000-0000BF890000}"/>
    <cellStyle name="Normal 49 4 6" xfId="19571" xr:uid="{00000000-0005-0000-0000-0000C0890000}"/>
    <cellStyle name="Normal 49 4 6 2" xfId="19572" xr:uid="{00000000-0005-0000-0000-0000C1890000}"/>
    <cellStyle name="Normal 49 4 6 2 2" xfId="42517" xr:uid="{00000000-0005-0000-0000-0000C2890000}"/>
    <cellStyle name="Normal 49 4 6 3" xfId="42516" xr:uid="{00000000-0005-0000-0000-0000C3890000}"/>
    <cellStyle name="Normal 49 4 7" xfId="19573" xr:uid="{00000000-0005-0000-0000-0000C4890000}"/>
    <cellStyle name="Normal 49 4 7 2" xfId="42518" xr:uid="{00000000-0005-0000-0000-0000C5890000}"/>
    <cellStyle name="Normal 49 4 8" xfId="42501" xr:uid="{00000000-0005-0000-0000-0000C6890000}"/>
    <cellStyle name="Normal 49 5" xfId="19574" xr:uid="{00000000-0005-0000-0000-0000C7890000}"/>
    <cellStyle name="Normal 49 5 2" xfId="19575" xr:uid="{00000000-0005-0000-0000-0000C8890000}"/>
    <cellStyle name="Normal 49 5 2 2" xfId="19576" xr:uid="{00000000-0005-0000-0000-0000C9890000}"/>
    <cellStyle name="Normal 49 5 2 2 2" xfId="19577" xr:uid="{00000000-0005-0000-0000-0000CA890000}"/>
    <cellStyle name="Normal 49 5 2 2 2 2" xfId="42522" xr:uid="{00000000-0005-0000-0000-0000CB890000}"/>
    <cellStyle name="Normal 49 5 2 2 3" xfId="42521" xr:uid="{00000000-0005-0000-0000-0000CC890000}"/>
    <cellStyle name="Normal 49 5 2 3" xfId="19578" xr:uid="{00000000-0005-0000-0000-0000CD890000}"/>
    <cellStyle name="Normal 49 5 2 3 2" xfId="42523" xr:uid="{00000000-0005-0000-0000-0000CE890000}"/>
    <cellStyle name="Normal 49 5 2 4" xfId="19579" xr:uid="{00000000-0005-0000-0000-0000CF890000}"/>
    <cellStyle name="Normal 49 5 2 4 2" xfId="42524" xr:uid="{00000000-0005-0000-0000-0000D0890000}"/>
    <cellStyle name="Normal 49 5 2 5" xfId="42520" xr:uid="{00000000-0005-0000-0000-0000D1890000}"/>
    <cellStyle name="Normal 49 5 3" xfId="19580" xr:uid="{00000000-0005-0000-0000-0000D2890000}"/>
    <cellStyle name="Normal 49 5 3 2" xfId="19581" xr:uid="{00000000-0005-0000-0000-0000D3890000}"/>
    <cellStyle name="Normal 49 5 3 2 2" xfId="19582" xr:uid="{00000000-0005-0000-0000-0000D4890000}"/>
    <cellStyle name="Normal 49 5 3 2 2 2" xfId="42527" xr:uid="{00000000-0005-0000-0000-0000D5890000}"/>
    <cellStyle name="Normal 49 5 3 2 3" xfId="42526" xr:uid="{00000000-0005-0000-0000-0000D6890000}"/>
    <cellStyle name="Normal 49 5 3 3" xfId="19583" xr:uid="{00000000-0005-0000-0000-0000D7890000}"/>
    <cellStyle name="Normal 49 5 3 3 2" xfId="19584" xr:uid="{00000000-0005-0000-0000-0000D8890000}"/>
    <cellStyle name="Normal 49 5 3 3 2 2" xfId="42529" xr:uid="{00000000-0005-0000-0000-0000D9890000}"/>
    <cellStyle name="Normal 49 5 3 3 3" xfId="42528" xr:uid="{00000000-0005-0000-0000-0000DA890000}"/>
    <cellStyle name="Normal 49 5 3 4" xfId="19585" xr:uid="{00000000-0005-0000-0000-0000DB890000}"/>
    <cellStyle name="Normal 49 5 3 4 2" xfId="42530" xr:uid="{00000000-0005-0000-0000-0000DC890000}"/>
    <cellStyle name="Normal 49 5 3 5" xfId="42525" xr:uid="{00000000-0005-0000-0000-0000DD890000}"/>
    <cellStyle name="Normal 49 5 4" xfId="19586" xr:uid="{00000000-0005-0000-0000-0000DE890000}"/>
    <cellStyle name="Normal 49 5 4 2" xfId="19587" xr:uid="{00000000-0005-0000-0000-0000DF890000}"/>
    <cellStyle name="Normal 49 5 4 2 2" xfId="42532" xr:uid="{00000000-0005-0000-0000-0000E0890000}"/>
    <cellStyle name="Normal 49 5 4 3" xfId="42531" xr:uid="{00000000-0005-0000-0000-0000E1890000}"/>
    <cellStyle name="Normal 49 5 5" xfId="19588" xr:uid="{00000000-0005-0000-0000-0000E2890000}"/>
    <cellStyle name="Normal 49 5 5 2" xfId="42533" xr:uid="{00000000-0005-0000-0000-0000E3890000}"/>
    <cellStyle name="Normal 49 5 6" xfId="19589" xr:uid="{00000000-0005-0000-0000-0000E4890000}"/>
    <cellStyle name="Normal 49 5 6 2" xfId="19590" xr:uid="{00000000-0005-0000-0000-0000E5890000}"/>
    <cellStyle name="Normal 49 5 6 2 2" xfId="42535" xr:uid="{00000000-0005-0000-0000-0000E6890000}"/>
    <cellStyle name="Normal 49 5 6 3" xfId="42534" xr:uid="{00000000-0005-0000-0000-0000E7890000}"/>
    <cellStyle name="Normal 49 5 7" xfId="19591" xr:uid="{00000000-0005-0000-0000-0000E8890000}"/>
    <cellStyle name="Normal 49 5 7 2" xfId="42536" xr:uid="{00000000-0005-0000-0000-0000E9890000}"/>
    <cellStyle name="Normal 49 5 8" xfId="42519" xr:uid="{00000000-0005-0000-0000-0000EA890000}"/>
    <cellStyle name="Normal 49 6" xfId="19592" xr:uid="{00000000-0005-0000-0000-0000EB890000}"/>
    <cellStyle name="Normal 49 6 2" xfId="19593" xr:uid="{00000000-0005-0000-0000-0000EC890000}"/>
    <cellStyle name="Normal 49 6 2 2" xfId="19594" xr:uid="{00000000-0005-0000-0000-0000ED890000}"/>
    <cellStyle name="Normal 49 6 2 2 2" xfId="19595" xr:uid="{00000000-0005-0000-0000-0000EE890000}"/>
    <cellStyle name="Normal 49 6 2 2 2 2" xfId="42540" xr:uid="{00000000-0005-0000-0000-0000EF890000}"/>
    <cellStyle name="Normal 49 6 2 2 3" xfId="42539" xr:uid="{00000000-0005-0000-0000-0000F0890000}"/>
    <cellStyle name="Normal 49 6 2 3" xfId="19596" xr:uid="{00000000-0005-0000-0000-0000F1890000}"/>
    <cellStyle name="Normal 49 6 2 3 2" xfId="42541" xr:uid="{00000000-0005-0000-0000-0000F2890000}"/>
    <cellStyle name="Normal 49 6 2 4" xfId="19597" xr:uid="{00000000-0005-0000-0000-0000F3890000}"/>
    <cellStyle name="Normal 49 6 2 4 2" xfId="42542" xr:uid="{00000000-0005-0000-0000-0000F4890000}"/>
    <cellStyle name="Normal 49 6 2 5" xfId="42538" xr:uid="{00000000-0005-0000-0000-0000F5890000}"/>
    <cellStyle name="Normal 49 6 3" xfId="19598" xr:uid="{00000000-0005-0000-0000-0000F6890000}"/>
    <cellStyle name="Normal 49 6 3 2" xfId="19599" xr:uid="{00000000-0005-0000-0000-0000F7890000}"/>
    <cellStyle name="Normal 49 6 3 2 2" xfId="19600" xr:uid="{00000000-0005-0000-0000-0000F8890000}"/>
    <cellStyle name="Normal 49 6 3 2 2 2" xfId="42545" xr:uid="{00000000-0005-0000-0000-0000F9890000}"/>
    <cellStyle name="Normal 49 6 3 2 3" xfId="42544" xr:uid="{00000000-0005-0000-0000-0000FA890000}"/>
    <cellStyle name="Normal 49 6 3 3" xfId="19601" xr:uid="{00000000-0005-0000-0000-0000FB890000}"/>
    <cellStyle name="Normal 49 6 3 3 2" xfId="19602" xr:uid="{00000000-0005-0000-0000-0000FC890000}"/>
    <cellStyle name="Normal 49 6 3 3 2 2" xfId="42547" xr:uid="{00000000-0005-0000-0000-0000FD890000}"/>
    <cellStyle name="Normal 49 6 3 3 3" xfId="42546" xr:uid="{00000000-0005-0000-0000-0000FE890000}"/>
    <cellStyle name="Normal 49 6 3 4" xfId="19603" xr:uid="{00000000-0005-0000-0000-0000FF890000}"/>
    <cellStyle name="Normal 49 6 3 4 2" xfId="42548" xr:uid="{00000000-0005-0000-0000-0000008A0000}"/>
    <cellStyle name="Normal 49 6 3 5" xfId="42543" xr:uid="{00000000-0005-0000-0000-0000018A0000}"/>
    <cellStyle name="Normal 49 6 4" xfId="19604" xr:uid="{00000000-0005-0000-0000-0000028A0000}"/>
    <cellStyle name="Normal 49 6 4 2" xfId="19605" xr:uid="{00000000-0005-0000-0000-0000038A0000}"/>
    <cellStyle name="Normal 49 6 4 2 2" xfId="42550" xr:uid="{00000000-0005-0000-0000-0000048A0000}"/>
    <cellStyle name="Normal 49 6 4 3" xfId="42549" xr:uid="{00000000-0005-0000-0000-0000058A0000}"/>
    <cellStyle name="Normal 49 6 5" xfId="19606" xr:uid="{00000000-0005-0000-0000-0000068A0000}"/>
    <cellStyle name="Normal 49 6 5 2" xfId="42551" xr:uid="{00000000-0005-0000-0000-0000078A0000}"/>
    <cellStyle name="Normal 49 6 6" xfId="19607" xr:uid="{00000000-0005-0000-0000-0000088A0000}"/>
    <cellStyle name="Normal 49 6 6 2" xfId="19608" xr:uid="{00000000-0005-0000-0000-0000098A0000}"/>
    <cellStyle name="Normal 49 6 6 2 2" xfId="42553" xr:uid="{00000000-0005-0000-0000-00000A8A0000}"/>
    <cellStyle name="Normal 49 6 6 3" xfId="42552" xr:uid="{00000000-0005-0000-0000-00000B8A0000}"/>
    <cellStyle name="Normal 49 6 7" xfId="19609" xr:uid="{00000000-0005-0000-0000-00000C8A0000}"/>
    <cellStyle name="Normal 49 6 7 2" xfId="42554" xr:uid="{00000000-0005-0000-0000-00000D8A0000}"/>
    <cellStyle name="Normal 49 6 8" xfId="42537" xr:uid="{00000000-0005-0000-0000-00000E8A0000}"/>
    <cellStyle name="Normal 49 7" xfId="19610" xr:uid="{00000000-0005-0000-0000-00000F8A0000}"/>
    <cellStyle name="Normal 49 7 2" xfId="19611" xr:uid="{00000000-0005-0000-0000-0000108A0000}"/>
    <cellStyle name="Normal 49 7 2 2" xfId="19612" xr:uid="{00000000-0005-0000-0000-0000118A0000}"/>
    <cellStyle name="Normal 49 7 2 2 2" xfId="19613" xr:uid="{00000000-0005-0000-0000-0000128A0000}"/>
    <cellStyle name="Normal 49 7 2 2 2 2" xfId="42558" xr:uid="{00000000-0005-0000-0000-0000138A0000}"/>
    <cellStyle name="Normal 49 7 2 2 3" xfId="42557" xr:uid="{00000000-0005-0000-0000-0000148A0000}"/>
    <cellStyle name="Normal 49 7 2 3" xfId="19614" xr:uid="{00000000-0005-0000-0000-0000158A0000}"/>
    <cellStyle name="Normal 49 7 2 3 2" xfId="42559" xr:uid="{00000000-0005-0000-0000-0000168A0000}"/>
    <cellStyle name="Normal 49 7 2 4" xfId="19615" xr:uid="{00000000-0005-0000-0000-0000178A0000}"/>
    <cellStyle name="Normal 49 7 2 4 2" xfId="42560" xr:uid="{00000000-0005-0000-0000-0000188A0000}"/>
    <cellStyle name="Normal 49 7 2 5" xfId="42556" xr:uid="{00000000-0005-0000-0000-0000198A0000}"/>
    <cellStyle name="Normal 49 7 3" xfId="19616" xr:uid="{00000000-0005-0000-0000-00001A8A0000}"/>
    <cellStyle name="Normal 49 7 3 2" xfId="19617" xr:uid="{00000000-0005-0000-0000-00001B8A0000}"/>
    <cellStyle name="Normal 49 7 3 2 2" xfId="19618" xr:uid="{00000000-0005-0000-0000-00001C8A0000}"/>
    <cellStyle name="Normal 49 7 3 2 2 2" xfId="42563" xr:uid="{00000000-0005-0000-0000-00001D8A0000}"/>
    <cellStyle name="Normal 49 7 3 2 3" xfId="42562" xr:uid="{00000000-0005-0000-0000-00001E8A0000}"/>
    <cellStyle name="Normal 49 7 3 3" xfId="19619" xr:uid="{00000000-0005-0000-0000-00001F8A0000}"/>
    <cellStyle name="Normal 49 7 3 3 2" xfId="19620" xr:uid="{00000000-0005-0000-0000-0000208A0000}"/>
    <cellStyle name="Normal 49 7 3 3 2 2" xfId="42565" xr:uid="{00000000-0005-0000-0000-0000218A0000}"/>
    <cellStyle name="Normal 49 7 3 3 3" xfId="42564" xr:uid="{00000000-0005-0000-0000-0000228A0000}"/>
    <cellStyle name="Normal 49 7 3 4" xfId="19621" xr:uid="{00000000-0005-0000-0000-0000238A0000}"/>
    <cellStyle name="Normal 49 7 3 4 2" xfId="42566" xr:uid="{00000000-0005-0000-0000-0000248A0000}"/>
    <cellStyle name="Normal 49 7 3 5" xfId="42561" xr:uid="{00000000-0005-0000-0000-0000258A0000}"/>
    <cellStyle name="Normal 49 7 4" xfId="19622" xr:uid="{00000000-0005-0000-0000-0000268A0000}"/>
    <cellStyle name="Normal 49 7 4 2" xfId="19623" xr:uid="{00000000-0005-0000-0000-0000278A0000}"/>
    <cellStyle name="Normal 49 7 4 2 2" xfId="42568" xr:uid="{00000000-0005-0000-0000-0000288A0000}"/>
    <cellStyle name="Normal 49 7 4 3" xfId="42567" xr:uid="{00000000-0005-0000-0000-0000298A0000}"/>
    <cellStyle name="Normal 49 7 5" xfId="19624" xr:uid="{00000000-0005-0000-0000-00002A8A0000}"/>
    <cellStyle name="Normal 49 7 5 2" xfId="42569" xr:uid="{00000000-0005-0000-0000-00002B8A0000}"/>
    <cellStyle name="Normal 49 7 6" xfId="19625" xr:uid="{00000000-0005-0000-0000-00002C8A0000}"/>
    <cellStyle name="Normal 49 7 6 2" xfId="19626" xr:uid="{00000000-0005-0000-0000-00002D8A0000}"/>
    <cellStyle name="Normal 49 7 6 2 2" xfId="42571" xr:uid="{00000000-0005-0000-0000-00002E8A0000}"/>
    <cellStyle name="Normal 49 7 6 3" xfId="42570" xr:uid="{00000000-0005-0000-0000-00002F8A0000}"/>
    <cellStyle name="Normal 49 7 7" xfId="19627" xr:uid="{00000000-0005-0000-0000-0000308A0000}"/>
    <cellStyle name="Normal 49 7 7 2" xfId="42572" xr:uid="{00000000-0005-0000-0000-0000318A0000}"/>
    <cellStyle name="Normal 49 7 8" xfId="42555" xr:uid="{00000000-0005-0000-0000-0000328A0000}"/>
    <cellStyle name="Normal 49 8" xfId="19628" xr:uid="{00000000-0005-0000-0000-0000338A0000}"/>
    <cellStyle name="Normal 49 8 2" xfId="19629" xr:uid="{00000000-0005-0000-0000-0000348A0000}"/>
    <cellStyle name="Normal 49 8 2 2" xfId="19630" xr:uid="{00000000-0005-0000-0000-0000358A0000}"/>
    <cellStyle name="Normal 49 8 2 2 2" xfId="19631" xr:uid="{00000000-0005-0000-0000-0000368A0000}"/>
    <cellStyle name="Normal 49 8 2 2 2 2" xfId="42576" xr:uid="{00000000-0005-0000-0000-0000378A0000}"/>
    <cellStyle name="Normal 49 8 2 2 3" xfId="42575" xr:uid="{00000000-0005-0000-0000-0000388A0000}"/>
    <cellStyle name="Normal 49 8 2 3" xfId="19632" xr:uid="{00000000-0005-0000-0000-0000398A0000}"/>
    <cellStyle name="Normal 49 8 2 3 2" xfId="42577" xr:uid="{00000000-0005-0000-0000-00003A8A0000}"/>
    <cellStyle name="Normal 49 8 2 4" xfId="19633" xr:uid="{00000000-0005-0000-0000-00003B8A0000}"/>
    <cellStyle name="Normal 49 8 2 4 2" xfId="42578" xr:uid="{00000000-0005-0000-0000-00003C8A0000}"/>
    <cellStyle name="Normal 49 8 2 5" xfId="42574" xr:uid="{00000000-0005-0000-0000-00003D8A0000}"/>
    <cellStyle name="Normal 49 8 3" xfId="19634" xr:uid="{00000000-0005-0000-0000-00003E8A0000}"/>
    <cellStyle name="Normal 49 8 3 2" xfId="19635" xr:uid="{00000000-0005-0000-0000-00003F8A0000}"/>
    <cellStyle name="Normal 49 8 3 2 2" xfId="19636" xr:uid="{00000000-0005-0000-0000-0000408A0000}"/>
    <cellStyle name="Normal 49 8 3 2 2 2" xfId="42581" xr:uid="{00000000-0005-0000-0000-0000418A0000}"/>
    <cellStyle name="Normal 49 8 3 2 3" xfId="42580" xr:uid="{00000000-0005-0000-0000-0000428A0000}"/>
    <cellStyle name="Normal 49 8 3 3" xfId="19637" xr:uid="{00000000-0005-0000-0000-0000438A0000}"/>
    <cellStyle name="Normal 49 8 3 3 2" xfId="19638" xr:uid="{00000000-0005-0000-0000-0000448A0000}"/>
    <cellStyle name="Normal 49 8 3 3 2 2" xfId="42583" xr:uid="{00000000-0005-0000-0000-0000458A0000}"/>
    <cellStyle name="Normal 49 8 3 3 3" xfId="42582" xr:uid="{00000000-0005-0000-0000-0000468A0000}"/>
    <cellStyle name="Normal 49 8 3 4" xfId="19639" xr:uid="{00000000-0005-0000-0000-0000478A0000}"/>
    <cellStyle name="Normal 49 8 3 4 2" xfId="42584" xr:uid="{00000000-0005-0000-0000-0000488A0000}"/>
    <cellStyle name="Normal 49 8 3 5" xfId="42579" xr:uid="{00000000-0005-0000-0000-0000498A0000}"/>
    <cellStyle name="Normal 49 8 4" xfId="19640" xr:uid="{00000000-0005-0000-0000-00004A8A0000}"/>
    <cellStyle name="Normal 49 8 4 2" xfId="19641" xr:uid="{00000000-0005-0000-0000-00004B8A0000}"/>
    <cellStyle name="Normal 49 8 4 2 2" xfId="42586" xr:uid="{00000000-0005-0000-0000-00004C8A0000}"/>
    <cellStyle name="Normal 49 8 4 3" xfId="42585" xr:uid="{00000000-0005-0000-0000-00004D8A0000}"/>
    <cellStyle name="Normal 49 8 5" xfId="19642" xr:uid="{00000000-0005-0000-0000-00004E8A0000}"/>
    <cellStyle name="Normal 49 8 5 2" xfId="42587" xr:uid="{00000000-0005-0000-0000-00004F8A0000}"/>
    <cellStyle name="Normal 49 8 6" xfId="19643" xr:uid="{00000000-0005-0000-0000-0000508A0000}"/>
    <cellStyle name="Normal 49 8 6 2" xfId="19644" xr:uid="{00000000-0005-0000-0000-0000518A0000}"/>
    <cellStyle name="Normal 49 8 6 2 2" xfId="42589" xr:uid="{00000000-0005-0000-0000-0000528A0000}"/>
    <cellStyle name="Normal 49 8 6 3" xfId="42588" xr:uid="{00000000-0005-0000-0000-0000538A0000}"/>
    <cellStyle name="Normal 49 8 7" xfId="19645" xr:uid="{00000000-0005-0000-0000-0000548A0000}"/>
    <cellStyle name="Normal 49 8 7 2" xfId="42590" xr:uid="{00000000-0005-0000-0000-0000558A0000}"/>
    <cellStyle name="Normal 49 8 8" xfId="42573" xr:uid="{00000000-0005-0000-0000-0000568A0000}"/>
    <cellStyle name="Normal 49 9" xfId="19646" xr:uid="{00000000-0005-0000-0000-0000578A0000}"/>
    <cellStyle name="Normal 49 9 2" xfId="19647" xr:uid="{00000000-0005-0000-0000-0000588A0000}"/>
    <cellStyle name="Normal 49 9 2 2" xfId="19648" xr:uid="{00000000-0005-0000-0000-0000598A0000}"/>
    <cellStyle name="Normal 49 9 2 2 2" xfId="19649" xr:uid="{00000000-0005-0000-0000-00005A8A0000}"/>
    <cellStyle name="Normal 49 9 2 2 2 2" xfId="42594" xr:uid="{00000000-0005-0000-0000-00005B8A0000}"/>
    <cellStyle name="Normal 49 9 2 2 3" xfId="42593" xr:uid="{00000000-0005-0000-0000-00005C8A0000}"/>
    <cellStyle name="Normal 49 9 2 3" xfId="19650" xr:uid="{00000000-0005-0000-0000-00005D8A0000}"/>
    <cellStyle name="Normal 49 9 2 3 2" xfId="42595" xr:uid="{00000000-0005-0000-0000-00005E8A0000}"/>
    <cellStyle name="Normal 49 9 2 4" xfId="19651" xr:uid="{00000000-0005-0000-0000-00005F8A0000}"/>
    <cellStyle name="Normal 49 9 2 4 2" xfId="42596" xr:uid="{00000000-0005-0000-0000-0000608A0000}"/>
    <cellStyle name="Normal 49 9 2 5" xfId="42592" xr:uid="{00000000-0005-0000-0000-0000618A0000}"/>
    <cellStyle name="Normal 49 9 3" xfId="19652" xr:uid="{00000000-0005-0000-0000-0000628A0000}"/>
    <cellStyle name="Normal 49 9 3 2" xfId="19653" xr:uid="{00000000-0005-0000-0000-0000638A0000}"/>
    <cellStyle name="Normal 49 9 3 2 2" xfId="19654" xr:uid="{00000000-0005-0000-0000-0000648A0000}"/>
    <cellStyle name="Normal 49 9 3 2 2 2" xfId="42599" xr:uid="{00000000-0005-0000-0000-0000658A0000}"/>
    <cellStyle name="Normal 49 9 3 2 3" xfId="42598" xr:uid="{00000000-0005-0000-0000-0000668A0000}"/>
    <cellStyle name="Normal 49 9 3 3" xfId="19655" xr:uid="{00000000-0005-0000-0000-0000678A0000}"/>
    <cellStyle name="Normal 49 9 3 3 2" xfId="19656" xr:uid="{00000000-0005-0000-0000-0000688A0000}"/>
    <cellStyle name="Normal 49 9 3 3 2 2" xfId="42601" xr:uid="{00000000-0005-0000-0000-0000698A0000}"/>
    <cellStyle name="Normal 49 9 3 3 3" xfId="42600" xr:uid="{00000000-0005-0000-0000-00006A8A0000}"/>
    <cellStyle name="Normal 49 9 3 4" xfId="19657" xr:uid="{00000000-0005-0000-0000-00006B8A0000}"/>
    <cellStyle name="Normal 49 9 3 4 2" xfId="42602" xr:uid="{00000000-0005-0000-0000-00006C8A0000}"/>
    <cellStyle name="Normal 49 9 3 5" xfId="42597" xr:uid="{00000000-0005-0000-0000-00006D8A0000}"/>
    <cellStyle name="Normal 49 9 4" xfId="19658" xr:uid="{00000000-0005-0000-0000-00006E8A0000}"/>
    <cellStyle name="Normal 49 9 4 2" xfId="19659" xr:uid="{00000000-0005-0000-0000-00006F8A0000}"/>
    <cellStyle name="Normal 49 9 4 2 2" xfId="42604" xr:uid="{00000000-0005-0000-0000-0000708A0000}"/>
    <cellStyle name="Normal 49 9 4 3" xfId="42603" xr:uid="{00000000-0005-0000-0000-0000718A0000}"/>
    <cellStyle name="Normal 49 9 5" xfId="19660" xr:uid="{00000000-0005-0000-0000-0000728A0000}"/>
    <cellStyle name="Normal 49 9 5 2" xfId="42605" xr:uid="{00000000-0005-0000-0000-0000738A0000}"/>
    <cellStyle name="Normal 49 9 6" xfId="19661" xr:uid="{00000000-0005-0000-0000-0000748A0000}"/>
    <cellStyle name="Normal 49 9 6 2" xfId="19662" xr:uid="{00000000-0005-0000-0000-0000758A0000}"/>
    <cellStyle name="Normal 49 9 6 2 2" xfId="42607" xr:uid="{00000000-0005-0000-0000-0000768A0000}"/>
    <cellStyle name="Normal 49 9 6 3" xfId="42606" xr:uid="{00000000-0005-0000-0000-0000778A0000}"/>
    <cellStyle name="Normal 49 9 7" xfId="19663" xr:uid="{00000000-0005-0000-0000-0000788A0000}"/>
    <cellStyle name="Normal 49 9 7 2" xfId="42608" xr:uid="{00000000-0005-0000-0000-0000798A0000}"/>
    <cellStyle name="Normal 49 9 8" xfId="42591" xr:uid="{00000000-0005-0000-0000-00007A8A0000}"/>
    <cellStyle name="Normal 5" xfId="59" xr:uid="{00000000-0005-0000-0000-00007B8A0000}"/>
    <cellStyle name="Normal 5 10" xfId="112" xr:uid="{00000000-0005-0000-0000-00007C8A0000}"/>
    <cellStyle name="Normal 5 10 2" xfId="42609" xr:uid="{00000000-0005-0000-0000-00007D8A0000}"/>
    <cellStyle name="Normal 5 10 3" xfId="19665" xr:uid="{00000000-0005-0000-0000-00007E8A0000}"/>
    <cellStyle name="Normal 5 11" xfId="49994" xr:uid="{00000000-0005-0000-0000-00007F8A0000}"/>
    <cellStyle name="Normal 5 12" xfId="19664" xr:uid="{00000000-0005-0000-0000-0000808A0000}"/>
    <cellStyle name="Normal 5 2" xfId="60" xr:uid="{00000000-0005-0000-0000-0000818A0000}"/>
    <cellStyle name="Normal 5 2 10" xfId="19666" xr:uid="{00000000-0005-0000-0000-0000828A0000}"/>
    <cellStyle name="Normal 5 2 11" xfId="19667" xr:uid="{00000000-0005-0000-0000-0000838A0000}"/>
    <cellStyle name="Normal 5 2 12" xfId="19668" xr:uid="{00000000-0005-0000-0000-0000848A0000}"/>
    <cellStyle name="Normal 5 2 13" xfId="19669" xr:uid="{00000000-0005-0000-0000-0000858A0000}"/>
    <cellStyle name="Normal 5 2 14" xfId="19670" xr:uid="{00000000-0005-0000-0000-0000868A0000}"/>
    <cellStyle name="Normal 5 2 15" xfId="19671" xr:uid="{00000000-0005-0000-0000-0000878A0000}"/>
    <cellStyle name="Normal 5 2 16" xfId="19672" xr:uid="{00000000-0005-0000-0000-0000888A0000}"/>
    <cellStyle name="Normal 5 2 17" xfId="19673" xr:uid="{00000000-0005-0000-0000-0000898A0000}"/>
    <cellStyle name="Normal 5 2 18" xfId="19674" xr:uid="{00000000-0005-0000-0000-00008A8A0000}"/>
    <cellStyle name="Normal 5 2 19" xfId="19675" xr:uid="{00000000-0005-0000-0000-00008B8A0000}"/>
    <cellStyle name="Normal 5 2 2" xfId="19676" xr:uid="{00000000-0005-0000-0000-00008C8A0000}"/>
    <cellStyle name="Normal 5 2 2 2" xfId="19677" xr:uid="{00000000-0005-0000-0000-00008D8A0000}"/>
    <cellStyle name="Normal 5 2 2 2 2" xfId="42610" xr:uid="{00000000-0005-0000-0000-00008E8A0000}"/>
    <cellStyle name="Normal 5 2 2 3" xfId="19678" xr:uid="{00000000-0005-0000-0000-00008F8A0000}"/>
    <cellStyle name="Normal 5 2 2 3 2" xfId="42611" xr:uid="{00000000-0005-0000-0000-0000908A0000}"/>
    <cellStyle name="Normal 5 2 20" xfId="19679" xr:uid="{00000000-0005-0000-0000-0000918A0000}"/>
    <cellStyle name="Normal 5 2 21" xfId="19680" xr:uid="{00000000-0005-0000-0000-0000928A0000}"/>
    <cellStyle name="Normal 5 2 22" xfId="19681" xr:uid="{00000000-0005-0000-0000-0000938A0000}"/>
    <cellStyle name="Normal 5 2 23" xfId="19682" xr:uid="{00000000-0005-0000-0000-0000948A0000}"/>
    <cellStyle name="Normal 5 2 24" xfId="19683" xr:uid="{00000000-0005-0000-0000-0000958A0000}"/>
    <cellStyle name="Normal 5 2 25" xfId="19684" xr:uid="{00000000-0005-0000-0000-0000968A0000}"/>
    <cellStyle name="Normal 5 2 26" xfId="19685" xr:uid="{00000000-0005-0000-0000-0000978A0000}"/>
    <cellStyle name="Normal 5 2 27" xfId="19686" xr:uid="{00000000-0005-0000-0000-0000988A0000}"/>
    <cellStyle name="Normal 5 2 28" xfId="19687" xr:uid="{00000000-0005-0000-0000-0000998A0000}"/>
    <cellStyle name="Normal 5 2 29" xfId="19688" xr:uid="{00000000-0005-0000-0000-00009A8A0000}"/>
    <cellStyle name="Normal 5 2 3" xfId="19689" xr:uid="{00000000-0005-0000-0000-00009B8A0000}"/>
    <cellStyle name="Normal 5 2 3 2" xfId="19690" xr:uid="{00000000-0005-0000-0000-00009C8A0000}"/>
    <cellStyle name="Normal 5 2 3 3" xfId="19691" xr:uid="{00000000-0005-0000-0000-00009D8A0000}"/>
    <cellStyle name="Normal 5 2 3 3 2" xfId="42612" xr:uid="{00000000-0005-0000-0000-00009E8A0000}"/>
    <cellStyle name="Normal 5 2 3 4" xfId="19692" xr:uid="{00000000-0005-0000-0000-00009F8A0000}"/>
    <cellStyle name="Normal 5 2 3 4 2" xfId="42613" xr:uid="{00000000-0005-0000-0000-0000A08A0000}"/>
    <cellStyle name="Normal 5 2 30" xfId="19693" xr:uid="{00000000-0005-0000-0000-0000A18A0000}"/>
    <cellStyle name="Normal 5 2 31" xfId="19694" xr:uid="{00000000-0005-0000-0000-0000A28A0000}"/>
    <cellStyle name="Normal 5 2 4" xfId="19695" xr:uid="{00000000-0005-0000-0000-0000A38A0000}"/>
    <cellStyle name="Normal 5 2 4 2" xfId="42614" xr:uid="{00000000-0005-0000-0000-0000A48A0000}"/>
    <cellStyle name="Normal 5 2 5" xfId="19696" xr:uid="{00000000-0005-0000-0000-0000A58A0000}"/>
    <cellStyle name="Normal 5 2 5 2" xfId="42615" xr:uid="{00000000-0005-0000-0000-0000A68A0000}"/>
    <cellStyle name="Normal 5 2 6" xfId="19697" xr:uid="{00000000-0005-0000-0000-0000A78A0000}"/>
    <cellStyle name="Normal 5 2 6 2" xfId="42616" xr:uid="{00000000-0005-0000-0000-0000A88A0000}"/>
    <cellStyle name="Normal 5 2 7" xfId="19698" xr:uid="{00000000-0005-0000-0000-0000A98A0000}"/>
    <cellStyle name="Normal 5 2 8" xfId="19699" xr:uid="{00000000-0005-0000-0000-0000AA8A0000}"/>
    <cellStyle name="Normal 5 2 9" xfId="19700" xr:uid="{00000000-0005-0000-0000-0000AB8A0000}"/>
    <cellStyle name="Normal 5 23 3" xfId="19701" xr:uid="{00000000-0005-0000-0000-0000AC8A0000}"/>
    <cellStyle name="Normal 5 23 3 2" xfId="42617" xr:uid="{00000000-0005-0000-0000-0000AD8A0000}"/>
    <cellStyle name="Normal 5 3" xfId="19702" xr:uid="{00000000-0005-0000-0000-0000AE8A0000}"/>
    <cellStyle name="Normal 5 3 2" xfId="19703" xr:uid="{00000000-0005-0000-0000-0000AF8A0000}"/>
    <cellStyle name="Normal 5 3 2 2" xfId="19704" xr:uid="{00000000-0005-0000-0000-0000B08A0000}"/>
    <cellStyle name="Normal 5 3 2 2 2" xfId="42620" xr:uid="{00000000-0005-0000-0000-0000B18A0000}"/>
    <cellStyle name="Normal 5 3 2 3" xfId="19705" xr:uid="{00000000-0005-0000-0000-0000B28A0000}"/>
    <cellStyle name="Normal 5 3 2 3 2" xfId="42621" xr:uid="{00000000-0005-0000-0000-0000B38A0000}"/>
    <cellStyle name="Normal 5 3 2 4" xfId="19706" xr:uid="{00000000-0005-0000-0000-0000B48A0000}"/>
    <cellStyle name="Normal 5 3 2 4 2" xfId="42622" xr:uid="{00000000-0005-0000-0000-0000B58A0000}"/>
    <cellStyle name="Normal 5 3 2 5" xfId="42619" xr:uid="{00000000-0005-0000-0000-0000B68A0000}"/>
    <cellStyle name="Normal 5 3 3" xfId="19707" xr:uid="{00000000-0005-0000-0000-0000B78A0000}"/>
    <cellStyle name="Normal 5 3 3 2" xfId="19708" xr:uid="{00000000-0005-0000-0000-0000B88A0000}"/>
    <cellStyle name="Normal 5 3 3 2 2" xfId="42624" xr:uid="{00000000-0005-0000-0000-0000B98A0000}"/>
    <cellStyle name="Normal 5 3 3 3" xfId="42623" xr:uid="{00000000-0005-0000-0000-0000BA8A0000}"/>
    <cellStyle name="Normal 5 3 4" xfId="19709" xr:uid="{00000000-0005-0000-0000-0000BB8A0000}"/>
    <cellStyle name="Normal 5 3 4 2" xfId="42625" xr:uid="{00000000-0005-0000-0000-0000BC8A0000}"/>
    <cellStyle name="Normal 5 3 5" xfId="19710" xr:uid="{00000000-0005-0000-0000-0000BD8A0000}"/>
    <cellStyle name="Normal 5 3 5 2" xfId="42626" xr:uid="{00000000-0005-0000-0000-0000BE8A0000}"/>
    <cellStyle name="Normal 5 3 6" xfId="19711" xr:uid="{00000000-0005-0000-0000-0000BF8A0000}"/>
    <cellStyle name="Normal 5 3 6 2" xfId="42627" xr:uid="{00000000-0005-0000-0000-0000C08A0000}"/>
    <cellStyle name="Normal 5 3 7" xfId="19712" xr:uid="{00000000-0005-0000-0000-0000C18A0000}"/>
    <cellStyle name="Normal 5 3 7 2" xfId="42628" xr:uid="{00000000-0005-0000-0000-0000C28A0000}"/>
    <cellStyle name="Normal 5 3 8" xfId="42618" xr:uid="{00000000-0005-0000-0000-0000C38A0000}"/>
    <cellStyle name="Normal 5 4" xfId="19713" xr:uid="{00000000-0005-0000-0000-0000C48A0000}"/>
    <cellStyle name="Normal 5 4 2" xfId="19714" xr:uid="{00000000-0005-0000-0000-0000C58A0000}"/>
    <cellStyle name="Normal 5 4 2 2" xfId="19715" xr:uid="{00000000-0005-0000-0000-0000C68A0000}"/>
    <cellStyle name="Normal 5 4 2 2 2" xfId="42631" xr:uid="{00000000-0005-0000-0000-0000C78A0000}"/>
    <cellStyle name="Normal 5 4 2 3" xfId="42630" xr:uid="{00000000-0005-0000-0000-0000C88A0000}"/>
    <cellStyle name="Normal 5 4 3" xfId="19716" xr:uid="{00000000-0005-0000-0000-0000C98A0000}"/>
    <cellStyle name="Normal 5 4 3 2" xfId="19717" xr:uid="{00000000-0005-0000-0000-0000CA8A0000}"/>
    <cellStyle name="Normal 5 4 3 2 2" xfId="42633" xr:uid="{00000000-0005-0000-0000-0000CB8A0000}"/>
    <cellStyle name="Normal 5 4 3 3" xfId="42632" xr:uid="{00000000-0005-0000-0000-0000CC8A0000}"/>
    <cellStyle name="Normal 5 4 4" xfId="19718" xr:uid="{00000000-0005-0000-0000-0000CD8A0000}"/>
    <cellStyle name="Normal 5 4 4 2" xfId="42634" xr:uid="{00000000-0005-0000-0000-0000CE8A0000}"/>
    <cellStyle name="Normal 5 4 5" xfId="19719" xr:uid="{00000000-0005-0000-0000-0000CF8A0000}"/>
    <cellStyle name="Normal 5 4 5 2" xfId="42635" xr:uid="{00000000-0005-0000-0000-0000D08A0000}"/>
    <cellStyle name="Normal 5 4 6" xfId="42629" xr:uid="{00000000-0005-0000-0000-0000D18A0000}"/>
    <cellStyle name="Normal 5 5" xfId="19720" xr:uid="{00000000-0005-0000-0000-0000D28A0000}"/>
    <cellStyle name="Normal 5 5 2" xfId="19721" xr:uid="{00000000-0005-0000-0000-0000D38A0000}"/>
    <cellStyle name="Normal 5 5 2 2" xfId="42637" xr:uid="{00000000-0005-0000-0000-0000D48A0000}"/>
    <cellStyle name="Normal 5 5 3" xfId="42636" xr:uid="{00000000-0005-0000-0000-0000D58A0000}"/>
    <cellStyle name="Normal 5 6" xfId="19722" xr:uid="{00000000-0005-0000-0000-0000D68A0000}"/>
    <cellStyle name="Normal 5 6 2" xfId="42638" xr:uid="{00000000-0005-0000-0000-0000D78A0000}"/>
    <cellStyle name="Normal 5 7" xfId="19723" xr:uid="{00000000-0005-0000-0000-0000D88A0000}"/>
    <cellStyle name="Normal 5 7 2" xfId="19724" xr:uid="{00000000-0005-0000-0000-0000D98A0000}"/>
    <cellStyle name="Normal 5 7 2 2" xfId="42640" xr:uid="{00000000-0005-0000-0000-0000DA8A0000}"/>
    <cellStyle name="Normal 5 7 3" xfId="42639" xr:uid="{00000000-0005-0000-0000-0000DB8A0000}"/>
    <cellStyle name="Normal 5 8" xfId="19725" xr:uid="{00000000-0005-0000-0000-0000DC8A0000}"/>
    <cellStyle name="Normal 5 8 2" xfId="42641" xr:uid="{00000000-0005-0000-0000-0000DD8A0000}"/>
    <cellStyle name="Normal 5 9" xfId="19726" xr:uid="{00000000-0005-0000-0000-0000DE8A0000}"/>
    <cellStyle name="Normal 5 9 2" xfId="42642" xr:uid="{00000000-0005-0000-0000-0000DF8A0000}"/>
    <cellStyle name="Normal 50" xfId="19727" xr:uid="{00000000-0005-0000-0000-0000E08A0000}"/>
    <cellStyle name="Normal 50 10" xfId="19728" xr:uid="{00000000-0005-0000-0000-0000E18A0000}"/>
    <cellStyle name="Normal 50 10 2" xfId="19729" xr:uid="{00000000-0005-0000-0000-0000E28A0000}"/>
    <cellStyle name="Normal 50 10 2 2" xfId="19730" xr:uid="{00000000-0005-0000-0000-0000E38A0000}"/>
    <cellStyle name="Normal 50 10 2 2 2" xfId="19731" xr:uid="{00000000-0005-0000-0000-0000E48A0000}"/>
    <cellStyle name="Normal 50 10 2 2 2 2" xfId="42647" xr:uid="{00000000-0005-0000-0000-0000E58A0000}"/>
    <cellStyle name="Normal 50 10 2 2 3" xfId="42646" xr:uid="{00000000-0005-0000-0000-0000E68A0000}"/>
    <cellStyle name="Normal 50 10 2 3" xfId="19732" xr:uid="{00000000-0005-0000-0000-0000E78A0000}"/>
    <cellStyle name="Normal 50 10 2 3 2" xfId="42648" xr:uid="{00000000-0005-0000-0000-0000E88A0000}"/>
    <cellStyle name="Normal 50 10 2 4" xfId="19733" xr:uid="{00000000-0005-0000-0000-0000E98A0000}"/>
    <cellStyle name="Normal 50 10 2 4 2" xfId="42649" xr:uid="{00000000-0005-0000-0000-0000EA8A0000}"/>
    <cellStyle name="Normal 50 10 2 5" xfId="42645" xr:uid="{00000000-0005-0000-0000-0000EB8A0000}"/>
    <cellStyle name="Normal 50 10 3" xfId="19734" xr:uid="{00000000-0005-0000-0000-0000EC8A0000}"/>
    <cellStyle name="Normal 50 10 3 2" xfId="19735" xr:uid="{00000000-0005-0000-0000-0000ED8A0000}"/>
    <cellStyle name="Normal 50 10 3 2 2" xfId="19736" xr:uid="{00000000-0005-0000-0000-0000EE8A0000}"/>
    <cellStyle name="Normal 50 10 3 2 2 2" xfId="42652" xr:uid="{00000000-0005-0000-0000-0000EF8A0000}"/>
    <cellStyle name="Normal 50 10 3 2 3" xfId="42651" xr:uid="{00000000-0005-0000-0000-0000F08A0000}"/>
    <cellStyle name="Normal 50 10 3 3" xfId="19737" xr:uid="{00000000-0005-0000-0000-0000F18A0000}"/>
    <cellStyle name="Normal 50 10 3 3 2" xfId="19738" xr:uid="{00000000-0005-0000-0000-0000F28A0000}"/>
    <cellStyle name="Normal 50 10 3 3 2 2" xfId="42654" xr:uid="{00000000-0005-0000-0000-0000F38A0000}"/>
    <cellStyle name="Normal 50 10 3 3 3" xfId="42653" xr:uid="{00000000-0005-0000-0000-0000F48A0000}"/>
    <cellStyle name="Normal 50 10 3 4" xfId="19739" xr:uid="{00000000-0005-0000-0000-0000F58A0000}"/>
    <cellStyle name="Normal 50 10 3 4 2" xfId="42655" xr:uid="{00000000-0005-0000-0000-0000F68A0000}"/>
    <cellStyle name="Normal 50 10 3 5" xfId="42650" xr:uid="{00000000-0005-0000-0000-0000F78A0000}"/>
    <cellStyle name="Normal 50 10 4" xfId="19740" xr:uid="{00000000-0005-0000-0000-0000F88A0000}"/>
    <cellStyle name="Normal 50 10 4 2" xfId="19741" xr:uid="{00000000-0005-0000-0000-0000F98A0000}"/>
    <cellStyle name="Normal 50 10 4 2 2" xfId="42657" xr:uid="{00000000-0005-0000-0000-0000FA8A0000}"/>
    <cellStyle name="Normal 50 10 4 3" xfId="42656" xr:uid="{00000000-0005-0000-0000-0000FB8A0000}"/>
    <cellStyle name="Normal 50 10 5" xfId="19742" xr:uid="{00000000-0005-0000-0000-0000FC8A0000}"/>
    <cellStyle name="Normal 50 10 5 2" xfId="42658" xr:uid="{00000000-0005-0000-0000-0000FD8A0000}"/>
    <cellStyle name="Normal 50 10 6" xfId="19743" xr:uid="{00000000-0005-0000-0000-0000FE8A0000}"/>
    <cellStyle name="Normal 50 10 6 2" xfId="19744" xr:uid="{00000000-0005-0000-0000-0000FF8A0000}"/>
    <cellStyle name="Normal 50 10 6 2 2" xfId="42660" xr:uid="{00000000-0005-0000-0000-0000008B0000}"/>
    <cellStyle name="Normal 50 10 6 3" xfId="42659" xr:uid="{00000000-0005-0000-0000-0000018B0000}"/>
    <cellStyle name="Normal 50 10 7" xfId="19745" xr:uid="{00000000-0005-0000-0000-0000028B0000}"/>
    <cellStyle name="Normal 50 10 7 2" xfId="42661" xr:uid="{00000000-0005-0000-0000-0000038B0000}"/>
    <cellStyle name="Normal 50 10 8" xfId="42644" xr:uid="{00000000-0005-0000-0000-0000048B0000}"/>
    <cellStyle name="Normal 50 11" xfId="19746" xr:uid="{00000000-0005-0000-0000-0000058B0000}"/>
    <cellStyle name="Normal 50 11 2" xfId="19747" xr:uid="{00000000-0005-0000-0000-0000068B0000}"/>
    <cellStyle name="Normal 50 11 2 2" xfId="19748" xr:uid="{00000000-0005-0000-0000-0000078B0000}"/>
    <cellStyle name="Normal 50 11 2 2 2" xfId="19749" xr:uid="{00000000-0005-0000-0000-0000088B0000}"/>
    <cellStyle name="Normal 50 11 2 2 2 2" xfId="42665" xr:uid="{00000000-0005-0000-0000-0000098B0000}"/>
    <cellStyle name="Normal 50 11 2 2 3" xfId="42664" xr:uid="{00000000-0005-0000-0000-00000A8B0000}"/>
    <cellStyle name="Normal 50 11 2 3" xfId="19750" xr:uid="{00000000-0005-0000-0000-00000B8B0000}"/>
    <cellStyle name="Normal 50 11 2 3 2" xfId="42666" xr:uid="{00000000-0005-0000-0000-00000C8B0000}"/>
    <cellStyle name="Normal 50 11 2 4" xfId="19751" xr:uid="{00000000-0005-0000-0000-00000D8B0000}"/>
    <cellStyle name="Normal 50 11 2 4 2" xfId="42667" xr:uid="{00000000-0005-0000-0000-00000E8B0000}"/>
    <cellStyle name="Normal 50 11 2 5" xfId="42663" xr:uid="{00000000-0005-0000-0000-00000F8B0000}"/>
    <cellStyle name="Normal 50 11 3" xfId="19752" xr:uid="{00000000-0005-0000-0000-0000108B0000}"/>
    <cellStyle name="Normal 50 11 3 2" xfId="19753" xr:uid="{00000000-0005-0000-0000-0000118B0000}"/>
    <cellStyle name="Normal 50 11 3 2 2" xfId="19754" xr:uid="{00000000-0005-0000-0000-0000128B0000}"/>
    <cellStyle name="Normal 50 11 3 2 2 2" xfId="42670" xr:uid="{00000000-0005-0000-0000-0000138B0000}"/>
    <cellStyle name="Normal 50 11 3 2 3" xfId="42669" xr:uid="{00000000-0005-0000-0000-0000148B0000}"/>
    <cellStyle name="Normal 50 11 3 3" xfId="19755" xr:uid="{00000000-0005-0000-0000-0000158B0000}"/>
    <cellStyle name="Normal 50 11 3 3 2" xfId="19756" xr:uid="{00000000-0005-0000-0000-0000168B0000}"/>
    <cellStyle name="Normal 50 11 3 3 2 2" xfId="42672" xr:uid="{00000000-0005-0000-0000-0000178B0000}"/>
    <cellStyle name="Normal 50 11 3 3 3" xfId="42671" xr:uid="{00000000-0005-0000-0000-0000188B0000}"/>
    <cellStyle name="Normal 50 11 3 4" xfId="19757" xr:uid="{00000000-0005-0000-0000-0000198B0000}"/>
    <cellStyle name="Normal 50 11 3 4 2" xfId="42673" xr:uid="{00000000-0005-0000-0000-00001A8B0000}"/>
    <cellStyle name="Normal 50 11 3 5" xfId="42668" xr:uid="{00000000-0005-0000-0000-00001B8B0000}"/>
    <cellStyle name="Normal 50 11 4" xfId="19758" xr:uid="{00000000-0005-0000-0000-00001C8B0000}"/>
    <cellStyle name="Normal 50 11 4 2" xfId="19759" xr:uid="{00000000-0005-0000-0000-00001D8B0000}"/>
    <cellStyle name="Normal 50 11 4 2 2" xfId="42675" xr:uid="{00000000-0005-0000-0000-00001E8B0000}"/>
    <cellStyle name="Normal 50 11 4 3" xfId="42674" xr:uid="{00000000-0005-0000-0000-00001F8B0000}"/>
    <cellStyle name="Normal 50 11 5" xfId="19760" xr:uid="{00000000-0005-0000-0000-0000208B0000}"/>
    <cellStyle name="Normal 50 11 5 2" xfId="42676" xr:uid="{00000000-0005-0000-0000-0000218B0000}"/>
    <cellStyle name="Normal 50 11 6" xfId="19761" xr:uid="{00000000-0005-0000-0000-0000228B0000}"/>
    <cellStyle name="Normal 50 11 6 2" xfId="19762" xr:uid="{00000000-0005-0000-0000-0000238B0000}"/>
    <cellStyle name="Normal 50 11 6 2 2" xfId="42678" xr:uid="{00000000-0005-0000-0000-0000248B0000}"/>
    <cellStyle name="Normal 50 11 6 3" xfId="42677" xr:uid="{00000000-0005-0000-0000-0000258B0000}"/>
    <cellStyle name="Normal 50 11 7" xfId="19763" xr:uid="{00000000-0005-0000-0000-0000268B0000}"/>
    <cellStyle name="Normal 50 11 7 2" xfId="42679" xr:uid="{00000000-0005-0000-0000-0000278B0000}"/>
    <cellStyle name="Normal 50 11 8" xfId="42662" xr:uid="{00000000-0005-0000-0000-0000288B0000}"/>
    <cellStyle name="Normal 50 12" xfId="19764" xr:uid="{00000000-0005-0000-0000-0000298B0000}"/>
    <cellStyle name="Normal 50 12 2" xfId="19765" xr:uid="{00000000-0005-0000-0000-00002A8B0000}"/>
    <cellStyle name="Normal 50 12 2 2" xfId="19766" xr:uid="{00000000-0005-0000-0000-00002B8B0000}"/>
    <cellStyle name="Normal 50 12 2 2 2" xfId="19767" xr:uid="{00000000-0005-0000-0000-00002C8B0000}"/>
    <cellStyle name="Normal 50 12 2 2 2 2" xfId="42683" xr:uid="{00000000-0005-0000-0000-00002D8B0000}"/>
    <cellStyle name="Normal 50 12 2 2 3" xfId="42682" xr:uid="{00000000-0005-0000-0000-00002E8B0000}"/>
    <cellStyle name="Normal 50 12 2 3" xfId="19768" xr:uid="{00000000-0005-0000-0000-00002F8B0000}"/>
    <cellStyle name="Normal 50 12 2 3 2" xfId="42684" xr:uid="{00000000-0005-0000-0000-0000308B0000}"/>
    <cellStyle name="Normal 50 12 2 4" xfId="19769" xr:uid="{00000000-0005-0000-0000-0000318B0000}"/>
    <cellStyle name="Normal 50 12 2 4 2" xfId="42685" xr:uid="{00000000-0005-0000-0000-0000328B0000}"/>
    <cellStyle name="Normal 50 12 2 5" xfId="42681" xr:uid="{00000000-0005-0000-0000-0000338B0000}"/>
    <cellStyle name="Normal 50 12 3" xfId="19770" xr:uid="{00000000-0005-0000-0000-0000348B0000}"/>
    <cellStyle name="Normal 50 12 3 2" xfId="19771" xr:uid="{00000000-0005-0000-0000-0000358B0000}"/>
    <cellStyle name="Normal 50 12 3 2 2" xfId="19772" xr:uid="{00000000-0005-0000-0000-0000368B0000}"/>
    <cellStyle name="Normal 50 12 3 2 2 2" xfId="42688" xr:uid="{00000000-0005-0000-0000-0000378B0000}"/>
    <cellStyle name="Normal 50 12 3 2 3" xfId="42687" xr:uid="{00000000-0005-0000-0000-0000388B0000}"/>
    <cellStyle name="Normal 50 12 3 3" xfId="19773" xr:uid="{00000000-0005-0000-0000-0000398B0000}"/>
    <cellStyle name="Normal 50 12 3 3 2" xfId="19774" xr:uid="{00000000-0005-0000-0000-00003A8B0000}"/>
    <cellStyle name="Normal 50 12 3 3 2 2" xfId="42690" xr:uid="{00000000-0005-0000-0000-00003B8B0000}"/>
    <cellStyle name="Normal 50 12 3 3 3" xfId="42689" xr:uid="{00000000-0005-0000-0000-00003C8B0000}"/>
    <cellStyle name="Normal 50 12 3 4" xfId="19775" xr:uid="{00000000-0005-0000-0000-00003D8B0000}"/>
    <cellStyle name="Normal 50 12 3 4 2" xfId="42691" xr:uid="{00000000-0005-0000-0000-00003E8B0000}"/>
    <cellStyle name="Normal 50 12 3 5" xfId="42686" xr:uid="{00000000-0005-0000-0000-00003F8B0000}"/>
    <cellStyle name="Normal 50 12 4" xfId="19776" xr:uid="{00000000-0005-0000-0000-0000408B0000}"/>
    <cellStyle name="Normal 50 12 4 2" xfId="19777" xr:uid="{00000000-0005-0000-0000-0000418B0000}"/>
    <cellStyle name="Normal 50 12 4 2 2" xfId="42693" xr:uid="{00000000-0005-0000-0000-0000428B0000}"/>
    <cellStyle name="Normal 50 12 4 3" xfId="42692" xr:uid="{00000000-0005-0000-0000-0000438B0000}"/>
    <cellStyle name="Normal 50 12 5" xfId="19778" xr:uid="{00000000-0005-0000-0000-0000448B0000}"/>
    <cellStyle name="Normal 50 12 5 2" xfId="42694" xr:uid="{00000000-0005-0000-0000-0000458B0000}"/>
    <cellStyle name="Normal 50 12 6" xfId="19779" xr:uid="{00000000-0005-0000-0000-0000468B0000}"/>
    <cellStyle name="Normal 50 12 6 2" xfId="19780" xr:uid="{00000000-0005-0000-0000-0000478B0000}"/>
    <cellStyle name="Normal 50 12 6 2 2" xfId="42696" xr:uid="{00000000-0005-0000-0000-0000488B0000}"/>
    <cellStyle name="Normal 50 12 6 3" xfId="42695" xr:uid="{00000000-0005-0000-0000-0000498B0000}"/>
    <cellStyle name="Normal 50 12 7" xfId="19781" xr:uid="{00000000-0005-0000-0000-00004A8B0000}"/>
    <cellStyle name="Normal 50 12 7 2" xfId="42697" xr:uid="{00000000-0005-0000-0000-00004B8B0000}"/>
    <cellStyle name="Normal 50 12 8" xfId="42680" xr:uid="{00000000-0005-0000-0000-00004C8B0000}"/>
    <cellStyle name="Normal 50 13" xfId="19782" xr:uid="{00000000-0005-0000-0000-00004D8B0000}"/>
    <cellStyle name="Normal 50 13 2" xfId="19783" xr:uid="{00000000-0005-0000-0000-00004E8B0000}"/>
    <cellStyle name="Normal 50 13 2 2" xfId="19784" xr:uid="{00000000-0005-0000-0000-00004F8B0000}"/>
    <cellStyle name="Normal 50 13 2 2 2" xfId="19785" xr:uid="{00000000-0005-0000-0000-0000508B0000}"/>
    <cellStyle name="Normal 50 13 2 2 2 2" xfId="42701" xr:uid="{00000000-0005-0000-0000-0000518B0000}"/>
    <cellStyle name="Normal 50 13 2 2 3" xfId="42700" xr:uid="{00000000-0005-0000-0000-0000528B0000}"/>
    <cellStyle name="Normal 50 13 2 3" xfId="19786" xr:uid="{00000000-0005-0000-0000-0000538B0000}"/>
    <cellStyle name="Normal 50 13 2 3 2" xfId="42702" xr:uid="{00000000-0005-0000-0000-0000548B0000}"/>
    <cellStyle name="Normal 50 13 2 4" xfId="19787" xr:uid="{00000000-0005-0000-0000-0000558B0000}"/>
    <cellStyle name="Normal 50 13 2 4 2" xfId="42703" xr:uid="{00000000-0005-0000-0000-0000568B0000}"/>
    <cellStyle name="Normal 50 13 2 5" xfId="42699" xr:uid="{00000000-0005-0000-0000-0000578B0000}"/>
    <cellStyle name="Normal 50 13 3" xfId="19788" xr:uid="{00000000-0005-0000-0000-0000588B0000}"/>
    <cellStyle name="Normal 50 13 3 2" xfId="19789" xr:uid="{00000000-0005-0000-0000-0000598B0000}"/>
    <cellStyle name="Normal 50 13 3 2 2" xfId="19790" xr:uid="{00000000-0005-0000-0000-00005A8B0000}"/>
    <cellStyle name="Normal 50 13 3 2 2 2" xfId="42706" xr:uid="{00000000-0005-0000-0000-00005B8B0000}"/>
    <cellStyle name="Normal 50 13 3 2 3" xfId="42705" xr:uid="{00000000-0005-0000-0000-00005C8B0000}"/>
    <cellStyle name="Normal 50 13 3 3" xfId="19791" xr:uid="{00000000-0005-0000-0000-00005D8B0000}"/>
    <cellStyle name="Normal 50 13 3 3 2" xfId="19792" xr:uid="{00000000-0005-0000-0000-00005E8B0000}"/>
    <cellStyle name="Normal 50 13 3 3 2 2" xfId="42708" xr:uid="{00000000-0005-0000-0000-00005F8B0000}"/>
    <cellStyle name="Normal 50 13 3 3 3" xfId="42707" xr:uid="{00000000-0005-0000-0000-0000608B0000}"/>
    <cellStyle name="Normal 50 13 3 4" xfId="19793" xr:uid="{00000000-0005-0000-0000-0000618B0000}"/>
    <cellStyle name="Normal 50 13 3 4 2" xfId="42709" xr:uid="{00000000-0005-0000-0000-0000628B0000}"/>
    <cellStyle name="Normal 50 13 3 5" xfId="42704" xr:uid="{00000000-0005-0000-0000-0000638B0000}"/>
    <cellStyle name="Normal 50 13 4" xfId="19794" xr:uid="{00000000-0005-0000-0000-0000648B0000}"/>
    <cellStyle name="Normal 50 13 4 2" xfId="19795" xr:uid="{00000000-0005-0000-0000-0000658B0000}"/>
    <cellStyle name="Normal 50 13 4 2 2" xfId="42711" xr:uid="{00000000-0005-0000-0000-0000668B0000}"/>
    <cellStyle name="Normal 50 13 4 3" xfId="42710" xr:uid="{00000000-0005-0000-0000-0000678B0000}"/>
    <cellStyle name="Normal 50 13 5" xfId="19796" xr:uid="{00000000-0005-0000-0000-0000688B0000}"/>
    <cellStyle name="Normal 50 13 5 2" xfId="42712" xr:uid="{00000000-0005-0000-0000-0000698B0000}"/>
    <cellStyle name="Normal 50 13 6" xfId="19797" xr:uid="{00000000-0005-0000-0000-00006A8B0000}"/>
    <cellStyle name="Normal 50 13 6 2" xfId="19798" xr:uid="{00000000-0005-0000-0000-00006B8B0000}"/>
    <cellStyle name="Normal 50 13 6 2 2" xfId="42714" xr:uid="{00000000-0005-0000-0000-00006C8B0000}"/>
    <cellStyle name="Normal 50 13 6 3" xfId="42713" xr:uid="{00000000-0005-0000-0000-00006D8B0000}"/>
    <cellStyle name="Normal 50 13 7" xfId="19799" xr:uid="{00000000-0005-0000-0000-00006E8B0000}"/>
    <cellStyle name="Normal 50 13 7 2" xfId="42715" xr:uid="{00000000-0005-0000-0000-00006F8B0000}"/>
    <cellStyle name="Normal 50 13 8" xfId="42698" xr:uid="{00000000-0005-0000-0000-0000708B0000}"/>
    <cellStyle name="Normal 50 14" xfId="19800" xr:uid="{00000000-0005-0000-0000-0000718B0000}"/>
    <cellStyle name="Normal 50 14 2" xfId="19801" xr:uid="{00000000-0005-0000-0000-0000728B0000}"/>
    <cellStyle name="Normal 50 14 2 2" xfId="19802" xr:uid="{00000000-0005-0000-0000-0000738B0000}"/>
    <cellStyle name="Normal 50 14 2 2 2" xfId="19803" xr:uid="{00000000-0005-0000-0000-0000748B0000}"/>
    <cellStyle name="Normal 50 14 2 2 2 2" xfId="42719" xr:uid="{00000000-0005-0000-0000-0000758B0000}"/>
    <cellStyle name="Normal 50 14 2 2 3" xfId="42718" xr:uid="{00000000-0005-0000-0000-0000768B0000}"/>
    <cellStyle name="Normal 50 14 2 3" xfId="19804" xr:uid="{00000000-0005-0000-0000-0000778B0000}"/>
    <cellStyle name="Normal 50 14 2 3 2" xfId="42720" xr:uid="{00000000-0005-0000-0000-0000788B0000}"/>
    <cellStyle name="Normal 50 14 2 4" xfId="19805" xr:uid="{00000000-0005-0000-0000-0000798B0000}"/>
    <cellStyle name="Normal 50 14 2 4 2" xfId="42721" xr:uid="{00000000-0005-0000-0000-00007A8B0000}"/>
    <cellStyle name="Normal 50 14 2 5" xfId="42717" xr:uid="{00000000-0005-0000-0000-00007B8B0000}"/>
    <cellStyle name="Normal 50 14 3" xfId="19806" xr:uid="{00000000-0005-0000-0000-00007C8B0000}"/>
    <cellStyle name="Normal 50 14 3 2" xfId="19807" xr:uid="{00000000-0005-0000-0000-00007D8B0000}"/>
    <cellStyle name="Normal 50 14 3 2 2" xfId="19808" xr:uid="{00000000-0005-0000-0000-00007E8B0000}"/>
    <cellStyle name="Normal 50 14 3 2 2 2" xfId="42724" xr:uid="{00000000-0005-0000-0000-00007F8B0000}"/>
    <cellStyle name="Normal 50 14 3 2 3" xfId="42723" xr:uid="{00000000-0005-0000-0000-0000808B0000}"/>
    <cellStyle name="Normal 50 14 3 3" xfId="19809" xr:uid="{00000000-0005-0000-0000-0000818B0000}"/>
    <cellStyle name="Normal 50 14 3 3 2" xfId="19810" xr:uid="{00000000-0005-0000-0000-0000828B0000}"/>
    <cellStyle name="Normal 50 14 3 3 2 2" xfId="42726" xr:uid="{00000000-0005-0000-0000-0000838B0000}"/>
    <cellStyle name="Normal 50 14 3 3 3" xfId="42725" xr:uid="{00000000-0005-0000-0000-0000848B0000}"/>
    <cellStyle name="Normal 50 14 3 4" xfId="19811" xr:uid="{00000000-0005-0000-0000-0000858B0000}"/>
    <cellStyle name="Normal 50 14 3 4 2" xfId="42727" xr:uid="{00000000-0005-0000-0000-0000868B0000}"/>
    <cellStyle name="Normal 50 14 3 5" xfId="42722" xr:uid="{00000000-0005-0000-0000-0000878B0000}"/>
    <cellStyle name="Normal 50 14 4" xfId="19812" xr:uid="{00000000-0005-0000-0000-0000888B0000}"/>
    <cellStyle name="Normal 50 14 4 2" xfId="19813" xr:uid="{00000000-0005-0000-0000-0000898B0000}"/>
    <cellStyle name="Normal 50 14 4 2 2" xfId="42729" xr:uid="{00000000-0005-0000-0000-00008A8B0000}"/>
    <cellStyle name="Normal 50 14 4 3" xfId="42728" xr:uid="{00000000-0005-0000-0000-00008B8B0000}"/>
    <cellStyle name="Normal 50 14 5" xfId="19814" xr:uid="{00000000-0005-0000-0000-00008C8B0000}"/>
    <cellStyle name="Normal 50 14 5 2" xfId="42730" xr:uid="{00000000-0005-0000-0000-00008D8B0000}"/>
    <cellStyle name="Normal 50 14 6" xfId="19815" xr:uid="{00000000-0005-0000-0000-00008E8B0000}"/>
    <cellStyle name="Normal 50 14 6 2" xfId="19816" xr:uid="{00000000-0005-0000-0000-00008F8B0000}"/>
    <cellStyle name="Normal 50 14 6 2 2" xfId="42732" xr:uid="{00000000-0005-0000-0000-0000908B0000}"/>
    <cellStyle name="Normal 50 14 6 3" xfId="42731" xr:uid="{00000000-0005-0000-0000-0000918B0000}"/>
    <cellStyle name="Normal 50 14 7" xfId="19817" xr:uid="{00000000-0005-0000-0000-0000928B0000}"/>
    <cellStyle name="Normal 50 14 7 2" xfId="42733" xr:uid="{00000000-0005-0000-0000-0000938B0000}"/>
    <cellStyle name="Normal 50 14 8" xfId="42716" xr:uid="{00000000-0005-0000-0000-0000948B0000}"/>
    <cellStyle name="Normal 50 15" xfId="19818" xr:uid="{00000000-0005-0000-0000-0000958B0000}"/>
    <cellStyle name="Normal 50 15 2" xfId="19819" xr:uid="{00000000-0005-0000-0000-0000968B0000}"/>
    <cellStyle name="Normal 50 15 2 2" xfId="19820" xr:uid="{00000000-0005-0000-0000-0000978B0000}"/>
    <cellStyle name="Normal 50 15 2 2 2" xfId="19821" xr:uid="{00000000-0005-0000-0000-0000988B0000}"/>
    <cellStyle name="Normal 50 15 2 2 2 2" xfId="42737" xr:uid="{00000000-0005-0000-0000-0000998B0000}"/>
    <cellStyle name="Normal 50 15 2 2 3" xfId="42736" xr:uid="{00000000-0005-0000-0000-00009A8B0000}"/>
    <cellStyle name="Normal 50 15 2 3" xfId="19822" xr:uid="{00000000-0005-0000-0000-00009B8B0000}"/>
    <cellStyle name="Normal 50 15 2 3 2" xfId="42738" xr:uid="{00000000-0005-0000-0000-00009C8B0000}"/>
    <cellStyle name="Normal 50 15 2 4" xfId="19823" xr:uid="{00000000-0005-0000-0000-00009D8B0000}"/>
    <cellStyle name="Normal 50 15 2 4 2" xfId="42739" xr:uid="{00000000-0005-0000-0000-00009E8B0000}"/>
    <cellStyle name="Normal 50 15 2 5" xfId="42735" xr:uid="{00000000-0005-0000-0000-00009F8B0000}"/>
    <cellStyle name="Normal 50 15 3" xfId="19824" xr:uid="{00000000-0005-0000-0000-0000A08B0000}"/>
    <cellStyle name="Normal 50 15 3 2" xfId="19825" xr:uid="{00000000-0005-0000-0000-0000A18B0000}"/>
    <cellStyle name="Normal 50 15 3 2 2" xfId="19826" xr:uid="{00000000-0005-0000-0000-0000A28B0000}"/>
    <cellStyle name="Normal 50 15 3 2 2 2" xfId="42742" xr:uid="{00000000-0005-0000-0000-0000A38B0000}"/>
    <cellStyle name="Normal 50 15 3 2 3" xfId="42741" xr:uid="{00000000-0005-0000-0000-0000A48B0000}"/>
    <cellStyle name="Normal 50 15 3 3" xfId="19827" xr:uid="{00000000-0005-0000-0000-0000A58B0000}"/>
    <cellStyle name="Normal 50 15 3 3 2" xfId="19828" xr:uid="{00000000-0005-0000-0000-0000A68B0000}"/>
    <cellStyle name="Normal 50 15 3 3 2 2" xfId="42744" xr:uid="{00000000-0005-0000-0000-0000A78B0000}"/>
    <cellStyle name="Normal 50 15 3 3 3" xfId="42743" xr:uid="{00000000-0005-0000-0000-0000A88B0000}"/>
    <cellStyle name="Normal 50 15 3 4" xfId="19829" xr:uid="{00000000-0005-0000-0000-0000A98B0000}"/>
    <cellStyle name="Normal 50 15 3 4 2" xfId="42745" xr:uid="{00000000-0005-0000-0000-0000AA8B0000}"/>
    <cellStyle name="Normal 50 15 3 5" xfId="42740" xr:uid="{00000000-0005-0000-0000-0000AB8B0000}"/>
    <cellStyle name="Normal 50 15 4" xfId="19830" xr:uid="{00000000-0005-0000-0000-0000AC8B0000}"/>
    <cellStyle name="Normal 50 15 4 2" xfId="19831" xr:uid="{00000000-0005-0000-0000-0000AD8B0000}"/>
    <cellStyle name="Normal 50 15 4 2 2" xfId="42747" xr:uid="{00000000-0005-0000-0000-0000AE8B0000}"/>
    <cellStyle name="Normal 50 15 4 3" xfId="42746" xr:uid="{00000000-0005-0000-0000-0000AF8B0000}"/>
    <cellStyle name="Normal 50 15 5" xfId="19832" xr:uid="{00000000-0005-0000-0000-0000B08B0000}"/>
    <cellStyle name="Normal 50 15 5 2" xfId="42748" xr:uid="{00000000-0005-0000-0000-0000B18B0000}"/>
    <cellStyle name="Normal 50 15 6" xfId="19833" xr:uid="{00000000-0005-0000-0000-0000B28B0000}"/>
    <cellStyle name="Normal 50 15 6 2" xfId="19834" xr:uid="{00000000-0005-0000-0000-0000B38B0000}"/>
    <cellStyle name="Normal 50 15 6 2 2" xfId="42750" xr:uid="{00000000-0005-0000-0000-0000B48B0000}"/>
    <cellStyle name="Normal 50 15 6 3" xfId="42749" xr:uid="{00000000-0005-0000-0000-0000B58B0000}"/>
    <cellStyle name="Normal 50 15 7" xfId="19835" xr:uid="{00000000-0005-0000-0000-0000B68B0000}"/>
    <cellStyle name="Normal 50 15 7 2" xfId="42751" xr:uid="{00000000-0005-0000-0000-0000B78B0000}"/>
    <cellStyle name="Normal 50 15 8" xfId="42734" xr:uid="{00000000-0005-0000-0000-0000B88B0000}"/>
    <cellStyle name="Normal 50 16" xfId="19836" xr:uid="{00000000-0005-0000-0000-0000B98B0000}"/>
    <cellStyle name="Normal 50 16 2" xfId="19837" xr:uid="{00000000-0005-0000-0000-0000BA8B0000}"/>
    <cellStyle name="Normal 50 16 2 2" xfId="19838" xr:uid="{00000000-0005-0000-0000-0000BB8B0000}"/>
    <cellStyle name="Normal 50 16 2 2 2" xfId="19839" xr:uid="{00000000-0005-0000-0000-0000BC8B0000}"/>
    <cellStyle name="Normal 50 16 2 2 2 2" xfId="42755" xr:uid="{00000000-0005-0000-0000-0000BD8B0000}"/>
    <cellStyle name="Normal 50 16 2 2 3" xfId="42754" xr:uid="{00000000-0005-0000-0000-0000BE8B0000}"/>
    <cellStyle name="Normal 50 16 2 3" xfId="19840" xr:uid="{00000000-0005-0000-0000-0000BF8B0000}"/>
    <cellStyle name="Normal 50 16 2 3 2" xfId="42756" xr:uid="{00000000-0005-0000-0000-0000C08B0000}"/>
    <cellStyle name="Normal 50 16 2 4" xfId="19841" xr:uid="{00000000-0005-0000-0000-0000C18B0000}"/>
    <cellStyle name="Normal 50 16 2 4 2" xfId="42757" xr:uid="{00000000-0005-0000-0000-0000C28B0000}"/>
    <cellStyle name="Normal 50 16 2 5" xfId="42753" xr:uid="{00000000-0005-0000-0000-0000C38B0000}"/>
    <cellStyle name="Normal 50 16 3" xfId="19842" xr:uid="{00000000-0005-0000-0000-0000C48B0000}"/>
    <cellStyle name="Normal 50 16 3 2" xfId="19843" xr:uid="{00000000-0005-0000-0000-0000C58B0000}"/>
    <cellStyle name="Normal 50 16 3 2 2" xfId="19844" xr:uid="{00000000-0005-0000-0000-0000C68B0000}"/>
    <cellStyle name="Normal 50 16 3 2 2 2" xfId="42760" xr:uid="{00000000-0005-0000-0000-0000C78B0000}"/>
    <cellStyle name="Normal 50 16 3 2 3" xfId="42759" xr:uid="{00000000-0005-0000-0000-0000C88B0000}"/>
    <cellStyle name="Normal 50 16 3 3" xfId="19845" xr:uid="{00000000-0005-0000-0000-0000C98B0000}"/>
    <cellStyle name="Normal 50 16 3 3 2" xfId="19846" xr:uid="{00000000-0005-0000-0000-0000CA8B0000}"/>
    <cellStyle name="Normal 50 16 3 3 2 2" xfId="42762" xr:uid="{00000000-0005-0000-0000-0000CB8B0000}"/>
    <cellStyle name="Normal 50 16 3 3 3" xfId="42761" xr:uid="{00000000-0005-0000-0000-0000CC8B0000}"/>
    <cellStyle name="Normal 50 16 3 4" xfId="19847" xr:uid="{00000000-0005-0000-0000-0000CD8B0000}"/>
    <cellStyle name="Normal 50 16 3 4 2" xfId="42763" xr:uid="{00000000-0005-0000-0000-0000CE8B0000}"/>
    <cellStyle name="Normal 50 16 3 5" xfId="42758" xr:uid="{00000000-0005-0000-0000-0000CF8B0000}"/>
    <cellStyle name="Normal 50 16 4" xfId="19848" xr:uid="{00000000-0005-0000-0000-0000D08B0000}"/>
    <cellStyle name="Normal 50 16 4 2" xfId="19849" xr:uid="{00000000-0005-0000-0000-0000D18B0000}"/>
    <cellStyle name="Normal 50 16 4 2 2" xfId="42765" xr:uid="{00000000-0005-0000-0000-0000D28B0000}"/>
    <cellStyle name="Normal 50 16 4 3" xfId="42764" xr:uid="{00000000-0005-0000-0000-0000D38B0000}"/>
    <cellStyle name="Normal 50 16 5" xfId="19850" xr:uid="{00000000-0005-0000-0000-0000D48B0000}"/>
    <cellStyle name="Normal 50 16 5 2" xfId="42766" xr:uid="{00000000-0005-0000-0000-0000D58B0000}"/>
    <cellStyle name="Normal 50 16 6" xfId="19851" xr:uid="{00000000-0005-0000-0000-0000D68B0000}"/>
    <cellStyle name="Normal 50 16 6 2" xfId="19852" xr:uid="{00000000-0005-0000-0000-0000D78B0000}"/>
    <cellStyle name="Normal 50 16 6 2 2" xfId="42768" xr:uid="{00000000-0005-0000-0000-0000D88B0000}"/>
    <cellStyle name="Normal 50 16 6 3" xfId="42767" xr:uid="{00000000-0005-0000-0000-0000D98B0000}"/>
    <cellStyle name="Normal 50 16 7" xfId="19853" xr:uid="{00000000-0005-0000-0000-0000DA8B0000}"/>
    <cellStyle name="Normal 50 16 7 2" xfId="42769" xr:uid="{00000000-0005-0000-0000-0000DB8B0000}"/>
    <cellStyle name="Normal 50 16 8" xfId="42752" xr:uid="{00000000-0005-0000-0000-0000DC8B0000}"/>
    <cellStyle name="Normal 50 17" xfId="19854" xr:uid="{00000000-0005-0000-0000-0000DD8B0000}"/>
    <cellStyle name="Normal 50 17 2" xfId="19855" xr:uid="{00000000-0005-0000-0000-0000DE8B0000}"/>
    <cellStyle name="Normal 50 17 2 2" xfId="19856" xr:uid="{00000000-0005-0000-0000-0000DF8B0000}"/>
    <cellStyle name="Normal 50 17 2 2 2" xfId="19857" xr:uid="{00000000-0005-0000-0000-0000E08B0000}"/>
    <cellStyle name="Normal 50 17 2 2 2 2" xfId="42773" xr:uid="{00000000-0005-0000-0000-0000E18B0000}"/>
    <cellStyle name="Normal 50 17 2 2 3" xfId="42772" xr:uid="{00000000-0005-0000-0000-0000E28B0000}"/>
    <cellStyle name="Normal 50 17 2 3" xfId="19858" xr:uid="{00000000-0005-0000-0000-0000E38B0000}"/>
    <cellStyle name="Normal 50 17 2 3 2" xfId="42774" xr:uid="{00000000-0005-0000-0000-0000E48B0000}"/>
    <cellStyle name="Normal 50 17 2 4" xfId="19859" xr:uid="{00000000-0005-0000-0000-0000E58B0000}"/>
    <cellStyle name="Normal 50 17 2 4 2" xfId="42775" xr:uid="{00000000-0005-0000-0000-0000E68B0000}"/>
    <cellStyle name="Normal 50 17 2 5" xfId="42771" xr:uid="{00000000-0005-0000-0000-0000E78B0000}"/>
    <cellStyle name="Normal 50 17 3" xfId="19860" xr:uid="{00000000-0005-0000-0000-0000E88B0000}"/>
    <cellStyle name="Normal 50 17 3 2" xfId="19861" xr:uid="{00000000-0005-0000-0000-0000E98B0000}"/>
    <cellStyle name="Normal 50 17 3 2 2" xfId="19862" xr:uid="{00000000-0005-0000-0000-0000EA8B0000}"/>
    <cellStyle name="Normal 50 17 3 2 2 2" xfId="42778" xr:uid="{00000000-0005-0000-0000-0000EB8B0000}"/>
    <cellStyle name="Normal 50 17 3 2 3" xfId="42777" xr:uid="{00000000-0005-0000-0000-0000EC8B0000}"/>
    <cellStyle name="Normal 50 17 3 3" xfId="19863" xr:uid="{00000000-0005-0000-0000-0000ED8B0000}"/>
    <cellStyle name="Normal 50 17 3 3 2" xfId="19864" xr:uid="{00000000-0005-0000-0000-0000EE8B0000}"/>
    <cellStyle name="Normal 50 17 3 3 2 2" xfId="42780" xr:uid="{00000000-0005-0000-0000-0000EF8B0000}"/>
    <cellStyle name="Normal 50 17 3 3 3" xfId="42779" xr:uid="{00000000-0005-0000-0000-0000F08B0000}"/>
    <cellStyle name="Normal 50 17 3 4" xfId="19865" xr:uid="{00000000-0005-0000-0000-0000F18B0000}"/>
    <cellStyle name="Normal 50 17 3 4 2" xfId="42781" xr:uid="{00000000-0005-0000-0000-0000F28B0000}"/>
    <cellStyle name="Normal 50 17 3 5" xfId="42776" xr:uid="{00000000-0005-0000-0000-0000F38B0000}"/>
    <cellStyle name="Normal 50 17 4" xfId="19866" xr:uid="{00000000-0005-0000-0000-0000F48B0000}"/>
    <cellStyle name="Normal 50 17 4 2" xfId="19867" xr:uid="{00000000-0005-0000-0000-0000F58B0000}"/>
    <cellStyle name="Normal 50 17 4 2 2" xfId="42783" xr:uid="{00000000-0005-0000-0000-0000F68B0000}"/>
    <cellStyle name="Normal 50 17 4 3" xfId="42782" xr:uid="{00000000-0005-0000-0000-0000F78B0000}"/>
    <cellStyle name="Normal 50 17 5" xfId="19868" xr:uid="{00000000-0005-0000-0000-0000F88B0000}"/>
    <cellStyle name="Normal 50 17 5 2" xfId="42784" xr:uid="{00000000-0005-0000-0000-0000F98B0000}"/>
    <cellStyle name="Normal 50 17 6" xfId="19869" xr:uid="{00000000-0005-0000-0000-0000FA8B0000}"/>
    <cellStyle name="Normal 50 17 6 2" xfId="19870" xr:uid="{00000000-0005-0000-0000-0000FB8B0000}"/>
    <cellStyle name="Normal 50 17 6 2 2" xfId="42786" xr:uid="{00000000-0005-0000-0000-0000FC8B0000}"/>
    <cellStyle name="Normal 50 17 6 3" xfId="42785" xr:uid="{00000000-0005-0000-0000-0000FD8B0000}"/>
    <cellStyle name="Normal 50 17 7" xfId="19871" xr:uid="{00000000-0005-0000-0000-0000FE8B0000}"/>
    <cellStyle name="Normal 50 17 7 2" xfId="42787" xr:uid="{00000000-0005-0000-0000-0000FF8B0000}"/>
    <cellStyle name="Normal 50 17 8" xfId="42770" xr:uid="{00000000-0005-0000-0000-0000008C0000}"/>
    <cellStyle name="Normal 50 18" xfId="19872" xr:uid="{00000000-0005-0000-0000-0000018C0000}"/>
    <cellStyle name="Normal 50 18 2" xfId="19873" xr:uid="{00000000-0005-0000-0000-0000028C0000}"/>
    <cellStyle name="Normal 50 18 2 2" xfId="19874" xr:uid="{00000000-0005-0000-0000-0000038C0000}"/>
    <cellStyle name="Normal 50 18 2 2 2" xfId="19875" xr:uid="{00000000-0005-0000-0000-0000048C0000}"/>
    <cellStyle name="Normal 50 18 2 2 2 2" xfId="42791" xr:uid="{00000000-0005-0000-0000-0000058C0000}"/>
    <cellStyle name="Normal 50 18 2 2 3" xfId="42790" xr:uid="{00000000-0005-0000-0000-0000068C0000}"/>
    <cellStyle name="Normal 50 18 2 3" xfId="19876" xr:uid="{00000000-0005-0000-0000-0000078C0000}"/>
    <cellStyle name="Normal 50 18 2 3 2" xfId="42792" xr:uid="{00000000-0005-0000-0000-0000088C0000}"/>
    <cellStyle name="Normal 50 18 2 4" xfId="19877" xr:uid="{00000000-0005-0000-0000-0000098C0000}"/>
    <cellStyle name="Normal 50 18 2 4 2" xfId="42793" xr:uid="{00000000-0005-0000-0000-00000A8C0000}"/>
    <cellStyle name="Normal 50 18 2 5" xfId="42789" xr:uid="{00000000-0005-0000-0000-00000B8C0000}"/>
    <cellStyle name="Normal 50 18 3" xfId="19878" xr:uid="{00000000-0005-0000-0000-00000C8C0000}"/>
    <cellStyle name="Normal 50 18 3 2" xfId="19879" xr:uid="{00000000-0005-0000-0000-00000D8C0000}"/>
    <cellStyle name="Normal 50 18 3 2 2" xfId="19880" xr:uid="{00000000-0005-0000-0000-00000E8C0000}"/>
    <cellStyle name="Normal 50 18 3 2 2 2" xfId="42796" xr:uid="{00000000-0005-0000-0000-00000F8C0000}"/>
    <cellStyle name="Normal 50 18 3 2 3" xfId="42795" xr:uid="{00000000-0005-0000-0000-0000108C0000}"/>
    <cellStyle name="Normal 50 18 3 3" xfId="19881" xr:uid="{00000000-0005-0000-0000-0000118C0000}"/>
    <cellStyle name="Normal 50 18 3 3 2" xfId="19882" xr:uid="{00000000-0005-0000-0000-0000128C0000}"/>
    <cellStyle name="Normal 50 18 3 3 2 2" xfId="42798" xr:uid="{00000000-0005-0000-0000-0000138C0000}"/>
    <cellStyle name="Normal 50 18 3 3 3" xfId="42797" xr:uid="{00000000-0005-0000-0000-0000148C0000}"/>
    <cellStyle name="Normal 50 18 3 4" xfId="19883" xr:uid="{00000000-0005-0000-0000-0000158C0000}"/>
    <cellStyle name="Normal 50 18 3 4 2" xfId="42799" xr:uid="{00000000-0005-0000-0000-0000168C0000}"/>
    <cellStyle name="Normal 50 18 3 5" xfId="42794" xr:uid="{00000000-0005-0000-0000-0000178C0000}"/>
    <cellStyle name="Normal 50 18 4" xfId="19884" xr:uid="{00000000-0005-0000-0000-0000188C0000}"/>
    <cellStyle name="Normal 50 18 4 2" xfId="19885" xr:uid="{00000000-0005-0000-0000-0000198C0000}"/>
    <cellStyle name="Normal 50 18 4 2 2" xfId="42801" xr:uid="{00000000-0005-0000-0000-00001A8C0000}"/>
    <cellStyle name="Normal 50 18 4 3" xfId="42800" xr:uid="{00000000-0005-0000-0000-00001B8C0000}"/>
    <cellStyle name="Normal 50 18 5" xfId="19886" xr:uid="{00000000-0005-0000-0000-00001C8C0000}"/>
    <cellStyle name="Normal 50 18 5 2" xfId="42802" xr:uid="{00000000-0005-0000-0000-00001D8C0000}"/>
    <cellStyle name="Normal 50 18 6" xfId="19887" xr:uid="{00000000-0005-0000-0000-00001E8C0000}"/>
    <cellStyle name="Normal 50 18 6 2" xfId="19888" xr:uid="{00000000-0005-0000-0000-00001F8C0000}"/>
    <cellStyle name="Normal 50 18 6 2 2" xfId="42804" xr:uid="{00000000-0005-0000-0000-0000208C0000}"/>
    <cellStyle name="Normal 50 18 6 3" xfId="42803" xr:uid="{00000000-0005-0000-0000-0000218C0000}"/>
    <cellStyle name="Normal 50 18 7" xfId="19889" xr:uid="{00000000-0005-0000-0000-0000228C0000}"/>
    <cellStyle name="Normal 50 18 7 2" xfId="42805" xr:uid="{00000000-0005-0000-0000-0000238C0000}"/>
    <cellStyle name="Normal 50 18 8" xfId="42788" xr:uid="{00000000-0005-0000-0000-0000248C0000}"/>
    <cellStyle name="Normal 50 19" xfId="19890" xr:uid="{00000000-0005-0000-0000-0000258C0000}"/>
    <cellStyle name="Normal 50 19 2" xfId="19891" xr:uid="{00000000-0005-0000-0000-0000268C0000}"/>
    <cellStyle name="Normal 50 19 2 2" xfId="19892" xr:uid="{00000000-0005-0000-0000-0000278C0000}"/>
    <cellStyle name="Normal 50 19 2 2 2" xfId="19893" xr:uid="{00000000-0005-0000-0000-0000288C0000}"/>
    <cellStyle name="Normal 50 19 2 2 2 2" xfId="42809" xr:uid="{00000000-0005-0000-0000-0000298C0000}"/>
    <cellStyle name="Normal 50 19 2 2 3" xfId="42808" xr:uid="{00000000-0005-0000-0000-00002A8C0000}"/>
    <cellStyle name="Normal 50 19 2 3" xfId="19894" xr:uid="{00000000-0005-0000-0000-00002B8C0000}"/>
    <cellStyle name="Normal 50 19 2 3 2" xfId="42810" xr:uid="{00000000-0005-0000-0000-00002C8C0000}"/>
    <cellStyle name="Normal 50 19 2 4" xfId="19895" xr:uid="{00000000-0005-0000-0000-00002D8C0000}"/>
    <cellStyle name="Normal 50 19 2 4 2" xfId="42811" xr:uid="{00000000-0005-0000-0000-00002E8C0000}"/>
    <cellStyle name="Normal 50 19 2 5" xfId="42807" xr:uid="{00000000-0005-0000-0000-00002F8C0000}"/>
    <cellStyle name="Normal 50 19 3" xfId="19896" xr:uid="{00000000-0005-0000-0000-0000308C0000}"/>
    <cellStyle name="Normal 50 19 3 2" xfId="19897" xr:uid="{00000000-0005-0000-0000-0000318C0000}"/>
    <cellStyle name="Normal 50 19 3 2 2" xfId="19898" xr:uid="{00000000-0005-0000-0000-0000328C0000}"/>
    <cellStyle name="Normal 50 19 3 2 2 2" xfId="42814" xr:uid="{00000000-0005-0000-0000-0000338C0000}"/>
    <cellStyle name="Normal 50 19 3 2 3" xfId="42813" xr:uid="{00000000-0005-0000-0000-0000348C0000}"/>
    <cellStyle name="Normal 50 19 3 3" xfId="19899" xr:uid="{00000000-0005-0000-0000-0000358C0000}"/>
    <cellStyle name="Normal 50 19 3 3 2" xfId="19900" xr:uid="{00000000-0005-0000-0000-0000368C0000}"/>
    <cellStyle name="Normal 50 19 3 3 2 2" xfId="42816" xr:uid="{00000000-0005-0000-0000-0000378C0000}"/>
    <cellStyle name="Normal 50 19 3 3 3" xfId="42815" xr:uid="{00000000-0005-0000-0000-0000388C0000}"/>
    <cellStyle name="Normal 50 19 3 4" xfId="19901" xr:uid="{00000000-0005-0000-0000-0000398C0000}"/>
    <cellStyle name="Normal 50 19 3 4 2" xfId="42817" xr:uid="{00000000-0005-0000-0000-00003A8C0000}"/>
    <cellStyle name="Normal 50 19 3 5" xfId="42812" xr:uid="{00000000-0005-0000-0000-00003B8C0000}"/>
    <cellStyle name="Normal 50 19 4" xfId="19902" xr:uid="{00000000-0005-0000-0000-00003C8C0000}"/>
    <cellStyle name="Normal 50 19 4 2" xfId="19903" xr:uid="{00000000-0005-0000-0000-00003D8C0000}"/>
    <cellStyle name="Normal 50 19 4 2 2" xfId="42819" xr:uid="{00000000-0005-0000-0000-00003E8C0000}"/>
    <cellStyle name="Normal 50 19 4 3" xfId="42818" xr:uid="{00000000-0005-0000-0000-00003F8C0000}"/>
    <cellStyle name="Normal 50 19 5" xfId="19904" xr:uid="{00000000-0005-0000-0000-0000408C0000}"/>
    <cellStyle name="Normal 50 19 5 2" xfId="42820" xr:uid="{00000000-0005-0000-0000-0000418C0000}"/>
    <cellStyle name="Normal 50 19 6" xfId="19905" xr:uid="{00000000-0005-0000-0000-0000428C0000}"/>
    <cellStyle name="Normal 50 19 6 2" xfId="19906" xr:uid="{00000000-0005-0000-0000-0000438C0000}"/>
    <cellStyle name="Normal 50 19 6 2 2" xfId="42822" xr:uid="{00000000-0005-0000-0000-0000448C0000}"/>
    <cellStyle name="Normal 50 19 6 3" xfId="42821" xr:uid="{00000000-0005-0000-0000-0000458C0000}"/>
    <cellStyle name="Normal 50 19 7" xfId="19907" xr:uid="{00000000-0005-0000-0000-0000468C0000}"/>
    <cellStyle name="Normal 50 19 7 2" xfId="42823" xr:uid="{00000000-0005-0000-0000-0000478C0000}"/>
    <cellStyle name="Normal 50 19 8" xfId="42806" xr:uid="{00000000-0005-0000-0000-0000488C0000}"/>
    <cellStyle name="Normal 50 2" xfId="19908" xr:uid="{00000000-0005-0000-0000-0000498C0000}"/>
    <cellStyle name="Normal 50 2 2" xfId="19909" xr:uid="{00000000-0005-0000-0000-00004A8C0000}"/>
    <cellStyle name="Normal 50 2 2 2" xfId="19910" xr:uid="{00000000-0005-0000-0000-00004B8C0000}"/>
    <cellStyle name="Normal 50 2 2 2 2" xfId="19911" xr:uid="{00000000-0005-0000-0000-00004C8C0000}"/>
    <cellStyle name="Normal 50 2 2 2 2 2" xfId="42827" xr:uid="{00000000-0005-0000-0000-00004D8C0000}"/>
    <cellStyle name="Normal 50 2 2 2 3" xfId="42826" xr:uid="{00000000-0005-0000-0000-00004E8C0000}"/>
    <cellStyle name="Normal 50 2 2 3" xfId="19912" xr:uid="{00000000-0005-0000-0000-00004F8C0000}"/>
    <cellStyle name="Normal 50 2 2 3 2" xfId="42828" xr:uid="{00000000-0005-0000-0000-0000508C0000}"/>
    <cellStyle name="Normal 50 2 2 4" xfId="19913" xr:uid="{00000000-0005-0000-0000-0000518C0000}"/>
    <cellStyle name="Normal 50 2 2 4 2" xfId="42829" xr:uid="{00000000-0005-0000-0000-0000528C0000}"/>
    <cellStyle name="Normal 50 2 2 5" xfId="42825" xr:uid="{00000000-0005-0000-0000-0000538C0000}"/>
    <cellStyle name="Normal 50 2 3" xfId="19914" xr:uid="{00000000-0005-0000-0000-0000548C0000}"/>
    <cellStyle name="Normal 50 2 3 2" xfId="19915" xr:uid="{00000000-0005-0000-0000-0000558C0000}"/>
    <cellStyle name="Normal 50 2 3 2 2" xfId="19916" xr:uid="{00000000-0005-0000-0000-0000568C0000}"/>
    <cellStyle name="Normal 50 2 3 2 2 2" xfId="42832" xr:uid="{00000000-0005-0000-0000-0000578C0000}"/>
    <cellStyle name="Normal 50 2 3 2 3" xfId="42831" xr:uid="{00000000-0005-0000-0000-0000588C0000}"/>
    <cellStyle name="Normal 50 2 3 3" xfId="19917" xr:uid="{00000000-0005-0000-0000-0000598C0000}"/>
    <cellStyle name="Normal 50 2 3 3 2" xfId="19918" xr:uid="{00000000-0005-0000-0000-00005A8C0000}"/>
    <cellStyle name="Normal 50 2 3 3 2 2" xfId="42834" xr:uid="{00000000-0005-0000-0000-00005B8C0000}"/>
    <cellStyle name="Normal 50 2 3 3 3" xfId="42833" xr:uid="{00000000-0005-0000-0000-00005C8C0000}"/>
    <cellStyle name="Normal 50 2 3 4" xfId="19919" xr:uid="{00000000-0005-0000-0000-00005D8C0000}"/>
    <cellStyle name="Normal 50 2 3 4 2" xfId="42835" xr:uid="{00000000-0005-0000-0000-00005E8C0000}"/>
    <cellStyle name="Normal 50 2 3 5" xfId="42830" xr:uid="{00000000-0005-0000-0000-00005F8C0000}"/>
    <cellStyle name="Normal 50 2 4" xfId="19920" xr:uid="{00000000-0005-0000-0000-0000608C0000}"/>
    <cellStyle name="Normal 50 2 4 2" xfId="19921" xr:uid="{00000000-0005-0000-0000-0000618C0000}"/>
    <cellStyle name="Normal 50 2 4 2 2" xfId="42837" xr:uid="{00000000-0005-0000-0000-0000628C0000}"/>
    <cellStyle name="Normal 50 2 4 3" xfId="42836" xr:uid="{00000000-0005-0000-0000-0000638C0000}"/>
    <cellStyle name="Normal 50 2 5" xfId="19922" xr:uid="{00000000-0005-0000-0000-0000648C0000}"/>
    <cellStyle name="Normal 50 2 5 2" xfId="42838" xr:uid="{00000000-0005-0000-0000-0000658C0000}"/>
    <cellStyle name="Normal 50 2 6" xfId="19923" xr:uid="{00000000-0005-0000-0000-0000668C0000}"/>
    <cellStyle name="Normal 50 2 6 2" xfId="19924" xr:uid="{00000000-0005-0000-0000-0000678C0000}"/>
    <cellStyle name="Normal 50 2 6 2 2" xfId="42840" xr:uid="{00000000-0005-0000-0000-0000688C0000}"/>
    <cellStyle name="Normal 50 2 6 3" xfId="42839" xr:uid="{00000000-0005-0000-0000-0000698C0000}"/>
    <cellStyle name="Normal 50 2 7" xfId="19925" xr:uid="{00000000-0005-0000-0000-00006A8C0000}"/>
    <cellStyle name="Normal 50 2 7 2" xfId="42841" xr:uid="{00000000-0005-0000-0000-00006B8C0000}"/>
    <cellStyle name="Normal 50 2 8" xfId="42824" xr:uid="{00000000-0005-0000-0000-00006C8C0000}"/>
    <cellStyle name="Normal 50 20" xfId="19926" xr:uid="{00000000-0005-0000-0000-00006D8C0000}"/>
    <cellStyle name="Normal 50 20 2" xfId="19927" xr:uid="{00000000-0005-0000-0000-00006E8C0000}"/>
    <cellStyle name="Normal 50 20 2 2" xfId="19928" xr:uid="{00000000-0005-0000-0000-00006F8C0000}"/>
    <cellStyle name="Normal 50 20 2 2 2" xfId="42844" xr:uid="{00000000-0005-0000-0000-0000708C0000}"/>
    <cellStyle name="Normal 50 20 2 3" xfId="42843" xr:uid="{00000000-0005-0000-0000-0000718C0000}"/>
    <cellStyle name="Normal 50 20 3" xfId="19929" xr:uid="{00000000-0005-0000-0000-0000728C0000}"/>
    <cellStyle name="Normal 50 20 3 2" xfId="42845" xr:uid="{00000000-0005-0000-0000-0000738C0000}"/>
    <cellStyle name="Normal 50 20 4" xfId="19930" xr:uid="{00000000-0005-0000-0000-0000748C0000}"/>
    <cellStyle name="Normal 50 20 4 2" xfId="42846" xr:uid="{00000000-0005-0000-0000-0000758C0000}"/>
    <cellStyle name="Normal 50 20 5" xfId="42842" xr:uid="{00000000-0005-0000-0000-0000768C0000}"/>
    <cellStyle name="Normal 50 21" xfId="19931" xr:uid="{00000000-0005-0000-0000-0000778C0000}"/>
    <cellStyle name="Normal 50 21 2" xfId="19932" xr:uid="{00000000-0005-0000-0000-0000788C0000}"/>
    <cellStyle name="Normal 50 21 2 2" xfId="19933" xr:uid="{00000000-0005-0000-0000-0000798C0000}"/>
    <cellStyle name="Normal 50 21 2 2 2" xfId="42849" xr:uid="{00000000-0005-0000-0000-00007A8C0000}"/>
    <cellStyle name="Normal 50 21 2 3" xfId="42848" xr:uid="{00000000-0005-0000-0000-00007B8C0000}"/>
    <cellStyle name="Normal 50 21 3" xfId="19934" xr:uid="{00000000-0005-0000-0000-00007C8C0000}"/>
    <cellStyle name="Normal 50 21 3 2" xfId="19935" xr:uid="{00000000-0005-0000-0000-00007D8C0000}"/>
    <cellStyle name="Normal 50 21 3 2 2" xfId="42851" xr:uid="{00000000-0005-0000-0000-00007E8C0000}"/>
    <cellStyle name="Normal 50 21 3 3" xfId="42850" xr:uid="{00000000-0005-0000-0000-00007F8C0000}"/>
    <cellStyle name="Normal 50 21 4" xfId="19936" xr:uid="{00000000-0005-0000-0000-0000808C0000}"/>
    <cellStyle name="Normal 50 21 4 2" xfId="42852" xr:uid="{00000000-0005-0000-0000-0000818C0000}"/>
    <cellStyle name="Normal 50 21 5" xfId="42847" xr:uid="{00000000-0005-0000-0000-0000828C0000}"/>
    <cellStyle name="Normal 50 22" xfId="19937" xr:uid="{00000000-0005-0000-0000-0000838C0000}"/>
    <cellStyle name="Normal 50 22 2" xfId="19938" xr:uid="{00000000-0005-0000-0000-0000848C0000}"/>
    <cellStyle name="Normal 50 22 2 2" xfId="42854" xr:uid="{00000000-0005-0000-0000-0000858C0000}"/>
    <cellStyle name="Normal 50 22 3" xfId="42853" xr:uid="{00000000-0005-0000-0000-0000868C0000}"/>
    <cellStyle name="Normal 50 23" xfId="19939" xr:uid="{00000000-0005-0000-0000-0000878C0000}"/>
    <cellStyle name="Normal 50 23 2" xfId="42855" xr:uid="{00000000-0005-0000-0000-0000888C0000}"/>
    <cellStyle name="Normal 50 24" xfId="19940" xr:uid="{00000000-0005-0000-0000-0000898C0000}"/>
    <cellStyle name="Normal 50 24 2" xfId="19941" xr:uid="{00000000-0005-0000-0000-00008A8C0000}"/>
    <cellStyle name="Normal 50 24 2 2" xfId="42857" xr:uid="{00000000-0005-0000-0000-00008B8C0000}"/>
    <cellStyle name="Normal 50 24 3" xfId="42856" xr:uid="{00000000-0005-0000-0000-00008C8C0000}"/>
    <cellStyle name="Normal 50 25" xfId="19942" xr:uid="{00000000-0005-0000-0000-00008D8C0000}"/>
    <cellStyle name="Normal 50 25 2" xfId="42858" xr:uid="{00000000-0005-0000-0000-00008E8C0000}"/>
    <cellStyle name="Normal 50 26" xfId="42643" xr:uid="{00000000-0005-0000-0000-00008F8C0000}"/>
    <cellStyle name="Normal 50 3" xfId="19943" xr:uid="{00000000-0005-0000-0000-0000908C0000}"/>
    <cellStyle name="Normal 50 3 2" xfId="19944" xr:uid="{00000000-0005-0000-0000-0000918C0000}"/>
    <cellStyle name="Normal 50 3 2 2" xfId="19945" xr:uid="{00000000-0005-0000-0000-0000928C0000}"/>
    <cellStyle name="Normal 50 3 2 2 2" xfId="19946" xr:uid="{00000000-0005-0000-0000-0000938C0000}"/>
    <cellStyle name="Normal 50 3 2 2 2 2" xfId="42862" xr:uid="{00000000-0005-0000-0000-0000948C0000}"/>
    <cellStyle name="Normal 50 3 2 2 3" xfId="42861" xr:uid="{00000000-0005-0000-0000-0000958C0000}"/>
    <cellStyle name="Normal 50 3 2 3" xfId="19947" xr:uid="{00000000-0005-0000-0000-0000968C0000}"/>
    <cellStyle name="Normal 50 3 2 3 2" xfId="42863" xr:uid="{00000000-0005-0000-0000-0000978C0000}"/>
    <cellStyle name="Normal 50 3 2 4" xfId="19948" xr:uid="{00000000-0005-0000-0000-0000988C0000}"/>
    <cellStyle name="Normal 50 3 2 4 2" xfId="42864" xr:uid="{00000000-0005-0000-0000-0000998C0000}"/>
    <cellStyle name="Normal 50 3 2 5" xfId="42860" xr:uid="{00000000-0005-0000-0000-00009A8C0000}"/>
    <cellStyle name="Normal 50 3 3" xfId="19949" xr:uid="{00000000-0005-0000-0000-00009B8C0000}"/>
    <cellStyle name="Normal 50 3 3 2" xfId="19950" xr:uid="{00000000-0005-0000-0000-00009C8C0000}"/>
    <cellStyle name="Normal 50 3 3 2 2" xfId="19951" xr:uid="{00000000-0005-0000-0000-00009D8C0000}"/>
    <cellStyle name="Normal 50 3 3 2 2 2" xfId="42867" xr:uid="{00000000-0005-0000-0000-00009E8C0000}"/>
    <cellStyle name="Normal 50 3 3 2 3" xfId="42866" xr:uid="{00000000-0005-0000-0000-00009F8C0000}"/>
    <cellStyle name="Normal 50 3 3 3" xfId="19952" xr:uid="{00000000-0005-0000-0000-0000A08C0000}"/>
    <cellStyle name="Normal 50 3 3 3 2" xfId="19953" xr:uid="{00000000-0005-0000-0000-0000A18C0000}"/>
    <cellStyle name="Normal 50 3 3 3 2 2" xfId="42869" xr:uid="{00000000-0005-0000-0000-0000A28C0000}"/>
    <cellStyle name="Normal 50 3 3 3 3" xfId="42868" xr:uid="{00000000-0005-0000-0000-0000A38C0000}"/>
    <cellStyle name="Normal 50 3 3 4" xfId="19954" xr:uid="{00000000-0005-0000-0000-0000A48C0000}"/>
    <cellStyle name="Normal 50 3 3 4 2" xfId="42870" xr:uid="{00000000-0005-0000-0000-0000A58C0000}"/>
    <cellStyle name="Normal 50 3 3 5" xfId="42865" xr:uid="{00000000-0005-0000-0000-0000A68C0000}"/>
    <cellStyle name="Normal 50 3 4" xfId="19955" xr:uid="{00000000-0005-0000-0000-0000A78C0000}"/>
    <cellStyle name="Normal 50 3 4 2" xfId="19956" xr:uid="{00000000-0005-0000-0000-0000A88C0000}"/>
    <cellStyle name="Normal 50 3 4 2 2" xfId="42872" xr:uid="{00000000-0005-0000-0000-0000A98C0000}"/>
    <cellStyle name="Normal 50 3 4 3" xfId="42871" xr:uid="{00000000-0005-0000-0000-0000AA8C0000}"/>
    <cellStyle name="Normal 50 3 5" xfId="19957" xr:uid="{00000000-0005-0000-0000-0000AB8C0000}"/>
    <cellStyle name="Normal 50 3 5 2" xfId="42873" xr:uid="{00000000-0005-0000-0000-0000AC8C0000}"/>
    <cellStyle name="Normal 50 3 6" xfId="19958" xr:uid="{00000000-0005-0000-0000-0000AD8C0000}"/>
    <cellStyle name="Normal 50 3 6 2" xfId="19959" xr:uid="{00000000-0005-0000-0000-0000AE8C0000}"/>
    <cellStyle name="Normal 50 3 6 2 2" xfId="42875" xr:uid="{00000000-0005-0000-0000-0000AF8C0000}"/>
    <cellStyle name="Normal 50 3 6 3" xfId="42874" xr:uid="{00000000-0005-0000-0000-0000B08C0000}"/>
    <cellStyle name="Normal 50 3 7" xfId="19960" xr:uid="{00000000-0005-0000-0000-0000B18C0000}"/>
    <cellStyle name="Normal 50 3 7 2" xfId="42876" xr:uid="{00000000-0005-0000-0000-0000B28C0000}"/>
    <cellStyle name="Normal 50 3 8" xfId="42859" xr:uid="{00000000-0005-0000-0000-0000B38C0000}"/>
    <cellStyle name="Normal 50 4" xfId="19961" xr:uid="{00000000-0005-0000-0000-0000B48C0000}"/>
    <cellStyle name="Normal 50 4 2" xfId="19962" xr:uid="{00000000-0005-0000-0000-0000B58C0000}"/>
    <cellStyle name="Normal 50 4 2 2" xfId="19963" xr:uid="{00000000-0005-0000-0000-0000B68C0000}"/>
    <cellStyle name="Normal 50 4 2 2 2" xfId="19964" xr:uid="{00000000-0005-0000-0000-0000B78C0000}"/>
    <cellStyle name="Normal 50 4 2 2 2 2" xfId="42880" xr:uid="{00000000-0005-0000-0000-0000B88C0000}"/>
    <cellStyle name="Normal 50 4 2 2 3" xfId="42879" xr:uid="{00000000-0005-0000-0000-0000B98C0000}"/>
    <cellStyle name="Normal 50 4 2 3" xfId="19965" xr:uid="{00000000-0005-0000-0000-0000BA8C0000}"/>
    <cellStyle name="Normal 50 4 2 3 2" xfId="42881" xr:uid="{00000000-0005-0000-0000-0000BB8C0000}"/>
    <cellStyle name="Normal 50 4 2 4" xfId="19966" xr:uid="{00000000-0005-0000-0000-0000BC8C0000}"/>
    <cellStyle name="Normal 50 4 2 4 2" xfId="42882" xr:uid="{00000000-0005-0000-0000-0000BD8C0000}"/>
    <cellStyle name="Normal 50 4 2 5" xfId="42878" xr:uid="{00000000-0005-0000-0000-0000BE8C0000}"/>
    <cellStyle name="Normal 50 4 3" xfId="19967" xr:uid="{00000000-0005-0000-0000-0000BF8C0000}"/>
    <cellStyle name="Normal 50 4 3 2" xfId="19968" xr:uid="{00000000-0005-0000-0000-0000C08C0000}"/>
    <cellStyle name="Normal 50 4 3 2 2" xfId="19969" xr:uid="{00000000-0005-0000-0000-0000C18C0000}"/>
    <cellStyle name="Normal 50 4 3 2 2 2" xfId="42885" xr:uid="{00000000-0005-0000-0000-0000C28C0000}"/>
    <cellStyle name="Normal 50 4 3 2 3" xfId="42884" xr:uid="{00000000-0005-0000-0000-0000C38C0000}"/>
    <cellStyle name="Normal 50 4 3 3" xfId="19970" xr:uid="{00000000-0005-0000-0000-0000C48C0000}"/>
    <cellStyle name="Normal 50 4 3 3 2" xfId="19971" xr:uid="{00000000-0005-0000-0000-0000C58C0000}"/>
    <cellStyle name="Normal 50 4 3 3 2 2" xfId="42887" xr:uid="{00000000-0005-0000-0000-0000C68C0000}"/>
    <cellStyle name="Normal 50 4 3 3 3" xfId="42886" xr:uid="{00000000-0005-0000-0000-0000C78C0000}"/>
    <cellStyle name="Normal 50 4 3 4" xfId="19972" xr:uid="{00000000-0005-0000-0000-0000C88C0000}"/>
    <cellStyle name="Normal 50 4 3 4 2" xfId="42888" xr:uid="{00000000-0005-0000-0000-0000C98C0000}"/>
    <cellStyle name="Normal 50 4 3 5" xfId="42883" xr:uid="{00000000-0005-0000-0000-0000CA8C0000}"/>
    <cellStyle name="Normal 50 4 4" xfId="19973" xr:uid="{00000000-0005-0000-0000-0000CB8C0000}"/>
    <cellStyle name="Normal 50 4 4 2" xfId="19974" xr:uid="{00000000-0005-0000-0000-0000CC8C0000}"/>
    <cellStyle name="Normal 50 4 4 2 2" xfId="42890" xr:uid="{00000000-0005-0000-0000-0000CD8C0000}"/>
    <cellStyle name="Normal 50 4 4 3" xfId="42889" xr:uid="{00000000-0005-0000-0000-0000CE8C0000}"/>
    <cellStyle name="Normal 50 4 5" xfId="19975" xr:uid="{00000000-0005-0000-0000-0000CF8C0000}"/>
    <cellStyle name="Normal 50 4 5 2" xfId="42891" xr:uid="{00000000-0005-0000-0000-0000D08C0000}"/>
    <cellStyle name="Normal 50 4 6" xfId="19976" xr:uid="{00000000-0005-0000-0000-0000D18C0000}"/>
    <cellStyle name="Normal 50 4 6 2" xfId="19977" xr:uid="{00000000-0005-0000-0000-0000D28C0000}"/>
    <cellStyle name="Normal 50 4 6 2 2" xfId="42893" xr:uid="{00000000-0005-0000-0000-0000D38C0000}"/>
    <cellStyle name="Normal 50 4 6 3" xfId="42892" xr:uid="{00000000-0005-0000-0000-0000D48C0000}"/>
    <cellStyle name="Normal 50 4 7" xfId="19978" xr:uid="{00000000-0005-0000-0000-0000D58C0000}"/>
    <cellStyle name="Normal 50 4 7 2" xfId="42894" xr:uid="{00000000-0005-0000-0000-0000D68C0000}"/>
    <cellStyle name="Normal 50 4 8" xfId="42877" xr:uid="{00000000-0005-0000-0000-0000D78C0000}"/>
    <cellStyle name="Normal 50 5" xfId="19979" xr:uid="{00000000-0005-0000-0000-0000D88C0000}"/>
    <cellStyle name="Normal 50 5 2" xfId="19980" xr:uid="{00000000-0005-0000-0000-0000D98C0000}"/>
    <cellStyle name="Normal 50 5 2 2" xfId="19981" xr:uid="{00000000-0005-0000-0000-0000DA8C0000}"/>
    <cellStyle name="Normal 50 5 2 2 2" xfId="19982" xr:uid="{00000000-0005-0000-0000-0000DB8C0000}"/>
    <cellStyle name="Normal 50 5 2 2 2 2" xfId="42898" xr:uid="{00000000-0005-0000-0000-0000DC8C0000}"/>
    <cellStyle name="Normal 50 5 2 2 3" xfId="42897" xr:uid="{00000000-0005-0000-0000-0000DD8C0000}"/>
    <cellStyle name="Normal 50 5 2 3" xfId="19983" xr:uid="{00000000-0005-0000-0000-0000DE8C0000}"/>
    <cellStyle name="Normal 50 5 2 3 2" xfId="42899" xr:uid="{00000000-0005-0000-0000-0000DF8C0000}"/>
    <cellStyle name="Normal 50 5 2 4" xfId="19984" xr:uid="{00000000-0005-0000-0000-0000E08C0000}"/>
    <cellStyle name="Normal 50 5 2 4 2" xfId="42900" xr:uid="{00000000-0005-0000-0000-0000E18C0000}"/>
    <cellStyle name="Normal 50 5 2 5" xfId="42896" xr:uid="{00000000-0005-0000-0000-0000E28C0000}"/>
    <cellStyle name="Normal 50 5 3" xfId="19985" xr:uid="{00000000-0005-0000-0000-0000E38C0000}"/>
    <cellStyle name="Normal 50 5 3 2" xfId="19986" xr:uid="{00000000-0005-0000-0000-0000E48C0000}"/>
    <cellStyle name="Normal 50 5 3 2 2" xfId="19987" xr:uid="{00000000-0005-0000-0000-0000E58C0000}"/>
    <cellStyle name="Normal 50 5 3 2 2 2" xfId="42903" xr:uid="{00000000-0005-0000-0000-0000E68C0000}"/>
    <cellStyle name="Normal 50 5 3 2 3" xfId="42902" xr:uid="{00000000-0005-0000-0000-0000E78C0000}"/>
    <cellStyle name="Normal 50 5 3 3" xfId="19988" xr:uid="{00000000-0005-0000-0000-0000E88C0000}"/>
    <cellStyle name="Normal 50 5 3 3 2" xfId="19989" xr:uid="{00000000-0005-0000-0000-0000E98C0000}"/>
    <cellStyle name="Normal 50 5 3 3 2 2" xfId="42905" xr:uid="{00000000-0005-0000-0000-0000EA8C0000}"/>
    <cellStyle name="Normal 50 5 3 3 3" xfId="42904" xr:uid="{00000000-0005-0000-0000-0000EB8C0000}"/>
    <cellStyle name="Normal 50 5 3 4" xfId="19990" xr:uid="{00000000-0005-0000-0000-0000EC8C0000}"/>
    <cellStyle name="Normal 50 5 3 4 2" xfId="42906" xr:uid="{00000000-0005-0000-0000-0000ED8C0000}"/>
    <cellStyle name="Normal 50 5 3 5" xfId="42901" xr:uid="{00000000-0005-0000-0000-0000EE8C0000}"/>
    <cellStyle name="Normal 50 5 4" xfId="19991" xr:uid="{00000000-0005-0000-0000-0000EF8C0000}"/>
    <cellStyle name="Normal 50 5 4 2" xfId="19992" xr:uid="{00000000-0005-0000-0000-0000F08C0000}"/>
    <cellStyle name="Normal 50 5 4 2 2" xfId="42908" xr:uid="{00000000-0005-0000-0000-0000F18C0000}"/>
    <cellStyle name="Normal 50 5 4 3" xfId="42907" xr:uid="{00000000-0005-0000-0000-0000F28C0000}"/>
    <cellStyle name="Normal 50 5 5" xfId="19993" xr:uid="{00000000-0005-0000-0000-0000F38C0000}"/>
    <cellStyle name="Normal 50 5 5 2" xfId="42909" xr:uid="{00000000-0005-0000-0000-0000F48C0000}"/>
    <cellStyle name="Normal 50 5 6" xfId="19994" xr:uid="{00000000-0005-0000-0000-0000F58C0000}"/>
    <cellStyle name="Normal 50 5 6 2" xfId="19995" xr:uid="{00000000-0005-0000-0000-0000F68C0000}"/>
    <cellStyle name="Normal 50 5 6 2 2" xfId="42911" xr:uid="{00000000-0005-0000-0000-0000F78C0000}"/>
    <cellStyle name="Normal 50 5 6 3" xfId="42910" xr:uid="{00000000-0005-0000-0000-0000F88C0000}"/>
    <cellStyle name="Normal 50 5 7" xfId="19996" xr:uid="{00000000-0005-0000-0000-0000F98C0000}"/>
    <cellStyle name="Normal 50 5 7 2" xfId="42912" xr:uid="{00000000-0005-0000-0000-0000FA8C0000}"/>
    <cellStyle name="Normal 50 5 8" xfId="42895" xr:uid="{00000000-0005-0000-0000-0000FB8C0000}"/>
    <cellStyle name="Normal 50 6" xfId="19997" xr:uid="{00000000-0005-0000-0000-0000FC8C0000}"/>
    <cellStyle name="Normal 50 6 2" xfId="19998" xr:uid="{00000000-0005-0000-0000-0000FD8C0000}"/>
    <cellStyle name="Normal 50 6 2 2" xfId="19999" xr:uid="{00000000-0005-0000-0000-0000FE8C0000}"/>
    <cellStyle name="Normal 50 6 2 2 2" xfId="20000" xr:uid="{00000000-0005-0000-0000-0000FF8C0000}"/>
    <cellStyle name="Normal 50 6 2 2 2 2" xfId="42916" xr:uid="{00000000-0005-0000-0000-0000008D0000}"/>
    <cellStyle name="Normal 50 6 2 2 3" xfId="42915" xr:uid="{00000000-0005-0000-0000-0000018D0000}"/>
    <cellStyle name="Normal 50 6 2 3" xfId="20001" xr:uid="{00000000-0005-0000-0000-0000028D0000}"/>
    <cellStyle name="Normal 50 6 2 3 2" xfId="42917" xr:uid="{00000000-0005-0000-0000-0000038D0000}"/>
    <cellStyle name="Normal 50 6 2 4" xfId="20002" xr:uid="{00000000-0005-0000-0000-0000048D0000}"/>
    <cellStyle name="Normal 50 6 2 4 2" xfId="42918" xr:uid="{00000000-0005-0000-0000-0000058D0000}"/>
    <cellStyle name="Normal 50 6 2 5" xfId="42914" xr:uid="{00000000-0005-0000-0000-0000068D0000}"/>
    <cellStyle name="Normal 50 6 3" xfId="20003" xr:uid="{00000000-0005-0000-0000-0000078D0000}"/>
    <cellStyle name="Normal 50 6 3 2" xfId="20004" xr:uid="{00000000-0005-0000-0000-0000088D0000}"/>
    <cellStyle name="Normal 50 6 3 2 2" xfId="20005" xr:uid="{00000000-0005-0000-0000-0000098D0000}"/>
    <cellStyle name="Normal 50 6 3 2 2 2" xfId="42921" xr:uid="{00000000-0005-0000-0000-00000A8D0000}"/>
    <cellStyle name="Normal 50 6 3 2 3" xfId="42920" xr:uid="{00000000-0005-0000-0000-00000B8D0000}"/>
    <cellStyle name="Normal 50 6 3 3" xfId="20006" xr:uid="{00000000-0005-0000-0000-00000C8D0000}"/>
    <cellStyle name="Normal 50 6 3 3 2" xfId="20007" xr:uid="{00000000-0005-0000-0000-00000D8D0000}"/>
    <cellStyle name="Normal 50 6 3 3 2 2" xfId="42923" xr:uid="{00000000-0005-0000-0000-00000E8D0000}"/>
    <cellStyle name="Normal 50 6 3 3 3" xfId="42922" xr:uid="{00000000-0005-0000-0000-00000F8D0000}"/>
    <cellStyle name="Normal 50 6 3 4" xfId="20008" xr:uid="{00000000-0005-0000-0000-0000108D0000}"/>
    <cellStyle name="Normal 50 6 3 4 2" xfId="42924" xr:uid="{00000000-0005-0000-0000-0000118D0000}"/>
    <cellStyle name="Normal 50 6 3 5" xfId="42919" xr:uid="{00000000-0005-0000-0000-0000128D0000}"/>
    <cellStyle name="Normal 50 6 4" xfId="20009" xr:uid="{00000000-0005-0000-0000-0000138D0000}"/>
    <cellStyle name="Normal 50 6 4 2" xfId="20010" xr:uid="{00000000-0005-0000-0000-0000148D0000}"/>
    <cellStyle name="Normal 50 6 4 2 2" xfId="42926" xr:uid="{00000000-0005-0000-0000-0000158D0000}"/>
    <cellStyle name="Normal 50 6 4 3" xfId="42925" xr:uid="{00000000-0005-0000-0000-0000168D0000}"/>
    <cellStyle name="Normal 50 6 5" xfId="20011" xr:uid="{00000000-0005-0000-0000-0000178D0000}"/>
    <cellStyle name="Normal 50 6 5 2" xfId="42927" xr:uid="{00000000-0005-0000-0000-0000188D0000}"/>
    <cellStyle name="Normal 50 6 6" xfId="20012" xr:uid="{00000000-0005-0000-0000-0000198D0000}"/>
    <cellStyle name="Normal 50 6 6 2" xfId="20013" xr:uid="{00000000-0005-0000-0000-00001A8D0000}"/>
    <cellStyle name="Normal 50 6 6 2 2" xfId="42929" xr:uid="{00000000-0005-0000-0000-00001B8D0000}"/>
    <cellStyle name="Normal 50 6 6 3" xfId="42928" xr:uid="{00000000-0005-0000-0000-00001C8D0000}"/>
    <cellStyle name="Normal 50 6 7" xfId="20014" xr:uid="{00000000-0005-0000-0000-00001D8D0000}"/>
    <cellStyle name="Normal 50 6 7 2" xfId="42930" xr:uid="{00000000-0005-0000-0000-00001E8D0000}"/>
    <cellStyle name="Normal 50 6 8" xfId="42913" xr:uid="{00000000-0005-0000-0000-00001F8D0000}"/>
    <cellStyle name="Normal 50 7" xfId="20015" xr:uid="{00000000-0005-0000-0000-0000208D0000}"/>
    <cellStyle name="Normal 50 7 2" xfId="20016" xr:uid="{00000000-0005-0000-0000-0000218D0000}"/>
    <cellStyle name="Normal 50 7 2 2" xfId="20017" xr:uid="{00000000-0005-0000-0000-0000228D0000}"/>
    <cellStyle name="Normal 50 7 2 2 2" xfId="20018" xr:uid="{00000000-0005-0000-0000-0000238D0000}"/>
    <cellStyle name="Normal 50 7 2 2 2 2" xfId="42934" xr:uid="{00000000-0005-0000-0000-0000248D0000}"/>
    <cellStyle name="Normal 50 7 2 2 3" xfId="42933" xr:uid="{00000000-0005-0000-0000-0000258D0000}"/>
    <cellStyle name="Normal 50 7 2 3" xfId="20019" xr:uid="{00000000-0005-0000-0000-0000268D0000}"/>
    <cellStyle name="Normal 50 7 2 3 2" xfId="42935" xr:uid="{00000000-0005-0000-0000-0000278D0000}"/>
    <cellStyle name="Normal 50 7 2 4" xfId="20020" xr:uid="{00000000-0005-0000-0000-0000288D0000}"/>
    <cellStyle name="Normal 50 7 2 4 2" xfId="42936" xr:uid="{00000000-0005-0000-0000-0000298D0000}"/>
    <cellStyle name="Normal 50 7 2 5" xfId="42932" xr:uid="{00000000-0005-0000-0000-00002A8D0000}"/>
    <cellStyle name="Normal 50 7 3" xfId="20021" xr:uid="{00000000-0005-0000-0000-00002B8D0000}"/>
    <cellStyle name="Normal 50 7 3 2" xfId="20022" xr:uid="{00000000-0005-0000-0000-00002C8D0000}"/>
    <cellStyle name="Normal 50 7 3 2 2" xfId="20023" xr:uid="{00000000-0005-0000-0000-00002D8D0000}"/>
    <cellStyle name="Normal 50 7 3 2 2 2" xfId="42939" xr:uid="{00000000-0005-0000-0000-00002E8D0000}"/>
    <cellStyle name="Normal 50 7 3 2 3" xfId="42938" xr:uid="{00000000-0005-0000-0000-00002F8D0000}"/>
    <cellStyle name="Normal 50 7 3 3" xfId="20024" xr:uid="{00000000-0005-0000-0000-0000308D0000}"/>
    <cellStyle name="Normal 50 7 3 3 2" xfId="20025" xr:uid="{00000000-0005-0000-0000-0000318D0000}"/>
    <cellStyle name="Normal 50 7 3 3 2 2" xfId="42941" xr:uid="{00000000-0005-0000-0000-0000328D0000}"/>
    <cellStyle name="Normal 50 7 3 3 3" xfId="42940" xr:uid="{00000000-0005-0000-0000-0000338D0000}"/>
    <cellStyle name="Normal 50 7 3 4" xfId="20026" xr:uid="{00000000-0005-0000-0000-0000348D0000}"/>
    <cellStyle name="Normal 50 7 3 4 2" xfId="42942" xr:uid="{00000000-0005-0000-0000-0000358D0000}"/>
    <cellStyle name="Normal 50 7 3 5" xfId="42937" xr:uid="{00000000-0005-0000-0000-0000368D0000}"/>
    <cellStyle name="Normal 50 7 4" xfId="20027" xr:uid="{00000000-0005-0000-0000-0000378D0000}"/>
    <cellStyle name="Normal 50 7 4 2" xfId="20028" xr:uid="{00000000-0005-0000-0000-0000388D0000}"/>
    <cellStyle name="Normal 50 7 4 2 2" xfId="42944" xr:uid="{00000000-0005-0000-0000-0000398D0000}"/>
    <cellStyle name="Normal 50 7 4 3" xfId="42943" xr:uid="{00000000-0005-0000-0000-00003A8D0000}"/>
    <cellStyle name="Normal 50 7 5" xfId="20029" xr:uid="{00000000-0005-0000-0000-00003B8D0000}"/>
    <cellStyle name="Normal 50 7 5 2" xfId="42945" xr:uid="{00000000-0005-0000-0000-00003C8D0000}"/>
    <cellStyle name="Normal 50 7 6" xfId="20030" xr:uid="{00000000-0005-0000-0000-00003D8D0000}"/>
    <cellStyle name="Normal 50 7 6 2" xfId="20031" xr:uid="{00000000-0005-0000-0000-00003E8D0000}"/>
    <cellStyle name="Normal 50 7 6 2 2" xfId="42947" xr:uid="{00000000-0005-0000-0000-00003F8D0000}"/>
    <cellStyle name="Normal 50 7 6 3" xfId="42946" xr:uid="{00000000-0005-0000-0000-0000408D0000}"/>
    <cellStyle name="Normal 50 7 7" xfId="20032" xr:uid="{00000000-0005-0000-0000-0000418D0000}"/>
    <cellStyle name="Normal 50 7 7 2" xfId="42948" xr:uid="{00000000-0005-0000-0000-0000428D0000}"/>
    <cellStyle name="Normal 50 7 8" xfId="42931" xr:uid="{00000000-0005-0000-0000-0000438D0000}"/>
    <cellStyle name="Normal 50 8" xfId="20033" xr:uid="{00000000-0005-0000-0000-0000448D0000}"/>
    <cellStyle name="Normal 50 8 2" xfId="20034" xr:uid="{00000000-0005-0000-0000-0000458D0000}"/>
    <cellStyle name="Normal 50 8 2 2" xfId="20035" xr:uid="{00000000-0005-0000-0000-0000468D0000}"/>
    <cellStyle name="Normal 50 8 2 2 2" xfId="20036" xr:uid="{00000000-0005-0000-0000-0000478D0000}"/>
    <cellStyle name="Normal 50 8 2 2 2 2" xfId="42952" xr:uid="{00000000-0005-0000-0000-0000488D0000}"/>
    <cellStyle name="Normal 50 8 2 2 3" xfId="42951" xr:uid="{00000000-0005-0000-0000-0000498D0000}"/>
    <cellStyle name="Normal 50 8 2 3" xfId="20037" xr:uid="{00000000-0005-0000-0000-00004A8D0000}"/>
    <cellStyle name="Normal 50 8 2 3 2" xfId="42953" xr:uid="{00000000-0005-0000-0000-00004B8D0000}"/>
    <cellStyle name="Normal 50 8 2 4" xfId="20038" xr:uid="{00000000-0005-0000-0000-00004C8D0000}"/>
    <cellStyle name="Normal 50 8 2 4 2" xfId="42954" xr:uid="{00000000-0005-0000-0000-00004D8D0000}"/>
    <cellStyle name="Normal 50 8 2 5" xfId="42950" xr:uid="{00000000-0005-0000-0000-00004E8D0000}"/>
    <cellStyle name="Normal 50 8 3" xfId="20039" xr:uid="{00000000-0005-0000-0000-00004F8D0000}"/>
    <cellStyle name="Normal 50 8 3 2" xfId="20040" xr:uid="{00000000-0005-0000-0000-0000508D0000}"/>
    <cellStyle name="Normal 50 8 3 2 2" xfId="20041" xr:uid="{00000000-0005-0000-0000-0000518D0000}"/>
    <cellStyle name="Normal 50 8 3 2 2 2" xfId="42957" xr:uid="{00000000-0005-0000-0000-0000528D0000}"/>
    <cellStyle name="Normal 50 8 3 2 3" xfId="42956" xr:uid="{00000000-0005-0000-0000-0000538D0000}"/>
    <cellStyle name="Normal 50 8 3 3" xfId="20042" xr:uid="{00000000-0005-0000-0000-0000548D0000}"/>
    <cellStyle name="Normal 50 8 3 3 2" xfId="20043" xr:uid="{00000000-0005-0000-0000-0000558D0000}"/>
    <cellStyle name="Normal 50 8 3 3 2 2" xfId="42959" xr:uid="{00000000-0005-0000-0000-0000568D0000}"/>
    <cellStyle name="Normal 50 8 3 3 3" xfId="42958" xr:uid="{00000000-0005-0000-0000-0000578D0000}"/>
    <cellStyle name="Normal 50 8 3 4" xfId="20044" xr:uid="{00000000-0005-0000-0000-0000588D0000}"/>
    <cellStyle name="Normal 50 8 3 4 2" xfId="42960" xr:uid="{00000000-0005-0000-0000-0000598D0000}"/>
    <cellStyle name="Normal 50 8 3 5" xfId="42955" xr:uid="{00000000-0005-0000-0000-00005A8D0000}"/>
    <cellStyle name="Normal 50 8 4" xfId="20045" xr:uid="{00000000-0005-0000-0000-00005B8D0000}"/>
    <cellStyle name="Normal 50 8 4 2" xfId="20046" xr:uid="{00000000-0005-0000-0000-00005C8D0000}"/>
    <cellStyle name="Normal 50 8 4 2 2" xfId="42962" xr:uid="{00000000-0005-0000-0000-00005D8D0000}"/>
    <cellStyle name="Normal 50 8 4 3" xfId="42961" xr:uid="{00000000-0005-0000-0000-00005E8D0000}"/>
    <cellStyle name="Normal 50 8 5" xfId="20047" xr:uid="{00000000-0005-0000-0000-00005F8D0000}"/>
    <cellStyle name="Normal 50 8 5 2" xfId="42963" xr:uid="{00000000-0005-0000-0000-0000608D0000}"/>
    <cellStyle name="Normal 50 8 6" xfId="20048" xr:uid="{00000000-0005-0000-0000-0000618D0000}"/>
    <cellStyle name="Normal 50 8 6 2" xfId="20049" xr:uid="{00000000-0005-0000-0000-0000628D0000}"/>
    <cellStyle name="Normal 50 8 6 2 2" xfId="42965" xr:uid="{00000000-0005-0000-0000-0000638D0000}"/>
    <cellStyle name="Normal 50 8 6 3" xfId="42964" xr:uid="{00000000-0005-0000-0000-0000648D0000}"/>
    <cellStyle name="Normal 50 8 7" xfId="20050" xr:uid="{00000000-0005-0000-0000-0000658D0000}"/>
    <cellStyle name="Normal 50 8 7 2" xfId="42966" xr:uid="{00000000-0005-0000-0000-0000668D0000}"/>
    <cellStyle name="Normal 50 8 8" xfId="42949" xr:uid="{00000000-0005-0000-0000-0000678D0000}"/>
    <cellStyle name="Normal 50 9" xfId="20051" xr:uid="{00000000-0005-0000-0000-0000688D0000}"/>
    <cellStyle name="Normal 50 9 2" xfId="20052" xr:uid="{00000000-0005-0000-0000-0000698D0000}"/>
    <cellStyle name="Normal 50 9 2 2" xfId="20053" xr:uid="{00000000-0005-0000-0000-00006A8D0000}"/>
    <cellStyle name="Normal 50 9 2 2 2" xfId="20054" xr:uid="{00000000-0005-0000-0000-00006B8D0000}"/>
    <cellStyle name="Normal 50 9 2 2 2 2" xfId="42970" xr:uid="{00000000-0005-0000-0000-00006C8D0000}"/>
    <cellStyle name="Normal 50 9 2 2 3" xfId="42969" xr:uid="{00000000-0005-0000-0000-00006D8D0000}"/>
    <cellStyle name="Normal 50 9 2 3" xfId="20055" xr:uid="{00000000-0005-0000-0000-00006E8D0000}"/>
    <cellStyle name="Normal 50 9 2 3 2" xfId="42971" xr:uid="{00000000-0005-0000-0000-00006F8D0000}"/>
    <cellStyle name="Normal 50 9 2 4" xfId="20056" xr:uid="{00000000-0005-0000-0000-0000708D0000}"/>
    <cellStyle name="Normal 50 9 2 4 2" xfId="42972" xr:uid="{00000000-0005-0000-0000-0000718D0000}"/>
    <cellStyle name="Normal 50 9 2 5" xfId="42968" xr:uid="{00000000-0005-0000-0000-0000728D0000}"/>
    <cellStyle name="Normal 50 9 3" xfId="20057" xr:uid="{00000000-0005-0000-0000-0000738D0000}"/>
    <cellStyle name="Normal 50 9 3 2" xfId="20058" xr:uid="{00000000-0005-0000-0000-0000748D0000}"/>
    <cellStyle name="Normal 50 9 3 2 2" xfId="20059" xr:uid="{00000000-0005-0000-0000-0000758D0000}"/>
    <cellStyle name="Normal 50 9 3 2 2 2" xfId="42975" xr:uid="{00000000-0005-0000-0000-0000768D0000}"/>
    <cellStyle name="Normal 50 9 3 2 3" xfId="42974" xr:uid="{00000000-0005-0000-0000-0000778D0000}"/>
    <cellStyle name="Normal 50 9 3 3" xfId="20060" xr:uid="{00000000-0005-0000-0000-0000788D0000}"/>
    <cellStyle name="Normal 50 9 3 3 2" xfId="20061" xr:uid="{00000000-0005-0000-0000-0000798D0000}"/>
    <cellStyle name="Normal 50 9 3 3 2 2" xfId="42977" xr:uid="{00000000-0005-0000-0000-00007A8D0000}"/>
    <cellStyle name="Normal 50 9 3 3 3" xfId="42976" xr:uid="{00000000-0005-0000-0000-00007B8D0000}"/>
    <cellStyle name="Normal 50 9 3 4" xfId="20062" xr:uid="{00000000-0005-0000-0000-00007C8D0000}"/>
    <cellStyle name="Normal 50 9 3 4 2" xfId="42978" xr:uid="{00000000-0005-0000-0000-00007D8D0000}"/>
    <cellStyle name="Normal 50 9 3 5" xfId="42973" xr:uid="{00000000-0005-0000-0000-00007E8D0000}"/>
    <cellStyle name="Normal 50 9 4" xfId="20063" xr:uid="{00000000-0005-0000-0000-00007F8D0000}"/>
    <cellStyle name="Normal 50 9 4 2" xfId="20064" xr:uid="{00000000-0005-0000-0000-0000808D0000}"/>
    <cellStyle name="Normal 50 9 4 2 2" xfId="42980" xr:uid="{00000000-0005-0000-0000-0000818D0000}"/>
    <cellStyle name="Normal 50 9 4 3" xfId="42979" xr:uid="{00000000-0005-0000-0000-0000828D0000}"/>
    <cellStyle name="Normal 50 9 5" xfId="20065" xr:uid="{00000000-0005-0000-0000-0000838D0000}"/>
    <cellStyle name="Normal 50 9 5 2" xfId="42981" xr:uid="{00000000-0005-0000-0000-0000848D0000}"/>
    <cellStyle name="Normal 50 9 6" xfId="20066" xr:uid="{00000000-0005-0000-0000-0000858D0000}"/>
    <cellStyle name="Normal 50 9 6 2" xfId="20067" xr:uid="{00000000-0005-0000-0000-0000868D0000}"/>
    <cellStyle name="Normal 50 9 6 2 2" xfId="42983" xr:uid="{00000000-0005-0000-0000-0000878D0000}"/>
    <cellStyle name="Normal 50 9 6 3" xfId="42982" xr:uid="{00000000-0005-0000-0000-0000888D0000}"/>
    <cellStyle name="Normal 50 9 7" xfId="20068" xr:uid="{00000000-0005-0000-0000-0000898D0000}"/>
    <cellStyle name="Normal 50 9 7 2" xfId="42984" xr:uid="{00000000-0005-0000-0000-00008A8D0000}"/>
    <cellStyle name="Normal 50 9 8" xfId="42967" xr:uid="{00000000-0005-0000-0000-00008B8D0000}"/>
    <cellStyle name="Normal 51" xfId="20069" xr:uid="{00000000-0005-0000-0000-00008C8D0000}"/>
    <cellStyle name="Normal 51 10" xfId="20070" xr:uid="{00000000-0005-0000-0000-00008D8D0000}"/>
    <cellStyle name="Normal 51 10 2" xfId="20071" xr:uid="{00000000-0005-0000-0000-00008E8D0000}"/>
    <cellStyle name="Normal 51 10 2 2" xfId="20072" xr:uid="{00000000-0005-0000-0000-00008F8D0000}"/>
    <cellStyle name="Normal 51 10 2 2 2" xfId="20073" xr:uid="{00000000-0005-0000-0000-0000908D0000}"/>
    <cellStyle name="Normal 51 10 2 2 2 2" xfId="42989" xr:uid="{00000000-0005-0000-0000-0000918D0000}"/>
    <cellStyle name="Normal 51 10 2 2 3" xfId="42988" xr:uid="{00000000-0005-0000-0000-0000928D0000}"/>
    <cellStyle name="Normal 51 10 2 3" xfId="20074" xr:uid="{00000000-0005-0000-0000-0000938D0000}"/>
    <cellStyle name="Normal 51 10 2 3 2" xfId="42990" xr:uid="{00000000-0005-0000-0000-0000948D0000}"/>
    <cellStyle name="Normal 51 10 2 4" xfId="20075" xr:uid="{00000000-0005-0000-0000-0000958D0000}"/>
    <cellStyle name="Normal 51 10 2 4 2" xfId="42991" xr:uid="{00000000-0005-0000-0000-0000968D0000}"/>
    <cellStyle name="Normal 51 10 2 5" xfId="42987" xr:uid="{00000000-0005-0000-0000-0000978D0000}"/>
    <cellStyle name="Normal 51 10 3" xfId="20076" xr:uid="{00000000-0005-0000-0000-0000988D0000}"/>
    <cellStyle name="Normal 51 10 3 2" xfId="20077" xr:uid="{00000000-0005-0000-0000-0000998D0000}"/>
    <cellStyle name="Normal 51 10 3 2 2" xfId="20078" xr:uid="{00000000-0005-0000-0000-00009A8D0000}"/>
    <cellStyle name="Normal 51 10 3 2 2 2" xfId="42994" xr:uid="{00000000-0005-0000-0000-00009B8D0000}"/>
    <cellStyle name="Normal 51 10 3 2 3" xfId="42993" xr:uid="{00000000-0005-0000-0000-00009C8D0000}"/>
    <cellStyle name="Normal 51 10 3 3" xfId="20079" xr:uid="{00000000-0005-0000-0000-00009D8D0000}"/>
    <cellStyle name="Normal 51 10 3 3 2" xfId="20080" xr:uid="{00000000-0005-0000-0000-00009E8D0000}"/>
    <cellStyle name="Normal 51 10 3 3 2 2" xfId="42996" xr:uid="{00000000-0005-0000-0000-00009F8D0000}"/>
    <cellStyle name="Normal 51 10 3 3 3" xfId="42995" xr:uid="{00000000-0005-0000-0000-0000A08D0000}"/>
    <cellStyle name="Normal 51 10 3 4" xfId="20081" xr:uid="{00000000-0005-0000-0000-0000A18D0000}"/>
    <cellStyle name="Normal 51 10 3 4 2" xfId="42997" xr:uid="{00000000-0005-0000-0000-0000A28D0000}"/>
    <cellStyle name="Normal 51 10 3 5" xfId="42992" xr:uid="{00000000-0005-0000-0000-0000A38D0000}"/>
    <cellStyle name="Normal 51 10 4" xfId="20082" xr:uid="{00000000-0005-0000-0000-0000A48D0000}"/>
    <cellStyle name="Normal 51 10 4 2" xfId="20083" xr:uid="{00000000-0005-0000-0000-0000A58D0000}"/>
    <cellStyle name="Normal 51 10 4 2 2" xfId="42999" xr:uid="{00000000-0005-0000-0000-0000A68D0000}"/>
    <cellStyle name="Normal 51 10 4 3" xfId="42998" xr:uid="{00000000-0005-0000-0000-0000A78D0000}"/>
    <cellStyle name="Normal 51 10 5" xfId="20084" xr:uid="{00000000-0005-0000-0000-0000A88D0000}"/>
    <cellStyle name="Normal 51 10 5 2" xfId="43000" xr:uid="{00000000-0005-0000-0000-0000A98D0000}"/>
    <cellStyle name="Normal 51 10 6" xfId="20085" xr:uid="{00000000-0005-0000-0000-0000AA8D0000}"/>
    <cellStyle name="Normal 51 10 6 2" xfId="20086" xr:uid="{00000000-0005-0000-0000-0000AB8D0000}"/>
    <cellStyle name="Normal 51 10 6 2 2" xfId="43002" xr:uid="{00000000-0005-0000-0000-0000AC8D0000}"/>
    <cellStyle name="Normal 51 10 6 3" xfId="43001" xr:uid="{00000000-0005-0000-0000-0000AD8D0000}"/>
    <cellStyle name="Normal 51 10 7" xfId="20087" xr:uid="{00000000-0005-0000-0000-0000AE8D0000}"/>
    <cellStyle name="Normal 51 10 7 2" xfId="43003" xr:uid="{00000000-0005-0000-0000-0000AF8D0000}"/>
    <cellStyle name="Normal 51 10 8" xfId="42986" xr:uid="{00000000-0005-0000-0000-0000B08D0000}"/>
    <cellStyle name="Normal 51 11" xfId="20088" xr:uid="{00000000-0005-0000-0000-0000B18D0000}"/>
    <cellStyle name="Normal 51 11 2" xfId="20089" xr:uid="{00000000-0005-0000-0000-0000B28D0000}"/>
    <cellStyle name="Normal 51 11 2 2" xfId="20090" xr:uid="{00000000-0005-0000-0000-0000B38D0000}"/>
    <cellStyle name="Normal 51 11 2 2 2" xfId="20091" xr:uid="{00000000-0005-0000-0000-0000B48D0000}"/>
    <cellStyle name="Normal 51 11 2 2 2 2" xfId="43007" xr:uid="{00000000-0005-0000-0000-0000B58D0000}"/>
    <cellStyle name="Normal 51 11 2 2 3" xfId="43006" xr:uid="{00000000-0005-0000-0000-0000B68D0000}"/>
    <cellStyle name="Normal 51 11 2 3" xfId="20092" xr:uid="{00000000-0005-0000-0000-0000B78D0000}"/>
    <cellStyle name="Normal 51 11 2 3 2" xfId="43008" xr:uid="{00000000-0005-0000-0000-0000B88D0000}"/>
    <cellStyle name="Normal 51 11 2 4" xfId="20093" xr:uid="{00000000-0005-0000-0000-0000B98D0000}"/>
    <cellStyle name="Normal 51 11 2 4 2" xfId="43009" xr:uid="{00000000-0005-0000-0000-0000BA8D0000}"/>
    <cellStyle name="Normal 51 11 2 5" xfId="43005" xr:uid="{00000000-0005-0000-0000-0000BB8D0000}"/>
    <cellStyle name="Normal 51 11 3" xfId="20094" xr:uid="{00000000-0005-0000-0000-0000BC8D0000}"/>
    <cellStyle name="Normal 51 11 3 2" xfId="20095" xr:uid="{00000000-0005-0000-0000-0000BD8D0000}"/>
    <cellStyle name="Normal 51 11 3 2 2" xfId="20096" xr:uid="{00000000-0005-0000-0000-0000BE8D0000}"/>
    <cellStyle name="Normal 51 11 3 2 2 2" xfId="43012" xr:uid="{00000000-0005-0000-0000-0000BF8D0000}"/>
    <cellStyle name="Normal 51 11 3 2 3" xfId="43011" xr:uid="{00000000-0005-0000-0000-0000C08D0000}"/>
    <cellStyle name="Normal 51 11 3 3" xfId="20097" xr:uid="{00000000-0005-0000-0000-0000C18D0000}"/>
    <cellStyle name="Normal 51 11 3 3 2" xfId="20098" xr:uid="{00000000-0005-0000-0000-0000C28D0000}"/>
    <cellStyle name="Normal 51 11 3 3 2 2" xfId="43014" xr:uid="{00000000-0005-0000-0000-0000C38D0000}"/>
    <cellStyle name="Normal 51 11 3 3 3" xfId="43013" xr:uid="{00000000-0005-0000-0000-0000C48D0000}"/>
    <cellStyle name="Normal 51 11 3 4" xfId="20099" xr:uid="{00000000-0005-0000-0000-0000C58D0000}"/>
    <cellStyle name="Normal 51 11 3 4 2" xfId="43015" xr:uid="{00000000-0005-0000-0000-0000C68D0000}"/>
    <cellStyle name="Normal 51 11 3 5" xfId="43010" xr:uid="{00000000-0005-0000-0000-0000C78D0000}"/>
    <cellStyle name="Normal 51 11 4" xfId="20100" xr:uid="{00000000-0005-0000-0000-0000C88D0000}"/>
    <cellStyle name="Normal 51 11 4 2" xfId="20101" xr:uid="{00000000-0005-0000-0000-0000C98D0000}"/>
    <cellStyle name="Normal 51 11 4 2 2" xfId="43017" xr:uid="{00000000-0005-0000-0000-0000CA8D0000}"/>
    <cellStyle name="Normal 51 11 4 3" xfId="43016" xr:uid="{00000000-0005-0000-0000-0000CB8D0000}"/>
    <cellStyle name="Normal 51 11 5" xfId="20102" xr:uid="{00000000-0005-0000-0000-0000CC8D0000}"/>
    <cellStyle name="Normal 51 11 5 2" xfId="43018" xr:uid="{00000000-0005-0000-0000-0000CD8D0000}"/>
    <cellStyle name="Normal 51 11 6" xfId="20103" xr:uid="{00000000-0005-0000-0000-0000CE8D0000}"/>
    <cellStyle name="Normal 51 11 6 2" xfId="20104" xr:uid="{00000000-0005-0000-0000-0000CF8D0000}"/>
    <cellStyle name="Normal 51 11 6 2 2" xfId="43020" xr:uid="{00000000-0005-0000-0000-0000D08D0000}"/>
    <cellStyle name="Normal 51 11 6 3" xfId="43019" xr:uid="{00000000-0005-0000-0000-0000D18D0000}"/>
    <cellStyle name="Normal 51 11 7" xfId="20105" xr:uid="{00000000-0005-0000-0000-0000D28D0000}"/>
    <cellStyle name="Normal 51 11 7 2" xfId="43021" xr:uid="{00000000-0005-0000-0000-0000D38D0000}"/>
    <cellStyle name="Normal 51 11 8" xfId="43004" xr:uid="{00000000-0005-0000-0000-0000D48D0000}"/>
    <cellStyle name="Normal 51 12" xfId="20106" xr:uid="{00000000-0005-0000-0000-0000D58D0000}"/>
    <cellStyle name="Normal 51 12 2" xfId="20107" xr:uid="{00000000-0005-0000-0000-0000D68D0000}"/>
    <cellStyle name="Normal 51 12 2 2" xfId="20108" xr:uid="{00000000-0005-0000-0000-0000D78D0000}"/>
    <cellStyle name="Normal 51 12 2 2 2" xfId="20109" xr:uid="{00000000-0005-0000-0000-0000D88D0000}"/>
    <cellStyle name="Normal 51 12 2 2 2 2" xfId="43025" xr:uid="{00000000-0005-0000-0000-0000D98D0000}"/>
    <cellStyle name="Normal 51 12 2 2 3" xfId="43024" xr:uid="{00000000-0005-0000-0000-0000DA8D0000}"/>
    <cellStyle name="Normal 51 12 2 3" xfId="20110" xr:uid="{00000000-0005-0000-0000-0000DB8D0000}"/>
    <cellStyle name="Normal 51 12 2 3 2" xfId="43026" xr:uid="{00000000-0005-0000-0000-0000DC8D0000}"/>
    <cellStyle name="Normal 51 12 2 4" xfId="20111" xr:uid="{00000000-0005-0000-0000-0000DD8D0000}"/>
    <cellStyle name="Normal 51 12 2 4 2" xfId="43027" xr:uid="{00000000-0005-0000-0000-0000DE8D0000}"/>
    <cellStyle name="Normal 51 12 2 5" xfId="43023" xr:uid="{00000000-0005-0000-0000-0000DF8D0000}"/>
    <cellStyle name="Normal 51 12 3" xfId="20112" xr:uid="{00000000-0005-0000-0000-0000E08D0000}"/>
    <cellStyle name="Normal 51 12 3 2" xfId="20113" xr:uid="{00000000-0005-0000-0000-0000E18D0000}"/>
    <cellStyle name="Normal 51 12 3 2 2" xfId="20114" xr:uid="{00000000-0005-0000-0000-0000E28D0000}"/>
    <cellStyle name="Normal 51 12 3 2 2 2" xfId="43030" xr:uid="{00000000-0005-0000-0000-0000E38D0000}"/>
    <cellStyle name="Normal 51 12 3 2 3" xfId="43029" xr:uid="{00000000-0005-0000-0000-0000E48D0000}"/>
    <cellStyle name="Normal 51 12 3 3" xfId="20115" xr:uid="{00000000-0005-0000-0000-0000E58D0000}"/>
    <cellStyle name="Normal 51 12 3 3 2" xfId="20116" xr:uid="{00000000-0005-0000-0000-0000E68D0000}"/>
    <cellStyle name="Normal 51 12 3 3 2 2" xfId="43032" xr:uid="{00000000-0005-0000-0000-0000E78D0000}"/>
    <cellStyle name="Normal 51 12 3 3 3" xfId="43031" xr:uid="{00000000-0005-0000-0000-0000E88D0000}"/>
    <cellStyle name="Normal 51 12 3 4" xfId="20117" xr:uid="{00000000-0005-0000-0000-0000E98D0000}"/>
    <cellStyle name="Normal 51 12 3 4 2" xfId="43033" xr:uid="{00000000-0005-0000-0000-0000EA8D0000}"/>
    <cellStyle name="Normal 51 12 3 5" xfId="43028" xr:uid="{00000000-0005-0000-0000-0000EB8D0000}"/>
    <cellStyle name="Normal 51 12 4" xfId="20118" xr:uid="{00000000-0005-0000-0000-0000EC8D0000}"/>
    <cellStyle name="Normal 51 12 4 2" xfId="20119" xr:uid="{00000000-0005-0000-0000-0000ED8D0000}"/>
    <cellStyle name="Normal 51 12 4 2 2" xfId="43035" xr:uid="{00000000-0005-0000-0000-0000EE8D0000}"/>
    <cellStyle name="Normal 51 12 4 3" xfId="43034" xr:uid="{00000000-0005-0000-0000-0000EF8D0000}"/>
    <cellStyle name="Normal 51 12 5" xfId="20120" xr:uid="{00000000-0005-0000-0000-0000F08D0000}"/>
    <cellStyle name="Normal 51 12 5 2" xfId="43036" xr:uid="{00000000-0005-0000-0000-0000F18D0000}"/>
    <cellStyle name="Normal 51 12 6" xfId="20121" xr:uid="{00000000-0005-0000-0000-0000F28D0000}"/>
    <cellStyle name="Normal 51 12 6 2" xfId="20122" xr:uid="{00000000-0005-0000-0000-0000F38D0000}"/>
    <cellStyle name="Normal 51 12 6 2 2" xfId="43038" xr:uid="{00000000-0005-0000-0000-0000F48D0000}"/>
    <cellStyle name="Normal 51 12 6 3" xfId="43037" xr:uid="{00000000-0005-0000-0000-0000F58D0000}"/>
    <cellStyle name="Normal 51 12 7" xfId="20123" xr:uid="{00000000-0005-0000-0000-0000F68D0000}"/>
    <cellStyle name="Normal 51 12 7 2" xfId="43039" xr:uid="{00000000-0005-0000-0000-0000F78D0000}"/>
    <cellStyle name="Normal 51 12 8" xfId="43022" xr:uid="{00000000-0005-0000-0000-0000F88D0000}"/>
    <cellStyle name="Normal 51 13" xfId="20124" xr:uid="{00000000-0005-0000-0000-0000F98D0000}"/>
    <cellStyle name="Normal 51 13 2" xfId="20125" xr:uid="{00000000-0005-0000-0000-0000FA8D0000}"/>
    <cellStyle name="Normal 51 13 2 2" xfId="20126" xr:uid="{00000000-0005-0000-0000-0000FB8D0000}"/>
    <cellStyle name="Normal 51 13 2 2 2" xfId="20127" xr:uid="{00000000-0005-0000-0000-0000FC8D0000}"/>
    <cellStyle name="Normal 51 13 2 2 2 2" xfId="43043" xr:uid="{00000000-0005-0000-0000-0000FD8D0000}"/>
    <cellStyle name="Normal 51 13 2 2 3" xfId="43042" xr:uid="{00000000-0005-0000-0000-0000FE8D0000}"/>
    <cellStyle name="Normal 51 13 2 3" xfId="20128" xr:uid="{00000000-0005-0000-0000-0000FF8D0000}"/>
    <cellStyle name="Normal 51 13 2 3 2" xfId="43044" xr:uid="{00000000-0005-0000-0000-0000008E0000}"/>
    <cellStyle name="Normal 51 13 2 4" xfId="20129" xr:uid="{00000000-0005-0000-0000-0000018E0000}"/>
    <cellStyle name="Normal 51 13 2 4 2" xfId="43045" xr:uid="{00000000-0005-0000-0000-0000028E0000}"/>
    <cellStyle name="Normal 51 13 2 5" xfId="43041" xr:uid="{00000000-0005-0000-0000-0000038E0000}"/>
    <cellStyle name="Normal 51 13 3" xfId="20130" xr:uid="{00000000-0005-0000-0000-0000048E0000}"/>
    <cellStyle name="Normal 51 13 3 2" xfId="20131" xr:uid="{00000000-0005-0000-0000-0000058E0000}"/>
    <cellStyle name="Normal 51 13 3 2 2" xfId="20132" xr:uid="{00000000-0005-0000-0000-0000068E0000}"/>
    <cellStyle name="Normal 51 13 3 2 2 2" xfId="43048" xr:uid="{00000000-0005-0000-0000-0000078E0000}"/>
    <cellStyle name="Normal 51 13 3 2 3" xfId="43047" xr:uid="{00000000-0005-0000-0000-0000088E0000}"/>
    <cellStyle name="Normal 51 13 3 3" xfId="20133" xr:uid="{00000000-0005-0000-0000-0000098E0000}"/>
    <cellStyle name="Normal 51 13 3 3 2" xfId="20134" xr:uid="{00000000-0005-0000-0000-00000A8E0000}"/>
    <cellStyle name="Normal 51 13 3 3 2 2" xfId="43050" xr:uid="{00000000-0005-0000-0000-00000B8E0000}"/>
    <cellStyle name="Normal 51 13 3 3 3" xfId="43049" xr:uid="{00000000-0005-0000-0000-00000C8E0000}"/>
    <cellStyle name="Normal 51 13 3 4" xfId="20135" xr:uid="{00000000-0005-0000-0000-00000D8E0000}"/>
    <cellStyle name="Normal 51 13 3 4 2" xfId="43051" xr:uid="{00000000-0005-0000-0000-00000E8E0000}"/>
    <cellStyle name="Normal 51 13 3 5" xfId="43046" xr:uid="{00000000-0005-0000-0000-00000F8E0000}"/>
    <cellStyle name="Normal 51 13 4" xfId="20136" xr:uid="{00000000-0005-0000-0000-0000108E0000}"/>
    <cellStyle name="Normal 51 13 4 2" xfId="20137" xr:uid="{00000000-0005-0000-0000-0000118E0000}"/>
    <cellStyle name="Normal 51 13 4 2 2" xfId="43053" xr:uid="{00000000-0005-0000-0000-0000128E0000}"/>
    <cellStyle name="Normal 51 13 4 3" xfId="43052" xr:uid="{00000000-0005-0000-0000-0000138E0000}"/>
    <cellStyle name="Normal 51 13 5" xfId="20138" xr:uid="{00000000-0005-0000-0000-0000148E0000}"/>
    <cellStyle name="Normal 51 13 5 2" xfId="43054" xr:uid="{00000000-0005-0000-0000-0000158E0000}"/>
    <cellStyle name="Normal 51 13 6" xfId="20139" xr:uid="{00000000-0005-0000-0000-0000168E0000}"/>
    <cellStyle name="Normal 51 13 6 2" xfId="20140" xr:uid="{00000000-0005-0000-0000-0000178E0000}"/>
    <cellStyle name="Normal 51 13 6 2 2" xfId="43056" xr:uid="{00000000-0005-0000-0000-0000188E0000}"/>
    <cellStyle name="Normal 51 13 6 3" xfId="43055" xr:uid="{00000000-0005-0000-0000-0000198E0000}"/>
    <cellStyle name="Normal 51 13 7" xfId="20141" xr:uid="{00000000-0005-0000-0000-00001A8E0000}"/>
    <cellStyle name="Normal 51 13 7 2" xfId="43057" xr:uid="{00000000-0005-0000-0000-00001B8E0000}"/>
    <cellStyle name="Normal 51 13 8" xfId="43040" xr:uid="{00000000-0005-0000-0000-00001C8E0000}"/>
    <cellStyle name="Normal 51 14" xfId="20142" xr:uid="{00000000-0005-0000-0000-00001D8E0000}"/>
    <cellStyle name="Normal 51 14 2" xfId="20143" xr:uid="{00000000-0005-0000-0000-00001E8E0000}"/>
    <cellStyle name="Normal 51 14 2 2" xfId="20144" xr:uid="{00000000-0005-0000-0000-00001F8E0000}"/>
    <cellStyle name="Normal 51 14 2 2 2" xfId="20145" xr:uid="{00000000-0005-0000-0000-0000208E0000}"/>
    <cellStyle name="Normal 51 14 2 2 2 2" xfId="43061" xr:uid="{00000000-0005-0000-0000-0000218E0000}"/>
    <cellStyle name="Normal 51 14 2 2 3" xfId="43060" xr:uid="{00000000-0005-0000-0000-0000228E0000}"/>
    <cellStyle name="Normal 51 14 2 3" xfId="20146" xr:uid="{00000000-0005-0000-0000-0000238E0000}"/>
    <cellStyle name="Normal 51 14 2 3 2" xfId="43062" xr:uid="{00000000-0005-0000-0000-0000248E0000}"/>
    <cellStyle name="Normal 51 14 2 4" xfId="20147" xr:uid="{00000000-0005-0000-0000-0000258E0000}"/>
    <cellStyle name="Normal 51 14 2 4 2" xfId="43063" xr:uid="{00000000-0005-0000-0000-0000268E0000}"/>
    <cellStyle name="Normal 51 14 2 5" xfId="43059" xr:uid="{00000000-0005-0000-0000-0000278E0000}"/>
    <cellStyle name="Normal 51 14 3" xfId="20148" xr:uid="{00000000-0005-0000-0000-0000288E0000}"/>
    <cellStyle name="Normal 51 14 3 2" xfId="20149" xr:uid="{00000000-0005-0000-0000-0000298E0000}"/>
    <cellStyle name="Normal 51 14 3 2 2" xfId="20150" xr:uid="{00000000-0005-0000-0000-00002A8E0000}"/>
    <cellStyle name="Normal 51 14 3 2 2 2" xfId="43066" xr:uid="{00000000-0005-0000-0000-00002B8E0000}"/>
    <cellStyle name="Normal 51 14 3 2 3" xfId="43065" xr:uid="{00000000-0005-0000-0000-00002C8E0000}"/>
    <cellStyle name="Normal 51 14 3 3" xfId="20151" xr:uid="{00000000-0005-0000-0000-00002D8E0000}"/>
    <cellStyle name="Normal 51 14 3 3 2" xfId="20152" xr:uid="{00000000-0005-0000-0000-00002E8E0000}"/>
    <cellStyle name="Normal 51 14 3 3 2 2" xfId="43068" xr:uid="{00000000-0005-0000-0000-00002F8E0000}"/>
    <cellStyle name="Normal 51 14 3 3 3" xfId="43067" xr:uid="{00000000-0005-0000-0000-0000308E0000}"/>
    <cellStyle name="Normal 51 14 3 4" xfId="20153" xr:uid="{00000000-0005-0000-0000-0000318E0000}"/>
    <cellStyle name="Normal 51 14 3 4 2" xfId="43069" xr:uid="{00000000-0005-0000-0000-0000328E0000}"/>
    <cellStyle name="Normal 51 14 3 5" xfId="43064" xr:uid="{00000000-0005-0000-0000-0000338E0000}"/>
    <cellStyle name="Normal 51 14 4" xfId="20154" xr:uid="{00000000-0005-0000-0000-0000348E0000}"/>
    <cellStyle name="Normal 51 14 4 2" xfId="20155" xr:uid="{00000000-0005-0000-0000-0000358E0000}"/>
    <cellStyle name="Normal 51 14 4 2 2" xfId="43071" xr:uid="{00000000-0005-0000-0000-0000368E0000}"/>
    <cellStyle name="Normal 51 14 4 3" xfId="43070" xr:uid="{00000000-0005-0000-0000-0000378E0000}"/>
    <cellStyle name="Normal 51 14 5" xfId="20156" xr:uid="{00000000-0005-0000-0000-0000388E0000}"/>
    <cellStyle name="Normal 51 14 5 2" xfId="43072" xr:uid="{00000000-0005-0000-0000-0000398E0000}"/>
    <cellStyle name="Normal 51 14 6" xfId="20157" xr:uid="{00000000-0005-0000-0000-00003A8E0000}"/>
    <cellStyle name="Normal 51 14 6 2" xfId="20158" xr:uid="{00000000-0005-0000-0000-00003B8E0000}"/>
    <cellStyle name="Normal 51 14 6 2 2" xfId="43074" xr:uid="{00000000-0005-0000-0000-00003C8E0000}"/>
    <cellStyle name="Normal 51 14 6 3" xfId="43073" xr:uid="{00000000-0005-0000-0000-00003D8E0000}"/>
    <cellStyle name="Normal 51 14 7" xfId="20159" xr:uid="{00000000-0005-0000-0000-00003E8E0000}"/>
    <cellStyle name="Normal 51 14 7 2" xfId="43075" xr:uid="{00000000-0005-0000-0000-00003F8E0000}"/>
    <cellStyle name="Normal 51 14 8" xfId="43058" xr:uid="{00000000-0005-0000-0000-0000408E0000}"/>
    <cellStyle name="Normal 51 15" xfId="20160" xr:uid="{00000000-0005-0000-0000-0000418E0000}"/>
    <cellStyle name="Normal 51 15 2" xfId="20161" xr:uid="{00000000-0005-0000-0000-0000428E0000}"/>
    <cellStyle name="Normal 51 15 2 2" xfId="20162" xr:uid="{00000000-0005-0000-0000-0000438E0000}"/>
    <cellStyle name="Normal 51 15 2 2 2" xfId="20163" xr:uid="{00000000-0005-0000-0000-0000448E0000}"/>
    <cellStyle name="Normal 51 15 2 2 2 2" xfId="43079" xr:uid="{00000000-0005-0000-0000-0000458E0000}"/>
    <cellStyle name="Normal 51 15 2 2 3" xfId="43078" xr:uid="{00000000-0005-0000-0000-0000468E0000}"/>
    <cellStyle name="Normal 51 15 2 3" xfId="20164" xr:uid="{00000000-0005-0000-0000-0000478E0000}"/>
    <cellStyle name="Normal 51 15 2 3 2" xfId="43080" xr:uid="{00000000-0005-0000-0000-0000488E0000}"/>
    <cellStyle name="Normal 51 15 2 4" xfId="20165" xr:uid="{00000000-0005-0000-0000-0000498E0000}"/>
    <cellStyle name="Normal 51 15 2 4 2" xfId="43081" xr:uid="{00000000-0005-0000-0000-00004A8E0000}"/>
    <cellStyle name="Normal 51 15 2 5" xfId="43077" xr:uid="{00000000-0005-0000-0000-00004B8E0000}"/>
    <cellStyle name="Normal 51 15 3" xfId="20166" xr:uid="{00000000-0005-0000-0000-00004C8E0000}"/>
    <cellStyle name="Normal 51 15 3 2" xfId="20167" xr:uid="{00000000-0005-0000-0000-00004D8E0000}"/>
    <cellStyle name="Normal 51 15 3 2 2" xfId="20168" xr:uid="{00000000-0005-0000-0000-00004E8E0000}"/>
    <cellStyle name="Normal 51 15 3 2 2 2" xfId="43084" xr:uid="{00000000-0005-0000-0000-00004F8E0000}"/>
    <cellStyle name="Normal 51 15 3 2 3" xfId="43083" xr:uid="{00000000-0005-0000-0000-0000508E0000}"/>
    <cellStyle name="Normal 51 15 3 3" xfId="20169" xr:uid="{00000000-0005-0000-0000-0000518E0000}"/>
    <cellStyle name="Normal 51 15 3 3 2" xfId="20170" xr:uid="{00000000-0005-0000-0000-0000528E0000}"/>
    <cellStyle name="Normal 51 15 3 3 2 2" xfId="43086" xr:uid="{00000000-0005-0000-0000-0000538E0000}"/>
    <cellStyle name="Normal 51 15 3 3 3" xfId="43085" xr:uid="{00000000-0005-0000-0000-0000548E0000}"/>
    <cellStyle name="Normal 51 15 3 4" xfId="20171" xr:uid="{00000000-0005-0000-0000-0000558E0000}"/>
    <cellStyle name="Normal 51 15 3 4 2" xfId="43087" xr:uid="{00000000-0005-0000-0000-0000568E0000}"/>
    <cellStyle name="Normal 51 15 3 5" xfId="43082" xr:uid="{00000000-0005-0000-0000-0000578E0000}"/>
    <cellStyle name="Normal 51 15 4" xfId="20172" xr:uid="{00000000-0005-0000-0000-0000588E0000}"/>
    <cellStyle name="Normal 51 15 4 2" xfId="20173" xr:uid="{00000000-0005-0000-0000-0000598E0000}"/>
    <cellStyle name="Normal 51 15 4 2 2" xfId="43089" xr:uid="{00000000-0005-0000-0000-00005A8E0000}"/>
    <cellStyle name="Normal 51 15 4 3" xfId="43088" xr:uid="{00000000-0005-0000-0000-00005B8E0000}"/>
    <cellStyle name="Normal 51 15 5" xfId="20174" xr:uid="{00000000-0005-0000-0000-00005C8E0000}"/>
    <cellStyle name="Normal 51 15 5 2" xfId="43090" xr:uid="{00000000-0005-0000-0000-00005D8E0000}"/>
    <cellStyle name="Normal 51 15 6" xfId="20175" xr:uid="{00000000-0005-0000-0000-00005E8E0000}"/>
    <cellStyle name="Normal 51 15 6 2" xfId="20176" xr:uid="{00000000-0005-0000-0000-00005F8E0000}"/>
    <cellStyle name="Normal 51 15 6 2 2" xfId="43092" xr:uid="{00000000-0005-0000-0000-0000608E0000}"/>
    <cellStyle name="Normal 51 15 6 3" xfId="43091" xr:uid="{00000000-0005-0000-0000-0000618E0000}"/>
    <cellStyle name="Normal 51 15 7" xfId="20177" xr:uid="{00000000-0005-0000-0000-0000628E0000}"/>
    <cellStyle name="Normal 51 15 7 2" xfId="43093" xr:uid="{00000000-0005-0000-0000-0000638E0000}"/>
    <cellStyle name="Normal 51 15 8" xfId="43076" xr:uid="{00000000-0005-0000-0000-0000648E0000}"/>
    <cellStyle name="Normal 51 16" xfId="20178" xr:uid="{00000000-0005-0000-0000-0000658E0000}"/>
    <cellStyle name="Normal 51 16 2" xfId="20179" xr:uid="{00000000-0005-0000-0000-0000668E0000}"/>
    <cellStyle name="Normal 51 16 2 2" xfId="20180" xr:uid="{00000000-0005-0000-0000-0000678E0000}"/>
    <cellStyle name="Normal 51 16 2 2 2" xfId="20181" xr:uid="{00000000-0005-0000-0000-0000688E0000}"/>
    <cellStyle name="Normal 51 16 2 2 2 2" xfId="43097" xr:uid="{00000000-0005-0000-0000-0000698E0000}"/>
    <cellStyle name="Normal 51 16 2 2 3" xfId="43096" xr:uid="{00000000-0005-0000-0000-00006A8E0000}"/>
    <cellStyle name="Normal 51 16 2 3" xfId="20182" xr:uid="{00000000-0005-0000-0000-00006B8E0000}"/>
    <cellStyle name="Normal 51 16 2 3 2" xfId="43098" xr:uid="{00000000-0005-0000-0000-00006C8E0000}"/>
    <cellStyle name="Normal 51 16 2 4" xfId="20183" xr:uid="{00000000-0005-0000-0000-00006D8E0000}"/>
    <cellStyle name="Normal 51 16 2 4 2" xfId="43099" xr:uid="{00000000-0005-0000-0000-00006E8E0000}"/>
    <cellStyle name="Normal 51 16 2 5" xfId="43095" xr:uid="{00000000-0005-0000-0000-00006F8E0000}"/>
    <cellStyle name="Normal 51 16 3" xfId="20184" xr:uid="{00000000-0005-0000-0000-0000708E0000}"/>
    <cellStyle name="Normal 51 16 3 2" xfId="20185" xr:uid="{00000000-0005-0000-0000-0000718E0000}"/>
    <cellStyle name="Normal 51 16 3 2 2" xfId="20186" xr:uid="{00000000-0005-0000-0000-0000728E0000}"/>
    <cellStyle name="Normal 51 16 3 2 2 2" xfId="43102" xr:uid="{00000000-0005-0000-0000-0000738E0000}"/>
    <cellStyle name="Normal 51 16 3 2 3" xfId="43101" xr:uid="{00000000-0005-0000-0000-0000748E0000}"/>
    <cellStyle name="Normal 51 16 3 3" xfId="20187" xr:uid="{00000000-0005-0000-0000-0000758E0000}"/>
    <cellStyle name="Normal 51 16 3 3 2" xfId="20188" xr:uid="{00000000-0005-0000-0000-0000768E0000}"/>
    <cellStyle name="Normal 51 16 3 3 2 2" xfId="43104" xr:uid="{00000000-0005-0000-0000-0000778E0000}"/>
    <cellStyle name="Normal 51 16 3 3 3" xfId="43103" xr:uid="{00000000-0005-0000-0000-0000788E0000}"/>
    <cellStyle name="Normal 51 16 3 4" xfId="20189" xr:uid="{00000000-0005-0000-0000-0000798E0000}"/>
    <cellStyle name="Normal 51 16 3 4 2" xfId="43105" xr:uid="{00000000-0005-0000-0000-00007A8E0000}"/>
    <cellStyle name="Normal 51 16 3 5" xfId="43100" xr:uid="{00000000-0005-0000-0000-00007B8E0000}"/>
    <cellStyle name="Normal 51 16 4" xfId="20190" xr:uid="{00000000-0005-0000-0000-00007C8E0000}"/>
    <cellStyle name="Normal 51 16 4 2" xfId="20191" xr:uid="{00000000-0005-0000-0000-00007D8E0000}"/>
    <cellStyle name="Normal 51 16 4 2 2" xfId="43107" xr:uid="{00000000-0005-0000-0000-00007E8E0000}"/>
    <cellStyle name="Normal 51 16 4 3" xfId="43106" xr:uid="{00000000-0005-0000-0000-00007F8E0000}"/>
    <cellStyle name="Normal 51 16 5" xfId="20192" xr:uid="{00000000-0005-0000-0000-0000808E0000}"/>
    <cellStyle name="Normal 51 16 5 2" xfId="43108" xr:uid="{00000000-0005-0000-0000-0000818E0000}"/>
    <cellStyle name="Normal 51 16 6" xfId="20193" xr:uid="{00000000-0005-0000-0000-0000828E0000}"/>
    <cellStyle name="Normal 51 16 6 2" xfId="20194" xr:uid="{00000000-0005-0000-0000-0000838E0000}"/>
    <cellStyle name="Normal 51 16 6 2 2" xfId="43110" xr:uid="{00000000-0005-0000-0000-0000848E0000}"/>
    <cellStyle name="Normal 51 16 6 3" xfId="43109" xr:uid="{00000000-0005-0000-0000-0000858E0000}"/>
    <cellStyle name="Normal 51 16 7" xfId="20195" xr:uid="{00000000-0005-0000-0000-0000868E0000}"/>
    <cellStyle name="Normal 51 16 7 2" xfId="43111" xr:uid="{00000000-0005-0000-0000-0000878E0000}"/>
    <cellStyle name="Normal 51 16 8" xfId="43094" xr:uid="{00000000-0005-0000-0000-0000888E0000}"/>
    <cellStyle name="Normal 51 17" xfId="20196" xr:uid="{00000000-0005-0000-0000-0000898E0000}"/>
    <cellStyle name="Normal 51 17 2" xfId="20197" xr:uid="{00000000-0005-0000-0000-00008A8E0000}"/>
    <cellStyle name="Normal 51 17 2 2" xfId="20198" xr:uid="{00000000-0005-0000-0000-00008B8E0000}"/>
    <cellStyle name="Normal 51 17 2 2 2" xfId="20199" xr:uid="{00000000-0005-0000-0000-00008C8E0000}"/>
    <cellStyle name="Normal 51 17 2 2 2 2" xfId="43115" xr:uid="{00000000-0005-0000-0000-00008D8E0000}"/>
    <cellStyle name="Normal 51 17 2 2 3" xfId="43114" xr:uid="{00000000-0005-0000-0000-00008E8E0000}"/>
    <cellStyle name="Normal 51 17 2 3" xfId="20200" xr:uid="{00000000-0005-0000-0000-00008F8E0000}"/>
    <cellStyle name="Normal 51 17 2 3 2" xfId="43116" xr:uid="{00000000-0005-0000-0000-0000908E0000}"/>
    <cellStyle name="Normal 51 17 2 4" xfId="20201" xr:uid="{00000000-0005-0000-0000-0000918E0000}"/>
    <cellStyle name="Normal 51 17 2 4 2" xfId="43117" xr:uid="{00000000-0005-0000-0000-0000928E0000}"/>
    <cellStyle name="Normal 51 17 2 5" xfId="43113" xr:uid="{00000000-0005-0000-0000-0000938E0000}"/>
    <cellStyle name="Normal 51 17 3" xfId="20202" xr:uid="{00000000-0005-0000-0000-0000948E0000}"/>
    <cellStyle name="Normal 51 17 3 2" xfId="20203" xr:uid="{00000000-0005-0000-0000-0000958E0000}"/>
    <cellStyle name="Normal 51 17 3 2 2" xfId="20204" xr:uid="{00000000-0005-0000-0000-0000968E0000}"/>
    <cellStyle name="Normal 51 17 3 2 2 2" xfId="43120" xr:uid="{00000000-0005-0000-0000-0000978E0000}"/>
    <cellStyle name="Normal 51 17 3 2 3" xfId="43119" xr:uid="{00000000-0005-0000-0000-0000988E0000}"/>
    <cellStyle name="Normal 51 17 3 3" xfId="20205" xr:uid="{00000000-0005-0000-0000-0000998E0000}"/>
    <cellStyle name="Normal 51 17 3 3 2" xfId="20206" xr:uid="{00000000-0005-0000-0000-00009A8E0000}"/>
    <cellStyle name="Normal 51 17 3 3 2 2" xfId="43122" xr:uid="{00000000-0005-0000-0000-00009B8E0000}"/>
    <cellStyle name="Normal 51 17 3 3 3" xfId="43121" xr:uid="{00000000-0005-0000-0000-00009C8E0000}"/>
    <cellStyle name="Normal 51 17 3 4" xfId="20207" xr:uid="{00000000-0005-0000-0000-00009D8E0000}"/>
    <cellStyle name="Normal 51 17 3 4 2" xfId="43123" xr:uid="{00000000-0005-0000-0000-00009E8E0000}"/>
    <cellStyle name="Normal 51 17 3 5" xfId="43118" xr:uid="{00000000-0005-0000-0000-00009F8E0000}"/>
    <cellStyle name="Normal 51 17 4" xfId="20208" xr:uid="{00000000-0005-0000-0000-0000A08E0000}"/>
    <cellStyle name="Normal 51 17 4 2" xfId="20209" xr:uid="{00000000-0005-0000-0000-0000A18E0000}"/>
    <cellStyle name="Normal 51 17 4 2 2" xfId="43125" xr:uid="{00000000-0005-0000-0000-0000A28E0000}"/>
    <cellStyle name="Normal 51 17 4 3" xfId="43124" xr:uid="{00000000-0005-0000-0000-0000A38E0000}"/>
    <cellStyle name="Normal 51 17 5" xfId="20210" xr:uid="{00000000-0005-0000-0000-0000A48E0000}"/>
    <cellStyle name="Normal 51 17 5 2" xfId="43126" xr:uid="{00000000-0005-0000-0000-0000A58E0000}"/>
    <cellStyle name="Normal 51 17 6" xfId="20211" xr:uid="{00000000-0005-0000-0000-0000A68E0000}"/>
    <cellStyle name="Normal 51 17 6 2" xfId="20212" xr:uid="{00000000-0005-0000-0000-0000A78E0000}"/>
    <cellStyle name="Normal 51 17 6 2 2" xfId="43128" xr:uid="{00000000-0005-0000-0000-0000A88E0000}"/>
    <cellStyle name="Normal 51 17 6 3" xfId="43127" xr:uid="{00000000-0005-0000-0000-0000A98E0000}"/>
    <cellStyle name="Normal 51 17 7" xfId="20213" xr:uid="{00000000-0005-0000-0000-0000AA8E0000}"/>
    <cellStyle name="Normal 51 17 7 2" xfId="43129" xr:uid="{00000000-0005-0000-0000-0000AB8E0000}"/>
    <cellStyle name="Normal 51 17 8" xfId="43112" xr:uid="{00000000-0005-0000-0000-0000AC8E0000}"/>
    <cellStyle name="Normal 51 18" xfId="20214" xr:uid="{00000000-0005-0000-0000-0000AD8E0000}"/>
    <cellStyle name="Normal 51 18 2" xfId="20215" xr:uid="{00000000-0005-0000-0000-0000AE8E0000}"/>
    <cellStyle name="Normal 51 18 2 2" xfId="20216" xr:uid="{00000000-0005-0000-0000-0000AF8E0000}"/>
    <cellStyle name="Normal 51 18 2 2 2" xfId="20217" xr:uid="{00000000-0005-0000-0000-0000B08E0000}"/>
    <cellStyle name="Normal 51 18 2 2 2 2" xfId="43133" xr:uid="{00000000-0005-0000-0000-0000B18E0000}"/>
    <cellStyle name="Normal 51 18 2 2 3" xfId="43132" xr:uid="{00000000-0005-0000-0000-0000B28E0000}"/>
    <cellStyle name="Normal 51 18 2 3" xfId="20218" xr:uid="{00000000-0005-0000-0000-0000B38E0000}"/>
    <cellStyle name="Normal 51 18 2 3 2" xfId="43134" xr:uid="{00000000-0005-0000-0000-0000B48E0000}"/>
    <cellStyle name="Normal 51 18 2 4" xfId="20219" xr:uid="{00000000-0005-0000-0000-0000B58E0000}"/>
    <cellStyle name="Normal 51 18 2 4 2" xfId="43135" xr:uid="{00000000-0005-0000-0000-0000B68E0000}"/>
    <cellStyle name="Normal 51 18 2 5" xfId="43131" xr:uid="{00000000-0005-0000-0000-0000B78E0000}"/>
    <cellStyle name="Normal 51 18 3" xfId="20220" xr:uid="{00000000-0005-0000-0000-0000B88E0000}"/>
    <cellStyle name="Normal 51 18 3 2" xfId="20221" xr:uid="{00000000-0005-0000-0000-0000B98E0000}"/>
    <cellStyle name="Normal 51 18 3 2 2" xfId="20222" xr:uid="{00000000-0005-0000-0000-0000BA8E0000}"/>
    <cellStyle name="Normal 51 18 3 2 2 2" xfId="43138" xr:uid="{00000000-0005-0000-0000-0000BB8E0000}"/>
    <cellStyle name="Normal 51 18 3 2 3" xfId="43137" xr:uid="{00000000-0005-0000-0000-0000BC8E0000}"/>
    <cellStyle name="Normal 51 18 3 3" xfId="20223" xr:uid="{00000000-0005-0000-0000-0000BD8E0000}"/>
    <cellStyle name="Normal 51 18 3 3 2" xfId="20224" xr:uid="{00000000-0005-0000-0000-0000BE8E0000}"/>
    <cellStyle name="Normal 51 18 3 3 2 2" xfId="43140" xr:uid="{00000000-0005-0000-0000-0000BF8E0000}"/>
    <cellStyle name="Normal 51 18 3 3 3" xfId="43139" xr:uid="{00000000-0005-0000-0000-0000C08E0000}"/>
    <cellStyle name="Normal 51 18 3 4" xfId="20225" xr:uid="{00000000-0005-0000-0000-0000C18E0000}"/>
    <cellStyle name="Normal 51 18 3 4 2" xfId="43141" xr:uid="{00000000-0005-0000-0000-0000C28E0000}"/>
    <cellStyle name="Normal 51 18 3 5" xfId="43136" xr:uid="{00000000-0005-0000-0000-0000C38E0000}"/>
    <cellStyle name="Normal 51 18 4" xfId="20226" xr:uid="{00000000-0005-0000-0000-0000C48E0000}"/>
    <cellStyle name="Normal 51 18 4 2" xfId="20227" xr:uid="{00000000-0005-0000-0000-0000C58E0000}"/>
    <cellStyle name="Normal 51 18 4 2 2" xfId="43143" xr:uid="{00000000-0005-0000-0000-0000C68E0000}"/>
    <cellStyle name="Normal 51 18 4 3" xfId="43142" xr:uid="{00000000-0005-0000-0000-0000C78E0000}"/>
    <cellStyle name="Normal 51 18 5" xfId="20228" xr:uid="{00000000-0005-0000-0000-0000C88E0000}"/>
    <cellStyle name="Normal 51 18 5 2" xfId="43144" xr:uid="{00000000-0005-0000-0000-0000C98E0000}"/>
    <cellStyle name="Normal 51 18 6" xfId="20229" xr:uid="{00000000-0005-0000-0000-0000CA8E0000}"/>
    <cellStyle name="Normal 51 18 6 2" xfId="20230" xr:uid="{00000000-0005-0000-0000-0000CB8E0000}"/>
    <cellStyle name="Normal 51 18 6 2 2" xfId="43146" xr:uid="{00000000-0005-0000-0000-0000CC8E0000}"/>
    <cellStyle name="Normal 51 18 6 3" xfId="43145" xr:uid="{00000000-0005-0000-0000-0000CD8E0000}"/>
    <cellStyle name="Normal 51 18 7" xfId="20231" xr:uid="{00000000-0005-0000-0000-0000CE8E0000}"/>
    <cellStyle name="Normal 51 18 7 2" xfId="43147" xr:uid="{00000000-0005-0000-0000-0000CF8E0000}"/>
    <cellStyle name="Normal 51 18 8" xfId="43130" xr:uid="{00000000-0005-0000-0000-0000D08E0000}"/>
    <cellStyle name="Normal 51 19" xfId="20232" xr:uid="{00000000-0005-0000-0000-0000D18E0000}"/>
    <cellStyle name="Normal 51 19 2" xfId="20233" xr:uid="{00000000-0005-0000-0000-0000D28E0000}"/>
    <cellStyle name="Normal 51 19 2 2" xfId="20234" xr:uid="{00000000-0005-0000-0000-0000D38E0000}"/>
    <cellStyle name="Normal 51 19 2 2 2" xfId="20235" xr:uid="{00000000-0005-0000-0000-0000D48E0000}"/>
    <cellStyle name="Normal 51 19 2 2 2 2" xfId="43151" xr:uid="{00000000-0005-0000-0000-0000D58E0000}"/>
    <cellStyle name="Normal 51 19 2 2 3" xfId="43150" xr:uid="{00000000-0005-0000-0000-0000D68E0000}"/>
    <cellStyle name="Normal 51 19 2 3" xfId="20236" xr:uid="{00000000-0005-0000-0000-0000D78E0000}"/>
    <cellStyle name="Normal 51 19 2 3 2" xfId="43152" xr:uid="{00000000-0005-0000-0000-0000D88E0000}"/>
    <cellStyle name="Normal 51 19 2 4" xfId="20237" xr:uid="{00000000-0005-0000-0000-0000D98E0000}"/>
    <cellStyle name="Normal 51 19 2 4 2" xfId="43153" xr:uid="{00000000-0005-0000-0000-0000DA8E0000}"/>
    <cellStyle name="Normal 51 19 2 5" xfId="43149" xr:uid="{00000000-0005-0000-0000-0000DB8E0000}"/>
    <cellStyle name="Normal 51 19 3" xfId="20238" xr:uid="{00000000-0005-0000-0000-0000DC8E0000}"/>
    <cellStyle name="Normal 51 19 3 2" xfId="20239" xr:uid="{00000000-0005-0000-0000-0000DD8E0000}"/>
    <cellStyle name="Normal 51 19 3 2 2" xfId="20240" xr:uid="{00000000-0005-0000-0000-0000DE8E0000}"/>
    <cellStyle name="Normal 51 19 3 2 2 2" xfId="43156" xr:uid="{00000000-0005-0000-0000-0000DF8E0000}"/>
    <cellStyle name="Normal 51 19 3 2 3" xfId="43155" xr:uid="{00000000-0005-0000-0000-0000E08E0000}"/>
    <cellStyle name="Normal 51 19 3 3" xfId="20241" xr:uid="{00000000-0005-0000-0000-0000E18E0000}"/>
    <cellStyle name="Normal 51 19 3 3 2" xfId="20242" xr:uid="{00000000-0005-0000-0000-0000E28E0000}"/>
    <cellStyle name="Normal 51 19 3 3 2 2" xfId="43158" xr:uid="{00000000-0005-0000-0000-0000E38E0000}"/>
    <cellStyle name="Normal 51 19 3 3 3" xfId="43157" xr:uid="{00000000-0005-0000-0000-0000E48E0000}"/>
    <cellStyle name="Normal 51 19 3 4" xfId="20243" xr:uid="{00000000-0005-0000-0000-0000E58E0000}"/>
    <cellStyle name="Normal 51 19 3 4 2" xfId="43159" xr:uid="{00000000-0005-0000-0000-0000E68E0000}"/>
    <cellStyle name="Normal 51 19 3 5" xfId="43154" xr:uid="{00000000-0005-0000-0000-0000E78E0000}"/>
    <cellStyle name="Normal 51 19 4" xfId="20244" xr:uid="{00000000-0005-0000-0000-0000E88E0000}"/>
    <cellStyle name="Normal 51 19 4 2" xfId="20245" xr:uid="{00000000-0005-0000-0000-0000E98E0000}"/>
    <cellStyle name="Normal 51 19 4 2 2" xfId="43161" xr:uid="{00000000-0005-0000-0000-0000EA8E0000}"/>
    <cellStyle name="Normal 51 19 4 3" xfId="43160" xr:uid="{00000000-0005-0000-0000-0000EB8E0000}"/>
    <cellStyle name="Normal 51 19 5" xfId="20246" xr:uid="{00000000-0005-0000-0000-0000EC8E0000}"/>
    <cellStyle name="Normal 51 19 5 2" xfId="43162" xr:uid="{00000000-0005-0000-0000-0000ED8E0000}"/>
    <cellStyle name="Normal 51 19 6" xfId="20247" xr:uid="{00000000-0005-0000-0000-0000EE8E0000}"/>
    <cellStyle name="Normal 51 19 6 2" xfId="20248" xr:uid="{00000000-0005-0000-0000-0000EF8E0000}"/>
    <cellStyle name="Normal 51 19 6 2 2" xfId="43164" xr:uid="{00000000-0005-0000-0000-0000F08E0000}"/>
    <cellStyle name="Normal 51 19 6 3" xfId="43163" xr:uid="{00000000-0005-0000-0000-0000F18E0000}"/>
    <cellStyle name="Normal 51 19 7" xfId="20249" xr:uid="{00000000-0005-0000-0000-0000F28E0000}"/>
    <cellStyle name="Normal 51 19 7 2" xfId="43165" xr:uid="{00000000-0005-0000-0000-0000F38E0000}"/>
    <cellStyle name="Normal 51 19 8" xfId="43148" xr:uid="{00000000-0005-0000-0000-0000F48E0000}"/>
    <cellStyle name="Normal 51 2" xfId="20250" xr:uid="{00000000-0005-0000-0000-0000F58E0000}"/>
    <cellStyle name="Normal 51 2 2" xfId="20251" xr:uid="{00000000-0005-0000-0000-0000F68E0000}"/>
    <cellStyle name="Normal 51 2 2 2" xfId="20252" xr:uid="{00000000-0005-0000-0000-0000F78E0000}"/>
    <cellStyle name="Normal 51 2 2 2 2" xfId="20253" xr:uid="{00000000-0005-0000-0000-0000F88E0000}"/>
    <cellStyle name="Normal 51 2 2 2 2 2" xfId="43169" xr:uid="{00000000-0005-0000-0000-0000F98E0000}"/>
    <cellStyle name="Normal 51 2 2 2 3" xfId="43168" xr:uid="{00000000-0005-0000-0000-0000FA8E0000}"/>
    <cellStyle name="Normal 51 2 2 3" xfId="20254" xr:uid="{00000000-0005-0000-0000-0000FB8E0000}"/>
    <cellStyle name="Normal 51 2 2 3 2" xfId="43170" xr:uid="{00000000-0005-0000-0000-0000FC8E0000}"/>
    <cellStyle name="Normal 51 2 2 4" xfId="20255" xr:uid="{00000000-0005-0000-0000-0000FD8E0000}"/>
    <cellStyle name="Normal 51 2 2 4 2" xfId="43171" xr:uid="{00000000-0005-0000-0000-0000FE8E0000}"/>
    <cellStyle name="Normal 51 2 2 5" xfId="43167" xr:uid="{00000000-0005-0000-0000-0000FF8E0000}"/>
    <cellStyle name="Normal 51 2 3" xfId="20256" xr:uid="{00000000-0005-0000-0000-0000008F0000}"/>
    <cellStyle name="Normal 51 2 3 2" xfId="20257" xr:uid="{00000000-0005-0000-0000-0000018F0000}"/>
    <cellStyle name="Normal 51 2 3 2 2" xfId="20258" xr:uid="{00000000-0005-0000-0000-0000028F0000}"/>
    <cellStyle name="Normal 51 2 3 2 2 2" xfId="43174" xr:uid="{00000000-0005-0000-0000-0000038F0000}"/>
    <cellStyle name="Normal 51 2 3 2 3" xfId="43173" xr:uid="{00000000-0005-0000-0000-0000048F0000}"/>
    <cellStyle name="Normal 51 2 3 3" xfId="20259" xr:uid="{00000000-0005-0000-0000-0000058F0000}"/>
    <cellStyle name="Normal 51 2 3 3 2" xfId="20260" xr:uid="{00000000-0005-0000-0000-0000068F0000}"/>
    <cellStyle name="Normal 51 2 3 3 2 2" xfId="43176" xr:uid="{00000000-0005-0000-0000-0000078F0000}"/>
    <cellStyle name="Normal 51 2 3 3 3" xfId="43175" xr:uid="{00000000-0005-0000-0000-0000088F0000}"/>
    <cellStyle name="Normal 51 2 3 4" xfId="20261" xr:uid="{00000000-0005-0000-0000-0000098F0000}"/>
    <cellStyle name="Normal 51 2 3 4 2" xfId="43177" xr:uid="{00000000-0005-0000-0000-00000A8F0000}"/>
    <cellStyle name="Normal 51 2 3 5" xfId="43172" xr:uid="{00000000-0005-0000-0000-00000B8F0000}"/>
    <cellStyle name="Normal 51 2 4" xfId="20262" xr:uid="{00000000-0005-0000-0000-00000C8F0000}"/>
    <cellStyle name="Normal 51 2 4 2" xfId="20263" xr:uid="{00000000-0005-0000-0000-00000D8F0000}"/>
    <cellStyle name="Normal 51 2 4 2 2" xfId="43179" xr:uid="{00000000-0005-0000-0000-00000E8F0000}"/>
    <cellStyle name="Normal 51 2 4 3" xfId="43178" xr:uid="{00000000-0005-0000-0000-00000F8F0000}"/>
    <cellStyle name="Normal 51 2 5" xfId="20264" xr:uid="{00000000-0005-0000-0000-0000108F0000}"/>
    <cellStyle name="Normal 51 2 5 2" xfId="43180" xr:uid="{00000000-0005-0000-0000-0000118F0000}"/>
    <cellStyle name="Normal 51 2 6" xfId="20265" xr:uid="{00000000-0005-0000-0000-0000128F0000}"/>
    <cellStyle name="Normal 51 2 6 2" xfId="20266" xr:uid="{00000000-0005-0000-0000-0000138F0000}"/>
    <cellStyle name="Normal 51 2 6 2 2" xfId="43182" xr:uid="{00000000-0005-0000-0000-0000148F0000}"/>
    <cellStyle name="Normal 51 2 6 3" xfId="43181" xr:uid="{00000000-0005-0000-0000-0000158F0000}"/>
    <cellStyle name="Normal 51 2 7" xfId="20267" xr:uid="{00000000-0005-0000-0000-0000168F0000}"/>
    <cellStyle name="Normal 51 2 7 2" xfId="43183" xr:uid="{00000000-0005-0000-0000-0000178F0000}"/>
    <cellStyle name="Normal 51 2 8" xfId="43166" xr:uid="{00000000-0005-0000-0000-0000188F0000}"/>
    <cellStyle name="Normal 51 20" xfId="20268" xr:uid="{00000000-0005-0000-0000-0000198F0000}"/>
    <cellStyle name="Normal 51 20 2" xfId="20269" xr:uid="{00000000-0005-0000-0000-00001A8F0000}"/>
    <cellStyle name="Normal 51 20 2 2" xfId="20270" xr:uid="{00000000-0005-0000-0000-00001B8F0000}"/>
    <cellStyle name="Normal 51 20 2 2 2" xfId="43186" xr:uid="{00000000-0005-0000-0000-00001C8F0000}"/>
    <cellStyle name="Normal 51 20 2 3" xfId="43185" xr:uid="{00000000-0005-0000-0000-00001D8F0000}"/>
    <cellStyle name="Normal 51 20 3" xfId="20271" xr:uid="{00000000-0005-0000-0000-00001E8F0000}"/>
    <cellStyle name="Normal 51 20 3 2" xfId="43187" xr:uid="{00000000-0005-0000-0000-00001F8F0000}"/>
    <cellStyle name="Normal 51 20 4" xfId="20272" xr:uid="{00000000-0005-0000-0000-0000208F0000}"/>
    <cellStyle name="Normal 51 20 4 2" xfId="43188" xr:uid="{00000000-0005-0000-0000-0000218F0000}"/>
    <cellStyle name="Normal 51 20 5" xfId="43184" xr:uid="{00000000-0005-0000-0000-0000228F0000}"/>
    <cellStyle name="Normal 51 21" xfId="20273" xr:uid="{00000000-0005-0000-0000-0000238F0000}"/>
    <cellStyle name="Normal 51 21 2" xfId="20274" xr:uid="{00000000-0005-0000-0000-0000248F0000}"/>
    <cellStyle name="Normal 51 21 2 2" xfId="20275" xr:uid="{00000000-0005-0000-0000-0000258F0000}"/>
    <cellStyle name="Normal 51 21 2 2 2" xfId="43191" xr:uid="{00000000-0005-0000-0000-0000268F0000}"/>
    <cellStyle name="Normal 51 21 2 3" xfId="43190" xr:uid="{00000000-0005-0000-0000-0000278F0000}"/>
    <cellStyle name="Normal 51 21 3" xfId="20276" xr:uid="{00000000-0005-0000-0000-0000288F0000}"/>
    <cellStyle name="Normal 51 21 3 2" xfId="20277" xr:uid="{00000000-0005-0000-0000-0000298F0000}"/>
    <cellStyle name="Normal 51 21 3 2 2" xfId="43193" xr:uid="{00000000-0005-0000-0000-00002A8F0000}"/>
    <cellStyle name="Normal 51 21 3 3" xfId="43192" xr:uid="{00000000-0005-0000-0000-00002B8F0000}"/>
    <cellStyle name="Normal 51 21 4" xfId="20278" xr:uid="{00000000-0005-0000-0000-00002C8F0000}"/>
    <cellStyle name="Normal 51 21 4 2" xfId="43194" xr:uid="{00000000-0005-0000-0000-00002D8F0000}"/>
    <cellStyle name="Normal 51 21 5" xfId="43189" xr:uid="{00000000-0005-0000-0000-00002E8F0000}"/>
    <cellStyle name="Normal 51 22" xfId="20279" xr:uid="{00000000-0005-0000-0000-00002F8F0000}"/>
    <cellStyle name="Normal 51 22 2" xfId="20280" xr:uid="{00000000-0005-0000-0000-0000308F0000}"/>
    <cellStyle name="Normal 51 22 2 2" xfId="43196" xr:uid="{00000000-0005-0000-0000-0000318F0000}"/>
    <cellStyle name="Normal 51 22 3" xfId="43195" xr:uid="{00000000-0005-0000-0000-0000328F0000}"/>
    <cellStyle name="Normal 51 23" xfId="20281" xr:uid="{00000000-0005-0000-0000-0000338F0000}"/>
    <cellStyle name="Normal 51 23 2" xfId="43197" xr:uid="{00000000-0005-0000-0000-0000348F0000}"/>
    <cellStyle name="Normal 51 24" xfId="20282" xr:uid="{00000000-0005-0000-0000-0000358F0000}"/>
    <cellStyle name="Normal 51 24 2" xfId="20283" xr:uid="{00000000-0005-0000-0000-0000368F0000}"/>
    <cellStyle name="Normal 51 24 2 2" xfId="43199" xr:uid="{00000000-0005-0000-0000-0000378F0000}"/>
    <cellStyle name="Normal 51 24 3" xfId="43198" xr:uid="{00000000-0005-0000-0000-0000388F0000}"/>
    <cellStyle name="Normal 51 25" xfId="20284" xr:uid="{00000000-0005-0000-0000-0000398F0000}"/>
    <cellStyle name="Normal 51 25 2" xfId="43200" xr:uid="{00000000-0005-0000-0000-00003A8F0000}"/>
    <cellStyle name="Normal 51 26" xfId="42985" xr:uid="{00000000-0005-0000-0000-00003B8F0000}"/>
    <cellStyle name="Normal 51 3" xfId="20285" xr:uid="{00000000-0005-0000-0000-00003C8F0000}"/>
    <cellStyle name="Normal 51 3 2" xfId="20286" xr:uid="{00000000-0005-0000-0000-00003D8F0000}"/>
    <cellStyle name="Normal 51 3 2 2" xfId="20287" xr:uid="{00000000-0005-0000-0000-00003E8F0000}"/>
    <cellStyle name="Normal 51 3 2 2 2" xfId="20288" xr:uid="{00000000-0005-0000-0000-00003F8F0000}"/>
    <cellStyle name="Normal 51 3 2 2 2 2" xfId="43204" xr:uid="{00000000-0005-0000-0000-0000408F0000}"/>
    <cellStyle name="Normal 51 3 2 2 3" xfId="43203" xr:uid="{00000000-0005-0000-0000-0000418F0000}"/>
    <cellStyle name="Normal 51 3 2 3" xfId="20289" xr:uid="{00000000-0005-0000-0000-0000428F0000}"/>
    <cellStyle name="Normal 51 3 2 3 2" xfId="43205" xr:uid="{00000000-0005-0000-0000-0000438F0000}"/>
    <cellStyle name="Normal 51 3 2 4" xfId="20290" xr:uid="{00000000-0005-0000-0000-0000448F0000}"/>
    <cellStyle name="Normal 51 3 2 4 2" xfId="43206" xr:uid="{00000000-0005-0000-0000-0000458F0000}"/>
    <cellStyle name="Normal 51 3 2 5" xfId="43202" xr:uid="{00000000-0005-0000-0000-0000468F0000}"/>
    <cellStyle name="Normal 51 3 3" xfId="20291" xr:uid="{00000000-0005-0000-0000-0000478F0000}"/>
    <cellStyle name="Normal 51 3 3 2" xfId="20292" xr:uid="{00000000-0005-0000-0000-0000488F0000}"/>
    <cellStyle name="Normal 51 3 3 2 2" xfId="20293" xr:uid="{00000000-0005-0000-0000-0000498F0000}"/>
    <cellStyle name="Normal 51 3 3 2 2 2" xfId="43209" xr:uid="{00000000-0005-0000-0000-00004A8F0000}"/>
    <cellStyle name="Normal 51 3 3 2 3" xfId="43208" xr:uid="{00000000-0005-0000-0000-00004B8F0000}"/>
    <cellStyle name="Normal 51 3 3 3" xfId="20294" xr:uid="{00000000-0005-0000-0000-00004C8F0000}"/>
    <cellStyle name="Normal 51 3 3 3 2" xfId="20295" xr:uid="{00000000-0005-0000-0000-00004D8F0000}"/>
    <cellStyle name="Normal 51 3 3 3 2 2" xfId="43211" xr:uid="{00000000-0005-0000-0000-00004E8F0000}"/>
    <cellStyle name="Normal 51 3 3 3 3" xfId="43210" xr:uid="{00000000-0005-0000-0000-00004F8F0000}"/>
    <cellStyle name="Normal 51 3 3 4" xfId="20296" xr:uid="{00000000-0005-0000-0000-0000508F0000}"/>
    <cellStyle name="Normal 51 3 3 4 2" xfId="43212" xr:uid="{00000000-0005-0000-0000-0000518F0000}"/>
    <cellStyle name="Normal 51 3 3 5" xfId="43207" xr:uid="{00000000-0005-0000-0000-0000528F0000}"/>
    <cellStyle name="Normal 51 3 4" xfId="20297" xr:uid="{00000000-0005-0000-0000-0000538F0000}"/>
    <cellStyle name="Normal 51 3 4 2" xfId="20298" xr:uid="{00000000-0005-0000-0000-0000548F0000}"/>
    <cellStyle name="Normal 51 3 4 2 2" xfId="43214" xr:uid="{00000000-0005-0000-0000-0000558F0000}"/>
    <cellStyle name="Normal 51 3 4 3" xfId="43213" xr:uid="{00000000-0005-0000-0000-0000568F0000}"/>
    <cellStyle name="Normal 51 3 5" xfId="20299" xr:uid="{00000000-0005-0000-0000-0000578F0000}"/>
    <cellStyle name="Normal 51 3 5 2" xfId="43215" xr:uid="{00000000-0005-0000-0000-0000588F0000}"/>
    <cellStyle name="Normal 51 3 6" xfId="20300" xr:uid="{00000000-0005-0000-0000-0000598F0000}"/>
    <cellStyle name="Normal 51 3 6 2" xfId="20301" xr:uid="{00000000-0005-0000-0000-00005A8F0000}"/>
    <cellStyle name="Normal 51 3 6 2 2" xfId="43217" xr:uid="{00000000-0005-0000-0000-00005B8F0000}"/>
    <cellStyle name="Normal 51 3 6 3" xfId="43216" xr:uid="{00000000-0005-0000-0000-00005C8F0000}"/>
    <cellStyle name="Normal 51 3 7" xfId="20302" xr:uid="{00000000-0005-0000-0000-00005D8F0000}"/>
    <cellStyle name="Normal 51 3 7 2" xfId="43218" xr:uid="{00000000-0005-0000-0000-00005E8F0000}"/>
    <cellStyle name="Normal 51 3 8" xfId="43201" xr:uid="{00000000-0005-0000-0000-00005F8F0000}"/>
    <cellStyle name="Normal 51 4" xfId="20303" xr:uid="{00000000-0005-0000-0000-0000608F0000}"/>
    <cellStyle name="Normal 51 4 2" xfId="20304" xr:uid="{00000000-0005-0000-0000-0000618F0000}"/>
    <cellStyle name="Normal 51 4 2 2" xfId="20305" xr:uid="{00000000-0005-0000-0000-0000628F0000}"/>
    <cellStyle name="Normal 51 4 2 2 2" xfId="20306" xr:uid="{00000000-0005-0000-0000-0000638F0000}"/>
    <cellStyle name="Normal 51 4 2 2 2 2" xfId="43222" xr:uid="{00000000-0005-0000-0000-0000648F0000}"/>
    <cellStyle name="Normal 51 4 2 2 3" xfId="43221" xr:uid="{00000000-0005-0000-0000-0000658F0000}"/>
    <cellStyle name="Normal 51 4 2 3" xfId="20307" xr:uid="{00000000-0005-0000-0000-0000668F0000}"/>
    <cellStyle name="Normal 51 4 2 3 2" xfId="43223" xr:uid="{00000000-0005-0000-0000-0000678F0000}"/>
    <cellStyle name="Normal 51 4 2 4" xfId="20308" xr:uid="{00000000-0005-0000-0000-0000688F0000}"/>
    <cellStyle name="Normal 51 4 2 4 2" xfId="43224" xr:uid="{00000000-0005-0000-0000-0000698F0000}"/>
    <cellStyle name="Normal 51 4 2 5" xfId="43220" xr:uid="{00000000-0005-0000-0000-00006A8F0000}"/>
    <cellStyle name="Normal 51 4 3" xfId="20309" xr:uid="{00000000-0005-0000-0000-00006B8F0000}"/>
    <cellStyle name="Normal 51 4 3 2" xfId="20310" xr:uid="{00000000-0005-0000-0000-00006C8F0000}"/>
    <cellStyle name="Normal 51 4 3 2 2" xfId="20311" xr:uid="{00000000-0005-0000-0000-00006D8F0000}"/>
    <cellStyle name="Normal 51 4 3 2 2 2" xfId="43227" xr:uid="{00000000-0005-0000-0000-00006E8F0000}"/>
    <cellStyle name="Normal 51 4 3 2 3" xfId="43226" xr:uid="{00000000-0005-0000-0000-00006F8F0000}"/>
    <cellStyle name="Normal 51 4 3 3" xfId="20312" xr:uid="{00000000-0005-0000-0000-0000708F0000}"/>
    <cellStyle name="Normal 51 4 3 3 2" xfId="20313" xr:uid="{00000000-0005-0000-0000-0000718F0000}"/>
    <cellStyle name="Normal 51 4 3 3 2 2" xfId="43229" xr:uid="{00000000-0005-0000-0000-0000728F0000}"/>
    <cellStyle name="Normal 51 4 3 3 3" xfId="43228" xr:uid="{00000000-0005-0000-0000-0000738F0000}"/>
    <cellStyle name="Normal 51 4 3 4" xfId="20314" xr:uid="{00000000-0005-0000-0000-0000748F0000}"/>
    <cellStyle name="Normal 51 4 3 4 2" xfId="43230" xr:uid="{00000000-0005-0000-0000-0000758F0000}"/>
    <cellStyle name="Normal 51 4 3 5" xfId="43225" xr:uid="{00000000-0005-0000-0000-0000768F0000}"/>
    <cellStyle name="Normal 51 4 4" xfId="20315" xr:uid="{00000000-0005-0000-0000-0000778F0000}"/>
    <cellStyle name="Normal 51 4 4 2" xfId="20316" xr:uid="{00000000-0005-0000-0000-0000788F0000}"/>
    <cellStyle name="Normal 51 4 4 2 2" xfId="43232" xr:uid="{00000000-0005-0000-0000-0000798F0000}"/>
    <cellStyle name="Normal 51 4 4 3" xfId="43231" xr:uid="{00000000-0005-0000-0000-00007A8F0000}"/>
    <cellStyle name="Normal 51 4 5" xfId="20317" xr:uid="{00000000-0005-0000-0000-00007B8F0000}"/>
    <cellStyle name="Normal 51 4 5 2" xfId="43233" xr:uid="{00000000-0005-0000-0000-00007C8F0000}"/>
    <cellStyle name="Normal 51 4 6" xfId="20318" xr:uid="{00000000-0005-0000-0000-00007D8F0000}"/>
    <cellStyle name="Normal 51 4 6 2" xfId="20319" xr:uid="{00000000-0005-0000-0000-00007E8F0000}"/>
    <cellStyle name="Normal 51 4 6 2 2" xfId="43235" xr:uid="{00000000-0005-0000-0000-00007F8F0000}"/>
    <cellStyle name="Normal 51 4 6 3" xfId="43234" xr:uid="{00000000-0005-0000-0000-0000808F0000}"/>
    <cellStyle name="Normal 51 4 7" xfId="20320" xr:uid="{00000000-0005-0000-0000-0000818F0000}"/>
    <cellStyle name="Normal 51 4 7 2" xfId="43236" xr:uid="{00000000-0005-0000-0000-0000828F0000}"/>
    <cellStyle name="Normal 51 4 8" xfId="43219" xr:uid="{00000000-0005-0000-0000-0000838F0000}"/>
    <cellStyle name="Normal 51 5" xfId="20321" xr:uid="{00000000-0005-0000-0000-0000848F0000}"/>
    <cellStyle name="Normal 51 5 2" xfId="20322" xr:uid="{00000000-0005-0000-0000-0000858F0000}"/>
    <cellStyle name="Normal 51 5 2 2" xfId="20323" xr:uid="{00000000-0005-0000-0000-0000868F0000}"/>
    <cellStyle name="Normal 51 5 2 2 2" xfId="20324" xr:uid="{00000000-0005-0000-0000-0000878F0000}"/>
    <cellStyle name="Normal 51 5 2 2 2 2" xfId="43240" xr:uid="{00000000-0005-0000-0000-0000888F0000}"/>
    <cellStyle name="Normal 51 5 2 2 3" xfId="43239" xr:uid="{00000000-0005-0000-0000-0000898F0000}"/>
    <cellStyle name="Normal 51 5 2 3" xfId="20325" xr:uid="{00000000-0005-0000-0000-00008A8F0000}"/>
    <cellStyle name="Normal 51 5 2 3 2" xfId="43241" xr:uid="{00000000-0005-0000-0000-00008B8F0000}"/>
    <cellStyle name="Normal 51 5 2 4" xfId="20326" xr:uid="{00000000-0005-0000-0000-00008C8F0000}"/>
    <cellStyle name="Normal 51 5 2 4 2" xfId="43242" xr:uid="{00000000-0005-0000-0000-00008D8F0000}"/>
    <cellStyle name="Normal 51 5 2 5" xfId="43238" xr:uid="{00000000-0005-0000-0000-00008E8F0000}"/>
    <cellStyle name="Normal 51 5 3" xfId="20327" xr:uid="{00000000-0005-0000-0000-00008F8F0000}"/>
    <cellStyle name="Normal 51 5 3 2" xfId="20328" xr:uid="{00000000-0005-0000-0000-0000908F0000}"/>
    <cellStyle name="Normal 51 5 3 2 2" xfId="20329" xr:uid="{00000000-0005-0000-0000-0000918F0000}"/>
    <cellStyle name="Normal 51 5 3 2 2 2" xfId="43245" xr:uid="{00000000-0005-0000-0000-0000928F0000}"/>
    <cellStyle name="Normal 51 5 3 2 3" xfId="43244" xr:uid="{00000000-0005-0000-0000-0000938F0000}"/>
    <cellStyle name="Normal 51 5 3 3" xfId="20330" xr:uid="{00000000-0005-0000-0000-0000948F0000}"/>
    <cellStyle name="Normal 51 5 3 3 2" xfId="20331" xr:uid="{00000000-0005-0000-0000-0000958F0000}"/>
    <cellStyle name="Normal 51 5 3 3 2 2" xfId="43247" xr:uid="{00000000-0005-0000-0000-0000968F0000}"/>
    <cellStyle name="Normal 51 5 3 3 3" xfId="43246" xr:uid="{00000000-0005-0000-0000-0000978F0000}"/>
    <cellStyle name="Normal 51 5 3 4" xfId="20332" xr:uid="{00000000-0005-0000-0000-0000988F0000}"/>
    <cellStyle name="Normal 51 5 3 4 2" xfId="43248" xr:uid="{00000000-0005-0000-0000-0000998F0000}"/>
    <cellStyle name="Normal 51 5 3 5" xfId="43243" xr:uid="{00000000-0005-0000-0000-00009A8F0000}"/>
    <cellStyle name="Normal 51 5 4" xfId="20333" xr:uid="{00000000-0005-0000-0000-00009B8F0000}"/>
    <cellStyle name="Normal 51 5 4 2" xfId="20334" xr:uid="{00000000-0005-0000-0000-00009C8F0000}"/>
    <cellStyle name="Normal 51 5 4 2 2" xfId="43250" xr:uid="{00000000-0005-0000-0000-00009D8F0000}"/>
    <cellStyle name="Normal 51 5 4 3" xfId="43249" xr:uid="{00000000-0005-0000-0000-00009E8F0000}"/>
    <cellStyle name="Normal 51 5 5" xfId="20335" xr:uid="{00000000-0005-0000-0000-00009F8F0000}"/>
    <cellStyle name="Normal 51 5 5 2" xfId="43251" xr:uid="{00000000-0005-0000-0000-0000A08F0000}"/>
    <cellStyle name="Normal 51 5 6" xfId="20336" xr:uid="{00000000-0005-0000-0000-0000A18F0000}"/>
    <cellStyle name="Normal 51 5 6 2" xfId="20337" xr:uid="{00000000-0005-0000-0000-0000A28F0000}"/>
    <cellStyle name="Normal 51 5 6 2 2" xfId="43253" xr:uid="{00000000-0005-0000-0000-0000A38F0000}"/>
    <cellStyle name="Normal 51 5 6 3" xfId="43252" xr:uid="{00000000-0005-0000-0000-0000A48F0000}"/>
    <cellStyle name="Normal 51 5 7" xfId="20338" xr:uid="{00000000-0005-0000-0000-0000A58F0000}"/>
    <cellStyle name="Normal 51 5 7 2" xfId="43254" xr:uid="{00000000-0005-0000-0000-0000A68F0000}"/>
    <cellStyle name="Normal 51 5 8" xfId="43237" xr:uid="{00000000-0005-0000-0000-0000A78F0000}"/>
    <cellStyle name="Normal 51 6" xfId="20339" xr:uid="{00000000-0005-0000-0000-0000A88F0000}"/>
    <cellStyle name="Normal 51 6 2" xfId="20340" xr:uid="{00000000-0005-0000-0000-0000A98F0000}"/>
    <cellStyle name="Normal 51 6 2 2" xfId="20341" xr:uid="{00000000-0005-0000-0000-0000AA8F0000}"/>
    <cellStyle name="Normal 51 6 2 2 2" xfId="20342" xr:uid="{00000000-0005-0000-0000-0000AB8F0000}"/>
    <cellStyle name="Normal 51 6 2 2 2 2" xfId="43258" xr:uid="{00000000-0005-0000-0000-0000AC8F0000}"/>
    <cellStyle name="Normal 51 6 2 2 3" xfId="43257" xr:uid="{00000000-0005-0000-0000-0000AD8F0000}"/>
    <cellStyle name="Normal 51 6 2 3" xfId="20343" xr:uid="{00000000-0005-0000-0000-0000AE8F0000}"/>
    <cellStyle name="Normal 51 6 2 3 2" xfId="43259" xr:uid="{00000000-0005-0000-0000-0000AF8F0000}"/>
    <cellStyle name="Normal 51 6 2 4" xfId="20344" xr:uid="{00000000-0005-0000-0000-0000B08F0000}"/>
    <cellStyle name="Normal 51 6 2 4 2" xfId="43260" xr:uid="{00000000-0005-0000-0000-0000B18F0000}"/>
    <cellStyle name="Normal 51 6 2 5" xfId="43256" xr:uid="{00000000-0005-0000-0000-0000B28F0000}"/>
    <cellStyle name="Normal 51 6 3" xfId="20345" xr:uid="{00000000-0005-0000-0000-0000B38F0000}"/>
    <cellStyle name="Normal 51 6 3 2" xfId="20346" xr:uid="{00000000-0005-0000-0000-0000B48F0000}"/>
    <cellStyle name="Normal 51 6 3 2 2" xfId="20347" xr:uid="{00000000-0005-0000-0000-0000B58F0000}"/>
    <cellStyle name="Normal 51 6 3 2 2 2" xfId="43263" xr:uid="{00000000-0005-0000-0000-0000B68F0000}"/>
    <cellStyle name="Normal 51 6 3 2 3" xfId="43262" xr:uid="{00000000-0005-0000-0000-0000B78F0000}"/>
    <cellStyle name="Normal 51 6 3 3" xfId="20348" xr:uid="{00000000-0005-0000-0000-0000B88F0000}"/>
    <cellStyle name="Normal 51 6 3 3 2" xfId="20349" xr:uid="{00000000-0005-0000-0000-0000B98F0000}"/>
    <cellStyle name="Normal 51 6 3 3 2 2" xfId="43265" xr:uid="{00000000-0005-0000-0000-0000BA8F0000}"/>
    <cellStyle name="Normal 51 6 3 3 3" xfId="43264" xr:uid="{00000000-0005-0000-0000-0000BB8F0000}"/>
    <cellStyle name="Normal 51 6 3 4" xfId="20350" xr:uid="{00000000-0005-0000-0000-0000BC8F0000}"/>
    <cellStyle name="Normal 51 6 3 4 2" xfId="43266" xr:uid="{00000000-0005-0000-0000-0000BD8F0000}"/>
    <cellStyle name="Normal 51 6 3 5" xfId="43261" xr:uid="{00000000-0005-0000-0000-0000BE8F0000}"/>
    <cellStyle name="Normal 51 6 4" xfId="20351" xr:uid="{00000000-0005-0000-0000-0000BF8F0000}"/>
    <cellStyle name="Normal 51 6 4 2" xfId="20352" xr:uid="{00000000-0005-0000-0000-0000C08F0000}"/>
    <cellStyle name="Normal 51 6 4 2 2" xfId="43268" xr:uid="{00000000-0005-0000-0000-0000C18F0000}"/>
    <cellStyle name="Normal 51 6 4 3" xfId="43267" xr:uid="{00000000-0005-0000-0000-0000C28F0000}"/>
    <cellStyle name="Normal 51 6 5" xfId="20353" xr:uid="{00000000-0005-0000-0000-0000C38F0000}"/>
    <cellStyle name="Normal 51 6 5 2" xfId="43269" xr:uid="{00000000-0005-0000-0000-0000C48F0000}"/>
    <cellStyle name="Normal 51 6 6" xfId="20354" xr:uid="{00000000-0005-0000-0000-0000C58F0000}"/>
    <cellStyle name="Normal 51 6 6 2" xfId="20355" xr:uid="{00000000-0005-0000-0000-0000C68F0000}"/>
    <cellStyle name="Normal 51 6 6 2 2" xfId="43271" xr:uid="{00000000-0005-0000-0000-0000C78F0000}"/>
    <cellStyle name="Normal 51 6 6 3" xfId="43270" xr:uid="{00000000-0005-0000-0000-0000C88F0000}"/>
    <cellStyle name="Normal 51 6 7" xfId="20356" xr:uid="{00000000-0005-0000-0000-0000C98F0000}"/>
    <cellStyle name="Normal 51 6 7 2" xfId="43272" xr:uid="{00000000-0005-0000-0000-0000CA8F0000}"/>
    <cellStyle name="Normal 51 6 8" xfId="43255" xr:uid="{00000000-0005-0000-0000-0000CB8F0000}"/>
    <cellStyle name="Normal 51 7" xfId="20357" xr:uid="{00000000-0005-0000-0000-0000CC8F0000}"/>
    <cellStyle name="Normal 51 7 2" xfId="20358" xr:uid="{00000000-0005-0000-0000-0000CD8F0000}"/>
    <cellStyle name="Normal 51 7 2 2" xfId="20359" xr:uid="{00000000-0005-0000-0000-0000CE8F0000}"/>
    <cellStyle name="Normal 51 7 2 2 2" xfId="20360" xr:uid="{00000000-0005-0000-0000-0000CF8F0000}"/>
    <cellStyle name="Normal 51 7 2 2 2 2" xfId="43276" xr:uid="{00000000-0005-0000-0000-0000D08F0000}"/>
    <cellStyle name="Normal 51 7 2 2 3" xfId="43275" xr:uid="{00000000-0005-0000-0000-0000D18F0000}"/>
    <cellStyle name="Normal 51 7 2 3" xfId="20361" xr:uid="{00000000-0005-0000-0000-0000D28F0000}"/>
    <cellStyle name="Normal 51 7 2 3 2" xfId="43277" xr:uid="{00000000-0005-0000-0000-0000D38F0000}"/>
    <cellStyle name="Normal 51 7 2 4" xfId="20362" xr:uid="{00000000-0005-0000-0000-0000D48F0000}"/>
    <cellStyle name="Normal 51 7 2 4 2" xfId="43278" xr:uid="{00000000-0005-0000-0000-0000D58F0000}"/>
    <cellStyle name="Normal 51 7 2 5" xfId="43274" xr:uid="{00000000-0005-0000-0000-0000D68F0000}"/>
    <cellStyle name="Normal 51 7 3" xfId="20363" xr:uid="{00000000-0005-0000-0000-0000D78F0000}"/>
    <cellStyle name="Normal 51 7 3 2" xfId="20364" xr:uid="{00000000-0005-0000-0000-0000D88F0000}"/>
    <cellStyle name="Normal 51 7 3 2 2" xfId="20365" xr:uid="{00000000-0005-0000-0000-0000D98F0000}"/>
    <cellStyle name="Normal 51 7 3 2 2 2" xfId="43281" xr:uid="{00000000-0005-0000-0000-0000DA8F0000}"/>
    <cellStyle name="Normal 51 7 3 2 3" xfId="43280" xr:uid="{00000000-0005-0000-0000-0000DB8F0000}"/>
    <cellStyle name="Normal 51 7 3 3" xfId="20366" xr:uid="{00000000-0005-0000-0000-0000DC8F0000}"/>
    <cellStyle name="Normal 51 7 3 3 2" xfId="20367" xr:uid="{00000000-0005-0000-0000-0000DD8F0000}"/>
    <cellStyle name="Normal 51 7 3 3 2 2" xfId="43283" xr:uid="{00000000-0005-0000-0000-0000DE8F0000}"/>
    <cellStyle name="Normal 51 7 3 3 3" xfId="43282" xr:uid="{00000000-0005-0000-0000-0000DF8F0000}"/>
    <cellStyle name="Normal 51 7 3 4" xfId="20368" xr:uid="{00000000-0005-0000-0000-0000E08F0000}"/>
    <cellStyle name="Normal 51 7 3 4 2" xfId="43284" xr:uid="{00000000-0005-0000-0000-0000E18F0000}"/>
    <cellStyle name="Normal 51 7 3 5" xfId="43279" xr:uid="{00000000-0005-0000-0000-0000E28F0000}"/>
    <cellStyle name="Normal 51 7 4" xfId="20369" xr:uid="{00000000-0005-0000-0000-0000E38F0000}"/>
    <cellStyle name="Normal 51 7 4 2" xfId="20370" xr:uid="{00000000-0005-0000-0000-0000E48F0000}"/>
    <cellStyle name="Normal 51 7 4 2 2" xfId="43286" xr:uid="{00000000-0005-0000-0000-0000E58F0000}"/>
    <cellStyle name="Normal 51 7 4 3" xfId="43285" xr:uid="{00000000-0005-0000-0000-0000E68F0000}"/>
    <cellStyle name="Normal 51 7 5" xfId="20371" xr:uid="{00000000-0005-0000-0000-0000E78F0000}"/>
    <cellStyle name="Normal 51 7 5 2" xfId="43287" xr:uid="{00000000-0005-0000-0000-0000E88F0000}"/>
    <cellStyle name="Normal 51 7 6" xfId="20372" xr:uid="{00000000-0005-0000-0000-0000E98F0000}"/>
    <cellStyle name="Normal 51 7 6 2" xfId="20373" xr:uid="{00000000-0005-0000-0000-0000EA8F0000}"/>
    <cellStyle name="Normal 51 7 6 2 2" xfId="43289" xr:uid="{00000000-0005-0000-0000-0000EB8F0000}"/>
    <cellStyle name="Normal 51 7 6 3" xfId="43288" xr:uid="{00000000-0005-0000-0000-0000EC8F0000}"/>
    <cellStyle name="Normal 51 7 7" xfId="20374" xr:uid="{00000000-0005-0000-0000-0000ED8F0000}"/>
    <cellStyle name="Normal 51 7 7 2" xfId="43290" xr:uid="{00000000-0005-0000-0000-0000EE8F0000}"/>
    <cellStyle name="Normal 51 7 8" xfId="43273" xr:uid="{00000000-0005-0000-0000-0000EF8F0000}"/>
    <cellStyle name="Normal 51 8" xfId="20375" xr:uid="{00000000-0005-0000-0000-0000F08F0000}"/>
    <cellStyle name="Normal 51 8 2" xfId="20376" xr:uid="{00000000-0005-0000-0000-0000F18F0000}"/>
    <cellStyle name="Normal 51 8 2 2" xfId="20377" xr:uid="{00000000-0005-0000-0000-0000F28F0000}"/>
    <cellStyle name="Normal 51 8 2 2 2" xfId="20378" xr:uid="{00000000-0005-0000-0000-0000F38F0000}"/>
    <cellStyle name="Normal 51 8 2 2 2 2" xfId="43294" xr:uid="{00000000-0005-0000-0000-0000F48F0000}"/>
    <cellStyle name="Normal 51 8 2 2 3" xfId="43293" xr:uid="{00000000-0005-0000-0000-0000F58F0000}"/>
    <cellStyle name="Normal 51 8 2 3" xfId="20379" xr:uid="{00000000-0005-0000-0000-0000F68F0000}"/>
    <cellStyle name="Normal 51 8 2 3 2" xfId="43295" xr:uid="{00000000-0005-0000-0000-0000F78F0000}"/>
    <cellStyle name="Normal 51 8 2 4" xfId="20380" xr:uid="{00000000-0005-0000-0000-0000F88F0000}"/>
    <cellStyle name="Normal 51 8 2 4 2" xfId="43296" xr:uid="{00000000-0005-0000-0000-0000F98F0000}"/>
    <cellStyle name="Normal 51 8 2 5" xfId="43292" xr:uid="{00000000-0005-0000-0000-0000FA8F0000}"/>
    <cellStyle name="Normal 51 8 3" xfId="20381" xr:uid="{00000000-0005-0000-0000-0000FB8F0000}"/>
    <cellStyle name="Normal 51 8 3 2" xfId="20382" xr:uid="{00000000-0005-0000-0000-0000FC8F0000}"/>
    <cellStyle name="Normal 51 8 3 2 2" xfId="20383" xr:uid="{00000000-0005-0000-0000-0000FD8F0000}"/>
    <cellStyle name="Normal 51 8 3 2 2 2" xfId="43299" xr:uid="{00000000-0005-0000-0000-0000FE8F0000}"/>
    <cellStyle name="Normal 51 8 3 2 3" xfId="43298" xr:uid="{00000000-0005-0000-0000-0000FF8F0000}"/>
    <cellStyle name="Normal 51 8 3 3" xfId="20384" xr:uid="{00000000-0005-0000-0000-000000900000}"/>
    <cellStyle name="Normal 51 8 3 3 2" xfId="20385" xr:uid="{00000000-0005-0000-0000-000001900000}"/>
    <cellStyle name="Normal 51 8 3 3 2 2" xfId="43301" xr:uid="{00000000-0005-0000-0000-000002900000}"/>
    <cellStyle name="Normal 51 8 3 3 3" xfId="43300" xr:uid="{00000000-0005-0000-0000-000003900000}"/>
    <cellStyle name="Normal 51 8 3 4" xfId="20386" xr:uid="{00000000-0005-0000-0000-000004900000}"/>
    <cellStyle name="Normal 51 8 3 4 2" xfId="43302" xr:uid="{00000000-0005-0000-0000-000005900000}"/>
    <cellStyle name="Normal 51 8 3 5" xfId="43297" xr:uid="{00000000-0005-0000-0000-000006900000}"/>
    <cellStyle name="Normal 51 8 4" xfId="20387" xr:uid="{00000000-0005-0000-0000-000007900000}"/>
    <cellStyle name="Normal 51 8 4 2" xfId="20388" xr:uid="{00000000-0005-0000-0000-000008900000}"/>
    <cellStyle name="Normal 51 8 4 2 2" xfId="43304" xr:uid="{00000000-0005-0000-0000-000009900000}"/>
    <cellStyle name="Normal 51 8 4 3" xfId="43303" xr:uid="{00000000-0005-0000-0000-00000A900000}"/>
    <cellStyle name="Normal 51 8 5" xfId="20389" xr:uid="{00000000-0005-0000-0000-00000B900000}"/>
    <cellStyle name="Normal 51 8 5 2" xfId="43305" xr:uid="{00000000-0005-0000-0000-00000C900000}"/>
    <cellStyle name="Normal 51 8 6" xfId="20390" xr:uid="{00000000-0005-0000-0000-00000D900000}"/>
    <cellStyle name="Normal 51 8 6 2" xfId="20391" xr:uid="{00000000-0005-0000-0000-00000E900000}"/>
    <cellStyle name="Normal 51 8 6 2 2" xfId="43307" xr:uid="{00000000-0005-0000-0000-00000F900000}"/>
    <cellStyle name="Normal 51 8 6 3" xfId="43306" xr:uid="{00000000-0005-0000-0000-000010900000}"/>
    <cellStyle name="Normal 51 8 7" xfId="20392" xr:uid="{00000000-0005-0000-0000-000011900000}"/>
    <cellStyle name="Normal 51 8 7 2" xfId="43308" xr:uid="{00000000-0005-0000-0000-000012900000}"/>
    <cellStyle name="Normal 51 8 8" xfId="43291" xr:uid="{00000000-0005-0000-0000-000013900000}"/>
    <cellStyle name="Normal 51 9" xfId="20393" xr:uid="{00000000-0005-0000-0000-000014900000}"/>
    <cellStyle name="Normal 51 9 2" xfId="20394" xr:uid="{00000000-0005-0000-0000-000015900000}"/>
    <cellStyle name="Normal 51 9 2 2" xfId="20395" xr:uid="{00000000-0005-0000-0000-000016900000}"/>
    <cellStyle name="Normal 51 9 2 2 2" xfId="20396" xr:uid="{00000000-0005-0000-0000-000017900000}"/>
    <cellStyle name="Normal 51 9 2 2 2 2" xfId="43312" xr:uid="{00000000-0005-0000-0000-000018900000}"/>
    <cellStyle name="Normal 51 9 2 2 3" xfId="43311" xr:uid="{00000000-0005-0000-0000-000019900000}"/>
    <cellStyle name="Normal 51 9 2 3" xfId="20397" xr:uid="{00000000-0005-0000-0000-00001A900000}"/>
    <cellStyle name="Normal 51 9 2 3 2" xfId="43313" xr:uid="{00000000-0005-0000-0000-00001B900000}"/>
    <cellStyle name="Normal 51 9 2 4" xfId="20398" xr:uid="{00000000-0005-0000-0000-00001C900000}"/>
    <cellStyle name="Normal 51 9 2 4 2" xfId="43314" xr:uid="{00000000-0005-0000-0000-00001D900000}"/>
    <cellStyle name="Normal 51 9 2 5" xfId="43310" xr:uid="{00000000-0005-0000-0000-00001E900000}"/>
    <cellStyle name="Normal 51 9 3" xfId="20399" xr:uid="{00000000-0005-0000-0000-00001F900000}"/>
    <cellStyle name="Normal 51 9 3 2" xfId="20400" xr:uid="{00000000-0005-0000-0000-000020900000}"/>
    <cellStyle name="Normal 51 9 3 2 2" xfId="20401" xr:uid="{00000000-0005-0000-0000-000021900000}"/>
    <cellStyle name="Normal 51 9 3 2 2 2" xfId="43317" xr:uid="{00000000-0005-0000-0000-000022900000}"/>
    <cellStyle name="Normal 51 9 3 2 3" xfId="43316" xr:uid="{00000000-0005-0000-0000-000023900000}"/>
    <cellStyle name="Normal 51 9 3 3" xfId="20402" xr:uid="{00000000-0005-0000-0000-000024900000}"/>
    <cellStyle name="Normal 51 9 3 3 2" xfId="20403" xr:uid="{00000000-0005-0000-0000-000025900000}"/>
    <cellStyle name="Normal 51 9 3 3 2 2" xfId="43319" xr:uid="{00000000-0005-0000-0000-000026900000}"/>
    <cellStyle name="Normal 51 9 3 3 3" xfId="43318" xr:uid="{00000000-0005-0000-0000-000027900000}"/>
    <cellStyle name="Normal 51 9 3 4" xfId="20404" xr:uid="{00000000-0005-0000-0000-000028900000}"/>
    <cellStyle name="Normal 51 9 3 4 2" xfId="43320" xr:uid="{00000000-0005-0000-0000-000029900000}"/>
    <cellStyle name="Normal 51 9 3 5" xfId="43315" xr:uid="{00000000-0005-0000-0000-00002A900000}"/>
    <cellStyle name="Normal 51 9 4" xfId="20405" xr:uid="{00000000-0005-0000-0000-00002B900000}"/>
    <cellStyle name="Normal 51 9 4 2" xfId="20406" xr:uid="{00000000-0005-0000-0000-00002C900000}"/>
    <cellStyle name="Normal 51 9 4 2 2" xfId="43322" xr:uid="{00000000-0005-0000-0000-00002D900000}"/>
    <cellStyle name="Normal 51 9 4 3" xfId="43321" xr:uid="{00000000-0005-0000-0000-00002E900000}"/>
    <cellStyle name="Normal 51 9 5" xfId="20407" xr:uid="{00000000-0005-0000-0000-00002F900000}"/>
    <cellStyle name="Normal 51 9 5 2" xfId="43323" xr:uid="{00000000-0005-0000-0000-000030900000}"/>
    <cellStyle name="Normal 51 9 6" xfId="20408" xr:uid="{00000000-0005-0000-0000-000031900000}"/>
    <cellStyle name="Normal 51 9 6 2" xfId="20409" xr:uid="{00000000-0005-0000-0000-000032900000}"/>
    <cellStyle name="Normal 51 9 6 2 2" xfId="43325" xr:uid="{00000000-0005-0000-0000-000033900000}"/>
    <cellStyle name="Normal 51 9 6 3" xfId="43324" xr:uid="{00000000-0005-0000-0000-000034900000}"/>
    <cellStyle name="Normal 51 9 7" xfId="20410" xr:uid="{00000000-0005-0000-0000-000035900000}"/>
    <cellStyle name="Normal 51 9 7 2" xfId="43326" xr:uid="{00000000-0005-0000-0000-000036900000}"/>
    <cellStyle name="Normal 51 9 8" xfId="43309" xr:uid="{00000000-0005-0000-0000-000037900000}"/>
    <cellStyle name="Normal 52" xfId="20411" xr:uid="{00000000-0005-0000-0000-000038900000}"/>
    <cellStyle name="Normal 52 10" xfId="20412" xr:uid="{00000000-0005-0000-0000-000039900000}"/>
    <cellStyle name="Normal 52 10 2" xfId="20413" xr:uid="{00000000-0005-0000-0000-00003A900000}"/>
    <cellStyle name="Normal 52 10 2 2" xfId="20414" xr:uid="{00000000-0005-0000-0000-00003B900000}"/>
    <cellStyle name="Normal 52 10 2 2 2" xfId="20415" xr:uid="{00000000-0005-0000-0000-00003C900000}"/>
    <cellStyle name="Normal 52 10 2 2 2 2" xfId="43331" xr:uid="{00000000-0005-0000-0000-00003D900000}"/>
    <cellStyle name="Normal 52 10 2 2 3" xfId="43330" xr:uid="{00000000-0005-0000-0000-00003E900000}"/>
    <cellStyle name="Normal 52 10 2 3" xfId="20416" xr:uid="{00000000-0005-0000-0000-00003F900000}"/>
    <cellStyle name="Normal 52 10 2 3 2" xfId="43332" xr:uid="{00000000-0005-0000-0000-000040900000}"/>
    <cellStyle name="Normal 52 10 2 4" xfId="20417" xr:uid="{00000000-0005-0000-0000-000041900000}"/>
    <cellStyle name="Normal 52 10 2 4 2" xfId="43333" xr:uid="{00000000-0005-0000-0000-000042900000}"/>
    <cellStyle name="Normal 52 10 2 5" xfId="43329" xr:uid="{00000000-0005-0000-0000-000043900000}"/>
    <cellStyle name="Normal 52 10 3" xfId="20418" xr:uid="{00000000-0005-0000-0000-000044900000}"/>
    <cellStyle name="Normal 52 10 3 2" xfId="20419" xr:uid="{00000000-0005-0000-0000-000045900000}"/>
    <cellStyle name="Normal 52 10 3 2 2" xfId="20420" xr:uid="{00000000-0005-0000-0000-000046900000}"/>
    <cellStyle name="Normal 52 10 3 2 2 2" xfId="43336" xr:uid="{00000000-0005-0000-0000-000047900000}"/>
    <cellStyle name="Normal 52 10 3 2 3" xfId="43335" xr:uid="{00000000-0005-0000-0000-000048900000}"/>
    <cellStyle name="Normal 52 10 3 3" xfId="20421" xr:uid="{00000000-0005-0000-0000-000049900000}"/>
    <cellStyle name="Normal 52 10 3 3 2" xfId="20422" xr:uid="{00000000-0005-0000-0000-00004A900000}"/>
    <cellStyle name="Normal 52 10 3 3 2 2" xfId="43338" xr:uid="{00000000-0005-0000-0000-00004B900000}"/>
    <cellStyle name="Normal 52 10 3 3 3" xfId="43337" xr:uid="{00000000-0005-0000-0000-00004C900000}"/>
    <cellStyle name="Normal 52 10 3 4" xfId="20423" xr:uid="{00000000-0005-0000-0000-00004D900000}"/>
    <cellStyle name="Normal 52 10 3 4 2" xfId="43339" xr:uid="{00000000-0005-0000-0000-00004E900000}"/>
    <cellStyle name="Normal 52 10 3 5" xfId="43334" xr:uid="{00000000-0005-0000-0000-00004F900000}"/>
    <cellStyle name="Normal 52 10 4" xfId="20424" xr:uid="{00000000-0005-0000-0000-000050900000}"/>
    <cellStyle name="Normal 52 10 4 2" xfId="20425" xr:uid="{00000000-0005-0000-0000-000051900000}"/>
    <cellStyle name="Normal 52 10 4 2 2" xfId="43341" xr:uid="{00000000-0005-0000-0000-000052900000}"/>
    <cellStyle name="Normal 52 10 4 3" xfId="43340" xr:uid="{00000000-0005-0000-0000-000053900000}"/>
    <cellStyle name="Normal 52 10 5" xfId="20426" xr:uid="{00000000-0005-0000-0000-000054900000}"/>
    <cellStyle name="Normal 52 10 5 2" xfId="43342" xr:uid="{00000000-0005-0000-0000-000055900000}"/>
    <cellStyle name="Normal 52 10 6" xfId="20427" xr:uid="{00000000-0005-0000-0000-000056900000}"/>
    <cellStyle name="Normal 52 10 6 2" xfId="20428" xr:uid="{00000000-0005-0000-0000-000057900000}"/>
    <cellStyle name="Normal 52 10 6 2 2" xfId="43344" xr:uid="{00000000-0005-0000-0000-000058900000}"/>
    <cellStyle name="Normal 52 10 6 3" xfId="43343" xr:uid="{00000000-0005-0000-0000-000059900000}"/>
    <cellStyle name="Normal 52 10 7" xfId="20429" xr:uid="{00000000-0005-0000-0000-00005A900000}"/>
    <cellStyle name="Normal 52 10 7 2" xfId="43345" xr:uid="{00000000-0005-0000-0000-00005B900000}"/>
    <cellStyle name="Normal 52 10 8" xfId="43328" xr:uid="{00000000-0005-0000-0000-00005C900000}"/>
    <cellStyle name="Normal 52 11" xfId="20430" xr:uid="{00000000-0005-0000-0000-00005D900000}"/>
    <cellStyle name="Normal 52 11 2" xfId="20431" xr:uid="{00000000-0005-0000-0000-00005E900000}"/>
    <cellStyle name="Normal 52 11 2 2" xfId="20432" xr:uid="{00000000-0005-0000-0000-00005F900000}"/>
    <cellStyle name="Normal 52 11 2 2 2" xfId="20433" xr:uid="{00000000-0005-0000-0000-000060900000}"/>
    <cellStyle name="Normal 52 11 2 2 2 2" xfId="43349" xr:uid="{00000000-0005-0000-0000-000061900000}"/>
    <cellStyle name="Normal 52 11 2 2 3" xfId="43348" xr:uid="{00000000-0005-0000-0000-000062900000}"/>
    <cellStyle name="Normal 52 11 2 3" xfId="20434" xr:uid="{00000000-0005-0000-0000-000063900000}"/>
    <cellStyle name="Normal 52 11 2 3 2" xfId="43350" xr:uid="{00000000-0005-0000-0000-000064900000}"/>
    <cellStyle name="Normal 52 11 2 4" xfId="20435" xr:uid="{00000000-0005-0000-0000-000065900000}"/>
    <cellStyle name="Normal 52 11 2 4 2" xfId="43351" xr:uid="{00000000-0005-0000-0000-000066900000}"/>
    <cellStyle name="Normal 52 11 2 5" xfId="43347" xr:uid="{00000000-0005-0000-0000-000067900000}"/>
    <cellStyle name="Normal 52 11 3" xfId="20436" xr:uid="{00000000-0005-0000-0000-000068900000}"/>
    <cellStyle name="Normal 52 11 3 2" xfId="20437" xr:uid="{00000000-0005-0000-0000-000069900000}"/>
    <cellStyle name="Normal 52 11 3 2 2" xfId="20438" xr:uid="{00000000-0005-0000-0000-00006A900000}"/>
    <cellStyle name="Normal 52 11 3 2 2 2" xfId="43354" xr:uid="{00000000-0005-0000-0000-00006B900000}"/>
    <cellStyle name="Normal 52 11 3 2 3" xfId="43353" xr:uid="{00000000-0005-0000-0000-00006C900000}"/>
    <cellStyle name="Normal 52 11 3 3" xfId="20439" xr:uid="{00000000-0005-0000-0000-00006D900000}"/>
    <cellStyle name="Normal 52 11 3 3 2" xfId="20440" xr:uid="{00000000-0005-0000-0000-00006E900000}"/>
    <cellStyle name="Normal 52 11 3 3 2 2" xfId="43356" xr:uid="{00000000-0005-0000-0000-00006F900000}"/>
    <cellStyle name="Normal 52 11 3 3 3" xfId="43355" xr:uid="{00000000-0005-0000-0000-000070900000}"/>
    <cellStyle name="Normal 52 11 3 4" xfId="20441" xr:uid="{00000000-0005-0000-0000-000071900000}"/>
    <cellStyle name="Normal 52 11 3 4 2" xfId="43357" xr:uid="{00000000-0005-0000-0000-000072900000}"/>
    <cellStyle name="Normal 52 11 3 5" xfId="43352" xr:uid="{00000000-0005-0000-0000-000073900000}"/>
    <cellStyle name="Normal 52 11 4" xfId="20442" xr:uid="{00000000-0005-0000-0000-000074900000}"/>
    <cellStyle name="Normal 52 11 4 2" xfId="20443" xr:uid="{00000000-0005-0000-0000-000075900000}"/>
    <cellStyle name="Normal 52 11 4 2 2" xfId="43359" xr:uid="{00000000-0005-0000-0000-000076900000}"/>
    <cellStyle name="Normal 52 11 4 3" xfId="43358" xr:uid="{00000000-0005-0000-0000-000077900000}"/>
    <cellStyle name="Normal 52 11 5" xfId="20444" xr:uid="{00000000-0005-0000-0000-000078900000}"/>
    <cellStyle name="Normal 52 11 5 2" xfId="43360" xr:uid="{00000000-0005-0000-0000-000079900000}"/>
    <cellStyle name="Normal 52 11 6" xfId="20445" xr:uid="{00000000-0005-0000-0000-00007A900000}"/>
    <cellStyle name="Normal 52 11 6 2" xfId="20446" xr:uid="{00000000-0005-0000-0000-00007B900000}"/>
    <cellStyle name="Normal 52 11 6 2 2" xfId="43362" xr:uid="{00000000-0005-0000-0000-00007C900000}"/>
    <cellStyle name="Normal 52 11 6 3" xfId="43361" xr:uid="{00000000-0005-0000-0000-00007D900000}"/>
    <cellStyle name="Normal 52 11 7" xfId="20447" xr:uid="{00000000-0005-0000-0000-00007E900000}"/>
    <cellStyle name="Normal 52 11 7 2" xfId="43363" xr:uid="{00000000-0005-0000-0000-00007F900000}"/>
    <cellStyle name="Normal 52 11 8" xfId="43346" xr:uid="{00000000-0005-0000-0000-000080900000}"/>
    <cellStyle name="Normal 52 12" xfId="20448" xr:uid="{00000000-0005-0000-0000-000081900000}"/>
    <cellStyle name="Normal 52 12 2" xfId="20449" xr:uid="{00000000-0005-0000-0000-000082900000}"/>
    <cellStyle name="Normal 52 12 2 2" xfId="20450" xr:uid="{00000000-0005-0000-0000-000083900000}"/>
    <cellStyle name="Normal 52 12 2 2 2" xfId="20451" xr:uid="{00000000-0005-0000-0000-000084900000}"/>
    <cellStyle name="Normal 52 12 2 2 2 2" xfId="43367" xr:uid="{00000000-0005-0000-0000-000085900000}"/>
    <cellStyle name="Normal 52 12 2 2 3" xfId="43366" xr:uid="{00000000-0005-0000-0000-000086900000}"/>
    <cellStyle name="Normal 52 12 2 3" xfId="20452" xr:uid="{00000000-0005-0000-0000-000087900000}"/>
    <cellStyle name="Normal 52 12 2 3 2" xfId="43368" xr:uid="{00000000-0005-0000-0000-000088900000}"/>
    <cellStyle name="Normal 52 12 2 4" xfId="20453" xr:uid="{00000000-0005-0000-0000-000089900000}"/>
    <cellStyle name="Normal 52 12 2 4 2" xfId="43369" xr:uid="{00000000-0005-0000-0000-00008A900000}"/>
    <cellStyle name="Normal 52 12 2 5" xfId="43365" xr:uid="{00000000-0005-0000-0000-00008B900000}"/>
    <cellStyle name="Normal 52 12 3" xfId="20454" xr:uid="{00000000-0005-0000-0000-00008C900000}"/>
    <cellStyle name="Normal 52 12 3 2" xfId="20455" xr:uid="{00000000-0005-0000-0000-00008D900000}"/>
    <cellStyle name="Normal 52 12 3 2 2" xfId="20456" xr:uid="{00000000-0005-0000-0000-00008E900000}"/>
    <cellStyle name="Normal 52 12 3 2 2 2" xfId="43372" xr:uid="{00000000-0005-0000-0000-00008F900000}"/>
    <cellStyle name="Normal 52 12 3 2 3" xfId="43371" xr:uid="{00000000-0005-0000-0000-000090900000}"/>
    <cellStyle name="Normal 52 12 3 3" xfId="20457" xr:uid="{00000000-0005-0000-0000-000091900000}"/>
    <cellStyle name="Normal 52 12 3 3 2" xfId="20458" xr:uid="{00000000-0005-0000-0000-000092900000}"/>
    <cellStyle name="Normal 52 12 3 3 2 2" xfId="43374" xr:uid="{00000000-0005-0000-0000-000093900000}"/>
    <cellStyle name="Normal 52 12 3 3 3" xfId="43373" xr:uid="{00000000-0005-0000-0000-000094900000}"/>
    <cellStyle name="Normal 52 12 3 4" xfId="20459" xr:uid="{00000000-0005-0000-0000-000095900000}"/>
    <cellStyle name="Normal 52 12 3 4 2" xfId="43375" xr:uid="{00000000-0005-0000-0000-000096900000}"/>
    <cellStyle name="Normal 52 12 3 5" xfId="43370" xr:uid="{00000000-0005-0000-0000-000097900000}"/>
    <cellStyle name="Normal 52 12 4" xfId="20460" xr:uid="{00000000-0005-0000-0000-000098900000}"/>
    <cellStyle name="Normal 52 12 4 2" xfId="20461" xr:uid="{00000000-0005-0000-0000-000099900000}"/>
    <cellStyle name="Normal 52 12 4 2 2" xfId="43377" xr:uid="{00000000-0005-0000-0000-00009A900000}"/>
    <cellStyle name="Normal 52 12 4 3" xfId="43376" xr:uid="{00000000-0005-0000-0000-00009B900000}"/>
    <cellStyle name="Normal 52 12 5" xfId="20462" xr:uid="{00000000-0005-0000-0000-00009C900000}"/>
    <cellStyle name="Normal 52 12 5 2" xfId="43378" xr:uid="{00000000-0005-0000-0000-00009D900000}"/>
    <cellStyle name="Normal 52 12 6" xfId="20463" xr:uid="{00000000-0005-0000-0000-00009E900000}"/>
    <cellStyle name="Normal 52 12 6 2" xfId="20464" xr:uid="{00000000-0005-0000-0000-00009F900000}"/>
    <cellStyle name="Normal 52 12 6 2 2" xfId="43380" xr:uid="{00000000-0005-0000-0000-0000A0900000}"/>
    <cellStyle name="Normal 52 12 6 3" xfId="43379" xr:uid="{00000000-0005-0000-0000-0000A1900000}"/>
    <cellStyle name="Normal 52 12 7" xfId="20465" xr:uid="{00000000-0005-0000-0000-0000A2900000}"/>
    <cellStyle name="Normal 52 12 7 2" xfId="43381" xr:uid="{00000000-0005-0000-0000-0000A3900000}"/>
    <cellStyle name="Normal 52 12 8" xfId="43364" xr:uid="{00000000-0005-0000-0000-0000A4900000}"/>
    <cellStyle name="Normal 52 13" xfId="20466" xr:uid="{00000000-0005-0000-0000-0000A5900000}"/>
    <cellStyle name="Normal 52 13 2" xfId="20467" xr:uid="{00000000-0005-0000-0000-0000A6900000}"/>
    <cellStyle name="Normal 52 13 2 2" xfId="20468" xr:uid="{00000000-0005-0000-0000-0000A7900000}"/>
    <cellStyle name="Normal 52 13 2 2 2" xfId="20469" xr:uid="{00000000-0005-0000-0000-0000A8900000}"/>
    <cellStyle name="Normal 52 13 2 2 2 2" xfId="43385" xr:uid="{00000000-0005-0000-0000-0000A9900000}"/>
    <cellStyle name="Normal 52 13 2 2 3" xfId="43384" xr:uid="{00000000-0005-0000-0000-0000AA900000}"/>
    <cellStyle name="Normal 52 13 2 3" xfId="20470" xr:uid="{00000000-0005-0000-0000-0000AB900000}"/>
    <cellStyle name="Normal 52 13 2 3 2" xfId="43386" xr:uid="{00000000-0005-0000-0000-0000AC900000}"/>
    <cellStyle name="Normal 52 13 2 4" xfId="20471" xr:uid="{00000000-0005-0000-0000-0000AD900000}"/>
    <cellStyle name="Normal 52 13 2 4 2" xfId="43387" xr:uid="{00000000-0005-0000-0000-0000AE900000}"/>
    <cellStyle name="Normal 52 13 2 5" xfId="43383" xr:uid="{00000000-0005-0000-0000-0000AF900000}"/>
    <cellStyle name="Normal 52 13 3" xfId="20472" xr:uid="{00000000-0005-0000-0000-0000B0900000}"/>
    <cellStyle name="Normal 52 13 3 2" xfId="20473" xr:uid="{00000000-0005-0000-0000-0000B1900000}"/>
    <cellStyle name="Normal 52 13 3 2 2" xfId="20474" xr:uid="{00000000-0005-0000-0000-0000B2900000}"/>
    <cellStyle name="Normal 52 13 3 2 2 2" xfId="43390" xr:uid="{00000000-0005-0000-0000-0000B3900000}"/>
    <cellStyle name="Normal 52 13 3 2 3" xfId="43389" xr:uid="{00000000-0005-0000-0000-0000B4900000}"/>
    <cellStyle name="Normal 52 13 3 3" xfId="20475" xr:uid="{00000000-0005-0000-0000-0000B5900000}"/>
    <cellStyle name="Normal 52 13 3 3 2" xfId="20476" xr:uid="{00000000-0005-0000-0000-0000B6900000}"/>
    <cellStyle name="Normal 52 13 3 3 2 2" xfId="43392" xr:uid="{00000000-0005-0000-0000-0000B7900000}"/>
    <cellStyle name="Normal 52 13 3 3 3" xfId="43391" xr:uid="{00000000-0005-0000-0000-0000B8900000}"/>
    <cellStyle name="Normal 52 13 3 4" xfId="20477" xr:uid="{00000000-0005-0000-0000-0000B9900000}"/>
    <cellStyle name="Normal 52 13 3 4 2" xfId="43393" xr:uid="{00000000-0005-0000-0000-0000BA900000}"/>
    <cellStyle name="Normal 52 13 3 5" xfId="43388" xr:uid="{00000000-0005-0000-0000-0000BB900000}"/>
    <cellStyle name="Normal 52 13 4" xfId="20478" xr:uid="{00000000-0005-0000-0000-0000BC900000}"/>
    <cellStyle name="Normal 52 13 4 2" xfId="20479" xr:uid="{00000000-0005-0000-0000-0000BD900000}"/>
    <cellStyle name="Normal 52 13 4 2 2" xfId="43395" xr:uid="{00000000-0005-0000-0000-0000BE900000}"/>
    <cellStyle name="Normal 52 13 4 3" xfId="43394" xr:uid="{00000000-0005-0000-0000-0000BF900000}"/>
    <cellStyle name="Normal 52 13 5" xfId="20480" xr:uid="{00000000-0005-0000-0000-0000C0900000}"/>
    <cellStyle name="Normal 52 13 5 2" xfId="43396" xr:uid="{00000000-0005-0000-0000-0000C1900000}"/>
    <cellStyle name="Normal 52 13 6" xfId="20481" xr:uid="{00000000-0005-0000-0000-0000C2900000}"/>
    <cellStyle name="Normal 52 13 6 2" xfId="20482" xr:uid="{00000000-0005-0000-0000-0000C3900000}"/>
    <cellStyle name="Normal 52 13 6 2 2" xfId="43398" xr:uid="{00000000-0005-0000-0000-0000C4900000}"/>
    <cellStyle name="Normal 52 13 6 3" xfId="43397" xr:uid="{00000000-0005-0000-0000-0000C5900000}"/>
    <cellStyle name="Normal 52 13 7" xfId="20483" xr:uid="{00000000-0005-0000-0000-0000C6900000}"/>
    <cellStyle name="Normal 52 13 7 2" xfId="43399" xr:uid="{00000000-0005-0000-0000-0000C7900000}"/>
    <cellStyle name="Normal 52 13 8" xfId="43382" xr:uid="{00000000-0005-0000-0000-0000C8900000}"/>
    <cellStyle name="Normal 52 14" xfId="20484" xr:uid="{00000000-0005-0000-0000-0000C9900000}"/>
    <cellStyle name="Normal 52 14 2" xfId="20485" xr:uid="{00000000-0005-0000-0000-0000CA900000}"/>
    <cellStyle name="Normal 52 14 2 2" xfId="20486" xr:uid="{00000000-0005-0000-0000-0000CB900000}"/>
    <cellStyle name="Normal 52 14 2 2 2" xfId="20487" xr:uid="{00000000-0005-0000-0000-0000CC900000}"/>
    <cellStyle name="Normal 52 14 2 2 2 2" xfId="43403" xr:uid="{00000000-0005-0000-0000-0000CD900000}"/>
    <cellStyle name="Normal 52 14 2 2 3" xfId="43402" xr:uid="{00000000-0005-0000-0000-0000CE900000}"/>
    <cellStyle name="Normal 52 14 2 3" xfId="20488" xr:uid="{00000000-0005-0000-0000-0000CF900000}"/>
    <cellStyle name="Normal 52 14 2 3 2" xfId="43404" xr:uid="{00000000-0005-0000-0000-0000D0900000}"/>
    <cellStyle name="Normal 52 14 2 4" xfId="20489" xr:uid="{00000000-0005-0000-0000-0000D1900000}"/>
    <cellStyle name="Normal 52 14 2 4 2" xfId="43405" xr:uid="{00000000-0005-0000-0000-0000D2900000}"/>
    <cellStyle name="Normal 52 14 2 5" xfId="43401" xr:uid="{00000000-0005-0000-0000-0000D3900000}"/>
    <cellStyle name="Normal 52 14 3" xfId="20490" xr:uid="{00000000-0005-0000-0000-0000D4900000}"/>
    <cellStyle name="Normal 52 14 3 2" xfId="20491" xr:uid="{00000000-0005-0000-0000-0000D5900000}"/>
    <cellStyle name="Normal 52 14 3 2 2" xfId="20492" xr:uid="{00000000-0005-0000-0000-0000D6900000}"/>
    <cellStyle name="Normal 52 14 3 2 2 2" xfId="43408" xr:uid="{00000000-0005-0000-0000-0000D7900000}"/>
    <cellStyle name="Normal 52 14 3 2 3" xfId="43407" xr:uid="{00000000-0005-0000-0000-0000D8900000}"/>
    <cellStyle name="Normal 52 14 3 3" xfId="20493" xr:uid="{00000000-0005-0000-0000-0000D9900000}"/>
    <cellStyle name="Normal 52 14 3 3 2" xfId="20494" xr:uid="{00000000-0005-0000-0000-0000DA900000}"/>
    <cellStyle name="Normal 52 14 3 3 2 2" xfId="43410" xr:uid="{00000000-0005-0000-0000-0000DB900000}"/>
    <cellStyle name="Normal 52 14 3 3 3" xfId="43409" xr:uid="{00000000-0005-0000-0000-0000DC900000}"/>
    <cellStyle name="Normal 52 14 3 4" xfId="20495" xr:uid="{00000000-0005-0000-0000-0000DD900000}"/>
    <cellStyle name="Normal 52 14 3 4 2" xfId="43411" xr:uid="{00000000-0005-0000-0000-0000DE900000}"/>
    <cellStyle name="Normal 52 14 3 5" xfId="43406" xr:uid="{00000000-0005-0000-0000-0000DF900000}"/>
    <cellStyle name="Normal 52 14 4" xfId="20496" xr:uid="{00000000-0005-0000-0000-0000E0900000}"/>
    <cellStyle name="Normal 52 14 4 2" xfId="20497" xr:uid="{00000000-0005-0000-0000-0000E1900000}"/>
    <cellStyle name="Normal 52 14 4 2 2" xfId="43413" xr:uid="{00000000-0005-0000-0000-0000E2900000}"/>
    <cellStyle name="Normal 52 14 4 3" xfId="43412" xr:uid="{00000000-0005-0000-0000-0000E3900000}"/>
    <cellStyle name="Normal 52 14 5" xfId="20498" xr:uid="{00000000-0005-0000-0000-0000E4900000}"/>
    <cellStyle name="Normal 52 14 5 2" xfId="43414" xr:uid="{00000000-0005-0000-0000-0000E5900000}"/>
    <cellStyle name="Normal 52 14 6" xfId="20499" xr:uid="{00000000-0005-0000-0000-0000E6900000}"/>
    <cellStyle name="Normal 52 14 6 2" xfId="20500" xr:uid="{00000000-0005-0000-0000-0000E7900000}"/>
    <cellStyle name="Normal 52 14 6 2 2" xfId="43416" xr:uid="{00000000-0005-0000-0000-0000E8900000}"/>
    <cellStyle name="Normal 52 14 6 3" xfId="43415" xr:uid="{00000000-0005-0000-0000-0000E9900000}"/>
    <cellStyle name="Normal 52 14 7" xfId="20501" xr:uid="{00000000-0005-0000-0000-0000EA900000}"/>
    <cellStyle name="Normal 52 14 7 2" xfId="43417" xr:uid="{00000000-0005-0000-0000-0000EB900000}"/>
    <cellStyle name="Normal 52 14 8" xfId="43400" xr:uid="{00000000-0005-0000-0000-0000EC900000}"/>
    <cellStyle name="Normal 52 15" xfId="20502" xr:uid="{00000000-0005-0000-0000-0000ED900000}"/>
    <cellStyle name="Normal 52 15 2" xfId="20503" xr:uid="{00000000-0005-0000-0000-0000EE900000}"/>
    <cellStyle name="Normal 52 15 2 2" xfId="20504" xr:uid="{00000000-0005-0000-0000-0000EF900000}"/>
    <cellStyle name="Normal 52 15 2 2 2" xfId="20505" xr:uid="{00000000-0005-0000-0000-0000F0900000}"/>
    <cellStyle name="Normal 52 15 2 2 2 2" xfId="43421" xr:uid="{00000000-0005-0000-0000-0000F1900000}"/>
    <cellStyle name="Normal 52 15 2 2 3" xfId="43420" xr:uid="{00000000-0005-0000-0000-0000F2900000}"/>
    <cellStyle name="Normal 52 15 2 3" xfId="20506" xr:uid="{00000000-0005-0000-0000-0000F3900000}"/>
    <cellStyle name="Normal 52 15 2 3 2" xfId="43422" xr:uid="{00000000-0005-0000-0000-0000F4900000}"/>
    <cellStyle name="Normal 52 15 2 4" xfId="20507" xr:uid="{00000000-0005-0000-0000-0000F5900000}"/>
    <cellStyle name="Normal 52 15 2 4 2" xfId="43423" xr:uid="{00000000-0005-0000-0000-0000F6900000}"/>
    <cellStyle name="Normal 52 15 2 5" xfId="43419" xr:uid="{00000000-0005-0000-0000-0000F7900000}"/>
    <cellStyle name="Normal 52 15 3" xfId="20508" xr:uid="{00000000-0005-0000-0000-0000F8900000}"/>
    <cellStyle name="Normal 52 15 3 2" xfId="20509" xr:uid="{00000000-0005-0000-0000-0000F9900000}"/>
    <cellStyle name="Normal 52 15 3 2 2" xfId="20510" xr:uid="{00000000-0005-0000-0000-0000FA900000}"/>
    <cellStyle name="Normal 52 15 3 2 2 2" xfId="43426" xr:uid="{00000000-0005-0000-0000-0000FB900000}"/>
    <cellStyle name="Normal 52 15 3 2 3" xfId="43425" xr:uid="{00000000-0005-0000-0000-0000FC900000}"/>
    <cellStyle name="Normal 52 15 3 3" xfId="20511" xr:uid="{00000000-0005-0000-0000-0000FD900000}"/>
    <cellStyle name="Normal 52 15 3 3 2" xfId="20512" xr:uid="{00000000-0005-0000-0000-0000FE900000}"/>
    <cellStyle name="Normal 52 15 3 3 2 2" xfId="43428" xr:uid="{00000000-0005-0000-0000-0000FF900000}"/>
    <cellStyle name="Normal 52 15 3 3 3" xfId="43427" xr:uid="{00000000-0005-0000-0000-000000910000}"/>
    <cellStyle name="Normal 52 15 3 4" xfId="20513" xr:uid="{00000000-0005-0000-0000-000001910000}"/>
    <cellStyle name="Normal 52 15 3 4 2" xfId="43429" xr:uid="{00000000-0005-0000-0000-000002910000}"/>
    <cellStyle name="Normal 52 15 3 5" xfId="43424" xr:uid="{00000000-0005-0000-0000-000003910000}"/>
    <cellStyle name="Normal 52 15 4" xfId="20514" xr:uid="{00000000-0005-0000-0000-000004910000}"/>
    <cellStyle name="Normal 52 15 4 2" xfId="20515" xr:uid="{00000000-0005-0000-0000-000005910000}"/>
    <cellStyle name="Normal 52 15 4 2 2" xfId="43431" xr:uid="{00000000-0005-0000-0000-000006910000}"/>
    <cellStyle name="Normal 52 15 4 3" xfId="43430" xr:uid="{00000000-0005-0000-0000-000007910000}"/>
    <cellStyle name="Normal 52 15 5" xfId="20516" xr:uid="{00000000-0005-0000-0000-000008910000}"/>
    <cellStyle name="Normal 52 15 5 2" xfId="43432" xr:uid="{00000000-0005-0000-0000-000009910000}"/>
    <cellStyle name="Normal 52 15 6" xfId="20517" xr:uid="{00000000-0005-0000-0000-00000A910000}"/>
    <cellStyle name="Normal 52 15 6 2" xfId="20518" xr:uid="{00000000-0005-0000-0000-00000B910000}"/>
    <cellStyle name="Normal 52 15 6 2 2" xfId="43434" xr:uid="{00000000-0005-0000-0000-00000C910000}"/>
    <cellStyle name="Normal 52 15 6 3" xfId="43433" xr:uid="{00000000-0005-0000-0000-00000D910000}"/>
    <cellStyle name="Normal 52 15 7" xfId="20519" xr:uid="{00000000-0005-0000-0000-00000E910000}"/>
    <cellStyle name="Normal 52 15 7 2" xfId="43435" xr:uid="{00000000-0005-0000-0000-00000F910000}"/>
    <cellStyle name="Normal 52 15 8" xfId="43418" xr:uid="{00000000-0005-0000-0000-000010910000}"/>
    <cellStyle name="Normal 52 16" xfId="20520" xr:uid="{00000000-0005-0000-0000-000011910000}"/>
    <cellStyle name="Normal 52 16 2" xfId="20521" xr:uid="{00000000-0005-0000-0000-000012910000}"/>
    <cellStyle name="Normal 52 16 2 2" xfId="20522" xr:uid="{00000000-0005-0000-0000-000013910000}"/>
    <cellStyle name="Normal 52 16 2 2 2" xfId="20523" xr:uid="{00000000-0005-0000-0000-000014910000}"/>
    <cellStyle name="Normal 52 16 2 2 2 2" xfId="43439" xr:uid="{00000000-0005-0000-0000-000015910000}"/>
    <cellStyle name="Normal 52 16 2 2 3" xfId="43438" xr:uid="{00000000-0005-0000-0000-000016910000}"/>
    <cellStyle name="Normal 52 16 2 3" xfId="20524" xr:uid="{00000000-0005-0000-0000-000017910000}"/>
    <cellStyle name="Normal 52 16 2 3 2" xfId="43440" xr:uid="{00000000-0005-0000-0000-000018910000}"/>
    <cellStyle name="Normal 52 16 2 4" xfId="20525" xr:uid="{00000000-0005-0000-0000-000019910000}"/>
    <cellStyle name="Normal 52 16 2 4 2" xfId="43441" xr:uid="{00000000-0005-0000-0000-00001A910000}"/>
    <cellStyle name="Normal 52 16 2 5" xfId="43437" xr:uid="{00000000-0005-0000-0000-00001B910000}"/>
    <cellStyle name="Normal 52 16 3" xfId="20526" xr:uid="{00000000-0005-0000-0000-00001C910000}"/>
    <cellStyle name="Normal 52 16 3 2" xfId="20527" xr:uid="{00000000-0005-0000-0000-00001D910000}"/>
    <cellStyle name="Normal 52 16 3 2 2" xfId="20528" xr:uid="{00000000-0005-0000-0000-00001E910000}"/>
    <cellStyle name="Normal 52 16 3 2 2 2" xfId="43444" xr:uid="{00000000-0005-0000-0000-00001F910000}"/>
    <cellStyle name="Normal 52 16 3 2 3" xfId="43443" xr:uid="{00000000-0005-0000-0000-000020910000}"/>
    <cellStyle name="Normal 52 16 3 3" xfId="20529" xr:uid="{00000000-0005-0000-0000-000021910000}"/>
    <cellStyle name="Normal 52 16 3 3 2" xfId="20530" xr:uid="{00000000-0005-0000-0000-000022910000}"/>
    <cellStyle name="Normal 52 16 3 3 2 2" xfId="43446" xr:uid="{00000000-0005-0000-0000-000023910000}"/>
    <cellStyle name="Normal 52 16 3 3 3" xfId="43445" xr:uid="{00000000-0005-0000-0000-000024910000}"/>
    <cellStyle name="Normal 52 16 3 4" xfId="20531" xr:uid="{00000000-0005-0000-0000-000025910000}"/>
    <cellStyle name="Normal 52 16 3 4 2" xfId="43447" xr:uid="{00000000-0005-0000-0000-000026910000}"/>
    <cellStyle name="Normal 52 16 3 5" xfId="43442" xr:uid="{00000000-0005-0000-0000-000027910000}"/>
    <cellStyle name="Normal 52 16 4" xfId="20532" xr:uid="{00000000-0005-0000-0000-000028910000}"/>
    <cellStyle name="Normal 52 16 4 2" xfId="20533" xr:uid="{00000000-0005-0000-0000-000029910000}"/>
    <cellStyle name="Normal 52 16 4 2 2" xfId="43449" xr:uid="{00000000-0005-0000-0000-00002A910000}"/>
    <cellStyle name="Normal 52 16 4 3" xfId="43448" xr:uid="{00000000-0005-0000-0000-00002B910000}"/>
    <cellStyle name="Normal 52 16 5" xfId="20534" xr:uid="{00000000-0005-0000-0000-00002C910000}"/>
    <cellStyle name="Normal 52 16 5 2" xfId="43450" xr:uid="{00000000-0005-0000-0000-00002D910000}"/>
    <cellStyle name="Normal 52 16 6" xfId="20535" xr:uid="{00000000-0005-0000-0000-00002E910000}"/>
    <cellStyle name="Normal 52 16 6 2" xfId="20536" xr:uid="{00000000-0005-0000-0000-00002F910000}"/>
    <cellStyle name="Normal 52 16 6 2 2" xfId="43452" xr:uid="{00000000-0005-0000-0000-000030910000}"/>
    <cellStyle name="Normal 52 16 6 3" xfId="43451" xr:uid="{00000000-0005-0000-0000-000031910000}"/>
    <cellStyle name="Normal 52 16 7" xfId="20537" xr:uid="{00000000-0005-0000-0000-000032910000}"/>
    <cellStyle name="Normal 52 16 7 2" xfId="43453" xr:uid="{00000000-0005-0000-0000-000033910000}"/>
    <cellStyle name="Normal 52 16 8" xfId="43436" xr:uid="{00000000-0005-0000-0000-000034910000}"/>
    <cellStyle name="Normal 52 17" xfId="20538" xr:uid="{00000000-0005-0000-0000-000035910000}"/>
    <cellStyle name="Normal 52 17 2" xfId="20539" xr:uid="{00000000-0005-0000-0000-000036910000}"/>
    <cellStyle name="Normal 52 17 2 2" xfId="20540" xr:uid="{00000000-0005-0000-0000-000037910000}"/>
    <cellStyle name="Normal 52 17 2 2 2" xfId="20541" xr:uid="{00000000-0005-0000-0000-000038910000}"/>
    <cellStyle name="Normal 52 17 2 2 2 2" xfId="43457" xr:uid="{00000000-0005-0000-0000-000039910000}"/>
    <cellStyle name="Normal 52 17 2 2 3" xfId="43456" xr:uid="{00000000-0005-0000-0000-00003A910000}"/>
    <cellStyle name="Normal 52 17 2 3" xfId="20542" xr:uid="{00000000-0005-0000-0000-00003B910000}"/>
    <cellStyle name="Normal 52 17 2 3 2" xfId="43458" xr:uid="{00000000-0005-0000-0000-00003C910000}"/>
    <cellStyle name="Normal 52 17 2 4" xfId="20543" xr:uid="{00000000-0005-0000-0000-00003D910000}"/>
    <cellStyle name="Normal 52 17 2 4 2" xfId="43459" xr:uid="{00000000-0005-0000-0000-00003E910000}"/>
    <cellStyle name="Normal 52 17 2 5" xfId="43455" xr:uid="{00000000-0005-0000-0000-00003F910000}"/>
    <cellStyle name="Normal 52 17 3" xfId="20544" xr:uid="{00000000-0005-0000-0000-000040910000}"/>
    <cellStyle name="Normal 52 17 3 2" xfId="20545" xr:uid="{00000000-0005-0000-0000-000041910000}"/>
    <cellStyle name="Normal 52 17 3 2 2" xfId="20546" xr:uid="{00000000-0005-0000-0000-000042910000}"/>
    <cellStyle name="Normal 52 17 3 2 2 2" xfId="43462" xr:uid="{00000000-0005-0000-0000-000043910000}"/>
    <cellStyle name="Normal 52 17 3 2 3" xfId="43461" xr:uid="{00000000-0005-0000-0000-000044910000}"/>
    <cellStyle name="Normal 52 17 3 3" xfId="20547" xr:uid="{00000000-0005-0000-0000-000045910000}"/>
    <cellStyle name="Normal 52 17 3 3 2" xfId="20548" xr:uid="{00000000-0005-0000-0000-000046910000}"/>
    <cellStyle name="Normal 52 17 3 3 2 2" xfId="43464" xr:uid="{00000000-0005-0000-0000-000047910000}"/>
    <cellStyle name="Normal 52 17 3 3 3" xfId="43463" xr:uid="{00000000-0005-0000-0000-000048910000}"/>
    <cellStyle name="Normal 52 17 3 4" xfId="20549" xr:uid="{00000000-0005-0000-0000-000049910000}"/>
    <cellStyle name="Normal 52 17 3 4 2" xfId="43465" xr:uid="{00000000-0005-0000-0000-00004A910000}"/>
    <cellStyle name="Normal 52 17 3 5" xfId="43460" xr:uid="{00000000-0005-0000-0000-00004B910000}"/>
    <cellStyle name="Normal 52 17 4" xfId="20550" xr:uid="{00000000-0005-0000-0000-00004C910000}"/>
    <cellStyle name="Normal 52 17 4 2" xfId="20551" xr:uid="{00000000-0005-0000-0000-00004D910000}"/>
    <cellStyle name="Normal 52 17 4 2 2" xfId="43467" xr:uid="{00000000-0005-0000-0000-00004E910000}"/>
    <cellStyle name="Normal 52 17 4 3" xfId="43466" xr:uid="{00000000-0005-0000-0000-00004F910000}"/>
    <cellStyle name="Normal 52 17 5" xfId="20552" xr:uid="{00000000-0005-0000-0000-000050910000}"/>
    <cellStyle name="Normal 52 17 5 2" xfId="43468" xr:uid="{00000000-0005-0000-0000-000051910000}"/>
    <cellStyle name="Normal 52 17 6" xfId="20553" xr:uid="{00000000-0005-0000-0000-000052910000}"/>
    <cellStyle name="Normal 52 17 6 2" xfId="20554" xr:uid="{00000000-0005-0000-0000-000053910000}"/>
    <cellStyle name="Normal 52 17 6 2 2" xfId="43470" xr:uid="{00000000-0005-0000-0000-000054910000}"/>
    <cellStyle name="Normal 52 17 6 3" xfId="43469" xr:uid="{00000000-0005-0000-0000-000055910000}"/>
    <cellStyle name="Normal 52 17 7" xfId="20555" xr:uid="{00000000-0005-0000-0000-000056910000}"/>
    <cellStyle name="Normal 52 17 7 2" xfId="43471" xr:uid="{00000000-0005-0000-0000-000057910000}"/>
    <cellStyle name="Normal 52 17 8" xfId="43454" xr:uid="{00000000-0005-0000-0000-000058910000}"/>
    <cellStyle name="Normal 52 18" xfId="20556" xr:uid="{00000000-0005-0000-0000-000059910000}"/>
    <cellStyle name="Normal 52 18 2" xfId="20557" xr:uid="{00000000-0005-0000-0000-00005A910000}"/>
    <cellStyle name="Normal 52 18 2 2" xfId="20558" xr:uid="{00000000-0005-0000-0000-00005B910000}"/>
    <cellStyle name="Normal 52 18 2 2 2" xfId="20559" xr:uid="{00000000-0005-0000-0000-00005C910000}"/>
    <cellStyle name="Normal 52 18 2 2 2 2" xfId="43475" xr:uid="{00000000-0005-0000-0000-00005D910000}"/>
    <cellStyle name="Normal 52 18 2 2 3" xfId="43474" xr:uid="{00000000-0005-0000-0000-00005E910000}"/>
    <cellStyle name="Normal 52 18 2 3" xfId="20560" xr:uid="{00000000-0005-0000-0000-00005F910000}"/>
    <cellStyle name="Normal 52 18 2 3 2" xfId="43476" xr:uid="{00000000-0005-0000-0000-000060910000}"/>
    <cellStyle name="Normal 52 18 2 4" xfId="20561" xr:uid="{00000000-0005-0000-0000-000061910000}"/>
    <cellStyle name="Normal 52 18 2 4 2" xfId="43477" xr:uid="{00000000-0005-0000-0000-000062910000}"/>
    <cellStyle name="Normal 52 18 2 5" xfId="43473" xr:uid="{00000000-0005-0000-0000-000063910000}"/>
    <cellStyle name="Normal 52 18 3" xfId="20562" xr:uid="{00000000-0005-0000-0000-000064910000}"/>
    <cellStyle name="Normal 52 18 3 2" xfId="20563" xr:uid="{00000000-0005-0000-0000-000065910000}"/>
    <cellStyle name="Normal 52 18 3 2 2" xfId="20564" xr:uid="{00000000-0005-0000-0000-000066910000}"/>
    <cellStyle name="Normal 52 18 3 2 2 2" xfId="43480" xr:uid="{00000000-0005-0000-0000-000067910000}"/>
    <cellStyle name="Normal 52 18 3 2 3" xfId="43479" xr:uid="{00000000-0005-0000-0000-000068910000}"/>
    <cellStyle name="Normal 52 18 3 3" xfId="20565" xr:uid="{00000000-0005-0000-0000-000069910000}"/>
    <cellStyle name="Normal 52 18 3 3 2" xfId="20566" xr:uid="{00000000-0005-0000-0000-00006A910000}"/>
    <cellStyle name="Normal 52 18 3 3 2 2" xfId="43482" xr:uid="{00000000-0005-0000-0000-00006B910000}"/>
    <cellStyle name="Normal 52 18 3 3 3" xfId="43481" xr:uid="{00000000-0005-0000-0000-00006C910000}"/>
    <cellStyle name="Normal 52 18 3 4" xfId="20567" xr:uid="{00000000-0005-0000-0000-00006D910000}"/>
    <cellStyle name="Normal 52 18 3 4 2" xfId="43483" xr:uid="{00000000-0005-0000-0000-00006E910000}"/>
    <cellStyle name="Normal 52 18 3 5" xfId="43478" xr:uid="{00000000-0005-0000-0000-00006F910000}"/>
    <cellStyle name="Normal 52 18 4" xfId="20568" xr:uid="{00000000-0005-0000-0000-000070910000}"/>
    <cellStyle name="Normal 52 18 4 2" xfId="20569" xr:uid="{00000000-0005-0000-0000-000071910000}"/>
    <cellStyle name="Normal 52 18 4 2 2" xfId="43485" xr:uid="{00000000-0005-0000-0000-000072910000}"/>
    <cellStyle name="Normal 52 18 4 3" xfId="43484" xr:uid="{00000000-0005-0000-0000-000073910000}"/>
    <cellStyle name="Normal 52 18 5" xfId="20570" xr:uid="{00000000-0005-0000-0000-000074910000}"/>
    <cellStyle name="Normal 52 18 5 2" xfId="43486" xr:uid="{00000000-0005-0000-0000-000075910000}"/>
    <cellStyle name="Normal 52 18 6" xfId="20571" xr:uid="{00000000-0005-0000-0000-000076910000}"/>
    <cellStyle name="Normal 52 18 6 2" xfId="20572" xr:uid="{00000000-0005-0000-0000-000077910000}"/>
    <cellStyle name="Normal 52 18 6 2 2" xfId="43488" xr:uid="{00000000-0005-0000-0000-000078910000}"/>
    <cellStyle name="Normal 52 18 6 3" xfId="43487" xr:uid="{00000000-0005-0000-0000-000079910000}"/>
    <cellStyle name="Normal 52 18 7" xfId="20573" xr:uid="{00000000-0005-0000-0000-00007A910000}"/>
    <cellStyle name="Normal 52 18 7 2" xfId="43489" xr:uid="{00000000-0005-0000-0000-00007B910000}"/>
    <cellStyle name="Normal 52 18 8" xfId="43472" xr:uid="{00000000-0005-0000-0000-00007C910000}"/>
    <cellStyle name="Normal 52 19" xfId="20574" xr:uid="{00000000-0005-0000-0000-00007D910000}"/>
    <cellStyle name="Normal 52 19 2" xfId="20575" xr:uid="{00000000-0005-0000-0000-00007E910000}"/>
    <cellStyle name="Normal 52 19 2 2" xfId="20576" xr:uid="{00000000-0005-0000-0000-00007F910000}"/>
    <cellStyle name="Normal 52 19 2 2 2" xfId="20577" xr:uid="{00000000-0005-0000-0000-000080910000}"/>
    <cellStyle name="Normal 52 19 2 2 2 2" xfId="43493" xr:uid="{00000000-0005-0000-0000-000081910000}"/>
    <cellStyle name="Normal 52 19 2 2 3" xfId="43492" xr:uid="{00000000-0005-0000-0000-000082910000}"/>
    <cellStyle name="Normal 52 19 2 3" xfId="20578" xr:uid="{00000000-0005-0000-0000-000083910000}"/>
    <cellStyle name="Normal 52 19 2 3 2" xfId="43494" xr:uid="{00000000-0005-0000-0000-000084910000}"/>
    <cellStyle name="Normal 52 19 2 4" xfId="20579" xr:uid="{00000000-0005-0000-0000-000085910000}"/>
    <cellStyle name="Normal 52 19 2 4 2" xfId="43495" xr:uid="{00000000-0005-0000-0000-000086910000}"/>
    <cellStyle name="Normal 52 19 2 5" xfId="43491" xr:uid="{00000000-0005-0000-0000-000087910000}"/>
    <cellStyle name="Normal 52 19 3" xfId="20580" xr:uid="{00000000-0005-0000-0000-000088910000}"/>
    <cellStyle name="Normal 52 19 3 2" xfId="20581" xr:uid="{00000000-0005-0000-0000-000089910000}"/>
    <cellStyle name="Normal 52 19 3 2 2" xfId="20582" xr:uid="{00000000-0005-0000-0000-00008A910000}"/>
    <cellStyle name="Normal 52 19 3 2 2 2" xfId="43498" xr:uid="{00000000-0005-0000-0000-00008B910000}"/>
    <cellStyle name="Normal 52 19 3 2 3" xfId="43497" xr:uid="{00000000-0005-0000-0000-00008C910000}"/>
    <cellStyle name="Normal 52 19 3 3" xfId="20583" xr:uid="{00000000-0005-0000-0000-00008D910000}"/>
    <cellStyle name="Normal 52 19 3 3 2" xfId="20584" xr:uid="{00000000-0005-0000-0000-00008E910000}"/>
    <cellStyle name="Normal 52 19 3 3 2 2" xfId="43500" xr:uid="{00000000-0005-0000-0000-00008F910000}"/>
    <cellStyle name="Normal 52 19 3 3 3" xfId="43499" xr:uid="{00000000-0005-0000-0000-000090910000}"/>
    <cellStyle name="Normal 52 19 3 4" xfId="20585" xr:uid="{00000000-0005-0000-0000-000091910000}"/>
    <cellStyle name="Normal 52 19 3 4 2" xfId="43501" xr:uid="{00000000-0005-0000-0000-000092910000}"/>
    <cellStyle name="Normal 52 19 3 5" xfId="43496" xr:uid="{00000000-0005-0000-0000-000093910000}"/>
    <cellStyle name="Normal 52 19 4" xfId="20586" xr:uid="{00000000-0005-0000-0000-000094910000}"/>
    <cellStyle name="Normal 52 19 4 2" xfId="20587" xr:uid="{00000000-0005-0000-0000-000095910000}"/>
    <cellStyle name="Normal 52 19 4 2 2" xfId="43503" xr:uid="{00000000-0005-0000-0000-000096910000}"/>
    <cellStyle name="Normal 52 19 4 3" xfId="43502" xr:uid="{00000000-0005-0000-0000-000097910000}"/>
    <cellStyle name="Normal 52 19 5" xfId="20588" xr:uid="{00000000-0005-0000-0000-000098910000}"/>
    <cellStyle name="Normal 52 19 5 2" xfId="43504" xr:uid="{00000000-0005-0000-0000-000099910000}"/>
    <cellStyle name="Normal 52 19 6" xfId="20589" xr:uid="{00000000-0005-0000-0000-00009A910000}"/>
    <cellStyle name="Normal 52 19 6 2" xfId="20590" xr:uid="{00000000-0005-0000-0000-00009B910000}"/>
    <cellStyle name="Normal 52 19 6 2 2" xfId="43506" xr:uid="{00000000-0005-0000-0000-00009C910000}"/>
    <cellStyle name="Normal 52 19 6 3" xfId="43505" xr:uid="{00000000-0005-0000-0000-00009D910000}"/>
    <cellStyle name="Normal 52 19 7" xfId="20591" xr:uid="{00000000-0005-0000-0000-00009E910000}"/>
    <cellStyle name="Normal 52 19 7 2" xfId="43507" xr:uid="{00000000-0005-0000-0000-00009F910000}"/>
    <cellStyle name="Normal 52 19 8" xfId="43490" xr:uid="{00000000-0005-0000-0000-0000A0910000}"/>
    <cellStyle name="Normal 52 2" xfId="20592" xr:uid="{00000000-0005-0000-0000-0000A1910000}"/>
    <cellStyle name="Normal 52 2 2" xfId="20593" xr:uid="{00000000-0005-0000-0000-0000A2910000}"/>
    <cellStyle name="Normal 52 2 2 2" xfId="20594" xr:uid="{00000000-0005-0000-0000-0000A3910000}"/>
    <cellStyle name="Normal 52 2 2 2 2" xfId="20595" xr:uid="{00000000-0005-0000-0000-0000A4910000}"/>
    <cellStyle name="Normal 52 2 2 2 2 2" xfId="43511" xr:uid="{00000000-0005-0000-0000-0000A5910000}"/>
    <cellStyle name="Normal 52 2 2 2 3" xfId="43510" xr:uid="{00000000-0005-0000-0000-0000A6910000}"/>
    <cellStyle name="Normal 52 2 2 3" xfId="20596" xr:uid="{00000000-0005-0000-0000-0000A7910000}"/>
    <cellStyle name="Normal 52 2 2 3 2" xfId="43512" xr:uid="{00000000-0005-0000-0000-0000A8910000}"/>
    <cellStyle name="Normal 52 2 2 4" xfId="20597" xr:uid="{00000000-0005-0000-0000-0000A9910000}"/>
    <cellStyle name="Normal 52 2 2 4 2" xfId="43513" xr:uid="{00000000-0005-0000-0000-0000AA910000}"/>
    <cellStyle name="Normal 52 2 2 5" xfId="43509" xr:uid="{00000000-0005-0000-0000-0000AB910000}"/>
    <cellStyle name="Normal 52 2 3" xfId="20598" xr:uid="{00000000-0005-0000-0000-0000AC910000}"/>
    <cellStyle name="Normal 52 2 3 2" xfId="20599" xr:uid="{00000000-0005-0000-0000-0000AD910000}"/>
    <cellStyle name="Normal 52 2 3 2 2" xfId="20600" xr:uid="{00000000-0005-0000-0000-0000AE910000}"/>
    <cellStyle name="Normal 52 2 3 2 2 2" xfId="43516" xr:uid="{00000000-0005-0000-0000-0000AF910000}"/>
    <cellStyle name="Normal 52 2 3 2 3" xfId="43515" xr:uid="{00000000-0005-0000-0000-0000B0910000}"/>
    <cellStyle name="Normal 52 2 3 3" xfId="20601" xr:uid="{00000000-0005-0000-0000-0000B1910000}"/>
    <cellStyle name="Normal 52 2 3 3 2" xfId="20602" xr:uid="{00000000-0005-0000-0000-0000B2910000}"/>
    <cellStyle name="Normal 52 2 3 3 2 2" xfId="43518" xr:uid="{00000000-0005-0000-0000-0000B3910000}"/>
    <cellStyle name="Normal 52 2 3 3 3" xfId="43517" xr:uid="{00000000-0005-0000-0000-0000B4910000}"/>
    <cellStyle name="Normal 52 2 3 4" xfId="20603" xr:uid="{00000000-0005-0000-0000-0000B5910000}"/>
    <cellStyle name="Normal 52 2 3 4 2" xfId="43519" xr:uid="{00000000-0005-0000-0000-0000B6910000}"/>
    <cellStyle name="Normal 52 2 3 5" xfId="43514" xr:uid="{00000000-0005-0000-0000-0000B7910000}"/>
    <cellStyle name="Normal 52 2 4" xfId="20604" xr:uid="{00000000-0005-0000-0000-0000B8910000}"/>
    <cellStyle name="Normal 52 2 4 2" xfId="20605" xr:uid="{00000000-0005-0000-0000-0000B9910000}"/>
    <cellStyle name="Normal 52 2 4 2 2" xfId="43521" xr:uid="{00000000-0005-0000-0000-0000BA910000}"/>
    <cellStyle name="Normal 52 2 4 3" xfId="43520" xr:uid="{00000000-0005-0000-0000-0000BB910000}"/>
    <cellStyle name="Normal 52 2 5" xfId="20606" xr:uid="{00000000-0005-0000-0000-0000BC910000}"/>
    <cellStyle name="Normal 52 2 5 2" xfId="43522" xr:uid="{00000000-0005-0000-0000-0000BD910000}"/>
    <cellStyle name="Normal 52 2 6" xfId="20607" xr:uid="{00000000-0005-0000-0000-0000BE910000}"/>
    <cellStyle name="Normal 52 2 6 2" xfId="20608" xr:uid="{00000000-0005-0000-0000-0000BF910000}"/>
    <cellStyle name="Normal 52 2 6 2 2" xfId="43524" xr:uid="{00000000-0005-0000-0000-0000C0910000}"/>
    <cellStyle name="Normal 52 2 6 3" xfId="43523" xr:uid="{00000000-0005-0000-0000-0000C1910000}"/>
    <cellStyle name="Normal 52 2 7" xfId="20609" xr:uid="{00000000-0005-0000-0000-0000C2910000}"/>
    <cellStyle name="Normal 52 2 7 2" xfId="43525" xr:uid="{00000000-0005-0000-0000-0000C3910000}"/>
    <cellStyle name="Normal 52 2 8" xfId="43508" xr:uid="{00000000-0005-0000-0000-0000C4910000}"/>
    <cellStyle name="Normal 52 20" xfId="20610" xr:uid="{00000000-0005-0000-0000-0000C5910000}"/>
    <cellStyle name="Normal 52 20 2" xfId="20611" xr:uid="{00000000-0005-0000-0000-0000C6910000}"/>
    <cellStyle name="Normal 52 20 2 2" xfId="20612" xr:uid="{00000000-0005-0000-0000-0000C7910000}"/>
    <cellStyle name="Normal 52 20 2 2 2" xfId="20613" xr:uid="{00000000-0005-0000-0000-0000C8910000}"/>
    <cellStyle name="Normal 52 20 2 2 2 2" xfId="43529" xr:uid="{00000000-0005-0000-0000-0000C9910000}"/>
    <cellStyle name="Normal 52 20 2 2 3" xfId="43528" xr:uid="{00000000-0005-0000-0000-0000CA910000}"/>
    <cellStyle name="Normal 52 20 2 3" xfId="20614" xr:uid="{00000000-0005-0000-0000-0000CB910000}"/>
    <cellStyle name="Normal 52 20 2 3 2" xfId="43530" xr:uid="{00000000-0005-0000-0000-0000CC910000}"/>
    <cellStyle name="Normal 52 20 2 4" xfId="20615" xr:uid="{00000000-0005-0000-0000-0000CD910000}"/>
    <cellStyle name="Normal 52 20 2 4 2" xfId="43531" xr:uid="{00000000-0005-0000-0000-0000CE910000}"/>
    <cellStyle name="Normal 52 20 2 5" xfId="43527" xr:uid="{00000000-0005-0000-0000-0000CF910000}"/>
    <cellStyle name="Normal 52 20 3" xfId="20616" xr:uid="{00000000-0005-0000-0000-0000D0910000}"/>
    <cellStyle name="Normal 52 20 3 2" xfId="20617" xr:uid="{00000000-0005-0000-0000-0000D1910000}"/>
    <cellStyle name="Normal 52 20 3 2 2" xfId="20618" xr:uid="{00000000-0005-0000-0000-0000D2910000}"/>
    <cellStyle name="Normal 52 20 3 2 2 2" xfId="43534" xr:uid="{00000000-0005-0000-0000-0000D3910000}"/>
    <cellStyle name="Normal 52 20 3 2 3" xfId="43533" xr:uid="{00000000-0005-0000-0000-0000D4910000}"/>
    <cellStyle name="Normal 52 20 3 3" xfId="20619" xr:uid="{00000000-0005-0000-0000-0000D5910000}"/>
    <cellStyle name="Normal 52 20 3 3 2" xfId="20620" xr:uid="{00000000-0005-0000-0000-0000D6910000}"/>
    <cellStyle name="Normal 52 20 3 3 2 2" xfId="43536" xr:uid="{00000000-0005-0000-0000-0000D7910000}"/>
    <cellStyle name="Normal 52 20 3 3 3" xfId="43535" xr:uid="{00000000-0005-0000-0000-0000D8910000}"/>
    <cellStyle name="Normal 52 20 3 4" xfId="20621" xr:uid="{00000000-0005-0000-0000-0000D9910000}"/>
    <cellStyle name="Normal 52 20 3 4 2" xfId="43537" xr:uid="{00000000-0005-0000-0000-0000DA910000}"/>
    <cellStyle name="Normal 52 20 3 5" xfId="43532" xr:uid="{00000000-0005-0000-0000-0000DB910000}"/>
    <cellStyle name="Normal 52 20 4" xfId="20622" xr:uid="{00000000-0005-0000-0000-0000DC910000}"/>
    <cellStyle name="Normal 52 20 4 2" xfId="20623" xr:uid="{00000000-0005-0000-0000-0000DD910000}"/>
    <cellStyle name="Normal 52 20 4 2 2" xfId="43539" xr:uid="{00000000-0005-0000-0000-0000DE910000}"/>
    <cellStyle name="Normal 52 20 4 3" xfId="43538" xr:uid="{00000000-0005-0000-0000-0000DF910000}"/>
    <cellStyle name="Normal 52 20 5" xfId="20624" xr:uid="{00000000-0005-0000-0000-0000E0910000}"/>
    <cellStyle name="Normal 52 20 5 2" xfId="43540" xr:uid="{00000000-0005-0000-0000-0000E1910000}"/>
    <cellStyle name="Normal 52 20 6" xfId="20625" xr:uid="{00000000-0005-0000-0000-0000E2910000}"/>
    <cellStyle name="Normal 52 20 6 2" xfId="20626" xr:uid="{00000000-0005-0000-0000-0000E3910000}"/>
    <cellStyle name="Normal 52 20 6 2 2" xfId="43542" xr:uid="{00000000-0005-0000-0000-0000E4910000}"/>
    <cellStyle name="Normal 52 20 6 3" xfId="43541" xr:uid="{00000000-0005-0000-0000-0000E5910000}"/>
    <cellStyle name="Normal 52 20 7" xfId="20627" xr:uid="{00000000-0005-0000-0000-0000E6910000}"/>
    <cellStyle name="Normal 52 20 7 2" xfId="43543" xr:uid="{00000000-0005-0000-0000-0000E7910000}"/>
    <cellStyle name="Normal 52 20 8" xfId="43526" xr:uid="{00000000-0005-0000-0000-0000E8910000}"/>
    <cellStyle name="Normal 52 21" xfId="20628" xr:uid="{00000000-0005-0000-0000-0000E9910000}"/>
    <cellStyle name="Normal 52 21 2" xfId="20629" xr:uid="{00000000-0005-0000-0000-0000EA910000}"/>
    <cellStyle name="Normal 52 21 2 2" xfId="20630" xr:uid="{00000000-0005-0000-0000-0000EB910000}"/>
    <cellStyle name="Normal 52 21 2 2 2" xfId="43546" xr:uid="{00000000-0005-0000-0000-0000EC910000}"/>
    <cellStyle name="Normal 52 21 2 3" xfId="43545" xr:uid="{00000000-0005-0000-0000-0000ED910000}"/>
    <cellStyle name="Normal 52 21 3" xfId="20631" xr:uid="{00000000-0005-0000-0000-0000EE910000}"/>
    <cellStyle name="Normal 52 21 3 2" xfId="43547" xr:uid="{00000000-0005-0000-0000-0000EF910000}"/>
    <cellStyle name="Normal 52 21 4" xfId="20632" xr:uid="{00000000-0005-0000-0000-0000F0910000}"/>
    <cellStyle name="Normal 52 21 4 2" xfId="43548" xr:uid="{00000000-0005-0000-0000-0000F1910000}"/>
    <cellStyle name="Normal 52 21 5" xfId="43544" xr:uid="{00000000-0005-0000-0000-0000F2910000}"/>
    <cellStyle name="Normal 52 22" xfId="20633" xr:uid="{00000000-0005-0000-0000-0000F3910000}"/>
    <cellStyle name="Normal 52 22 2" xfId="20634" xr:uid="{00000000-0005-0000-0000-0000F4910000}"/>
    <cellStyle name="Normal 52 22 2 2" xfId="20635" xr:uid="{00000000-0005-0000-0000-0000F5910000}"/>
    <cellStyle name="Normal 52 22 2 2 2" xfId="43551" xr:uid="{00000000-0005-0000-0000-0000F6910000}"/>
    <cellStyle name="Normal 52 22 2 3" xfId="43550" xr:uid="{00000000-0005-0000-0000-0000F7910000}"/>
    <cellStyle name="Normal 52 22 3" xfId="20636" xr:uid="{00000000-0005-0000-0000-0000F8910000}"/>
    <cellStyle name="Normal 52 22 3 2" xfId="20637" xr:uid="{00000000-0005-0000-0000-0000F9910000}"/>
    <cellStyle name="Normal 52 22 3 2 2" xfId="43553" xr:uid="{00000000-0005-0000-0000-0000FA910000}"/>
    <cellStyle name="Normal 52 22 3 3" xfId="43552" xr:uid="{00000000-0005-0000-0000-0000FB910000}"/>
    <cellStyle name="Normal 52 22 4" xfId="20638" xr:uid="{00000000-0005-0000-0000-0000FC910000}"/>
    <cellStyle name="Normal 52 22 4 2" xfId="43554" xr:uid="{00000000-0005-0000-0000-0000FD910000}"/>
    <cellStyle name="Normal 52 22 5" xfId="43549" xr:uid="{00000000-0005-0000-0000-0000FE910000}"/>
    <cellStyle name="Normal 52 23" xfId="20639" xr:uid="{00000000-0005-0000-0000-0000FF910000}"/>
    <cellStyle name="Normal 52 23 2" xfId="20640" xr:uid="{00000000-0005-0000-0000-000000920000}"/>
    <cellStyle name="Normal 52 23 2 2" xfId="43556" xr:uid="{00000000-0005-0000-0000-000001920000}"/>
    <cellStyle name="Normal 52 23 3" xfId="43555" xr:uid="{00000000-0005-0000-0000-000002920000}"/>
    <cellStyle name="Normal 52 24" xfId="20641" xr:uid="{00000000-0005-0000-0000-000003920000}"/>
    <cellStyle name="Normal 52 24 2" xfId="43557" xr:uid="{00000000-0005-0000-0000-000004920000}"/>
    <cellStyle name="Normal 52 25" xfId="20642" xr:uid="{00000000-0005-0000-0000-000005920000}"/>
    <cellStyle name="Normal 52 25 2" xfId="20643" xr:uid="{00000000-0005-0000-0000-000006920000}"/>
    <cellStyle name="Normal 52 25 2 2" xfId="43559" xr:uid="{00000000-0005-0000-0000-000007920000}"/>
    <cellStyle name="Normal 52 25 3" xfId="43558" xr:uid="{00000000-0005-0000-0000-000008920000}"/>
    <cellStyle name="Normal 52 26" xfId="20644" xr:uid="{00000000-0005-0000-0000-000009920000}"/>
    <cellStyle name="Normal 52 26 2" xfId="43560" xr:uid="{00000000-0005-0000-0000-00000A920000}"/>
    <cellStyle name="Normal 52 27" xfId="43327" xr:uid="{00000000-0005-0000-0000-00000B920000}"/>
    <cellStyle name="Normal 52 3" xfId="20645" xr:uid="{00000000-0005-0000-0000-00000C920000}"/>
    <cellStyle name="Normal 52 3 2" xfId="20646" xr:uid="{00000000-0005-0000-0000-00000D920000}"/>
    <cellStyle name="Normal 52 3 2 2" xfId="20647" xr:uid="{00000000-0005-0000-0000-00000E920000}"/>
    <cellStyle name="Normal 52 3 2 2 2" xfId="20648" xr:uid="{00000000-0005-0000-0000-00000F920000}"/>
    <cellStyle name="Normal 52 3 2 2 2 2" xfId="43564" xr:uid="{00000000-0005-0000-0000-000010920000}"/>
    <cellStyle name="Normal 52 3 2 2 3" xfId="43563" xr:uid="{00000000-0005-0000-0000-000011920000}"/>
    <cellStyle name="Normal 52 3 2 3" xfId="20649" xr:uid="{00000000-0005-0000-0000-000012920000}"/>
    <cellStyle name="Normal 52 3 2 3 2" xfId="43565" xr:uid="{00000000-0005-0000-0000-000013920000}"/>
    <cellStyle name="Normal 52 3 2 4" xfId="20650" xr:uid="{00000000-0005-0000-0000-000014920000}"/>
    <cellStyle name="Normal 52 3 2 4 2" xfId="43566" xr:uid="{00000000-0005-0000-0000-000015920000}"/>
    <cellStyle name="Normal 52 3 2 5" xfId="43562" xr:uid="{00000000-0005-0000-0000-000016920000}"/>
    <cellStyle name="Normal 52 3 3" xfId="20651" xr:uid="{00000000-0005-0000-0000-000017920000}"/>
    <cellStyle name="Normal 52 3 3 2" xfId="20652" xr:uid="{00000000-0005-0000-0000-000018920000}"/>
    <cellStyle name="Normal 52 3 3 2 2" xfId="20653" xr:uid="{00000000-0005-0000-0000-000019920000}"/>
    <cellStyle name="Normal 52 3 3 2 2 2" xfId="43569" xr:uid="{00000000-0005-0000-0000-00001A920000}"/>
    <cellStyle name="Normal 52 3 3 2 3" xfId="43568" xr:uid="{00000000-0005-0000-0000-00001B920000}"/>
    <cellStyle name="Normal 52 3 3 3" xfId="20654" xr:uid="{00000000-0005-0000-0000-00001C920000}"/>
    <cellStyle name="Normal 52 3 3 3 2" xfId="20655" xr:uid="{00000000-0005-0000-0000-00001D920000}"/>
    <cellStyle name="Normal 52 3 3 3 2 2" xfId="43571" xr:uid="{00000000-0005-0000-0000-00001E920000}"/>
    <cellStyle name="Normal 52 3 3 3 3" xfId="43570" xr:uid="{00000000-0005-0000-0000-00001F920000}"/>
    <cellStyle name="Normal 52 3 3 4" xfId="20656" xr:uid="{00000000-0005-0000-0000-000020920000}"/>
    <cellStyle name="Normal 52 3 3 4 2" xfId="43572" xr:uid="{00000000-0005-0000-0000-000021920000}"/>
    <cellStyle name="Normal 52 3 3 5" xfId="43567" xr:uid="{00000000-0005-0000-0000-000022920000}"/>
    <cellStyle name="Normal 52 3 4" xfId="20657" xr:uid="{00000000-0005-0000-0000-000023920000}"/>
    <cellStyle name="Normal 52 3 4 2" xfId="20658" xr:uid="{00000000-0005-0000-0000-000024920000}"/>
    <cellStyle name="Normal 52 3 4 2 2" xfId="43574" xr:uid="{00000000-0005-0000-0000-000025920000}"/>
    <cellStyle name="Normal 52 3 4 3" xfId="43573" xr:uid="{00000000-0005-0000-0000-000026920000}"/>
    <cellStyle name="Normal 52 3 5" xfId="20659" xr:uid="{00000000-0005-0000-0000-000027920000}"/>
    <cellStyle name="Normal 52 3 5 2" xfId="43575" xr:uid="{00000000-0005-0000-0000-000028920000}"/>
    <cellStyle name="Normal 52 3 6" xfId="20660" xr:uid="{00000000-0005-0000-0000-000029920000}"/>
    <cellStyle name="Normal 52 3 6 2" xfId="20661" xr:uid="{00000000-0005-0000-0000-00002A920000}"/>
    <cellStyle name="Normal 52 3 6 2 2" xfId="43577" xr:uid="{00000000-0005-0000-0000-00002B920000}"/>
    <cellStyle name="Normal 52 3 6 3" xfId="43576" xr:uid="{00000000-0005-0000-0000-00002C920000}"/>
    <cellStyle name="Normal 52 3 7" xfId="20662" xr:uid="{00000000-0005-0000-0000-00002D920000}"/>
    <cellStyle name="Normal 52 3 7 2" xfId="43578" xr:uid="{00000000-0005-0000-0000-00002E920000}"/>
    <cellStyle name="Normal 52 3 8" xfId="43561" xr:uid="{00000000-0005-0000-0000-00002F920000}"/>
    <cellStyle name="Normal 52 4" xfId="20663" xr:uid="{00000000-0005-0000-0000-000030920000}"/>
    <cellStyle name="Normal 52 4 2" xfId="20664" xr:uid="{00000000-0005-0000-0000-000031920000}"/>
    <cellStyle name="Normal 52 4 2 2" xfId="20665" xr:uid="{00000000-0005-0000-0000-000032920000}"/>
    <cellStyle name="Normal 52 4 2 2 2" xfId="20666" xr:uid="{00000000-0005-0000-0000-000033920000}"/>
    <cellStyle name="Normal 52 4 2 2 2 2" xfId="43582" xr:uid="{00000000-0005-0000-0000-000034920000}"/>
    <cellStyle name="Normal 52 4 2 2 3" xfId="43581" xr:uid="{00000000-0005-0000-0000-000035920000}"/>
    <cellStyle name="Normal 52 4 2 3" xfId="20667" xr:uid="{00000000-0005-0000-0000-000036920000}"/>
    <cellStyle name="Normal 52 4 2 3 2" xfId="43583" xr:uid="{00000000-0005-0000-0000-000037920000}"/>
    <cellStyle name="Normal 52 4 2 4" xfId="20668" xr:uid="{00000000-0005-0000-0000-000038920000}"/>
    <cellStyle name="Normal 52 4 2 4 2" xfId="43584" xr:uid="{00000000-0005-0000-0000-000039920000}"/>
    <cellStyle name="Normal 52 4 2 5" xfId="43580" xr:uid="{00000000-0005-0000-0000-00003A920000}"/>
    <cellStyle name="Normal 52 4 3" xfId="20669" xr:uid="{00000000-0005-0000-0000-00003B920000}"/>
    <cellStyle name="Normal 52 4 3 2" xfId="20670" xr:uid="{00000000-0005-0000-0000-00003C920000}"/>
    <cellStyle name="Normal 52 4 3 2 2" xfId="20671" xr:uid="{00000000-0005-0000-0000-00003D920000}"/>
    <cellStyle name="Normal 52 4 3 2 2 2" xfId="43587" xr:uid="{00000000-0005-0000-0000-00003E920000}"/>
    <cellStyle name="Normal 52 4 3 2 3" xfId="43586" xr:uid="{00000000-0005-0000-0000-00003F920000}"/>
    <cellStyle name="Normal 52 4 3 3" xfId="20672" xr:uid="{00000000-0005-0000-0000-000040920000}"/>
    <cellStyle name="Normal 52 4 3 3 2" xfId="20673" xr:uid="{00000000-0005-0000-0000-000041920000}"/>
    <cellStyle name="Normal 52 4 3 3 2 2" xfId="43589" xr:uid="{00000000-0005-0000-0000-000042920000}"/>
    <cellStyle name="Normal 52 4 3 3 3" xfId="43588" xr:uid="{00000000-0005-0000-0000-000043920000}"/>
    <cellStyle name="Normal 52 4 3 4" xfId="20674" xr:uid="{00000000-0005-0000-0000-000044920000}"/>
    <cellStyle name="Normal 52 4 3 4 2" xfId="43590" xr:uid="{00000000-0005-0000-0000-000045920000}"/>
    <cellStyle name="Normal 52 4 3 5" xfId="43585" xr:uid="{00000000-0005-0000-0000-000046920000}"/>
    <cellStyle name="Normal 52 4 4" xfId="20675" xr:uid="{00000000-0005-0000-0000-000047920000}"/>
    <cellStyle name="Normal 52 4 4 2" xfId="20676" xr:uid="{00000000-0005-0000-0000-000048920000}"/>
    <cellStyle name="Normal 52 4 4 2 2" xfId="43592" xr:uid="{00000000-0005-0000-0000-000049920000}"/>
    <cellStyle name="Normal 52 4 4 3" xfId="43591" xr:uid="{00000000-0005-0000-0000-00004A920000}"/>
    <cellStyle name="Normal 52 4 5" xfId="20677" xr:uid="{00000000-0005-0000-0000-00004B920000}"/>
    <cellStyle name="Normal 52 4 5 2" xfId="43593" xr:uid="{00000000-0005-0000-0000-00004C920000}"/>
    <cellStyle name="Normal 52 4 6" xfId="20678" xr:uid="{00000000-0005-0000-0000-00004D920000}"/>
    <cellStyle name="Normal 52 4 6 2" xfId="20679" xr:uid="{00000000-0005-0000-0000-00004E920000}"/>
    <cellStyle name="Normal 52 4 6 2 2" xfId="43595" xr:uid="{00000000-0005-0000-0000-00004F920000}"/>
    <cellStyle name="Normal 52 4 6 3" xfId="43594" xr:uid="{00000000-0005-0000-0000-000050920000}"/>
    <cellStyle name="Normal 52 4 7" xfId="20680" xr:uid="{00000000-0005-0000-0000-000051920000}"/>
    <cellStyle name="Normal 52 4 7 2" xfId="43596" xr:uid="{00000000-0005-0000-0000-000052920000}"/>
    <cellStyle name="Normal 52 4 8" xfId="43579" xr:uid="{00000000-0005-0000-0000-000053920000}"/>
    <cellStyle name="Normal 52 5" xfId="20681" xr:uid="{00000000-0005-0000-0000-000054920000}"/>
    <cellStyle name="Normal 52 5 2" xfId="20682" xr:uid="{00000000-0005-0000-0000-000055920000}"/>
    <cellStyle name="Normal 52 5 2 2" xfId="20683" xr:uid="{00000000-0005-0000-0000-000056920000}"/>
    <cellStyle name="Normal 52 5 2 2 2" xfId="20684" xr:uid="{00000000-0005-0000-0000-000057920000}"/>
    <cellStyle name="Normal 52 5 2 2 2 2" xfId="43600" xr:uid="{00000000-0005-0000-0000-000058920000}"/>
    <cellStyle name="Normal 52 5 2 2 3" xfId="43599" xr:uid="{00000000-0005-0000-0000-000059920000}"/>
    <cellStyle name="Normal 52 5 2 3" xfId="20685" xr:uid="{00000000-0005-0000-0000-00005A920000}"/>
    <cellStyle name="Normal 52 5 2 3 2" xfId="43601" xr:uid="{00000000-0005-0000-0000-00005B920000}"/>
    <cellStyle name="Normal 52 5 2 4" xfId="20686" xr:uid="{00000000-0005-0000-0000-00005C920000}"/>
    <cellStyle name="Normal 52 5 2 4 2" xfId="43602" xr:uid="{00000000-0005-0000-0000-00005D920000}"/>
    <cellStyle name="Normal 52 5 2 5" xfId="43598" xr:uid="{00000000-0005-0000-0000-00005E920000}"/>
    <cellStyle name="Normal 52 5 3" xfId="20687" xr:uid="{00000000-0005-0000-0000-00005F920000}"/>
    <cellStyle name="Normal 52 5 3 2" xfId="20688" xr:uid="{00000000-0005-0000-0000-000060920000}"/>
    <cellStyle name="Normal 52 5 3 2 2" xfId="20689" xr:uid="{00000000-0005-0000-0000-000061920000}"/>
    <cellStyle name="Normal 52 5 3 2 2 2" xfId="43605" xr:uid="{00000000-0005-0000-0000-000062920000}"/>
    <cellStyle name="Normal 52 5 3 2 3" xfId="43604" xr:uid="{00000000-0005-0000-0000-000063920000}"/>
    <cellStyle name="Normal 52 5 3 3" xfId="20690" xr:uid="{00000000-0005-0000-0000-000064920000}"/>
    <cellStyle name="Normal 52 5 3 3 2" xfId="20691" xr:uid="{00000000-0005-0000-0000-000065920000}"/>
    <cellStyle name="Normal 52 5 3 3 2 2" xfId="43607" xr:uid="{00000000-0005-0000-0000-000066920000}"/>
    <cellStyle name="Normal 52 5 3 3 3" xfId="43606" xr:uid="{00000000-0005-0000-0000-000067920000}"/>
    <cellStyle name="Normal 52 5 3 4" xfId="20692" xr:uid="{00000000-0005-0000-0000-000068920000}"/>
    <cellStyle name="Normal 52 5 3 4 2" xfId="43608" xr:uid="{00000000-0005-0000-0000-000069920000}"/>
    <cellStyle name="Normal 52 5 3 5" xfId="43603" xr:uid="{00000000-0005-0000-0000-00006A920000}"/>
    <cellStyle name="Normal 52 5 4" xfId="20693" xr:uid="{00000000-0005-0000-0000-00006B920000}"/>
    <cellStyle name="Normal 52 5 4 2" xfId="20694" xr:uid="{00000000-0005-0000-0000-00006C920000}"/>
    <cellStyle name="Normal 52 5 4 2 2" xfId="43610" xr:uid="{00000000-0005-0000-0000-00006D920000}"/>
    <cellStyle name="Normal 52 5 4 3" xfId="43609" xr:uid="{00000000-0005-0000-0000-00006E920000}"/>
    <cellStyle name="Normal 52 5 5" xfId="20695" xr:uid="{00000000-0005-0000-0000-00006F920000}"/>
    <cellStyle name="Normal 52 5 5 2" xfId="43611" xr:uid="{00000000-0005-0000-0000-000070920000}"/>
    <cellStyle name="Normal 52 5 6" xfId="20696" xr:uid="{00000000-0005-0000-0000-000071920000}"/>
    <cellStyle name="Normal 52 5 6 2" xfId="20697" xr:uid="{00000000-0005-0000-0000-000072920000}"/>
    <cellStyle name="Normal 52 5 6 2 2" xfId="43613" xr:uid="{00000000-0005-0000-0000-000073920000}"/>
    <cellStyle name="Normal 52 5 6 3" xfId="43612" xr:uid="{00000000-0005-0000-0000-000074920000}"/>
    <cellStyle name="Normal 52 5 7" xfId="20698" xr:uid="{00000000-0005-0000-0000-000075920000}"/>
    <cellStyle name="Normal 52 5 7 2" xfId="43614" xr:uid="{00000000-0005-0000-0000-000076920000}"/>
    <cellStyle name="Normal 52 5 8" xfId="43597" xr:uid="{00000000-0005-0000-0000-000077920000}"/>
    <cellStyle name="Normal 52 6" xfId="20699" xr:uid="{00000000-0005-0000-0000-000078920000}"/>
    <cellStyle name="Normal 52 6 2" xfId="20700" xr:uid="{00000000-0005-0000-0000-000079920000}"/>
    <cellStyle name="Normal 52 6 2 2" xfId="20701" xr:uid="{00000000-0005-0000-0000-00007A920000}"/>
    <cellStyle name="Normal 52 6 2 2 2" xfId="20702" xr:uid="{00000000-0005-0000-0000-00007B920000}"/>
    <cellStyle name="Normal 52 6 2 2 2 2" xfId="43618" xr:uid="{00000000-0005-0000-0000-00007C920000}"/>
    <cellStyle name="Normal 52 6 2 2 3" xfId="43617" xr:uid="{00000000-0005-0000-0000-00007D920000}"/>
    <cellStyle name="Normal 52 6 2 3" xfId="20703" xr:uid="{00000000-0005-0000-0000-00007E920000}"/>
    <cellStyle name="Normal 52 6 2 3 2" xfId="43619" xr:uid="{00000000-0005-0000-0000-00007F920000}"/>
    <cellStyle name="Normal 52 6 2 4" xfId="20704" xr:uid="{00000000-0005-0000-0000-000080920000}"/>
    <cellStyle name="Normal 52 6 2 4 2" xfId="43620" xr:uid="{00000000-0005-0000-0000-000081920000}"/>
    <cellStyle name="Normal 52 6 2 5" xfId="43616" xr:uid="{00000000-0005-0000-0000-000082920000}"/>
    <cellStyle name="Normal 52 6 3" xfId="20705" xr:uid="{00000000-0005-0000-0000-000083920000}"/>
    <cellStyle name="Normal 52 6 3 2" xfId="20706" xr:uid="{00000000-0005-0000-0000-000084920000}"/>
    <cellStyle name="Normal 52 6 3 2 2" xfId="20707" xr:uid="{00000000-0005-0000-0000-000085920000}"/>
    <cellStyle name="Normal 52 6 3 2 2 2" xfId="43623" xr:uid="{00000000-0005-0000-0000-000086920000}"/>
    <cellStyle name="Normal 52 6 3 2 3" xfId="43622" xr:uid="{00000000-0005-0000-0000-000087920000}"/>
    <cellStyle name="Normal 52 6 3 3" xfId="20708" xr:uid="{00000000-0005-0000-0000-000088920000}"/>
    <cellStyle name="Normal 52 6 3 3 2" xfId="20709" xr:uid="{00000000-0005-0000-0000-000089920000}"/>
    <cellStyle name="Normal 52 6 3 3 2 2" xfId="43625" xr:uid="{00000000-0005-0000-0000-00008A920000}"/>
    <cellStyle name="Normal 52 6 3 3 3" xfId="43624" xr:uid="{00000000-0005-0000-0000-00008B920000}"/>
    <cellStyle name="Normal 52 6 3 4" xfId="20710" xr:uid="{00000000-0005-0000-0000-00008C920000}"/>
    <cellStyle name="Normal 52 6 3 4 2" xfId="43626" xr:uid="{00000000-0005-0000-0000-00008D920000}"/>
    <cellStyle name="Normal 52 6 3 5" xfId="43621" xr:uid="{00000000-0005-0000-0000-00008E920000}"/>
    <cellStyle name="Normal 52 6 4" xfId="20711" xr:uid="{00000000-0005-0000-0000-00008F920000}"/>
    <cellStyle name="Normal 52 6 4 2" xfId="20712" xr:uid="{00000000-0005-0000-0000-000090920000}"/>
    <cellStyle name="Normal 52 6 4 2 2" xfId="43628" xr:uid="{00000000-0005-0000-0000-000091920000}"/>
    <cellStyle name="Normal 52 6 4 3" xfId="43627" xr:uid="{00000000-0005-0000-0000-000092920000}"/>
    <cellStyle name="Normal 52 6 5" xfId="20713" xr:uid="{00000000-0005-0000-0000-000093920000}"/>
    <cellStyle name="Normal 52 6 5 2" xfId="43629" xr:uid="{00000000-0005-0000-0000-000094920000}"/>
    <cellStyle name="Normal 52 6 6" xfId="20714" xr:uid="{00000000-0005-0000-0000-000095920000}"/>
    <cellStyle name="Normal 52 6 6 2" xfId="20715" xr:uid="{00000000-0005-0000-0000-000096920000}"/>
    <cellStyle name="Normal 52 6 6 2 2" xfId="43631" xr:uid="{00000000-0005-0000-0000-000097920000}"/>
    <cellStyle name="Normal 52 6 6 3" xfId="43630" xr:uid="{00000000-0005-0000-0000-000098920000}"/>
    <cellStyle name="Normal 52 6 7" xfId="20716" xr:uid="{00000000-0005-0000-0000-000099920000}"/>
    <cellStyle name="Normal 52 6 7 2" xfId="43632" xr:uid="{00000000-0005-0000-0000-00009A920000}"/>
    <cellStyle name="Normal 52 6 8" xfId="43615" xr:uid="{00000000-0005-0000-0000-00009B920000}"/>
    <cellStyle name="Normal 52 7" xfId="20717" xr:uid="{00000000-0005-0000-0000-00009C920000}"/>
    <cellStyle name="Normal 52 7 2" xfId="20718" xr:uid="{00000000-0005-0000-0000-00009D920000}"/>
    <cellStyle name="Normal 52 7 2 2" xfId="20719" xr:uid="{00000000-0005-0000-0000-00009E920000}"/>
    <cellStyle name="Normal 52 7 2 2 2" xfId="20720" xr:uid="{00000000-0005-0000-0000-00009F920000}"/>
    <cellStyle name="Normal 52 7 2 2 2 2" xfId="43636" xr:uid="{00000000-0005-0000-0000-0000A0920000}"/>
    <cellStyle name="Normal 52 7 2 2 3" xfId="43635" xr:uid="{00000000-0005-0000-0000-0000A1920000}"/>
    <cellStyle name="Normal 52 7 2 3" xfId="20721" xr:uid="{00000000-0005-0000-0000-0000A2920000}"/>
    <cellStyle name="Normal 52 7 2 3 2" xfId="43637" xr:uid="{00000000-0005-0000-0000-0000A3920000}"/>
    <cellStyle name="Normal 52 7 2 4" xfId="20722" xr:uid="{00000000-0005-0000-0000-0000A4920000}"/>
    <cellStyle name="Normal 52 7 2 4 2" xfId="43638" xr:uid="{00000000-0005-0000-0000-0000A5920000}"/>
    <cellStyle name="Normal 52 7 2 5" xfId="43634" xr:uid="{00000000-0005-0000-0000-0000A6920000}"/>
    <cellStyle name="Normal 52 7 3" xfId="20723" xr:uid="{00000000-0005-0000-0000-0000A7920000}"/>
    <cellStyle name="Normal 52 7 3 2" xfId="20724" xr:uid="{00000000-0005-0000-0000-0000A8920000}"/>
    <cellStyle name="Normal 52 7 3 2 2" xfId="20725" xr:uid="{00000000-0005-0000-0000-0000A9920000}"/>
    <cellStyle name="Normal 52 7 3 2 2 2" xfId="43641" xr:uid="{00000000-0005-0000-0000-0000AA920000}"/>
    <cellStyle name="Normal 52 7 3 2 3" xfId="43640" xr:uid="{00000000-0005-0000-0000-0000AB920000}"/>
    <cellStyle name="Normal 52 7 3 3" xfId="20726" xr:uid="{00000000-0005-0000-0000-0000AC920000}"/>
    <cellStyle name="Normal 52 7 3 3 2" xfId="20727" xr:uid="{00000000-0005-0000-0000-0000AD920000}"/>
    <cellStyle name="Normal 52 7 3 3 2 2" xfId="43643" xr:uid="{00000000-0005-0000-0000-0000AE920000}"/>
    <cellStyle name="Normal 52 7 3 3 3" xfId="43642" xr:uid="{00000000-0005-0000-0000-0000AF920000}"/>
    <cellStyle name="Normal 52 7 3 4" xfId="20728" xr:uid="{00000000-0005-0000-0000-0000B0920000}"/>
    <cellStyle name="Normal 52 7 3 4 2" xfId="43644" xr:uid="{00000000-0005-0000-0000-0000B1920000}"/>
    <cellStyle name="Normal 52 7 3 5" xfId="43639" xr:uid="{00000000-0005-0000-0000-0000B2920000}"/>
    <cellStyle name="Normal 52 7 4" xfId="20729" xr:uid="{00000000-0005-0000-0000-0000B3920000}"/>
    <cellStyle name="Normal 52 7 4 2" xfId="20730" xr:uid="{00000000-0005-0000-0000-0000B4920000}"/>
    <cellStyle name="Normal 52 7 4 2 2" xfId="43646" xr:uid="{00000000-0005-0000-0000-0000B5920000}"/>
    <cellStyle name="Normal 52 7 4 3" xfId="43645" xr:uid="{00000000-0005-0000-0000-0000B6920000}"/>
    <cellStyle name="Normal 52 7 5" xfId="20731" xr:uid="{00000000-0005-0000-0000-0000B7920000}"/>
    <cellStyle name="Normal 52 7 5 2" xfId="43647" xr:uid="{00000000-0005-0000-0000-0000B8920000}"/>
    <cellStyle name="Normal 52 7 6" xfId="20732" xr:uid="{00000000-0005-0000-0000-0000B9920000}"/>
    <cellStyle name="Normal 52 7 6 2" xfId="20733" xr:uid="{00000000-0005-0000-0000-0000BA920000}"/>
    <cellStyle name="Normal 52 7 6 2 2" xfId="43649" xr:uid="{00000000-0005-0000-0000-0000BB920000}"/>
    <cellStyle name="Normal 52 7 6 3" xfId="43648" xr:uid="{00000000-0005-0000-0000-0000BC920000}"/>
    <cellStyle name="Normal 52 7 7" xfId="20734" xr:uid="{00000000-0005-0000-0000-0000BD920000}"/>
    <cellStyle name="Normal 52 7 7 2" xfId="43650" xr:uid="{00000000-0005-0000-0000-0000BE920000}"/>
    <cellStyle name="Normal 52 7 8" xfId="43633" xr:uid="{00000000-0005-0000-0000-0000BF920000}"/>
    <cellStyle name="Normal 52 8" xfId="20735" xr:uid="{00000000-0005-0000-0000-0000C0920000}"/>
    <cellStyle name="Normal 52 8 2" xfId="20736" xr:uid="{00000000-0005-0000-0000-0000C1920000}"/>
    <cellStyle name="Normal 52 8 2 2" xfId="20737" xr:uid="{00000000-0005-0000-0000-0000C2920000}"/>
    <cellStyle name="Normal 52 8 2 2 2" xfId="20738" xr:uid="{00000000-0005-0000-0000-0000C3920000}"/>
    <cellStyle name="Normal 52 8 2 2 2 2" xfId="43654" xr:uid="{00000000-0005-0000-0000-0000C4920000}"/>
    <cellStyle name="Normal 52 8 2 2 3" xfId="43653" xr:uid="{00000000-0005-0000-0000-0000C5920000}"/>
    <cellStyle name="Normal 52 8 2 3" xfId="20739" xr:uid="{00000000-0005-0000-0000-0000C6920000}"/>
    <cellStyle name="Normal 52 8 2 3 2" xfId="43655" xr:uid="{00000000-0005-0000-0000-0000C7920000}"/>
    <cellStyle name="Normal 52 8 2 4" xfId="20740" xr:uid="{00000000-0005-0000-0000-0000C8920000}"/>
    <cellStyle name="Normal 52 8 2 4 2" xfId="43656" xr:uid="{00000000-0005-0000-0000-0000C9920000}"/>
    <cellStyle name="Normal 52 8 2 5" xfId="43652" xr:uid="{00000000-0005-0000-0000-0000CA920000}"/>
    <cellStyle name="Normal 52 8 3" xfId="20741" xr:uid="{00000000-0005-0000-0000-0000CB920000}"/>
    <cellStyle name="Normal 52 8 3 2" xfId="20742" xr:uid="{00000000-0005-0000-0000-0000CC920000}"/>
    <cellStyle name="Normal 52 8 3 2 2" xfId="20743" xr:uid="{00000000-0005-0000-0000-0000CD920000}"/>
    <cellStyle name="Normal 52 8 3 2 2 2" xfId="43659" xr:uid="{00000000-0005-0000-0000-0000CE920000}"/>
    <cellStyle name="Normal 52 8 3 2 3" xfId="43658" xr:uid="{00000000-0005-0000-0000-0000CF920000}"/>
    <cellStyle name="Normal 52 8 3 3" xfId="20744" xr:uid="{00000000-0005-0000-0000-0000D0920000}"/>
    <cellStyle name="Normal 52 8 3 3 2" xfId="20745" xr:uid="{00000000-0005-0000-0000-0000D1920000}"/>
    <cellStyle name="Normal 52 8 3 3 2 2" xfId="43661" xr:uid="{00000000-0005-0000-0000-0000D2920000}"/>
    <cellStyle name="Normal 52 8 3 3 3" xfId="43660" xr:uid="{00000000-0005-0000-0000-0000D3920000}"/>
    <cellStyle name="Normal 52 8 3 4" xfId="20746" xr:uid="{00000000-0005-0000-0000-0000D4920000}"/>
    <cellStyle name="Normal 52 8 3 4 2" xfId="43662" xr:uid="{00000000-0005-0000-0000-0000D5920000}"/>
    <cellStyle name="Normal 52 8 3 5" xfId="43657" xr:uid="{00000000-0005-0000-0000-0000D6920000}"/>
    <cellStyle name="Normal 52 8 4" xfId="20747" xr:uid="{00000000-0005-0000-0000-0000D7920000}"/>
    <cellStyle name="Normal 52 8 4 2" xfId="20748" xr:uid="{00000000-0005-0000-0000-0000D8920000}"/>
    <cellStyle name="Normal 52 8 4 2 2" xfId="43664" xr:uid="{00000000-0005-0000-0000-0000D9920000}"/>
    <cellStyle name="Normal 52 8 4 3" xfId="43663" xr:uid="{00000000-0005-0000-0000-0000DA920000}"/>
    <cellStyle name="Normal 52 8 5" xfId="20749" xr:uid="{00000000-0005-0000-0000-0000DB920000}"/>
    <cellStyle name="Normal 52 8 5 2" xfId="43665" xr:uid="{00000000-0005-0000-0000-0000DC920000}"/>
    <cellStyle name="Normal 52 8 6" xfId="20750" xr:uid="{00000000-0005-0000-0000-0000DD920000}"/>
    <cellStyle name="Normal 52 8 6 2" xfId="20751" xr:uid="{00000000-0005-0000-0000-0000DE920000}"/>
    <cellStyle name="Normal 52 8 6 2 2" xfId="43667" xr:uid="{00000000-0005-0000-0000-0000DF920000}"/>
    <cellStyle name="Normal 52 8 6 3" xfId="43666" xr:uid="{00000000-0005-0000-0000-0000E0920000}"/>
    <cellStyle name="Normal 52 8 7" xfId="20752" xr:uid="{00000000-0005-0000-0000-0000E1920000}"/>
    <cellStyle name="Normal 52 8 7 2" xfId="43668" xr:uid="{00000000-0005-0000-0000-0000E2920000}"/>
    <cellStyle name="Normal 52 8 8" xfId="43651" xr:uid="{00000000-0005-0000-0000-0000E3920000}"/>
    <cellStyle name="Normal 52 9" xfId="20753" xr:uid="{00000000-0005-0000-0000-0000E4920000}"/>
    <cellStyle name="Normal 52 9 2" xfId="20754" xr:uid="{00000000-0005-0000-0000-0000E5920000}"/>
    <cellStyle name="Normal 52 9 2 2" xfId="20755" xr:uid="{00000000-0005-0000-0000-0000E6920000}"/>
    <cellStyle name="Normal 52 9 2 2 2" xfId="20756" xr:uid="{00000000-0005-0000-0000-0000E7920000}"/>
    <cellStyle name="Normal 52 9 2 2 2 2" xfId="43672" xr:uid="{00000000-0005-0000-0000-0000E8920000}"/>
    <cellStyle name="Normal 52 9 2 2 3" xfId="43671" xr:uid="{00000000-0005-0000-0000-0000E9920000}"/>
    <cellStyle name="Normal 52 9 2 3" xfId="20757" xr:uid="{00000000-0005-0000-0000-0000EA920000}"/>
    <cellStyle name="Normal 52 9 2 3 2" xfId="43673" xr:uid="{00000000-0005-0000-0000-0000EB920000}"/>
    <cellStyle name="Normal 52 9 2 4" xfId="20758" xr:uid="{00000000-0005-0000-0000-0000EC920000}"/>
    <cellStyle name="Normal 52 9 2 4 2" xfId="43674" xr:uid="{00000000-0005-0000-0000-0000ED920000}"/>
    <cellStyle name="Normal 52 9 2 5" xfId="43670" xr:uid="{00000000-0005-0000-0000-0000EE920000}"/>
    <cellStyle name="Normal 52 9 3" xfId="20759" xr:uid="{00000000-0005-0000-0000-0000EF920000}"/>
    <cellStyle name="Normal 52 9 3 2" xfId="20760" xr:uid="{00000000-0005-0000-0000-0000F0920000}"/>
    <cellStyle name="Normal 52 9 3 2 2" xfId="20761" xr:uid="{00000000-0005-0000-0000-0000F1920000}"/>
    <cellStyle name="Normal 52 9 3 2 2 2" xfId="43677" xr:uid="{00000000-0005-0000-0000-0000F2920000}"/>
    <cellStyle name="Normal 52 9 3 2 3" xfId="43676" xr:uid="{00000000-0005-0000-0000-0000F3920000}"/>
    <cellStyle name="Normal 52 9 3 3" xfId="20762" xr:uid="{00000000-0005-0000-0000-0000F4920000}"/>
    <cellStyle name="Normal 52 9 3 3 2" xfId="20763" xr:uid="{00000000-0005-0000-0000-0000F5920000}"/>
    <cellStyle name="Normal 52 9 3 3 2 2" xfId="43679" xr:uid="{00000000-0005-0000-0000-0000F6920000}"/>
    <cellStyle name="Normal 52 9 3 3 3" xfId="43678" xr:uid="{00000000-0005-0000-0000-0000F7920000}"/>
    <cellStyle name="Normal 52 9 3 4" xfId="20764" xr:uid="{00000000-0005-0000-0000-0000F8920000}"/>
    <cellStyle name="Normal 52 9 3 4 2" xfId="43680" xr:uid="{00000000-0005-0000-0000-0000F9920000}"/>
    <cellStyle name="Normal 52 9 3 5" xfId="43675" xr:uid="{00000000-0005-0000-0000-0000FA920000}"/>
    <cellStyle name="Normal 52 9 4" xfId="20765" xr:uid="{00000000-0005-0000-0000-0000FB920000}"/>
    <cellStyle name="Normal 52 9 4 2" xfId="20766" xr:uid="{00000000-0005-0000-0000-0000FC920000}"/>
    <cellStyle name="Normal 52 9 4 2 2" xfId="43682" xr:uid="{00000000-0005-0000-0000-0000FD920000}"/>
    <cellStyle name="Normal 52 9 4 3" xfId="43681" xr:uid="{00000000-0005-0000-0000-0000FE920000}"/>
    <cellStyle name="Normal 52 9 5" xfId="20767" xr:uid="{00000000-0005-0000-0000-0000FF920000}"/>
    <cellStyle name="Normal 52 9 5 2" xfId="43683" xr:uid="{00000000-0005-0000-0000-000000930000}"/>
    <cellStyle name="Normal 52 9 6" xfId="20768" xr:uid="{00000000-0005-0000-0000-000001930000}"/>
    <cellStyle name="Normal 52 9 6 2" xfId="20769" xr:uid="{00000000-0005-0000-0000-000002930000}"/>
    <cellStyle name="Normal 52 9 6 2 2" xfId="43685" xr:uid="{00000000-0005-0000-0000-000003930000}"/>
    <cellStyle name="Normal 52 9 6 3" xfId="43684" xr:uid="{00000000-0005-0000-0000-000004930000}"/>
    <cellStyle name="Normal 52 9 7" xfId="20770" xr:uid="{00000000-0005-0000-0000-000005930000}"/>
    <cellStyle name="Normal 52 9 7 2" xfId="43686" xr:uid="{00000000-0005-0000-0000-000006930000}"/>
    <cellStyle name="Normal 52 9 8" xfId="43669" xr:uid="{00000000-0005-0000-0000-000007930000}"/>
    <cellStyle name="Normal 53" xfId="20771" xr:uid="{00000000-0005-0000-0000-000008930000}"/>
    <cellStyle name="Normal 53 10" xfId="20772" xr:uid="{00000000-0005-0000-0000-000009930000}"/>
    <cellStyle name="Normal 53 10 2" xfId="20773" xr:uid="{00000000-0005-0000-0000-00000A930000}"/>
    <cellStyle name="Normal 53 10 2 2" xfId="20774" xr:uid="{00000000-0005-0000-0000-00000B930000}"/>
    <cellStyle name="Normal 53 10 2 2 2" xfId="20775" xr:uid="{00000000-0005-0000-0000-00000C930000}"/>
    <cellStyle name="Normal 53 10 2 2 2 2" xfId="43691" xr:uid="{00000000-0005-0000-0000-00000D930000}"/>
    <cellStyle name="Normal 53 10 2 2 3" xfId="43690" xr:uid="{00000000-0005-0000-0000-00000E930000}"/>
    <cellStyle name="Normal 53 10 2 3" xfId="20776" xr:uid="{00000000-0005-0000-0000-00000F930000}"/>
    <cellStyle name="Normal 53 10 2 3 2" xfId="43692" xr:uid="{00000000-0005-0000-0000-000010930000}"/>
    <cellStyle name="Normal 53 10 2 4" xfId="20777" xr:uid="{00000000-0005-0000-0000-000011930000}"/>
    <cellStyle name="Normal 53 10 2 4 2" xfId="43693" xr:uid="{00000000-0005-0000-0000-000012930000}"/>
    <cellStyle name="Normal 53 10 2 5" xfId="43689" xr:uid="{00000000-0005-0000-0000-000013930000}"/>
    <cellStyle name="Normal 53 10 3" xfId="20778" xr:uid="{00000000-0005-0000-0000-000014930000}"/>
    <cellStyle name="Normal 53 10 3 2" xfId="20779" xr:uid="{00000000-0005-0000-0000-000015930000}"/>
    <cellStyle name="Normal 53 10 3 2 2" xfId="20780" xr:uid="{00000000-0005-0000-0000-000016930000}"/>
    <cellStyle name="Normal 53 10 3 2 2 2" xfId="43696" xr:uid="{00000000-0005-0000-0000-000017930000}"/>
    <cellStyle name="Normal 53 10 3 2 3" xfId="43695" xr:uid="{00000000-0005-0000-0000-000018930000}"/>
    <cellStyle name="Normal 53 10 3 3" xfId="20781" xr:uid="{00000000-0005-0000-0000-000019930000}"/>
    <cellStyle name="Normal 53 10 3 3 2" xfId="20782" xr:uid="{00000000-0005-0000-0000-00001A930000}"/>
    <cellStyle name="Normal 53 10 3 3 2 2" xfId="43698" xr:uid="{00000000-0005-0000-0000-00001B930000}"/>
    <cellStyle name="Normal 53 10 3 3 3" xfId="43697" xr:uid="{00000000-0005-0000-0000-00001C930000}"/>
    <cellStyle name="Normal 53 10 3 4" xfId="20783" xr:uid="{00000000-0005-0000-0000-00001D930000}"/>
    <cellStyle name="Normal 53 10 3 4 2" xfId="43699" xr:uid="{00000000-0005-0000-0000-00001E930000}"/>
    <cellStyle name="Normal 53 10 3 5" xfId="43694" xr:uid="{00000000-0005-0000-0000-00001F930000}"/>
    <cellStyle name="Normal 53 10 4" xfId="20784" xr:uid="{00000000-0005-0000-0000-000020930000}"/>
    <cellStyle name="Normal 53 10 4 2" xfId="20785" xr:uid="{00000000-0005-0000-0000-000021930000}"/>
    <cellStyle name="Normal 53 10 4 2 2" xfId="43701" xr:uid="{00000000-0005-0000-0000-000022930000}"/>
    <cellStyle name="Normal 53 10 4 3" xfId="43700" xr:uid="{00000000-0005-0000-0000-000023930000}"/>
    <cellStyle name="Normal 53 10 5" xfId="20786" xr:uid="{00000000-0005-0000-0000-000024930000}"/>
    <cellStyle name="Normal 53 10 5 2" xfId="43702" xr:uid="{00000000-0005-0000-0000-000025930000}"/>
    <cellStyle name="Normal 53 10 6" xfId="20787" xr:uid="{00000000-0005-0000-0000-000026930000}"/>
    <cellStyle name="Normal 53 10 6 2" xfId="20788" xr:uid="{00000000-0005-0000-0000-000027930000}"/>
    <cellStyle name="Normal 53 10 6 2 2" xfId="43704" xr:uid="{00000000-0005-0000-0000-000028930000}"/>
    <cellStyle name="Normal 53 10 6 3" xfId="43703" xr:uid="{00000000-0005-0000-0000-000029930000}"/>
    <cellStyle name="Normal 53 10 7" xfId="20789" xr:uid="{00000000-0005-0000-0000-00002A930000}"/>
    <cellStyle name="Normal 53 10 7 2" xfId="43705" xr:uid="{00000000-0005-0000-0000-00002B930000}"/>
    <cellStyle name="Normal 53 10 8" xfId="43688" xr:uid="{00000000-0005-0000-0000-00002C930000}"/>
    <cellStyle name="Normal 53 11" xfId="20790" xr:uid="{00000000-0005-0000-0000-00002D930000}"/>
    <cellStyle name="Normal 53 11 2" xfId="20791" xr:uid="{00000000-0005-0000-0000-00002E930000}"/>
    <cellStyle name="Normal 53 11 2 2" xfId="20792" xr:uid="{00000000-0005-0000-0000-00002F930000}"/>
    <cellStyle name="Normal 53 11 2 2 2" xfId="20793" xr:uid="{00000000-0005-0000-0000-000030930000}"/>
    <cellStyle name="Normal 53 11 2 2 2 2" xfId="43709" xr:uid="{00000000-0005-0000-0000-000031930000}"/>
    <cellStyle name="Normal 53 11 2 2 3" xfId="43708" xr:uid="{00000000-0005-0000-0000-000032930000}"/>
    <cellStyle name="Normal 53 11 2 3" xfId="20794" xr:uid="{00000000-0005-0000-0000-000033930000}"/>
    <cellStyle name="Normal 53 11 2 3 2" xfId="43710" xr:uid="{00000000-0005-0000-0000-000034930000}"/>
    <cellStyle name="Normal 53 11 2 4" xfId="20795" xr:uid="{00000000-0005-0000-0000-000035930000}"/>
    <cellStyle name="Normal 53 11 2 4 2" xfId="43711" xr:uid="{00000000-0005-0000-0000-000036930000}"/>
    <cellStyle name="Normal 53 11 2 5" xfId="43707" xr:uid="{00000000-0005-0000-0000-000037930000}"/>
    <cellStyle name="Normal 53 11 3" xfId="20796" xr:uid="{00000000-0005-0000-0000-000038930000}"/>
    <cellStyle name="Normal 53 11 3 2" xfId="20797" xr:uid="{00000000-0005-0000-0000-000039930000}"/>
    <cellStyle name="Normal 53 11 3 2 2" xfId="20798" xr:uid="{00000000-0005-0000-0000-00003A930000}"/>
    <cellStyle name="Normal 53 11 3 2 2 2" xfId="43714" xr:uid="{00000000-0005-0000-0000-00003B930000}"/>
    <cellStyle name="Normal 53 11 3 2 3" xfId="43713" xr:uid="{00000000-0005-0000-0000-00003C930000}"/>
    <cellStyle name="Normal 53 11 3 3" xfId="20799" xr:uid="{00000000-0005-0000-0000-00003D930000}"/>
    <cellStyle name="Normal 53 11 3 3 2" xfId="20800" xr:uid="{00000000-0005-0000-0000-00003E930000}"/>
    <cellStyle name="Normal 53 11 3 3 2 2" xfId="43716" xr:uid="{00000000-0005-0000-0000-00003F930000}"/>
    <cellStyle name="Normal 53 11 3 3 3" xfId="43715" xr:uid="{00000000-0005-0000-0000-000040930000}"/>
    <cellStyle name="Normal 53 11 3 4" xfId="20801" xr:uid="{00000000-0005-0000-0000-000041930000}"/>
    <cellStyle name="Normal 53 11 3 4 2" xfId="43717" xr:uid="{00000000-0005-0000-0000-000042930000}"/>
    <cellStyle name="Normal 53 11 3 5" xfId="43712" xr:uid="{00000000-0005-0000-0000-000043930000}"/>
    <cellStyle name="Normal 53 11 4" xfId="20802" xr:uid="{00000000-0005-0000-0000-000044930000}"/>
    <cellStyle name="Normal 53 11 4 2" xfId="20803" xr:uid="{00000000-0005-0000-0000-000045930000}"/>
    <cellStyle name="Normal 53 11 4 2 2" xfId="43719" xr:uid="{00000000-0005-0000-0000-000046930000}"/>
    <cellStyle name="Normal 53 11 4 3" xfId="43718" xr:uid="{00000000-0005-0000-0000-000047930000}"/>
    <cellStyle name="Normal 53 11 5" xfId="20804" xr:uid="{00000000-0005-0000-0000-000048930000}"/>
    <cellStyle name="Normal 53 11 5 2" xfId="43720" xr:uid="{00000000-0005-0000-0000-000049930000}"/>
    <cellStyle name="Normal 53 11 6" xfId="20805" xr:uid="{00000000-0005-0000-0000-00004A930000}"/>
    <cellStyle name="Normal 53 11 6 2" xfId="20806" xr:uid="{00000000-0005-0000-0000-00004B930000}"/>
    <cellStyle name="Normal 53 11 6 2 2" xfId="43722" xr:uid="{00000000-0005-0000-0000-00004C930000}"/>
    <cellStyle name="Normal 53 11 6 3" xfId="43721" xr:uid="{00000000-0005-0000-0000-00004D930000}"/>
    <cellStyle name="Normal 53 11 7" xfId="20807" xr:uid="{00000000-0005-0000-0000-00004E930000}"/>
    <cellStyle name="Normal 53 11 7 2" xfId="43723" xr:uid="{00000000-0005-0000-0000-00004F930000}"/>
    <cellStyle name="Normal 53 11 8" xfId="43706" xr:uid="{00000000-0005-0000-0000-000050930000}"/>
    <cellStyle name="Normal 53 12" xfId="20808" xr:uid="{00000000-0005-0000-0000-000051930000}"/>
    <cellStyle name="Normal 53 12 2" xfId="20809" xr:uid="{00000000-0005-0000-0000-000052930000}"/>
    <cellStyle name="Normal 53 12 2 2" xfId="20810" xr:uid="{00000000-0005-0000-0000-000053930000}"/>
    <cellStyle name="Normal 53 12 2 2 2" xfId="20811" xr:uid="{00000000-0005-0000-0000-000054930000}"/>
    <cellStyle name="Normal 53 12 2 2 2 2" xfId="43727" xr:uid="{00000000-0005-0000-0000-000055930000}"/>
    <cellStyle name="Normal 53 12 2 2 3" xfId="43726" xr:uid="{00000000-0005-0000-0000-000056930000}"/>
    <cellStyle name="Normal 53 12 2 3" xfId="20812" xr:uid="{00000000-0005-0000-0000-000057930000}"/>
    <cellStyle name="Normal 53 12 2 3 2" xfId="43728" xr:uid="{00000000-0005-0000-0000-000058930000}"/>
    <cellStyle name="Normal 53 12 2 4" xfId="20813" xr:uid="{00000000-0005-0000-0000-000059930000}"/>
    <cellStyle name="Normal 53 12 2 4 2" xfId="43729" xr:uid="{00000000-0005-0000-0000-00005A930000}"/>
    <cellStyle name="Normal 53 12 2 5" xfId="43725" xr:uid="{00000000-0005-0000-0000-00005B930000}"/>
    <cellStyle name="Normal 53 12 3" xfId="20814" xr:uid="{00000000-0005-0000-0000-00005C930000}"/>
    <cellStyle name="Normal 53 12 3 2" xfId="20815" xr:uid="{00000000-0005-0000-0000-00005D930000}"/>
    <cellStyle name="Normal 53 12 3 2 2" xfId="20816" xr:uid="{00000000-0005-0000-0000-00005E930000}"/>
    <cellStyle name="Normal 53 12 3 2 2 2" xfId="43732" xr:uid="{00000000-0005-0000-0000-00005F930000}"/>
    <cellStyle name="Normal 53 12 3 2 3" xfId="43731" xr:uid="{00000000-0005-0000-0000-000060930000}"/>
    <cellStyle name="Normal 53 12 3 3" xfId="20817" xr:uid="{00000000-0005-0000-0000-000061930000}"/>
    <cellStyle name="Normal 53 12 3 3 2" xfId="20818" xr:uid="{00000000-0005-0000-0000-000062930000}"/>
    <cellStyle name="Normal 53 12 3 3 2 2" xfId="43734" xr:uid="{00000000-0005-0000-0000-000063930000}"/>
    <cellStyle name="Normal 53 12 3 3 3" xfId="43733" xr:uid="{00000000-0005-0000-0000-000064930000}"/>
    <cellStyle name="Normal 53 12 3 4" xfId="20819" xr:uid="{00000000-0005-0000-0000-000065930000}"/>
    <cellStyle name="Normal 53 12 3 4 2" xfId="43735" xr:uid="{00000000-0005-0000-0000-000066930000}"/>
    <cellStyle name="Normal 53 12 3 5" xfId="43730" xr:uid="{00000000-0005-0000-0000-000067930000}"/>
    <cellStyle name="Normal 53 12 4" xfId="20820" xr:uid="{00000000-0005-0000-0000-000068930000}"/>
    <cellStyle name="Normal 53 12 4 2" xfId="20821" xr:uid="{00000000-0005-0000-0000-000069930000}"/>
    <cellStyle name="Normal 53 12 4 2 2" xfId="43737" xr:uid="{00000000-0005-0000-0000-00006A930000}"/>
    <cellStyle name="Normal 53 12 4 3" xfId="43736" xr:uid="{00000000-0005-0000-0000-00006B930000}"/>
    <cellStyle name="Normal 53 12 5" xfId="20822" xr:uid="{00000000-0005-0000-0000-00006C930000}"/>
    <cellStyle name="Normal 53 12 5 2" xfId="43738" xr:uid="{00000000-0005-0000-0000-00006D930000}"/>
    <cellStyle name="Normal 53 12 6" xfId="20823" xr:uid="{00000000-0005-0000-0000-00006E930000}"/>
    <cellStyle name="Normal 53 12 6 2" xfId="20824" xr:uid="{00000000-0005-0000-0000-00006F930000}"/>
    <cellStyle name="Normal 53 12 6 2 2" xfId="43740" xr:uid="{00000000-0005-0000-0000-000070930000}"/>
    <cellStyle name="Normal 53 12 6 3" xfId="43739" xr:uid="{00000000-0005-0000-0000-000071930000}"/>
    <cellStyle name="Normal 53 12 7" xfId="20825" xr:uid="{00000000-0005-0000-0000-000072930000}"/>
    <cellStyle name="Normal 53 12 7 2" xfId="43741" xr:uid="{00000000-0005-0000-0000-000073930000}"/>
    <cellStyle name="Normal 53 12 8" xfId="43724" xr:uid="{00000000-0005-0000-0000-000074930000}"/>
    <cellStyle name="Normal 53 13" xfId="20826" xr:uid="{00000000-0005-0000-0000-000075930000}"/>
    <cellStyle name="Normal 53 13 2" xfId="20827" xr:uid="{00000000-0005-0000-0000-000076930000}"/>
    <cellStyle name="Normal 53 13 2 2" xfId="20828" xr:uid="{00000000-0005-0000-0000-000077930000}"/>
    <cellStyle name="Normal 53 13 2 2 2" xfId="20829" xr:uid="{00000000-0005-0000-0000-000078930000}"/>
    <cellStyle name="Normal 53 13 2 2 2 2" xfId="43745" xr:uid="{00000000-0005-0000-0000-000079930000}"/>
    <cellStyle name="Normal 53 13 2 2 3" xfId="43744" xr:uid="{00000000-0005-0000-0000-00007A930000}"/>
    <cellStyle name="Normal 53 13 2 3" xfId="20830" xr:uid="{00000000-0005-0000-0000-00007B930000}"/>
    <cellStyle name="Normal 53 13 2 3 2" xfId="43746" xr:uid="{00000000-0005-0000-0000-00007C930000}"/>
    <cellStyle name="Normal 53 13 2 4" xfId="20831" xr:uid="{00000000-0005-0000-0000-00007D930000}"/>
    <cellStyle name="Normal 53 13 2 4 2" xfId="43747" xr:uid="{00000000-0005-0000-0000-00007E930000}"/>
    <cellStyle name="Normal 53 13 2 5" xfId="43743" xr:uid="{00000000-0005-0000-0000-00007F930000}"/>
    <cellStyle name="Normal 53 13 3" xfId="20832" xr:uid="{00000000-0005-0000-0000-000080930000}"/>
    <cellStyle name="Normal 53 13 3 2" xfId="20833" xr:uid="{00000000-0005-0000-0000-000081930000}"/>
    <cellStyle name="Normal 53 13 3 2 2" xfId="20834" xr:uid="{00000000-0005-0000-0000-000082930000}"/>
    <cellStyle name="Normal 53 13 3 2 2 2" xfId="43750" xr:uid="{00000000-0005-0000-0000-000083930000}"/>
    <cellStyle name="Normal 53 13 3 2 3" xfId="43749" xr:uid="{00000000-0005-0000-0000-000084930000}"/>
    <cellStyle name="Normal 53 13 3 3" xfId="20835" xr:uid="{00000000-0005-0000-0000-000085930000}"/>
    <cellStyle name="Normal 53 13 3 3 2" xfId="20836" xr:uid="{00000000-0005-0000-0000-000086930000}"/>
    <cellStyle name="Normal 53 13 3 3 2 2" xfId="43752" xr:uid="{00000000-0005-0000-0000-000087930000}"/>
    <cellStyle name="Normal 53 13 3 3 3" xfId="43751" xr:uid="{00000000-0005-0000-0000-000088930000}"/>
    <cellStyle name="Normal 53 13 3 4" xfId="20837" xr:uid="{00000000-0005-0000-0000-000089930000}"/>
    <cellStyle name="Normal 53 13 3 4 2" xfId="43753" xr:uid="{00000000-0005-0000-0000-00008A930000}"/>
    <cellStyle name="Normal 53 13 3 5" xfId="43748" xr:uid="{00000000-0005-0000-0000-00008B930000}"/>
    <cellStyle name="Normal 53 13 4" xfId="20838" xr:uid="{00000000-0005-0000-0000-00008C930000}"/>
    <cellStyle name="Normal 53 13 4 2" xfId="20839" xr:uid="{00000000-0005-0000-0000-00008D930000}"/>
    <cellStyle name="Normal 53 13 4 2 2" xfId="43755" xr:uid="{00000000-0005-0000-0000-00008E930000}"/>
    <cellStyle name="Normal 53 13 4 3" xfId="43754" xr:uid="{00000000-0005-0000-0000-00008F930000}"/>
    <cellStyle name="Normal 53 13 5" xfId="20840" xr:uid="{00000000-0005-0000-0000-000090930000}"/>
    <cellStyle name="Normal 53 13 5 2" xfId="43756" xr:uid="{00000000-0005-0000-0000-000091930000}"/>
    <cellStyle name="Normal 53 13 6" xfId="20841" xr:uid="{00000000-0005-0000-0000-000092930000}"/>
    <cellStyle name="Normal 53 13 6 2" xfId="20842" xr:uid="{00000000-0005-0000-0000-000093930000}"/>
    <cellStyle name="Normal 53 13 6 2 2" xfId="43758" xr:uid="{00000000-0005-0000-0000-000094930000}"/>
    <cellStyle name="Normal 53 13 6 3" xfId="43757" xr:uid="{00000000-0005-0000-0000-000095930000}"/>
    <cellStyle name="Normal 53 13 7" xfId="20843" xr:uid="{00000000-0005-0000-0000-000096930000}"/>
    <cellStyle name="Normal 53 13 7 2" xfId="43759" xr:uid="{00000000-0005-0000-0000-000097930000}"/>
    <cellStyle name="Normal 53 13 8" xfId="43742" xr:uid="{00000000-0005-0000-0000-000098930000}"/>
    <cellStyle name="Normal 53 14" xfId="20844" xr:uid="{00000000-0005-0000-0000-000099930000}"/>
    <cellStyle name="Normal 53 14 2" xfId="20845" xr:uid="{00000000-0005-0000-0000-00009A930000}"/>
    <cellStyle name="Normal 53 14 2 2" xfId="20846" xr:uid="{00000000-0005-0000-0000-00009B930000}"/>
    <cellStyle name="Normal 53 14 2 2 2" xfId="20847" xr:uid="{00000000-0005-0000-0000-00009C930000}"/>
    <cellStyle name="Normal 53 14 2 2 2 2" xfId="43763" xr:uid="{00000000-0005-0000-0000-00009D930000}"/>
    <cellStyle name="Normal 53 14 2 2 3" xfId="43762" xr:uid="{00000000-0005-0000-0000-00009E930000}"/>
    <cellStyle name="Normal 53 14 2 3" xfId="20848" xr:uid="{00000000-0005-0000-0000-00009F930000}"/>
    <cellStyle name="Normal 53 14 2 3 2" xfId="43764" xr:uid="{00000000-0005-0000-0000-0000A0930000}"/>
    <cellStyle name="Normal 53 14 2 4" xfId="20849" xr:uid="{00000000-0005-0000-0000-0000A1930000}"/>
    <cellStyle name="Normal 53 14 2 4 2" xfId="43765" xr:uid="{00000000-0005-0000-0000-0000A2930000}"/>
    <cellStyle name="Normal 53 14 2 5" xfId="43761" xr:uid="{00000000-0005-0000-0000-0000A3930000}"/>
    <cellStyle name="Normal 53 14 3" xfId="20850" xr:uid="{00000000-0005-0000-0000-0000A4930000}"/>
    <cellStyle name="Normal 53 14 3 2" xfId="20851" xr:uid="{00000000-0005-0000-0000-0000A5930000}"/>
    <cellStyle name="Normal 53 14 3 2 2" xfId="20852" xr:uid="{00000000-0005-0000-0000-0000A6930000}"/>
    <cellStyle name="Normal 53 14 3 2 2 2" xfId="43768" xr:uid="{00000000-0005-0000-0000-0000A7930000}"/>
    <cellStyle name="Normal 53 14 3 2 3" xfId="43767" xr:uid="{00000000-0005-0000-0000-0000A8930000}"/>
    <cellStyle name="Normal 53 14 3 3" xfId="20853" xr:uid="{00000000-0005-0000-0000-0000A9930000}"/>
    <cellStyle name="Normal 53 14 3 3 2" xfId="20854" xr:uid="{00000000-0005-0000-0000-0000AA930000}"/>
    <cellStyle name="Normal 53 14 3 3 2 2" xfId="43770" xr:uid="{00000000-0005-0000-0000-0000AB930000}"/>
    <cellStyle name="Normal 53 14 3 3 3" xfId="43769" xr:uid="{00000000-0005-0000-0000-0000AC930000}"/>
    <cellStyle name="Normal 53 14 3 4" xfId="20855" xr:uid="{00000000-0005-0000-0000-0000AD930000}"/>
    <cellStyle name="Normal 53 14 3 4 2" xfId="43771" xr:uid="{00000000-0005-0000-0000-0000AE930000}"/>
    <cellStyle name="Normal 53 14 3 5" xfId="43766" xr:uid="{00000000-0005-0000-0000-0000AF930000}"/>
    <cellStyle name="Normal 53 14 4" xfId="20856" xr:uid="{00000000-0005-0000-0000-0000B0930000}"/>
    <cellStyle name="Normal 53 14 4 2" xfId="20857" xr:uid="{00000000-0005-0000-0000-0000B1930000}"/>
    <cellStyle name="Normal 53 14 4 2 2" xfId="43773" xr:uid="{00000000-0005-0000-0000-0000B2930000}"/>
    <cellStyle name="Normal 53 14 4 3" xfId="43772" xr:uid="{00000000-0005-0000-0000-0000B3930000}"/>
    <cellStyle name="Normal 53 14 5" xfId="20858" xr:uid="{00000000-0005-0000-0000-0000B4930000}"/>
    <cellStyle name="Normal 53 14 5 2" xfId="43774" xr:uid="{00000000-0005-0000-0000-0000B5930000}"/>
    <cellStyle name="Normal 53 14 6" xfId="20859" xr:uid="{00000000-0005-0000-0000-0000B6930000}"/>
    <cellStyle name="Normal 53 14 6 2" xfId="20860" xr:uid="{00000000-0005-0000-0000-0000B7930000}"/>
    <cellStyle name="Normal 53 14 6 2 2" xfId="43776" xr:uid="{00000000-0005-0000-0000-0000B8930000}"/>
    <cellStyle name="Normal 53 14 6 3" xfId="43775" xr:uid="{00000000-0005-0000-0000-0000B9930000}"/>
    <cellStyle name="Normal 53 14 7" xfId="20861" xr:uid="{00000000-0005-0000-0000-0000BA930000}"/>
    <cellStyle name="Normal 53 14 7 2" xfId="43777" xr:uid="{00000000-0005-0000-0000-0000BB930000}"/>
    <cellStyle name="Normal 53 14 8" xfId="43760" xr:uid="{00000000-0005-0000-0000-0000BC930000}"/>
    <cellStyle name="Normal 53 15" xfId="20862" xr:uid="{00000000-0005-0000-0000-0000BD930000}"/>
    <cellStyle name="Normal 53 15 2" xfId="20863" xr:uid="{00000000-0005-0000-0000-0000BE930000}"/>
    <cellStyle name="Normal 53 15 2 2" xfId="20864" xr:uid="{00000000-0005-0000-0000-0000BF930000}"/>
    <cellStyle name="Normal 53 15 2 2 2" xfId="20865" xr:uid="{00000000-0005-0000-0000-0000C0930000}"/>
    <cellStyle name="Normal 53 15 2 2 2 2" xfId="43781" xr:uid="{00000000-0005-0000-0000-0000C1930000}"/>
    <cellStyle name="Normal 53 15 2 2 3" xfId="43780" xr:uid="{00000000-0005-0000-0000-0000C2930000}"/>
    <cellStyle name="Normal 53 15 2 3" xfId="20866" xr:uid="{00000000-0005-0000-0000-0000C3930000}"/>
    <cellStyle name="Normal 53 15 2 3 2" xfId="43782" xr:uid="{00000000-0005-0000-0000-0000C4930000}"/>
    <cellStyle name="Normal 53 15 2 4" xfId="20867" xr:uid="{00000000-0005-0000-0000-0000C5930000}"/>
    <cellStyle name="Normal 53 15 2 4 2" xfId="43783" xr:uid="{00000000-0005-0000-0000-0000C6930000}"/>
    <cellStyle name="Normal 53 15 2 5" xfId="43779" xr:uid="{00000000-0005-0000-0000-0000C7930000}"/>
    <cellStyle name="Normal 53 15 3" xfId="20868" xr:uid="{00000000-0005-0000-0000-0000C8930000}"/>
    <cellStyle name="Normal 53 15 3 2" xfId="20869" xr:uid="{00000000-0005-0000-0000-0000C9930000}"/>
    <cellStyle name="Normal 53 15 3 2 2" xfId="20870" xr:uid="{00000000-0005-0000-0000-0000CA930000}"/>
    <cellStyle name="Normal 53 15 3 2 2 2" xfId="43786" xr:uid="{00000000-0005-0000-0000-0000CB930000}"/>
    <cellStyle name="Normal 53 15 3 2 3" xfId="43785" xr:uid="{00000000-0005-0000-0000-0000CC930000}"/>
    <cellStyle name="Normal 53 15 3 3" xfId="20871" xr:uid="{00000000-0005-0000-0000-0000CD930000}"/>
    <cellStyle name="Normal 53 15 3 3 2" xfId="20872" xr:uid="{00000000-0005-0000-0000-0000CE930000}"/>
    <cellStyle name="Normal 53 15 3 3 2 2" xfId="43788" xr:uid="{00000000-0005-0000-0000-0000CF930000}"/>
    <cellStyle name="Normal 53 15 3 3 3" xfId="43787" xr:uid="{00000000-0005-0000-0000-0000D0930000}"/>
    <cellStyle name="Normal 53 15 3 4" xfId="20873" xr:uid="{00000000-0005-0000-0000-0000D1930000}"/>
    <cellStyle name="Normal 53 15 3 4 2" xfId="43789" xr:uid="{00000000-0005-0000-0000-0000D2930000}"/>
    <cellStyle name="Normal 53 15 3 5" xfId="43784" xr:uid="{00000000-0005-0000-0000-0000D3930000}"/>
    <cellStyle name="Normal 53 15 4" xfId="20874" xr:uid="{00000000-0005-0000-0000-0000D4930000}"/>
    <cellStyle name="Normal 53 15 4 2" xfId="20875" xr:uid="{00000000-0005-0000-0000-0000D5930000}"/>
    <cellStyle name="Normal 53 15 4 2 2" xfId="43791" xr:uid="{00000000-0005-0000-0000-0000D6930000}"/>
    <cellStyle name="Normal 53 15 4 3" xfId="43790" xr:uid="{00000000-0005-0000-0000-0000D7930000}"/>
    <cellStyle name="Normal 53 15 5" xfId="20876" xr:uid="{00000000-0005-0000-0000-0000D8930000}"/>
    <cellStyle name="Normal 53 15 5 2" xfId="43792" xr:uid="{00000000-0005-0000-0000-0000D9930000}"/>
    <cellStyle name="Normal 53 15 6" xfId="20877" xr:uid="{00000000-0005-0000-0000-0000DA930000}"/>
    <cellStyle name="Normal 53 15 6 2" xfId="20878" xr:uid="{00000000-0005-0000-0000-0000DB930000}"/>
    <cellStyle name="Normal 53 15 6 2 2" xfId="43794" xr:uid="{00000000-0005-0000-0000-0000DC930000}"/>
    <cellStyle name="Normal 53 15 6 3" xfId="43793" xr:uid="{00000000-0005-0000-0000-0000DD930000}"/>
    <cellStyle name="Normal 53 15 7" xfId="20879" xr:uid="{00000000-0005-0000-0000-0000DE930000}"/>
    <cellStyle name="Normal 53 15 7 2" xfId="43795" xr:uid="{00000000-0005-0000-0000-0000DF930000}"/>
    <cellStyle name="Normal 53 15 8" xfId="43778" xr:uid="{00000000-0005-0000-0000-0000E0930000}"/>
    <cellStyle name="Normal 53 16" xfId="20880" xr:uid="{00000000-0005-0000-0000-0000E1930000}"/>
    <cellStyle name="Normal 53 16 2" xfId="20881" xr:uid="{00000000-0005-0000-0000-0000E2930000}"/>
    <cellStyle name="Normal 53 16 2 2" xfId="20882" xr:uid="{00000000-0005-0000-0000-0000E3930000}"/>
    <cellStyle name="Normal 53 16 2 2 2" xfId="20883" xr:uid="{00000000-0005-0000-0000-0000E4930000}"/>
    <cellStyle name="Normal 53 16 2 2 2 2" xfId="43799" xr:uid="{00000000-0005-0000-0000-0000E5930000}"/>
    <cellStyle name="Normal 53 16 2 2 3" xfId="43798" xr:uid="{00000000-0005-0000-0000-0000E6930000}"/>
    <cellStyle name="Normal 53 16 2 3" xfId="20884" xr:uid="{00000000-0005-0000-0000-0000E7930000}"/>
    <cellStyle name="Normal 53 16 2 3 2" xfId="43800" xr:uid="{00000000-0005-0000-0000-0000E8930000}"/>
    <cellStyle name="Normal 53 16 2 4" xfId="20885" xr:uid="{00000000-0005-0000-0000-0000E9930000}"/>
    <cellStyle name="Normal 53 16 2 4 2" xfId="43801" xr:uid="{00000000-0005-0000-0000-0000EA930000}"/>
    <cellStyle name="Normal 53 16 2 5" xfId="43797" xr:uid="{00000000-0005-0000-0000-0000EB930000}"/>
    <cellStyle name="Normal 53 16 3" xfId="20886" xr:uid="{00000000-0005-0000-0000-0000EC930000}"/>
    <cellStyle name="Normal 53 16 3 2" xfId="20887" xr:uid="{00000000-0005-0000-0000-0000ED930000}"/>
    <cellStyle name="Normal 53 16 3 2 2" xfId="20888" xr:uid="{00000000-0005-0000-0000-0000EE930000}"/>
    <cellStyle name="Normal 53 16 3 2 2 2" xfId="43804" xr:uid="{00000000-0005-0000-0000-0000EF930000}"/>
    <cellStyle name="Normal 53 16 3 2 3" xfId="43803" xr:uid="{00000000-0005-0000-0000-0000F0930000}"/>
    <cellStyle name="Normal 53 16 3 3" xfId="20889" xr:uid="{00000000-0005-0000-0000-0000F1930000}"/>
    <cellStyle name="Normal 53 16 3 3 2" xfId="20890" xr:uid="{00000000-0005-0000-0000-0000F2930000}"/>
    <cellStyle name="Normal 53 16 3 3 2 2" xfId="43806" xr:uid="{00000000-0005-0000-0000-0000F3930000}"/>
    <cellStyle name="Normal 53 16 3 3 3" xfId="43805" xr:uid="{00000000-0005-0000-0000-0000F4930000}"/>
    <cellStyle name="Normal 53 16 3 4" xfId="20891" xr:uid="{00000000-0005-0000-0000-0000F5930000}"/>
    <cellStyle name="Normal 53 16 3 4 2" xfId="43807" xr:uid="{00000000-0005-0000-0000-0000F6930000}"/>
    <cellStyle name="Normal 53 16 3 5" xfId="43802" xr:uid="{00000000-0005-0000-0000-0000F7930000}"/>
    <cellStyle name="Normal 53 16 4" xfId="20892" xr:uid="{00000000-0005-0000-0000-0000F8930000}"/>
    <cellStyle name="Normal 53 16 4 2" xfId="20893" xr:uid="{00000000-0005-0000-0000-0000F9930000}"/>
    <cellStyle name="Normal 53 16 4 2 2" xfId="43809" xr:uid="{00000000-0005-0000-0000-0000FA930000}"/>
    <cellStyle name="Normal 53 16 4 3" xfId="43808" xr:uid="{00000000-0005-0000-0000-0000FB930000}"/>
    <cellStyle name="Normal 53 16 5" xfId="20894" xr:uid="{00000000-0005-0000-0000-0000FC930000}"/>
    <cellStyle name="Normal 53 16 5 2" xfId="43810" xr:uid="{00000000-0005-0000-0000-0000FD930000}"/>
    <cellStyle name="Normal 53 16 6" xfId="20895" xr:uid="{00000000-0005-0000-0000-0000FE930000}"/>
    <cellStyle name="Normal 53 16 6 2" xfId="20896" xr:uid="{00000000-0005-0000-0000-0000FF930000}"/>
    <cellStyle name="Normal 53 16 6 2 2" xfId="43812" xr:uid="{00000000-0005-0000-0000-000000940000}"/>
    <cellStyle name="Normal 53 16 6 3" xfId="43811" xr:uid="{00000000-0005-0000-0000-000001940000}"/>
    <cellStyle name="Normal 53 16 7" xfId="20897" xr:uid="{00000000-0005-0000-0000-000002940000}"/>
    <cellStyle name="Normal 53 16 7 2" xfId="43813" xr:uid="{00000000-0005-0000-0000-000003940000}"/>
    <cellStyle name="Normal 53 16 8" xfId="43796" xr:uid="{00000000-0005-0000-0000-000004940000}"/>
    <cellStyle name="Normal 53 17" xfId="20898" xr:uid="{00000000-0005-0000-0000-000005940000}"/>
    <cellStyle name="Normal 53 17 2" xfId="20899" xr:uid="{00000000-0005-0000-0000-000006940000}"/>
    <cellStyle name="Normal 53 17 2 2" xfId="20900" xr:uid="{00000000-0005-0000-0000-000007940000}"/>
    <cellStyle name="Normal 53 17 2 2 2" xfId="20901" xr:uid="{00000000-0005-0000-0000-000008940000}"/>
    <cellStyle name="Normal 53 17 2 2 2 2" xfId="43817" xr:uid="{00000000-0005-0000-0000-000009940000}"/>
    <cellStyle name="Normal 53 17 2 2 3" xfId="43816" xr:uid="{00000000-0005-0000-0000-00000A940000}"/>
    <cellStyle name="Normal 53 17 2 3" xfId="20902" xr:uid="{00000000-0005-0000-0000-00000B940000}"/>
    <cellStyle name="Normal 53 17 2 3 2" xfId="43818" xr:uid="{00000000-0005-0000-0000-00000C940000}"/>
    <cellStyle name="Normal 53 17 2 4" xfId="20903" xr:uid="{00000000-0005-0000-0000-00000D940000}"/>
    <cellStyle name="Normal 53 17 2 4 2" xfId="43819" xr:uid="{00000000-0005-0000-0000-00000E940000}"/>
    <cellStyle name="Normal 53 17 2 5" xfId="43815" xr:uid="{00000000-0005-0000-0000-00000F940000}"/>
    <cellStyle name="Normal 53 17 3" xfId="20904" xr:uid="{00000000-0005-0000-0000-000010940000}"/>
    <cellStyle name="Normal 53 17 3 2" xfId="20905" xr:uid="{00000000-0005-0000-0000-000011940000}"/>
    <cellStyle name="Normal 53 17 3 2 2" xfId="20906" xr:uid="{00000000-0005-0000-0000-000012940000}"/>
    <cellStyle name="Normal 53 17 3 2 2 2" xfId="43822" xr:uid="{00000000-0005-0000-0000-000013940000}"/>
    <cellStyle name="Normal 53 17 3 2 3" xfId="43821" xr:uid="{00000000-0005-0000-0000-000014940000}"/>
    <cellStyle name="Normal 53 17 3 3" xfId="20907" xr:uid="{00000000-0005-0000-0000-000015940000}"/>
    <cellStyle name="Normal 53 17 3 3 2" xfId="20908" xr:uid="{00000000-0005-0000-0000-000016940000}"/>
    <cellStyle name="Normal 53 17 3 3 2 2" xfId="43824" xr:uid="{00000000-0005-0000-0000-000017940000}"/>
    <cellStyle name="Normal 53 17 3 3 3" xfId="43823" xr:uid="{00000000-0005-0000-0000-000018940000}"/>
    <cellStyle name="Normal 53 17 3 4" xfId="20909" xr:uid="{00000000-0005-0000-0000-000019940000}"/>
    <cellStyle name="Normal 53 17 3 4 2" xfId="43825" xr:uid="{00000000-0005-0000-0000-00001A940000}"/>
    <cellStyle name="Normal 53 17 3 5" xfId="43820" xr:uid="{00000000-0005-0000-0000-00001B940000}"/>
    <cellStyle name="Normal 53 17 4" xfId="20910" xr:uid="{00000000-0005-0000-0000-00001C940000}"/>
    <cellStyle name="Normal 53 17 4 2" xfId="20911" xr:uid="{00000000-0005-0000-0000-00001D940000}"/>
    <cellStyle name="Normal 53 17 4 2 2" xfId="43827" xr:uid="{00000000-0005-0000-0000-00001E940000}"/>
    <cellStyle name="Normal 53 17 4 3" xfId="43826" xr:uid="{00000000-0005-0000-0000-00001F940000}"/>
    <cellStyle name="Normal 53 17 5" xfId="20912" xr:uid="{00000000-0005-0000-0000-000020940000}"/>
    <cellStyle name="Normal 53 17 5 2" xfId="43828" xr:uid="{00000000-0005-0000-0000-000021940000}"/>
    <cellStyle name="Normal 53 17 6" xfId="20913" xr:uid="{00000000-0005-0000-0000-000022940000}"/>
    <cellStyle name="Normal 53 17 6 2" xfId="20914" xr:uid="{00000000-0005-0000-0000-000023940000}"/>
    <cellStyle name="Normal 53 17 6 2 2" xfId="43830" xr:uid="{00000000-0005-0000-0000-000024940000}"/>
    <cellStyle name="Normal 53 17 6 3" xfId="43829" xr:uid="{00000000-0005-0000-0000-000025940000}"/>
    <cellStyle name="Normal 53 17 7" xfId="20915" xr:uid="{00000000-0005-0000-0000-000026940000}"/>
    <cellStyle name="Normal 53 17 7 2" xfId="43831" xr:uid="{00000000-0005-0000-0000-000027940000}"/>
    <cellStyle name="Normal 53 17 8" xfId="43814" xr:uid="{00000000-0005-0000-0000-000028940000}"/>
    <cellStyle name="Normal 53 18" xfId="20916" xr:uid="{00000000-0005-0000-0000-000029940000}"/>
    <cellStyle name="Normal 53 18 2" xfId="20917" xr:uid="{00000000-0005-0000-0000-00002A940000}"/>
    <cellStyle name="Normal 53 18 2 2" xfId="20918" xr:uid="{00000000-0005-0000-0000-00002B940000}"/>
    <cellStyle name="Normal 53 18 2 2 2" xfId="20919" xr:uid="{00000000-0005-0000-0000-00002C940000}"/>
    <cellStyle name="Normal 53 18 2 2 2 2" xfId="43835" xr:uid="{00000000-0005-0000-0000-00002D940000}"/>
    <cellStyle name="Normal 53 18 2 2 3" xfId="43834" xr:uid="{00000000-0005-0000-0000-00002E940000}"/>
    <cellStyle name="Normal 53 18 2 3" xfId="20920" xr:uid="{00000000-0005-0000-0000-00002F940000}"/>
    <cellStyle name="Normal 53 18 2 3 2" xfId="43836" xr:uid="{00000000-0005-0000-0000-000030940000}"/>
    <cellStyle name="Normal 53 18 2 4" xfId="20921" xr:uid="{00000000-0005-0000-0000-000031940000}"/>
    <cellStyle name="Normal 53 18 2 4 2" xfId="43837" xr:uid="{00000000-0005-0000-0000-000032940000}"/>
    <cellStyle name="Normal 53 18 2 5" xfId="43833" xr:uid="{00000000-0005-0000-0000-000033940000}"/>
    <cellStyle name="Normal 53 18 3" xfId="20922" xr:uid="{00000000-0005-0000-0000-000034940000}"/>
    <cellStyle name="Normal 53 18 3 2" xfId="20923" xr:uid="{00000000-0005-0000-0000-000035940000}"/>
    <cellStyle name="Normal 53 18 3 2 2" xfId="20924" xr:uid="{00000000-0005-0000-0000-000036940000}"/>
    <cellStyle name="Normal 53 18 3 2 2 2" xfId="43840" xr:uid="{00000000-0005-0000-0000-000037940000}"/>
    <cellStyle name="Normal 53 18 3 2 3" xfId="43839" xr:uid="{00000000-0005-0000-0000-000038940000}"/>
    <cellStyle name="Normal 53 18 3 3" xfId="20925" xr:uid="{00000000-0005-0000-0000-000039940000}"/>
    <cellStyle name="Normal 53 18 3 3 2" xfId="20926" xr:uid="{00000000-0005-0000-0000-00003A940000}"/>
    <cellStyle name="Normal 53 18 3 3 2 2" xfId="43842" xr:uid="{00000000-0005-0000-0000-00003B940000}"/>
    <cellStyle name="Normal 53 18 3 3 3" xfId="43841" xr:uid="{00000000-0005-0000-0000-00003C940000}"/>
    <cellStyle name="Normal 53 18 3 4" xfId="20927" xr:uid="{00000000-0005-0000-0000-00003D940000}"/>
    <cellStyle name="Normal 53 18 3 4 2" xfId="43843" xr:uid="{00000000-0005-0000-0000-00003E940000}"/>
    <cellStyle name="Normal 53 18 3 5" xfId="43838" xr:uid="{00000000-0005-0000-0000-00003F940000}"/>
    <cellStyle name="Normal 53 18 4" xfId="20928" xr:uid="{00000000-0005-0000-0000-000040940000}"/>
    <cellStyle name="Normal 53 18 4 2" xfId="20929" xr:uid="{00000000-0005-0000-0000-000041940000}"/>
    <cellStyle name="Normal 53 18 4 2 2" xfId="43845" xr:uid="{00000000-0005-0000-0000-000042940000}"/>
    <cellStyle name="Normal 53 18 4 3" xfId="43844" xr:uid="{00000000-0005-0000-0000-000043940000}"/>
    <cellStyle name="Normal 53 18 5" xfId="20930" xr:uid="{00000000-0005-0000-0000-000044940000}"/>
    <cellStyle name="Normal 53 18 5 2" xfId="43846" xr:uid="{00000000-0005-0000-0000-000045940000}"/>
    <cellStyle name="Normal 53 18 6" xfId="20931" xr:uid="{00000000-0005-0000-0000-000046940000}"/>
    <cellStyle name="Normal 53 18 6 2" xfId="20932" xr:uid="{00000000-0005-0000-0000-000047940000}"/>
    <cellStyle name="Normal 53 18 6 2 2" xfId="43848" xr:uid="{00000000-0005-0000-0000-000048940000}"/>
    <cellStyle name="Normal 53 18 6 3" xfId="43847" xr:uid="{00000000-0005-0000-0000-000049940000}"/>
    <cellStyle name="Normal 53 18 7" xfId="20933" xr:uid="{00000000-0005-0000-0000-00004A940000}"/>
    <cellStyle name="Normal 53 18 7 2" xfId="43849" xr:uid="{00000000-0005-0000-0000-00004B940000}"/>
    <cellStyle name="Normal 53 18 8" xfId="43832" xr:uid="{00000000-0005-0000-0000-00004C940000}"/>
    <cellStyle name="Normal 53 19" xfId="20934" xr:uid="{00000000-0005-0000-0000-00004D940000}"/>
    <cellStyle name="Normal 53 19 2" xfId="20935" xr:uid="{00000000-0005-0000-0000-00004E940000}"/>
    <cellStyle name="Normal 53 19 2 2" xfId="20936" xr:uid="{00000000-0005-0000-0000-00004F940000}"/>
    <cellStyle name="Normal 53 19 2 2 2" xfId="20937" xr:uid="{00000000-0005-0000-0000-000050940000}"/>
    <cellStyle name="Normal 53 19 2 2 2 2" xfId="43853" xr:uid="{00000000-0005-0000-0000-000051940000}"/>
    <cellStyle name="Normal 53 19 2 2 3" xfId="43852" xr:uid="{00000000-0005-0000-0000-000052940000}"/>
    <cellStyle name="Normal 53 19 2 3" xfId="20938" xr:uid="{00000000-0005-0000-0000-000053940000}"/>
    <cellStyle name="Normal 53 19 2 3 2" xfId="43854" xr:uid="{00000000-0005-0000-0000-000054940000}"/>
    <cellStyle name="Normal 53 19 2 4" xfId="20939" xr:uid="{00000000-0005-0000-0000-000055940000}"/>
    <cellStyle name="Normal 53 19 2 4 2" xfId="43855" xr:uid="{00000000-0005-0000-0000-000056940000}"/>
    <cellStyle name="Normal 53 19 2 5" xfId="43851" xr:uid="{00000000-0005-0000-0000-000057940000}"/>
    <cellStyle name="Normal 53 19 3" xfId="20940" xr:uid="{00000000-0005-0000-0000-000058940000}"/>
    <cellStyle name="Normal 53 19 3 2" xfId="20941" xr:uid="{00000000-0005-0000-0000-000059940000}"/>
    <cellStyle name="Normal 53 19 3 2 2" xfId="20942" xr:uid="{00000000-0005-0000-0000-00005A940000}"/>
    <cellStyle name="Normal 53 19 3 2 2 2" xfId="43858" xr:uid="{00000000-0005-0000-0000-00005B940000}"/>
    <cellStyle name="Normal 53 19 3 2 3" xfId="43857" xr:uid="{00000000-0005-0000-0000-00005C940000}"/>
    <cellStyle name="Normal 53 19 3 3" xfId="20943" xr:uid="{00000000-0005-0000-0000-00005D940000}"/>
    <cellStyle name="Normal 53 19 3 3 2" xfId="20944" xr:uid="{00000000-0005-0000-0000-00005E940000}"/>
    <cellStyle name="Normal 53 19 3 3 2 2" xfId="43860" xr:uid="{00000000-0005-0000-0000-00005F940000}"/>
    <cellStyle name="Normal 53 19 3 3 3" xfId="43859" xr:uid="{00000000-0005-0000-0000-000060940000}"/>
    <cellStyle name="Normal 53 19 3 4" xfId="20945" xr:uid="{00000000-0005-0000-0000-000061940000}"/>
    <cellStyle name="Normal 53 19 3 4 2" xfId="43861" xr:uid="{00000000-0005-0000-0000-000062940000}"/>
    <cellStyle name="Normal 53 19 3 5" xfId="43856" xr:uid="{00000000-0005-0000-0000-000063940000}"/>
    <cellStyle name="Normal 53 19 4" xfId="20946" xr:uid="{00000000-0005-0000-0000-000064940000}"/>
    <cellStyle name="Normal 53 19 4 2" xfId="20947" xr:uid="{00000000-0005-0000-0000-000065940000}"/>
    <cellStyle name="Normal 53 19 4 2 2" xfId="43863" xr:uid="{00000000-0005-0000-0000-000066940000}"/>
    <cellStyle name="Normal 53 19 4 3" xfId="43862" xr:uid="{00000000-0005-0000-0000-000067940000}"/>
    <cellStyle name="Normal 53 19 5" xfId="20948" xr:uid="{00000000-0005-0000-0000-000068940000}"/>
    <cellStyle name="Normal 53 19 5 2" xfId="43864" xr:uid="{00000000-0005-0000-0000-000069940000}"/>
    <cellStyle name="Normal 53 19 6" xfId="20949" xr:uid="{00000000-0005-0000-0000-00006A940000}"/>
    <cellStyle name="Normal 53 19 6 2" xfId="20950" xr:uid="{00000000-0005-0000-0000-00006B940000}"/>
    <cellStyle name="Normal 53 19 6 2 2" xfId="43866" xr:uid="{00000000-0005-0000-0000-00006C940000}"/>
    <cellStyle name="Normal 53 19 6 3" xfId="43865" xr:uid="{00000000-0005-0000-0000-00006D940000}"/>
    <cellStyle name="Normal 53 19 7" xfId="20951" xr:uid="{00000000-0005-0000-0000-00006E940000}"/>
    <cellStyle name="Normal 53 19 7 2" xfId="43867" xr:uid="{00000000-0005-0000-0000-00006F940000}"/>
    <cellStyle name="Normal 53 19 8" xfId="43850" xr:uid="{00000000-0005-0000-0000-000070940000}"/>
    <cellStyle name="Normal 53 2" xfId="20952" xr:uid="{00000000-0005-0000-0000-000071940000}"/>
    <cellStyle name="Normal 53 2 2" xfId="20953" xr:uid="{00000000-0005-0000-0000-000072940000}"/>
    <cellStyle name="Normal 53 2 2 2" xfId="20954" xr:uid="{00000000-0005-0000-0000-000073940000}"/>
    <cellStyle name="Normal 53 2 2 2 2" xfId="20955" xr:uid="{00000000-0005-0000-0000-000074940000}"/>
    <cellStyle name="Normal 53 2 2 2 2 2" xfId="43871" xr:uid="{00000000-0005-0000-0000-000075940000}"/>
    <cellStyle name="Normal 53 2 2 2 3" xfId="43870" xr:uid="{00000000-0005-0000-0000-000076940000}"/>
    <cellStyle name="Normal 53 2 2 3" xfId="20956" xr:uid="{00000000-0005-0000-0000-000077940000}"/>
    <cellStyle name="Normal 53 2 2 3 2" xfId="43872" xr:uid="{00000000-0005-0000-0000-000078940000}"/>
    <cellStyle name="Normal 53 2 2 4" xfId="20957" xr:uid="{00000000-0005-0000-0000-000079940000}"/>
    <cellStyle name="Normal 53 2 2 4 2" xfId="43873" xr:uid="{00000000-0005-0000-0000-00007A940000}"/>
    <cellStyle name="Normal 53 2 2 5" xfId="43869" xr:uid="{00000000-0005-0000-0000-00007B940000}"/>
    <cellStyle name="Normal 53 2 3" xfId="20958" xr:uid="{00000000-0005-0000-0000-00007C940000}"/>
    <cellStyle name="Normal 53 2 3 2" xfId="20959" xr:uid="{00000000-0005-0000-0000-00007D940000}"/>
    <cellStyle name="Normal 53 2 3 2 2" xfId="20960" xr:uid="{00000000-0005-0000-0000-00007E940000}"/>
    <cellStyle name="Normal 53 2 3 2 2 2" xfId="43876" xr:uid="{00000000-0005-0000-0000-00007F940000}"/>
    <cellStyle name="Normal 53 2 3 2 3" xfId="43875" xr:uid="{00000000-0005-0000-0000-000080940000}"/>
    <cellStyle name="Normal 53 2 3 3" xfId="20961" xr:uid="{00000000-0005-0000-0000-000081940000}"/>
    <cellStyle name="Normal 53 2 3 3 2" xfId="20962" xr:uid="{00000000-0005-0000-0000-000082940000}"/>
    <cellStyle name="Normal 53 2 3 3 2 2" xfId="43878" xr:uid="{00000000-0005-0000-0000-000083940000}"/>
    <cellStyle name="Normal 53 2 3 3 3" xfId="43877" xr:uid="{00000000-0005-0000-0000-000084940000}"/>
    <cellStyle name="Normal 53 2 3 4" xfId="20963" xr:uid="{00000000-0005-0000-0000-000085940000}"/>
    <cellStyle name="Normal 53 2 3 4 2" xfId="43879" xr:uid="{00000000-0005-0000-0000-000086940000}"/>
    <cellStyle name="Normal 53 2 3 5" xfId="43874" xr:uid="{00000000-0005-0000-0000-000087940000}"/>
    <cellStyle name="Normal 53 2 4" xfId="20964" xr:uid="{00000000-0005-0000-0000-000088940000}"/>
    <cellStyle name="Normal 53 2 4 2" xfId="20965" xr:uid="{00000000-0005-0000-0000-000089940000}"/>
    <cellStyle name="Normal 53 2 4 2 2" xfId="43881" xr:uid="{00000000-0005-0000-0000-00008A940000}"/>
    <cellStyle name="Normal 53 2 4 3" xfId="43880" xr:uid="{00000000-0005-0000-0000-00008B940000}"/>
    <cellStyle name="Normal 53 2 5" xfId="20966" xr:uid="{00000000-0005-0000-0000-00008C940000}"/>
    <cellStyle name="Normal 53 2 5 2" xfId="43882" xr:uid="{00000000-0005-0000-0000-00008D940000}"/>
    <cellStyle name="Normal 53 2 6" xfId="20967" xr:uid="{00000000-0005-0000-0000-00008E940000}"/>
    <cellStyle name="Normal 53 2 6 2" xfId="20968" xr:uid="{00000000-0005-0000-0000-00008F940000}"/>
    <cellStyle name="Normal 53 2 6 2 2" xfId="43884" xr:uid="{00000000-0005-0000-0000-000090940000}"/>
    <cellStyle name="Normal 53 2 6 3" xfId="43883" xr:uid="{00000000-0005-0000-0000-000091940000}"/>
    <cellStyle name="Normal 53 2 7" xfId="20969" xr:uid="{00000000-0005-0000-0000-000092940000}"/>
    <cellStyle name="Normal 53 2 7 2" xfId="43885" xr:uid="{00000000-0005-0000-0000-000093940000}"/>
    <cellStyle name="Normal 53 2 8" xfId="43868" xr:uid="{00000000-0005-0000-0000-000094940000}"/>
    <cellStyle name="Normal 53 20" xfId="20970" xr:uid="{00000000-0005-0000-0000-000095940000}"/>
    <cellStyle name="Normal 53 20 2" xfId="20971" xr:uid="{00000000-0005-0000-0000-000096940000}"/>
    <cellStyle name="Normal 53 20 2 2" xfId="20972" xr:uid="{00000000-0005-0000-0000-000097940000}"/>
    <cellStyle name="Normal 53 20 2 2 2" xfId="43888" xr:uid="{00000000-0005-0000-0000-000098940000}"/>
    <cellStyle name="Normal 53 20 2 3" xfId="43887" xr:uid="{00000000-0005-0000-0000-000099940000}"/>
    <cellStyle name="Normal 53 20 3" xfId="20973" xr:uid="{00000000-0005-0000-0000-00009A940000}"/>
    <cellStyle name="Normal 53 20 3 2" xfId="43889" xr:uid="{00000000-0005-0000-0000-00009B940000}"/>
    <cellStyle name="Normal 53 20 4" xfId="20974" xr:uid="{00000000-0005-0000-0000-00009C940000}"/>
    <cellStyle name="Normal 53 20 4 2" xfId="43890" xr:uid="{00000000-0005-0000-0000-00009D940000}"/>
    <cellStyle name="Normal 53 20 5" xfId="43886" xr:uid="{00000000-0005-0000-0000-00009E940000}"/>
    <cellStyle name="Normal 53 21" xfId="20975" xr:uid="{00000000-0005-0000-0000-00009F940000}"/>
    <cellStyle name="Normal 53 21 2" xfId="20976" xr:uid="{00000000-0005-0000-0000-0000A0940000}"/>
    <cellStyle name="Normal 53 21 2 2" xfId="20977" xr:uid="{00000000-0005-0000-0000-0000A1940000}"/>
    <cellStyle name="Normal 53 21 2 2 2" xfId="43893" xr:uid="{00000000-0005-0000-0000-0000A2940000}"/>
    <cellStyle name="Normal 53 21 2 3" xfId="43892" xr:uid="{00000000-0005-0000-0000-0000A3940000}"/>
    <cellStyle name="Normal 53 21 3" xfId="20978" xr:uid="{00000000-0005-0000-0000-0000A4940000}"/>
    <cellStyle name="Normal 53 21 3 2" xfId="20979" xr:uid="{00000000-0005-0000-0000-0000A5940000}"/>
    <cellStyle name="Normal 53 21 3 2 2" xfId="43895" xr:uid="{00000000-0005-0000-0000-0000A6940000}"/>
    <cellStyle name="Normal 53 21 3 3" xfId="43894" xr:uid="{00000000-0005-0000-0000-0000A7940000}"/>
    <cellStyle name="Normal 53 21 4" xfId="20980" xr:uid="{00000000-0005-0000-0000-0000A8940000}"/>
    <cellStyle name="Normal 53 21 4 2" xfId="43896" xr:uid="{00000000-0005-0000-0000-0000A9940000}"/>
    <cellStyle name="Normal 53 21 5" xfId="43891" xr:uid="{00000000-0005-0000-0000-0000AA940000}"/>
    <cellStyle name="Normal 53 22" xfId="20981" xr:uid="{00000000-0005-0000-0000-0000AB940000}"/>
    <cellStyle name="Normal 53 22 2" xfId="20982" xr:uid="{00000000-0005-0000-0000-0000AC940000}"/>
    <cellStyle name="Normal 53 22 2 2" xfId="43898" xr:uid="{00000000-0005-0000-0000-0000AD940000}"/>
    <cellStyle name="Normal 53 22 3" xfId="43897" xr:uid="{00000000-0005-0000-0000-0000AE940000}"/>
    <cellStyle name="Normal 53 23" xfId="20983" xr:uid="{00000000-0005-0000-0000-0000AF940000}"/>
    <cellStyle name="Normal 53 23 2" xfId="43899" xr:uid="{00000000-0005-0000-0000-0000B0940000}"/>
    <cellStyle name="Normal 53 24" xfId="20984" xr:uid="{00000000-0005-0000-0000-0000B1940000}"/>
    <cellStyle name="Normal 53 24 2" xfId="20985" xr:uid="{00000000-0005-0000-0000-0000B2940000}"/>
    <cellStyle name="Normal 53 24 2 2" xfId="43901" xr:uid="{00000000-0005-0000-0000-0000B3940000}"/>
    <cellStyle name="Normal 53 24 3" xfId="43900" xr:uid="{00000000-0005-0000-0000-0000B4940000}"/>
    <cellStyle name="Normal 53 25" xfId="20986" xr:uid="{00000000-0005-0000-0000-0000B5940000}"/>
    <cellStyle name="Normal 53 25 2" xfId="43902" xr:uid="{00000000-0005-0000-0000-0000B6940000}"/>
    <cellStyle name="Normal 53 26" xfId="43687" xr:uid="{00000000-0005-0000-0000-0000B7940000}"/>
    <cellStyle name="Normal 53 3" xfId="20987" xr:uid="{00000000-0005-0000-0000-0000B8940000}"/>
    <cellStyle name="Normal 53 3 2" xfId="20988" xr:uid="{00000000-0005-0000-0000-0000B9940000}"/>
    <cellStyle name="Normal 53 3 2 2" xfId="20989" xr:uid="{00000000-0005-0000-0000-0000BA940000}"/>
    <cellStyle name="Normal 53 3 2 2 2" xfId="20990" xr:uid="{00000000-0005-0000-0000-0000BB940000}"/>
    <cellStyle name="Normal 53 3 2 2 2 2" xfId="43906" xr:uid="{00000000-0005-0000-0000-0000BC940000}"/>
    <cellStyle name="Normal 53 3 2 2 3" xfId="43905" xr:uid="{00000000-0005-0000-0000-0000BD940000}"/>
    <cellStyle name="Normal 53 3 2 3" xfId="20991" xr:uid="{00000000-0005-0000-0000-0000BE940000}"/>
    <cellStyle name="Normal 53 3 2 3 2" xfId="43907" xr:uid="{00000000-0005-0000-0000-0000BF940000}"/>
    <cellStyle name="Normal 53 3 2 4" xfId="20992" xr:uid="{00000000-0005-0000-0000-0000C0940000}"/>
    <cellStyle name="Normal 53 3 2 4 2" xfId="43908" xr:uid="{00000000-0005-0000-0000-0000C1940000}"/>
    <cellStyle name="Normal 53 3 2 5" xfId="43904" xr:uid="{00000000-0005-0000-0000-0000C2940000}"/>
    <cellStyle name="Normal 53 3 3" xfId="20993" xr:uid="{00000000-0005-0000-0000-0000C3940000}"/>
    <cellStyle name="Normal 53 3 3 2" xfId="20994" xr:uid="{00000000-0005-0000-0000-0000C4940000}"/>
    <cellStyle name="Normal 53 3 3 2 2" xfId="20995" xr:uid="{00000000-0005-0000-0000-0000C5940000}"/>
    <cellStyle name="Normal 53 3 3 2 2 2" xfId="43911" xr:uid="{00000000-0005-0000-0000-0000C6940000}"/>
    <cellStyle name="Normal 53 3 3 2 3" xfId="43910" xr:uid="{00000000-0005-0000-0000-0000C7940000}"/>
    <cellStyle name="Normal 53 3 3 3" xfId="20996" xr:uid="{00000000-0005-0000-0000-0000C8940000}"/>
    <cellStyle name="Normal 53 3 3 3 2" xfId="20997" xr:uid="{00000000-0005-0000-0000-0000C9940000}"/>
    <cellStyle name="Normal 53 3 3 3 2 2" xfId="43913" xr:uid="{00000000-0005-0000-0000-0000CA940000}"/>
    <cellStyle name="Normal 53 3 3 3 3" xfId="43912" xr:uid="{00000000-0005-0000-0000-0000CB940000}"/>
    <cellStyle name="Normal 53 3 3 4" xfId="20998" xr:uid="{00000000-0005-0000-0000-0000CC940000}"/>
    <cellStyle name="Normal 53 3 3 4 2" xfId="43914" xr:uid="{00000000-0005-0000-0000-0000CD940000}"/>
    <cellStyle name="Normal 53 3 3 5" xfId="43909" xr:uid="{00000000-0005-0000-0000-0000CE940000}"/>
    <cellStyle name="Normal 53 3 4" xfId="20999" xr:uid="{00000000-0005-0000-0000-0000CF940000}"/>
    <cellStyle name="Normal 53 3 4 2" xfId="21000" xr:uid="{00000000-0005-0000-0000-0000D0940000}"/>
    <cellStyle name="Normal 53 3 4 2 2" xfId="43916" xr:uid="{00000000-0005-0000-0000-0000D1940000}"/>
    <cellStyle name="Normal 53 3 4 3" xfId="43915" xr:uid="{00000000-0005-0000-0000-0000D2940000}"/>
    <cellStyle name="Normal 53 3 5" xfId="21001" xr:uid="{00000000-0005-0000-0000-0000D3940000}"/>
    <cellStyle name="Normal 53 3 5 2" xfId="43917" xr:uid="{00000000-0005-0000-0000-0000D4940000}"/>
    <cellStyle name="Normal 53 3 6" xfId="21002" xr:uid="{00000000-0005-0000-0000-0000D5940000}"/>
    <cellStyle name="Normal 53 3 6 2" xfId="21003" xr:uid="{00000000-0005-0000-0000-0000D6940000}"/>
    <cellStyle name="Normal 53 3 6 2 2" xfId="43919" xr:uid="{00000000-0005-0000-0000-0000D7940000}"/>
    <cellStyle name="Normal 53 3 6 3" xfId="43918" xr:uid="{00000000-0005-0000-0000-0000D8940000}"/>
    <cellStyle name="Normal 53 3 7" xfId="21004" xr:uid="{00000000-0005-0000-0000-0000D9940000}"/>
    <cellStyle name="Normal 53 3 7 2" xfId="43920" xr:uid="{00000000-0005-0000-0000-0000DA940000}"/>
    <cellStyle name="Normal 53 3 8" xfId="43903" xr:uid="{00000000-0005-0000-0000-0000DB940000}"/>
    <cellStyle name="Normal 53 4" xfId="21005" xr:uid="{00000000-0005-0000-0000-0000DC940000}"/>
    <cellStyle name="Normal 53 4 2" xfId="21006" xr:uid="{00000000-0005-0000-0000-0000DD940000}"/>
    <cellStyle name="Normal 53 4 2 2" xfId="21007" xr:uid="{00000000-0005-0000-0000-0000DE940000}"/>
    <cellStyle name="Normal 53 4 2 2 2" xfId="21008" xr:uid="{00000000-0005-0000-0000-0000DF940000}"/>
    <cellStyle name="Normal 53 4 2 2 2 2" xfId="43924" xr:uid="{00000000-0005-0000-0000-0000E0940000}"/>
    <cellStyle name="Normal 53 4 2 2 3" xfId="43923" xr:uid="{00000000-0005-0000-0000-0000E1940000}"/>
    <cellStyle name="Normal 53 4 2 3" xfId="21009" xr:uid="{00000000-0005-0000-0000-0000E2940000}"/>
    <cellStyle name="Normal 53 4 2 3 2" xfId="43925" xr:uid="{00000000-0005-0000-0000-0000E3940000}"/>
    <cellStyle name="Normal 53 4 2 4" xfId="21010" xr:uid="{00000000-0005-0000-0000-0000E4940000}"/>
    <cellStyle name="Normal 53 4 2 4 2" xfId="43926" xr:uid="{00000000-0005-0000-0000-0000E5940000}"/>
    <cellStyle name="Normal 53 4 2 5" xfId="43922" xr:uid="{00000000-0005-0000-0000-0000E6940000}"/>
    <cellStyle name="Normal 53 4 3" xfId="21011" xr:uid="{00000000-0005-0000-0000-0000E7940000}"/>
    <cellStyle name="Normal 53 4 3 2" xfId="21012" xr:uid="{00000000-0005-0000-0000-0000E8940000}"/>
    <cellStyle name="Normal 53 4 3 2 2" xfId="21013" xr:uid="{00000000-0005-0000-0000-0000E9940000}"/>
    <cellStyle name="Normal 53 4 3 2 2 2" xfId="43929" xr:uid="{00000000-0005-0000-0000-0000EA940000}"/>
    <cellStyle name="Normal 53 4 3 2 3" xfId="43928" xr:uid="{00000000-0005-0000-0000-0000EB940000}"/>
    <cellStyle name="Normal 53 4 3 3" xfId="21014" xr:uid="{00000000-0005-0000-0000-0000EC940000}"/>
    <cellStyle name="Normal 53 4 3 3 2" xfId="21015" xr:uid="{00000000-0005-0000-0000-0000ED940000}"/>
    <cellStyle name="Normal 53 4 3 3 2 2" xfId="43931" xr:uid="{00000000-0005-0000-0000-0000EE940000}"/>
    <cellStyle name="Normal 53 4 3 3 3" xfId="43930" xr:uid="{00000000-0005-0000-0000-0000EF940000}"/>
    <cellStyle name="Normal 53 4 3 4" xfId="21016" xr:uid="{00000000-0005-0000-0000-0000F0940000}"/>
    <cellStyle name="Normal 53 4 3 4 2" xfId="43932" xr:uid="{00000000-0005-0000-0000-0000F1940000}"/>
    <cellStyle name="Normal 53 4 3 5" xfId="43927" xr:uid="{00000000-0005-0000-0000-0000F2940000}"/>
    <cellStyle name="Normal 53 4 4" xfId="21017" xr:uid="{00000000-0005-0000-0000-0000F3940000}"/>
    <cellStyle name="Normal 53 4 4 2" xfId="21018" xr:uid="{00000000-0005-0000-0000-0000F4940000}"/>
    <cellStyle name="Normal 53 4 4 2 2" xfId="43934" xr:uid="{00000000-0005-0000-0000-0000F5940000}"/>
    <cellStyle name="Normal 53 4 4 3" xfId="43933" xr:uid="{00000000-0005-0000-0000-0000F6940000}"/>
    <cellStyle name="Normal 53 4 5" xfId="21019" xr:uid="{00000000-0005-0000-0000-0000F7940000}"/>
    <cellStyle name="Normal 53 4 5 2" xfId="43935" xr:uid="{00000000-0005-0000-0000-0000F8940000}"/>
    <cellStyle name="Normal 53 4 6" xfId="21020" xr:uid="{00000000-0005-0000-0000-0000F9940000}"/>
    <cellStyle name="Normal 53 4 6 2" xfId="21021" xr:uid="{00000000-0005-0000-0000-0000FA940000}"/>
    <cellStyle name="Normal 53 4 6 2 2" xfId="43937" xr:uid="{00000000-0005-0000-0000-0000FB940000}"/>
    <cellStyle name="Normal 53 4 6 3" xfId="43936" xr:uid="{00000000-0005-0000-0000-0000FC940000}"/>
    <cellStyle name="Normal 53 4 7" xfId="21022" xr:uid="{00000000-0005-0000-0000-0000FD940000}"/>
    <cellStyle name="Normal 53 4 7 2" xfId="43938" xr:uid="{00000000-0005-0000-0000-0000FE940000}"/>
    <cellStyle name="Normal 53 4 8" xfId="43921" xr:uid="{00000000-0005-0000-0000-0000FF940000}"/>
    <cellStyle name="Normal 53 5" xfId="21023" xr:uid="{00000000-0005-0000-0000-000000950000}"/>
    <cellStyle name="Normal 53 5 2" xfId="21024" xr:uid="{00000000-0005-0000-0000-000001950000}"/>
    <cellStyle name="Normal 53 5 2 2" xfId="21025" xr:uid="{00000000-0005-0000-0000-000002950000}"/>
    <cellStyle name="Normal 53 5 2 2 2" xfId="21026" xr:uid="{00000000-0005-0000-0000-000003950000}"/>
    <cellStyle name="Normal 53 5 2 2 2 2" xfId="43942" xr:uid="{00000000-0005-0000-0000-000004950000}"/>
    <cellStyle name="Normal 53 5 2 2 3" xfId="43941" xr:uid="{00000000-0005-0000-0000-000005950000}"/>
    <cellStyle name="Normal 53 5 2 3" xfId="21027" xr:uid="{00000000-0005-0000-0000-000006950000}"/>
    <cellStyle name="Normal 53 5 2 3 2" xfId="43943" xr:uid="{00000000-0005-0000-0000-000007950000}"/>
    <cellStyle name="Normal 53 5 2 4" xfId="21028" xr:uid="{00000000-0005-0000-0000-000008950000}"/>
    <cellStyle name="Normal 53 5 2 4 2" xfId="43944" xr:uid="{00000000-0005-0000-0000-000009950000}"/>
    <cellStyle name="Normal 53 5 2 5" xfId="43940" xr:uid="{00000000-0005-0000-0000-00000A950000}"/>
    <cellStyle name="Normal 53 5 3" xfId="21029" xr:uid="{00000000-0005-0000-0000-00000B950000}"/>
    <cellStyle name="Normal 53 5 3 2" xfId="21030" xr:uid="{00000000-0005-0000-0000-00000C950000}"/>
    <cellStyle name="Normal 53 5 3 2 2" xfId="21031" xr:uid="{00000000-0005-0000-0000-00000D950000}"/>
    <cellStyle name="Normal 53 5 3 2 2 2" xfId="43947" xr:uid="{00000000-0005-0000-0000-00000E950000}"/>
    <cellStyle name="Normal 53 5 3 2 3" xfId="43946" xr:uid="{00000000-0005-0000-0000-00000F950000}"/>
    <cellStyle name="Normal 53 5 3 3" xfId="21032" xr:uid="{00000000-0005-0000-0000-000010950000}"/>
    <cellStyle name="Normal 53 5 3 3 2" xfId="21033" xr:uid="{00000000-0005-0000-0000-000011950000}"/>
    <cellStyle name="Normal 53 5 3 3 2 2" xfId="43949" xr:uid="{00000000-0005-0000-0000-000012950000}"/>
    <cellStyle name="Normal 53 5 3 3 3" xfId="43948" xr:uid="{00000000-0005-0000-0000-000013950000}"/>
    <cellStyle name="Normal 53 5 3 4" xfId="21034" xr:uid="{00000000-0005-0000-0000-000014950000}"/>
    <cellStyle name="Normal 53 5 3 4 2" xfId="43950" xr:uid="{00000000-0005-0000-0000-000015950000}"/>
    <cellStyle name="Normal 53 5 3 5" xfId="43945" xr:uid="{00000000-0005-0000-0000-000016950000}"/>
    <cellStyle name="Normal 53 5 4" xfId="21035" xr:uid="{00000000-0005-0000-0000-000017950000}"/>
    <cellStyle name="Normal 53 5 4 2" xfId="21036" xr:uid="{00000000-0005-0000-0000-000018950000}"/>
    <cellStyle name="Normal 53 5 4 2 2" xfId="43952" xr:uid="{00000000-0005-0000-0000-000019950000}"/>
    <cellStyle name="Normal 53 5 4 3" xfId="43951" xr:uid="{00000000-0005-0000-0000-00001A950000}"/>
    <cellStyle name="Normal 53 5 5" xfId="21037" xr:uid="{00000000-0005-0000-0000-00001B950000}"/>
    <cellStyle name="Normal 53 5 5 2" xfId="43953" xr:uid="{00000000-0005-0000-0000-00001C950000}"/>
    <cellStyle name="Normal 53 5 6" xfId="21038" xr:uid="{00000000-0005-0000-0000-00001D950000}"/>
    <cellStyle name="Normal 53 5 6 2" xfId="21039" xr:uid="{00000000-0005-0000-0000-00001E950000}"/>
    <cellStyle name="Normal 53 5 6 2 2" xfId="43955" xr:uid="{00000000-0005-0000-0000-00001F950000}"/>
    <cellStyle name="Normal 53 5 6 3" xfId="43954" xr:uid="{00000000-0005-0000-0000-000020950000}"/>
    <cellStyle name="Normal 53 5 7" xfId="21040" xr:uid="{00000000-0005-0000-0000-000021950000}"/>
    <cellStyle name="Normal 53 5 7 2" xfId="43956" xr:uid="{00000000-0005-0000-0000-000022950000}"/>
    <cellStyle name="Normal 53 5 8" xfId="43939" xr:uid="{00000000-0005-0000-0000-000023950000}"/>
    <cellStyle name="Normal 53 6" xfId="21041" xr:uid="{00000000-0005-0000-0000-000024950000}"/>
    <cellStyle name="Normal 53 6 2" xfId="21042" xr:uid="{00000000-0005-0000-0000-000025950000}"/>
    <cellStyle name="Normal 53 6 2 2" xfId="21043" xr:uid="{00000000-0005-0000-0000-000026950000}"/>
    <cellStyle name="Normal 53 6 2 2 2" xfId="21044" xr:uid="{00000000-0005-0000-0000-000027950000}"/>
    <cellStyle name="Normal 53 6 2 2 2 2" xfId="43960" xr:uid="{00000000-0005-0000-0000-000028950000}"/>
    <cellStyle name="Normal 53 6 2 2 3" xfId="43959" xr:uid="{00000000-0005-0000-0000-000029950000}"/>
    <cellStyle name="Normal 53 6 2 3" xfId="21045" xr:uid="{00000000-0005-0000-0000-00002A950000}"/>
    <cellStyle name="Normal 53 6 2 3 2" xfId="43961" xr:uid="{00000000-0005-0000-0000-00002B950000}"/>
    <cellStyle name="Normal 53 6 2 4" xfId="21046" xr:uid="{00000000-0005-0000-0000-00002C950000}"/>
    <cellStyle name="Normal 53 6 2 4 2" xfId="43962" xr:uid="{00000000-0005-0000-0000-00002D950000}"/>
    <cellStyle name="Normal 53 6 2 5" xfId="43958" xr:uid="{00000000-0005-0000-0000-00002E950000}"/>
    <cellStyle name="Normal 53 6 3" xfId="21047" xr:uid="{00000000-0005-0000-0000-00002F950000}"/>
    <cellStyle name="Normal 53 6 3 2" xfId="21048" xr:uid="{00000000-0005-0000-0000-000030950000}"/>
    <cellStyle name="Normal 53 6 3 2 2" xfId="21049" xr:uid="{00000000-0005-0000-0000-000031950000}"/>
    <cellStyle name="Normal 53 6 3 2 2 2" xfId="43965" xr:uid="{00000000-0005-0000-0000-000032950000}"/>
    <cellStyle name="Normal 53 6 3 2 3" xfId="43964" xr:uid="{00000000-0005-0000-0000-000033950000}"/>
    <cellStyle name="Normal 53 6 3 3" xfId="21050" xr:uid="{00000000-0005-0000-0000-000034950000}"/>
    <cellStyle name="Normal 53 6 3 3 2" xfId="21051" xr:uid="{00000000-0005-0000-0000-000035950000}"/>
    <cellStyle name="Normal 53 6 3 3 2 2" xfId="43967" xr:uid="{00000000-0005-0000-0000-000036950000}"/>
    <cellStyle name="Normal 53 6 3 3 3" xfId="43966" xr:uid="{00000000-0005-0000-0000-000037950000}"/>
    <cellStyle name="Normal 53 6 3 4" xfId="21052" xr:uid="{00000000-0005-0000-0000-000038950000}"/>
    <cellStyle name="Normal 53 6 3 4 2" xfId="43968" xr:uid="{00000000-0005-0000-0000-000039950000}"/>
    <cellStyle name="Normal 53 6 3 5" xfId="43963" xr:uid="{00000000-0005-0000-0000-00003A950000}"/>
    <cellStyle name="Normal 53 6 4" xfId="21053" xr:uid="{00000000-0005-0000-0000-00003B950000}"/>
    <cellStyle name="Normal 53 6 4 2" xfId="21054" xr:uid="{00000000-0005-0000-0000-00003C950000}"/>
    <cellStyle name="Normal 53 6 4 2 2" xfId="43970" xr:uid="{00000000-0005-0000-0000-00003D950000}"/>
    <cellStyle name="Normal 53 6 4 3" xfId="43969" xr:uid="{00000000-0005-0000-0000-00003E950000}"/>
    <cellStyle name="Normal 53 6 5" xfId="21055" xr:uid="{00000000-0005-0000-0000-00003F950000}"/>
    <cellStyle name="Normal 53 6 5 2" xfId="43971" xr:uid="{00000000-0005-0000-0000-000040950000}"/>
    <cellStyle name="Normal 53 6 6" xfId="21056" xr:uid="{00000000-0005-0000-0000-000041950000}"/>
    <cellStyle name="Normal 53 6 6 2" xfId="21057" xr:uid="{00000000-0005-0000-0000-000042950000}"/>
    <cellStyle name="Normal 53 6 6 2 2" xfId="43973" xr:uid="{00000000-0005-0000-0000-000043950000}"/>
    <cellStyle name="Normal 53 6 6 3" xfId="43972" xr:uid="{00000000-0005-0000-0000-000044950000}"/>
    <cellStyle name="Normal 53 6 7" xfId="21058" xr:uid="{00000000-0005-0000-0000-000045950000}"/>
    <cellStyle name="Normal 53 6 7 2" xfId="43974" xr:uid="{00000000-0005-0000-0000-000046950000}"/>
    <cellStyle name="Normal 53 6 8" xfId="43957" xr:uid="{00000000-0005-0000-0000-000047950000}"/>
    <cellStyle name="Normal 53 7" xfId="21059" xr:uid="{00000000-0005-0000-0000-000048950000}"/>
    <cellStyle name="Normal 53 7 2" xfId="21060" xr:uid="{00000000-0005-0000-0000-000049950000}"/>
    <cellStyle name="Normal 53 7 2 2" xfId="21061" xr:uid="{00000000-0005-0000-0000-00004A950000}"/>
    <cellStyle name="Normal 53 7 2 2 2" xfId="21062" xr:uid="{00000000-0005-0000-0000-00004B950000}"/>
    <cellStyle name="Normal 53 7 2 2 2 2" xfId="43978" xr:uid="{00000000-0005-0000-0000-00004C950000}"/>
    <cellStyle name="Normal 53 7 2 2 3" xfId="43977" xr:uid="{00000000-0005-0000-0000-00004D950000}"/>
    <cellStyle name="Normal 53 7 2 3" xfId="21063" xr:uid="{00000000-0005-0000-0000-00004E950000}"/>
    <cellStyle name="Normal 53 7 2 3 2" xfId="43979" xr:uid="{00000000-0005-0000-0000-00004F950000}"/>
    <cellStyle name="Normal 53 7 2 4" xfId="21064" xr:uid="{00000000-0005-0000-0000-000050950000}"/>
    <cellStyle name="Normal 53 7 2 4 2" xfId="43980" xr:uid="{00000000-0005-0000-0000-000051950000}"/>
    <cellStyle name="Normal 53 7 2 5" xfId="43976" xr:uid="{00000000-0005-0000-0000-000052950000}"/>
    <cellStyle name="Normal 53 7 3" xfId="21065" xr:uid="{00000000-0005-0000-0000-000053950000}"/>
    <cellStyle name="Normal 53 7 3 2" xfId="21066" xr:uid="{00000000-0005-0000-0000-000054950000}"/>
    <cellStyle name="Normal 53 7 3 2 2" xfId="21067" xr:uid="{00000000-0005-0000-0000-000055950000}"/>
    <cellStyle name="Normal 53 7 3 2 2 2" xfId="43983" xr:uid="{00000000-0005-0000-0000-000056950000}"/>
    <cellStyle name="Normal 53 7 3 2 3" xfId="43982" xr:uid="{00000000-0005-0000-0000-000057950000}"/>
    <cellStyle name="Normal 53 7 3 3" xfId="21068" xr:uid="{00000000-0005-0000-0000-000058950000}"/>
    <cellStyle name="Normal 53 7 3 3 2" xfId="21069" xr:uid="{00000000-0005-0000-0000-000059950000}"/>
    <cellStyle name="Normal 53 7 3 3 2 2" xfId="43985" xr:uid="{00000000-0005-0000-0000-00005A950000}"/>
    <cellStyle name="Normal 53 7 3 3 3" xfId="43984" xr:uid="{00000000-0005-0000-0000-00005B950000}"/>
    <cellStyle name="Normal 53 7 3 4" xfId="21070" xr:uid="{00000000-0005-0000-0000-00005C950000}"/>
    <cellStyle name="Normal 53 7 3 4 2" xfId="43986" xr:uid="{00000000-0005-0000-0000-00005D950000}"/>
    <cellStyle name="Normal 53 7 3 5" xfId="43981" xr:uid="{00000000-0005-0000-0000-00005E950000}"/>
    <cellStyle name="Normal 53 7 4" xfId="21071" xr:uid="{00000000-0005-0000-0000-00005F950000}"/>
    <cellStyle name="Normal 53 7 4 2" xfId="21072" xr:uid="{00000000-0005-0000-0000-000060950000}"/>
    <cellStyle name="Normal 53 7 4 2 2" xfId="43988" xr:uid="{00000000-0005-0000-0000-000061950000}"/>
    <cellStyle name="Normal 53 7 4 3" xfId="43987" xr:uid="{00000000-0005-0000-0000-000062950000}"/>
    <cellStyle name="Normal 53 7 5" xfId="21073" xr:uid="{00000000-0005-0000-0000-000063950000}"/>
    <cellStyle name="Normal 53 7 5 2" xfId="43989" xr:uid="{00000000-0005-0000-0000-000064950000}"/>
    <cellStyle name="Normal 53 7 6" xfId="21074" xr:uid="{00000000-0005-0000-0000-000065950000}"/>
    <cellStyle name="Normal 53 7 6 2" xfId="21075" xr:uid="{00000000-0005-0000-0000-000066950000}"/>
    <cellStyle name="Normal 53 7 6 2 2" xfId="43991" xr:uid="{00000000-0005-0000-0000-000067950000}"/>
    <cellStyle name="Normal 53 7 6 3" xfId="43990" xr:uid="{00000000-0005-0000-0000-000068950000}"/>
    <cellStyle name="Normal 53 7 7" xfId="21076" xr:uid="{00000000-0005-0000-0000-000069950000}"/>
    <cellStyle name="Normal 53 7 7 2" xfId="43992" xr:uid="{00000000-0005-0000-0000-00006A950000}"/>
    <cellStyle name="Normal 53 7 8" xfId="43975" xr:uid="{00000000-0005-0000-0000-00006B950000}"/>
    <cellStyle name="Normal 53 8" xfId="21077" xr:uid="{00000000-0005-0000-0000-00006C950000}"/>
    <cellStyle name="Normal 53 8 2" xfId="21078" xr:uid="{00000000-0005-0000-0000-00006D950000}"/>
    <cellStyle name="Normal 53 8 2 2" xfId="21079" xr:uid="{00000000-0005-0000-0000-00006E950000}"/>
    <cellStyle name="Normal 53 8 2 2 2" xfId="21080" xr:uid="{00000000-0005-0000-0000-00006F950000}"/>
    <cellStyle name="Normal 53 8 2 2 2 2" xfId="43996" xr:uid="{00000000-0005-0000-0000-000070950000}"/>
    <cellStyle name="Normal 53 8 2 2 3" xfId="43995" xr:uid="{00000000-0005-0000-0000-000071950000}"/>
    <cellStyle name="Normal 53 8 2 3" xfId="21081" xr:uid="{00000000-0005-0000-0000-000072950000}"/>
    <cellStyle name="Normal 53 8 2 3 2" xfId="43997" xr:uid="{00000000-0005-0000-0000-000073950000}"/>
    <cellStyle name="Normal 53 8 2 4" xfId="21082" xr:uid="{00000000-0005-0000-0000-000074950000}"/>
    <cellStyle name="Normal 53 8 2 4 2" xfId="43998" xr:uid="{00000000-0005-0000-0000-000075950000}"/>
    <cellStyle name="Normal 53 8 2 5" xfId="43994" xr:uid="{00000000-0005-0000-0000-000076950000}"/>
    <cellStyle name="Normal 53 8 3" xfId="21083" xr:uid="{00000000-0005-0000-0000-000077950000}"/>
    <cellStyle name="Normal 53 8 3 2" xfId="21084" xr:uid="{00000000-0005-0000-0000-000078950000}"/>
    <cellStyle name="Normal 53 8 3 2 2" xfId="21085" xr:uid="{00000000-0005-0000-0000-000079950000}"/>
    <cellStyle name="Normal 53 8 3 2 2 2" xfId="44001" xr:uid="{00000000-0005-0000-0000-00007A950000}"/>
    <cellStyle name="Normal 53 8 3 2 3" xfId="44000" xr:uid="{00000000-0005-0000-0000-00007B950000}"/>
    <cellStyle name="Normal 53 8 3 3" xfId="21086" xr:uid="{00000000-0005-0000-0000-00007C950000}"/>
    <cellStyle name="Normal 53 8 3 3 2" xfId="21087" xr:uid="{00000000-0005-0000-0000-00007D950000}"/>
    <cellStyle name="Normal 53 8 3 3 2 2" xfId="44003" xr:uid="{00000000-0005-0000-0000-00007E950000}"/>
    <cellStyle name="Normal 53 8 3 3 3" xfId="44002" xr:uid="{00000000-0005-0000-0000-00007F950000}"/>
    <cellStyle name="Normal 53 8 3 4" xfId="21088" xr:uid="{00000000-0005-0000-0000-000080950000}"/>
    <cellStyle name="Normal 53 8 3 4 2" xfId="44004" xr:uid="{00000000-0005-0000-0000-000081950000}"/>
    <cellStyle name="Normal 53 8 3 5" xfId="43999" xr:uid="{00000000-0005-0000-0000-000082950000}"/>
    <cellStyle name="Normal 53 8 4" xfId="21089" xr:uid="{00000000-0005-0000-0000-000083950000}"/>
    <cellStyle name="Normal 53 8 4 2" xfId="21090" xr:uid="{00000000-0005-0000-0000-000084950000}"/>
    <cellStyle name="Normal 53 8 4 2 2" xfId="44006" xr:uid="{00000000-0005-0000-0000-000085950000}"/>
    <cellStyle name="Normal 53 8 4 3" xfId="44005" xr:uid="{00000000-0005-0000-0000-000086950000}"/>
    <cellStyle name="Normal 53 8 5" xfId="21091" xr:uid="{00000000-0005-0000-0000-000087950000}"/>
    <cellStyle name="Normal 53 8 5 2" xfId="44007" xr:uid="{00000000-0005-0000-0000-000088950000}"/>
    <cellStyle name="Normal 53 8 6" xfId="21092" xr:uid="{00000000-0005-0000-0000-000089950000}"/>
    <cellStyle name="Normal 53 8 6 2" xfId="21093" xr:uid="{00000000-0005-0000-0000-00008A950000}"/>
    <cellStyle name="Normal 53 8 6 2 2" xfId="44009" xr:uid="{00000000-0005-0000-0000-00008B950000}"/>
    <cellStyle name="Normal 53 8 6 3" xfId="44008" xr:uid="{00000000-0005-0000-0000-00008C950000}"/>
    <cellStyle name="Normal 53 8 7" xfId="21094" xr:uid="{00000000-0005-0000-0000-00008D950000}"/>
    <cellStyle name="Normal 53 8 7 2" xfId="44010" xr:uid="{00000000-0005-0000-0000-00008E950000}"/>
    <cellStyle name="Normal 53 8 8" xfId="43993" xr:uid="{00000000-0005-0000-0000-00008F950000}"/>
    <cellStyle name="Normal 53 9" xfId="21095" xr:uid="{00000000-0005-0000-0000-000090950000}"/>
    <cellStyle name="Normal 53 9 2" xfId="21096" xr:uid="{00000000-0005-0000-0000-000091950000}"/>
    <cellStyle name="Normal 53 9 2 2" xfId="21097" xr:uid="{00000000-0005-0000-0000-000092950000}"/>
    <cellStyle name="Normal 53 9 2 2 2" xfId="21098" xr:uid="{00000000-0005-0000-0000-000093950000}"/>
    <cellStyle name="Normal 53 9 2 2 2 2" xfId="44014" xr:uid="{00000000-0005-0000-0000-000094950000}"/>
    <cellStyle name="Normal 53 9 2 2 3" xfId="44013" xr:uid="{00000000-0005-0000-0000-000095950000}"/>
    <cellStyle name="Normal 53 9 2 3" xfId="21099" xr:uid="{00000000-0005-0000-0000-000096950000}"/>
    <cellStyle name="Normal 53 9 2 3 2" xfId="44015" xr:uid="{00000000-0005-0000-0000-000097950000}"/>
    <cellStyle name="Normal 53 9 2 4" xfId="21100" xr:uid="{00000000-0005-0000-0000-000098950000}"/>
    <cellStyle name="Normal 53 9 2 4 2" xfId="44016" xr:uid="{00000000-0005-0000-0000-000099950000}"/>
    <cellStyle name="Normal 53 9 2 5" xfId="44012" xr:uid="{00000000-0005-0000-0000-00009A950000}"/>
    <cellStyle name="Normal 53 9 3" xfId="21101" xr:uid="{00000000-0005-0000-0000-00009B950000}"/>
    <cellStyle name="Normal 53 9 3 2" xfId="21102" xr:uid="{00000000-0005-0000-0000-00009C950000}"/>
    <cellStyle name="Normal 53 9 3 2 2" xfId="21103" xr:uid="{00000000-0005-0000-0000-00009D950000}"/>
    <cellStyle name="Normal 53 9 3 2 2 2" xfId="44019" xr:uid="{00000000-0005-0000-0000-00009E950000}"/>
    <cellStyle name="Normal 53 9 3 2 3" xfId="44018" xr:uid="{00000000-0005-0000-0000-00009F950000}"/>
    <cellStyle name="Normal 53 9 3 3" xfId="21104" xr:uid="{00000000-0005-0000-0000-0000A0950000}"/>
    <cellStyle name="Normal 53 9 3 3 2" xfId="21105" xr:uid="{00000000-0005-0000-0000-0000A1950000}"/>
    <cellStyle name="Normal 53 9 3 3 2 2" xfId="44021" xr:uid="{00000000-0005-0000-0000-0000A2950000}"/>
    <cellStyle name="Normal 53 9 3 3 3" xfId="44020" xr:uid="{00000000-0005-0000-0000-0000A3950000}"/>
    <cellStyle name="Normal 53 9 3 4" xfId="21106" xr:uid="{00000000-0005-0000-0000-0000A4950000}"/>
    <cellStyle name="Normal 53 9 3 4 2" xfId="44022" xr:uid="{00000000-0005-0000-0000-0000A5950000}"/>
    <cellStyle name="Normal 53 9 3 5" xfId="44017" xr:uid="{00000000-0005-0000-0000-0000A6950000}"/>
    <cellStyle name="Normal 53 9 4" xfId="21107" xr:uid="{00000000-0005-0000-0000-0000A7950000}"/>
    <cellStyle name="Normal 53 9 4 2" xfId="21108" xr:uid="{00000000-0005-0000-0000-0000A8950000}"/>
    <cellStyle name="Normal 53 9 4 2 2" xfId="44024" xr:uid="{00000000-0005-0000-0000-0000A9950000}"/>
    <cellStyle name="Normal 53 9 4 3" xfId="44023" xr:uid="{00000000-0005-0000-0000-0000AA950000}"/>
    <cellStyle name="Normal 53 9 5" xfId="21109" xr:uid="{00000000-0005-0000-0000-0000AB950000}"/>
    <cellStyle name="Normal 53 9 5 2" xfId="44025" xr:uid="{00000000-0005-0000-0000-0000AC950000}"/>
    <cellStyle name="Normal 53 9 6" xfId="21110" xr:uid="{00000000-0005-0000-0000-0000AD950000}"/>
    <cellStyle name="Normal 53 9 6 2" xfId="21111" xr:uid="{00000000-0005-0000-0000-0000AE950000}"/>
    <cellStyle name="Normal 53 9 6 2 2" xfId="44027" xr:uid="{00000000-0005-0000-0000-0000AF950000}"/>
    <cellStyle name="Normal 53 9 6 3" xfId="44026" xr:uid="{00000000-0005-0000-0000-0000B0950000}"/>
    <cellStyle name="Normal 53 9 7" xfId="21112" xr:uid="{00000000-0005-0000-0000-0000B1950000}"/>
    <cellStyle name="Normal 53 9 7 2" xfId="44028" xr:uid="{00000000-0005-0000-0000-0000B2950000}"/>
    <cellStyle name="Normal 53 9 8" xfId="44011" xr:uid="{00000000-0005-0000-0000-0000B3950000}"/>
    <cellStyle name="Normal 54" xfId="21113" xr:uid="{00000000-0005-0000-0000-0000B4950000}"/>
    <cellStyle name="Normal 54 2" xfId="21114" xr:uid="{00000000-0005-0000-0000-0000B5950000}"/>
    <cellStyle name="Normal 54 2 2" xfId="21115" xr:uid="{00000000-0005-0000-0000-0000B6950000}"/>
    <cellStyle name="Normal 54 2 2 2" xfId="21116" xr:uid="{00000000-0005-0000-0000-0000B7950000}"/>
    <cellStyle name="Normal 54 2 2 2 2" xfId="44032" xr:uid="{00000000-0005-0000-0000-0000B8950000}"/>
    <cellStyle name="Normal 54 2 2 3" xfId="44031" xr:uid="{00000000-0005-0000-0000-0000B9950000}"/>
    <cellStyle name="Normal 54 2 3" xfId="21117" xr:uid="{00000000-0005-0000-0000-0000BA950000}"/>
    <cellStyle name="Normal 54 2 3 2" xfId="21118" xr:uid="{00000000-0005-0000-0000-0000BB950000}"/>
    <cellStyle name="Normal 54 2 3 2 2" xfId="44034" xr:uid="{00000000-0005-0000-0000-0000BC950000}"/>
    <cellStyle name="Normal 54 2 3 3" xfId="44033" xr:uid="{00000000-0005-0000-0000-0000BD950000}"/>
    <cellStyle name="Normal 54 2 4" xfId="21119" xr:uid="{00000000-0005-0000-0000-0000BE950000}"/>
    <cellStyle name="Normal 54 2 4 2" xfId="44035" xr:uid="{00000000-0005-0000-0000-0000BF950000}"/>
    <cellStyle name="Normal 54 2 5" xfId="44030" xr:uid="{00000000-0005-0000-0000-0000C0950000}"/>
    <cellStyle name="Normal 54 3" xfId="21120" xr:uid="{00000000-0005-0000-0000-0000C1950000}"/>
    <cellStyle name="Normal 54 3 2" xfId="21121" xr:uid="{00000000-0005-0000-0000-0000C2950000}"/>
    <cellStyle name="Normal 54 3 2 2" xfId="44037" xr:uid="{00000000-0005-0000-0000-0000C3950000}"/>
    <cellStyle name="Normal 54 3 3" xfId="44036" xr:uid="{00000000-0005-0000-0000-0000C4950000}"/>
    <cellStyle name="Normal 54 4" xfId="21122" xr:uid="{00000000-0005-0000-0000-0000C5950000}"/>
    <cellStyle name="Normal 54 4 2" xfId="21123" xr:uid="{00000000-0005-0000-0000-0000C6950000}"/>
    <cellStyle name="Normal 54 4 2 2" xfId="44039" xr:uid="{00000000-0005-0000-0000-0000C7950000}"/>
    <cellStyle name="Normal 54 4 3" xfId="44038" xr:uid="{00000000-0005-0000-0000-0000C8950000}"/>
    <cellStyle name="Normal 54 5" xfId="21124" xr:uid="{00000000-0005-0000-0000-0000C9950000}"/>
    <cellStyle name="Normal 54 5 2" xfId="21125" xr:uid="{00000000-0005-0000-0000-0000CA950000}"/>
    <cellStyle name="Normal 54 5 2 2" xfId="44041" xr:uid="{00000000-0005-0000-0000-0000CB950000}"/>
    <cellStyle name="Normal 54 5 3" xfId="44040" xr:uid="{00000000-0005-0000-0000-0000CC950000}"/>
    <cellStyle name="Normal 54 6" xfId="21126" xr:uid="{00000000-0005-0000-0000-0000CD950000}"/>
    <cellStyle name="Normal 54 6 2" xfId="44042" xr:uid="{00000000-0005-0000-0000-0000CE950000}"/>
    <cellStyle name="Normal 54 7" xfId="21127" xr:uid="{00000000-0005-0000-0000-0000CF950000}"/>
    <cellStyle name="Normal 54 7 2" xfId="44043" xr:uid="{00000000-0005-0000-0000-0000D0950000}"/>
    <cellStyle name="Normal 54 8" xfId="44029" xr:uid="{00000000-0005-0000-0000-0000D1950000}"/>
    <cellStyle name="Normal 55" xfId="21128" xr:uid="{00000000-0005-0000-0000-0000D2950000}"/>
    <cellStyle name="Normal 55 10" xfId="21129" xr:uid="{00000000-0005-0000-0000-0000D3950000}"/>
    <cellStyle name="Normal 55 10 2" xfId="21130" xr:uid="{00000000-0005-0000-0000-0000D4950000}"/>
    <cellStyle name="Normal 55 10 2 2" xfId="21131" xr:uid="{00000000-0005-0000-0000-0000D5950000}"/>
    <cellStyle name="Normal 55 10 2 2 2" xfId="21132" xr:uid="{00000000-0005-0000-0000-0000D6950000}"/>
    <cellStyle name="Normal 55 10 2 2 2 2" xfId="44048" xr:uid="{00000000-0005-0000-0000-0000D7950000}"/>
    <cellStyle name="Normal 55 10 2 2 3" xfId="44047" xr:uid="{00000000-0005-0000-0000-0000D8950000}"/>
    <cellStyle name="Normal 55 10 2 3" xfId="21133" xr:uid="{00000000-0005-0000-0000-0000D9950000}"/>
    <cellStyle name="Normal 55 10 2 3 2" xfId="44049" xr:uid="{00000000-0005-0000-0000-0000DA950000}"/>
    <cellStyle name="Normal 55 10 2 4" xfId="21134" xr:uid="{00000000-0005-0000-0000-0000DB950000}"/>
    <cellStyle name="Normal 55 10 2 4 2" xfId="44050" xr:uid="{00000000-0005-0000-0000-0000DC950000}"/>
    <cellStyle name="Normal 55 10 2 5" xfId="44046" xr:uid="{00000000-0005-0000-0000-0000DD950000}"/>
    <cellStyle name="Normal 55 10 3" xfId="21135" xr:uid="{00000000-0005-0000-0000-0000DE950000}"/>
    <cellStyle name="Normal 55 10 3 2" xfId="21136" xr:uid="{00000000-0005-0000-0000-0000DF950000}"/>
    <cellStyle name="Normal 55 10 3 2 2" xfId="21137" xr:uid="{00000000-0005-0000-0000-0000E0950000}"/>
    <cellStyle name="Normal 55 10 3 2 2 2" xfId="44053" xr:uid="{00000000-0005-0000-0000-0000E1950000}"/>
    <cellStyle name="Normal 55 10 3 2 3" xfId="44052" xr:uid="{00000000-0005-0000-0000-0000E2950000}"/>
    <cellStyle name="Normal 55 10 3 3" xfId="21138" xr:uid="{00000000-0005-0000-0000-0000E3950000}"/>
    <cellStyle name="Normal 55 10 3 3 2" xfId="21139" xr:uid="{00000000-0005-0000-0000-0000E4950000}"/>
    <cellStyle name="Normal 55 10 3 3 2 2" xfId="44055" xr:uid="{00000000-0005-0000-0000-0000E5950000}"/>
    <cellStyle name="Normal 55 10 3 3 3" xfId="44054" xr:uid="{00000000-0005-0000-0000-0000E6950000}"/>
    <cellStyle name="Normal 55 10 3 4" xfId="21140" xr:uid="{00000000-0005-0000-0000-0000E7950000}"/>
    <cellStyle name="Normal 55 10 3 4 2" xfId="44056" xr:uid="{00000000-0005-0000-0000-0000E8950000}"/>
    <cellStyle name="Normal 55 10 3 5" xfId="44051" xr:uid="{00000000-0005-0000-0000-0000E9950000}"/>
    <cellStyle name="Normal 55 10 4" xfId="21141" xr:uid="{00000000-0005-0000-0000-0000EA950000}"/>
    <cellStyle name="Normal 55 10 4 2" xfId="21142" xr:uid="{00000000-0005-0000-0000-0000EB950000}"/>
    <cellStyle name="Normal 55 10 4 2 2" xfId="44058" xr:uid="{00000000-0005-0000-0000-0000EC950000}"/>
    <cellStyle name="Normal 55 10 4 3" xfId="44057" xr:uid="{00000000-0005-0000-0000-0000ED950000}"/>
    <cellStyle name="Normal 55 10 5" xfId="21143" xr:uid="{00000000-0005-0000-0000-0000EE950000}"/>
    <cellStyle name="Normal 55 10 5 2" xfId="44059" xr:uid="{00000000-0005-0000-0000-0000EF950000}"/>
    <cellStyle name="Normal 55 10 6" xfId="21144" xr:uid="{00000000-0005-0000-0000-0000F0950000}"/>
    <cellStyle name="Normal 55 10 6 2" xfId="21145" xr:uid="{00000000-0005-0000-0000-0000F1950000}"/>
    <cellStyle name="Normal 55 10 6 2 2" xfId="44061" xr:uid="{00000000-0005-0000-0000-0000F2950000}"/>
    <cellStyle name="Normal 55 10 6 3" xfId="44060" xr:uid="{00000000-0005-0000-0000-0000F3950000}"/>
    <cellStyle name="Normal 55 10 7" xfId="21146" xr:uid="{00000000-0005-0000-0000-0000F4950000}"/>
    <cellStyle name="Normal 55 10 7 2" xfId="44062" xr:uid="{00000000-0005-0000-0000-0000F5950000}"/>
    <cellStyle name="Normal 55 10 8" xfId="44045" xr:uid="{00000000-0005-0000-0000-0000F6950000}"/>
    <cellStyle name="Normal 55 11" xfId="21147" xr:uid="{00000000-0005-0000-0000-0000F7950000}"/>
    <cellStyle name="Normal 55 11 2" xfId="21148" xr:uid="{00000000-0005-0000-0000-0000F8950000}"/>
    <cellStyle name="Normal 55 11 2 2" xfId="21149" xr:uid="{00000000-0005-0000-0000-0000F9950000}"/>
    <cellStyle name="Normal 55 11 2 2 2" xfId="21150" xr:uid="{00000000-0005-0000-0000-0000FA950000}"/>
    <cellStyle name="Normal 55 11 2 2 2 2" xfId="44066" xr:uid="{00000000-0005-0000-0000-0000FB950000}"/>
    <cellStyle name="Normal 55 11 2 2 3" xfId="44065" xr:uid="{00000000-0005-0000-0000-0000FC950000}"/>
    <cellStyle name="Normal 55 11 2 3" xfId="21151" xr:uid="{00000000-0005-0000-0000-0000FD950000}"/>
    <cellStyle name="Normal 55 11 2 3 2" xfId="44067" xr:uid="{00000000-0005-0000-0000-0000FE950000}"/>
    <cellStyle name="Normal 55 11 2 4" xfId="21152" xr:uid="{00000000-0005-0000-0000-0000FF950000}"/>
    <cellStyle name="Normal 55 11 2 4 2" xfId="44068" xr:uid="{00000000-0005-0000-0000-000000960000}"/>
    <cellStyle name="Normal 55 11 2 5" xfId="44064" xr:uid="{00000000-0005-0000-0000-000001960000}"/>
    <cellStyle name="Normal 55 11 3" xfId="21153" xr:uid="{00000000-0005-0000-0000-000002960000}"/>
    <cellStyle name="Normal 55 11 3 2" xfId="21154" xr:uid="{00000000-0005-0000-0000-000003960000}"/>
    <cellStyle name="Normal 55 11 3 2 2" xfId="21155" xr:uid="{00000000-0005-0000-0000-000004960000}"/>
    <cellStyle name="Normal 55 11 3 2 2 2" xfId="44071" xr:uid="{00000000-0005-0000-0000-000005960000}"/>
    <cellStyle name="Normal 55 11 3 2 3" xfId="44070" xr:uid="{00000000-0005-0000-0000-000006960000}"/>
    <cellStyle name="Normal 55 11 3 3" xfId="21156" xr:uid="{00000000-0005-0000-0000-000007960000}"/>
    <cellStyle name="Normal 55 11 3 3 2" xfId="21157" xr:uid="{00000000-0005-0000-0000-000008960000}"/>
    <cellStyle name="Normal 55 11 3 3 2 2" xfId="44073" xr:uid="{00000000-0005-0000-0000-000009960000}"/>
    <cellStyle name="Normal 55 11 3 3 3" xfId="44072" xr:uid="{00000000-0005-0000-0000-00000A960000}"/>
    <cellStyle name="Normal 55 11 3 4" xfId="21158" xr:uid="{00000000-0005-0000-0000-00000B960000}"/>
    <cellStyle name="Normal 55 11 3 4 2" xfId="44074" xr:uid="{00000000-0005-0000-0000-00000C960000}"/>
    <cellStyle name="Normal 55 11 3 5" xfId="44069" xr:uid="{00000000-0005-0000-0000-00000D960000}"/>
    <cellStyle name="Normal 55 11 4" xfId="21159" xr:uid="{00000000-0005-0000-0000-00000E960000}"/>
    <cellStyle name="Normal 55 11 4 2" xfId="21160" xr:uid="{00000000-0005-0000-0000-00000F960000}"/>
    <cellStyle name="Normal 55 11 4 2 2" xfId="44076" xr:uid="{00000000-0005-0000-0000-000010960000}"/>
    <cellStyle name="Normal 55 11 4 3" xfId="44075" xr:uid="{00000000-0005-0000-0000-000011960000}"/>
    <cellStyle name="Normal 55 11 5" xfId="21161" xr:uid="{00000000-0005-0000-0000-000012960000}"/>
    <cellStyle name="Normal 55 11 5 2" xfId="44077" xr:uid="{00000000-0005-0000-0000-000013960000}"/>
    <cellStyle name="Normal 55 11 6" xfId="21162" xr:uid="{00000000-0005-0000-0000-000014960000}"/>
    <cellStyle name="Normal 55 11 6 2" xfId="21163" xr:uid="{00000000-0005-0000-0000-000015960000}"/>
    <cellStyle name="Normal 55 11 6 2 2" xfId="44079" xr:uid="{00000000-0005-0000-0000-000016960000}"/>
    <cellStyle name="Normal 55 11 6 3" xfId="44078" xr:uid="{00000000-0005-0000-0000-000017960000}"/>
    <cellStyle name="Normal 55 11 7" xfId="21164" xr:uid="{00000000-0005-0000-0000-000018960000}"/>
    <cellStyle name="Normal 55 11 7 2" xfId="44080" xr:uid="{00000000-0005-0000-0000-000019960000}"/>
    <cellStyle name="Normal 55 11 8" xfId="44063" xr:uid="{00000000-0005-0000-0000-00001A960000}"/>
    <cellStyle name="Normal 55 12" xfId="21165" xr:uid="{00000000-0005-0000-0000-00001B960000}"/>
    <cellStyle name="Normal 55 12 2" xfId="21166" xr:uid="{00000000-0005-0000-0000-00001C960000}"/>
    <cellStyle name="Normal 55 12 2 2" xfId="21167" xr:uid="{00000000-0005-0000-0000-00001D960000}"/>
    <cellStyle name="Normal 55 12 2 2 2" xfId="44083" xr:uid="{00000000-0005-0000-0000-00001E960000}"/>
    <cellStyle name="Normal 55 12 2 3" xfId="44082" xr:uid="{00000000-0005-0000-0000-00001F960000}"/>
    <cellStyle name="Normal 55 12 3" xfId="21168" xr:uid="{00000000-0005-0000-0000-000020960000}"/>
    <cellStyle name="Normal 55 12 3 2" xfId="44084" xr:uid="{00000000-0005-0000-0000-000021960000}"/>
    <cellStyle name="Normal 55 12 4" xfId="21169" xr:uid="{00000000-0005-0000-0000-000022960000}"/>
    <cellStyle name="Normal 55 12 4 2" xfId="44085" xr:uid="{00000000-0005-0000-0000-000023960000}"/>
    <cellStyle name="Normal 55 12 5" xfId="44081" xr:uid="{00000000-0005-0000-0000-000024960000}"/>
    <cellStyle name="Normal 55 13" xfId="21170" xr:uid="{00000000-0005-0000-0000-000025960000}"/>
    <cellStyle name="Normal 55 13 2" xfId="21171" xr:uid="{00000000-0005-0000-0000-000026960000}"/>
    <cellStyle name="Normal 55 13 2 2" xfId="21172" xr:uid="{00000000-0005-0000-0000-000027960000}"/>
    <cellStyle name="Normal 55 13 2 2 2" xfId="44088" xr:uid="{00000000-0005-0000-0000-000028960000}"/>
    <cellStyle name="Normal 55 13 2 3" xfId="44087" xr:uid="{00000000-0005-0000-0000-000029960000}"/>
    <cellStyle name="Normal 55 13 3" xfId="21173" xr:uid="{00000000-0005-0000-0000-00002A960000}"/>
    <cellStyle name="Normal 55 13 3 2" xfId="21174" xr:uid="{00000000-0005-0000-0000-00002B960000}"/>
    <cellStyle name="Normal 55 13 3 2 2" xfId="44090" xr:uid="{00000000-0005-0000-0000-00002C960000}"/>
    <cellStyle name="Normal 55 13 3 3" xfId="44089" xr:uid="{00000000-0005-0000-0000-00002D960000}"/>
    <cellStyle name="Normal 55 13 4" xfId="21175" xr:uid="{00000000-0005-0000-0000-00002E960000}"/>
    <cellStyle name="Normal 55 13 4 2" xfId="44091" xr:uid="{00000000-0005-0000-0000-00002F960000}"/>
    <cellStyle name="Normal 55 13 5" xfId="44086" xr:uid="{00000000-0005-0000-0000-000030960000}"/>
    <cellStyle name="Normal 55 14" xfId="21176" xr:uid="{00000000-0005-0000-0000-000031960000}"/>
    <cellStyle name="Normal 55 14 2" xfId="21177" xr:uid="{00000000-0005-0000-0000-000032960000}"/>
    <cellStyle name="Normal 55 14 2 2" xfId="44093" xr:uid="{00000000-0005-0000-0000-000033960000}"/>
    <cellStyle name="Normal 55 14 3" xfId="44092" xr:uid="{00000000-0005-0000-0000-000034960000}"/>
    <cellStyle name="Normal 55 15" xfId="21178" xr:uid="{00000000-0005-0000-0000-000035960000}"/>
    <cellStyle name="Normal 55 15 2" xfId="44094" xr:uid="{00000000-0005-0000-0000-000036960000}"/>
    <cellStyle name="Normal 55 16" xfId="21179" xr:uid="{00000000-0005-0000-0000-000037960000}"/>
    <cellStyle name="Normal 55 16 2" xfId="21180" xr:uid="{00000000-0005-0000-0000-000038960000}"/>
    <cellStyle name="Normal 55 16 2 2" xfId="44096" xr:uid="{00000000-0005-0000-0000-000039960000}"/>
    <cellStyle name="Normal 55 16 3" xfId="44095" xr:uid="{00000000-0005-0000-0000-00003A960000}"/>
    <cellStyle name="Normal 55 17" xfId="21181" xr:uid="{00000000-0005-0000-0000-00003B960000}"/>
    <cellStyle name="Normal 55 17 2" xfId="44097" xr:uid="{00000000-0005-0000-0000-00003C960000}"/>
    <cellStyle name="Normal 55 18" xfId="44044" xr:uid="{00000000-0005-0000-0000-00003D960000}"/>
    <cellStyle name="Normal 55 2" xfId="21182" xr:uid="{00000000-0005-0000-0000-00003E960000}"/>
    <cellStyle name="Normal 55 2 2" xfId="21183" xr:uid="{00000000-0005-0000-0000-00003F960000}"/>
    <cellStyle name="Normal 55 2 2 2" xfId="21184" xr:uid="{00000000-0005-0000-0000-000040960000}"/>
    <cellStyle name="Normal 55 2 2 2 2" xfId="21185" xr:uid="{00000000-0005-0000-0000-000041960000}"/>
    <cellStyle name="Normal 55 2 2 2 2 2" xfId="44101" xr:uid="{00000000-0005-0000-0000-000042960000}"/>
    <cellStyle name="Normal 55 2 2 2 3" xfId="44100" xr:uid="{00000000-0005-0000-0000-000043960000}"/>
    <cellStyle name="Normal 55 2 2 3" xfId="21186" xr:uid="{00000000-0005-0000-0000-000044960000}"/>
    <cellStyle name="Normal 55 2 2 3 2" xfId="44102" xr:uid="{00000000-0005-0000-0000-000045960000}"/>
    <cellStyle name="Normal 55 2 2 4" xfId="21187" xr:uid="{00000000-0005-0000-0000-000046960000}"/>
    <cellStyle name="Normal 55 2 2 4 2" xfId="44103" xr:uid="{00000000-0005-0000-0000-000047960000}"/>
    <cellStyle name="Normal 55 2 2 5" xfId="44099" xr:uid="{00000000-0005-0000-0000-000048960000}"/>
    <cellStyle name="Normal 55 2 3" xfId="21188" xr:uid="{00000000-0005-0000-0000-000049960000}"/>
    <cellStyle name="Normal 55 2 3 2" xfId="21189" xr:uid="{00000000-0005-0000-0000-00004A960000}"/>
    <cellStyle name="Normal 55 2 3 2 2" xfId="21190" xr:uid="{00000000-0005-0000-0000-00004B960000}"/>
    <cellStyle name="Normal 55 2 3 2 2 2" xfId="44106" xr:uid="{00000000-0005-0000-0000-00004C960000}"/>
    <cellStyle name="Normal 55 2 3 2 3" xfId="44105" xr:uid="{00000000-0005-0000-0000-00004D960000}"/>
    <cellStyle name="Normal 55 2 3 3" xfId="21191" xr:uid="{00000000-0005-0000-0000-00004E960000}"/>
    <cellStyle name="Normal 55 2 3 3 2" xfId="21192" xr:uid="{00000000-0005-0000-0000-00004F960000}"/>
    <cellStyle name="Normal 55 2 3 3 2 2" xfId="44108" xr:uid="{00000000-0005-0000-0000-000050960000}"/>
    <cellStyle name="Normal 55 2 3 3 3" xfId="44107" xr:uid="{00000000-0005-0000-0000-000051960000}"/>
    <cellStyle name="Normal 55 2 3 4" xfId="21193" xr:uid="{00000000-0005-0000-0000-000052960000}"/>
    <cellStyle name="Normal 55 2 3 4 2" xfId="44109" xr:uid="{00000000-0005-0000-0000-000053960000}"/>
    <cellStyle name="Normal 55 2 3 5" xfId="44104" xr:uid="{00000000-0005-0000-0000-000054960000}"/>
    <cellStyle name="Normal 55 2 4" xfId="21194" xr:uid="{00000000-0005-0000-0000-000055960000}"/>
    <cellStyle name="Normal 55 2 4 2" xfId="21195" xr:uid="{00000000-0005-0000-0000-000056960000}"/>
    <cellStyle name="Normal 55 2 4 2 2" xfId="44111" xr:uid="{00000000-0005-0000-0000-000057960000}"/>
    <cellStyle name="Normal 55 2 4 3" xfId="44110" xr:uid="{00000000-0005-0000-0000-000058960000}"/>
    <cellStyle name="Normal 55 2 5" xfId="21196" xr:uid="{00000000-0005-0000-0000-000059960000}"/>
    <cellStyle name="Normal 55 2 5 2" xfId="44112" xr:uid="{00000000-0005-0000-0000-00005A960000}"/>
    <cellStyle name="Normal 55 2 6" xfId="21197" xr:uid="{00000000-0005-0000-0000-00005B960000}"/>
    <cellStyle name="Normal 55 2 6 2" xfId="21198" xr:uid="{00000000-0005-0000-0000-00005C960000}"/>
    <cellStyle name="Normal 55 2 6 2 2" xfId="44114" xr:uid="{00000000-0005-0000-0000-00005D960000}"/>
    <cellStyle name="Normal 55 2 6 3" xfId="44113" xr:uid="{00000000-0005-0000-0000-00005E960000}"/>
    <cellStyle name="Normal 55 2 7" xfId="21199" xr:uid="{00000000-0005-0000-0000-00005F960000}"/>
    <cellStyle name="Normal 55 2 7 2" xfId="44115" xr:uid="{00000000-0005-0000-0000-000060960000}"/>
    <cellStyle name="Normal 55 2 8" xfId="44098" xr:uid="{00000000-0005-0000-0000-000061960000}"/>
    <cellStyle name="Normal 55 3" xfId="21200" xr:uid="{00000000-0005-0000-0000-000062960000}"/>
    <cellStyle name="Normal 55 3 2" xfId="21201" xr:uid="{00000000-0005-0000-0000-000063960000}"/>
    <cellStyle name="Normal 55 3 2 2" xfId="21202" xr:uid="{00000000-0005-0000-0000-000064960000}"/>
    <cellStyle name="Normal 55 3 2 2 2" xfId="21203" xr:uid="{00000000-0005-0000-0000-000065960000}"/>
    <cellStyle name="Normal 55 3 2 2 2 2" xfId="44119" xr:uid="{00000000-0005-0000-0000-000066960000}"/>
    <cellStyle name="Normal 55 3 2 2 3" xfId="44118" xr:uid="{00000000-0005-0000-0000-000067960000}"/>
    <cellStyle name="Normal 55 3 2 3" xfId="21204" xr:uid="{00000000-0005-0000-0000-000068960000}"/>
    <cellStyle name="Normal 55 3 2 3 2" xfId="44120" xr:uid="{00000000-0005-0000-0000-000069960000}"/>
    <cellStyle name="Normal 55 3 2 4" xfId="21205" xr:uid="{00000000-0005-0000-0000-00006A960000}"/>
    <cellStyle name="Normal 55 3 2 4 2" xfId="44121" xr:uid="{00000000-0005-0000-0000-00006B960000}"/>
    <cellStyle name="Normal 55 3 2 5" xfId="44117" xr:uid="{00000000-0005-0000-0000-00006C960000}"/>
    <cellStyle name="Normal 55 3 3" xfId="21206" xr:uid="{00000000-0005-0000-0000-00006D960000}"/>
    <cellStyle name="Normal 55 3 3 2" xfId="21207" xr:uid="{00000000-0005-0000-0000-00006E960000}"/>
    <cellStyle name="Normal 55 3 3 2 2" xfId="21208" xr:uid="{00000000-0005-0000-0000-00006F960000}"/>
    <cellStyle name="Normal 55 3 3 2 2 2" xfId="44124" xr:uid="{00000000-0005-0000-0000-000070960000}"/>
    <cellStyle name="Normal 55 3 3 2 3" xfId="44123" xr:uid="{00000000-0005-0000-0000-000071960000}"/>
    <cellStyle name="Normal 55 3 3 3" xfId="21209" xr:uid="{00000000-0005-0000-0000-000072960000}"/>
    <cellStyle name="Normal 55 3 3 3 2" xfId="21210" xr:uid="{00000000-0005-0000-0000-000073960000}"/>
    <cellStyle name="Normal 55 3 3 3 2 2" xfId="44126" xr:uid="{00000000-0005-0000-0000-000074960000}"/>
    <cellStyle name="Normal 55 3 3 3 3" xfId="44125" xr:uid="{00000000-0005-0000-0000-000075960000}"/>
    <cellStyle name="Normal 55 3 3 4" xfId="21211" xr:uid="{00000000-0005-0000-0000-000076960000}"/>
    <cellStyle name="Normal 55 3 3 4 2" xfId="44127" xr:uid="{00000000-0005-0000-0000-000077960000}"/>
    <cellStyle name="Normal 55 3 3 5" xfId="44122" xr:uid="{00000000-0005-0000-0000-000078960000}"/>
    <cellStyle name="Normal 55 3 4" xfId="21212" xr:uid="{00000000-0005-0000-0000-000079960000}"/>
    <cellStyle name="Normal 55 3 4 2" xfId="21213" xr:uid="{00000000-0005-0000-0000-00007A960000}"/>
    <cellStyle name="Normal 55 3 4 2 2" xfId="44129" xr:uid="{00000000-0005-0000-0000-00007B960000}"/>
    <cellStyle name="Normal 55 3 4 3" xfId="44128" xr:uid="{00000000-0005-0000-0000-00007C960000}"/>
    <cellStyle name="Normal 55 3 5" xfId="21214" xr:uid="{00000000-0005-0000-0000-00007D960000}"/>
    <cellStyle name="Normal 55 3 5 2" xfId="44130" xr:uid="{00000000-0005-0000-0000-00007E960000}"/>
    <cellStyle name="Normal 55 3 6" xfId="21215" xr:uid="{00000000-0005-0000-0000-00007F960000}"/>
    <cellStyle name="Normal 55 3 6 2" xfId="21216" xr:uid="{00000000-0005-0000-0000-000080960000}"/>
    <cellStyle name="Normal 55 3 6 2 2" xfId="44132" xr:uid="{00000000-0005-0000-0000-000081960000}"/>
    <cellStyle name="Normal 55 3 6 3" xfId="44131" xr:uid="{00000000-0005-0000-0000-000082960000}"/>
    <cellStyle name="Normal 55 3 7" xfId="21217" xr:uid="{00000000-0005-0000-0000-000083960000}"/>
    <cellStyle name="Normal 55 3 7 2" xfId="44133" xr:uid="{00000000-0005-0000-0000-000084960000}"/>
    <cellStyle name="Normal 55 3 8" xfId="44116" xr:uid="{00000000-0005-0000-0000-000085960000}"/>
    <cellStyle name="Normal 55 4" xfId="21218" xr:uid="{00000000-0005-0000-0000-000086960000}"/>
    <cellStyle name="Normal 55 4 2" xfId="21219" xr:uid="{00000000-0005-0000-0000-000087960000}"/>
    <cellStyle name="Normal 55 4 2 2" xfId="21220" xr:uid="{00000000-0005-0000-0000-000088960000}"/>
    <cellStyle name="Normal 55 4 2 2 2" xfId="21221" xr:uid="{00000000-0005-0000-0000-000089960000}"/>
    <cellStyle name="Normal 55 4 2 2 2 2" xfId="44137" xr:uid="{00000000-0005-0000-0000-00008A960000}"/>
    <cellStyle name="Normal 55 4 2 2 3" xfId="44136" xr:uid="{00000000-0005-0000-0000-00008B960000}"/>
    <cellStyle name="Normal 55 4 2 3" xfId="21222" xr:uid="{00000000-0005-0000-0000-00008C960000}"/>
    <cellStyle name="Normal 55 4 2 3 2" xfId="44138" xr:uid="{00000000-0005-0000-0000-00008D960000}"/>
    <cellStyle name="Normal 55 4 2 4" xfId="21223" xr:uid="{00000000-0005-0000-0000-00008E960000}"/>
    <cellStyle name="Normal 55 4 2 4 2" xfId="44139" xr:uid="{00000000-0005-0000-0000-00008F960000}"/>
    <cellStyle name="Normal 55 4 2 5" xfId="44135" xr:uid="{00000000-0005-0000-0000-000090960000}"/>
    <cellStyle name="Normal 55 4 3" xfId="21224" xr:uid="{00000000-0005-0000-0000-000091960000}"/>
    <cellStyle name="Normal 55 4 3 2" xfId="21225" xr:uid="{00000000-0005-0000-0000-000092960000}"/>
    <cellStyle name="Normal 55 4 3 2 2" xfId="21226" xr:uid="{00000000-0005-0000-0000-000093960000}"/>
    <cellStyle name="Normal 55 4 3 2 2 2" xfId="44142" xr:uid="{00000000-0005-0000-0000-000094960000}"/>
    <cellStyle name="Normal 55 4 3 2 3" xfId="44141" xr:uid="{00000000-0005-0000-0000-000095960000}"/>
    <cellStyle name="Normal 55 4 3 3" xfId="21227" xr:uid="{00000000-0005-0000-0000-000096960000}"/>
    <cellStyle name="Normal 55 4 3 3 2" xfId="21228" xr:uid="{00000000-0005-0000-0000-000097960000}"/>
    <cellStyle name="Normal 55 4 3 3 2 2" xfId="44144" xr:uid="{00000000-0005-0000-0000-000098960000}"/>
    <cellStyle name="Normal 55 4 3 3 3" xfId="44143" xr:uid="{00000000-0005-0000-0000-000099960000}"/>
    <cellStyle name="Normal 55 4 3 4" xfId="21229" xr:uid="{00000000-0005-0000-0000-00009A960000}"/>
    <cellStyle name="Normal 55 4 3 4 2" xfId="44145" xr:uid="{00000000-0005-0000-0000-00009B960000}"/>
    <cellStyle name="Normal 55 4 3 5" xfId="44140" xr:uid="{00000000-0005-0000-0000-00009C960000}"/>
    <cellStyle name="Normal 55 4 4" xfId="21230" xr:uid="{00000000-0005-0000-0000-00009D960000}"/>
    <cellStyle name="Normal 55 4 4 2" xfId="21231" xr:uid="{00000000-0005-0000-0000-00009E960000}"/>
    <cellStyle name="Normal 55 4 4 2 2" xfId="44147" xr:uid="{00000000-0005-0000-0000-00009F960000}"/>
    <cellStyle name="Normal 55 4 4 3" xfId="44146" xr:uid="{00000000-0005-0000-0000-0000A0960000}"/>
    <cellStyle name="Normal 55 4 5" xfId="21232" xr:uid="{00000000-0005-0000-0000-0000A1960000}"/>
    <cellStyle name="Normal 55 4 5 2" xfId="44148" xr:uid="{00000000-0005-0000-0000-0000A2960000}"/>
    <cellStyle name="Normal 55 4 6" xfId="21233" xr:uid="{00000000-0005-0000-0000-0000A3960000}"/>
    <cellStyle name="Normal 55 4 6 2" xfId="21234" xr:uid="{00000000-0005-0000-0000-0000A4960000}"/>
    <cellStyle name="Normal 55 4 6 2 2" xfId="44150" xr:uid="{00000000-0005-0000-0000-0000A5960000}"/>
    <cellStyle name="Normal 55 4 6 3" xfId="44149" xr:uid="{00000000-0005-0000-0000-0000A6960000}"/>
    <cellStyle name="Normal 55 4 7" xfId="21235" xr:uid="{00000000-0005-0000-0000-0000A7960000}"/>
    <cellStyle name="Normal 55 4 7 2" xfId="44151" xr:uid="{00000000-0005-0000-0000-0000A8960000}"/>
    <cellStyle name="Normal 55 4 8" xfId="44134" xr:uid="{00000000-0005-0000-0000-0000A9960000}"/>
    <cellStyle name="Normal 55 5" xfId="21236" xr:uid="{00000000-0005-0000-0000-0000AA960000}"/>
    <cellStyle name="Normal 55 5 2" xfId="21237" xr:uid="{00000000-0005-0000-0000-0000AB960000}"/>
    <cellStyle name="Normal 55 5 2 2" xfId="21238" xr:uid="{00000000-0005-0000-0000-0000AC960000}"/>
    <cellStyle name="Normal 55 5 2 2 2" xfId="21239" xr:uid="{00000000-0005-0000-0000-0000AD960000}"/>
    <cellStyle name="Normal 55 5 2 2 2 2" xfId="44155" xr:uid="{00000000-0005-0000-0000-0000AE960000}"/>
    <cellStyle name="Normal 55 5 2 2 3" xfId="44154" xr:uid="{00000000-0005-0000-0000-0000AF960000}"/>
    <cellStyle name="Normal 55 5 2 3" xfId="21240" xr:uid="{00000000-0005-0000-0000-0000B0960000}"/>
    <cellStyle name="Normal 55 5 2 3 2" xfId="44156" xr:uid="{00000000-0005-0000-0000-0000B1960000}"/>
    <cellStyle name="Normal 55 5 2 4" xfId="21241" xr:uid="{00000000-0005-0000-0000-0000B2960000}"/>
    <cellStyle name="Normal 55 5 2 4 2" xfId="44157" xr:uid="{00000000-0005-0000-0000-0000B3960000}"/>
    <cellStyle name="Normal 55 5 2 5" xfId="44153" xr:uid="{00000000-0005-0000-0000-0000B4960000}"/>
    <cellStyle name="Normal 55 5 3" xfId="21242" xr:uid="{00000000-0005-0000-0000-0000B5960000}"/>
    <cellStyle name="Normal 55 5 3 2" xfId="21243" xr:uid="{00000000-0005-0000-0000-0000B6960000}"/>
    <cellStyle name="Normal 55 5 3 2 2" xfId="21244" xr:uid="{00000000-0005-0000-0000-0000B7960000}"/>
    <cellStyle name="Normal 55 5 3 2 2 2" xfId="44160" xr:uid="{00000000-0005-0000-0000-0000B8960000}"/>
    <cellStyle name="Normal 55 5 3 2 3" xfId="44159" xr:uid="{00000000-0005-0000-0000-0000B9960000}"/>
    <cellStyle name="Normal 55 5 3 3" xfId="21245" xr:uid="{00000000-0005-0000-0000-0000BA960000}"/>
    <cellStyle name="Normal 55 5 3 3 2" xfId="21246" xr:uid="{00000000-0005-0000-0000-0000BB960000}"/>
    <cellStyle name="Normal 55 5 3 3 2 2" xfId="44162" xr:uid="{00000000-0005-0000-0000-0000BC960000}"/>
    <cellStyle name="Normal 55 5 3 3 3" xfId="44161" xr:uid="{00000000-0005-0000-0000-0000BD960000}"/>
    <cellStyle name="Normal 55 5 3 4" xfId="21247" xr:uid="{00000000-0005-0000-0000-0000BE960000}"/>
    <cellStyle name="Normal 55 5 3 4 2" xfId="44163" xr:uid="{00000000-0005-0000-0000-0000BF960000}"/>
    <cellStyle name="Normal 55 5 3 5" xfId="44158" xr:uid="{00000000-0005-0000-0000-0000C0960000}"/>
    <cellStyle name="Normal 55 5 4" xfId="21248" xr:uid="{00000000-0005-0000-0000-0000C1960000}"/>
    <cellStyle name="Normal 55 5 4 2" xfId="21249" xr:uid="{00000000-0005-0000-0000-0000C2960000}"/>
    <cellStyle name="Normal 55 5 4 2 2" xfId="44165" xr:uid="{00000000-0005-0000-0000-0000C3960000}"/>
    <cellStyle name="Normal 55 5 4 3" xfId="44164" xr:uid="{00000000-0005-0000-0000-0000C4960000}"/>
    <cellStyle name="Normal 55 5 5" xfId="21250" xr:uid="{00000000-0005-0000-0000-0000C5960000}"/>
    <cellStyle name="Normal 55 5 5 2" xfId="44166" xr:uid="{00000000-0005-0000-0000-0000C6960000}"/>
    <cellStyle name="Normal 55 5 6" xfId="21251" xr:uid="{00000000-0005-0000-0000-0000C7960000}"/>
    <cellStyle name="Normal 55 5 6 2" xfId="21252" xr:uid="{00000000-0005-0000-0000-0000C8960000}"/>
    <cellStyle name="Normal 55 5 6 2 2" xfId="44168" xr:uid="{00000000-0005-0000-0000-0000C9960000}"/>
    <cellStyle name="Normal 55 5 6 3" xfId="44167" xr:uid="{00000000-0005-0000-0000-0000CA960000}"/>
    <cellStyle name="Normal 55 5 7" xfId="21253" xr:uid="{00000000-0005-0000-0000-0000CB960000}"/>
    <cellStyle name="Normal 55 5 7 2" xfId="44169" xr:uid="{00000000-0005-0000-0000-0000CC960000}"/>
    <cellStyle name="Normal 55 5 8" xfId="44152" xr:uid="{00000000-0005-0000-0000-0000CD960000}"/>
    <cellStyle name="Normal 55 6" xfId="21254" xr:uid="{00000000-0005-0000-0000-0000CE960000}"/>
    <cellStyle name="Normal 55 6 2" xfId="21255" xr:uid="{00000000-0005-0000-0000-0000CF960000}"/>
    <cellStyle name="Normal 55 6 2 2" xfId="21256" xr:uid="{00000000-0005-0000-0000-0000D0960000}"/>
    <cellStyle name="Normal 55 6 2 2 2" xfId="21257" xr:uid="{00000000-0005-0000-0000-0000D1960000}"/>
    <cellStyle name="Normal 55 6 2 2 2 2" xfId="44173" xr:uid="{00000000-0005-0000-0000-0000D2960000}"/>
    <cellStyle name="Normal 55 6 2 2 3" xfId="44172" xr:uid="{00000000-0005-0000-0000-0000D3960000}"/>
    <cellStyle name="Normal 55 6 2 3" xfId="21258" xr:uid="{00000000-0005-0000-0000-0000D4960000}"/>
    <cellStyle name="Normal 55 6 2 3 2" xfId="44174" xr:uid="{00000000-0005-0000-0000-0000D5960000}"/>
    <cellStyle name="Normal 55 6 2 4" xfId="21259" xr:uid="{00000000-0005-0000-0000-0000D6960000}"/>
    <cellStyle name="Normal 55 6 2 4 2" xfId="44175" xr:uid="{00000000-0005-0000-0000-0000D7960000}"/>
    <cellStyle name="Normal 55 6 2 5" xfId="44171" xr:uid="{00000000-0005-0000-0000-0000D8960000}"/>
    <cellStyle name="Normal 55 6 3" xfId="21260" xr:uid="{00000000-0005-0000-0000-0000D9960000}"/>
    <cellStyle name="Normal 55 6 3 2" xfId="21261" xr:uid="{00000000-0005-0000-0000-0000DA960000}"/>
    <cellStyle name="Normal 55 6 3 2 2" xfId="21262" xr:uid="{00000000-0005-0000-0000-0000DB960000}"/>
    <cellStyle name="Normal 55 6 3 2 2 2" xfId="44178" xr:uid="{00000000-0005-0000-0000-0000DC960000}"/>
    <cellStyle name="Normal 55 6 3 2 3" xfId="44177" xr:uid="{00000000-0005-0000-0000-0000DD960000}"/>
    <cellStyle name="Normal 55 6 3 3" xfId="21263" xr:uid="{00000000-0005-0000-0000-0000DE960000}"/>
    <cellStyle name="Normal 55 6 3 3 2" xfId="21264" xr:uid="{00000000-0005-0000-0000-0000DF960000}"/>
    <cellStyle name="Normal 55 6 3 3 2 2" xfId="44180" xr:uid="{00000000-0005-0000-0000-0000E0960000}"/>
    <cellStyle name="Normal 55 6 3 3 3" xfId="44179" xr:uid="{00000000-0005-0000-0000-0000E1960000}"/>
    <cellStyle name="Normal 55 6 3 4" xfId="21265" xr:uid="{00000000-0005-0000-0000-0000E2960000}"/>
    <cellStyle name="Normal 55 6 3 4 2" xfId="44181" xr:uid="{00000000-0005-0000-0000-0000E3960000}"/>
    <cellStyle name="Normal 55 6 3 5" xfId="44176" xr:uid="{00000000-0005-0000-0000-0000E4960000}"/>
    <cellStyle name="Normal 55 6 4" xfId="21266" xr:uid="{00000000-0005-0000-0000-0000E5960000}"/>
    <cellStyle name="Normal 55 6 4 2" xfId="21267" xr:uid="{00000000-0005-0000-0000-0000E6960000}"/>
    <cellStyle name="Normal 55 6 4 2 2" xfId="44183" xr:uid="{00000000-0005-0000-0000-0000E7960000}"/>
    <cellStyle name="Normal 55 6 4 3" xfId="44182" xr:uid="{00000000-0005-0000-0000-0000E8960000}"/>
    <cellStyle name="Normal 55 6 5" xfId="21268" xr:uid="{00000000-0005-0000-0000-0000E9960000}"/>
    <cellStyle name="Normal 55 6 5 2" xfId="44184" xr:uid="{00000000-0005-0000-0000-0000EA960000}"/>
    <cellStyle name="Normal 55 6 6" xfId="21269" xr:uid="{00000000-0005-0000-0000-0000EB960000}"/>
    <cellStyle name="Normal 55 6 6 2" xfId="21270" xr:uid="{00000000-0005-0000-0000-0000EC960000}"/>
    <cellStyle name="Normal 55 6 6 2 2" xfId="44186" xr:uid="{00000000-0005-0000-0000-0000ED960000}"/>
    <cellStyle name="Normal 55 6 6 3" xfId="44185" xr:uid="{00000000-0005-0000-0000-0000EE960000}"/>
    <cellStyle name="Normal 55 6 7" xfId="21271" xr:uid="{00000000-0005-0000-0000-0000EF960000}"/>
    <cellStyle name="Normal 55 6 7 2" xfId="44187" xr:uid="{00000000-0005-0000-0000-0000F0960000}"/>
    <cellStyle name="Normal 55 6 8" xfId="44170" xr:uid="{00000000-0005-0000-0000-0000F1960000}"/>
    <cellStyle name="Normal 55 7" xfId="21272" xr:uid="{00000000-0005-0000-0000-0000F2960000}"/>
    <cellStyle name="Normal 55 7 2" xfId="21273" xr:uid="{00000000-0005-0000-0000-0000F3960000}"/>
    <cellStyle name="Normal 55 7 2 2" xfId="21274" xr:uid="{00000000-0005-0000-0000-0000F4960000}"/>
    <cellStyle name="Normal 55 7 2 2 2" xfId="21275" xr:uid="{00000000-0005-0000-0000-0000F5960000}"/>
    <cellStyle name="Normal 55 7 2 2 2 2" xfId="44191" xr:uid="{00000000-0005-0000-0000-0000F6960000}"/>
    <cellStyle name="Normal 55 7 2 2 3" xfId="44190" xr:uid="{00000000-0005-0000-0000-0000F7960000}"/>
    <cellStyle name="Normal 55 7 2 3" xfId="21276" xr:uid="{00000000-0005-0000-0000-0000F8960000}"/>
    <cellStyle name="Normal 55 7 2 3 2" xfId="44192" xr:uid="{00000000-0005-0000-0000-0000F9960000}"/>
    <cellStyle name="Normal 55 7 2 4" xfId="21277" xr:uid="{00000000-0005-0000-0000-0000FA960000}"/>
    <cellStyle name="Normal 55 7 2 4 2" xfId="44193" xr:uid="{00000000-0005-0000-0000-0000FB960000}"/>
    <cellStyle name="Normal 55 7 2 5" xfId="44189" xr:uid="{00000000-0005-0000-0000-0000FC960000}"/>
    <cellStyle name="Normal 55 7 3" xfId="21278" xr:uid="{00000000-0005-0000-0000-0000FD960000}"/>
    <cellStyle name="Normal 55 7 3 2" xfId="21279" xr:uid="{00000000-0005-0000-0000-0000FE960000}"/>
    <cellStyle name="Normal 55 7 3 2 2" xfId="21280" xr:uid="{00000000-0005-0000-0000-0000FF960000}"/>
    <cellStyle name="Normal 55 7 3 2 2 2" xfId="44196" xr:uid="{00000000-0005-0000-0000-000000970000}"/>
    <cellStyle name="Normal 55 7 3 2 3" xfId="44195" xr:uid="{00000000-0005-0000-0000-000001970000}"/>
    <cellStyle name="Normal 55 7 3 3" xfId="21281" xr:uid="{00000000-0005-0000-0000-000002970000}"/>
    <cellStyle name="Normal 55 7 3 3 2" xfId="21282" xr:uid="{00000000-0005-0000-0000-000003970000}"/>
    <cellStyle name="Normal 55 7 3 3 2 2" xfId="44198" xr:uid="{00000000-0005-0000-0000-000004970000}"/>
    <cellStyle name="Normal 55 7 3 3 3" xfId="44197" xr:uid="{00000000-0005-0000-0000-000005970000}"/>
    <cellStyle name="Normal 55 7 3 4" xfId="21283" xr:uid="{00000000-0005-0000-0000-000006970000}"/>
    <cellStyle name="Normal 55 7 3 4 2" xfId="44199" xr:uid="{00000000-0005-0000-0000-000007970000}"/>
    <cellStyle name="Normal 55 7 3 5" xfId="44194" xr:uid="{00000000-0005-0000-0000-000008970000}"/>
    <cellStyle name="Normal 55 7 4" xfId="21284" xr:uid="{00000000-0005-0000-0000-000009970000}"/>
    <cellStyle name="Normal 55 7 4 2" xfId="21285" xr:uid="{00000000-0005-0000-0000-00000A970000}"/>
    <cellStyle name="Normal 55 7 4 2 2" xfId="44201" xr:uid="{00000000-0005-0000-0000-00000B970000}"/>
    <cellStyle name="Normal 55 7 4 3" xfId="44200" xr:uid="{00000000-0005-0000-0000-00000C970000}"/>
    <cellStyle name="Normal 55 7 5" xfId="21286" xr:uid="{00000000-0005-0000-0000-00000D970000}"/>
    <cellStyle name="Normal 55 7 5 2" xfId="44202" xr:uid="{00000000-0005-0000-0000-00000E970000}"/>
    <cellStyle name="Normal 55 7 6" xfId="21287" xr:uid="{00000000-0005-0000-0000-00000F970000}"/>
    <cellStyle name="Normal 55 7 6 2" xfId="21288" xr:uid="{00000000-0005-0000-0000-000010970000}"/>
    <cellStyle name="Normal 55 7 6 2 2" xfId="44204" xr:uid="{00000000-0005-0000-0000-000011970000}"/>
    <cellStyle name="Normal 55 7 6 3" xfId="44203" xr:uid="{00000000-0005-0000-0000-000012970000}"/>
    <cellStyle name="Normal 55 7 7" xfId="21289" xr:uid="{00000000-0005-0000-0000-000013970000}"/>
    <cellStyle name="Normal 55 7 7 2" xfId="44205" xr:uid="{00000000-0005-0000-0000-000014970000}"/>
    <cellStyle name="Normal 55 7 8" xfId="44188" xr:uid="{00000000-0005-0000-0000-000015970000}"/>
    <cellStyle name="Normal 55 8" xfId="21290" xr:uid="{00000000-0005-0000-0000-000016970000}"/>
    <cellStyle name="Normal 55 8 2" xfId="21291" xr:uid="{00000000-0005-0000-0000-000017970000}"/>
    <cellStyle name="Normal 55 8 2 2" xfId="21292" xr:uid="{00000000-0005-0000-0000-000018970000}"/>
    <cellStyle name="Normal 55 8 2 2 2" xfId="21293" xr:uid="{00000000-0005-0000-0000-000019970000}"/>
    <cellStyle name="Normal 55 8 2 2 2 2" xfId="44209" xr:uid="{00000000-0005-0000-0000-00001A970000}"/>
    <cellStyle name="Normal 55 8 2 2 3" xfId="44208" xr:uid="{00000000-0005-0000-0000-00001B970000}"/>
    <cellStyle name="Normal 55 8 2 3" xfId="21294" xr:uid="{00000000-0005-0000-0000-00001C970000}"/>
    <cellStyle name="Normal 55 8 2 3 2" xfId="44210" xr:uid="{00000000-0005-0000-0000-00001D970000}"/>
    <cellStyle name="Normal 55 8 2 4" xfId="21295" xr:uid="{00000000-0005-0000-0000-00001E970000}"/>
    <cellStyle name="Normal 55 8 2 4 2" xfId="44211" xr:uid="{00000000-0005-0000-0000-00001F970000}"/>
    <cellStyle name="Normal 55 8 2 5" xfId="44207" xr:uid="{00000000-0005-0000-0000-000020970000}"/>
    <cellStyle name="Normal 55 8 3" xfId="21296" xr:uid="{00000000-0005-0000-0000-000021970000}"/>
    <cellStyle name="Normal 55 8 3 2" xfId="21297" xr:uid="{00000000-0005-0000-0000-000022970000}"/>
    <cellStyle name="Normal 55 8 3 2 2" xfId="21298" xr:uid="{00000000-0005-0000-0000-000023970000}"/>
    <cellStyle name="Normal 55 8 3 2 2 2" xfId="44214" xr:uid="{00000000-0005-0000-0000-000024970000}"/>
    <cellStyle name="Normal 55 8 3 2 3" xfId="44213" xr:uid="{00000000-0005-0000-0000-000025970000}"/>
    <cellStyle name="Normal 55 8 3 3" xfId="21299" xr:uid="{00000000-0005-0000-0000-000026970000}"/>
    <cellStyle name="Normal 55 8 3 3 2" xfId="21300" xr:uid="{00000000-0005-0000-0000-000027970000}"/>
    <cellStyle name="Normal 55 8 3 3 2 2" xfId="44216" xr:uid="{00000000-0005-0000-0000-000028970000}"/>
    <cellStyle name="Normal 55 8 3 3 3" xfId="44215" xr:uid="{00000000-0005-0000-0000-000029970000}"/>
    <cellStyle name="Normal 55 8 3 4" xfId="21301" xr:uid="{00000000-0005-0000-0000-00002A970000}"/>
    <cellStyle name="Normal 55 8 3 4 2" xfId="44217" xr:uid="{00000000-0005-0000-0000-00002B970000}"/>
    <cellStyle name="Normal 55 8 3 5" xfId="44212" xr:uid="{00000000-0005-0000-0000-00002C970000}"/>
    <cellStyle name="Normal 55 8 4" xfId="21302" xr:uid="{00000000-0005-0000-0000-00002D970000}"/>
    <cellStyle name="Normal 55 8 4 2" xfId="21303" xr:uid="{00000000-0005-0000-0000-00002E970000}"/>
    <cellStyle name="Normal 55 8 4 2 2" xfId="44219" xr:uid="{00000000-0005-0000-0000-00002F970000}"/>
    <cellStyle name="Normal 55 8 4 3" xfId="44218" xr:uid="{00000000-0005-0000-0000-000030970000}"/>
    <cellStyle name="Normal 55 8 5" xfId="21304" xr:uid="{00000000-0005-0000-0000-000031970000}"/>
    <cellStyle name="Normal 55 8 5 2" xfId="44220" xr:uid="{00000000-0005-0000-0000-000032970000}"/>
    <cellStyle name="Normal 55 8 6" xfId="21305" xr:uid="{00000000-0005-0000-0000-000033970000}"/>
    <cellStyle name="Normal 55 8 6 2" xfId="21306" xr:uid="{00000000-0005-0000-0000-000034970000}"/>
    <cellStyle name="Normal 55 8 6 2 2" xfId="44222" xr:uid="{00000000-0005-0000-0000-000035970000}"/>
    <cellStyle name="Normal 55 8 6 3" xfId="44221" xr:uid="{00000000-0005-0000-0000-000036970000}"/>
    <cellStyle name="Normal 55 8 7" xfId="21307" xr:uid="{00000000-0005-0000-0000-000037970000}"/>
    <cellStyle name="Normal 55 8 7 2" xfId="44223" xr:uid="{00000000-0005-0000-0000-000038970000}"/>
    <cellStyle name="Normal 55 8 8" xfId="44206" xr:uid="{00000000-0005-0000-0000-000039970000}"/>
    <cellStyle name="Normal 55 9" xfId="21308" xr:uid="{00000000-0005-0000-0000-00003A970000}"/>
    <cellStyle name="Normal 55 9 2" xfId="21309" xr:uid="{00000000-0005-0000-0000-00003B970000}"/>
    <cellStyle name="Normal 55 9 2 2" xfId="21310" xr:uid="{00000000-0005-0000-0000-00003C970000}"/>
    <cellStyle name="Normal 55 9 2 2 2" xfId="21311" xr:uid="{00000000-0005-0000-0000-00003D970000}"/>
    <cellStyle name="Normal 55 9 2 2 2 2" xfId="44227" xr:uid="{00000000-0005-0000-0000-00003E970000}"/>
    <cellStyle name="Normal 55 9 2 2 3" xfId="44226" xr:uid="{00000000-0005-0000-0000-00003F970000}"/>
    <cellStyle name="Normal 55 9 2 3" xfId="21312" xr:uid="{00000000-0005-0000-0000-000040970000}"/>
    <cellStyle name="Normal 55 9 2 3 2" xfId="44228" xr:uid="{00000000-0005-0000-0000-000041970000}"/>
    <cellStyle name="Normal 55 9 2 4" xfId="21313" xr:uid="{00000000-0005-0000-0000-000042970000}"/>
    <cellStyle name="Normal 55 9 2 4 2" xfId="44229" xr:uid="{00000000-0005-0000-0000-000043970000}"/>
    <cellStyle name="Normal 55 9 2 5" xfId="44225" xr:uid="{00000000-0005-0000-0000-000044970000}"/>
    <cellStyle name="Normal 55 9 3" xfId="21314" xr:uid="{00000000-0005-0000-0000-000045970000}"/>
    <cellStyle name="Normal 55 9 3 2" xfId="21315" xr:uid="{00000000-0005-0000-0000-000046970000}"/>
    <cellStyle name="Normal 55 9 3 2 2" xfId="21316" xr:uid="{00000000-0005-0000-0000-000047970000}"/>
    <cellStyle name="Normal 55 9 3 2 2 2" xfId="44232" xr:uid="{00000000-0005-0000-0000-000048970000}"/>
    <cellStyle name="Normal 55 9 3 2 3" xfId="44231" xr:uid="{00000000-0005-0000-0000-000049970000}"/>
    <cellStyle name="Normal 55 9 3 3" xfId="21317" xr:uid="{00000000-0005-0000-0000-00004A970000}"/>
    <cellStyle name="Normal 55 9 3 3 2" xfId="21318" xr:uid="{00000000-0005-0000-0000-00004B970000}"/>
    <cellStyle name="Normal 55 9 3 3 2 2" xfId="44234" xr:uid="{00000000-0005-0000-0000-00004C970000}"/>
    <cellStyle name="Normal 55 9 3 3 3" xfId="44233" xr:uid="{00000000-0005-0000-0000-00004D970000}"/>
    <cellStyle name="Normal 55 9 3 4" xfId="21319" xr:uid="{00000000-0005-0000-0000-00004E970000}"/>
    <cellStyle name="Normal 55 9 3 4 2" xfId="44235" xr:uid="{00000000-0005-0000-0000-00004F970000}"/>
    <cellStyle name="Normal 55 9 3 5" xfId="44230" xr:uid="{00000000-0005-0000-0000-000050970000}"/>
    <cellStyle name="Normal 55 9 4" xfId="21320" xr:uid="{00000000-0005-0000-0000-000051970000}"/>
    <cellStyle name="Normal 55 9 4 2" xfId="21321" xr:uid="{00000000-0005-0000-0000-000052970000}"/>
    <cellStyle name="Normal 55 9 4 2 2" xfId="44237" xr:uid="{00000000-0005-0000-0000-000053970000}"/>
    <cellStyle name="Normal 55 9 4 3" xfId="44236" xr:uid="{00000000-0005-0000-0000-000054970000}"/>
    <cellStyle name="Normal 55 9 5" xfId="21322" xr:uid="{00000000-0005-0000-0000-000055970000}"/>
    <cellStyle name="Normal 55 9 5 2" xfId="44238" xr:uid="{00000000-0005-0000-0000-000056970000}"/>
    <cellStyle name="Normal 55 9 6" xfId="21323" xr:uid="{00000000-0005-0000-0000-000057970000}"/>
    <cellStyle name="Normal 55 9 6 2" xfId="21324" xr:uid="{00000000-0005-0000-0000-000058970000}"/>
    <cellStyle name="Normal 55 9 6 2 2" xfId="44240" xr:uid="{00000000-0005-0000-0000-000059970000}"/>
    <cellStyle name="Normal 55 9 6 3" xfId="44239" xr:uid="{00000000-0005-0000-0000-00005A970000}"/>
    <cellStyle name="Normal 55 9 7" xfId="21325" xr:uid="{00000000-0005-0000-0000-00005B970000}"/>
    <cellStyle name="Normal 55 9 7 2" xfId="44241" xr:uid="{00000000-0005-0000-0000-00005C970000}"/>
    <cellStyle name="Normal 55 9 8" xfId="44224" xr:uid="{00000000-0005-0000-0000-00005D970000}"/>
    <cellStyle name="Normal 56" xfId="21326" xr:uid="{00000000-0005-0000-0000-00005E970000}"/>
    <cellStyle name="Normal 56 10" xfId="21327" xr:uid="{00000000-0005-0000-0000-00005F970000}"/>
    <cellStyle name="Normal 56 10 2" xfId="21328" xr:uid="{00000000-0005-0000-0000-000060970000}"/>
    <cellStyle name="Normal 56 10 2 2" xfId="21329" xr:uid="{00000000-0005-0000-0000-000061970000}"/>
    <cellStyle name="Normal 56 10 2 2 2" xfId="21330" xr:uid="{00000000-0005-0000-0000-000062970000}"/>
    <cellStyle name="Normal 56 10 2 2 2 2" xfId="44246" xr:uid="{00000000-0005-0000-0000-000063970000}"/>
    <cellStyle name="Normal 56 10 2 2 3" xfId="44245" xr:uid="{00000000-0005-0000-0000-000064970000}"/>
    <cellStyle name="Normal 56 10 2 3" xfId="21331" xr:uid="{00000000-0005-0000-0000-000065970000}"/>
    <cellStyle name="Normal 56 10 2 3 2" xfId="44247" xr:uid="{00000000-0005-0000-0000-000066970000}"/>
    <cellStyle name="Normal 56 10 2 4" xfId="21332" xr:uid="{00000000-0005-0000-0000-000067970000}"/>
    <cellStyle name="Normal 56 10 2 4 2" xfId="44248" xr:uid="{00000000-0005-0000-0000-000068970000}"/>
    <cellStyle name="Normal 56 10 2 5" xfId="44244" xr:uid="{00000000-0005-0000-0000-000069970000}"/>
    <cellStyle name="Normal 56 10 3" xfId="21333" xr:uid="{00000000-0005-0000-0000-00006A970000}"/>
    <cellStyle name="Normal 56 10 3 2" xfId="21334" xr:uid="{00000000-0005-0000-0000-00006B970000}"/>
    <cellStyle name="Normal 56 10 3 2 2" xfId="21335" xr:uid="{00000000-0005-0000-0000-00006C970000}"/>
    <cellStyle name="Normal 56 10 3 2 2 2" xfId="44251" xr:uid="{00000000-0005-0000-0000-00006D970000}"/>
    <cellStyle name="Normal 56 10 3 2 3" xfId="44250" xr:uid="{00000000-0005-0000-0000-00006E970000}"/>
    <cellStyle name="Normal 56 10 3 3" xfId="21336" xr:uid="{00000000-0005-0000-0000-00006F970000}"/>
    <cellStyle name="Normal 56 10 3 3 2" xfId="21337" xr:uid="{00000000-0005-0000-0000-000070970000}"/>
    <cellStyle name="Normal 56 10 3 3 2 2" xfId="44253" xr:uid="{00000000-0005-0000-0000-000071970000}"/>
    <cellStyle name="Normal 56 10 3 3 3" xfId="44252" xr:uid="{00000000-0005-0000-0000-000072970000}"/>
    <cellStyle name="Normal 56 10 3 4" xfId="21338" xr:uid="{00000000-0005-0000-0000-000073970000}"/>
    <cellStyle name="Normal 56 10 3 4 2" xfId="44254" xr:uid="{00000000-0005-0000-0000-000074970000}"/>
    <cellStyle name="Normal 56 10 3 5" xfId="44249" xr:uid="{00000000-0005-0000-0000-000075970000}"/>
    <cellStyle name="Normal 56 10 4" xfId="21339" xr:uid="{00000000-0005-0000-0000-000076970000}"/>
    <cellStyle name="Normal 56 10 4 2" xfId="21340" xr:uid="{00000000-0005-0000-0000-000077970000}"/>
    <cellStyle name="Normal 56 10 4 2 2" xfId="44256" xr:uid="{00000000-0005-0000-0000-000078970000}"/>
    <cellStyle name="Normal 56 10 4 3" xfId="44255" xr:uid="{00000000-0005-0000-0000-000079970000}"/>
    <cellStyle name="Normal 56 10 5" xfId="21341" xr:uid="{00000000-0005-0000-0000-00007A970000}"/>
    <cellStyle name="Normal 56 10 5 2" xfId="44257" xr:uid="{00000000-0005-0000-0000-00007B970000}"/>
    <cellStyle name="Normal 56 10 6" xfId="21342" xr:uid="{00000000-0005-0000-0000-00007C970000}"/>
    <cellStyle name="Normal 56 10 6 2" xfId="21343" xr:uid="{00000000-0005-0000-0000-00007D970000}"/>
    <cellStyle name="Normal 56 10 6 2 2" xfId="44259" xr:uid="{00000000-0005-0000-0000-00007E970000}"/>
    <cellStyle name="Normal 56 10 6 3" xfId="44258" xr:uid="{00000000-0005-0000-0000-00007F970000}"/>
    <cellStyle name="Normal 56 10 7" xfId="21344" xr:uid="{00000000-0005-0000-0000-000080970000}"/>
    <cellStyle name="Normal 56 10 7 2" xfId="44260" xr:uid="{00000000-0005-0000-0000-000081970000}"/>
    <cellStyle name="Normal 56 10 8" xfId="44243" xr:uid="{00000000-0005-0000-0000-000082970000}"/>
    <cellStyle name="Normal 56 11" xfId="21345" xr:uid="{00000000-0005-0000-0000-000083970000}"/>
    <cellStyle name="Normal 56 11 2" xfId="21346" xr:uid="{00000000-0005-0000-0000-000084970000}"/>
    <cellStyle name="Normal 56 11 2 2" xfId="21347" xr:uid="{00000000-0005-0000-0000-000085970000}"/>
    <cellStyle name="Normal 56 11 2 2 2" xfId="21348" xr:uid="{00000000-0005-0000-0000-000086970000}"/>
    <cellStyle name="Normal 56 11 2 2 2 2" xfId="44264" xr:uid="{00000000-0005-0000-0000-000087970000}"/>
    <cellStyle name="Normal 56 11 2 2 3" xfId="44263" xr:uid="{00000000-0005-0000-0000-000088970000}"/>
    <cellStyle name="Normal 56 11 2 3" xfId="21349" xr:uid="{00000000-0005-0000-0000-000089970000}"/>
    <cellStyle name="Normal 56 11 2 3 2" xfId="44265" xr:uid="{00000000-0005-0000-0000-00008A970000}"/>
    <cellStyle name="Normal 56 11 2 4" xfId="21350" xr:uid="{00000000-0005-0000-0000-00008B970000}"/>
    <cellStyle name="Normal 56 11 2 4 2" xfId="44266" xr:uid="{00000000-0005-0000-0000-00008C970000}"/>
    <cellStyle name="Normal 56 11 2 5" xfId="44262" xr:uid="{00000000-0005-0000-0000-00008D970000}"/>
    <cellStyle name="Normal 56 11 3" xfId="21351" xr:uid="{00000000-0005-0000-0000-00008E970000}"/>
    <cellStyle name="Normal 56 11 3 2" xfId="21352" xr:uid="{00000000-0005-0000-0000-00008F970000}"/>
    <cellStyle name="Normal 56 11 3 2 2" xfId="21353" xr:uid="{00000000-0005-0000-0000-000090970000}"/>
    <cellStyle name="Normal 56 11 3 2 2 2" xfId="44269" xr:uid="{00000000-0005-0000-0000-000091970000}"/>
    <cellStyle name="Normal 56 11 3 2 3" xfId="44268" xr:uid="{00000000-0005-0000-0000-000092970000}"/>
    <cellStyle name="Normal 56 11 3 3" xfId="21354" xr:uid="{00000000-0005-0000-0000-000093970000}"/>
    <cellStyle name="Normal 56 11 3 3 2" xfId="21355" xr:uid="{00000000-0005-0000-0000-000094970000}"/>
    <cellStyle name="Normal 56 11 3 3 2 2" xfId="44271" xr:uid="{00000000-0005-0000-0000-000095970000}"/>
    <cellStyle name="Normal 56 11 3 3 3" xfId="44270" xr:uid="{00000000-0005-0000-0000-000096970000}"/>
    <cellStyle name="Normal 56 11 3 4" xfId="21356" xr:uid="{00000000-0005-0000-0000-000097970000}"/>
    <cellStyle name="Normal 56 11 3 4 2" xfId="44272" xr:uid="{00000000-0005-0000-0000-000098970000}"/>
    <cellStyle name="Normal 56 11 3 5" xfId="44267" xr:uid="{00000000-0005-0000-0000-000099970000}"/>
    <cellStyle name="Normal 56 11 4" xfId="21357" xr:uid="{00000000-0005-0000-0000-00009A970000}"/>
    <cellStyle name="Normal 56 11 4 2" xfId="21358" xr:uid="{00000000-0005-0000-0000-00009B970000}"/>
    <cellStyle name="Normal 56 11 4 2 2" xfId="44274" xr:uid="{00000000-0005-0000-0000-00009C970000}"/>
    <cellStyle name="Normal 56 11 4 3" xfId="44273" xr:uid="{00000000-0005-0000-0000-00009D970000}"/>
    <cellStyle name="Normal 56 11 5" xfId="21359" xr:uid="{00000000-0005-0000-0000-00009E970000}"/>
    <cellStyle name="Normal 56 11 5 2" xfId="44275" xr:uid="{00000000-0005-0000-0000-00009F970000}"/>
    <cellStyle name="Normal 56 11 6" xfId="21360" xr:uid="{00000000-0005-0000-0000-0000A0970000}"/>
    <cellStyle name="Normal 56 11 6 2" xfId="21361" xr:uid="{00000000-0005-0000-0000-0000A1970000}"/>
    <cellStyle name="Normal 56 11 6 2 2" xfId="44277" xr:uid="{00000000-0005-0000-0000-0000A2970000}"/>
    <cellStyle name="Normal 56 11 6 3" xfId="44276" xr:uid="{00000000-0005-0000-0000-0000A3970000}"/>
    <cellStyle name="Normal 56 11 7" xfId="21362" xr:uid="{00000000-0005-0000-0000-0000A4970000}"/>
    <cellStyle name="Normal 56 11 7 2" xfId="44278" xr:uid="{00000000-0005-0000-0000-0000A5970000}"/>
    <cellStyle name="Normal 56 11 8" xfId="44261" xr:uid="{00000000-0005-0000-0000-0000A6970000}"/>
    <cellStyle name="Normal 56 12" xfId="21363" xr:uid="{00000000-0005-0000-0000-0000A7970000}"/>
    <cellStyle name="Normal 56 12 2" xfId="21364" xr:uid="{00000000-0005-0000-0000-0000A8970000}"/>
    <cellStyle name="Normal 56 12 2 2" xfId="21365" xr:uid="{00000000-0005-0000-0000-0000A9970000}"/>
    <cellStyle name="Normal 56 12 2 2 2" xfId="44281" xr:uid="{00000000-0005-0000-0000-0000AA970000}"/>
    <cellStyle name="Normal 56 12 2 3" xfId="44280" xr:uid="{00000000-0005-0000-0000-0000AB970000}"/>
    <cellStyle name="Normal 56 12 3" xfId="21366" xr:uid="{00000000-0005-0000-0000-0000AC970000}"/>
    <cellStyle name="Normal 56 12 3 2" xfId="44282" xr:uid="{00000000-0005-0000-0000-0000AD970000}"/>
    <cellStyle name="Normal 56 12 4" xfId="21367" xr:uid="{00000000-0005-0000-0000-0000AE970000}"/>
    <cellStyle name="Normal 56 12 4 2" xfId="44283" xr:uid="{00000000-0005-0000-0000-0000AF970000}"/>
    <cellStyle name="Normal 56 12 5" xfId="44279" xr:uid="{00000000-0005-0000-0000-0000B0970000}"/>
    <cellStyle name="Normal 56 13" xfId="21368" xr:uid="{00000000-0005-0000-0000-0000B1970000}"/>
    <cellStyle name="Normal 56 13 2" xfId="21369" xr:uid="{00000000-0005-0000-0000-0000B2970000}"/>
    <cellStyle name="Normal 56 13 2 2" xfId="21370" xr:uid="{00000000-0005-0000-0000-0000B3970000}"/>
    <cellStyle name="Normal 56 13 2 2 2" xfId="44286" xr:uid="{00000000-0005-0000-0000-0000B4970000}"/>
    <cellStyle name="Normal 56 13 2 3" xfId="44285" xr:uid="{00000000-0005-0000-0000-0000B5970000}"/>
    <cellStyle name="Normal 56 13 3" xfId="21371" xr:uid="{00000000-0005-0000-0000-0000B6970000}"/>
    <cellStyle name="Normal 56 13 3 2" xfId="21372" xr:uid="{00000000-0005-0000-0000-0000B7970000}"/>
    <cellStyle name="Normal 56 13 3 2 2" xfId="44288" xr:uid="{00000000-0005-0000-0000-0000B8970000}"/>
    <cellStyle name="Normal 56 13 3 3" xfId="44287" xr:uid="{00000000-0005-0000-0000-0000B9970000}"/>
    <cellStyle name="Normal 56 13 4" xfId="21373" xr:uid="{00000000-0005-0000-0000-0000BA970000}"/>
    <cellStyle name="Normal 56 13 4 2" xfId="44289" xr:uid="{00000000-0005-0000-0000-0000BB970000}"/>
    <cellStyle name="Normal 56 13 5" xfId="44284" xr:uid="{00000000-0005-0000-0000-0000BC970000}"/>
    <cellStyle name="Normal 56 14" xfId="21374" xr:uid="{00000000-0005-0000-0000-0000BD970000}"/>
    <cellStyle name="Normal 56 14 2" xfId="21375" xr:uid="{00000000-0005-0000-0000-0000BE970000}"/>
    <cellStyle name="Normal 56 14 2 2" xfId="44291" xr:uid="{00000000-0005-0000-0000-0000BF970000}"/>
    <cellStyle name="Normal 56 14 3" xfId="44290" xr:uid="{00000000-0005-0000-0000-0000C0970000}"/>
    <cellStyle name="Normal 56 15" xfId="21376" xr:uid="{00000000-0005-0000-0000-0000C1970000}"/>
    <cellStyle name="Normal 56 15 2" xfId="44292" xr:uid="{00000000-0005-0000-0000-0000C2970000}"/>
    <cellStyle name="Normal 56 16" xfId="21377" xr:uid="{00000000-0005-0000-0000-0000C3970000}"/>
    <cellStyle name="Normal 56 16 2" xfId="21378" xr:uid="{00000000-0005-0000-0000-0000C4970000}"/>
    <cellStyle name="Normal 56 16 2 2" xfId="44294" xr:uid="{00000000-0005-0000-0000-0000C5970000}"/>
    <cellStyle name="Normal 56 16 3" xfId="44293" xr:uid="{00000000-0005-0000-0000-0000C6970000}"/>
    <cellStyle name="Normal 56 17" xfId="21379" xr:uid="{00000000-0005-0000-0000-0000C7970000}"/>
    <cellStyle name="Normal 56 17 2" xfId="44295" xr:uid="{00000000-0005-0000-0000-0000C8970000}"/>
    <cellStyle name="Normal 56 18" xfId="44242" xr:uid="{00000000-0005-0000-0000-0000C9970000}"/>
    <cellStyle name="Normal 56 2" xfId="21380" xr:uid="{00000000-0005-0000-0000-0000CA970000}"/>
    <cellStyle name="Normal 56 2 2" xfId="21381" xr:uid="{00000000-0005-0000-0000-0000CB970000}"/>
    <cellStyle name="Normal 56 2 2 2" xfId="21382" xr:uid="{00000000-0005-0000-0000-0000CC970000}"/>
    <cellStyle name="Normal 56 2 2 2 2" xfId="21383" xr:uid="{00000000-0005-0000-0000-0000CD970000}"/>
    <cellStyle name="Normal 56 2 2 2 2 2" xfId="44299" xr:uid="{00000000-0005-0000-0000-0000CE970000}"/>
    <cellStyle name="Normal 56 2 2 2 3" xfId="44298" xr:uid="{00000000-0005-0000-0000-0000CF970000}"/>
    <cellStyle name="Normal 56 2 2 3" xfId="21384" xr:uid="{00000000-0005-0000-0000-0000D0970000}"/>
    <cellStyle name="Normal 56 2 2 3 2" xfId="44300" xr:uid="{00000000-0005-0000-0000-0000D1970000}"/>
    <cellStyle name="Normal 56 2 2 4" xfId="21385" xr:uid="{00000000-0005-0000-0000-0000D2970000}"/>
    <cellStyle name="Normal 56 2 2 4 2" xfId="44301" xr:uid="{00000000-0005-0000-0000-0000D3970000}"/>
    <cellStyle name="Normal 56 2 2 5" xfId="44297" xr:uid="{00000000-0005-0000-0000-0000D4970000}"/>
    <cellStyle name="Normal 56 2 3" xfId="21386" xr:uid="{00000000-0005-0000-0000-0000D5970000}"/>
    <cellStyle name="Normal 56 2 3 2" xfId="21387" xr:uid="{00000000-0005-0000-0000-0000D6970000}"/>
    <cellStyle name="Normal 56 2 3 2 2" xfId="21388" xr:uid="{00000000-0005-0000-0000-0000D7970000}"/>
    <cellStyle name="Normal 56 2 3 2 2 2" xfId="44304" xr:uid="{00000000-0005-0000-0000-0000D8970000}"/>
    <cellStyle name="Normal 56 2 3 2 3" xfId="44303" xr:uid="{00000000-0005-0000-0000-0000D9970000}"/>
    <cellStyle name="Normal 56 2 3 3" xfId="21389" xr:uid="{00000000-0005-0000-0000-0000DA970000}"/>
    <cellStyle name="Normal 56 2 3 3 2" xfId="21390" xr:uid="{00000000-0005-0000-0000-0000DB970000}"/>
    <cellStyle name="Normal 56 2 3 3 2 2" xfId="44306" xr:uid="{00000000-0005-0000-0000-0000DC970000}"/>
    <cellStyle name="Normal 56 2 3 3 3" xfId="44305" xr:uid="{00000000-0005-0000-0000-0000DD970000}"/>
    <cellStyle name="Normal 56 2 3 4" xfId="21391" xr:uid="{00000000-0005-0000-0000-0000DE970000}"/>
    <cellStyle name="Normal 56 2 3 4 2" xfId="44307" xr:uid="{00000000-0005-0000-0000-0000DF970000}"/>
    <cellStyle name="Normal 56 2 3 5" xfId="44302" xr:uid="{00000000-0005-0000-0000-0000E0970000}"/>
    <cellStyle name="Normal 56 2 4" xfId="21392" xr:uid="{00000000-0005-0000-0000-0000E1970000}"/>
    <cellStyle name="Normal 56 2 4 2" xfId="21393" xr:uid="{00000000-0005-0000-0000-0000E2970000}"/>
    <cellStyle name="Normal 56 2 4 2 2" xfId="44309" xr:uid="{00000000-0005-0000-0000-0000E3970000}"/>
    <cellStyle name="Normal 56 2 4 3" xfId="44308" xr:uid="{00000000-0005-0000-0000-0000E4970000}"/>
    <cellStyle name="Normal 56 2 5" xfId="21394" xr:uid="{00000000-0005-0000-0000-0000E5970000}"/>
    <cellStyle name="Normal 56 2 5 2" xfId="44310" xr:uid="{00000000-0005-0000-0000-0000E6970000}"/>
    <cellStyle name="Normal 56 2 6" xfId="21395" xr:uid="{00000000-0005-0000-0000-0000E7970000}"/>
    <cellStyle name="Normal 56 2 6 2" xfId="21396" xr:uid="{00000000-0005-0000-0000-0000E8970000}"/>
    <cellStyle name="Normal 56 2 6 2 2" xfId="44312" xr:uid="{00000000-0005-0000-0000-0000E9970000}"/>
    <cellStyle name="Normal 56 2 6 3" xfId="44311" xr:uid="{00000000-0005-0000-0000-0000EA970000}"/>
    <cellStyle name="Normal 56 2 7" xfId="21397" xr:uid="{00000000-0005-0000-0000-0000EB970000}"/>
    <cellStyle name="Normal 56 2 7 2" xfId="44313" xr:uid="{00000000-0005-0000-0000-0000EC970000}"/>
    <cellStyle name="Normal 56 2 8" xfId="44296" xr:uid="{00000000-0005-0000-0000-0000ED970000}"/>
    <cellStyle name="Normal 56 3" xfId="21398" xr:uid="{00000000-0005-0000-0000-0000EE970000}"/>
    <cellStyle name="Normal 56 3 2" xfId="21399" xr:uid="{00000000-0005-0000-0000-0000EF970000}"/>
    <cellStyle name="Normal 56 3 2 2" xfId="21400" xr:uid="{00000000-0005-0000-0000-0000F0970000}"/>
    <cellStyle name="Normal 56 3 2 2 2" xfId="21401" xr:uid="{00000000-0005-0000-0000-0000F1970000}"/>
    <cellStyle name="Normal 56 3 2 2 2 2" xfId="44317" xr:uid="{00000000-0005-0000-0000-0000F2970000}"/>
    <cellStyle name="Normal 56 3 2 2 3" xfId="44316" xr:uid="{00000000-0005-0000-0000-0000F3970000}"/>
    <cellStyle name="Normal 56 3 2 3" xfId="21402" xr:uid="{00000000-0005-0000-0000-0000F4970000}"/>
    <cellStyle name="Normal 56 3 2 3 2" xfId="44318" xr:uid="{00000000-0005-0000-0000-0000F5970000}"/>
    <cellStyle name="Normal 56 3 2 4" xfId="21403" xr:uid="{00000000-0005-0000-0000-0000F6970000}"/>
    <cellStyle name="Normal 56 3 2 4 2" xfId="44319" xr:uid="{00000000-0005-0000-0000-0000F7970000}"/>
    <cellStyle name="Normal 56 3 2 5" xfId="44315" xr:uid="{00000000-0005-0000-0000-0000F8970000}"/>
    <cellStyle name="Normal 56 3 3" xfId="21404" xr:uid="{00000000-0005-0000-0000-0000F9970000}"/>
    <cellStyle name="Normal 56 3 3 2" xfId="21405" xr:uid="{00000000-0005-0000-0000-0000FA970000}"/>
    <cellStyle name="Normal 56 3 3 2 2" xfId="21406" xr:uid="{00000000-0005-0000-0000-0000FB970000}"/>
    <cellStyle name="Normal 56 3 3 2 2 2" xfId="44322" xr:uid="{00000000-0005-0000-0000-0000FC970000}"/>
    <cellStyle name="Normal 56 3 3 2 3" xfId="44321" xr:uid="{00000000-0005-0000-0000-0000FD970000}"/>
    <cellStyle name="Normal 56 3 3 3" xfId="21407" xr:uid="{00000000-0005-0000-0000-0000FE970000}"/>
    <cellStyle name="Normal 56 3 3 3 2" xfId="21408" xr:uid="{00000000-0005-0000-0000-0000FF970000}"/>
    <cellStyle name="Normal 56 3 3 3 2 2" xfId="44324" xr:uid="{00000000-0005-0000-0000-000000980000}"/>
    <cellStyle name="Normal 56 3 3 3 3" xfId="44323" xr:uid="{00000000-0005-0000-0000-000001980000}"/>
    <cellStyle name="Normal 56 3 3 4" xfId="21409" xr:uid="{00000000-0005-0000-0000-000002980000}"/>
    <cellStyle name="Normal 56 3 3 4 2" xfId="44325" xr:uid="{00000000-0005-0000-0000-000003980000}"/>
    <cellStyle name="Normal 56 3 3 5" xfId="44320" xr:uid="{00000000-0005-0000-0000-000004980000}"/>
    <cellStyle name="Normal 56 3 4" xfId="21410" xr:uid="{00000000-0005-0000-0000-000005980000}"/>
    <cellStyle name="Normal 56 3 4 2" xfId="21411" xr:uid="{00000000-0005-0000-0000-000006980000}"/>
    <cellStyle name="Normal 56 3 4 2 2" xfId="44327" xr:uid="{00000000-0005-0000-0000-000007980000}"/>
    <cellStyle name="Normal 56 3 4 3" xfId="44326" xr:uid="{00000000-0005-0000-0000-000008980000}"/>
    <cellStyle name="Normal 56 3 5" xfId="21412" xr:uid="{00000000-0005-0000-0000-000009980000}"/>
    <cellStyle name="Normal 56 3 5 2" xfId="44328" xr:uid="{00000000-0005-0000-0000-00000A980000}"/>
    <cellStyle name="Normal 56 3 6" xfId="21413" xr:uid="{00000000-0005-0000-0000-00000B980000}"/>
    <cellStyle name="Normal 56 3 6 2" xfId="21414" xr:uid="{00000000-0005-0000-0000-00000C980000}"/>
    <cellStyle name="Normal 56 3 6 2 2" xfId="44330" xr:uid="{00000000-0005-0000-0000-00000D980000}"/>
    <cellStyle name="Normal 56 3 6 3" xfId="44329" xr:uid="{00000000-0005-0000-0000-00000E980000}"/>
    <cellStyle name="Normal 56 3 7" xfId="21415" xr:uid="{00000000-0005-0000-0000-00000F980000}"/>
    <cellStyle name="Normal 56 3 7 2" xfId="44331" xr:uid="{00000000-0005-0000-0000-000010980000}"/>
    <cellStyle name="Normal 56 3 8" xfId="44314" xr:uid="{00000000-0005-0000-0000-000011980000}"/>
    <cellStyle name="Normal 56 4" xfId="21416" xr:uid="{00000000-0005-0000-0000-000012980000}"/>
    <cellStyle name="Normal 56 4 2" xfId="21417" xr:uid="{00000000-0005-0000-0000-000013980000}"/>
    <cellStyle name="Normal 56 4 2 2" xfId="21418" xr:uid="{00000000-0005-0000-0000-000014980000}"/>
    <cellStyle name="Normal 56 4 2 2 2" xfId="21419" xr:uid="{00000000-0005-0000-0000-000015980000}"/>
    <cellStyle name="Normal 56 4 2 2 2 2" xfId="44335" xr:uid="{00000000-0005-0000-0000-000016980000}"/>
    <cellStyle name="Normal 56 4 2 2 3" xfId="44334" xr:uid="{00000000-0005-0000-0000-000017980000}"/>
    <cellStyle name="Normal 56 4 2 3" xfId="21420" xr:uid="{00000000-0005-0000-0000-000018980000}"/>
    <cellStyle name="Normal 56 4 2 3 2" xfId="44336" xr:uid="{00000000-0005-0000-0000-000019980000}"/>
    <cellStyle name="Normal 56 4 2 4" xfId="21421" xr:uid="{00000000-0005-0000-0000-00001A980000}"/>
    <cellStyle name="Normal 56 4 2 4 2" xfId="44337" xr:uid="{00000000-0005-0000-0000-00001B980000}"/>
    <cellStyle name="Normal 56 4 2 5" xfId="44333" xr:uid="{00000000-0005-0000-0000-00001C980000}"/>
    <cellStyle name="Normal 56 4 3" xfId="21422" xr:uid="{00000000-0005-0000-0000-00001D980000}"/>
    <cellStyle name="Normal 56 4 3 2" xfId="21423" xr:uid="{00000000-0005-0000-0000-00001E980000}"/>
    <cellStyle name="Normal 56 4 3 2 2" xfId="21424" xr:uid="{00000000-0005-0000-0000-00001F980000}"/>
    <cellStyle name="Normal 56 4 3 2 2 2" xfId="44340" xr:uid="{00000000-0005-0000-0000-000020980000}"/>
    <cellStyle name="Normal 56 4 3 2 3" xfId="44339" xr:uid="{00000000-0005-0000-0000-000021980000}"/>
    <cellStyle name="Normal 56 4 3 3" xfId="21425" xr:uid="{00000000-0005-0000-0000-000022980000}"/>
    <cellStyle name="Normal 56 4 3 3 2" xfId="21426" xr:uid="{00000000-0005-0000-0000-000023980000}"/>
    <cellStyle name="Normal 56 4 3 3 2 2" xfId="44342" xr:uid="{00000000-0005-0000-0000-000024980000}"/>
    <cellStyle name="Normal 56 4 3 3 3" xfId="44341" xr:uid="{00000000-0005-0000-0000-000025980000}"/>
    <cellStyle name="Normal 56 4 3 4" xfId="21427" xr:uid="{00000000-0005-0000-0000-000026980000}"/>
    <cellStyle name="Normal 56 4 3 4 2" xfId="44343" xr:uid="{00000000-0005-0000-0000-000027980000}"/>
    <cellStyle name="Normal 56 4 3 5" xfId="44338" xr:uid="{00000000-0005-0000-0000-000028980000}"/>
    <cellStyle name="Normal 56 4 4" xfId="21428" xr:uid="{00000000-0005-0000-0000-000029980000}"/>
    <cellStyle name="Normal 56 4 4 2" xfId="21429" xr:uid="{00000000-0005-0000-0000-00002A980000}"/>
    <cellStyle name="Normal 56 4 4 2 2" xfId="44345" xr:uid="{00000000-0005-0000-0000-00002B980000}"/>
    <cellStyle name="Normal 56 4 4 3" xfId="44344" xr:uid="{00000000-0005-0000-0000-00002C980000}"/>
    <cellStyle name="Normal 56 4 5" xfId="21430" xr:uid="{00000000-0005-0000-0000-00002D980000}"/>
    <cellStyle name="Normal 56 4 5 2" xfId="44346" xr:uid="{00000000-0005-0000-0000-00002E980000}"/>
    <cellStyle name="Normal 56 4 6" xfId="21431" xr:uid="{00000000-0005-0000-0000-00002F980000}"/>
    <cellStyle name="Normal 56 4 6 2" xfId="21432" xr:uid="{00000000-0005-0000-0000-000030980000}"/>
    <cellStyle name="Normal 56 4 6 2 2" xfId="44348" xr:uid="{00000000-0005-0000-0000-000031980000}"/>
    <cellStyle name="Normal 56 4 6 3" xfId="44347" xr:uid="{00000000-0005-0000-0000-000032980000}"/>
    <cellStyle name="Normal 56 4 7" xfId="21433" xr:uid="{00000000-0005-0000-0000-000033980000}"/>
    <cellStyle name="Normal 56 4 7 2" xfId="44349" xr:uid="{00000000-0005-0000-0000-000034980000}"/>
    <cellStyle name="Normal 56 4 8" xfId="44332" xr:uid="{00000000-0005-0000-0000-000035980000}"/>
    <cellStyle name="Normal 56 5" xfId="21434" xr:uid="{00000000-0005-0000-0000-000036980000}"/>
    <cellStyle name="Normal 56 5 2" xfId="21435" xr:uid="{00000000-0005-0000-0000-000037980000}"/>
    <cellStyle name="Normal 56 5 2 2" xfId="21436" xr:uid="{00000000-0005-0000-0000-000038980000}"/>
    <cellStyle name="Normal 56 5 2 2 2" xfId="21437" xr:uid="{00000000-0005-0000-0000-000039980000}"/>
    <cellStyle name="Normal 56 5 2 2 2 2" xfId="44353" xr:uid="{00000000-0005-0000-0000-00003A980000}"/>
    <cellStyle name="Normal 56 5 2 2 3" xfId="44352" xr:uid="{00000000-0005-0000-0000-00003B980000}"/>
    <cellStyle name="Normal 56 5 2 3" xfId="21438" xr:uid="{00000000-0005-0000-0000-00003C980000}"/>
    <cellStyle name="Normal 56 5 2 3 2" xfId="44354" xr:uid="{00000000-0005-0000-0000-00003D980000}"/>
    <cellStyle name="Normal 56 5 2 4" xfId="21439" xr:uid="{00000000-0005-0000-0000-00003E980000}"/>
    <cellStyle name="Normal 56 5 2 4 2" xfId="44355" xr:uid="{00000000-0005-0000-0000-00003F980000}"/>
    <cellStyle name="Normal 56 5 2 5" xfId="44351" xr:uid="{00000000-0005-0000-0000-000040980000}"/>
    <cellStyle name="Normal 56 5 3" xfId="21440" xr:uid="{00000000-0005-0000-0000-000041980000}"/>
    <cellStyle name="Normal 56 5 3 2" xfId="21441" xr:uid="{00000000-0005-0000-0000-000042980000}"/>
    <cellStyle name="Normal 56 5 3 2 2" xfId="21442" xr:uid="{00000000-0005-0000-0000-000043980000}"/>
    <cellStyle name="Normal 56 5 3 2 2 2" xfId="44358" xr:uid="{00000000-0005-0000-0000-000044980000}"/>
    <cellStyle name="Normal 56 5 3 2 3" xfId="44357" xr:uid="{00000000-0005-0000-0000-000045980000}"/>
    <cellStyle name="Normal 56 5 3 3" xfId="21443" xr:uid="{00000000-0005-0000-0000-000046980000}"/>
    <cellStyle name="Normal 56 5 3 3 2" xfId="21444" xr:uid="{00000000-0005-0000-0000-000047980000}"/>
    <cellStyle name="Normal 56 5 3 3 2 2" xfId="44360" xr:uid="{00000000-0005-0000-0000-000048980000}"/>
    <cellStyle name="Normal 56 5 3 3 3" xfId="44359" xr:uid="{00000000-0005-0000-0000-000049980000}"/>
    <cellStyle name="Normal 56 5 3 4" xfId="21445" xr:uid="{00000000-0005-0000-0000-00004A980000}"/>
    <cellStyle name="Normal 56 5 3 4 2" xfId="44361" xr:uid="{00000000-0005-0000-0000-00004B980000}"/>
    <cellStyle name="Normal 56 5 3 5" xfId="44356" xr:uid="{00000000-0005-0000-0000-00004C980000}"/>
    <cellStyle name="Normal 56 5 4" xfId="21446" xr:uid="{00000000-0005-0000-0000-00004D980000}"/>
    <cellStyle name="Normal 56 5 4 2" xfId="21447" xr:uid="{00000000-0005-0000-0000-00004E980000}"/>
    <cellStyle name="Normal 56 5 4 2 2" xfId="44363" xr:uid="{00000000-0005-0000-0000-00004F980000}"/>
    <cellStyle name="Normal 56 5 4 3" xfId="44362" xr:uid="{00000000-0005-0000-0000-000050980000}"/>
    <cellStyle name="Normal 56 5 5" xfId="21448" xr:uid="{00000000-0005-0000-0000-000051980000}"/>
    <cellStyle name="Normal 56 5 5 2" xfId="44364" xr:uid="{00000000-0005-0000-0000-000052980000}"/>
    <cellStyle name="Normal 56 5 6" xfId="21449" xr:uid="{00000000-0005-0000-0000-000053980000}"/>
    <cellStyle name="Normal 56 5 6 2" xfId="21450" xr:uid="{00000000-0005-0000-0000-000054980000}"/>
    <cellStyle name="Normal 56 5 6 2 2" xfId="44366" xr:uid="{00000000-0005-0000-0000-000055980000}"/>
    <cellStyle name="Normal 56 5 6 3" xfId="44365" xr:uid="{00000000-0005-0000-0000-000056980000}"/>
    <cellStyle name="Normal 56 5 7" xfId="21451" xr:uid="{00000000-0005-0000-0000-000057980000}"/>
    <cellStyle name="Normal 56 5 7 2" xfId="44367" xr:uid="{00000000-0005-0000-0000-000058980000}"/>
    <cellStyle name="Normal 56 5 8" xfId="44350" xr:uid="{00000000-0005-0000-0000-000059980000}"/>
    <cellStyle name="Normal 56 6" xfId="21452" xr:uid="{00000000-0005-0000-0000-00005A980000}"/>
    <cellStyle name="Normal 56 6 2" xfId="21453" xr:uid="{00000000-0005-0000-0000-00005B980000}"/>
    <cellStyle name="Normal 56 6 2 2" xfId="21454" xr:uid="{00000000-0005-0000-0000-00005C980000}"/>
    <cellStyle name="Normal 56 6 2 2 2" xfId="21455" xr:uid="{00000000-0005-0000-0000-00005D980000}"/>
    <cellStyle name="Normal 56 6 2 2 2 2" xfId="44371" xr:uid="{00000000-0005-0000-0000-00005E980000}"/>
    <cellStyle name="Normal 56 6 2 2 3" xfId="44370" xr:uid="{00000000-0005-0000-0000-00005F980000}"/>
    <cellStyle name="Normal 56 6 2 3" xfId="21456" xr:uid="{00000000-0005-0000-0000-000060980000}"/>
    <cellStyle name="Normal 56 6 2 3 2" xfId="44372" xr:uid="{00000000-0005-0000-0000-000061980000}"/>
    <cellStyle name="Normal 56 6 2 4" xfId="21457" xr:uid="{00000000-0005-0000-0000-000062980000}"/>
    <cellStyle name="Normal 56 6 2 4 2" xfId="44373" xr:uid="{00000000-0005-0000-0000-000063980000}"/>
    <cellStyle name="Normal 56 6 2 5" xfId="44369" xr:uid="{00000000-0005-0000-0000-000064980000}"/>
    <cellStyle name="Normal 56 6 3" xfId="21458" xr:uid="{00000000-0005-0000-0000-000065980000}"/>
    <cellStyle name="Normal 56 6 3 2" xfId="21459" xr:uid="{00000000-0005-0000-0000-000066980000}"/>
    <cellStyle name="Normal 56 6 3 2 2" xfId="21460" xr:uid="{00000000-0005-0000-0000-000067980000}"/>
    <cellStyle name="Normal 56 6 3 2 2 2" xfId="44376" xr:uid="{00000000-0005-0000-0000-000068980000}"/>
    <cellStyle name="Normal 56 6 3 2 3" xfId="44375" xr:uid="{00000000-0005-0000-0000-000069980000}"/>
    <cellStyle name="Normal 56 6 3 3" xfId="21461" xr:uid="{00000000-0005-0000-0000-00006A980000}"/>
    <cellStyle name="Normal 56 6 3 3 2" xfId="21462" xr:uid="{00000000-0005-0000-0000-00006B980000}"/>
    <cellStyle name="Normal 56 6 3 3 2 2" xfId="44378" xr:uid="{00000000-0005-0000-0000-00006C980000}"/>
    <cellStyle name="Normal 56 6 3 3 3" xfId="44377" xr:uid="{00000000-0005-0000-0000-00006D980000}"/>
    <cellStyle name="Normal 56 6 3 4" xfId="21463" xr:uid="{00000000-0005-0000-0000-00006E980000}"/>
    <cellStyle name="Normal 56 6 3 4 2" xfId="44379" xr:uid="{00000000-0005-0000-0000-00006F980000}"/>
    <cellStyle name="Normal 56 6 3 5" xfId="44374" xr:uid="{00000000-0005-0000-0000-000070980000}"/>
    <cellStyle name="Normal 56 6 4" xfId="21464" xr:uid="{00000000-0005-0000-0000-000071980000}"/>
    <cellStyle name="Normal 56 6 4 2" xfId="21465" xr:uid="{00000000-0005-0000-0000-000072980000}"/>
    <cellStyle name="Normal 56 6 4 2 2" xfId="44381" xr:uid="{00000000-0005-0000-0000-000073980000}"/>
    <cellStyle name="Normal 56 6 4 3" xfId="44380" xr:uid="{00000000-0005-0000-0000-000074980000}"/>
    <cellStyle name="Normal 56 6 5" xfId="21466" xr:uid="{00000000-0005-0000-0000-000075980000}"/>
    <cellStyle name="Normal 56 6 5 2" xfId="44382" xr:uid="{00000000-0005-0000-0000-000076980000}"/>
    <cellStyle name="Normal 56 6 6" xfId="21467" xr:uid="{00000000-0005-0000-0000-000077980000}"/>
    <cellStyle name="Normal 56 6 6 2" xfId="21468" xr:uid="{00000000-0005-0000-0000-000078980000}"/>
    <cellStyle name="Normal 56 6 6 2 2" xfId="44384" xr:uid="{00000000-0005-0000-0000-000079980000}"/>
    <cellStyle name="Normal 56 6 6 3" xfId="44383" xr:uid="{00000000-0005-0000-0000-00007A980000}"/>
    <cellStyle name="Normal 56 6 7" xfId="21469" xr:uid="{00000000-0005-0000-0000-00007B980000}"/>
    <cellStyle name="Normal 56 6 7 2" xfId="44385" xr:uid="{00000000-0005-0000-0000-00007C980000}"/>
    <cellStyle name="Normal 56 6 8" xfId="44368" xr:uid="{00000000-0005-0000-0000-00007D980000}"/>
    <cellStyle name="Normal 56 7" xfId="21470" xr:uid="{00000000-0005-0000-0000-00007E980000}"/>
    <cellStyle name="Normal 56 7 2" xfId="21471" xr:uid="{00000000-0005-0000-0000-00007F980000}"/>
    <cellStyle name="Normal 56 7 2 2" xfId="21472" xr:uid="{00000000-0005-0000-0000-000080980000}"/>
    <cellStyle name="Normal 56 7 2 2 2" xfId="21473" xr:uid="{00000000-0005-0000-0000-000081980000}"/>
    <cellStyle name="Normal 56 7 2 2 2 2" xfId="44389" xr:uid="{00000000-0005-0000-0000-000082980000}"/>
    <cellStyle name="Normal 56 7 2 2 3" xfId="44388" xr:uid="{00000000-0005-0000-0000-000083980000}"/>
    <cellStyle name="Normal 56 7 2 3" xfId="21474" xr:uid="{00000000-0005-0000-0000-000084980000}"/>
    <cellStyle name="Normal 56 7 2 3 2" xfId="44390" xr:uid="{00000000-0005-0000-0000-000085980000}"/>
    <cellStyle name="Normal 56 7 2 4" xfId="21475" xr:uid="{00000000-0005-0000-0000-000086980000}"/>
    <cellStyle name="Normal 56 7 2 4 2" xfId="44391" xr:uid="{00000000-0005-0000-0000-000087980000}"/>
    <cellStyle name="Normal 56 7 2 5" xfId="44387" xr:uid="{00000000-0005-0000-0000-000088980000}"/>
    <cellStyle name="Normal 56 7 3" xfId="21476" xr:uid="{00000000-0005-0000-0000-000089980000}"/>
    <cellStyle name="Normal 56 7 3 2" xfId="21477" xr:uid="{00000000-0005-0000-0000-00008A980000}"/>
    <cellStyle name="Normal 56 7 3 2 2" xfId="21478" xr:uid="{00000000-0005-0000-0000-00008B980000}"/>
    <cellStyle name="Normal 56 7 3 2 2 2" xfId="44394" xr:uid="{00000000-0005-0000-0000-00008C980000}"/>
    <cellStyle name="Normal 56 7 3 2 3" xfId="44393" xr:uid="{00000000-0005-0000-0000-00008D980000}"/>
    <cellStyle name="Normal 56 7 3 3" xfId="21479" xr:uid="{00000000-0005-0000-0000-00008E980000}"/>
    <cellStyle name="Normal 56 7 3 3 2" xfId="21480" xr:uid="{00000000-0005-0000-0000-00008F980000}"/>
    <cellStyle name="Normal 56 7 3 3 2 2" xfId="44396" xr:uid="{00000000-0005-0000-0000-000090980000}"/>
    <cellStyle name="Normal 56 7 3 3 3" xfId="44395" xr:uid="{00000000-0005-0000-0000-000091980000}"/>
    <cellStyle name="Normal 56 7 3 4" xfId="21481" xr:uid="{00000000-0005-0000-0000-000092980000}"/>
    <cellStyle name="Normal 56 7 3 4 2" xfId="44397" xr:uid="{00000000-0005-0000-0000-000093980000}"/>
    <cellStyle name="Normal 56 7 3 5" xfId="44392" xr:uid="{00000000-0005-0000-0000-000094980000}"/>
    <cellStyle name="Normal 56 7 4" xfId="21482" xr:uid="{00000000-0005-0000-0000-000095980000}"/>
    <cellStyle name="Normal 56 7 4 2" xfId="21483" xr:uid="{00000000-0005-0000-0000-000096980000}"/>
    <cellStyle name="Normal 56 7 4 2 2" xfId="44399" xr:uid="{00000000-0005-0000-0000-000097980000}"/>
    <cellStyle name="Normal 56 7 4 3" xfId="44398" xr:uid="{00000000-0005-0000-0000-000098980000}"/>
    <cellStyle name="Normal 56 7 5" xfId="21484" xr:uid="{00000000-0005-0000-0000-000099980000}"/>
    <cellStyle name="Normal 56 7 5 2" xfId="44400" xr:uid="{00000000-0005-0000-0000-00009A980000}"/>
    <cellStyle name="Normal 56 7 6" xfId="21485" xr:uid="{00000000-0005-0000-0000-00009B980000}"/>
    <cellStyle name="Normal 56 7 6 2" xfId="21486" xr:uid="{00000000-0005-0000-0000-00009C980000}"/>
    <cellStyle name="Normal 56 7 6 2 2" xfId="44402" xr:uid="{00000000-0005-0000-0000-00009D980000}"/>
    <cellStyle name="Normal 56 7 6 3" xfId="44401" xr:uid="{00000000-0005-0000-0000-00009E980000}"/>
    <cellStyle name="Normal 56 7 7" xfId="21487" xr:uid="{00000000-0005-0000-0000-00009F980000}"/>
    <cellStyle name="Normal 56 7 7 2" xfId="44403" xr:uid="{00000000-0005-0000-0000-0000A0980000}"/>
    <cellStyle name="Normal 56 7 8" xfId="44386" xr:uid="{00000000-0005-0000-0000-0000A1980000}"/>
    <cellStyle name="Normal 56 8" xfId="21488" xr:uid="{00000000-0005-0000-0000-0000A2980000}"/>
    <cellStyle name="Normal 56 8 2" xfId="21489" xr:uid="{00000000-0005-0000-0000-0000A3980000}"/>
    <cellStyle name="Normal 56 8 2 2" xfId="21490" xr:uid="{00000000-0005-0000-0000-0000A4980000}"/>
    <cellStyle name="Normal 56 8 2 2 2" xfId="21491" xr:uid="{00000000-0005-0000-0000-0000A5980000}"/>
    <cellStyle name="Normal 56 8 2 2 2 2" xfId="44407" xr:uid="{00000000-0005-0000-0000-0000A6980000}"/>
    <cellStyle name="Normal 56 8 2 2 3" xfId="44406" xr:uid="{00000000-0005-0000-0000-0000A7980000}"/>
    <cellStyle name="Normal 56 8 2 3" xfId="21492" xr:uid="{00000000-0005-0000-0000-0000A8980000}"/>
    <cellStyle name="Normal 56 8 2 3 2" xfId="44408" xr:uid="{00000000-0005-0000-0000-0000A9980000}"/>
    <cellStyle name="Normal 56 8 2 4" xfId="21493" xr:uid="{00000000-0005-0000-0000-0000AA980000}"/>
    <cellStyle name="Normal 56 8 2 4 2" xfId="44409" xr:uid="{00000000-0005-0000-0000-0000AB980000}"/>
    <cellStyle name="Normal 56 8 2 5" xfId="44405" xr:uid="{00000000-0005-0000-0000-0000AC980000}"/>
    <cellStyle name="Normal 56 8 3" xfId="21494" xr:uid="{00000000-0005-0000-0000-0000AD980000}"/>
    <cellStyle name="Normal 56 8 3 2" xfId="21495" xr:uid="{00000000-0005-0000-0000-0000AE980000}"/>
    <cellStyle name="Normal 56 8 3 2 2" xfId="21496" xr:uid="{00000000-0005-0000-0000-0000AF980000}"/>
    <cellStyle name="Normal 56 8 3 2 2 2" xfId="44412" xr:uid="{00000000-0005-0000-0000-0000B0980000}"/>
    <cellStyle name="Normal 56 8 3 2 3" xfId="44411" xr:uid="{00000000-0005-0000-0000-0000B1980000}"/>
    <cellStyle name="Normal 56 8 3 3" xfId="21497" xr:uid="{00000000-0005-0000-0000-0000B2980000}"/>
    <cellStyle name="Normal 56 8 3 3 2" xfId="21498" xr:uid="{00000000-0005-0000-0000-0000B3980000}"/>
    <cellStyle name="Normal 56 8 3 3 2 2" xfId="44414" xr:uid="{00000000-0005-0000-0000-0000B4980000}"/>
    <cellStyle name="Normal 56 8 3 3 3" xfId="44413" xr:uid="{00000000-0005-0000-0000-0000B5980000}"/>
    <cellStyle name="Normal 56 8 3 4" xfId="21499" xr:uid="{00000000-0005-0000-0000-0000B6980000}"/>
    <cellStyle name="Normal 56 8 3 4 2" xfId="44415" xr:uid="{00000000-0005-0000-0000-0000B7980000}"/>
    <cellStyle name="Normal 56 8 3 5" xfId="44410" xr:uid="{00000000-0005-0000-0000-0000B8980000}"/>
    <cellStyle name="Normal 56 8 4" xfId="21500" xr:uid="{00000000-0005-0000-0000-0000B9980000}"/>
    <cellStyle name="Normal 56 8 4 2" xfId="21501" xr:uid="{00000000-0005-0000-0000-0000BA980000}"/>
    <cellStyle name="Normal 56 8 4 2 2" xfId="44417" xr:uid="{00000000-0005-0000-0000-0000BB980000}"/>
    <cellStyle name="Normal 56 8 4 3" xfId="44416" xr:uid="{00000000-0005-0000-0000-0000BC980000}"/>
    <cellStyle name="Normal 56 8 5" xfId="21502" xr:uid="{00000000-0005-0000-0000-0000BD980000}"/>
    <cellStyle name="Normal 56 8 5 2" xfId="44418" xr:uid="{00000000-0005-0000-0000-0000BE980000}"/>
    <cellStyle name="Normal 56 8 6" xfId="21503" xr:uid="{00000000-0005-0000-0000-0000BF980000}"/>
    <cellStyle name="Normal 56 8 6 2" xfId="21504" xr:uid="{00000000-0005-0000-0000-0000C0980000}"/>
    <cellStyle name="Normal 56 8 6 2 2" xfId="44420" xr:uid="{00000000-0005-0000-0000-0000C1980000}"/>
    <cellStyle name="Normal 56 8 6 3" xfId="44419" xr:uid="{00000000-0005-0000-0000-0000C2980000}"/>
    <cellStyle name="Normal 56 8 7" xfId="21505" xr:uid="{00000000-0005-0000-0000-0000C3980000}"/>
    <cellStyle name="Normal 56 8 7 2" xfId="44421" xr:uid="{00000000-0005-0000-0000-0000C4980000}"/>
    <cellStyle name="Normal 56 8 8" xfId="44404" xr:uid="{00000000-0005-0000-0000-0000C5980000}"/>
    <cellStyle name="Normal 56 9" xfId="21506" xr:uid="{00000000-0005-0000-0000-0000C6980000}"/>
    <cellStyle name="Normal 56 9 2" xfId="21507" xr:uid="{00000000-0005-0000-0000-0000C7980000}"/>
    <cellStyle name="Normal 56 9 2 2" xfId="21508" xr:uid="{00000000-0005-0000-0000-0000C8980000}"/>
    <cellStyle name="Normal 56 9 2 2 2" xfId="21509" xr:uid="{00000000-0005-0000-0000-0000C9980000}"/>
    <cellStyle name="Normal 56 9 2 2 2 2" xfId="44425" xr:uid="{00000000-0005-0000-0000-0000CA980000}"/>
    <cellStyle name="Normal 56 9 2 2 3" xfId="44424" xr:uid="{00000000-0005-0000-0000-0000CB980000}"/>
    <cellStyle name="Normal 56 9 2 3" xfId="21510" xr:uid="{00000000-0005-0000-0000-0000CC980000}"/>
    <cellStyle name="Normal 56 9 2 3 2" xfId="44426" xr:uid="{00000000-0005-0000-0000-0000CD980000}"/>
    <cellStyle name="Normal 56 9 2 4" xfId="21511" xr:uid="{00000000-0005-0000-0000-0000CE980000}"/>
    <cellStyle name="Normal 56 9 2 4 2" xfId="44427" xr:uid="{00000000-0005-0000-0000-0000CF980000}"/>
    <cellStyle name="Normal 56 9 2 5" xfId="44423" xr:uid="{00000000-0005-0000-0000-0000D0980000}"/>
    <cellStyle name="Normal 56 9 3" xfId="21512" xr:uid="{00000000-0005-0000-0000-0000D1980000}"/>
    <cellStyle name="Normal 56 9 3 2" xfId="21513" xr:uid="{00000000-0005-0000-0000-0000D2980000}"/>
    <cellStyle name="Normal 56 9 3 2 2" xfId="21514" xr:uid="{00000000-0005-0000-0000-0000D3980000}"/>
    <cellStyle name="Normal 56 9 3 2 2 2" xfId="44430" xr:uid="{00000000-0005-0000-0000-0000D4980000}"/>
    <cellStyle name="Normal 56 9 3 2 3" xfId="44429" xr:uid="{00000000-0005-0000-0000-0000D5980000}"/>
    <cellStyle name="Normal 56 9 3 3" xfId="21515" xr:uid="{00000000-0005-0000-0000-0000D6980000}"/>
    <cellStyle name="Normal 56 9 3 3 2" xfId="21516" xr:uid="{00000000-0005-0000-0000-0000D7980000}"/>
    <cellStyle name="Normal 56 9 3 3 2 2" xfId="44432" xr:uid="{00000000-0005-0000-0000-0000D8980000}"/>
    <cellStyle name="Normal 56 9 3 3 3" xfId="44431" xr:uid="{00000000-0005-0000-0000-0000D9980000}"/>
    <cellStyle name="Normal 56 9 3 4" xfId="21517" xr:uid="{00000000-0005-0000-0000-0000DA980000}"/>
    <cellStyle name="Normal 56 9 3 4 2" xfId="44433" xr:uid="{00000000-0005-0000-0000-0000DB980000}"/>
    <cellStyle name="Normal 56 9 3 5" xfId="44428" xr:uid="{00000000-0005-0000-0000-0000DC980000}"/>
    <cellStyle name="Normal 56 9 4" xfId="21518" xr:uid="{00000000-0005-0000-0000-0000DD980000}"/>
    <cellStyle name="Normal 56 9 4 2" xfId="21519" xr:uid="{00000000-0005-0000-0000-0000DE980000}"/>
    <cellStyle name="Normal 56 9 4 2 2" xfId="44435" xr:uid="{00000000-0005-0000-0000-0000DF980000}"/>
    <cellStyle name="Normal 56 9 4 3" xfId="44434" xr:uid="{00000000-0005-0000-0000-0000E0980000}"/>
    <cellStyle name="Normal 56 9 5" xfId="21520" xr:uid="{00000000-0005-0000-0000-0000E1980000}"/>
    <cellStyle name="Normal 56 9 5 2" xfId="44436" xr:uid="{00000000-0005-0000-0000-0000E2980000}"/>
    <cellStyle name="Normal 56 9 6" xfId="21521" xr:uid="{00000000-0005-0000-0000-0000E3980000}"/>
    <cellStyle name="Normal 56 9 6 2" xfId="21522" xr:uid="{00000000-0005-0000-0000-0000E4980000}"/>
    <cellStyle name="Normal 56 9 6 2 2" xfId="44438" xr:uid="{00000000-0005-0000-0000-0000E5980000}"/>
    <cellStyle name="Normal 56 9 6 3" xfId="44437" xr:uid="{00000000-0005-0000-0000-0000E6980000}"/>
    <cellStyle name="Normal 56 9 7" xfId="21523" xr:uid="{00000000-0005-0000-0000-0000E7980000}"/>
    <cellStyle name="Normal 56 9 7 2" xfId="44439" xr:uid="{00000000-0005-0000-0000-0000E8980000}"/>
    <cellStyle name="Normal 56 9 8" xfId="44422" xr:uid="{00000000-0005-0000-0000-0000E9980000}"/>
    <cellStyle name="Normal 57" xfId="21524" xr:uid="{00000000-0005-0000-0000-0000EA980000}"/>
    <cellStyle name="Normal 57 10" xfId="21525" xr:uid="{00000000-0005-0000-0000-0000EB980000}"/>
    <cellStyle name="Normal 57 10 2" xfId="21526" xr:uid="{00000000-0005-0000-0000-0000EC980000}"/>
    <cellStyle name="Normal 57 10 2 2" xfId="21527" xr:uid="{00000000-0005-0000-0000-0000ED980000}"/>
    <cellStyle name="Normal 57 10 2 2 2" xfId="21528" xr:uid="{00000000-0005-0000-0000-0000EE980000}"/>
    <cellStyle name="Normal 57 10 2 2 2 2" xfId="44443" xr:uid="{00000000-0005-0000-0000-0000EF980000}"/>
    <cellStyle name="Normal 57 10 2 2 3" xfId="44442" xr:uid="{00000000-0005-0000-0000-0000F0980000}"/>
    <cellStyle name="Normal 57 10 2 3" xfId="21529" xr:uid="{00000000-0005-0000-0000-0000F1980000}"/>
    <cellStyle name="Normal 57 10 2 3 2" xfId="44444" xr:uid="{00000000-0005-0000-0000-0000F2980000}"/>
    <cellStyle name="Normal 57 10 2 4" xfId="21530" xr:uid="{00000000-0005-0000-0000-0000F3980000}"/>
    <cellStyle name="Normal 57 10 2 4 2" xfId="44445" xr:uid="{00000000-0005-0000-0000-0000F4980000}"/>
    <cellStyle name="Normal 57 10 2 5" xfId="44441" xr:uid="{00000000-0005-0000-0000-0000F5980000}"/>
    <cellStyle name="Normal 57 10 3" xfId="21531" xr:uid="{00000000-0005-0000-0000-0000F6980000}"/>
    <cellStyle name="Normal 57 10 3 2" xfId="21532" xr:uid="{00000000-0005-0000-0000-0000F7980000}"/>
    <cellStyle name="Normal 57 10 3 2 2" xfId="21533" xr:uid="{00000000-0005-0000-0000-0000F8980000}"/>
    <cellStyle name="Normal 57 10 3 2 2 2" xfId="44448" xr:uid="{00000000-0005-0000-0000-0000F9980000}"/>
    <cellStyle name="Normal 57 10 3 2 3" xfId="44447" xr:uid="{00000000-0005-0000-0000-0000FA980000}"/>
    <cellStyle name="Normal 57 10 3 3" xfId="21534" xr:uid="{00000000-0005-0000-0000-0000FB980000}"/>
    <cellStyle name="Normal 57 10 3 3 2" xfId="21535" xr:uid="{00000000-0005-0000-0000-0000FC980000}"/>
    <cellStyle name="Normal 57 10 3 3 2 2" xfId="44450" xr:uid="{00000000-0005-0000-0000-0000FD980000}"/>
    <cellStyle name="Normal 57 10 3 3 3" xfId="44449" xr:uid="{00000000-0005-0000-0000-0000FE980000}"/>
    <cellStyle name="Normal 57 10 3 4" xfId="21536" xr:uid="{00000000-0005-0000-0000-0000FF980000}"/>
    <cellStyle name="Normal 57 10 3 4 2" xfId="44451" xr:uid="{00000000-0005-0000-0000-000000990000}"/>
    <cellStyle name="Normal 57 10 3 5" xfId="44446" xr:uid="{00000000-0005-0000-0000-000001990000}"/>
    <cellStyle name="Normal 57 10 4" xfId="21537" xr:uid="{00000000-0005-0000-0000-000002990000}"/>
    <cellStyle name="Normal 57 10 4 2" xfId="21538" xr:uid="{00000000-0005-0000-0000-000003990000}"/>
    <cellStyle name="Normal 57 10 4 2 2" xfId="44453" xr:uid="{00000000-0005-0000-0000-000004990000}"/>
    <cellStyle name="Normal 57 10 4 3" xfId="44452" xr:uid="{00000000-0005-0000-0000-000005990000}"/>
    <cellStyle name="Normal 57 10 5" xfId="21539" xr:uid="{00000000-0005-0000-0000-000006990000}"/>
    <cellStyle name="Normal 57 10 5 2" xfId="44454" xr:uid="{00000000-0005-0000-0000-000007990000}"/>
    <cellStyle name="Normal 57 10 6" xfId="21540" xr:uid="{00000000-0005-0000-0000-000008990000}"/>
    <cellStyle name="Normal 57 10 6 2" xfId="21541" xr:uid="{00000000-0005-0000-0000-000009990000}"/>
    <cellStyle name="Normal 57 10 6 2 2" xfId="44456" xr:uid="{00000000-0005-0000-0000-00000A990000}"/>
    <cellStyle name="Normal 57 10 6 3" xfId="44455" xr:uid="{00000000-0005-0000-0000-00000B990000}"/>
    <cellStyle name="Normal 57 10 7" xfId="21542" xr:uid="{00000000-0005-0000-0000-00000C990000}"/>
    <cellStyle name="Normal 57 10 7 2" xfId="44457" xr:uid="{00000000-0005-0000-0000-00000D990000}"/>
    <cellStyle name="Normal 57 10 8" xfId="44440" xr:uid="{00000000-0005-0000-0000-00000E990000}"/>
    <cellStyle name="Normal 57 11" xfId="21543" xr:uid="{00000000-0005-0000-0000-00000F990000}"/>
    <cellStyle name="Normal 57 11 2" xfId="21544" xr:uid="{00000000-0005-0000-0000-000010990000}"/>
    <cellStyle name="Normal 57 11 2 2" xfId="21545" xr:uid="{00000000-0005-0000-0000-000011990000}"/>
    <cellStyle name="Normal 57 11 2 2 2" xfId="21546" xr:uid="{00000000-0005-0000-0000-000012990000}"/>
    <cellStyle name="Normal 57 11 2 2 2 2" xfId="44461" xr:uid="{00000000-0005-0000-0000-000013990000}"/>
    <cellStyle name="Normal 57 11 2 2 3" xfId="44460" xr:uid="{00000000-0005-0000-0000-000014990000}"/>
    <cellStyle name="Normal 57 11 2 3" xfId="21547" xr:uid="{00000000-0005-0000-0000-000015990000}"/>
    <cellStyle name="Normal 57 11 2 3 2" xfId="44462" xr:uid="{00000000-0005-0000-0000-000016990000}"/>
    <cellStyle name="Normal 57 11 2 4" xfId="21548" xr:uid="{00000000-0005-0000-0000-000017990000}"/>
    <cellStyle name="Normal 57 11 2 4 2" xfId="44463" xr:uid="{00000000-0005-0000-0000-000018990000}"/>
    <cellStyle name="Normal 57 11 2 5" xfId="44459" xr:uid="{00000000-0005-0000-0000-000019990000}"/>
    <cellStyle name="Normal 57 11 3" xfId="21549" xr:uid="{00000000-0005-0000-0000-00001A990000}"/>
    <cellStyle name="Normal 57 11 3 2" xfId="21550" xr:uid="{00000000-0005-0000-0000-00001B990000}"/>
    <cellStyle name="Normal 57 11 3 2 2" xfId="21551" xr:uid="{00000000-0005-0000-0000-00001C990000}"/>
    <cellStyle name="Normal 57 11 3 2 2 2" xfId="44466" xr:uid="{00000000-0005-0000-0000-00001D990000}"/>
    <cellStyle name="Normal 57 11 3 2 3" xfId="44465" xr:uid="{00000000-0005-0000-0000-00001E990000}"/>
    <cellStyle name="Normal 57 11 3 3" xfId="21552" xr:uid="{00000000-0005-0000-0000-00001F990000}"/>
    <cellStyle name="Normal 57 11 3 3 2" xfId="21553" xr:uid="{00000000-0005-0000-0000-000020990000}"/>
    <cellStyle name="Normal 57 11 3 3 2 2" xfId="44468" xr:uid="{00000000-0005-0000-0000-000021990000}"/>
    <cellStyle name="Normal 57 11 3 3 3" xfId="44467" xr:uid="{00000000-0005-0000-0000-000022990000}"/>
    <cellStyle name="Normal 57 11 3 4" xfId="21554" xr:uid="{00000000-0005-0000-0000-000023990000}"/>
    <cellStyle name="Normal 57 11 3 4 2" xfId="44469" xr:uid="{00000000-0005-0000-0000-000024990000}"/>
    <cellStyle name="Normal 57 11 3 5" xfId="44464" xr:uid="{00000000-0005-0000-0000-000025990000}"/>
    <cellStyle name="Normal 57 11 4" xfId="21555" xr:uid="{00000000-0005-0000-0000-000026990000}"/>
    <cellStyle name="Normal 57 11 4 2" xfId="21556" xr:uid="{00000000-0005-0000-0000-000027990000}"/>
    <cellStyle name="Normal 57 11 4 2 2" xfId="44471" xr:uid="{00000000-0005-0000-0000-000028990000}"/>
    <cellStyle name="Normal 57 11 4 3" xfId="44470" xr:uid="{00000000-0005-0000-0000-000029990000}"/>
    <cellStyle name="Normal 57 11 5" xfId="21557" xr:uid="{00000000-0005-0000-0000-00002A990000}"/>
    <cellStyle name="Normal 57 11 5 2" xfId="44472" xr:uid="{00000000-0005-0000-0000-00002B990000}"/>
    <cellStyle name="Normal 57 11 6" xfId="21558" xr:uid="{00000000-0005-0000-0000-00002C990000}"/>
    <cellStyle name="Normal 57 11 6 2" xfId="21559" xr:uid="{00000000-0005-0000-0000-00002D990000}"/>
    <cellStyle name="Normal 57 11 6 2 2" xfId="44474" xr:uid="{00000000-0005-0000-0000-00002E990000}"/>
    <cellStyle name="Normal 57 11 6 3" xfId="44473" xr:uid="{00000000-0005-0000-0000-00002F990000}"/>
    <cellStyle name="Normal 57 11 7" xfId="21560" xr:uid="{00000000-0005-0000-0000-000030990000}"/>
    <cellStyle name="Normal 57 11 7 2" xfId="44475" xr:uid="{00000000-0005-0000-0000-000031990000}"/>
    <cellStyle name="Normal 57 11 8" xfId="44458" xr:uid="{00000000-0005-0000-0000-000032990000}"/>
    <cellStyle name="Normal 57 12" xfId="21561" xr:uid="{00000000-0005-0000-0000-000033990000}"/>
    <cellStyle name="Normal 57 12 2" xfId="21562" xr:uid="{00000000-0005-0000-0000-000034990000}"/>
    <cellStyle name="Normal 57 12 2 2" xfId="21563" xr:uid="{00000000-0005-0000-0000-000035990000}"/>
    <cellStyle name="Normal 57 12 2 2 2" xfId="44478" xr:uid="{00000000-0005-0000-0000-000036990000}"/>
    <cellStyle name="Normal 57 12 2 3" xfId="44477" xr:uid="{00000000-0005-0000-0000-000037990000}"/>
    <cellStyle name="Normal 57 12 3" xfId="21564" xr:uid="{00000000-0005-0000-0000-000038990000}"/>
    <cellStyle name="Normal 57 12 3 2" xfId="44479" xr:uid="{00000000-0005-0000-0000-000039990000}"/>
    <cellStyle name="Normal 57 12 4" xfId="21565" xr:uid="{00000000-0005-0000-0000-00003A990000}"/>
    <cellStyle name="Normal 57 12 4 2" xfId="44480" xr:uid="{00000000-0005-0000-0000-00003B990000}"/>
    <cellStyle name="Normal 57 12 5" xfId="44476" xr:uid="{00000000-0005-0000-0000-00003C990000}"/>
    <cellStyle name="Normal 57 13" xfId="21566" xr:uid="{00000000-0005-0000-0000-00003D990000}"/>
    <cellStyle name="Normal 57 13 2" xfId="21567" xr:uid="{00000000-0005-0000-0000-00003E990000}"/>
    <cellStyle name="Normal 57 13 2 2" xfId="21568" xr:uid="{00000000-0005-0000-0000-00003F990000}"/>
    <cellStyle name="Normal 57 13 2 2 2" xfId="44483" xr:uid="{00000000-0005-0000-0000-000040990000}"/>
    <cellStyle name="Normal 57 13 2 3" xfId="44482" xr:uid="{00000000-0005-0000-0000-000041990000}"/>
    <cellStyle name="Normal 57 13 3" xfId="21569" xr:uid="{00000000-0005-0000-0000-000042990000}"/>
    <cellStyle name="Normal 57 13 3 2" xfId="21570" xr:uid="{00000000-0005-0000-0000-000043990000}"/>
    <cellStyle name="Normal 57 13 3 2 2" xfId="44485" xr:uid="{00000000-0005-0000-0000-000044990000}"/>
    <cellStyle name="Normal 57 13 3 3" xfId="44484" xr:uid="{00000000-0005-0000-0000-000045990000}"/>
    <cellStyle name="Normal 57 13 4" xfId="21571" xr:uid="{00000000-0005-0000-0000-000046990000}"/>
    <cellStyle name="Normal 57 13 4 2" xfId="44486" xr:uid="{00000000-0005-0000-0000-000047990000}"/>
    <cellStyle name="Normal 57 13 5" xfId="44481" xr:uid="{00000000-0005-0000-0000-000048990000}"/>
    <cellStyle name="Normal 57 14" xfId="21572" xr:uid="{00000000-0005-0000-0000-000049990000}"/>
    <cellStyle name="Normal 57 14 2" xfId="21573" xr:uid="{00000000-0005-0000-0000-00004A990000}"/>
    <cellStyle name="Normal 57 14 2 2" xfId="44488" xr:uid="{00000000-0005-0000-0000-00004B990000}"/>
    <cellStyle name="Normal 57 14 3" xfId="44487" xr:uid="{00000000-0005-0000-0000-00004C990000}"/>
    <cellStyle name="Normal 57 15" xfId="21574" xr:uid="{00000000-0005-0000-0000-00004D990000}"/>
    <cellStyle name="Normal 57 15 2" xfId="44489" xr:uid="{00000000-0005-0000-0000-00004E990000}"/>
    <cellStyle name="Normal 57 16" xfId="21575" xr:uid="{00000000-0005-0000-0000-00004F990000}"/>
    <cellStyle name="Normal 57 16 2" xfId="21576" xr:uid="{00000000-0005-0000-0000-000050990000}"/>
    <cellStyle name="Normal 57 16 2 2" xfId="44491" xr:uid="{00000000-0005-0000-0000-000051990000}"/>
    <cellStyle name="Normal 57 16 3" xfId="44490" xr:uid="{00000000-0005-0000-0000-000052990000}"/>
    <cellStyle name="Normal 57 17" xfId="21577" xr:uid="{00000000-0005-0000-0000-000053990000}"/>
    <cellStyle name="Normal 57 17 2" xfId="44492" xr:uid="{00000000-0005-0000-0000-000054990000}"/>
    <cellStyle name="Normal 57 18" xfId="21578" xr:uid="{00000000-0005-0000-0000-000055990000}"/>
    <cellStyle name="Normal 57 19" xfId="49670" xr:uid="{00000000-0005-0000-0000-000056990000}"/>
    <cellStyle name="Normal 57 2" xfId="21579" xr:uid="{00000000-0005-0000-0000-000057990000}"/>
    <cellStyle name="Normal 57 2 2" xfId="21580" xr:uid="{00000000-0005-0000-0000-000058990000}"/>
    <cellStyle name="Normal 57 2 2 2" xfId="21581" xr:uid="{00000000-0005-0000-0000-000059990000}"/>
    <cellStyle name="Normal 57 2 2 2 2" xfId="21582" xr:uid="{00000000-0005-0000-0000-00005A990000}"/>
    <cellStyle name="Normal 57 2 2 2 2 2" xfId="44496" xr:uid="{00000000-0005-0000-0000-00005B990000}"/>
    <cellStyle name="Normal 57 2 2 2 3" xfId="44495" xr:uid="{00000000-0005-0000-0000-00005C990000}"/>
    <cellStyle name="Normal 57 2 2 3" xfId="21583" xr:uid="{00000000-0005-0000-0000-00005D990000}"/>
    <cellStyle name="Normal 57 2 2 3 2" xfId="44497" xr:uid="{00000000-0005-0000-0000-00005E990000}"/>
    <cellStyle name="Normal 57 2 2 4" xfId="21584" xr:uid="{00000000-0005-0000-0000-00005F990000}"/>
    <cellStyle name="Normal 57 2 2 4 2" xfId="44498" xr:uid="{00000000-0005-0000-0000-000060990000}"/>
    <cellStyle name="Normal 57 2 2 5" xfId="44494" xr:uid="{00000000-0005-0000-0000-000061990000}"/>
    <cellStyle name="Normal 57 2 3" xfId="21585" xr:uid="{00000000-0005-0000-0000-000062990000}"/>
    <cellStyle name="Normal 57 2 3 2" xfId="21586" xr:uid="{00000000-0005-0000-0000-000063990000}"/>
    <cellStyle name="Normal 57 2 3 2 2" xfId="21587" xr:uid="{00000000-0005-0000-0000-000064990000}"/>
    <cellStyle name="Normal 57 2 3 2 2 2" xfId="44501" xr:uid="{00000000-0005-0000-0000-000065990000}"/>
    <cellStyle name="Normal 57 2 3 2 3" xfId="44500" xr:uid="{00000000-0005-0000-0000-000066990000}"/>
    <cellStyle name="Normal 57 2 3 3" xfId="21588" xr:uid="{00000000-0005-0000-0000-000067990000}"/>
    <cellStyle name="Normal 57 2 3 3 2" xfId="21589" xr:uid="{00000000-0005-0000-0000-000068990000}"/>
    <cellStyle name="Normal 57 2 3 3 2 2" xfId="44503" xr:uid="{00000000-0005-0000-0000-000069990000}"/>
    <cellStyle name="Normal 57 2 3 3 3" xfId="44502" xr:uid="{00000000-0005-0000-0000-00006A990000}"/>
    <cellStyle name="Normal 57 2 3 4" xfId="21590" xr:uid="{00000000-0005-0000-0000-00006B990000}"/>
    <cellStyle name="Normal 57 2 3 4 2" xfId="44504" xr:uid="{00000000-0005-0000-0000-00006C990000}"/>
    <cellStyle name="Normal 57 2 3 5" xfId="44499" xr:uid="{00000000-0005-0000-0000-00006D990000}"/>
    <cellStyle name="Normal 57 2 4" xfId="21591" xr:uid="{00000000-0005-0000-0000-00006E990000}"/>
    <cellStyle name="Normal 57 2 4 2" xfId="21592" xr:uid="{00000000-0005-0000-0000-00006F990000}"/>
    <cellStyle name="Normal 57 2 4 2 2" xfId="44506" xr:uid="{00000000-0005-0000-0000-000070990000}"/>
    <cellStyle name="Normal 57 2 4 3" xfId="44505" xr:uid="{00000000-0005-0000-0000-000071990000}"/>
    <cellStyle name="Normal 57 2 5" xfId="21593" xr:uid="{00000000-0005-0000-0000-000072990000}"/>
    <cellStyle name="Normal 57 2 5 2" xfId="44507" xr:uid="{00000000-0005-0000-0000-000073990000}"/>
    <cellStyle name="Normal 57 2 6" xfId="21594" xr:uid="{00000000-0005-0000-0000-000074990000}"/>
    <cellStyle name="Normal 57 2 6 2" xfId="21595" xr:uid="{00000000-0005-0000-0000-000075990000}"/>
    <cellStyle name="Normal 57 2 6 2 2" xfId="44509" xr:uid="{00000000-0005-0000-0000-000076990000}"/>
    <cellStyle name="Normal 57 2 6 3" xfId="44508" xr:uid="{00000000-0005-0000-0000-000077990000}"/>
    <cellStyle name="Normal 57 2 7" xfId="21596" xr:uid="{00000000-0005-0000-0000-000078990000}"/>
    <cellStyle name="Normal 57 2 7 2" xfId="44510" xr:uid="{00000000-0005-0000-0000-000079990000}"/>
    <cellStyle name="Normal 57 2 8" xfId="44493" xr:uid="{00000000-0005-0000-0000-00007A990000}"/>
    <cellStyle name="Normal 57 20" xfId="49671" xr:uid="{00000000-0005-0000-0000-00007B990000}"/>
    <cellStyle name="Normal 57 3" xfId="21597" xr:uid="{00000000-0005-0000-0000-00007C990000}"/>
    <cellStyle name="Normal 57 3 2" xfId="21598" xr:uid="{00000000-0005-0000-0000-00007D990000}"/>
    <cellStyle name="Normal 57 3 2 2" xfId="21599" xr:uid="{00000000-0005-0000-0000-00007E990000}"/>
    <cellStyle name="Normal 57 3 2 2 2" xfId="21600" xr:uid="{00000000-0005-0000-0000-00007F990000}"/>
    <cellStyle name="Normal 57 3 2 2 2 2" xfId="44514" xr:uid="{00000000-0005-0000-0000-000080990000}"/>
    <cellStyle name="Normal 57 3 2 2 3" xfId="44513" xr:uid="{00000000-0005-0000-0000-000081990000}"/>
    <cellStyle name="Normal 57 3 2 3" xfId="21601" xr:uid="{00000000-0005-0000-0000-000082990000}"/>
    <cellStyle name="Normal 57 3 2 3 2" xfId="44515" xr:uid="{00000000-0005-0000-0000-000083990000}"/>
    <cellStyle name="Normal 57 3 2 4" xfId="21602" xr:uid="{00000000-0005-0000-0000-000084990000}"/>
    <cellStyle name="Normal 57 3 2 4 2" xfId="44516" xr:uid="{00000000-0005-0000-0000-000085990000}"/>
    <cellStyle name="Normal 57 3 2 5" xfId="44512" xr:uid="{00000000-0005-0000-0000-000086990000}"/>
    <cellStyle name="Normal 57 3 3" xfId="21603" xr:uid="{00000000-0005-0000-0000-000087990000}"/>
    <cellStyle name="Normal 57 3 3 2" xfId="21604" xr:uid="{00000000-0005-0000-0000-000088990000}"/>
    <cellStyle name="Normal 57 3 3 2 2" xfId="21605" xr:uid="{00000000-0005-0000-0000-000089990000}"/>
    <cellStyle name="Normal 57 3 3 2 2 2" xfId="44519" xr:uid="{00000000-0005-0000-0000-00008A990000}"/>
    <cellStyle name="Normal 57 3 3 2 3" xfId="44518" xr:uid="{00000000-0005-0000-0000-00008B990000}"/>
    <cellStyle name="Normal 57 3 3 3" xfId="21606" xr:uid="{00000000-0005-0000-0000-00008C990000}"/>
    <cellStyle name="Normal 57 3 3 3 2" xfId="21607" xr:uid="{00000000-0005-0000-0000-00008D990000}"/>
    <cellStyle name="Normal 57 3 3 3 2 2" xfId="44521" xr:uid="{00000000-0005-0000-0000-00008E990000}"/>
    <cellStyle name="Normal 57 3 3 3 3" xfId="44520" xr:uid="{00000000-0005-0000-0000-00008F990000}"/>
    <cellStyle name="Normal 57 3 3 4" xfId="21608" xr:uid="{00000000-0005-0000-0000-000090990000}"/>
    <cellStyle name="Normal 57 3 3 4 2" xfId="44522" xr:uid="{00000000-0005-0000-0000-000091990000}"/>
    <cellStyle name="Normal 57 3 3 5" xfId="44517" xr:uid="{00000000-0005-0000-0000-000092990000}"/>
    <cellStyle name="Normal 57 3 4" xfId="21609" xr:uid="{00000000-0005-0000-0000-000093990000}"/>
    <cellStyle name="Normal 57 3 4 2" xfId="21610" xr:uid="{00000000-0005-0000-0000-000094990000}"/>
    <cellStyle name="Normal 57 3 4 2 2" xfId="44524" xr:uid="{00000000-0005-0000-0000-000095990000}"/>
    <cellStyle name="Normal 57 3 4 3" xfId="44523" xr:uid="{00000000-0005-0000-0000-000096990000}"/>
    <cellStyle name="Normal 57 3 5" xfId="21611" xr:uid="{00000000-0005-0000-0000-000097990000}"/>
    <cellStyle name="Normal 57 3 5 2" xfId="44525" xr:uid="{00000000-0005-0000-0000-000098990000}"/>
    <cellStyle name="Normal 57 3 6" xfId="21612" xr:uid="{00000000-0005-0000-0000-000099990000}"/>
    <cellStyle name="Normal 57 3 6 2" xfId="21613" xr:uid="{00000000-0005-0000-0000-00009A990000}"/>
    <cellStyle name="Normal 57 3 6 2 2" xfId="44527" xr:uid="{00000000-0005-0000-0000-00009B990000}"/>
    <cellStyle name="Normal 57 3 6 3" xfId="44526" xr:uid="{00000000-0005-0000-0000-00009C990000}"/>
    <cellStyle name="Normal 57 3 7" xfId="21614" xr:uid="{00000000-0005-0000-0000-00009D990000}"/>
    <cellStyle name="Normal 57 3 7 2" xfId="44528" xr:uid="{00000000-0005-0000-0000-00009E990000}"/>
    <cellStyle name="Normal 57 3 8" xfId="44511" xr:uid="{00000000-0005-0000-0000-00009F990000}"/>
    <cellStyle name="Normal 57 4" xfId="21615" xr:uid="{00000000-0005-0000-0000-0000A0990000}"/>
    <cellStyle name="Normal 57 4 2" xfId="21616" xr:uid="{00000000-0005-0000-0000-0000A1990000}"/>
    <cellStyle name="Normal 57 4 2 2" xfId="21617" xr:uid="{00000000-0005-0000-0000-0000A2990000}"/>
    <cellStyle name="Normal 57 4 2 2 2" xfId="21618" xr:uid="{00000000-0005-0000-0000-0000A3990000}"/>
    <cellStyle name="Normal 57 4 2 2 2 2" xfId="44532" xr:uid="{00000000-0005-0000-0000-0000A4990000}"/>
    <cellStyle name="Normal 57 4 2 2 3" xfId="44531" xr:uid="{00000000-0005-0000-0000-0000A5990000}"/>
    <cellStyle name="Normal 57 4 2 3" xfId="21619" xr:uid="{00000000-0005-0000-0000-0000A6990000}"/>
    <cellStyle name="Normal 57 4 2 3 2" xfId="44533" xr:uid="{00000000-0005-0000-0000-0000A7990000}"/>
    <cellStyle name="Normal 57 4 2 4" xfId="21620" xr:uid="{00000000-0005-0000-0000-0000A8990000}"/>
    <cellStyle name="Normal 57 4 2 4 2" xfId="44534" xr:uid="{00000000-0005-0000-0000-0000A9990000}"/>
    <cellStyle name="Normal 57 4 2 5" xfId="44530" xr:uid="{00000000-0005-0000-0000-0000AA990000}"/>
    <cellStyle name="Normal 57 4 3" xfId="21621" xr:uid="{00000000-0005-0000-0000-0000AB990000}"/>
    <cellStyle name="Normal 57 4 3 2" xfId="21622" xr:uid="{00000000-0005-0000-0000-0000AC990000}"/>
    <cellStyle name="Normal 57 4 3 2 2" xfId="21623" xr:uid="{00000000-0005-0000-0000-0000AD990000}"/>
    <cellStyle name="Normal 57 4 3 2 2 2" xfId="44537" xr:uid="{00000000-0005-0000-0000-0000AE990000}"/>
    <cellStyle name="Normal 57 4 3 2 3" xfId="44536" xr:uid="{00000000-0005-0000-0000-0000AF990000}"/>
    <cellStyle name="Normal 57 4 3 3" xfId="21624" xr:uid="{00000000-0005-0000-0000-0000B0990000}"/>
    <cellStyle name="Normal 57 4 3 3 2" xfId="21625" xr:uid="{00000000-0005-0000-0000-0000B1990000}"/>
    <cellStyle name="Normal 57 4 3 3 2 2" xfId="44539" xr:uid="{00000000-0005-0000-0000-0000B2990000}"/>
    <cellStyle name="Normal 57 4 3 3 3" xfId="44538" xr:uid="{00000000-0005-0000-0000-0000B3990000}"/>
    <cellStyle name="Normal 57 4 3 4" xfId="21626" xr:uid="{00000000-0005-0000-0000-0000B4990000}"/>
    <cellStyle name="Normal 57 4 3 4 2" xfId="44540" xr:uid="{00000000-0005-0000-0000-0000B5990000}"/>
    <cellStyle name="Normal 57 4 3 5" xfId="44535" xr:uid="{00000000-0005-0000-0000-0000B6990000}"/>
    <cellStyle name="Normal 57 4 4" xfId="21627" xr:uid="{00000000-0005-0000-0000-0000B7990000}"/>
    <cellStyle name="Normal 57 4 4 2" xfId="21628" xr:uid="{00000000-0005-0000-0000-0000B8990000}"/>
    <cellStyle name="Normal 57 4 4 2 2" xfId="44542" xr:uid="{00000000-0005-0000-0000-0000B9990000}"/>
    <cellStyle name="Normal 57 4 4 3" xfId="44541" xr:uid="{00000000-0005-0000-0000-0000BA990000}"/>
    <cellStyle name="Normal 57 4 5" xfId="21629" xr:uid="{00000000-0005-0000-0000-0000BB990000}"/>
    <cellStyle name="Normal 57 4 5 2" xfId="44543" xr:uid="{00000000-0005-0000-0000-0000BC990000}"/>
    <cellStyle name="Normal 57 4 6" xfId="21630" xr:uid="{00000000-0005-0000-0000-0000BD990000}"/>
    <cellStyle name="Normal 57 4 6 2" xfId="21631" xr:uid="{00000000-0005-0000-0000-0000BE990000}"/>
    <cellStyle name="Normal 57 4 6 2 2" xfId="44545" xr:uid="{00000000-0005-0000-0000-0000BF990000}"/>
    <cellStyle name="Normal 57 4 6 3" xfId="44544" xr:uid="{00000000-0005-0000-0000-0000C0990000}"/>
    <cellStyle name="Normal 57 4 7" xfId="21632" xr:uid="{00000000-0005-0000-0000-0000C1990000}"/>
    <cellStyle name="Normal 57 4 7 2" xfId="44546" xr:uid="{00000000-0005-0000-0000-0000C2990000}"/>
    <cellStyle name="Normal 57 4 8" xfId="44529" xr:uid="{00000000-0005-0000-0000-0000C3990000}"/>
    <cellStyle name="Normal 57 5" xfId="21633" xr:uid="{00000000-0005-0000-0000-0000C4990000}"/>
    <cellStyle name="Normal 57 5 2" xfId="21634" xr:uid="{00000000-0005-0000-0000-0000C5990000}"/>
    <cellStyle name="Normal 57 5 2 2" xfId="21635" xr:uid="{00000000-0005-0000-0000-0000C6990000}"/>
    <cellStyle name="Normal 57 5 2 2 2" xfId="21636" xr:uid="{00000000-0005-0000-0000-0000C7990000}"/>
    <cellStyle name="Normal 57 5 2 2 2 2" xfId="44550" xr:uid="{00000000-0005-0000-0000-0000C8990000}"/>
    <cellStyle name="Normal 57 5 2 2 3" xfId="44549" xr:uid="{00000000-0005-0000-0000-0000C9990000}"/>
    <cellStyle name="Normal 57 5 2 3" xfId="21637" xr:uid="{00000000-0005-0000-0000-0000CA990000}"/>
    <cellStyle name="Normal 57 5 2 3 2" xfId="44551" xr:uid="{00000000-0005-0000-0000-0000CB990000}"/>
    <cellStyle name="Normal 57 5 2 4" xfId="21638" xr:uid="{00000000-0005-0000-0000-0000CC990000}"/>
    <cellStyle name="Normal 57 5 2 4 2" xfId="44552" xr:uid="{00000000-0005-0000-0000-0000CD990000}"/>
    <cellStyle name="Normal 57 5 2 5" xfId="44548" xr:uid="{00000000-0005-0000-0000-0000CE990000}"/>
    <cellStyle name="Normal 57 5 3" xfId="21639" xr:uid="{00000000-0005-0000-0000-0000CF990000}"/>
    <cellStyle name="Normal 57 5 3 2" xfId="21640" xr:uid="{00000000-0005-0000-0000-0000D0990000}"/>
    <cellStyle name="Normal 57 5 3 2 2" xfId="21641" xr:uid="{00000000-0005-0000-0000-0000D1990000}"/>
    <cellStyle name="Normal 57 5 3 2 2 2" xfId="44555" xr:uid="{00000000-0005-0000-0000-0000D2990000}"/>
    <cellStyle name="Normal 57 5 3 2 3" xfId="44554" xr:uid="{00000000-0005-0000-0000-0000D3990000}"/>
    <cellStyle name="Normal 57 5 3 3" xfId="21642" xr:uid="{00000000-0005-0000-0000-0000D4990000}"/>
    <cellStyle name="Normal 57 5 3 3 2" xfId="21643" xr:uid="{00000000-0005-0000-0000-0000D5990000}"/>
    <cellStyle name="Normal 57 5 3 3 2 2" xfId="44557" xr:uid="{00000000-0005-0000-0000-0000D6990000}"/>
    <cellStyle name="Normal 57 5 3 3 3" xfId="44556" xr:uid="{00000000-0005-0000-0000-0000D7990000}"/>
    <cellStyle name="Normal 57 5 3 4" xfId="21644" xr:uid="{00000000-0005-0000-0000-0000D8990000}"/>
    <cellStyle name="Normal 57 5 3 4 2" xfId="44558" xr:uid="{00000000-0005-0000-0000-0000D9990000}"/>
    <cellStyle name="Normal 57 5 3 5" xfId="44553" xr:uid="{00000000-0005-0000-0000-0000DA990000}"/>
    <cellStyle name="Normal 57 5 4" xfId="21645" xr:uid="{00000000-0005-0000-0000-0000DB990000}"/>
    <cellStyle name="Normal 57 5 4 2" xfId="21646" xr:uid="{00000000-0005-0000-0000-0000DC990000}"/>
    <cellStyle name="Normal 57 5 4 2 2" xfId="44560" xr:uid="{00000000-0005-0000-0000-0000DD990000}"/>
    <cellStyle name="Normal 57 5 4 3" xfId="44559" xr:uid="{00000000-0005-0000-0000-0000DE990000}"/>
    <cellStyle name="Normal 57 5 5" xfId="21647" xr:uid="{00000000-0005-0000-0000-0000DF990000}"/>
    <cellStyle name="Normal 57 5 5 2" xfId="44561" xr:uid="{00000000-0005-0000-0000-0000E0990000}"/>
    <cellStyle name="Normal 57 5 6" xfId="21648" xr:uid="{00000000-0005-0000-0000-0000E1990000}"/>
    <cellStyle name="Normal 57 5 6 2" xfId="21649" xr:uid="{00000000-0005-0000-0000-0000E2990000}"/>
    <cellStyle name="Normal 57 5 6 2 2" xfId="44563" xr:uid="{00000000-0005-0000-0000-0000E3990000}"/>
    <cellStyle name="Normal 57 5 6 3" xfId="44562" xr:uid="{00000000-0005-0000-0000-0000E4990000}"/>
    <cellStyle name="Normal 57 5 7" xfId="21650" xr:uid="{00000000-0005-0000-0000-0000E5990000}"/>
    <cellStyle name="Normal 57 5 7 2" xfId="44564" xr:uid="{00000000-0005-0000-0000-0000E6990000}"/>
    <cellStyle name="Normal 57 5 8" xfId="44547" xr:uid="{00000000-0005-0000-0000-0000E7990000}"/>
    <cellStyle name="Normal 57 6" xfId="21651" xr:uid="{00000000-0005-0000-0000-0000E8990000}"/>
    <cellStyle name="Normal 57 6 2" xfId="21652" xr:uid="{00000000-0005-0000-0000-0000E9990000}"/>
    <cellStyle name="Normal 57 6 2 2" xfId="21653" xr:uid="{00000000-0005-0000-0000-0000EA990000}"/>
    <cellStyle name="Normal 57 6 2 2 2" xfId="21654" xr:uid="{00000000-0005-0000-0000-0000EB990000}"/>
    <cellStyle name="Normal 57 6 2 2 2 2" xfId="44568" xr:uid="{00000000-0005-0000-0000-0000EC990000}"/>
    <cellStyle name="Normal 57 6 2 2 3" xfId="44567" xr:uid="{00000000-0005-0000-0000-0000ED990000}"/>
    <cellStyle name="Normal 57 6 2 3" xfId="21655" xr:uid="{00000000-0005-0000-0000-0000EE990000}"/>
    <cellStyle name="Normal 57 6 2 3 2" xfId="44569" xr:uid="{00000000-0005-0000-0000-0000EF990000}"/>
    <cellStyle name="Normal 57 6 2 4" xfId="21656" xr:uid="{00000000-0005-0000-0000-0000F0990000}"/>
    <cellStyle name="Normal 57 6 2 4 2" xfId="44570" xr:uid="{00000000-0005-0000-0000-0000F1990000}"/>
    <cellStyle name="Normal 57 6 2 5" xfId="44566" xr:uid="{00000000-0005-0000-0000-0000F2990000}"/>
    <cellStyle name="Normal 57 6 3" xfId="21657" xr:uid="{00000000-0005-0000-0000-0000F3990000}"/>
    <cellStyle name="Normal 57 6 3 2" xfId="21658" xr:uid="{00000000-0005-0000-0000-0000F4990000}"/>
    <cellStyle name="Normal 57 6 3 2 2" xfId="21659" xr:uid="{00000000-0005-0000-0000-0000F5990000}"/>
    <cellStyle name="Normal 57 6 3 2 2 2" xfId="44573" xr:uid="{00000000-0005-0000-0000-0000F6990000}"/>
    <cellStyle name="Normal 57 6 3 2 3" xfId="44572" xr:uid="{00000000-0005-0000-0000-0000F7990000}"/>
    <cellStyle name="Normal 57 6 3 3" xfId="21660" xr:uid="{00000000-0005-0000-0000-0000F8990000}"/>
    <cellStyle name="Normal 57 6 3 3 2" xfId="21661" xr:uid="{00000000-0005-0000-0000-0000F9990000}"/>
    <cellStyle name="Normal 57 6 3 3 2 2" xfId="44575" xr:uid="{00000000-0005-0000-0000-0000FA990000}"/>
    <cellStyle name="Normal 57 6 3 3 3" xfId="44574" xr:uid="{00000000-0005-0000-0000-0000FB990000}"/>
    <cellStyle name="Normal 57 6 3 4" xfId="21662" xr:uid="{00000000-0005-0000-0000-0000FC990000}"/>
    <cellStyle name="Normal 57 6 3 4 2" xfId="44576" xr:uid="{00000000-0005-0000-0000-0000FD990000}"/>
    <cellStyle name="Normal 57 6 3 5" xfId="44571" xr:uid="{00000000-0005-0000-0000-0000FE990000}"/>
    <cellStyle name="Normal 57 6 4" xfId="21663" xr:uid="{00000000-0005-0000-0000-0000FF990000}"/>
    <cellStyle name="Normal 57 6 4 2" xfId="21664" xr:uid="{00000000-0005-0000-0000-0000009A0000}"/>
    <cellStyle name="Normal 57 6 4 2 2" xfId="44578" xr:uid="{00000000-0005-0000-0000-0000019A0000}"/>
    <cellStyle name="Normal 57 6 4 3" xfId="44577" xr:uid="{00000000-0005-0000-0000-0000029A0000}"/>
    <cellStyle name="Normal 57 6 5" xfId="21665" xr:uid="{00000000-0005-0000-0000-0000039A0000}"/>
    <cellStyle name="Normal 57 6 5 2" xfId="44579" xr:uid="{00000000-0005-0000-0000-0000049A0000}"/>
    <cellStyle name="Normal 57 6 6" xfId="21666" xr:uid="{00000000-0005-0000-0000-0000059A0000}"/>
    <cellStyle name="Normal 57 6 6 2" xfId="21667" xr:uid="{00000000-0005-0000-0000-0000069A0000}"/>
    <cellStyle name="Normal 57 6 6 2 2" xfId="44581" xr:uid="{00000000-0005-0000-0000-0000079A0000}"/>
    <cellStyle name="Normal 57 6 6 3" xfId="44580" xr:uid="{00000000-0005-0000-0000-0000089A0000}"/>
    <cellStyle name="Normal 57 6 7" xfId="21668" xr:uid="{00000000-0005-0000-0000-0000099A0000}"/>
    <cellStyle name="Normal 57 6 7 2" xfId="44582" xr:uid="{00000000-0005-0000-0000-00000A9A0000}"/>
    <cellStyle name="Normal 57 6 8" xfId="44565" xr:uid="{00000000-0005-0000-0000-00000B9A0000}"/>
    <cellStyle name="Normal 57 7" xfId="21669" xr:uid="{00000000-0005-0000-0000-00000C9A0000}"/>
    <cellStyle name="Normal 57 7 2" xfId="21670" xr:uid="{00000000-0005-0000-0000-00000D9A0000}"/>
    <cellStyle name="Normal 57 7 2 2" xfId="21671" xr:uid="{00000000-0005-0000-0000-00000E9A0000}"/>
    <cellStyle name="Normal 57 7 2 2 2" xfId="21672" xr:uid="{00000000-0005-0000-0000-00000F9A0000}"/>
    <cellStyle name="Normal 57 7 2 2 2 2" xfId="44586" xr:uid="{00000000-0005-0000-0000-0000109A0000}"/>
    <cellStyle name="Normal 57 7 2 2 3" xfId="44585" xr:uid="{00000000-0005-0000-0000-0000119A0000}"/>
    <cellStyle name="Normal 57 7 2 3" xfId="21673" xr:uid="{00000000-0005-0000-0000-0000129A0000}"/>
    <cellStyle name="Normal 57 7 2 3 2" xfId="44587" xr:uid="{00000000-0005-0000-0000-0000139A0000}"/>
    <cellStyle name="Normal 57 7 2 4" xfId="21674" xr:uid="{00000000-0005-0000-0000-0000149A0000}"/>
    <cellStyle name="Normal 57 7 2 4 2" xfId="44588" xr:uid="{00000000-0005-0000-0000-0000159A0000}"/>
    <cellStyle name="Normal 57 7 2 5" xfId="44584" xr:uid="{00000000-0005-0000-0000-0000169A0000}"/>
    <cellStyle name="Normal 57 7 3" xfId="21675" xr:uid="{00000000-0005-0000-0000-0000179A0000}"/>
    <cellStyle name="Normal 57 7 3 2" xfId="21676" xr:uid="{00000000-0005-0000-0000-0000189A0000}"/>
    <cellStyle name="Normal 57 7 3 2 2" xfId="21677" xr:uid="{00000000-0005-0000-0000-0000199A0000}"/>
    <cellStyle name="Normal 57 7 3 2 2 2" xfId="44591" xr:uid="{00000000-0005-0000-0000-00001A9A0000}"/>
    <cellStyle name="Normal 57 7 3 2 3" xfId="44590" xr:uid="{00000000-0005-0000-0000-00001B9A0000}"/>
    <cellStyle name="Normal 57 7 3 3" xfId="21678" xr:uid="{00000000-0005-0000-0000-00001C9A0000}"/>
    <cellStyle name="Normal 57 7 3 3 2" xfId="21679" xr:uid="{00000000-0005-0000-0000-00001D9A0000}"/>
    <cellStyle name="Normal 57 7 3 3 2 2" xfId="44593" xr:uid="{00000000-0005-0000-0000-00001E9A0000}"/>
    <cellStyle name="Normal 57 7 3 3 3" xfId="44592" xr:uid="{00000000-0005-0000-0000-00001F9A0000}"/>
    <cellStyle name="Normal 57 7 3 4" xfId="21680" xr:uid="{00000000-0005-0000-0000-0000209A0000}"/>
    <cellStyle name="Normal 57 7 3 4 2" xfId="44594" xr:uid="{00000000-0005-0000-0000-0000219A0000}"/>
    <cellStyle name="Normal 57 7 3 5" xfId="44589" xr:uid="{00000000-0005-0000-0000-0000229A0000}"/>
    <cellStyle name="Normal 57 7 4" xfId="21681" xr:uid="{00000000-0005-0000-0000-0000239A0000}"/>
    <cellStyle name="Normal 57 7 4 2" xfId="21682" xr:uid="{00000000-0005-0000-0000-0000249A0000}"/>
    <cellStyle name="Normal 57 7 4 2 2" xfId="44596" xr:uid="{00000000-0005-0000-0000-0000259A0000}"/>
    <cellStyle name="Normal 57 7 4 3" xfId="44595" xr:uid="{00000000-0005-0000-0000-0000269A0000}"/>
    <cellStyle name="Normal 57 7 5" xfId="21683" xr:uid="{00000000-0005-0000-0000-0000279A0000}"/>
    <cellStyle name="Normal 57 7 5 2" xfId="44597" xr:uid="{00000000-0005-0000-0000-0000289A0000}"/>
    <cellStyle name="Normal 57 7 6" xfId="21684" xr:uid="{00000000-0005-0000-0000-0000299A0000}"/>
    <cellStyle name="Normal 57 7 6 2" xfId="21685" xr:uid="{00000000-0005-0000-0000-00002A9A0000}"/>
    <cellStyle name="Normal 57 7 6 2 2" xfId="44599" xr:uid="{00000000-0005-0000-0000-00002B9A0000}"/>
    <cellStyle name="Normal 57 7 6 3" xfId="44598" xr:uid="{00000000-0005-0000-0000-00002C9A0000}"/>
    <cellStyle name="Normal 57 7 7" xfId="21686" xr:uid="{00000000-0005-0000-0000-00002D9A0000}"/>
    <cellStyle name="Normal 57 7 7 2" xfId="44600" xr:uid="{00000000-0005-0000-0000-00002E9A0000}"/>
    <cellStyle name="Normal 57 7 8" xfId="44583" xr:uid="{00000000-0005-0000-0000-00002F9A0000}"/>
    <cellStyle name="Normal 57 8" xfId="21687" xr:uid="{00000000-0005-0000-0000-0000309A0000}"/>
    <cellStyle name="Normal 57 8 2" xfId="21688" xr:uid="{00000000-0005-0000-0000-0000319A0000}"/>
    <cellStyle name="Normal 57 8 2 2" xfId="21689" xr:uid="{00000000-0005-0000-0000-0000329A0000}"/>
    <cellStyle name="Normal 57 8 2 2 2" xfId="21690" xr:uid="{00000000-0005-0000-0000-0000339A0000}"/>
    <cellStyle name="Normal 57 8 2 2 2 2" xfId="44604" xr:uid="{00000000-0005-0000-0000-0000349A0000}"/>
    <cellStyle name="Normal 57 8 2 2 3" xfId="44603" xr:uid="{00000000-0005-0000-0000-0000359A0000}"/>
    <cellStyle name="Normal 57 8 2 3" xfId="21691" xr:uid="{00000000-0005-0000-0000-0000369A0000}"/>
    <cellStyle name="Normal 57 8 2 3 2" xfId="44605" xr:uid="{00000000-0005-0000-0000-0000379A0000}"/>
    <cellStyle name="Normal 57 8 2 4" xfId="21692" xr:uid="{00000000-0005-0000-0000-0000389A0000}"/>
    <cellStyle name="Normal 57 8 2 4 2" xfId="44606" xr:uid="{00000000-0005-0000-0000-0000399A0000}"/>
    <cellStyle name="Normal 57 8 2 5" xfId="44602" xr:uid="{00000000-0005-0000-0000-00003A9A0000}"/>
    <cellStyle name="Normal 57 8 3" xfId="21693" xr:uid="{00000000-0005-0000-0000-00003B9A0000}"/>
    <cellStyle name="Normal 57 8 3 2" xfId="21694" xr:uid="{00000000-0005-0000-0000-00003C9A0000}"/>
    <cellStyle name="Normal 57 8 3 2 2" xfId="21695" xr:uid="{00000000-0005-0000-0000-00003D9A0000}"/>
    <cellStyle name="Normal 57 8 3 2 2 2" xfId="44609" xr:uid="{00000000-0005-0000-0000-00003E9A0000}"/>
    <cellStyle name="Normal 57 8 3 2 3" xfId="44608" xr:uid="{00000000-0005-0000-0000-00003F9A0000}"/>
    <cellStyle name="Normal 57 8 3 3" xfId="21696" xr:uid="{00000000-0005-0000-0000-0000409A0000}"/>
    <cellStyle name="Normal 57 8 3 3 2" xfId="21697" xr:uid="{00000000-0005-0000-0000-0000419A0000}"/>
    <cellStyle name="Normal 57 8 3 3 2 2" xfId="44611" xr:uid="{00000000-0005-0000-0000-0000429A0000}"/>
    <cellStyle name="Normal 57 8 3 3 3" xfId="44610" xr:uid="{00000000-0005-0000-0000-0000439A0000}"/>
    <cellStyle name="Normal 57 8 3 4" xfId="21698" xr:uid="{00000000-0005-0000-0000-0000449A0000}"/>
    <cellStyle name="Normal 57 8 3 4 2" xfId="44612" xr:uid="{00000000-0005-0000-0000-0000459A0000}"/>
    <cellStyle name="Normal 57 8 3 5" xfId="44607" xr:uid="{00000000-0005-0000-0000-0000469A0000}"/>
    <cellStyle name="Normal 57 8 4" xfId="21699" xr:uid="{00000000-0005-0000-0000-0000479A0000}"/>
    <cellStyle name="Normal 57 8 4 2" xfId="21700" xr:uid="{00000000-0005-0000-0000-0000489A0000}"/>
    <cellStyle name="Normal 57 8 4 2 2" xfId="44614" xr:uid="{00000000-0005-0000-0000-0000499A0000}"/>
    <cellStyle name="Normal 57 8 4 3" xfId="44613" xr:uid="{00000000-0005-0000-0000-00004A9A0000}"/>
    <cellStyle name="Normal 57 8 5" xfId="21701" xr:uid="{00000000-0005-0000-0000-00004B9A0000}"/>
    <cellStyle name="Normal 57 8 5 2" xfId="44615" xr:uid="{00000000-0005-0000-0000-00004C9A0000}"/>
    <cellStyle name="Normal 57 8 6" xfId="21702" xr:uid="{00000000-0005-0000-0000-00004D9A0000}"/>
    <cellStyle name="Normal 57 8 6 2" xfId="21703" xr:uid="{00000000-0005-0000-0000-00004E9A0000}"/>
    <cellStyle name="Normal 57 8 6 2 2" xfId="44617" xr:uid="{00000000-0005-0000-0000-00004F9A0000}"/>
    <cellStyle name="Normal 57 8 6 3" xfId="44616" xr:uid="{00000000-0005-0000-0000-0000509A0000}"/>
    <cellStyle name="Normal 57 8 7" xfId="21704" xr:uid="{00000000-0005-0000-0000-0000519A0000}"/>
    <cellStyle name="Normal 57 8 7 2" xfId="44618" xr:uid="{00000000-0005-0000-0000-0000529A0000}"/>
    <cellStyle name="Normal 57 8 8" xfId="44601" xr:uid="{00000000-0005-0000-0000-0000539A0000}"/>
    <cellStyle name="Normal 57 9" xfId="21705" xr:uid="{00000000-0005-0000-0000-0000549A0000}"/>
    <cellStyle name="Normal 57 9 2" xfId="21706" xr:uid="{00000000-0005-0000-0000-0000559A0000}"/>
    <cellStyle name="Normal 57 9 2 2" xfId="21707" xr:uid="{00000000-0005-0000-0000-0000569A0000}"/>
    <cellStyle name="Normal 57 9 2 2 2" xfId="21708" xr:uid="{00000000-0005-0000-0000-0000579A0000}"/>
    <cellStyle name="Normal 57 9 2 2 2 2" xfId="44622" xr:uid="{00000000-0005-0000-0000-0000589A0000}"/>
    <cellStyle name="Normal 57 9 2 2 3" xfId="44621" xr:uid="{00000000-0005-0000-0000-0000599A0000}"/>
    <cellStyle name="Normal 57 9 2 3" xfId="21709" xr:uid="{00000000-0005-0000-0000-00005A9A0000}"/>
    <cellStyle name="Normal 57 9 2 3 2" xfId="44623" xr:uid="{00000000-0005-0000-0000-00005B9A0000}"/>
    <cellStyle name="Normal 57 9 2 4" xfId="21710" xr:uid="{00000000-0005-0000-0000-00005C9A0000}"/>
    <cellStyle name="Normal 57 9 2 4 2" xfId="44624" xr:uid="{00000000-0005-0000-0000-00005D9A0000}"/>
    <cellStyle name="Normal 57 9 2 5" xfId="44620" xr:uid="{00000000-0005-0000-0000-00005E9A0000}"/>
    <cellStyle name="Normal 57 9 3" xfId="21711" xr:uid="{00000000-0005-0000-0000-00005F9A0000}"/>
    <cellStyle name="Normal 57 9 3 2" xfId="21712" xr:uid="{00000000-0005-0000-0000-0000609A0000}"/>
    <cellStyle name="Normal 57 9 3 2 2" xfId="21713" xr:uid="{00000000-0005-0000-0000-0000619A0000}"/>
    <cellStyle name="Normal 57 9 3 2 2 2" xfId="44627" xr:uid="{00000000-0005-0000-0000-0000629A0000}"/>
    <cellStyle name="Normal 57 9 3 2 3" xfId="44626" xr:uid="{00000000-0005-0000-0000-0000639A0000}"/>
    <cellStyle name="Normal 57 9 3 3" xfId="21714" xr:uid="{00000000-0005-0000-0000-0000649A0000}"/>
    <cellStyle name="Normal 57 9 3 3 2" xfId="21715" xr:uid="{00000000-0005-0000-0000-0000659A0000}"/>
    <cellStyle name="Normal 57 9 3 3 2 2" xfId="44629" xr:uid="{00000000-0005-0000-0000-0000669A0000}"/>
    <cellStyle name="Normal 57 9 3 3 3" xfId="44628" xr:uid="{00000000-0005-0000-0000-0000679A0000}"/>
    <cellStyle name="Normal 57 9 3 4" xfId="21716" xr:uid="{00000000-0005-0000-0000-0000689A0000}"/>
    <cellStyle name="Normal 57 9 3 4 2" xfId="44630" xr:uid="{00000000-0005-0000-0000-0000699A0000}"/>
    <cellStyle name="Normal 57 9 3 5" xfId="44625" xr:uid="{00000000-0005-0000-0000-00006A9A0000}"/>
    <cellStyle name="Normal 57 9 4" xfId="21717" xr:uid="{00000000-0005-0000-0000-00006B9A0000}"/>
    <cellStyle name="Normal 57 9 4 2" xfId="21718" xr:uid="{00000000-0005-0000-0000-00006C9A0000}"/>
    <cellStyle name="Normal 57 9 4 2 2" xfId="44632" xr:uid="{00000000-0005-0000-0000-00006D9A0000}"/>
    <cellStyle name="Normal 57 9 4 3" xfId="44631" xr:uid="{00000000-0005-0000-0000-00006E9A0000}"/>
    <cellStyle name="Normal 57 9 5" xfId="21719" xr:uid="{00000000-0005-0000-0000-00006F9A0000}"/>
    <cellStyle name="Normal 57 9 5 2" xfId="44633" xr:uid="{00000000-0005-0000-0000-0000709A0000}"/>
    <cellStyle name="Normal 57 9 6" xfId="21720" xr:uid="{00000000-0005-0000-0000-0000719A0000}"/>
    <cellStyle name="Normal 57 9 6 2" xfId="21721" xr:uid="{00000000-0005-0000-0000-0000729A0000}"/>
    <cellStyle name="Normal 57 9 6 2 2" xfId="44635" xr:uid="{00000000-0005-0000-0000-0000739A0000}"/>
    <cellStyle name="Normal 57 9 6 3" xfId="44634" xr:uid="{00000000-0005-0000-0000-0000749A0000}"/>
    <cellStyle name="Normal 57 9 7" xfId="21722" xr:uid="{00000000-0005-0000-0000-0000759A0000}"/>
    <cellStyle name="Normal 57 9 7 2" xfId="44636" xr:uid="{00000000-0005-0000-0000-0000769A0000}"/>
    <cellStyle name="Normal 57 9 8" xfId="44619" xr:uid="{00000000-0005-0000-0000-0000779A0000}"/>
    <cellStyle name="Normal 58" xfId="21723" xr:uid="{00000000-0005-0000-0000-0000789A0000}"/>
    <cellStyle name="Normal 58 10" xfId="21724" xr:uid="{00000000-0005-0000-0000-0000799A0000}"/>
    <cellStyle name="Normal 58 10 2" xfId="21725" xr:uid="{00000000-0005-0000-0000-00007A9A0000}"/>
    <cellStyle name="Normal 58 10 2 2" xfId="21726" xr:uid="{00000000-0005-0000-0000-00007B9A0000}"/>
    <cellStyle name="Normal 58 10 2 2 2" xfId="21727" xr:uid="{00000000-0005-0000-0000-00007C9A0000}"/>
    <cellStyle name="Normal 58 10 2 2 2 2" xfId="44641" xr:uid="{00000000-0005-0000-0000-00007D9A0000}"/>
    <cellStyle name="Normal 58 10 2 2 3" xfId="44640" xr:uid="{00000000-0005-0000-0000-00007E9A0000}"/>
    <cellStyle name="Normal 58 10 2 3" xfId="21728" xr:uid="{00000000-0005-0000-0000-00007F9A0000}"/>
    <cellStyle name="Normal 58 10 2 3 2" xfId="44642" xr:uid="{00000000-0005-0000-0000-0000809A0000}"/>
    <cellStyle name="Normal 58 10 2 4" xfId="21729" xr:uid="{00000000-0005-0000-0000-0000819A0000}"/>
    <cellStyle name="Normal 58 10 2 4 2" xfId="44643" xr:uid="{00000000-0005-0000-0000-0000829A0000}"/>
    <cellStyle name="Normal 58 10 2 5" xfId="44639" xr:uid="{00000000-0005-0000-0000-0000839A0000}"/>
    <cellStyle name="Normal 58 10 3" xfId="21730" xr:uid="{00000000-0005-0000-0000-0000849A0000}"/>
    <cellStyle name="Normal 58 10 3 2" xfId="21731" xr:uid="{00000000-0005-0000-0000-0000859A0000}"/>
    <cellStyle name="Normal 58 10 3 2 2" xfId="21732" xr:uid="{00000000-0005-0000-0000-0000869A0000}"/>
    <cellStyle name="Normal 58 10 3 2 2 2" xfId="44646" xr:uid="{00000000-0005-0000-0000-0000879A0000}"/>
    <cellStyle name="Normal 58 10 3 2 3" xfId="44645" xr:uid="{00000000-0005-0000-0000-0000889A0000}"/>
    <cellStyle name="Normal 58 10 3 3" xfId="21733" xr:uid="{00000000-0005-0000-0000-0000899A0000}"/>
    <cellStyle name="Normal 58 10 3 3 2" xfId="21734" xr:uid="{00000000-0005-0000-0000-00008A9A0000}"/>
    <cellStyle name="Normal 58 10 3 3 2 2" xfId="44648" xr:uid="{00000000-0005-0000-0000-00008B9A0000}"/>
    <cellStyle name="Normal 58 10 3 3 3" xfId="44647" xr:uid="{00000000-0005-0000-0000-00008C9A0000}"/>
    <cellStyle name="Normal 58 10 3 4" xfId="21735" xr:uid="{00000000-0005-0000-0000-00008D9A0000}"/>
    <cellStyle name="Normal 58 10 3 4 2" xfId="44649" xr:uid="{00000000-0005-0000-0000-00008E9A0000}"/>
    <cellStyle name="Normal 58 10 3 5" xfId="44644" xr:uid="{00000000-0005-0000-0000-00008F9A0000}"/>
    <cellStyle name="Normal 58 10 4" xfId="21736" xr:uid="{00000000-0005-0000-0000-0000909A0000}"/>
    <cellStyle name="Normal 58 10 4 2" xfId="21737" xr:uid="{00000000-0005-0000-0000-0000919A0000}"/>
    <cellStyle name="Normal 58 10 4 2 2" xfId="44651" xr:uid="{00000000-0005-0000-0000-0000929A0000}"/>
    <cellStyle name="Normal 58 10 4 3" xfId="44650" xr:uid="{00000000-0005-0000-0000-0000939A0000}"/>
    <cellStyle name="Normal 58 10 5" xfId="21738" xr:uid="{00000000-0005-0000-0000-0000949A0000}"/>
    <cellStyle name="Normal 58 10 5 2" xfId="44652" xr:uid="{00000000-0005-0000-0000-0000959A0000}"/>
    <cellStyle name="Normal 58 10 6" xfId="21739" xr:uid="{00000000-0005-0000-0000-0000969A0000}"/>
    <cellStyle name="Normal 58 10 6 2" xfId="21740" xr:uid="{00000000-0005-0000-0000-0000979A0000}"/>
    <cellStyle name="Normal 58 10 6 2 2" xfId="44654" xr:uid="{00000000-0005-0000-0000-0000989A0000}"/>
    <cellStyle name="Normal 58 10 6 3" xfId="44653" xr:uid="{00000000-0005-0000-0000-0000999A0000}"/>
    <cellStyle name="Normal 58 10 7" xfId="21741" xr:uid="{00000000-0005-0000-0000-00009A9A0000}"/>
    <cellStyle name="Normal 58 10 7 2" xfId="44655" xr:uid="{00000000-0005-0000-0000-00009B9A0000}"/>
    <cellStyle name="Normal 58 10 8" xfId="44638" xr:uid="{00000000-0005-0000-0000-00009C9A0000}"/>
    <cellStyle name="Normal 58 11" xfId="21742" xr:uid="{00000000-0005-0000-0000-00009D9A0000}"/>
    <cellStyle name="Normal 58 11 2" xfId="21743" xr:uid="{00000000-0005-0000-0000-00009E9A0000}"/>
    <cellStyle name="Normal 58 11 2 2" xfId="21744" xr:uid="{00000000-0005-0000-0000-00009F9A0000}"/>
    <cellStyle name="Normal 58 11 2 2 2" xfId="21745" xr:uid="{00000000-0005-0000-0000-0000A09A0000}"/>
    <cellStyle name="Normal 58 11 2 2 2 2" xfId="44659" xr:uid="{00000000-0005-0000-0000-0000A19A0000}"/>
    <cellStyle name="Normal 58 11 2 2 3" xfId="44658" xr:uid="{00000000-0005-0000-0000-0000A29A0000}"/>
    <cellStyle name="Normal 58 11 2 3" xfId="21746" xr:uid="{00000000-0005-0000-0000-0000A39A0000}"/>
    <cellStyle name="Normal 58 11 2 3 2" xfId="44660" xr:uid="{00000000-0005-0000-0000-0000A49A0000}"/>
    <cellStyle name="Normal 58 11 2 4" xfId="21747" xr:uid="{00000000-0005-0000-0000-0000A59A0000}"/>
    <cellStyle name="Normal 58 11 2 4 2" xfId="44661" xr:uid="{00000000-0005-0000-0000-0000A69A0000}"/>
    <cellStyle name="Normal 58 11 2 5" xfId="44657" xr:uid="{00000000-0005-0000-0000-0000A79A0000}"/>
    <cellStyle name="Normal 58 11 3" xfId="21748" xr:uid="{00000000-0005-0000-0000-0000A89A0000}"/>
    <cellStyle name="Normal 58 11 3 2" xfId="21749" xr:uid="{00000000-0005-0000-0000-0000A99A0000}"/>
    <cellStyle name="Normal 58 11 3 2 2" xfId="21750" xr:uid="{00000000-0005-0000-0000-0000AA9A0000}"/>
    <cellStyle name="Normal 58 11 3 2 2 2" xfId="44664" xr:uid="{00000000-0005-0000-0000-0000AB9A0000}"/>
    <cellStyle name="Normal 58 11 3 2 3" xfId="44663" xr:uid="{00000000-0005-0000-0000-0000AC9A0000}"/>
    <cellStyle name="Normal 58 11 3 3" xfId="21751" xr:uid="{00000000-0005-0000-0000-0000AD9A0000}"/>
    <cellStyle name="Normal 58 11 3 3 2" xfId="21752" xr:uid="{00000000-0005-0000-0000-0000AE9A0000}"/>
    <cellStyle name="Normal 58 11 3 3 2 2" xfId="44666" xr:uid="{00000000-0005-0000-0000-0000AF9A0000}"/>
    <cellStyle name="Normal 58 11 3 3 3" xfId="44665" xr:uid="{00000000-0005-0000-0000-0000B09A0000}"/>
    <cellStyle name="Normal 58 11 3 4" xfId="21753" xr:uid="{00000000-0005-0000-0000-0000B19A0000}"/>
    <cellStyle name="Normal 58 11 3 4 2" xfId="44667" xr:uid="{00000000-0005-0000-0000-0000B29A0000}"/>
    <cellStyle name="Normal 58 11 3 5" xfId="44662" xr:uid="{00000000-0005-0000-0000-0000B39A0000}"/>
    <cellStyle name="Normal 58 11 4" xfId="21754" xr:uid="{00000000-0005-0000-0000-0000B49A0000}"/>
    <cellStyle name="Normal 58 11 4 2" xfId="21755" xr:uid="{00000000-0005-0000-0000-0000B59A0000}"/>
    <cellStyle name="Normal 58 11 4 2 2" xfId="44669" xr:uid="{00000000-0005-0000-0000-0000B69A0000}"/>
    <cellStyle name="Normal 58 11 4 3" xfId="44668" xr:uid="{00000000-0005-0000-0000-0000B79A0000}"/>
    <cellStyle name="Normal 58 11 5" xfId="21756" xr:uid="{00000000-0005-0000-0000-0000B89A0000}"/>
    <cellStyle name="Normal 58 11 5 2" xfId="44670" xr:uid="{00000000-0005-0000-0000-0000B99A0000}"/>
    <cellStyle name="Normal 58 11 6" xfId="21757" xr:uid="{00000000-0005-0000-0000-0000BA9A0000}"/>
    <cellStyle name="Normal 58 11 6 2" xfId="21758" xr:uid="{00000000-0005-0000-0000-0000BB9A0000}"/>
    <cellStyle name="Normal 58 11 6 2 2" xfId="44672" xr:uid="{00000000-0005-0000-0000-0000BC9A0000}"/>
    <cellStyle name="Normal 58 11 6 3" xfId="44671" xr:uid="{00000000-0005-0000-0000-0000BD9A0000}"/>
    <cellStyle name="Normal 58 11 7" xfId="21759" xr:uid="{00000000-0005-0000-0000-0000BE9A0000}"/>
    <cellStyle name="Normal 58 11 7 2" xfId="44673" xr:uid="{00000000-0005-0000-0000-0000BF9A0000}"/>
    <cellStyle name="Normal 58 11 8" xfId="44656" xr:uid="{00000000-0005-0000-0000-0000C09A0000}"/>
    <cellStyle name="Normal 58 12" xfId="21760" xr:uid="{00000000-0005-0000-0000-0000C19A0000}"/>
    <cellStyle name="Normal 58 12 2" xfId="21761" xr:uid="{00000000-0005-0000-0000-0000C29A0000}"/>
    <cellStyle name="Normal 58 12 2 2" xfId="21762" xr:uid="{00000000-0005-0000-0000-0000C39A0000}"/>
    <cellStyle name="Normal 58 12 2 2 2" xfId="44676" xr:uid="{00000000-0005-0000-0000-0000C49A0000}"/>
    <cellStyle name="Normal 58 12 2 3" xfId="44675" xr:uid="{00000000-0005-0000-0000-0000C59A0000}"/>
    <cellStyle name="Normal 58 12 3" xfId="21763" xr:uid="{00000000-0005-0000-0000-0000C69A0000}"/>
    <cellStyle name="Normal 58 12 3 2" xfId="44677" xr:uid="{00000000-0005-0000-0000-0000C79A0000}"/>
    <cellStyle name="Normal 58 12 4" xfId="21764" xr:uid="{00000000-0005-0000-0000-0000C89A0000}"/>
    <cellStyle name="Normal 58 12 4 2" xfId="44678" xr:uid="{00000000-0005-0000-0000-0000C99A0000}"/>
    <cellStyle name="Normal 58 12 5" xfId="44674" xr:uid="{00000000-0005-0000-0000-0000CA9A0000}"/>
    <cellStyle name="Normal 58 13" xfId="21765" xr:uid="{00000000-0005-0000-0000-0000CB9A0000}"/>
    <cellStyle name="Normal 58 13 2" xfId="21766" xr:uid="{00000000-0005-0000-0000-0000CC9A0000}"/>
    <cellStyle name="Normal 58 13 2 2" xfId="21767" xr:uid="{00000000-0005-0000-0000-0000CD9A0000}"/>
    <cellStyle name="Normal 58 13 2 2 2" xfId="44681" xr:uid="{00000000-0005-0000-0000-0000CE9A0000}"/>
    <cellStyle name="Normal 58 13 2 3" xfId="44680" xr:uid="{00000000-0005-0000-0000-0000CF9A0000}"/>
    <cellStyle name="Normal 58 13 3" xfId="21768" xr:uid="{00000000-0005-0000-0000-0000D09A0000}"/>
    <cellStyle name="Normal 58 13 3 2" xfId="21769" xr:uid="{00000000-0005-0000-0000-0000D19A0000}"/>
    <cellStyle name="Normal 58 13 3 2 2" xfId="44683" xr:uid="{00000000-0005-0000-0000-0000D29A0000}"/>
    <cellStyle name="Normal 58 13 3 3" xfId="44682" xr:uid="{00000000-0005-0000-0000-0000D39A0000}"/>
    <cellStyle name="Normal 58 13 4" xfId="21770" xr:uid="{00000000-0005-0000-0000-0000D49A0000}"/>
    <cellStyle name="Normal 58 13 4 2" xfId="44684" xr:uid="{00000000-0005-0000-0000-0000D59A0000}"/>
    <cellStyle name="Normal 58 13 5" xfId="44679" xr:uid="{00000000-0005-0000-0000-0000D69A0000}"/>
    <cellStyle name="Normal 58 14" xfId="21771" xr:uid="{00000000-0005-0000-0000-0000D79A0000}"/>
    <cellStyle name="Normal 58 14 2" xfId="21772" xr:uid="{00000000-0005-0000-0000-0000D89A0000}"/>
    <cellStyle name="Normal 58 14 2 2" xfId="44686" xr:uid="{00000000-0005-0000-0000-0000D99A0000}"/>
    <cellStyle name="Normal 58 14 3" xfId="44685" xr:uid="{00000000-0005-0000-0000-0000DA9A0000}"/>
    <cellStyle name="Normal 58 15" xfId="21773" xr:uid="{00000000-0005-0000-0000-0000DB9A0000}"/>
    <cellStyle name="Normal 58 15 2" xfId="44687" xr:uid="{00000000-0005-0000-0000-0000DC9A0000}"/>
    <cellStyle name="Normal 58 16" xfId="21774" xr:uid="{00000000-0005-0000-0000-0000DD9A0000}"/>
    <cellStyle name="Normal 58 16 2" xfId="21775" xr:uid="{00000000-0005-0000-0000-0000DE9A0000}"/>
    <cellStyle name="Normal 58 16 2 2" xfId="44689" xr:uid="{00000000-0005-0000-0000-0000DF9A0000}"/>
    <cellStyle name="Normal 58 16 3" xfId="44688" xr:uid="{00000000-0005-0000-0000-0000E09A0000}"/>
    <cellStyle name="Normal 58 17" xfId="21776" xr:uid="{00000000-0005-0000-0000-0000E19A0000}"/>
    <cellStyle name="Normal 58 17 2" xfId="44690" xr:uid="{00000000-0005-0000-0000-0000E29A0000}"/>
    <cellStyle name="Normal 58 18" xfId="44637" xr:uid="{00000000-0005-0000-0000-0000E39A0000}"/>
    <cellStyle name="Normal 58 2" xfId="21777" xr:uid="{00000000-0005-0000-0000-0000E49A0000}"/>
    <cellStyle name="Normal 58 2 2" xfId="21778" xr:uid="{00000000-0005-0000-0000-0000E59A0000}"/>
    <cellStyle name="Normal 58 2 2 2" xfId="21779" xr:uid="{00000000-0005-0000-0000-0000E69A0000}"/>
    <cellStyle name="Normal 58 2 2 2 2" xfId="21780" xr:uid="{00000000-0005-0000-0000-0000E79A0000}"/>
    <cellStyle name="Normal 58 2 2 2 2 2" xfId="44694" xr:uid="{00000000-0005-0000-0000-0000E89A0000}"/>
    <cellStyle name="Normal 58 2 2 2 3" xfId="44693" xr:uid="{00000000-0005-0000-0000-0000E99A0000}"/>
    <cellStyle name="Normal 58 2 2 3" xfId="21781" xr:uid="{00000000-0005-0000-0000-0000EA9A0000}"/>
    <cellStyle name="Normal 58 2 2 3 2" xfId="44695" xr:uid="{00000000-0005-0000-0000-0000EB9A0000}"/>
    <cellStyle name="Normal 58 2 2 4" xfId="21782" xr:uid="{00000000-0005-0000-0000-0000EC9A0000}"/>
    <cellStyle name="Normal 58 2 2 4 2" xfId="44696" xr:uid="{00000000-0005-0000-0000-0000ED9A0000}"/>
    <cellStyle name="Normal 58 2 2 5" xfId="44692" xr:uid="{00000000-0005-0000-0000-0000EE9A0000}"/>
    <cellStyle name="Normal 58 2 3" xfId="21783" xr:uid="{00000000-0005-0000-0000-0000EF9A0000}"/>
    <cellStyle name="Normal 58 2 3 2" xfId="21784" xr:uid="{00000000-0005-0000-0000-0000F09A0000}"/>
    <cellStyle name="Normal 58 2 3 2 2" xfId="21785" xr:uid="{00000000-0005-0000-0000-0000F19A0000}"/>
    <cellStyle name="Normal 58 2 3 2 2 2" xfId="44699" xr:uid="{00000000-0005-0000-0000-0000F29A0000}"/>
    <cellStyle name="Normal 58 2 3 2 3" xfId="44698" xr:uid="{00000000-0005-0000-0000-0000F39A0000}"/>
    <cellStyle name="Normal 58 2 3 3" xfId="21786" xr:uid="{00000000-0005-0000-0000-0000F49A0000}"/>
    <cellStyle name="Normal 58 2 3 3 2" xfId="21787" xr:uid="{00000000-0005-0000-0000-0000F59A0000}"/>
    <cellStyle name="Normal 58 2 3 3 2 2" xfId="44701" xr:uid="{00000000-0005-0000-0000-0000F69A0000}"/>
    <cellStyle name="Normal 58 2 3 3 3" xfId="44700" xr:uid="{00000000-0005-0000-0000-0000F79A0000}"/>
    <cellStyle name="Normal 58 2 3 4" xfId="21788" xr:uid="{00000000-0005-0000-0000-0000F89A0000}"/>
    <cellStyle name="Normal 58 2 3 4 2" xfId="44702" xr:uid="{00000000-0005-0000-0000-0000F99A0000}"/>
    <cellStyle name="Normal 58 2 3 5" xfId="44697" xr:uid="{00000000-0005-0000-0000-0000FA9A0000}"/>
    <cellStyle name="Normal 58 2 4" xfId="21789" xr:uid="{00000000-0005-0000-0000-0000FB9A0000}"/>
    <cellStyle name="Normal 58 2 4 2" xfId="21790" xr:uid="{00000000-0005-0000-0000-0000FC9A0000}"/>
    <cellStyle name="Normal 58 2 4 2 2" xfId="44704" xr:uid="{00000000-0005-0000-0000-0000FD9A0000}"/>
    <cellStyle name="Normal 58 2 4 3" xfId="44703" xr:uid="{00000000-0005-0000-0000-0000FE9A0000}"/>
    <cellStyle name="Normal 58 2 5" xfId="21791" xr:uid="{00000000-0005-0000-0000-0000FF9A0000}"/>
    <cellStyle name="Normal 58 2 5 2" xfId="44705" xr:uid="{00000000-0005-0000-0000-0000009B0000}"/>
    <cellStyle name="Normal 58 2 6" xfId="21792" xr:uid="{00000000-0005-0000-0000-0000019B0000}"/>
    <cellStyle name="Normal 58 2 6 2" xfId="21793" xr:uid="{00000000-0005-0000-0000-0000029B0000}"/>
    <cellStyle name="Normal 58 2 6 2 2" xfId="44707" xr:uid="{00000000-0005-0000-0000-0000039B0000}"/>
    <cellStyle name="Normal 58 2 6 3" xfId="44706" xr:uid="{00000000-0005-0000-0000-0000049B0000}"/>
    <cellStyle name="Normal 58 2 7" xfId="21794" xr:uid="{00000000-0005-0000-0000-0000059B0000}"/>
    <cellStyle name="Normal 58 2 7 2" xfId="44708" xr:uid="{00000000-0005-0000-0000-0000069B0000}"/>
    <cellStyle name="Normal 58 2 8" xfId="44691" xr:uid="{00000000-0005-0000-0000-0000079B0000}"/>
    <cellStyle name="Normal 58 3" xfId="21795" xr:uid="{00000000-0005-0000-0000-0000089B0000}"/>
    <cellStyle name="Normal 58 3 2" xfId="21796" xr:uid="{00000000-0005-0000-0000-0000099B0000}"/>
    <cellStyle name="Normal 58 3 2 2" xfId="21797" xr:uid="{00000000-0005-0000-0000-00000A9B0000}"/>
    <cellStyle name="Normal 58 3 2 2 2" xfId="21798" xr:uid="{00000000-0005-0000-0000-00000B9B0000}"/>
    <cellStyle name="Normal 58 3 2 2 2 2" xfId="44712" xr:uid="{00000000-0005-0000-0000-00000C9B0000}"/>
    <cellStyle name="Normal 58 3 2 2 3" xfId="44711" xr:uid="{00000000-0005-0000-0000-00000D9B0000}"/>
    <cellStyle name="Normal 58 3 2 3" xfId="21799" xr:uid="{00000000-0005-0000-0000-00000E9B0000}"/>
    <cellStyle name="Normal 58 3 2 3 2" xfId="44713" xr:uid="{00000000-0005-0000-0000-00000F9B0000}"/>
    <cellStyle name="Normal 58 3 2 4" xfId="21800" xr:uid="{00000000-0005-0000-0000-0000109B0000}"/>
    <cellStyle name="Normal 58 3 2 4 2" xfId="44714" xr:uid="{00000000-0005-0000-0000-0000119B0000}"/>
    <cellStyle name="Normal 58 3 2 5" xfId="44710" xr:uid="{00000000-0005-0000-0000-0000129B0000}"/>
    <cellStyle name="Normal 58 3 3" xfId="21801" xr:uid="{00000000-0005-0000-0000-0000139B0000}"/>
    <cellStyle name="Normal 58 3 3 2" xfId="21802" xr:uid="{00000000-0005-0000-0000-0000149B0000}"/>
    <cellStyle name="Normal 58 3 3 2 2" xfId="21803" xr:uid="{00000000-0005-0000-0000-0000159B0000}"/>
    <cellStyle name="Normal 58 3 3 2 2 2" xfId="44717" xr:uid="{00000000-0005-0000-0000-0000169B0000}"/>
    <cellStyle name="Normal 58 3 3 2 3" xfId="44716" xr:uid="{00000000-0005-0000-0000-0000179B0000}"/>
    <cellStyle name="Normal 58 3 3 3" xfId="21804" xr:uid="{00000000-0005-0000-0000-0000189B0000}"/>
    <cellStyle name="Normal 58 3 3 3 2" xfId="21805" xr:uid="{00000000-0005-0000-0000-0000199B0000}"/>
    <cellStyle name="Normal 58 3 3 3 2 2" xfId="44719" xr:uid="{00000000-0005-0000-0000-00001A9B0000}"/>
    <cellStyle name="Normal 58 3 3 3 3" xfId="44718" xr:uid="{00000000-0005-0000-0000-00001B9B0000}"/>
    <cellStyle name="Normal 58 3 3 4" xfId="21806" xr:uid="{00000000-0005-0000-0000-00001C9B0000}"/>
    <cellStyle name="Normal 58 3 3 4 2" xfId="44720" xr:uid="{00000000-0005-0000-0000-00001D9B0000}"/>
    <cellStyle name="Normal 58 3 3 5" xfId="44715" xr:uid="{00000000-0005-0000-0000-00001E9B0000}"/>
    <cellStyle name="Normal 58 3 4" xfId="21807" xr:uid="{00000000-0005-0000-0000-00001F9B0000}"/>
    <cellStyle name="Normal 58 3 4 2" xfId="21808" xr:uid="{00000000-0005-0000-0000-0000209B0000}"/>
    <cellStyle name="Normal 58 3 4 2 2" xfId="44722" xr:uid="{00000000-0005-0000-0000-0000219B0000}"/>
    <cellStyle name="Normal 58 3 4 3" xfId="44721" xr:uid="{00000000-0005-0000-0000-0000229B0000}"/>
    <cellStyle name="Normal 58 3 5" xfId="21809" xr:uid="{00000000-0005-0000-0000-0000239B0000}"/>
    <cellStyle name="Normal 58 3 5 2" xfId="44723" xr:uid="{00000000-0005-0000-0000-0000249B0000}"/>
    <cellStyle name="Normal 58 3 6" xfId="21810" xr:uid="{00000000-0005-0000-0000-0000259B0000}"/>
    <cellStyle name="Normal 58 3 6 2" xfId="21811" xr:uid="{00000000-0005-0000-0000-0000269B0000}"/>
    <cellStyle name="Normal 58 3 6 2 2" xfId="44725" xr:uid="{00000000-0005-0000-0000-0000279B0000}"/>
    <cellStyle name="Normal 58 3 6 3" xfId="44724" xr:uid="{00000000-0005-0000-0000-0000289B0000}"/>
    <cellStyle name="Normal 58 3 7" xfId="21812" xr:uid="{00000000-0005-0000-0000-0000299B0000}"/>
    <cellStyle name="Normal 58 3 7 2" xfId="44726" xr:uid="{00000000-0005-0000-0000-00002A9B0000}"/>
    <cellStyle name="Normal 58 3 8" xfId="44709" xr:uid="{00000000-0005-0000-0000-00002B9B0000}"/>
    <cellStyle name="Normal 58 4" xfId="21813" xr:uid="{00000000-0005-0000-0000-00002C9B0000}"/>
    <cellStyle name="Normal 58 4 2" xfId="21814" xr:uid="{00000000-0005-0000-0000-00002D9B0000}"/>
    <cellStyle name="Normal 58 4 2 2" xfId="21815" xr:uid="{00000000-0005-0000-0000-00002E9B0000}"/>
    <cellStyle name="Normal 58 4 2 2 2" xfId="21816" xr:uid="{00000000-0005-0000-0000-00002F9B0000}"/>
    <cellStyle name="Normal 58 4 2 2 2 2" xfId="44730" xr:uid="{00000000-0005-0000-0000-0000309B0000}"/>
    <cellStyle name="Normal 58 4 2 2 3" xfId="44729" xr:uid="{00000000-0005-0000-0000-0000319B0000}"/>
    <cellStyle name="Normal 58 4 2 3" xfId="21817" xr:uid="{00000000-0005-0000-0000-0000329B0000}"/>
    <cellStyle name="Normal 58 4 2 3 2" xfId="44731" xr:uid="{00000000-0005-0000-0000-0000339B0000}"/>
    <cellStyle name="Normal 58 4 2 4" xfId="21818" xr:uid="{00000000-0005-0000-0000-0000349B0000}"/>
    <cellStyle name="Normal 58 4 2 4 2" xfId="44732" xr:uid="{00000000-0005-0000-0000-0000359B0000}"/>
    <cellStyle name="Normal 58 4 2 5" xfId="44728" xr:uid="{00000000-0005-0000-0000-0000369B0000}"/>
    <cellStyle name="Normal 58 4 3" xfId="21819" xr:uid="{00000000-0005-0000-0000-0000379B0000}"/>
    <cellStyle name="Normal 58 4 3 2" xfId="21820" xr:uid="{00000000-0005-0000-0000-0000389B0000}"/>
    <cellStyle name="Normal 58 4 3 2 2" xfId="21821" xr:uid="{00000000-0005-0000-0000-0000399B0000}"/>
    <cellStyle name="Normal 58 4 3 2 2 2" xfId="44735" xr:uid="{00000000-0005-0000-0000-00003A9B0000}"/>
    <cellStyle name="Normal 58 4 3 2 3" xfId="44734" xr:uid="{00000000-0005-0000-0000-00003B9B0000}"/>
    <cellStyle name="Normal 58 4 3 3" xfId="21822" xr:uid="{00000000-0005-0000-0000-00003C9B0000}"/>
    <cellStyle name="Normal 58 4 3 3 2" xfId="21823" xr:uid="{00000000-0005-0000-0000-00003D9B0000}"/>
    <cellStyle name="Normal 58 4 3 3 2 2" xfId="44737" xr:uid="{00000000-0005-0000-0000-00003E9B0000}"/>
    <cellStyle name="Normal 58 4 3 3 3" xfId="44736" xr:uid="{00000000-0005-0000-0000-00003F9B0000}"/>
    <cellStyle name="Normal 58 4 3 4" xfId="21824" xr:uid="{00000000-0005-0000-0000-0000409B0000}"/>
    <cellStyle name="Normal 58 4 3 4 2" xfId="44738" xr:uid="{00000000-0005-0000-0000-0000419B0000}"/>
    <cellStyle name="Normal 58 4 3 5" xfId="44733" xr:uid="{00000000-0005-0000-0000-0000429B0000}"/>
    <cellStyle name="Normal 58 4 4" xfId="21825" xr:uid="{00000000-0005-0000-0000-0000439B0000}"/>
    <cellStyle name="Normal 58 4 4 2" xfId="21826" xr:uid="{00000000-0005-0000-0000-0000449B0000}"/>
    <cellStyle name="Normal 58 4 4 2 2" xfId="44740" xr:uid="{00000000-0005-0000-0000-0000459B0000}"/>
    <cellStyle name="Normal 58 4 4 3" xfId="44739" xr:uid="{00000000-0005-0000-0000-0000469B0000}"/>
    <cellStyle name="Normal 58 4 5" xfId="21827" xr:uid="{00000000-0005-0000-0000-0000479B0000}"/>
    <cellStyle name="Normal 58 4 5 2" xfId="44741" xr:uid="{00000000-0005-0000-0000-0000489B0000}"/>
    <cellStyle name="Normal 58 4 6" xfId="21828" xr:uid="{00000000-0005-0000-0000-0000499B0000}"/>
    <cellStyle name="Normal 58 4 6 2" xfId="21829" xr:uid="{00000000-0005-0000-0000-00004A9B0000}"/>
    <cellStyle name="Normal 58 4 6 2 2" xfId="44743" xr:uid="{00000000-0005-0000-0000-00004B9B0000}"/>
    <cellStyle name="Normal 58 4 6 3" xfId="44742" xr:uid="{00000000-0005-0000-0000-00004C9B0000}"/>
    <cellStyle name="Normal 58 4 7" xfId="21830" xr:uid="{00000000-0005-0000-0000-00004D9B0000}"/>
    <cellStyle name="Normal 58 4 7 2" xfId="44744" xr:uid="{00000000-0005-0000-0000-00004E9B0000}"/>
    <cellStyle name="Normal 58 4 8" xfId="44727" xr:uid="{00000000-0005-0000-0000-00004F9B0000}"/>
    <cellStyle name="Normal 58 5" xfId="21831" xr:uid="{00000000-0005-0000-0000-0000509B0000}"/>
    <cellStyle name="Normal 58 5 2" xfId="21832" xr:uid="{00000000-0005-0000-0000-0000519B0000}"/>
    <cellStyle name="Normal 58 5 2 2" xfId="21833" xr:uid="{00000000-0005-0000-0000-0000529B0000}"/>
    <cellStyle name="Normal 58 5 2 2 2" xfId="21834" xr:uid="{00000000-0005-0000-0000-0000539B0000}"/>
    <cellStyle name="Normal 58 5 2 2 2 2" xfId="44748" xr:uid="{00000000-0005-0000-0000-0000549B0000}"/>
    <cellStyle name="Normal 58 5 2 2 3" xfId="44747" xr:uid="{00000000-0005-0000-0000-0000559B0000}"/>
    <cellStyle name="Normal 58 5 2 3" xfId="21835" xr:uid="{00000000-0005-0000-0000-0000569B0000}"/>
    <cellStyle name="Normal 58 5 2 3 2" xfId="44749" xr:uid="{00000000-0005-0000-0000-0000579B0000}"/>
    <cellStyle name="Normal 58 5 2 4" xfId="21836" xr:uid="{00000000-0005-0000-0000-0000589B0000}"/>
    <cellStyle name="Normal 58 5 2 4 2" xfId="44750" xr:uid="{00000000-0005-0000-0000-0000599B0000}"/>
    <cellStyle name="Normal 58 5 2 5" xfId="44746" xr:uid="{00000000-0005-0000-0000-00005A9B0000}"/>
    <cellStyle name="Normal 58 5 3" xfId="21837" xr:uid="{00000000-0005-0000-0000-00005B9B0000}"/>
    <cellStyle name="Normal 58 5 3 2" xfId="21838" xr:uid="{00000000-0005-0000-0000-00005C9B0000}"/>
    <cellStyle name="Normal 58 5 3 2 2" xfId="21839" xr:uid="{00000000-0005-0000-0000-00005D9B0000}"/>
    <cellStyle name="Normal 58 5 3 2 2 2" xfId="44753" xr:uid="{00000000-0005-0000-0000-00005E9B0000}"/>
    <cellStyle name="Normal 58 5 3 2 3" xfId="44752" xr:uid="{00000000-0005-0000-0000-00005F9B0000}"/>
    <cellStyle name="Normal 58 5 3 3" xfId="21840" xr:uid="{00000000-0005-0000-0000-0000609B0000}"/>
    <cellStyle name="Normal 58 5 3 3 2" xfId="21841" xr:uid="{00000000-0005-0000-0000-0000619B0000}"/>
    <cellStyle name="Normal 58 5 3 3 2 2" xfId="44755" xr:uid="{00000000-0005-0000-0000-0000629B0000}"/>
    <cellStyle name="Normal 58 5 3 3 3" xfId="44754" xr:uid="{00000000-0005-0000-0000-0000639B0000}"/>
    <cellStyle name="Normal 58 5 3 4" xfId="21842" xr:uid="{00000000-0005-0000-0000-0000649B0000}"/>
    <cellStyle name="Normal 58 5 3 4 2" xfId="44756" xr:uid="{00000000-0005-0000-0000-0000659B0000}"/>
    <cellStyle name="Normal 58 5 3 5" xfId="44751" xr:uid="{00000000-0005-0000-0000-0000669B0000}"/>
    <cellStyle name="Normal 58 5 4" xfId="21843" xr:uid="{00000000-0005-0000-0000-0000679B0000}"/>
    <cellStyle name="Normal 58 5 4 2" xfId="21844" xr:uid="{00000000-0005-0000-0000-0000689B0000}"/>
    <cellStyle name="Normal 58 5 4 2 2" xfId="44758" xr:uid="{00000000-0005-0000-0000-0000699B0000}"/>
    <cellStyle name="Normal 58 5 4 3" xfId="44757" xr:uid="{00000000-0005-0000-0000-00006A9B0000}"/>
    <cellStyle name="Normal 58 5 5" xfId="21845" xr:uid="{00000000-0005-0000-0000-00006B9B0000}"/>
    <cellStyle name="Normal 58 5 5 2" xfId="44759" xr:uid="{00000000-0005-0000-0000-00006C9B0000}"/>
    <cellStyle name="Normal 58 5 6" xfId="21846" xr:uid="{00000000-0005-0000-0000-00006D9B0000}"/>
    <cellStyle name="Normal 58 5 6 2" xfId="21847" xr:uid="{00000000-0005-0000-0000-00006E9B0000}"/>
    <cellStyle name="Normal 58 5 6 2 2" xfId="44761" xr:uid="{00000000-0005-0000-0000-00006F9B0000}"/>
    <cellStyle name="Normal 58 5 6 3" xfId="44760" xr:uid="{00000000-0005-0000-0000-0000709B0000}"/>
    <cellStyle name="Normal 58 5 7" xfId="21848" xr:uid="{00000000-0005-0000-0000-0000719B0000}"/>
    <cellStyle name="Normal 58 5 7 2" xfId="44762" xr:uid="{00000000-0005-0000-0000-0000729B0000}"/>
    <cellStyle name="Normal 58 5 8" xfId="44745" xr:uid="{00000000-0005-0000-0000-0000739B0000}"/>
    <cellStyle name="Normal 58 6" xfId="21849" xr:uid="{00000000-0005-0000-0000-0000749B0000}"/>
    <cellStyle name="Normal 58 6 2" xfId="21850" xr:uid="{00000000-0005-0000-0000-0000759B0000}"/>
    <cellStyle name="Normal 58 6 2 2" xfId="21851" xr:uid="{00000000-0005-0000-0000-0000769B0000}"/>
    <cellStyle name="Normal 58 6 2 2 2" xfId="21852" xr:uid="{00000000-0005-0000-0000-0000779B0000}"/>
    <cellStyle name="Normal 58 6 2 2 2 2" xfId="44766" xr:uid="{00000000-0005-0000-0000-0000789B0000}"/>
    <cellStyle name="Normal 58 6 2 2 3" xfId="44765" xr:uid="{00000000-0005-0000-0000-0000799B0000}"/>
    <cellStyle name="Normal 58 6 2 3" xfId="21853" xr:uid="{00000000-0005-0000-0000-00007A9B0000}"/>
    <cellStyle name="Normal 58 6 2 3 2" xfId="44767" xr:uid="{00000000-0005-0000-0000-00007B9B0000}"/>
    <cellStyle name="Normal 58 6 2 4" xfId="21854" xr:uid="{00000000-0005-0000-0000-00007C9B0000}"/>
    <cellStyle name="Normal 58 6 2 4 2" xfId="44768" xr:uid="{00000000-0005-0000-0000-00007D9B0000}"/>
    <cellStyle name="Normal 58 6 2 5" xfId="44764" xr:uid="{00000000-0005-0000-0000-00007E9B0000}"/>
    <cellStyle name="Normal 58 6 3" xfId="21855" xr:uid="{00000000-0005-0000-0000-00007F9B0000}"/>
    <cellStyle name="Normal 58 6 3 2" xfId="21856" xr:uid="{00000000-0005-0000-0000-0000809B0000}"/>
    <cellStyle name="Normal 58 6 3 2 2" xfId="21857" xr:uid="{00000000-0005-0000-0000-0000819B0000}"/>
    <cellStyle name="Normal 58 6 3 2 2 2" xfId="44771" xr:uid="{00000000-0005-0000-0000-0000829B0000}"/>
    <cellStyle name="Normal 58 6 3 2 3" xfId="44770" xr:uid="{00000000-0005-0000-0000-0000839B0000}"/>
    <cellStyle name="Normal 58 6 3 3" xfId="21858" xr:uid="{00000000-0005-0000-0000-0000849B0000}"/>
    <cellStyle name="Normal 58 6 3 3 2" xfId="21859" xr:uid="{00000000-0005-0000-0000-0000859B0000}"/>
    <cellStyle name="Normal 58 6 3 3 2 2" xfId="44773" xr:uid="{00000000-0005-0000-0000-0000869B0000}"/>
    <cellStyle name="Normal 58 6 3 3 3" xfId="44772" xr:uid="{00000000-0005-0000-0000-0000879B0000}"/>
    <cellStyle name="Normal 58 6 3 4" xfId="21860" xr:uid="{00000000-0005-0000-0000-0000889B0000}"/>
    <cellStyle name="Normal 58 6 3 4 2" xfId="44774" xr:uid="{00000000-0005-0000-0000-0000899B0000}"/>
    <cellStyle name="Normal 58 6 3 5" xfId="44769" xr:uid="{00000000-0005-0000-0000-00008A9B0000}"/>
    <cellStyle name="Normal 58 6 4" xfId="21861" xr:uid="{00000000-0005-0000-0000-00008B9B0000}"/>
    <cellStyle name="Normal 58 6 4 2" xfId="21862" xr:uid="{00000000-0005-0000-0000-00008C9B0000}"/>
    <cellStyle name="Normal 58 6 4 2 2" xfId="44776" xr:uid="{00000000-0005-0000-0000-00008D9B0000}"/>
    <cellStyle name="Normal 58 6 4 3" xfId="44775" xr:uid="{00000000-0005-0000-0000-00008E9B0000}"/>
    <cellStyle name="Normal 58 6 5" xfId="21863" xr:uid="{00000000-0005-0000-0000-00008F9B0000}"/>
    <cellStyle name="Normal 58 6 5 2" xfId="44777" xr:uid="{00000000-0005-0000-0000-0000909B0000}"/>
    <cellStyle name="Normal 58 6 6" xfId="21864" xr:uid="{00000000-0005-0000-0000-0000919B0000}"/>
    <cellStyle name="Normal 58 6 6 2" xfId="21865" xr:uid="{00000000-0005-0000-0000-0000929B0000}"/>
    <cellStyle name="Normal 58 6 6 2 2" xfId="44779" xr:uid="{00000000-0005-0000-0000-0000939B0000}"/>
    <cellStyle name="Normal 58 6 6 3" xfId="44778" xr:uid="{00000000-0005-0000-0000-0000949B0000}"/>
    <cellStyle name="Normal 58 6 7" xfId="21866" xr:uid="{00000000-0005-0000-0000-0000959B0000}"/>
    <cellStyle name="Normal 58 6 7 2" xfId="44780" xr:uid="{00000000-0005-0000-0000-0000969B0000}"/>
    <cellStyle name="Normal 58 6 8" xfId="44763" xr:uid="{00000000-0005-0000-0000-0000979B0000}"/>
    <cellStyle name="Normal 58 7" xfId="21867" xr:uid="{00000000-0005-0000-0000-0000989B0000}"/>
    <cellStyle name="Normal 58 7 2" xfId="21868" xr:uid="{00000000-0005-0000-0000-0000999B0000}"/>
    <cellStyle name="Normal 58 7 2 2" xfId="21869" xr:uid="{00000000-0005-0000-0000-00009A9B0000}"/>
    <cellStyle name="Normal 58 7 2 2 2" xfId="21870" xr:uid="{00000000-0005-0000-0000-00009B9B0000}"/>
    <cellStyle name="Normal 58 7 2 2 2 2" xfId="44784" xr:uid="{00000000-0005-0000-0000-00009C9B0000}"/>
    <cellStyle name="Normal 58 7 2 2 3" xfId="44783" xr:uid="{00000000-0005-0000-0000-00009D9B0000}"/>
    <cellStyle name="Normal 58 7 2 3" xfId="21871" xr:uid="{00000000-0005-0000-0000-00009E9B0000}"/>
    <cellStyle name="Normal 58 7 2 3 2" xfId="44785" xr:uid="{00000000-0005-0000-0000-00009F9B0000}"/>
    <cellStyle name="Normal 58 7 2 4" xfId="21872" xr:uid="{00000000-0005-0000-0000-0000A09B0000}"/>
    <cellStyle name="Normal 58 7 2 4 2" xfId="44786" xr:uid="{00000000-0005-0000-0000-0000A19B0000}"/>
    <cellStyle name="Normal 58 7 2 5" xfId="44782" xr:uid="{00000000-0005-0000-0000-0000A29B0000}"/>
    <cellStyle name="Normal 58 7 3" xfId="21873" xr:uid="{00000000-0005-0000-0000-0000A39B0000}"/>
    <cellStyle name="Normal 58 7 3 2" xfId="21874" xr:uid="{00000000-0005-0000-0000-0000A49B0000}"/>
    <cellStyle name="Normal 58 7 3 2 2" xfId="21875" xr:uid="{00000000-0005-0000-0000-0000A59B0000}"/>
    <cellStyle name="Normal 58 7 3 2 2 2" xfId="44789" xr:uid="{00000000-0005-0000-0000-0000A69B0000}"/>
    <cellStyle name="Normal 58 7 3 2 3" xfId="44788" xr:uid="{00000000-0005-0000-0000-0000A79B0000}"/>
    <cellStyle name="Normal 58 7 3 3" xfId="21876" xr:uid="{00000000-0005-0000-0000-0000A89B0000}"/>
    <cellStyle name="Normal 58 7 3 3 2" xfId="21877" xr:uid="{00000000-0005-0000-0000-0000A99B0000}"/>
    <cellStyle name="Normal 58 7 3 3 2 2" xfId="44791" xr:uid="{00000000-0005-0000-0000-0000AA9B0000}"/>
    <cellStyle name="Normal 58 7 3 3 3" xfId="44790" xr:uid="{00000000-0005-0000-0000-0000AB9B0000}"/>
    <cellStyle name="Normal 58 7 3 4" xfId="21878" xr:uid="{00000000-0005-0000-0000-0000AC9B0000}"/>
    <cellStyle name="Normal 58 7 3 4 2" xfId="44792" xr:uid="{00000000-0005-0000-0000-0000AD9B0000}"/>
    <cellStyle name="Normal 58 7 3 5" xfId="44787" xr:uid="{00000000-0005-0000-0000-0000AE9B0000}"/>
    <cellStyle name="Normal 58 7 4" xfId="21879" xr:uid="{00000000-0005-0000-0000-0000AF9B0000}"/>
    <cellStyle name="Normal 58 7 4 2" xfId="21880" xr:uid="{00000000-0005-0000-0000-0000B09B0000}"/>
    <cellStyle name="Normal 58 7 4 2 2" xfId="44794" xr:uid="{00000000-0005-0000-0000-0000B19B0000}"/>
    <cellStyle name="Normal 58 7 4 3" xfId="44793" xr:uid="{00000000-0005-0000-0000-0000B29B0000}"/>
    <cellStyle name="Normal 58 7 5" xfId="21881" xr:uid="{00000000-0005-0000-0000-0000B39B0000}"/>
    <cellStyle name="Normal 58 7 5 2" xfId="44795" xr:uid="{00000000-0005-0000-0000-0000B49B0000}"/>
    <cellStyle name="Normal 58 7 6" xfId="21882" xr:uid="{00000000-0005-0000-0000-0000B59B0000}"/>
    <cellStyle name="Normal 58 7 6 2" xfId="21883" xr:uid="{00000000-0005-0000-0000-0000B69B0000}"/>
    <cellStyle name="Normal 58 7 6 2 2" xfId="44797" xr:uid="{00000000-0005-0000-0000-0000B79B0000}"/>
    <cellStyle name="Normal 58 7 6 3" xfId="44796" xr:uid="{00000000-0005-0000-0000-0000B89B0000}"/>
    <cellStyle name="Normal 58 7 7" xfId="21884" xr:uid="{00000000-0005-0000-0000-0000B99B0000}"/>
    <cellStyle name="Normal 58 7 7 2" xfId="44798" xr:uid="{00000000-0005-0000-0000-0000BA9B0000}"/>
    <cellStyle name="Normal 58 7 8" xfId="44781" xr:uid="{00000000-0005-0000-0000-0000BB9B0000}"/>
    <cellStyle name="Normal 58 8" xfId="21885" xr:uid="{00000000-0005-0000-0000-0000BC9B0000}"/>
    <cellStyle name="Normal 58 8 2" xfId="21886" xr:uid="{00000000-0005-0000-0000-0000BD9B0000}"/>
    <cellStyle name="Normal 58 8 2 2" xfId="21887" xr:uid="{00000000-0005-0000-0000-0000BE9B0000}"/>
    <cellStyle name="Normal 58 8 2 2 2" xfId="21888" xr:uid="{00000000-0005-0000-0000-0000BF9B0000}"/>
    <cellStyle name="Normal 58 8 2 2 2 2" xfId="44802" xr:uid="{00000000-0005-0000-0000-0000C09B0000}"/>
    <cellStyle name="Normal 58 8 2 2 3" xfId="44801" xr:uid="{00000000-0005-0000-0000-0000C19B0000}"/>
    <cellStyle name="Normal 58 8 2 3" xfId="21889" xr:uid="{00000000-0005-0000-0000-0000C29B0000}"/>
    <cellStyle name="Normal 58 8 2 3 2" xfId="44803" xr:uid="{00000000-0005-0000-0000-0000C39B0000}"/>
    <cellStyle name="Normal 58 8 2 4" xfId="21890" xr:uid="{00000000-0005-0000-0000-0000C49B0000}"/>
    <cellStyle name="Normal 58 8 2 4 2" xfId="44804" xr:uid="{00000000-0005-0000-0000-0000C59B0000}"/>
    <cellStyle name="Normal 58 8 2 5" xfId="44800" xr:uid="{00000000-0005-0000-0000-0000C69B0000}"/>
    <cellStyle name="Normal 58 8 3" xfId="21891" xr:uid="{00000000-0005-0000-0000-0000C79B0000}"/>
    <cellStyle name="Normal 58 8 3 2" xfId="21892" xr:uid="{00000000-0005-0000-0000-0000C89B0000}"/>
    <cellStyle name="Normal 58 8 3 2 2" xfId="21893" xr:uid="{00000000-0005-0000-0000-0000C99B0000}"/>
    <cellStyle name="Normal 58 8 3 2 2 2" xfId="44807" xr:uid="{00000000-0005-0000-0000-0000CA9B0000}"/>
    <cellStyle name="Normal 58 8 3 2 3" xfId="44806" xr:uid="{00000000-0005-0000-0000-0000CB9B0000}"/>
    <cellStyle name="Normal 58 8 3 3" xfId="21894" xr:uid="{00000000-0005-0000-0000-0000CC9B0000}"/>
    <cellStyle name="Normal 58 8 3 3 2" xfId="21895" xr:uid="{00000000-0005-0000-0000-0000CD9B0000}"/>
    <cellStyle name="Normal 58 8 3 3 2 2" xfId="44809" xr:uid="{00000000-0005-0000-0000-0000CE9B0000}"/>
    <cellStyle name="Normal 58 8 3 3 3" xfId="44808" xr:uid="{00000000-0005-0000-0000-0000CF9B0000}"/>
    <cellStyle name="Normal 58 8 3 4" xfId="21896" xr:uid="{00000000-0005-0000-0000-0000D09B0000}"/>
    <cellStyle name="Normal 58 8 3 4 2" xfId="44810" xr:uid="{00000000-0005-0000-0000-0000D19B0000}"/>
    <cellStyle name="Normal 58 8 3 5" xfId="44805" xr:uid="{00000000-0005-0000-0000-0000D29B0000}"/>
    <cellStyle name="Normal 58 8 4" xfId="21897" xr:uid="{00000000-0005-0000-0000-0000D39B0000}"/>
    <cellStyle name="Normal 58 8 4 2" xfId="21898" xr:uid="{00000000-0005-0000-0000-0000D49B0000}"/>
    <cellStyle name="Normal 58 8 4 2 2" xfId="44812" xr:uid="{00000000-0005-0000-0000-0000D59B0000}"/>
    <cellStyle name="Normal 58 8 4 3" xfId="44811" xr:uid="{00000000-0005-0000-0000-0000D69B0000}"/>
    <cellStyle name="Normal 58 8 5" xfId="21899" xr:uid="{00000000-0005-0000-0000-0000D79B0000}"/>
    <cellStyle name="Normal 58 8 5 2" xfId="44813" xr:uid="{00000000-0005-0000-0000-0000D89B0000}"/>
    <cellStyle name="Normal 58 8 6" xfId="21900" xr:uid="{00000000-0005-0000-0000-0000D99B0000}"/>
    <cellStyle name="Normal 58 8 6 2" xfId="21901" xr:uid="{00000000-0005-0000-0000-0000DA9B0000}"/>
    <cellStyle name="Normal 58 8 6 2 2" xfId="44815" xr:uid="{00000000-0005-0000-0000-0000DB9B0000}"/>
    <cellStyle name="Normal 58 8 6 3" xfId="44814" xr:uid="{00000000-0005-0000-0000-0000DC9B0000}"/>
    <cellStyle name="Normal 58 8 7" xfId="21902" xr:uid="{00000000-0005-0000-0000-0000DD9B0000}"/>
    <cellStyle name="Normal 58 8 7 2" xfId="44816" xr:uid="{00000000-0005-0000-0000-0000DE9B0000}"/>
    <cellStyle name="Normal 58 8 8" xfId="44799" xr:uid="{00000000-0005-0000-0000-0000DF9B0000}"/>
    <cellStyle name="Normal 58 9" xfId="21903" xr:uid="{00000000-0005-0000-0000-0000E09B0000}"/>
    <cellStyle name="Normal 58 9 2" xfId="21904" xr:uid="{00000000-0005-0000-0000-0000E19B0000}"/>
    <cellStyle name="Normal 58 9 2 2" xfId="21905" xr:uid="{00000000-0005-0000-0000-0000E29B0000}"/>
    <cellStyle name="Normal 58 9 2 2 2" xfId="21906" xr:uid="{00000000-0005-0000-0000-0000E39B0000}"/>
    <cellStyle name="Normal 58 9 2 2 2 2" xfId="44820" xr:uid="{00000000-0005-0000-0000-0000E49B0000}"/>
    <cellStyle name="Normal 58 9 2 2 3" xfId="44819" xr:uid="{00000000-0005-0000-0000-0000E59B0000}"/>
    <cellStyle name="Normal 58 9 2 3" xfId="21907" xr:uid="{00000000-0005-0000-0000-0000E69B0000}"/>
    <cellStyle name="Normal 58 9 2 3 2" xfId="44821" xr:uid="{00000000-0005-0000-0000-0000E79B0000}"/>
    <cellStyle name="Normal 58 9 2 4" xfId="21908" xr:uid="{00000000-0005-0000-0000-0000E89B0000}"/>
    <cellStyle name="Normal 58 9 2 4 2" xfId="44822" xr:uid="{00000000-0005-0000-0000-0000E99B0000}"/>
    <cellStyle name="Normal 58 9 2 5" xfId="44818" xr:uid="{00000000-0005-0000-0000-0000EA9B0000}"/>
    <cellStyle name="Normal 58 9 3" xfId="21909" xr:uid="{00000000-0005-0000-0000-0000EB9B0000}"/>
    <cellStyle name="Normal 58 9 3 2" xfId="21910" xr:uid="{00000000-0005-0000-0000-0000EC9B0000}"/>
    <cellStyle name="Normal 58 9 3 2 2" xfId="21911" xr:uid="{00000000-0005-0000-0000-0000ED9B0000}"/>
    <cellStyle name="Normal 58 9 3 2 2 2" xfId="44825" xr:uid="{00000000-0005-0000-0000-0000EE9B0000}"/>
    <cellStyle name="Normal 58 9 3 2 3" xfId="44824" xr:uid="{00000000-0005-0000-0000-0000EF9B0000}"/>
    <cellStyle name="Normal 58 9 3 3" xfId="21912" xr:uid="{00000000-0005-0000-0000-0000F09B0000}"/>
    <cellStyle name="Normal 58 9 3 3 2" xfId="21913" xr:uid="{00000000-0005-0000-0000-0000F19B0000}"/>
    <cellStyle name="Normal 58 9 3 3 2 2" xfId="44827" xr:uid="{00000000-0005-0000-0000-0000F29B0000}"/>
    <cellStyle name="Normal 58 9 3 3 3" xfId="44826" xr:uid="{00000000-0005-0000-0000-0000F39B0000}"/>
    <cellStyle name="Normal 58 9 3 4" xfId="21914" xr:uid="{00000000-0005-0000-0000-0000F49B0000}"/>
    <cellStyle name="Normal 58 9 3 4 2" xfId="44828" xr:uid="{00000000-0005-0000-0000-0000F59B0000}"/>
    <cellStyle name="Normal 58 9 3 5" xfId="44823" xr:uid="{00000000-0005-0000-0000-0000F69B0000}"/>
    <cellStyle name="Normal 58 9 4" xfId="21915" xr:uid="{00000000-0005-0000-0000-0000F79B0000}"/>
    <cellStyle name="Normal 58 9 4 2" xfId="21916" xr:uid="{00000000-0005-0000-0000-0000F89B0000}"/>
    <cellStyle name="Normal 58 9 4 2 2" xfId="44830" xr:uid="{00000000-0005-0000-0000-0000F99B0000}"/>
    <cellStyle name="Normal 58 9 4 3" xfId="44829" xr:uid="{00000000-0005-0000-0000-0000FA9B0000}"/>
    <cellStyle name="Normal 58 9 5" xfId="21917" xr:uid="{00000000-0005-0000-0000-0000FB9B0000}"/>
    <cellStyle name="Normal 58 9 5 2" xfId="44831" xr:uid="{00000000-0005-0000-0000-0000FC9B0000}"/>
    <cellStyle name="Normal 58 9 6" xfId="21918" xr:uid="{00000000-0005-0000-0000-0000FD9B0000}"/>
    <cellStyle name="Normal 58 9 6 2" xfId="21919" xr:uid="{00000000-0005-0000-0000-0000FE9B0000}"/>
    <cellStyle name="Normal 58 9 6 2 2" xfId="44833" xr:uid="{00000000-0005-0000-0000-0000FF9B0000}"/>
    <cellStyle name="Normal 58 9 6 3" xfId="44832" xr:uid="{00000000-0005-0000-0000-0000009C0000}"/>
    <cellStyle name="Normal 58 9 7" xfId="21920" xr:uid="{00000000-0005-0000-0000-0000019C0000}"/>
    <cellStyle name="Normal 58 9 7 2" xfId="44834" xr:uid="{00000000-0005-0000-0000-0000029C0000}"/>
    <cellStyle name="Normal 58 9 8" xfId="44817" xr:uid="{00000000-0005-0000-0000-0000039C0000}"/>
    <cellStyle name="Normal 58_Jezevac_pecenjara_concept_tender_v_2011060_1" xfId="21921" xr:uid="{00000000-0005-0000-0000-0000049C0000}"/>
    <cellStyle name="Normal 59" xfId="21922" xr:uid="{00000000-0005-0000-0000-0000059C0000}"/>
    <cellStyle name="Normal 59 10" xfId="21923" xr:uid="{00000000-0005-0000-0000-0000069C0000}"/>
    <cellStyle name="Normal 59 10 2" xfId="21924" xr:uid="{00000000-0005-0000-0000-0000079C0000}"/>
    <cellStyle name="Normal 59 10 2 2" xfId="21925" xr:uid="{00000000-0005-0000-0000-0000089C0000}"/>
    <cellStyle name="Normal 59 10 2 2 2" xfId="21926" xr:uid="{00000000-0005-0000-0000-0000099C0000}"/>
    <cellStyle name="Normal 59 10 2 2 2 2" xfId="44839" xr:uid="{00000000-0005-0000-0000-00000A9C0000}"/>
    <cellStyle name="Normal 59 10 2 2 3" xfId="44838" xr:uid="{00000000-0005-0000-0000-00000B9C0000}"/>
    <cellStyle name="Normal 59 10 2 3" xfId="21927" xr:uid="{00000000-0005-0000-0000-00000C9C0000}"/>
    <cellStyle name="Normal 59 10 2 3 2" xfId="44840" xr:uid="{00000000-0005-0000-0000-00000D9C0000}"/>
    <cellStyle name="Normal 59 10 2 4" xfId="21928" xr:uid="{00000000-0005-0000-0000-00000E9C0000}"/>
    <cellStyle name="Normal 59 10 2 4 2" xfId="44841" xr:uid="{00000000-0005-0000-0000-00000F9C0000}"/>
    <cellStyle name="Normal 59 10 2 5" xfId="44837" xr:uid="{00000000-0005-0000-0000-0000109C0000}"/>
    <cellStyle name="Normal 59 10 3" xfId="21929" xr:uid="{00000000-0005-0000-0000-0000119C0000}"/>
    <cellStyle name="Normal 59 10 3 2" xfId="21930" xr:uid="{00000000-0005-0000-0000-0000129C0000}"/>
    <cellStyle name="Normal 59 10 3 2 2" xfId="21931" xr:uid="{00000000-0005-0000-0000-0000139C0000}"/>
    <cellStyle name="Normal 59 10 3 2 2 2" xfId="44844" xr:uid="{00000000-0005-0000-0000-0000149C0000}"/>
    <cellStyle name="Normal 59 10 3 2 3" xfId="44843" xr:uid="{00000000-0005-0000-0000-0000159C0000}"/>
    <cellStyle name="Normal 59 10 3 3" xfId="21932" xr:uid="{00000000-0005-0000-0000-0000169C0000}"/>
    <cellStyle name="Normal 59 10 3 3 2" xfId="21933" xr:uid="{00000000-0005-0000-0000-0000179C0000}"/>
    <cellStyle name="Normal 59 10 3 3 2 2" xfId="44846" xr:uid="{00000000-0005-0000-0000-0000189C0000}"/>
    <cellStyle name="Normal 59 10 3 3 3" xfId="44845" xr:uid="{00000000-0005-0000-0000-0000199C0000}"/>
    <cellStyle name="Normal 59 10 3 4" xfId="21934" xr:uid="{00000000-0005-0000-0000-00001A9C0000}"/>
    <cellStyle name="Normal 59 10 3 4 2" xfId="44847" xr:uid="{00000000-0005-0000-0000-00001B9C0000}"/>
    <cellStyle name="Normal 59 10 3 5" xfId="44842" xr:uid="{00000000-0005-0000-0000-00001C9C0000}"/>
    <cellStyle name="Normal 59 10 4" xfId="21935" xr:uid="{00000000-0005-0000-0000-00001D9C0000}"/>
    <cellStyle name="Normal 59 10 4 2" xfId="21936" xr:uid="{00000000-0005-0000-0000-00001E9C0000}"/>
    <cellStyle name="Normal 59 10 4 2 2" xfId="44849" xr:uid="{00000000-0005-0000-0000-00001F9C0000}"/>
    <cellStyle name="Normal 59 10 4 3" xfId="44848" xr:uid="{00000000-0005-0000-0000-0000209C0000}"/>
    <cellStyle name="Normal 59 10 5" xfId="21937" xr:uid="{00000000-0005-0000-0000-0000219C0000}"/>
    <cellStyle name="Normal 59 10 5 2" xfId="44850" xr:uid="{00000000-0005-0000-0000-0000229C0000}"/>
    <cellStyle name="Normal 59 10 6" xfId="21938" xr:uid="{00000000-0005-0000-0000-0000239C0000}"/>
    <cellStyle name="Normal 59 10 6 2" xfId="21939" xr:uid="{00000000-0005-0000-0000-0000249C0000}"/>
    <cellStyle name="Normal 59 10 6 2 2" xfId="44852" xr:uid="{00000000-0005-0000-0000-0000259C0000}"/>
    <cellStyle name="Normal 59 10 6 3" xfId="44851" xr:uid="{00000000-0005-0000-0000-0000269C0000}"/>
    <cellStyle name="Normal 59 10 7" xfId="21940" xr:uid="{00000000-0005-0000-0000-0000279C0000}"/>
    <cellStyle name="Normal 59 10 7 2" xfId="44853" xr:uid="{00000000-0005-0000-0000-0000289C0000}"/>
    <cellStyle name="Normal 59 10 8" xfId="44836" xr:uid="{00000000-0005-0000-0000-0000299C0000}"/>
    <cellStyle name="Normal 59 11" xfId="21941" xr:uid="{00000000-0005-0000-0000-00002A9C0000}"/>
    <cellStyle name="Normal 59 11 2" xfId="21942" xr:uid="{00000000-0005-0000-0000-00002B9C0000}"/>
    <cellStyle name="Normal 59 11 2 2" xfId="21943" xr:uid="{00000000-0005-0000-0000-00002C9C0000}"/>
    <cellStyle name="Normal 59 11 2 2 2" xfId="21944" xr:uid="{00000000-0005-0000-0000-00002D9C0000}"/>
    <cellStyle name="Normal 59 11 2 2 2 2" xfId="44857" xr:uid="{00000000-0005-0000-0000-00002E9C0000}"/>
    <cellStyle name="Normal 59 11 2 2 3" xfId="44856" xr:uid="{00000000-0005-0000-0000-00002F9C0000}"/>
    <cellStyle name="Normal 59 11 2 3" xfId="21945" xr:uid="{00000000-0005-0000-0000-0000309C0000}"/>
    <cellStyle name="Normal 59 11 2 3 2" xfId="44858" xr:uid="{00000000-0005-0000-0000-0000319C0000}"/>
    <cellStyle name="Normal 59 11 2 4" xfId="21946" xr:uid="{00000000-0005-0000-0000-0000329C0000}"/>
    <cellStyle name="Normal 59 11 2 4 2" xfId="44859" xr:uid="{00000000-0005-0000-0000-0000339C0000}"/>
    <cellStyle name="Normal 59 11 2 5" xfId="44855" xr:uid="{00000000-0005-0000-0000-0000349C0000}"/>
    <cellStyle name="Normal 59 11 3" xfId="21947" xr:uid="{00000000-0005-0000-0000-0000359C0000}"/>
    <cellStyle name="Normal 59 11 3 2" xfId="21948" xr:uid="{00000000-0005-0000-0000-0000369C0000}"/>
    <cellStyle name="Normal 59 11 3 2 2" xfId="21949" xr:uid="{00000000-0005-0000-0000-0000379C0000}"/>
    <cellStyle name="Normal 59 11 3 2 2 2" xfId="44862" xr:uid="{00000000-0005-0000-0000-0000389C0000}"/>
    <cellStyle name="Normal 59 11 3 2 3" xfId="44861" xr:uid="{00000000-0005-0000-0000-0000399C0000}"/>
    <cellStyle name="Normal 59 11 3 3" xfId="21950" xr:uid="{00000000-0005-0000-0000-00003A9C0000}"/>
    <cellStyle name="Normal 59 11 3 3 2" xfId="21951" xr:uid="{00000000-0005-0000-0000-00003B9C0000}"/>
    <cellStyle name="Normal 59 11 3 3 2 2" xfId="44864" xr:uid="{00000000-0005-0000-0000-00003C9C0000}"/>
    <cellStyle name="Normal 59 11 3 3 3" xfId="44863" xr:uid="{00000000-0005-0000-0000-00003D9C0000}"/>
    <cellStyle name="Normal 59 11 3 4" xfId="21952" xr:uid="{00000000-0005-0000-0000-00003E9C0000}"/>
    <cellStyle name="Normal 59 11 3 4 2" xfId="44865" xr:uid="{00000000-0005-0000-0000-00003F9C0000}"/>
    <cellStyle name="Normal 59 11 3 5" xfId="44860" xr:uid="{00000000-0005-0000-0000-0000409C0000}"/>
    <cellStyle name="Normal 59 11 4" xfId="21953" xr:uid="{00000000-0005-0000-0000-0000419C0000}"/>
    <cellStyle name="Normal 59 11 4 2" xfId="21954" xr:uid="{00000000-0005-0000-0000-0000429C0000}"/>
    <cellStyle name="Normal 59 11 4 2 2" xfId="44867" xr:uid="{00000000-0005-0000-0000-0000439C0000}"/>
    <cellStyle name="Normal 59 11 4 3" xfId="44866" xr:uid="{00000000-0005-0000-0000-0000449C0000}"/>
    <cellStyle name="Normal 59 11 5" xfId="21955" xr:uid="{00000000-0005-0000-0000-0000459C0000}"/>
    <cellStyle name="Normal 59 11 5 2" xfId="44868" xr:uid="{00000000-0005-0000-0000-0000469C0000}"/>
    <cellStyle name="Normal 59 11 6" xfId="21956" xr:uid="{00000000-0005-0000-0000-0000479C0000}"/>
    <cellStyle name="Normal 59 11 6 2" xfId="21957" xr:uid="{00000000-0005-0000-0000-0000489C0000}"/>
    <cellStyle name="Normal 59 11 6 2 2" xfId="44870" xr:uid="{00000000-0005-0000-0000-0000499C0000}"/>
    <cellStyle name="Normal 59 11 6 3" xfId="44869" xr:uid="{00000000-0005-0000-0000-00004A9C0000}"/>
    <cellStyle name="Normal 59 11 7" xfId="21958" xr:uid="{00000000-0005-0000-0000-00004B9C0000}"/>
    <cellStyle name="Normal 59 11 7 2" xfId="44871" xr:uid="{00000000-0005-0000-0000-00004C9C0000}"/>
    <cellStyle name="Normal 59 11 8" xfId="44854" xr:uid="{00000000-0005-0000-0000-00004D9C0000}"/>
    <cellStyle name="Normal 59 12" xfId="21959" xr:uid="{00000000-0005-0000-0000-00004E9C0000}"/>
    <cellStyle name="Normal 59 12 2" xfId="21960" xr:uid="{00000000-0005-0000-0000-00004F9C0000}"/>
    <cellStyle name="Normal 59 12 2 2" xfId="21961" xr:uid="{00000000-0005-0000-0000-0000509C0000}"/>
    <cellStyle name="Normal 59 12 2 2 2" xfId="44874" xr:uid="{00000000-0005-0000-0000-0000519C0000}"/>
    <cellStyle name="Normal 59 12 2 3" xfId="44873" xr:uid="{00000000-0005-0000-0000-0000529C0000}"/>
    <cellStyle name="Normal 59 12 3" xfId="21962" xr:uid="{00000000-0005-0000-0000-0000539C0000}"/>
    <cellStyle name="Normal 59 12 3 2" xfId="44875" xr:uid="{00000000-0005-0000-0000-0000549C0000}"/>
    <cellStyle name="Normal 59 12 4" xfId="21963" xr:uid="{00000000-0005-0000-0000-0000559C0000}"/>
    <cellStyle name="Normal 59 12 4 2" xfId="44876" xr:uid="{00000000-0005-0000-0000-0000569C0000}"/>
    <cellStyle name="Normal 59 12 5" xfId="44872" xr:uid="{00000000-0005-0000-0000-0000579C0000}"/>
    <cellStyle name="Normal 59 13" xfId="21964" xr:uid="{00000000-0005-0000-0000-0000589C0000}"/>
    <cellStyle name="Normal 59 13 2" xfId="21965" xr:uid="{00000000-0005-0000-0000-0000599C0000}"/>
    <cellStyle name="Normal 59 13 2 2" xfId="21966" xr:uid="{00000000-0005-0000-0000-00005A9C0000}"/>
    <cellStyle name="Normal 59 13 2 2 2" xfId="44879" xr:uid="{00000000-0005-0000-0000-00005B9C0000}"/>
    <cellStyle name="Normal 59 13 2 3" xfId="44878" xr:uid="{00000000-0005-0000-0000-00005C9C0000}"/>
    <cellStyle name="Normal 59 13 3" xfId="21967" xr:uid="{00000000-0005-0000-0000-00005D9C0000}"/>
    <cellStyle name="Normal 59 13 3 2" xfId="21968" xr:uid="{00000000-0005-0000-0000-00005E9C0000}"/>
    <cellStyle name="Normal 59 13 3 2 2" xfId="44881" xr:uid="{00000000-0005-0000-0000-00005F9C0000}"/>
    <cellStyle name="Normal 59 13 3 3" xfId="44880" xr:uid="{00000000-0005-0000-0000-0000609C0000}"/>
    <cellStyle name="Normal 59 13 4" xfId="21969" xr:uid="{00000000-0005-0000-0000-0000619C0000}"/>
    <cellStyle name="Normal 59 13 4 2" xfId="44882" xr:uid="{00000000-0005-0000-0000-0000629C0000}"/>
    <cellStyle name="Normal 59 13 5" xfId="44877" xr:uid="{00000000-0005-0000-0000-0000639C0000}"/>
    <cellStyle name="Normal 59 14" xfId="21970" xr:uid="{00000000-0005-0000-0000-0000649C0000}"/>
    <cellStyle name="Normal 59 14 2" xfId="21971" xr:uid="{00000000-0005-0000-0000-0000659C0000}"/>
    <cellStyle name="Normal 59 14 2 2" xfId="44884" xr:uid="{00000000-0005-0000-0000-0000669C0000}"/>
    <cellStyle name="Normal 59 14 3" xfId="44883" xr:uid="{00000000-0005-0000-0000-0000679C0000}"/>
    <cellStyle name="Normal 59 15" xfId="21972" xr:uid="{00000000-0005-0000-0000-0000689C0000}"/>
    <cellStyle name="Normal 59 15 2" xfId="44885" xr:uid="{00000000-0005-0000-0000-0000699C0000}"/>
    <cellStyle name="Normal 59 16" xfId="21973" xr:uid="{00000000-0005-0000-0000-00006A9C0000}"/>
    <cellStyle name="Normal 59 16 2" xfId="21974" xr:uid="{00000000-0005-0000-0000-00006B9C0000}"/>
    <cellStyle name="Normal 59 16 2 2" xfId="44887" xr:uid="{00000000-0005-0000-0000-00006C9C0000}"/>
    <cellStyle name="Normal 59 16 3" xfId="44886" xr:uid="{00000000-0005-0000-0000-00006D9C0000}"/>
    <cellStyle name="Normal 59 17" xfId="21975" xr:uid="{00000000-0005-0000-0000-00006E9C0000}"/>
    <cellStyle name="Normal 59 17 2" xfId="44888" xr:uid="{00000000-0005-0000-0000-00006F9C0000}"/>
    <cellStyle name="Normal 59 18" xfId="44835" xr:uid="{00000000-0005-0000-0000-0000709C0000}"/>
    <cellStyle name="Normal 59 2" xfId="21976" xr:uid="{00000000-0005-0000-0000-0000719C0000}"/>
    <cellStyle name="Normal 59 2 2" xfId="21977" xr:uid="{00000000-0005-0000-0000-0000729C0000}"/>
    <cellStyle name="Normal 59 2 2 2" xfId="21978" xr:uid="{00000000-0005-0000-0000-0000739C0000}"/>
    <cellStyle name="Normal 59 2 2 2 2" xfId="21979" xr:uid="{00000000-0005-0000-0000-0000749C0000}"/>
    <cellStyle name="Normal 59 2 2 2 2 2" xfId="44892" xr:uid="{00000000-0005-0000-0000-0000759C0000}"/>
    <cellStyle name="Normal 59 2 2 2 3" xfId="44891" xr:uid="{00000000-0005-0000-0000-0000769C0000}"/>
    <cellStyle name="Normal 59 2 2 3" xfId="21980" xr:uid="{00000000-0005-0000-0000-0000779C0000}"/>
    <cellStyle name="Normal 59 2 2 3 2" xfId="44893" xr:uid="{00000000-0005-0000-0000-0000789C0000}"/>
    <cellStyle name="Normal 59 2 2 4" xfId="21981" xr:uid="{00000000-0005-0000-0000-0000799C0000}"/>
    <cellStyle name="Normal 59 2 2 4 2" xfId="44894" xr:uid="{00000000-0005-0000-0000-00007A9C0000}"/>
    <cellStyle name="Normal 59 2 2 5" xfId="44890" xr:uid="{00000000-0005-0000-0000-00007B9C0000}"/>
    <cellStyle name="Normal 59 2 3" xfId="21982" xr:uid="{00000000-0005-0000-0000-00007C9C0000}"/>
    <cellStyle name="Normal 59 2 3 2" xfId="21983" xr:uid="{00000000-0005-0000-0000-00007D9C0000}"/>
    <cellStyle name="Normal 59 2 3 2 2" xfId="21984" xr:uid="{00000000-0005-0000-0000-00007E9C0000}"/>
    <cellStyle name="Normal 59 2 3 2 2 2" xfId="44897" xr:uid="{00000000-0005-0000-0000-00007F9C0000}"/>
    <cellStyle name="Normal 59 2 3 2 3" xfId="44896" xr:uid="{00000000-0005-0000-0000-0000809C0000}"/>
    <cellStyle name="Normal 59 2 3 3" xfId="21985" xr:uid="{00000000-0005-0000-0000-0000819C0000}"/>
    <cellStyle name="Normal 59 2 3 3 2" xfId="21986" xr:uid="{00000000-0005-0000-0000-0000829C0000}"/>
    <cellStyle name="Normal 59 2 3 3 2 2" xfId="44899" xr:uid="{00000000-0005-0000-0000-0000839C0000}"/>
    <cellStyle name="Normal 59 2 3 3 3" xfId="44898" xr:uid="{00000000-0005-0000-0000-0000849C0000}"/>
    <cellStyle name="Normal 59 2 3 4" xfId="21987" xr:uid="{00000000-0005-0000-0000-0000859C0000}"/>
    <cellStyle name="Normal 59 2 3 4 2" xfId="44900" xr:uid="{00000000-0005-0000-0000-0000869C0000}"/>
    <cellStyle name="Normal 59 2 3 5" xfId="44895" xr:uid="{00000000-0005-0000-0000-0000879C0000}"/>
    <cellStyle name="Normal 59 2 4" xfId="21988" xr:uid="{00000000-0005-0000-0000-0000889C0000}"/>
    <cellStyle name="Normal 59 2 4 2" xfId="21989" xr:uid="{00000000-0005-0000-0000-0000899C0000}"/>
    <cellStyle name="Normal 59 2 4 2 2" xfId="44902" xr:uid="{00000000-0005-0000-0000-00008A9C0000}"/>
    <cellStyle name="Normal 59 2 4 3" xfId="44901" xr:uid="{00000000-0005-0000-0000-00008B9C0000}"/>
    <cellStyle name="Normal 59 2 5" xfId="21990" xr:uid="{00000000-0005-0000-0000-00008C9C0000}"/>
    <cellStyle name="Normal 59 2 5 2" xfId="44903" xr:uid="{00000000-0005-0000-0000-00008D9C0000}"/>
    <cellStyle name="Normal 59 2 6" xfId="21991" xr:uid="{00000000-0005-0000-0000-00008E9C0000}"/>
    <cellStyle name="Normal 59 2 6 2" xfId="21992" xr:uid="{00000000-0005-0000-0000-00008F9C0000}"/>
    <cellStyle name="Normal 59 2 6 2 2" xfId="44905" xr:uid="{00000000-0005-0000-0000-0000909C0000}"/>
    <cellStyle name="Normal 59 2 6 3" xfId="44904" xr:uid="{00000000-0005-0000-0000-0000919C0000}"/>
    <cellStyle name="Normal 59 2 7" xfId="21993" xr:uid="{00000000-0005-0000-0000-0000929C0000}"/>
    <cellStyle name="Normal 59 2 7 2" xfId="44906" xr:uid="{00000000-0005-0000-0000-0000939C0000}"/>
    <cellStyle name="Normal 59 2 8" xfId="44889" xr:uid="{00000000-0005-0000-0000-0000949C0000}"/>
    <cellStyle name="Normal 59 3" xfId="21994" xr:uid="{00000000-0005-0000-0000-0000959C0000}"/>
    <cellStyle name="Normal 59 3 2" xfId="21995" xr:uid="{00000000-0005-0000-0000-0000969C0000}"/>
    <cellStyle name="Normal 59 3 2 2" xfId="21996" xr:uid="{00000000-0005-0000-0000-0000979C0000}"/>
    <cellStyle name="Normal 59 3 2 2 2" xfId="21997" xr:uid="{00000000-0005-0000-0000-0000989C0000}"/>
    <cellStyle name="Normal 59 3 2 2 2 2" xfId="44910" xr:uid="{00000000-0005-0000-0000-0000999C0000}"/>
    <cellStyle name="Normal 59 3 2 2 3" xfId="44909" xr:uid="{00000000-0005-0000-0000-00009A9C0000}"/>
    <cellStyle name="Normal 59 3 2 3" xfId="21998" xr:uid="{00000000-0005-0000-0000-00009B9C0000}"/>
    <cellStyle name="Normal 59 3 2 3 2" xfId="44911" xr:uid="{00000000-0005-0000-0000-00009C9C0000}"/>
    <cellStyle name="Normal 59 3 2 4" xfId="21999" xr:uid="{00000000-0005-0000-0000-00009D9C0000}"/>
    <cellStyle name="Normal 59 3 2 4 2" xfId="44912" xr:uid="{00000000-0005-0000-0000-00009E9C0000}"/>
    <cellStyle name="Normal 59 3 2 5" xfId="44908" xr:uid="{00000000-0005-0000-0000-00009F9C0000}"/>
    <cellStyle name="Normal 59 3 3" xfId="22000" xr:uid="{00000000-0005-0000-0000-0000A09C0000}"/>
    <cellStyle name="Normal 59 3 3 2" xfId="22001" xr:uid="{00000000-0005-0000-0000-0000A19C0000}"/>
    <cellStyle name="Normal 59 3 3 2 2" xfId="22002" xr:uid="{00000000-0005-0000-0000-0000A29C0000}"/>
    <cellStyle name="Normal 59 3 3 2 2 2" xfId="44915" xr:uid="{00000000-0005-0000-0000-0000A39C0000}"/>
    <cellStyle name="Normal 59 3 3 2 3" xfId="44914" xr:uid="{00000000-0005-0000-0000-0000A49C0000}"/>
    <cellStyle name="Normal 59 3 3 3" xfId="22003" xr:uid="{00000000-0005-0000-0000-0000A59C0000}"/>
    <cellStyle name="Normal 59 3 3 3 2" xfId="22004" xr:uid="{00000000-0005-0000-0000-0000A69C0000}"/>
    <cellStyle name="Normal 59 3 3 3 2 2" xfId="44917" xr:uid="{00000000-0005-0000-0000-0000A79C0000}"/>
    <cellStyle name="Normal 59 3 3 3 3" xfId="44916" xr:uid="{00000000-0005-0000-0000-0000A89C0000}"/>
    <cellStyle name="Normal 59 3 3 4" xfId="22005" xr:uid="{00000000-0005-0000-0000-0000A99C0000}"/>
    <cellStyle name="Normal 59 3 3 4 2" xfId="44918" xr:uid="{00000000-0005-0000-0000-0000AA9C0000}"/>
    <cellStyle name="Normal 59 3 3 5" xfId="44913" xr:uid="{00000000-0005-0000-0000-0000AB9C0000}"/>
    <cellStyle name="Normal 59 3 4" xfId="22006" xr:uid="{00000000-0005-0000-0000-0000AC9C0000}"/>
    <cellStyle name="Normal 59 3 4 2" xfId="22007" xr:uid="{00000000-0005-0000-0000-0000AD9C0000}"/>
    <cellStyle name="Normal 59 3 4 2 2" xfId="44920" xr:uid="{00000000-0005-0000-0000-0000AE9C0000}"/>
    <cellStyle name="Normal 59 3 4 3" xfId="44919" xr:uid="{00000000-0005-0000-0000-0000AF9C0000}"/>
    <cellStyle name="Normal 59 3 5" xfId="22008" xr:uid="{00000000-0005-0000-0000-0000B09C0000}"/>
    <cellStyle name="Normal 59 3 5 2" xfId="44921" xr:uid="{00000000-0005-0000-0000-0000B19C0000}"/>
    <cellStyle name="Normal 59 3 6" xfId="22009" xr:uid="{00000000-0005-0000-0000-0000B29C0000}"/>
    <cellStyle name="Normal 59 3 6 2" xfId="22010" xr:uid="{00000000-0005-0000-0000-0000B39C0000}"/>
    <cellStyle name="Normal 59 3 6 2 2" xfId="44923" xr:uid="{00000000-0005-0000-0000-0000B49C0000}"/>
    <cellStyle name="Normal 59 3 6 3" xfId="44922" xr:uid="{00000000-0005-0000-0000-0000B59C0000}"/>
    <cellStyle name="Normal 59 3 7" xfId="22011" xr:uid="{00000000-0005-0000-0000-0000B69C0000}"/>
    <cellStyle name="Normal 59 3 7 2" xfId="44924" xr:uid="{00000000-0005-0000-0000-0000B79C0000}"/>
    <cellStyle name="Normal 59 3 8" xfId="44907" xr:uid="{00000000-0005-0000-0000-0000B89C0000}"/>
    <cellStyle name="Normal 59 4" xfId="22012" xr:uid="{00000000-0005-0000-0000-0000B99C0000}"/>
    <cellStyle name="Normal 59 4 2" xfId="22013" xr:uid="{00000000-0005-0000-0000-0000BA9C0000}"/>
    <cellStyle name="Normal 59 4 2 2" xfId="22014" xr:uid="{00000000-0005-0000-0000-0000BB9C0000}"/>
    <cellStyle name="Normal 59 4 2 2 2" xfId="22015" xr:uid="{00000000-0005-0000-0000-0000BC9C0000}"/>
    <cellStyle name="Normal 59 4 2 2 2 2" xfId="44928" xr:uid="{00000000-0005-0000-0000-0000BD9C0000}"/>
    <cellStyle name="Normal 59 4 2 2 3" xfId="44927" xr:uid="{00000000-0005-0000-0000-0000BE9C0000}"/>
    <cellStyle name="Normal 59 4 2 3" xfId="22016" xr:uid="{00000000-0005-0000-0000-0000BF9C0000}"/>
    <cellStyle name="Normal 59 4 2 3 2" xfId="44929" xr:uid="{00000000-0005-0000-0000-0000C09C0000}"/>
    <cellStyle name="Normal 59 4 2 4" xfId="22017" xr:uid="{00000000-0005-0000-0000-0000C19C0000}"/>
    <cellStyle name="Normal 59 4 2 4 2" xfId="44930" xr:uid="{00000000-0005-0000-0000-0000C29C0000}"/>
    <cellStyle name="Normal 59 4 2 5" xfId="44926" xr:uid="{00000000-0005-0000-0000-0000C39C0000}"/>
    <cellStyle name="Normal 59 4 3" xfId="22018" xr:uid="{00000000-0005-0000-0000-0000C49C0000}"/>
    <cellStyle name="Normal 59 4 3 2" xfId="22019" xr:uid="{00000000-0005-0000-0000-0000C59C0000}"/>
    <cellStyle name="Normal 59 4 3 2 2" xfId="22020" xr:uid="{00000000-0005-0000-0000-0000C69C0000}"/>
    <cellStyle name="Normal 59 4 3 2 2 2" xfId="44933" xr:uid="{00000000-0005-0000-0000-0000C79C0000}"/>
    <cellStyle name="Normal 59 4 3 2 3" xfId="44932" xr:uid="{00000000-0005-0000-0000-0000C89C0000}"/>
    <cellStyle name="Normal 59 4 3 3" xfId="22021" xr:uid="{00000000-0005-0000-0000-0000C99C0000}"/>
    <cellStyle name="Normal 59 4 3 3 2" xfId="22022" xr:uid="{00000000-0005-0000-0000-0000CA9C0000}"/>
    <cellStyle name="Normal 59 4 3 3 2 2" xfId="44935" xr:uid="{00000000-0005-0000-0000-0000CB9C0000}"/>
    <cellStyle name="Normal 59 4 3 3 3" xfId="44934" xr:uid="{00000000-0005-0000-0000-0000CC9C0000}"/>
    <cellStyle name="Normal 59 4 3 4" xfId="22023" xr:uid="{00000000-0005-0000-0000-0000CD9C0000}"/>
    <cellStyle name="Normal 59 4 3 4 2" xfId="44936" xr:uid="{00000000-0005-0000-0000-0000CE9C0000}"/>
    <cellStyle name="Normal 59 4 3 5" xfId="44931" xr:uid="{00000000-0005-0000-0000-0000CF9C0000}"/>
    <cellStyle name="Normal 59 4 4" xfId="22024" xr:uid="{00000000-0005-0000-0000-0000D09C0000}"/>
    <cellStyle name="Normal 59 4 4 2" xfId="22025" xr:uid="{00000000-0005-0000-0000-0000D19C0000}"/>
    <cellStyle name="Normal 59 4 4 2 2" xfId="44938" xr:uid="{00000000-0005-0000-0000-0000D29C0000}"/>
    <cellStyle name="Normal 59 4 4 3" xfId="44937" xr:uid="{00000000-0005-0000-0000-0000D39C0000}"/>
    <cellStyle name="Normal 59 4 5" xfId="22026" xr:uid="{00000000-0005-0000-0000-0000D49C0000}"/>
    <cellStyle name="Normal 59 4 5 2" xfId="44939" xr:uid="{00000000-0005-0000-0000-0000D59C0000}"/>
    <cellStyle name="Normal 59 4 6" xfId="22027" xr:uid="{00000000-0005-0000-0000-0000D69C0000}"/>
    <cellStyle name="Normal 59 4 6 2" xfId="22028" xr:uid="{00000000-0005-0000-0000-0000D79C0000}"/>
    <cellStyle name="Normal 59 4 6 2 2" xfId="44941" xr:uid="{00000000-0005-0000-0000-0000D89C0000}"/>
    <cellStyle name="Normal 59 4 6 3" xfId="44940" xr:uid="{00000000-0005-0000-0000-0000D99C0000}"/>
    <cellStyle name="Normal 59 4 7" xfId="22029" xr:uid="{00000000-0005-0000-0000-0000DA9C0000}"/>
    <cellStyle name="Normal 59 4 7 2" xfId="44942" xr:uid="{00000000-0005-0000-0000-0000DB9C0000}"/>
    <cellStyle name="Normal 59 4 8" xfId="44925" xr:uid="{00000000-0005-0000-0000-0000DC9C0000}"/>
    <cellStyle name="Normal 59 5" xfId="22030" xr:uid="{00000000-0005-0000-0000-0000DD9C0000}"/>
    <cellStyle name="Normal 59 5 2" xfId="22031" xr:uid="{00000000-0005-0000-0000-0000DE9C0000}"/>
    <cellStyle name="Normal 59 5 2 2" xfId="22032" xr:uid="{00000000-0005-0000-0000-0000DF9C0000}"/>
    <cellStyle name="Normal 59 5 2 2 2" xfId="22033" xr:uid="{00000000-0005-0000-0000-0000E09C0000}"/>
    <cellStyle name="Normal 59 5 2 2 2 2" xfId="44946" xr:uid="{00000000-0005-0000-0000-0000E19C0000}"/>
    <cellStyle name="Normal 59 5 2 2 3" xfId="44945" xr:uid="{00000000-0005-0000-0000-0000E29C0000}"/>
    <cellStyle name="Normal 59 5 2 3" xfId="22034" xr:uid="{00000000-0005-0000-0000-0000E39C0000}"/>
    <cellStyle name="Normal 59 5 2 3 2" xfId="44947" xr:uid="{00000000-0005-0000-0000-0000E49C0000}"/>
    <cellStyle name="Normal 59 5 2 4" xfId="22035" xr:uid="{00000000-0005-0000-0000-0000E59C0000}"/>
    <cellStyle name="Normal 59 5 2 4 2" xfId="44948" xr:uid="{00000000-0005-0000-0000-0000E69C0000}"/>
    <cellStyle name="Normal 59 5 2 5" xfId="44944" xr:uid="{00000000-0005-0000-0000-0000E79C0000}"/>
    <cellStyle name="Normal 59 5 3" xfId="22036" xr:uid="{00000000-0005-0000-0000-0000E89C0000}"/>
    <cellStyle name="Normal 59 5 3 2" xfId="22037" xr:uid="{00000000-0005-0000-0000-0000E99C0000}"/>
    <cellStyle name="Normal 59 5 3 2 2" xfId="22038" xr:uid="{00000000-0005-0000-0000-0000EA9C0000}"/>
    <cellStyle name="Normal 59 5 3 2 2 2" xfId="44951" xr:uid="{00000000-0005-0000-0000-0000EB9C0000}"/>
    <cellStyle name="Normal 59 5 3 2 3" xfId="44950" xr:uid="{00000000-0005-0000-0000-0000EC9C0000}"/>
    <cellStyle name="Normal 59 5 3 3" xfId="22039" xr:uid="{00000000-0005-0000-0000-0000ED9C0000}"/>
    <cellStyle name="Normal 59 5 3 3 2" xfId="22040" xr:uid="{00000000-0005-0000-0000-0000EE9C0000}"/>
    <cellStyle name="Normal 59 5 3 3 2 2" xfId="44953" xr:uid="{00000000-0005-0000-0000-0000EF9C0000}"/>
    <cellStyle name="Normal 59 5 3 3 3" xfId="44952" xr:uid="{00000000-0005-0000-0000-0000F09C0000}"/>
    <cellStyle name="Normal 59 5 3 4" xfId="22041" xr:uid="{00000000-0005-0000-0000-0000F19C0000}"/>
    <cellStyle name="Normal 59 5 3 4 2" xfId="44954" xr:uid="{00000000-0005-0000-0000-0000F29C0000}"/>
    <cellStyle name="Normal 59 5 3 5" xfId="44949" xr:uid="{00000000-0005-0000-0000-0000F39C0000}"/>
    <cellStyle name="Normal 59 5 4" xfId="22042" xr:uid="{00000000-0005-0000-0000-0000F49C0000}"/>
    <cellStyle name="Normal 59 5 4 2" xfId="22043" xr:uid="{00000000-0005-0000-0000-0000F59C0000}"/>
    <cellStyle name="Normal 59 5 4 2 2" xfId="44956" xr:uid="{00000000-0005-0000-0000-0000F69C0000}"/>
    <cellStyle name="Normal 59 5 4 3" xfId="44955" xr:uid="{00000000-0005-0000-0000-0000F79C0000}"/>
    <cellStyle name="Normal 59 5 5" xfId="22044" xr:uid="{00000000-0005-0000-0000-0000F89C0000}"/>
    <cellStyle name="Normal 59 5 5 2" xfId="44957" xr:uid="{00000000-0005-0000-0000-0000F99C0000}"/>
    <cellStyle name="Normal 59 5 6" xfId="22045" xr:uid="{00000000-0005-0000-0000-0000FA9C0000}"/>
    <cellStyle name="Normal 59 5 6 2" xfId="22046" xr:uid="{00000000-0005-0000-0000-0000FB9C0000}"/>
    <cellStyle name="Normal 59 5 6 2 2" xfId="44959" xr:uid="{00000000-0005-0000-0000-0000FC9C0000}"/>
    <cellStyle name="Normal 59 5 6 3" xfId="44958" xr:uid="{00000000-0005-0000-0000-0000FD9C0000}"/>
    <cellStyle name="Normal 59 5 7" xfId="22047" xr:uid="{00000000-0005-0000-0000-0000FE9C0000}"/>
    <cellStyle name="Normal 59 5 7 2" xfId="44960" xr:uid="{00000000-0005-0000-0000-0000FF9C0000}"/>
    <cellStyle name="Normal 59 5 8" xfId="44943" xr:uid="{00000000-0005-0000-0000-0000009D0000}"/>
    <cellStyle name="Normal 59 6" xfId="22048" xr:uid="{00000000-0005-0000-0000-0000019D0000}"/>
    <cellStyle name="Normal 59 6 2" xfId="22049" xr:uid="{00000000-0005-0000-0000-0000029D0000}"/>
    <cellStyle name="Normal 59 6 2 2" xfId="22050" xr:uid="{00000000-0005-0000-0000-0000039D0000}"/>
    <cellStyle name="Normal 59 6 2 2 2" xfId="22051" xr:uid="{00000000-0005-0000-0000-0000049D0000}"/>
    <cellStyle name="Normal 59 6 2 2 2 2" xfId="44964" xr:uid="{00000000-0005-0000-0000-0000059D0000}"/>
    <cellStyle name="Normal 59 6 2 2 3" xfId="44963" xr:uid="{00000000-0005-0000-0000-0000069D0000}"/>
    <cellStyle name="Normal 59 6 2 3" xfId="22052" xr:uid="{00000000-0005-0000-0000-0000079D0000}"/>
    <cellStyle name="Normal 59 6 2 3 2" xfId="44965" xr:uid="{00000000-0005-0000-0000-0000089D0000}"/>
    <cellStyle name="Normal 59 6 2 4" xfId="22053" xr:uid="{00000000-0005-0000-0000-0000099D0000}"/>
    <cellStyle name="Normal 59 6 2 4 2" xfId="44966" xr:uid="{00000000-0005-0000-0000-00000A9D0000}"/>
    <cellStyle name="Normal 59 6 2 5" xfId="44962" xr:uid="{00000000-0005-0000-0000-00000B9D0000}"/>
    <cellStyle name="Normal 59 6 3" xfId="22054" xr:uid="{00000000-0005-0000-0000-00000C9D0000}"/>
    <cellStyle name="Normal 59 6 3 2" xfId="22055" xr:uid="{00000000-0005-0000-0000-00000D9D0000}"/>
    <cellStyle name="Normal 59 6 3 2 2" xfId="22056" xr:uid="{00000000-0005-0000-0000-00000E9D0000}"/>
    <cellStyle name="Normal 59 6 3 2 2 2" xfId="44969" xr:uid="{00000000-0005-0000-0000-00000F9D0000}"/>
    <cellStyle name="Normal 59 6 3 2 3" xfId="44968" xr:uid="{00000000-0005-0000-0000-0000109D0000}"/>
    <cellStyle name="Normal 59 6 3 3" xfId="22057" xr:uid="{00000000-0005-0000-0000-0000119D0000}"/>
    <cellStyle name="Normal 59 6 3 3 2" xfId="22058" xr:uid="{00000000-0005-0000-0000-0000129D0000}"/>
    <cellStyle name="Normal 59 6 3 3 2 2" xfId="44971" xr:uid="{00000000-0005-0000-0000-0000139D0000}"/>
    <cellStyle name="Normal 59 6 3 3 3" xfId="44970" xr:uid="{00000000-0005-0000-0000-0000149D0000}"/>
    <cellStyle name="Normal 59 6 3 4" xfId="22059" xr:uid="{00000000-0005-0000-0000-0000159D0000}"/>
    <cellStyle name="Normal 59 6 3 4 2" xfId="44972" xr:uid="{00000000-0005-0000-0000-0000169D0000}"/>
    <cellStyle name="Normal 59 6 3 5" xfId="44967" xr:uid="{00000000-0005-0000-0000-0000179D0000}"/>
    <cellStyle name="Normal 59 6 4" xfId="22060" xr:uid="{00000000-0005-0000-0000-0000189D0000}"/>
    <cellStyle name="Normal 59 6 4 2" xfId="22061" xr:uid="{00000000-0005-0000-0000-0000199D0000}"/>
    <cellStyle name="Normal 59 6 4 2 2" xfId="44974" xr:uid="{00000000-0005-0000-0000-00001A9D0000}"/>
    <cellStyle name="Normal 59 6 4 3" xfId="44973" xr:uid="{00000000-0005-0000-0000-00001B9D0000}"/>
    <cellStyle name="Normal 59 6 5" xfId="22062" xr:uid="{00000000-0005-0000-0000-00001C9D0000}"/>
    <cellStyle name="Normal 59 6 5 2" xfId="44975" xr:uid="{00000000-0005-0000-0000-00001D9D0000}"/>
    <cellStyle name="Normal 59 6 6" xfId="22063" xr:uid="{00000000-0005-0000-0000-00001E9D0000}"/>
    <cellStyle name="Normal 59 6 6 2" xfId="22064" xr:uid="{00000000-0005-0000-0000-00001F9D0000}"/>
    <cellStyle name="Normal 59 6 6 2 2" xfId="44977" xr:uid="{00000000-0005-0000-0000-0000209D0000}"/>
    <cellStyle name="Normal 59 6 6 3" xfId="44976" xr:uid="{00000000-0005-0000-0000-0000219D0000}"/>
    <cellStyle name="Normal 59 6 7" xfId="22065" xr:uid="{00000000-0005-0000-0000-0000229D0000}"/>
    <cellStyle name="Normal 59 6 7 2" xfId="44978" xr:uid="{00000000-0005-0000-0000-0000239D0000}"/>
    <cellStyle name="Normal 59 6 8" xfId="44961" xr:uid="{00000000-0005-0000-0000-0000249D0000}"/>
    <cellStyle name="Normal 59 7" xfId="22066" xr:uid="{00000000-0005-0000-0000-0000259D0000}"/>
    <cellStyle name="Normal 59 7 2" xfId="22067" xr:uid="{00000000-0005-0000-0000-0000269D0000}"/>
    <cellStyle name="Normal 59 7 2 2" xfId="22068" xr:uid="{00000000-0005-0000-0000-0000279D0000}"/>
    <cellStyle name="Normal 59 7 2 2 2" xfId="22069" xr:uid="{00000000-0005-0000-0000-0000289D0000}"/>
    <cellStyle name="Normal 59 7 2 2 2 2" xfId="44982" xr:uid="{00000000-0005-0000-0000-0000299D0000}"/>
    <cellStyle name="Normal 59 7 2 2 3" xfId="44981" xr:uid="{00000000-0005-0000-0000-00002A9D0000}"/>
    <cellStyle name="Normal 59 7 2 3" xfId="22070" xr:uid="{00000000-0005-0000-0000-00002B9D0000}"/>
    <cellStyle name="Normal 59 7 2 3 2" xfId="44983" xr:uid="{00000000-0005-0000-0000-00002C9D0000}"/>
    <cellStyle name="Normal 59 7 2 4" xfId="22071" xr:uid="{00000000-0005-0000-0000-00002D9D0000}"/>
    <cellStyle name="Normal 59 7 2 4 2" xfId="44984" xr:uid="{00000000-0005-0000-0000-00002E9D0000}"/>
    <cellStyle name="Normal 59 7 2 5" xfId="44980" xr:uid="{00000000-0005-0000-0000-00002F9D0000}"/>
    <cellStyle name="Normal 59 7 3" xfId="22072" xr:uid="{00000000-0005-0000-0000-0000309D0000}"/>
    <cellStyle name="Normal 59 7 3 2" xfId="22073" xr:uid="{00000000-0005-0000-0000-0000319D0000}"/>
    <cellStyle name="Normal 59 7 3 2 2" xfId="22074" xr:uid="{00000000-0005-0000-0000-0000329D0000}"/>
    <cellStyle name="Normal 59 7 3 2 2 2" xfId="44987" xr:uid="{00000000-0005-0000-0000-0000339D0000}"/>
    <cellStyle name="Normal 59 7 3 2 3" xfId="44986" xr:uid="{00000000-0005-0000-0000-0000349D0000}"/>
    <cellStyle name="Normal 59 7 3 3" xfId="22075" xr:uid="{00000000-0005-0000-0000-0000359D0000}"/>
    <cellStyle name="Normal 59 7 3 3 2" xfId="22076" xr:uid="{00000000-0005-0000-0000-0000369D0000}"/>
    <cellStyle name="Normal 59 7 3 3 2 2" xfId="44989" xr:uid="{00000000-0005-0000-0000-0000379D0000}"/>
    <cellStyle name="Normal 59 7 3 3 3" xfId="44988" xr:uid="{00000000-0005-0000-0000-0000389D0000}"/>
    <cellStyle name="Normal 59 7 3 4" xfId="22077" xr:uid="{00000000-0005-0000-0000-0000399D0000}"/>
    <cellStyle name="Normal 59 7 3 4 2" xfId="44990" xr:uid="{00000000-0005-0000-0000-00003A9D0000}"/>
    <cellStyle name="Normal 59 7 3 5" xfId="44985" xr:uid="{00000000-0005-0000-0000-00003B9D0000}"/>
    <cellStyle name="Normal 59 7 4" xfId="22078" xr:uid="{00000000-0005-0000-0000-00003C9D0000}"/>
    <cellStyle name="Normal 59 7 4 2" xfId="22079" xr:uid="{00000000-0005-0000-0000-00003D9D0000}"/>
    <cellStyle name="Normal 59 7 4 2 2" xfId="44992" xr:uid="{00000000-0005-0000-0000-00003E9D0000}"/>
    <cellStyle name="Normal 59 7 4 3" xfId="44991" xr:uid="{00000000-0005-0000-0000-00003F9D0000}"/>
    <cellStyle name="Normal 59 7 5" xfId="22080" xr:uid="{00000000-0005-0000-0000-0000409D0000}"/>
    <cellStyle name="Normal 59 7 5 2" xfId="44993" xr:uid="{00000000-0005-0000-0000-0000419D0000}"/>
    <cellStyle name="Normal 59 7 6" xfId="22081" xr:uid="{00000000-0005-0000-0000-0000429D0000}"/>
    <cellStyle name="Normal 59 7 6 2" xfId="22082" xr:uid="{00000000-0005-0000-0000-0000439D0000}"/>
    <cellStyle name="Normal 59 7 6 2 2" xfId="44995" xr:uid="{00000000-0005-0000-0000-0000449D0000}"/>
    <cellStyle name="Normal 59 7 6 3" xfId="44994" xr:uid="{00000000-0005-0000-0000-0000459D0000}"/>
    <cellStyle name="Normal 59 7 7" xfId="22083" xr:uid="{00000000-0005-0000-0000-0000469D0000}"/>
    <cellStyle name="Normal 59 7 7 2" xfId="44996" xr:uid="{00000000-0005-0000-0000-0000479D0000}"/>
    <cellStyle name="Normal 59 7 8" xfId="44979" xr:uid="{00000000-0005-0000-0000-0000489D0000}"/>
    <cellStyle name="Normal 59 8" xfId="22084" xr:uid="{00000000-0005-0000-0000-0000499D0000}"/>
    <cellStyle name="Normal 59 8 2" xfId="22085" xr:uid="{00000000-0005-0000-0000-00004A9D0000}"/>
    <cellStyle name="Normal 59 8 2 2" xfId="22086" xr:uid="{00000000-0005-0000-0000-00004B9D0000}"/>
    <cellStyle name="Normal 59 8 2 2 2" xfId="22087" xr:uid="{00000000-0005-0000-0000-00004C9D0000}"/>
    <cellStyle name="Normal 59 8 2 2 2 2" xfId="45000" xr:uid="{00000000-0005-0000-0000-00004D9D0000}"/>
    <cellStyle name="Normal 59 8 2 2 3" xfId="44999" xr:uid="{00000000-0005-0000-0000-00004E9D0000}"/>
    <cellStyle name="Normal 59 8 2 3" xfId="22088" xr:uid="{00000000-0005-0000-0000-00004F9D0000}"/>
    <cellStyle name="Normal 59 8 2 3 2" xfId="45001" xr:uid="{00000000-0005-0000-0000-0000509D0000}"/>
    <cellStyle name="Normal 59 8 2 4" xfId="22089" xr:uid="{00000000-0005-0000-0000-0000519D0000}"/>
    <cellStyle name="Normal 59 8 2 4 2" xfId="45002" xr:uid="{00000000-0005-0000-0000-0000529D0000}"/>
    <cellStyle name="Normal 59 8 2 5" xfId="44998" xr:uid="{00000000-0005-0000-0000-0000539D0000}"/>
    <cellStyle name="Normal 59 8 3" xfId="22090" xr:uid="{00000000-0005-0000-0000-0000549D0000}"/>
    <cellStyle name="Normal 59 8 3 2" xfId="22091" xr:uid="{00000000-0005-0000-0000-0000559D0000}"/>
    <cellStyle name="Normal 59 8 3 2 2" xfId="22092" xr:uid="{00000000-0005-0000-0000-0000569D0000}"/>
    <cellStyle name="Normal 59 8 3 2 2 2" xfId="45005" xr:uid="{00000000-0005-0000-0000-0000579D0000}"/>
    <cellStyle name="Normal 59 8 3 2 3" xfId="45004" xr:uid="{00000000-0005-0000-0000-0000589D0000}"/>
    <cellStyle name="Normal 59 8 3 3" xfId="22093" xr:uid="{00000000-0005-0000-0000-0000599D0000}"/>
    <cellStyle name="Normal 59 8 3 3 2" xfId="22094" xr:uid="{00000000-0005-0000-0000-00005A9D0000}"/>
    <cellStyle name="Normal 59 8 3 3 2 2" xfId="45007" xr:uid="{00000000-0005-0000-0000-00005B9D0000}"/>
    <cellStyle name="Normal 59 8 3 3 3" xfId="45006" xr:uid="{00000000-0005-0000-0000-00005C9D0000}"/>
    <cellStyle name="Normal 59 8 3 4" xfId="22095" xr:uid="{00000000-0005-0000-0000-00005D9D0000}"/>
    <cellStyle name="Normal 59 8 3 4 2" xfId="45008" xr:uid="{00000000-0005-0000-0000-00005E9D0000}"/>
    <cellStyle name="Normal 59 8 3 5" xfId="45003" xr:uid="{00000000-0005-0000-0000-00005F9D0000}"/>
    <cellStyle name="Normal 59 8 4" xfId="22096" xr:uid="{00000000-0005-0000-0000-0000609D0000}"/>
    <cellStyle name="Normal 59 8 4 2" xfId="22097" xr:uid="{00000000-0005-0000-0000-0000619D0000}"/>
    <cellStyle name="Normal 59 8 4 2 2" xfId="45010" xr:uid="{00000000-0005-0000-0000-0000629D0000}"/>
    <cellStyle name="Normal 59 8 4 3" xfId="45009" xr:uid="{00000000-0005-0000-0000-0000639D0000}"/>
    <cellStyle name="Normal 59 8 5" xfId="22098" xr:uid="{00000000-0005-0000-0000-0000649D0000}"/>
    <cellStyle name="Normal 59 8 5 2" xfId="45011" xr:uid="{00000000-0005-0000-0000-0000659D0000}"/>
    <cellStyle name="Normal 59 8 6" xfId="22099" xr:uid="{00000000-0005-0000-0000-0000669D0000}"/>
    <cellStyle name="Normal 59 8 6 2" xfId="22100" xr:uid="{00000000-0005-0000-0000-0000679D0000}"/>
    <cellStyle name="Normal 59 8 6 2 2" xfId="45013" xr:uid="{00000000-0005-0000-0000-0000689D0000}"/>
    <cellStyle name="Normal 59 8 6 3" xfId="45012" xr:uid="{00000000-0005-0000-0000-0000699D0000}"/>
    <cellStyle name="Normal 59 8 7" xfId="22101" xr:uid="{00000000-0005-0000-0000-00006A9D0000}"/>
    <cellStyle name="Normal 59 8 7 2" xfId="45014" xr:uid="{00000000-0005-0000-0000-00006B9D0000}"/>
    <cellStyle name="Normal 59 8 8" xfId="44997" xr:uid="{00000000-0005-0000-0000-00006C9D0000}"/>
    <cellStyle name="Normal 59 9" xfId="22102" xr:uid="{00000000-0005-0000-0000-00006D9D0000}"/>
    <cellStyle name="Normal 59 9 2" xfId="22103" xr:uid="{00000000-0005-0000-0000-00006E9D0000}"/>
    <cellStyle name="Normal 59 9 2 2" xfId="22104" xr:uid="{00000000-0005-0000-0000-00006F9D0000}"/>
    <cellStyle name="Normal 59 9 2 2 2" xfId="22105" xr:uid="{00000000-0005-0000-0000-0000709D0000}"/>
    <cellStyle name="Normal 59 9 2 2 2 2" xfId="45018" xr:uid="{00000000-0005-0000-0000-0000719D0000}"/>
    <cellStyle name="Normal 59 9 2 2 3" xfId="45017" xr:uid="{00000000-0005-0000-0000-0000729D0000}"/>
    <cellStyle name="Normal 59 9 2 3" xfId="22106" xr:uid="{00000000-0005-0000-0000-0000739D0000}"/>
    <cellStyle name="Normal 59 9 2 3 2" xfId="45019" xr:uid="{00000000-0005-0000-0000-0000749D0000}"/>
    <cellStyle name="Normal 59 9 2 4" xfId="22107" xr:uid="{00000000-0005-0000-0000-0000759D0000}"/>
    <cellStyle name="Normal 59 9 2 4 2" xfId="45020" xr:uid="{00000000-0005-0000-0000-0000769D0000}"/>
    <cellStyle name="Normal 59 9 2 5" xfId="45016" xr:uid="{00000000-0005-0000-0000-0000779D0000}"/>
    <cellStyle name="Normal 59 9 3" xfId="22108" xr:uid="{00000000-0005-0000-0000-0000789D0000}"/>
    <cellStyle name="Normal 59 9 3 2" xfId="22109" xr:uid="{00000000-0005-0000-0000-0000799D0000}"/>
    <cellStyle name="Normal 59 9 3 2 2" xfId="22110" xr:uid="{00000000-0005-0000-0000-00007A9D0000}"/>
    <cellStyle name="Normal 59 9 3 2 2 2" xfId="45023" xr:uid="{00000000-0005-0000-0000-00007B9D0000}"/>
    <cellStyle name="Normal 59 9 3 2 3" xfId="45022" xr:uid="{00000000-0005-0000-0000-00007C9D0000}"/>
    <cellStyle name="Normal 59 9 3 3" xfId="22111" xr:uid="{00000000-0005-0000-0000-00007D9D0000}"/>
    <cellStyle name="Normal 59 9 3 3 2" xfId="22112" xr:uid="{00000000-0005-0000-0000-00007E9D0000}"/>
    <cellStyle name="Normal 59 9 3 3 2 2" xfId="45025" xr:uid="{00000000-0005-0000-0000-00007F9D0000}"/>
    <cellStyle name="Normal 59 9 3 3 3" xfId="45024" xr:uid="{00000000-0005-0000-0000-0000809D0000}"/>
    <cellStyle name="Normal 59 9 3 4" xfId="22113" xr:uid="{00000000-0005-0000-0000-0000819D0000}"/>
    <cellStyle name="Normal 59 9 3 4 2" xfId="45026" xr:uid="{00000000-0005-0000-0000-0000829D0000}"/>
    <cellStyle name="Normal 59 9 3 5" xfId="45021" xr:uid="{00000000-0005-0000-0000-0000839D0000}"/>
    <cellStyle name="Normal 59 9 4" xfId="22114" xr:uid="{00000000-0005-0000-0000-0000849D0000}"/>
    <cellStyle name="Normal 59 9 4 2" xfId="22115" xr:uid="{00000000-0005-0000-0000-0000859D0000}"/>
    <cellStyle name="Normal 59 9 4 2 2" xfId="45028" xr:uid="{00000000-0005-0000-0000-0000869D0000}"/>
    <cellStyle name="Normal 59 9 4 3" xfId="45027" xr:uid="{00000000-0005-0000-0000-0000879D0000}"/>
    <cellStyle name="Normal 59 9 5" xfId="22116" xr:uid="{00000000-0005-0000-0000-0000889D0000}"/>
    <cellStyle name="Normal 59 9 5 2" xfId="45029" xr:uid="{00000000-0005-0000-0000-0000899D0000}"/>
    <cellStyle name="Normal 59 9 6" xfId="22117" xr:uid="{00000000-0005-0000-0000-00008A9D0000}"/>
    <cellStyle name="Normal 59 9 6 2" xfId="22118" xr:uid="{00000000-0005-0000-0000-00008B9D0000}"/>
    <cellStyle name="Normal 59 9 6 2 2" xfId="45031" xr:uid="{00000000-0005-0000-0000-00008C9D0000}"/>
    <cellStyle name="Normal 59 9 6 3" xfId="45030" xr:uid="{00000000-0005-0000-0000-00008D9D0000}"/>
    <cellStyle name="Normal 59 9 7" xfId="22119" xr:uid="{00000000-0005-0000-0000-00008E9D0000}"/>
    <cellStyle name="Normal 59 9 7 2" xfId="45032" xr:uid="{00000000-0005-0000-0000-00008F9D0000}"/>
    <cellStyle name="Normal 59 9 8" xfId="45015" xr:uid="{00000000-0005-0000-0000-0000909D0000}"/>
    <cellStyle name="Normal 6" xfId="72" xr:uid="{00000000-0005-0000-0000-0000919D0000}"/>
    <cellStyle name="Normal 6 10" xfId="22121" xr:uid="{00000000-0005-0000-0000-0000929D0000}"/>
    <cellStyle name="Normal 6 11" xfId="22122" xr:uid="{00000000-0005-0000-0000-0000939D0000}"/>
    <cellStyle name="Normal 6 12" xfId="22123" xr:uid="{00000000-0005-0000-0000-0000949D0000}"/>
    <cellStyle name="Normal 6 13" xfId="22124" xr:uid="{00000000-0005-0000-0000-0000959D0000}"/>
    <cellStyle name="Normal 6 14" xfId="22125" xr:uid="{00000000-0005-0000-0000-0000969D0000}"/>
    <cellStyle name="Normal 6 15" xfId="22126" xr:uid="{00000000-0005-0000-0000-0000979D0000}"/>
    <cellStyle name="Normal 6 16" xfId="22127" xr:uid="{00000000-0005-0000-0000-0000989D0000}"/>
    <cellStyle name="Normal 6 17" xfId="22128" xr:uid="{00000000-0005-0000-0000-0000999D0000}"/>
    <cellStyle name="Normal 6 18" xfId="22129" xr:uid="{00000000-0005-0000-0000-00009A9D0000}"/>
    <cellStyle name="Normal 6 19" xfId="22130" xr:uid="{00000000-0005-0000-0000-00009B9D0000}"/>
    <cellStyle name="Normal 6 2" xfId="116" xr:uid="{00000000-0005-0000-0000-00009C9D0000}"/>
    <cellStyle name="Normal 6 2 2" xfId="22132" xr:uid="{00000000-0005-0000-0000-00009D9D0000}"/>
    <cellStyle name="Normal 6 2 2 2" xfId="22133" xr:uid="{00000000-0005-0000-0000-00009E9D0000}"/>
    <cellStyle name="Normal 6 2 2 2 2" xfId="45035" xr:uid="{00000000-0005-0000-0000-00009F9D0000}"/>
    <cellStyle name="Normal 6 2 2 3" xfId="45034" xr:uid="{00000000-0005-0000-0000-0000A09D0000}"/>
    <cellStyle name="Normal 6 2 3" xfId="22134" xr:uid="{00000000-0005-0000-0000-0000A19D0000}"/>
    <cellStyle name="Normal 6 2 3 2" xfId="45036" xr:uid="{00000000-0005-0000-0000-0000A29D0000}"/>
    <cellStyle name="Normal 6 2 4" xfId="22135" xr:uid="{00000000-0005-0000-0000-0000A39D0000}"/>
    <cellStyle name="Normal 6 2 4 2" xfId="45037" xr:uid="{00000000-0005-0000-0000-0000A49D0000}"/>
    <cellStyle name="Normal 6 2 5" xfId="45033" xr:uid="{00000000-0005-0000-0000-0000A59D0000}"/>
    <cellStyle name="Normal 6 2 6" xfId="22131" xr:uid="{00000000-0005-0000-0000-0000A69D0000}"/>
    <cellStyle name="Normal 6 20" xfId="22136" xr:uid="{00000000-0005-0000-0000-0000A79D0000}"/>
    <cellStyle name="Normal 6 21" xfId="22137" xr:uid="{00000000-0005-0000-0000-0000A89D0000}"/>
    <cellStyle name="Normal 6 22" xfId="22138" xr:uid="{00000000-0005-0000-0000-0000A99D0000}"/>
    <cellStyle name="Normal 6 23" xfId="22139" xr:uid="{00000000-0005-0000-0000-0000AA9D0000}"/>
    <cellStyle name="Normal 6 24" xfId="22140" xr:uid="{00000000-0005-0000-0000-0000AB9D0000}"/>
    <cellStyle name="Normal 6 25" xfId="22141" xr:uid="{00000000-0005-0000-0000-0000AC9D0000}"/>
    <cellStyle name="Normal 6 26" xfId="22142" xr:uid="{00000000-0005-0000-0000-0000AD9D0000}"/>
    <cellStyle name="Normal 6 27" xfId="22143" xr:uid="{00000000-0005-0000-0000-0000AE9D0000}"/>
    <cellStyle name="Normal 6 28" xfId="22144" xr:uid="{00000000-0005-0000-0000-0000AF9D0000}"/>
    <cellStyle name="Normal 6 29" xfId="22145" xr:uid="{00000000-0005-0000-0000-0000B09D0000}"/>
    <cellStyle name="Normal 6 3" xfId="22146" xr:uid="{00000000-0005-0000-0000-0000B19D0000}"/>
    <cellStyle name="Normal 6 3 2" xfId="22147" xr:uid="{00000000-0005-0000-0000-0000B29D0000}"/>
    <cellStyle name="Normal 6 3 2 2" xfId="22148" xr:uid="{00000000-0005-0000-0000-0000B39D0000}"/>
    <cellStyle name="Normal 6 3 2 2 2" xfId="45039" xr:uid="{00000000-0005-0000-0000-0000B49D0000}"/>
    <cellStyle name="Normal 6 3 2 3" xfId="45038" xr:uid="{00000000-0005-0000-0000-0000B59D0000}"/>
    <cellStyle name="Normal 6 3 3" xfId="22149" xr:uid="{00000000-0005-0000-0000-0000B69D0000}"/>
    <cellStyle name="Normal 6 3 3 2" xfId="22150" xr:uid="{00000000-0005-0000-0000-0000B79D0000}"/>
    <cellStyle name="Normal 6 3 3 2 2" xfId="45041" xr:uid="{00000000-0005-0000-0000-0000B89D0000}"/>
    <cellStyle name="Normal 6 3 3 3" xfId="45040" xr:uid="{00000000-0005-0000-0000-0000B99D0000}"/>
    <cellStyle name="Normal 6 3 4" xfId="22151" xr:uid="{00000000-0005-0000-0000-0000BA9D0000}"/>
    <cellStyle name="Normal 6 3 4 2" xfId="45042" xr:uid="{00000000-0005-0000-0000-0000BB9D0000}"/>
    <cellStyle name="Normal 6 3 5" xfId="22152" xr:uid="{00000000-0005-0000-0000-0000BC9D0000}"/>
    <cellStyle name="Normal 6 3 5 2" xfId="45043" xr:uid="{00000000-0005-0000-0000-0000BD9D0000}"/>
    <cellStyle name="Normal 6 3 6" xfId="49995" xr:uid="{00000000-0005-0000-0000-0000BE9D0000}"/>
    <cellStyle name="Normal 6 30" xfId="22153" xr:uid="{00000000-0005-0000-0000-0000BF9D0000}"/>
    <cellStyle name="Normal 6 31" xfId="22154" xr:uid="{00000000-0005-0000-0000-0000C09D0000}"/>
    <cellStyle name="Normal 6 32" xfId="49996" xr:uid="{00000000-0005-0000-0000-0000C19D0000}"/>
    <cellStyle name="Normal 6 33" xfId="22120" xr:uid="{00000000-0005-0000-0000-0000C29D0000}"/>
    <cellStyle name="Normal 6 4" xfId="22155" xr:uid="{00000000-0005-0000-0000-0000C39D0000}"/>
    <cellStyle name="Normal 6 4 2" xfId="22156" xr:uid="{00000000-0005-0000-0000-0000C49D0000}"/>
    <cellStyle name="Normal 6 4 2 2" xfId="45045" xr:uid="{00000000-0005-0000-0000-0000C59D0000}"/>
    <cellStyle name="Normal 6 4 3" xfId="22157" xr:uid="{00000000-0005-0000-0000-0000C69D0000}"/>
    <cellStyle name="Normal 6 4 3 2" xfId="45046" xr:uid="{00000000-0005-0000-0000-0000C79D0000}"/>
    <cellStyle name="Normal 6 4 4" xfId="45044" xr:uid="{00000000-0005-0000-0000-0000C89D0000}"/>
    <cellStyle name="Normal 6 5" xfId="22158" xr:uid="{00000000-0005-0000-0000-0000C99D0000}"/>
    <cellStyle name="Normal 6 5 2" xfId="45047" xr:uid="{00000000-0005-0000-0000-0000CA9D0000}"/>
    <cellStyle name="Normal 6 6" xfId="22159" xr:uid="{00000000-0005-0000-0000-0000CB9D0000}"/>
    <cellStyle name="Normal 6 6 2" xfId="22160" xr:uid="{00000000-0005-0000-0000-0000CC9D0000}"/>
    <cellStyle name="Normal 6 6 2 2" xfId="45049" xr:uid="{00000000-0005-0000-0000-0000CD9D0000}"/>
    <cellStyle name="Normal 6 6 3" xfId="45048" xr:uid="{00000000-0005-0000-0000-0000CE9D0000}"/>
    <cellStyle name="Normal 6 7" xfId="22161" xr:uid="{00000000-0005-0000-0000-0000CF9D0000}"/>
    <cellStyle name="Normal 6 7 2" xfId="45050" xr:uid="{00000000-0005-0000-0000-0000D09D0000}"/>
    <cellStyle name="Normal 6 8" xfId="22162" xr:uid="{00000000-0005-0000-0000-0000D19D0000}"/>
    <cellStyle name="Normal 6 8 2" xfId="45051" xr:uid="{00000000-0005-0000-0000-0000D29D0000}"/>
    <cellStyle name="Normal 6 9" xfId="22163" xr:uid="{00000000-0005-0000-0000-0000D39D0000}"/>
    <cellStyle name="Normal 6 9 2" xfId="45052" xr:uid="{00000000-0005-0000-0000-0000D49D0000}"/>
    <cellStyle name="Normal 6_Kopija 2012-01-19 Troskovnici-ukupni-KNJIGA 6-ISPRAVLJENO" xfId="22164" xr:uid="{00000000-0005-0000-0000-0000D59D0000}"/>
    <cellStyle name="Normal 60" xfId="22165" xr:uid="{00000000-0005-0000-0000-0000D69D0000}"/>
    <cellStyle name="Normal 60 10" xfId="22166" xr:uid="{00000000-0005-0000-0000-0000D79D0000}"/>
    <cellStyle name="Normal 60 10 2" xfId="22167" xr:uid="{00000000-0005-0000-0000-0000D89D0000}"/>
    <cellStyle name="Normal 60 10 2 2" xfId="22168" xr:uid="{00000000-0005-0000-0000-0000D99D0000}"/>
    <cellStyle name="Normal 60 10 2 2 2" xfId="22169" xr:uid="{00000000-0005-0000-0000-0000DA9D0000}"/>
    <cellStyle name="Normal 60 10 2 2 2 2" xfId="45057" xr:uid="{00000000-0005-0000-0000-0000DB9D0000}"/>
    <cellStyle name="Normal 60 10 2 2 3" xfId="45056" xr:uid="{00000000-0005-0000-0000-0000DC9D0000}"/>
    <cellStyle name="Normal 60 10 2 3" xfId="22170" xr:uid="{00000000-0005-0000-0000-0000DD9D0000}"/>
    <cellStyle name="Normal 60 10 2 3 2" xfId="45058" xr:uid="{00000000-0005-0000-0000-0000DE9D0000}"/>
    <cellStyle name="Normal 60 10 2 4" xfId="22171" xr:uid="{00000000-0005-0000-0000-0000DF9D0000}"/>
    <cellStyle name="Normal 60 10 2 4 2" xfId="45059" xr:uid="{00000000-0005-0000-0000-0000E09D0000}"/>
    <cellStyle name="Normal 60 10 2 5" xfId="45055" xr:uid="{00000000-0005-0000-0000-0000E19D0000}"/>
    <cellStyle name="Normal 60 10 3" xfId="22172" xr:uid="{00000000-0005-0000-0000-0000E29D0000}"/>
    <cellStyle name="Normal 60 10 3 2" xfId="22173" xr:uid="{00000000-0005-0000-0000-0000E39D0000}"/>
    <cellStyle name="Normal 60 10 3 2 2" xfId="22174" xr:uid="{00000000-0005-0000-0000-0000E49D0000}"/>
    <cellStyle name="Normal 60 10 3 2 2 2" xfId="45062" xr:uid="{00000000-0005-0000-0000-0000E59D0000}"/>
    <cellStyle name="Normal 60 10 3 2 3" xfId="45061" xr:uid="{00000000-0005-0000-0000-0000E69D0000}"/>
    <cellStyle name="Normal 60 10 3 3" xfId="22175" xr:uid="{00000000-0005-0000-0000-0000E79D0000}"/>
    <cellStyle name="Normal 60 10 3 3 2" xfId="22176" xr:uid="{00000000-0005-0000-0000-0000E89D0000}"/>
    <cellStyle name="Normal 60 10 3 3 2 2" xfId="45064" xr:uid="{00000000-0005-0000-0000-0000E99D0000}"/>
    <cellStyle name="Normal 60 10 3 3 3" xfId="45063" xr:uid="{00000000-0005-0000-0000-0000EA9D0000}"/>
    <cellStyle name="Normal 60 10 3 4" xfId="22177" xr:uid="{00000000-0005-0000-0000-0000EB9D0000}"/>
    <cellStyle name="Normal 60 10 3 4 2" xfId="45065" xr:uid="{00000000-0005-0000-0000-0000EC9D0000}"/>
    <cellStyle name="Normal 60 10 3 5" xfId="45060" xr:uid="{00000000-0005-0000-0000-0000ED9D0000}"/>
    <cellStyle name="Normal 60 10 4" xfId="22178" xr:uid="{00000000-0005-0000-0000-0000EE9D0000}"/>
    <cellStyle name="Normal 60 10 4 2" xfId="22179" xr:uid="{00000000-0005-0000-0000-0000EF9D0000}"/>
    <cellStyle name="Normal 60 10 4 2 2" xfId="45067" xr:uid="{00000000-0005-0000-0000-0000F09D0000}"/>
    <cellStyle name="Normal 60 10 4 3" xfId="45066" xr:uid="{00000000-0005-0000-0000-0000F19D0000}"/>
    <cellStyle name="Normal 60 10 5" xfId="22180" xr:uid="{00000000-0005-0000-0000-0000F29D0000}"/>
    <cellStyle name="Normal 60 10 5 2" xfId="45068" xr:uid="{00000000-0005-0000-0000-0000F39D0000}"/>
    <cellStyle name="Normal 60 10 6" xfId="22181" xr:uid="{00000000-0005-0000-0000-0000F49D0000}"/>
    <cellStyle name="Normal 60 10 6 2" xfId="22182" xr:uid="{00000000-0005-0000-0000-0000F59D0000}"/>
    <cellStyle name="Normal 60 10 6 2 2" xfId="45070" xr:uid="{00000000-0005-0000-0000-0000F69D0000}"/>
    <cellStyle name="Normal 60 10 6 3" xfId="45069" xr:uid="{00000000-0005-0000-0000-0000F79D0000}"/>
    <cellStyle name="Normal 60 10 7" xfId="22183" xr:uid="{00000000-0005-0000-0000-0000F89D0000}"/>
    <cellStyle name="Normal 60 10 7 2" xfId="45071" xr:uid="{00000000-0005-0000-0000-0000F99D0000}"/>
    <cellStyle name="Normal 60 10 8" xfId="45054" xr:uid="{00000000-0005-0000-0000-0000FA9D0000}"/>
    <cellStyle name="Normal 60 11" xfId="22184" xr:uid="{00000000-0005-0000-0000-0000FB9D0000}"/>
    <cellStyle name="Normal 60 11 2" xfId="22185" xr:uid="{00000000-0005-0000-0000-0000FC9D0000}"/>
    <cellStyle name="Normal 60 11 2 2" xfId="22186" xr:uid="{00000000-0005-0000-0000-0000FD9D0000}"/>
    <cellStyle name="Normal 60 11 2 2 2" xfId="22187" xr:uid="{00000000-0005-0000-0000-0000FE9D0000}"/>
    <cellStyle name="Normal 60 11 2 2 2 2" xfId="45075" xr:uid="{00000000-0005-0000-0000-0000FF9D0000}"/>
    <cellStyle name="Normal 60 11 2 2 3" xfId="45074" xr:uid="{00000000-0005-0000-0000-0000009E0000}"/>
    <cellStyle name="Normal 60 11 2 3" xfId="22188" xr:uid="{00000000-0005-0000-0000-0000019E0000}"/>
    <cellStyle name="Normal 60 11 2 3 2" xfId="45076" xr:uid="{00000000-0005-0000-0000-0000029E0000}"/>
    <cellStyle name="Normal 60 11 2 4" xfId="22189" xr:uid="{00000000-0005-0000-0000-0000039E0000}"/>
    <cellStyle name="Normal 60 11 2 4 2" xfId="45077" xr:uid="{00000000-0005-0000-0000-0000049E0000}"/>
    <cellStyle name="Normal 60 11 2 5" xfId="45073" xr:uid="{00000000-0005-0000-0000-0000059E0000}"/>
    <cellStyle name="Normal 60 11 3" xfId="22190" xr:uid="{00000000-0005-0000-0000-0000069E0000}"/>
    <cellStyle name="Normal 60 11 3 2" xfId="22191" xr:uid="{00000000-0005-0000-0000-0000079E0000}"/>
    <cellStyle name="Normal 60 11 3 2 2" xfId="22192" xr:uid="{00000000-0005-0000-0000-0000089E0000}"/>
    <cellStyle name="Normal 60 11 3 2 2 2" xfId="45080" xr:uid="{00000000-0005-0000-0000-0000099E0000}"/>
    <cellStyle name="Normal 60 11 3 2 3" xfId="45079" xr:uid="{00000000-0005-0000-0000-00000A9E0000}"/>
    <cellStyle name="Normal 60 11 3 3" xfId="22193" xr:uid="{00000000-0005-0000-0000-00000B9E0000}"/>
    <cellStyle name="Normal 60 11 3 3 2" xfId="22194" xr:uid="{00000000-0005-0000-0000-00000C9E0000}"/>
    <cellStyle name="Normal 60 11 3 3 2 2" xfId="45082" xr:uid="{00000000-0005-0000-0000-00000D9E0000}"/>
    <cellStyle name="Normal 60 11 3 3 3" xfId="45081" xr:uid="{00000000-0005-0000-0000-00000E9E0000}"/>
    <cellStyle name="Normal 60 11 3 4" xfId="22195" xr:uid="{00000000-0005-0000-0000-00000F9E0000}"/>
    <cellStyle name="Normal 60 11 3 4 2" xfId="45083" xr:uid="{00000000-0005-0000-0000-0000109E0000}"/>
    <cellStyle name="Normal 60 11 3 5" xfId="45078" xr:uid="{00000000-0005-0000-0000-0000119E0000}"/>
    <cellStyle name="Normal 60 11 4" xfId="22196" xr:uid="{00000000-0005-0000-0000-0000129E0000}"/>
    <cellStyle name="Normal 60 11 4 2" xfId="22197" xr:uid="{00000000-0005-0000-0000-0000139E0000}"/>
    <cellStyle name="Normal 60 11 4 2 2" xfId="45085" xr:uid="{00000000-0005-0000-0000-0000149E0000}"/>
    <cellStyle name="Normal 60 11 4 3" xfId="45084" xr:uid="{00000000-0005-0000-0000-0000159E0000}"/>
    <cellStyle name="Normal 60 11 5" xfId="22198" xr:uid="{00000000-0005-0000-0000-0000169E0000}"/>
    <cellStyle name="Normal 60 11 5 2" xfId="45086" xr:uid="{00000000-0005-0000-0000-0000179E0000}"/>
    <cellStyle name="Normal 60 11 6" xfId="22199" xr:uid="{00000000-0005-0000-0000-0000189E0000}"/>
    <cellStyle name="Normal 60 11 6 2" xfId="22200" xr:uid="{00000000-0005-0000-0000-0000199E0000}"/>
    <cellStyle name="Normal 60 11 6 2 2" xfId="45088" xr:uid="{00000000-0005-0000-0000-00001A9E0000}"/>
    <cellStyle name="Normal 60 11 6 3" xfId="45087" xr:uid="{00000000-0005-0000-0000-00001B9E0000}"/>
    <cellStyle name="Normal 60 11 7" xfId="22201" xr:uid="{00000000-0005-0000-0000-00001C9E0000}"/>
    <cellStyle name="Normal 60 11 7 2" xfId="45089" xr:uid="{00000000-0005-0000-0000-00001D9E0000}"/>
    <cellStyle name="Normal 60 11 8" xfId="45072" xr:uid="{00000000-0005-0000-0000-00001E9E0000}"/>
    <cellStyle name="Normal 60 12" xfId="22202" xr:uid="{00000000-0005-0000-0000-00001F9E0000}"/>
    <cellStyle name="Normal 60 12 2" xfId="22203" xr:uid="{00000000-0005-0000-0000-0000209E0000}"/>
    <cellStyle name="Normal 60 12 2 2" xfId="22204" xr:uid="{00000000-0005-0000-0000-0000219E0000}"/>
    <cellStyle name="Normal 60 12 2 2 2" xfId="22205" xr:uid="{00000000-0005-0000-0000-0000229E0000}"/>
    <cellStyle name="Normal 60 12 2 2 2 2" xfId="45093" xr:uid="{00000000-0005-0000-0000-0000239E0000}"/>
    <cellStyle name="Normal 60 12 2 2 3" xfId="45092" xr:uid="{00000000-0005-0000-0000-0000249E0000}"/>
    <cellStyle name="Normal 60 12 2 3" xfId="22206" xr:uid="{00000000-0005-0000-0000-0000259E0000}"/>
    <cellStyle name="Normal 60 12 2 3 2" xfId="45094" xr:uid="{00000000-0005-0000-0000-0000269E0000}"/>
    <cellStyle name="Normal 60 12 2 4" xfId="22207" xr:uid="{00000000-0005-0000-0000-0000279E0000}"/>
    <cellStyle name="Normal 60 12 2 4 2" xfId="45095" xr:uid="{00000000-0005-0000-0000-0000289E0000}"/>
    <cellStyle name="Normal 60 12 2 5" xfId="45091" xr:uid="{00000000-0005-0000-0000-0000299E0000}"/>
    <cellStyle name="Normal 60 12 3" xfId="22208" xr:uid="{00000000-0005-0000-0000-00002A9E0000}"/>
    <cellStyle name="Normal 60 12 3 2" xfId="22209" xr:uid="{00000000-0005-0000-0000-00002B9E0000}"/>
    <cellStyle name="Normal 60 12 3 2 2" xfId="22210" xr:uid="{00000000-0005-0000-0000-00002C9E0000}"/>
    <cellStyle name="Normal 60 12 3 2 2 2" xfId="45098" xr:uid="{00000000-0005-0000-0000-00002D9E0000}"/>
    <cellStyle name="Normal 60 12 3 2 3" xfId="45097" xr:uid="{00000000-0005-0000-0000-00002E9E0000}"/>
    <cellStyle name="Normal 60 12 3 3" xfId="22211" xr:uid="{00000000-0005-0000-0000-00002F9E0000}"/>
    <cellStyle name="Normal 60 12 3 3 2" xfId="22212" xr:uid="{00000000-0005-0000-0000-0000309E0000}"/>
    <cellStyle name="Normal 60 12 3 3 2 2" xfId="45100" xr:uid="{00000000-0005-0000-0000-0000319E0000}"/>
    <cellStyle name="Normal 60 12 3 3 3" xfId="45099" xr:uid="{00000000-0005-0000-0000-0000329E0000}"/>
    <cellStyle name="Normal 60 12 3 4" xfId="22213" xr:uid="{00000000-0005-0000-0000-0000339E0000}"/>
    <cellStyle name="Normal 60 12 3 4 2" xfId="45101" xr:uid="{00000000-0005-0000-0000-0000349E0000}"/>
    <cellStyle name="Normal 60 12 3 5" xfId="45096" xr:uid="{00000000-0005-0000-0000-0000359E0000}"/>
    <cellStyle name="Normal 60 12 4" xfId="22214" xr:uid="{00000000-0005-0000-0000-0000369E0000}"/>
    <cellStyle name="Normal 60 12 4 2" xfId="22215" xr:uid="{00000000-0005-0000-0000-0000379E0000}"/>
    <cellStyle name="Normal 60 12 4 2 2" xfId="45103" xr:uid="{00000000-0005-0000-0000-0000389E0000}"/>
    <cellStyle name="Normal 60 12 4 3" xfId="45102" xr:uid="{00000000-0005-0000-0000-0000399E0000}"/>
    <cellStyle name="Normal 60 12 5" xfId="22216" xr:uid="{00000000-0005-0000-0000-00003A9E0000}"/>
    <cellStyle name="Normal 60 12 5 2" xfId="45104" xr:uid="{00000000-0005-0000-0000-00003B9E0000}"/>
    <cellStyle name="Normal 60 12 6" xfId="22217" xr:uid="{00000000-0005-0000-0000-00003C9E0000}"/>
    <cellStyle name="Normal 60 12 6 2" xfId="22218" xr:uid="{00000000-0005-0000-0000-00003D9E0000}"/>
    <cellStyle name="Normal 60 12 6 2 2" xfId="45106" xr:uid="{00000000-0005-0000-0000-00003E9E0000}"/>
    <cellStyle name="Normal 60 12 6 3" xfId="45105" xr:uid="{00000000-0005-0000-0000-00003F9E0000}"/>
    <cellStyle name="Normal 60 12 7" xfId="22219" xr:uid="{00000000-0005-0000-0000-0000409E0000}"/>
    <cellStyle name="Normal 60 12 7 2" xfId="45107" xr:uid="{00000000-0005-0000-0000-0000419E0000}"/>
    <cellStyle name="Normal 60 12 8" xfId="45090" xr:uid="{00000000-0005-0000-0000-0000429E0000}"/>
    <cellStyle name="Normal 60 13" xfId="22220" xr:uid="{00000000-0005-0000-0000-0000439E0000}"/>
    <cellStyle name="Normal 60 13 2" xfId="22221" xr:uid="{00000000-0005-0000-0000-0000449E0000}"/>
    <cellStyle name="Normal 60 13 2 2" xfId="22222" xr:uid="{00000000-0005-0000-0000-0000459E0000}"/>
    <cellStyle name="Normal 60 13 2 2 2" xfId="45110" xr:uid="{00000000-0005-0000-0000-0000469E0000}"/>
    <cellStyle name="Normal 60 13 2 3" xfId="45109" xr:uid="{00000000-0005-0000-0000-0000479E0000}"/>
    <cellStyle name="Normal 60 13 3" xfId="22223" xr:uid="{00000000-0005-0000-0000-0000489E0000}"/>
    <cellStyle name="Normal 60 13 3 2" xfId="45111" xr:uid="{00000000-0005-0000-0000-0000499E0000}"/>
    <cellStyle name="Normal 60 13 4" xfId="22224" xr:uid="{00000000-0005-0000-0000-00004A9E0000}"/>
    <cellStyle name="Normal 60 13 4 2" xfId="45112" xr:uid="{00000000-0005-0000-0000-00004B9E0000}"/>
    <cellStyle name="Normal 60 13 5" xfId="45108" xr:uid="{00000000-0005-0000-0000-00004C9E0000}"/>
    <cellStyle name="Normal 60 14" xfId="22225" xr:uid="{00000000-0005-0000-0000-00004D9E0000}"/>
    <cellStyle name="Normal 60 14 2" xfId="22226" xr:uid="{00000000-0005-0000-0000-00004E9E0000}"/>
    <cellStyle name="Normal 60 14 2 2" xfId="22227" xr:uid="{00000000-0005-0000-0000-00004F9E0000}"/>
    <cellStyle name="Normal 60 14 2 2 2" xfId="45115" xr:uid="{00000000-0005-0000-0000-0000509E0000}"/>
    <cellStyle name="Normal 60 14 2 3" xfId="45114" xr:uid="{00000000-0005-0000-0000-0000519E0000}"/>
    <cellStyle name="Normal 60 14 3" xfId="22228" xr:uid="{00000000-0005-0000-0000-0000529E0000}"/>
    <cellStyle name="Normal 60 14 3 2" xfId="22229" xr:uid="{00000000-0005-0000-0000-0000539E0000}"/>
    <cellStyle name="Normal 60 14 3 2 2" xfId="45117" xr:uid="{00000000-0005-0000-0000-0000549E0000}"/>
    <cellStyle name="Normal 60 14 3 3" xfId="45116" xr:uid="{00000000-0005-0000-0000-0000559E0000}"/>
    <cellStyle name="Normal 60 14 4" xfId="22230" xr:uid="{00000000-0005-0000-0000-0000569E0000}"/>
    <cellStyle name="Normal 60 14 4 2" xfId="45118" xr:uid="{00000000-0005-0000-0000-0000579E0000}"/>
    <cellStyle name="Normal 60 14 5" xfId="45113" xr:uid="{00000000-0005-0000-0000-0000589E0000}"/>
    <cellStyle name="Normal 60 15" xfId="22231" xr:uid="{00000000-0005-0000-0000-0000599E0000}"/>
    <cellStyle name="Normal 60 15 2" xfId="22232" xr:uid="{00000000-0005-0000-0000-00005A9E0000}"/>
    <cellStyle name="Normal 60 15 2 2" xfId="45120" xr:uid="{00000000-0005-0000-0000-00005B9E0000}"/>
    <cellStyle name="Normal 60 15 3" xfId="45119" xr:uid="{00000000-0005-0000-0000-00005C9E0000}"/>
    <cellStyle name="Normal 60 16" xfId="22233" xr:uid="{00000000-0005-0000-0000-00005D9E0000}"/>
    <cellStyle name="Normal 60 16 2" xfId="45121" xr:uid="{00000000-0005-0000-0000-00005E9E0000}"/>
    <cellStyle name="Normal 60 17" xfId="22234" xr:uid="{00000000-0005-0000-0000-00005F9E0000}"/>
    <cellStyle name="Normal 60 17 2" xfId="22235" xr:uid="{00000000-0005-0000-0000-0000609E0000}"/>
    <cellStyle name="Normal 60 17 2 2" xfId="45123" xr:uid="{00000000-0005-0000-0000-0000619E0000}"/>
    <cellStyle name="Normal 60 17 3" xfId="45122" xr:uid="{00000000-0005-0000-0000-0000629E0000}"/>
    <cellStyle name="Normal 60 18" xfId="22236" xr:uid="{00000000-0005-0000-0000-0000639E0000}"/>
    <cellStyle name="Normal 60 18 2" xfId="45124" xr:uid="{00000000-0005-0000-0000-0000649E0000}"/>
    <cellStyle name="Normal 60 19" xfId="45053" xr:uid="{00000000-0005-0000-0000-0000659E0000}"/>
    <cellStyle name="Normal 60 2" xfId="22237" xr:uid="{00000000-0005-0000-0000-0000669E0000}"/>
    <cellStyle name="Normal 60 2 2" xfId="22238" xr:uid="{00000000-0005-0000-0000-0000679E0000}"/>
    <cellStyle name="Normal 60 2 2 2" xfId="22239" xr:uid="{00000000-0005-0000-0000-0000689E0000}"/>
    <cellStyle name="Normal 60 2 2 2 2" xfId="22240" xr:uid="{00000000-0005-0000-0000-0000699E0000}"/>
    <cellStyle name="Normal 60 2 2 2 2 2" xfId="45128" xr:uid="{00000000-0005-0000-0000-00006A9E0000}"/>
    <cellStyle name="Normal 60 2 2 2 3" xfId="45127" xr:uid="{00000000-0005-0000-0000-00006B9E0000}"/>
    <cellStyle name="Normal 60 2 2 3" xfId="22241" xr:uid="{00000000-0005-0000-0000-00006C9E0000}"/>
    <cellStyle name="Normal 60 2 2 3 2" xfId="45129" xr:uid="{00000000-0005-0000-0000-00006D9E0000}"/>
    <cellStyle name="Normal 60 2 2 4" xfId="22242" xr:uid="{00000000-0005-0000-0000-00006E9E0000}"/>
    <cellStyle name="Normal 60 2 2 4 2" xfId="45130" xr:uid="{00000000-0005-0000-0000-00006F9E0000}"/>
    <cellStyle name="Normal 60 2 2 5" xfId="45126" xr:uid="{00000000-0005-0000-0000-0000709E0000}"/>
    <cellStyle name="Normal 60 2 3" xfId="22243" xr:uid="{00000000-0005-0000-0000-0000719E0000}"/>
    <cellStyle name="Normal 60 2 3 2" xfId="22244" xr:uid="{00000000-0005-0000-0000-0000729E0000}"/>
    <cellStyle name="Normal 60 2 3 2 2" xfId="22245" xr:uid="{00000000-0005-0000-0000-0000739E0000}"/>
    <cellStyle name="Normal 60 2 3 2 2 2" xfId="45133" xr:uid="{00000000-0005-0000-0000-0000749E0000}"/>
    <cellStyle name="Normal 60 2 3 2 3" xfId="45132" xr:uid="{00000000-0005-0000-0000-0000759E0000}"/>
    <cellStyle name="Normal 60 2 3 3" xfId="22246" xr:uid="{00000000-0005-0000-0000-0000769E0000}"/>
    <cellStyle name="Normal 60 2 3 3 2" xfId="22247" xr:uid="{00000000-0005-0000-0000-0000779E0000}"/>
    <cellStyle name="Normal 60 2 3 3 2 2" xfId="45135" xr:uid="{00000000-0005-0000-0000-0000789E0000}"/>
    <cellStyle name="Normal 60 2 3 3 3" xfId="45134" xr:uid="{00000000-0005-0000-0000-0000799E0000}"/>
    <cellStyle name="Normal 60 2 3 4" xfId="22248" xr:uid="{00000000-0005-0000-0000-00007A9E0000}"/>
    <cellStyle name="Normal 60 2 3 4 2" xfId="45136" xr:uid="{00000000-0005-0000-0000-00007B9E0000}"/>
    <cellStyle name="Normal 60 2 3 5" xfId="45131" xr:uid="{00000000-0005-0000-0000-00007C9E0000}"/>
    <cellStyle name="Normal 60 2 4" xfId="22249" xr:uid="{00000000-0005-0000-0000-00007D9E0000}"/>
    <cellStyle name="Normal 60 2 4 2" xfId="22250" xr:uid="{00000000-0005-0000-0000-00007E9E0000}"/>
    <cellStyle name="Normal 60 2 4 2 2" xfId="45138" xr:uid="{00000000-0005-0000-0000-00007F9E0000}"/>
    <cellStyle name="Normal 60 2 4 3" xfId="45137" xr:uid="{00000000-0005-0000-0000-0000809E0000}"/>
    <cellStyle name="Normal 60 2 5" xfId="22251" xr:uid="{00000000-0005-0000-0000-0000819E0000}"/>
    <cellStyle name="Normal 60 2 5 2" xfId="45139" xr:uid="{00000000-0005-0000-0000-0000829E0000}"/>
    <cellStyle name="Normal 60 2 6" xfId="22252" xr:uid="{00000000-0005-0000-0000-0000839E0000}"/>
    <cellStyle name="Normal 60 2 6 2" xfId="22253" xr:uid="{00000000-0005-0000-0000-0000849E0000}"/>
    <cellStyle name="Normal 60 2 6 2 2" xfId="45141" xr:uid="{00000000-0005-0000-0000-0000859E0000}"/>
    <cellStyle name="Normal 60 2 6 3" xfId="45140" xr:uid="{00000000-0005-0000-0000-0000869E0000}"/>
    <cellStyle name="Normal 60 2 7" xfId="22254" xr:uid="{00000000-0005-0000-0000-0000879E0000}"/>
    <cellStyle name="Normal 60 2 7 2" xfId="45142" xr:uid="{00000000-0005-0000-0000-0000889E0000}"/>
    <cellStyle name="Normal 60 2 8" xfId="45125" xr:uid="{00000000-0005-0000-0000-0000899E0000}"/>
    <cellStyle name="Normal 60 3" xfId="22255" xr:uid="{00000000-0005-0000-0000-00008A9E0000}"/>
    <cellStyle name="Normal 60 3 2" xfId="22256" xr:uid="{00000000-0005-0000-0000-00008B9E0000}"/>
    <cellStyle name="Normal 60 3 2 2" xfId="22257" xr:uid="{00000000-0005-0000-0000-00008C9E0000}"/>
    <cellStyle name="Normal 60 3 2 2 2" xfId="22258" xr:uid="{00000000-0005-0000-0000-00008D9E0000}"/>
    <cellStyle name="Normal 60 3 2 2 2 2" xfId="45146" xr:uid="{00000000-0005-0000-0000-00008E9E0000}"/>
    <cellStyle name="Normal 60 3 2 2 3" xfId="45145" xr:uid="{00000000-0005-0000-0000-00008F9E0000}"/>
    <cellStyle name="Normal 60 3 2 3" xfId="22259" xr:uid="{00000000-0005-0000-0000-0000909E0000}"/>
    <cellStyle name="Normal 60 3 2 3 2" xfId="45147" xr:uid="{00000000-0005-0000-0000-0000919E0000}"/>
    <cellStyle name="Normal 60 3 2 4" xfId="22260" xr:uid="{00000000-0005-0000-0000-0000929E0000}"/>
    <cellStyle name="Normal 60 3 2 4 2" xfId="45148" xr:uid="{00000000-0005-0000-0000-0000939E0000}"/>
    <cellStyle name="Normal 60 3 2 5" xfId="45144" xr:uid="{00000000-0005-0000-0000-0000949E0000}"/>
    <cellStyle name="Normal 60 3 3" xfId="22261" xr:uid="{00000000-0005-0000-0000-0000959E0000}"/>
    <cellStyle name="Normal 60 3 3 2" xfId="22262" xr:uid="{00000000-0005-0000-0000-0000969E0000}"/>
    <cellStyle name="Normal 60 3 3 2 2" xfId="22263" xr:uid="{00000000-0005-0000-0000-0000979E0000}"/>
    <cellStyle name="Normal 60 3 3 2 2 2" xfId="45151" xr:uid="{00000000-0005-0000-0000-0000989E0000}"/>
    <cellStyle name="Normal 60 3 3 2 3" xfId="45150" xr:uid="{00000000-0005-0000-0000-0000999E0000}"/>
    <cellStyle name="Normal 60 3 3 3" xfId="22264" xr:uid="{00000000-0005-0000-0000-00009A9E0000}"/>
    <cellStyle name="Normal 60 3 3 3 2" xfId="22265" xr:uid="{00000000-0005-0000-0000-00009B9E0000}"/>
    <cellStyle name="Normal 60 3 3 3 2 2" xfId="45153" xr:uid="{00000000-0005-0000-0000-00009C9E0000}"/>
    <cellStyle name="Normal 60 3 3 3 3" xfId="45152" xr:uid="{00000000-0005-0000-0000-00009D9E0000}"/>
    <cellStyle name="Normal 60 3 3 4" xfId="22266" xr:uid="{00000000-0005-0000-0000-00009E9E0000}"/>
    <cellStyle name="Normal 60 3 3 4 2" xfId="45154" xr:uid="{00000000-0005-0000-0000-00009F9E0000}"/>
    <cellStyle name="Normal 60 3 3 5" xfId="45149" xr:uid="{00000000-0005-0000-0000-0000A09E0000}"/>
    <cellStyle name="Normal 60 3 4" xfId="22267" xr:uid="{00000000-0005-0000-0000-0000A19E0000}"/>
    <cellStyle name="Normal 60 3 4 2" xfId="22268" xr:uid="{00000000-0005-0000-0000-0000A29E0000}"/>
    <cellStyle name="Normal 60 3 4 2 2" xfId="45156" xr:uid="{00000000-0005-0000-0000-0000A39E0000}"/>
    <cellStyle name="Normal 60 3 4 3" xfId="45155" xr:uid="{00000000-0005-0000-0000-0000A49E0000}"/>
    <cellStyle name="Normal 60 3 5" xfId="22269" xr:uid="{00000000-0005-0000-0000-0000A59E0000}"/>
    <cellStyle name="Normal 60 3 5 2" xfId="45157" xr:uid="{00000000-0005-0000-0000-0000A69E0000}"/>
    <cellStyle name="Normal 60 3 6" xfId="22270" xr:uid="{00000000-0005-0000-0000-0000A79E0000}"/>
    <cellStyle name="Normal 60 3 6 2" xfId="22271" xr:uid="{00000000-0005-0000-0000-0000A89E0000}"/>
    <cellStyle name="Normal 60 3 6 2 2" xfId="45159" xr:uid="{00000000-0005-0000-0000-0000A99E0000}"/>
    <cellStyle name="Normal 60 3 6 3" xfId="45158" xr:uid="{00000000-0005-0000-0000-0000AA9E0000}"/>
    <cellStyle name="Normal 60 3 7" xfId="22272" xr:uid="{00000000-0005-0000-0000-0000AB9E0000}"/>
    <cellStyle name="Normal 60 3 7 2" xfId="45160" xr:uid="{00000000-0005-0000-0000-0000AC9E0000}"/>
    <cellStyle name="Normal 60 3 8" xfId="45143" xr:uid="{00000000-0005-0000-0000-0000AD9E0000}"/>
    <cellStyle name="Normal 60 4" xfId="22273" xr:uid="{00000000-0005-0000-0000-0000AE9E0000}"/>
    <cellStyle name="Normal 60 4 2" xfId="22274" xr:uid="{00000000-0005-0000-0000-0000AF9E0000}"/>
    <cellStyle name="Normal 60 4 2 2" xfId="22275" xr:uid="{00000000-0005-0000-0000-0000B09E0000}"/>
    <cellStyle name="Normal 60 4 2 2 2" xfId="22276" xr:uid="{00000000-0005-0000-0000-0000B19E0000}"/>
    <cellStyle name="Normal 60 4 2 2 2 2" xfId="45164" xr:uid="{00000000-0005-0000-0000-0000B29E0000}"/>
    <cellStyle name="Normal 60 4 2 2 3" xfId="45163" xr:uid="{00000000-0005-0000-0000-0000B39E0000}"/>
    <cellStyle name="Normal 60 4 2 3" xfId="22277" xr:uid="{00000000-0005-0000-0000-0000B49E0000}"/>
    <cellStyle name="Normal 60 4 2 3 2" xfId="45165" xr:uid="{00000000-0005-0000-0000-0000B59E0000}"/>
    <cellStyle name="Normal 60 4 2 4" xfId="22278" xr:uid="{00000000-0005-0000-0000-0000B69E0000}"/>
    <cellStyle name="Normal 60 4 2 4 2" xfId="45166" xr:uid="{00000000-0005-0000-0000-0000B79E0000}"/>
    <cellStyle name="Normal 60 4 2 5" xfId="45162" xr:uid="{00000000-0005-0000-0000-0000B89E0000}"/>
    <cellStyle name="Normal 60 4 3" xfId="22279" xr:uid="{00000000-0005-0000-0000-0000B99E0000}"/>
    <cellStyle name="Normal 60 4 3 2" xfId="22280" xr:uid="{00000000-0005-0000-0000-0000BA9E0000}"/>
    <cellStyle name="Normal 60 4 3 2 2" xfId="22281" xr:uid="{00000000-0005-0000-0000-0000BB9E0000}"/>
    <cellStyle name="Normal 60 4 3 2 2 2" xfId="45169" xr:uid="{00000000-0005-0000-0000-0000BC9E0000}"/>
    <cellStyle name="Normal 60 4 3 2 3" xfId="45168" xr:uid="{00000000-0005-0000-0000-0000BD9E0000}"/>
    <cellStyle name="Normal 60 4 3 3" xfId="22282" xr:uid="{00000000-0005-0000-0000-0000BE9E0000}"/>
    <cellStyle name="Normal 60 4 3 3 2" xfId="22283" xr:uid="{00000000-0005-0000-0000-0000BF9E0000}"/>
    <cellStyle name="Normal 60 4 3 3 2 2" xfId="45171" xr:uid="{00000000-0005-0000-0000-0000C09E0000}"/>
    <cellStyle name="Normal 60 4 3 3 3" xfId="45170" xr:uid="{00000000-0005-0000-0000-0000C19E0000}"/>
    <cellStyle name="Normal 60 4 3 4" xfId="22284" xr:uid="{00000000-0005-0000-0000-0000C29E0000}"/>
    <cellStyle name="Normal 60 4 3 4 2" xfId="45172" xr:uid="{00000000-0005-0000-0000-0000C39E0000}"/>
    <cellStyle name="Normal 60 4 3 5" xfId="45167" xr:uid="{00000000-0005-0000-0000-0000C49E0000}"/>
    <cellStyle name="Normal 60 4 4" xfId="22285" xr:uid="{00000000-0005-0000-0000-0000C59E0000}"/>
    <cellStyle name="Normal 60 4 4 2" xfId="22286" xr:uid="{00000000-0005-0000-0000-0000C69E0000}"/>
    <cellStyle name="Normal 60 4 4 2 2" xfId="45174" xr:uid="{00000000-0005-0000-0000-0000C79E0000}"/>
    <cellStyle name="Normal 60 4 4 3" xfId="45173" xr:uid="{00000000-0005-0000-0000-0000C89E0000}"/>
    <cellStyle name="Normal 60 4 5" xfId="22287" xr:uid="{00000000-0005-0000-0000-0000C99E0000}"/>
    <cellStyle name="Normal 60 4 5 2" xfId="45175" xr:uid="{00000000-0005-0000-0000-0000CA9E0000}"/>
    <cellStyle name="Normal 60 4 6" xfId="22288" xr:uid="{00000000-0005-0000-0000-0000CB9E0000}"/>
    <cellStyle name="Normal 60 4 6 2" xfId="22289" xr:uid="{00000000-0005-0000-0000-0000CC9E0000}"/>
    <cellStyle name="Normal 60 4 6 2 2" xfId="45177" xr:uid="{00000000-0005-0000-0000-0000CD9E0000}"/>
    <cellStyle name="Normal 60 4 6 3" xfId="45176" xr:uid="{00000000-0005-0000-0000-0000CE9E0000}"/>
    <cellStyle name="Normal 60 4 7" xfId="22290" xr:uid="{00000000-0005-0000-0000-0000CF9E0000}"/>
    <cellStyle name="Normal 60 4 7 2" xfId="45178" xr:uid="{00000000-0005-0000-0000-0000D09E0000}"/>
    <cellStyle name="Normal 60 4 8" xfId="45161" xr:uid="{00000000-0005-0000-0000-0000D19E0000}"/>
    <cellStyle name="Normal 60 5" xfId="22291" xr:uid="{00000000-0005-0000-0000-0000D29E0000}"/>
    <cellStyle name="Normal 60 5 2" xfId="22292" xr:uid="{00000000-0005-0000-0000-0000D39E0000}"/>
    <cellStyle name="Normal 60 5 2 2" xfId="22293" xr:uid="{00000000-0005-0000-0000-0000D49E0000}"/>
    <cellStyle name="Normal 60 5 2 2 2" xfId="22294" xr:uid="{00000000-0005-0000-0000-0000D59E0000}"/>
    <cellStyle name="Normal 60 5 2 2 2 2" xfId="45182" xr:uid="{00000000-0005-0000-0000-0000D69E0000}"/>
    <cellStyle name="Normal 60 5 2 2 3" xfId="45181" xr:uid="{00000000-0005-0000-0000-0000D79E0000}"/>
    <cellStyle name="Normal 60 5 2 3" xfId="22295" xr:uid="{00000000-0005-0000-0000-0000D89E0000}"/>
    <cellStyle name="Normal 60 5 2 3 2" xfId="45183" xr:uid="{00000000-0005-0000-0000-0000D99E0000}"/>
    <cellStyle name="Normal 60 5 2 4" xfId="22296" xr:uid="{00000000-0005-0000-0000-0000DA9E0000}"/>
    <cellStyle name="Normal 60 5 2 4 2" xfId="45184" xr:uid="{00000000-0005-0000-0000-0000DB9E0000}"/>
    <cellStyle name="Normal 60 5 2 5" xfId="45180" xr:uid="{00000000-0005-0000-0000-0000DC9E0000}"/>
    <cellStyle name="Normal 60 5 3" xfId="22297" xr:uid="{00000000-0005-0000-0000-0000DD9E0000}"/>
    <cellStyle name="Normal 60 5 3 2" xfId="22298" xr:uid="{00000000-0005-0000-0000-0000DE9E0000}"/>
    <cellStyle name="Normal 60 5 3 2 2" xfId="22299" xr:uid="{00000000-0005-0000-0000-0000DF9E0000}"/>
    <cellStyle name="Normal 60 5 3 2 2 2" xfId="45187" xr:uid="{00000000-0005-0000-0000-0000E09E0000}"/>
    <cellStyle name="Normal 60 5 3 2 3" xfId="45186" xr:uid="{00000000-0005-0000-0000-0000E19E0000}"/>
    <cellStyle name="Normal 60 5 3 3" xfId="22300" xr:uid="{00000000-0005-0000-0000-0000E29E0000}"/>
    <cellStyle name="Normal 60 5 3 3 2" xfId="22301" xr:uid="{00000000-0005-0000-0000-0000E39E0000}"/>
    <cellStyle name="Normal 60 5 3 3 2 2" xfId="45189" xr:uid="{00000000-0005-0000-0000-0000E49E0000}"/>
    <cellStyle name="Normal 60 5 3 3 3" xfId="45188" xr:uid="{00000000-0005-0000-0000-0000E59E0000}"/>
    <cellStyle name="Normal 60 5 3 4" xfId="22302" xr:uid="{00000000-0005-0000-0000-0000E69E0000}"/>
    <cellStyle name="Normal 60 5 3 4 2" xfId="45190" xr:uid="{00000000-0005-0000-0000-0000E79E0000}"/>
    <cellStyle name="Normal 60 5 3 5" xfId="45185" xr:uid="{00000000-0005-0000-0000-0000E89E0000}"/>
    <cellStyle name="Normal 60 5 4" xfId="22303" xr:uid="{00000000-0005-0000-0000-0000E99E0000}"/>
    <cellStyle name="Normal 60 5 4 2" xfId="22304" xr:uid="{00000000-0005-0000-0000-0000EA9E0000}"/>
    <cellStyle name="Normal 60 5 4 2 2" xfId="45192" xr:uid="{00000000-0005-0000-0000-0000EB9E0000}"/>
    <cellStyle name="Normal 60 5 4 3" xfId="45191" xr:uid="{00000000-0005-0000-0000-0000EC9E0000}"/>
    <cellStyle name="Normal 60 5 5" xfId="22305" xr:uid="{00000000-0005-0000-0000-0000ED9E0000}"/>
    <cellStyle name="Normal 60 5 5 2" xfId="45193" xr:uid="{00000000-0005-0000-0000-0000EE9E0000}"/>
    <cellStyle name="Normal 60 5 6" xfId="22306" xr:uid="{00000000-0005-0000-0000-0000EF9E0000}"/>
    <cellStyle name="Normal 60 5 6 2" xfId="22307" xr:uid="{00000000-0005-0000-0000-0000F09E0000}"/>
    <cellStyle name="Normal 60 5 6 2 2" xfId="45195" xr:uid="{00000000-0005-0000-0000-0000F19E0000}"/>
    <cellStyle name="Normal 60 5 6 3" xfId="45194" xr:uid="{00000000-0005-0000-0000-0000F29E0000}"/>
    <cellStyle name="Normal 60 5 7" xfId="22308" xr:uid="{00000000-0005-0000-0000-0000F39E0000}"/>
    <cellStyle name="Normal 60 5 7 2" xfId="45196" xr:uid="{00000000-0005-0000-0000-0000F49E0000}"/>
    <cellStyle name="Normal 60 5 8" xfId="45179" xr:uid="{00000000-0005-0000-0000-0000F59E0000}"/>
    <cellStyle name="Normal 60 6" xfId="22309" xr:uid="{00000000-0005-0000-0000-0000F69E0000}"/>
    <cellStyle name="Normal 60 6 2" xfId="22310" xr:uid="{00000000-0005-0000-0000-0000F79E0000}"/>
    <cellStyle name="Normal 60 6 2 2" xfId="22311" xr:uid="{00000000-0005-0000-0000-0000F89E0000}"/>
    <cellStyle name="Normal 60 6 2 2 2" xfId="22312" xr:uid="{00000000-0005-0000-0000-0000F99E0000}"/>
    <cellStyle name="Normal 60 6 2 2 2 2" xfId="45200" xr:uid="{00000000-0005-0000-0000-0000FA9E0000}"/>
    <cellStyle name="Normal 60 6 2 2 3" xfId="45199" xr:uid="{00000000-0005-0000-0000-0000FB9E0000}"/>
    <cellStyle name="Normal 60 6 2 3" xfId="22313" xr:uid="{00000000-0005-0000-0000-0000FC9E0000}"/>
    <cellStyle name="Normal 60 6 2 3 2" xfId="45201" xr:uid="{00000000-0005-0000-0000-0000FD9E0000}"/>
    <cellStyle name="Normal 60 6 2 4" xfId="22314" xr:uid="{00000000-0005-0000-0000-0000FE9E0000}"/>
    <cellStyle name="Normal 60 6 2 4 2" xfId="45202" xr:uid="{00000000-0005-0000-0000-0000FF9E0000}"/>
    <cellStyle name="Normal 60 6 2 5" xfId="45198" xr:uid="{00000000-0005-0000-0000-0000009F0000}"/>
    <cellStyle name="Normal 60 6 3" xfId="22315" xr:uid="{00000000-0005-0000-0000-0000019F0000}"/>
    <cellStyle name="Normal 60 6 3 2" xfId="22316" xr:uid="{00000000-0005-0000-0000-0000029F0000}"/>
    <cellStyle name="Normal 60 6 3 2 2" xfId="22317" xr:uid="{00000000-0005-0000-0000-0000039F0000}"/>
    <cellStyle name="Normal 60 6 3 2 2 2" xfId="45205" xr:uid="{00000000-0005-0000-0000-0000049F0000}"/>
    <cellStyle name="Normal 60 6 3 2 3" xfId="45204" xr:uid="{00000000-0005-0000-0000-0000059F0000}"/>
    <cellStyle name="Normal 60 6 3 3" xfId="22318" xr:uid="{00000000-0005-0000-0000-0000069F0000}"/>
    <cellStyle name="Normal 60 6 3 3 2" xfId="22319" xr:uid="{00000000-0005-0000-0000-0000079F0000}"/>
    <cellStyle name="Normal 60 6 3 3 2 2" xfId="45207" xr:uid="{00000000-0005-0000-0000-0000089F0000}"/>
    <cellStyle name="Normal 60 6 3 3 3" xfId="45206" xr:uid="{00000000-0005-0000-0000-0000099F0000}"/>
    <cellStyle name="Normal 60 6 3 4" xfId="22320" xr:uid="{00000000-0005-0000-0000-00000A9F0000}"/>
    <cellStyle name="Normal 60 6 3 4 2" xfId="45208" xr:uid="{00000000-0005-0000-0000-00000B9F0000}"/>
    <cellStyle name="Normal 60 6 3 5" xfId="45203" xr:uid="{00000000-0005-0000-0000-00000C9F0000}"/>
    <cellStyle name="Normal 60 6 4" xfId="22321" xr:uid="{00000000-0005-0000-0000-00000D9F0000}"/>
    <cellStyle name="Normal 60 6 4 2" xfId="22322" xr:uid="{00000000-0005-0000-0000-00000E9F0000}"/>
    <cellStyle name="Normal 60 6 4 2 2" xfId="45210" xr:uid="{00000000-0005-0000-0000-00000F9F0000}"/>
    <cellStyle name="Normal 60 6 4 3" xfId="45209" xr:uid="{00000000-0005-0000-0000-0000109F0000}"/>
    <cellStyle name="Normal 60 6 5" xfId="22323" xr:uid="{00000000-0005-0000-0000-0000119F0000}"/>
    <cellStyle name="Normal 60 6 5 2" xfId="45211" xr:uid="{00000000-0005-0000-0000-0000129F0000}"/>
    <cellStyle name="Normal 60 6 6" xfId="22324" xr:uid="{00000000-0005-0000-0000-0000139F0000}"/>
    <cellStyle name="Normal 60 6 6 2" xfId="22325" xr:uid="{00000000-0005-0000-0000-0000149F0000}"/>
    <cellStyle name="Normal 60 6 6 2 2" xfId="45213" xr:uid="{00000000-0005-0000-0000-0000159F0000}"/>
    <cellStyle name="Normal 60 6 6 3" xfId="45212" xr:uid="{00000000-0005-0000-0000-0000169F0000}"/>
    <cellStyle name="Normal 60 6 7" xfId="22326" xr:uid="{00000000-0005-0000-0000-0000179F0000}"/>
    <cellStyle name="Normal 60 6 7 2" xfId="45214" xr:uid="{00000000-0005-0000-0000-0000189F0000}"/>
    <cellStyle name="Normal 60 6 8" xfId="45197" xr:uid="{00000000-0005-0000-0000-0000199F0000}"/>
    <cellStyle name="Normal 60 7" xfId="22327" xr:uid="{00000000-0005-0000-0000-00001A9F0000}"/>
    <cellStyle name="Normal 60 7 2" xfId="22328" xr:uid="{00000000-0005-0000-0000-00001B9F0000}"/>
    <cellStyle name="Normal 60 7 2 2" xfId="22329" xr:uid="{00000000-0005-0000-0000-00001C9F0000}"/>
    <cellStyle name="Normal 60 7 2 2 2" xfId="22330" xr:uid="{00000000-0005-0000-0000-00001D9F0000}"/>
    <cellStyle name="Normal 60 7 2 2 2 2" xfId="45218" xr:uid="{00000000-0005-0000-0000-00001E9F0000}"/>
    <cellStyle name="Normal 60 7 2 2 3" xfId="45217" xr:uid="{00000000-0005-0000-0000-00001F9F0000}"/>
    <cellStyle name="Normal 60 7 2 3" xfId="22331" xr:uid="{00000000-0005-0000-0000-0000209F0000}"/>
    <cellStyle name="Normal 60 7 2 3 2" xfId="45219" xr:uid="{00000000-0005-0000-0000-0000219F0000}"/>
    <cellStyle name="Normal 60 7 2 4" xfId="22332" xr:uid="{00000000-0005-0000-0000-0000229F0000}"/>
    <cellStyle name="Normal 60 7 2 4 2" xfId="45220" xr:uid="{00000000-0005-0000-0000-0000239F0000}"/>
    <cellStyle name="Normal 60 7 2 5" xfId="45216" xr:uid="{00000000-0005-0000-0000-0000249F0000}"/>
    <cellStyle name="Normal 60 7 3" xfId="22333" xr:uid="{00000000-0005-0000-0000-0000259F0000}"/>
    <cellStyle name="Normal 60 7 3 2" xfId="22334" xr:uid="{00000000-0005-0000-0000-0000269F0000}"/>
    <cellStyle name="Normal 60 7 3 2 2" xfId="22335" xr:uid="{00000000-0005-0000-0000-0000279F0000}"/>
    <cellStyle name="Normal 60 7 3 2 2 2" xfId="45223" xr:uid="{00000000-0005-0000-0000-0000289F0000}"/>
    <cellStyle name="Normal 60 7 3 2 3" xfId="45222" xr:uid="{00000000-0005-0000-0000-0000299F0000}"/>
    <cellStyle name="Normal 60 7 3 3" xfId="22336" xr:uid="{00000000-0005-0000-0000-00002A9F0000}"/>
    <cellStyle name="Normal 60 7 3 3 2" xfId="22337" xr:uid="{00000000-0005-0000-0000-00002B9F0000}"/>
    <cellStyle name="Normal 60 7 3 3 2 2" xfId="45225" xr:uid="{00000000-0005-0000-0000-00002C9F0000}"/>
    <cellStyle name="Normal 60 7 3 3 3" xfId="45224" xr:uid="{00000000-0005-0000-0000-00002D9F0000}"/>
    <cellStyle name="Normal 60 7 3 4" xfId="22338" xr:uid="{00000000-0005-0000-0000-00002E9F0000}"/>
    <cellStyle name="Normal 60 7 3 4 2" xfId="45226" xr:uid="{00000000-0005-0000-0000-00002F9F0000}"/>
    <cellStyle name="Normal 60 7 3 5" xfId="45221" xr:uid="{00000000-0005-0000-0000-0000309F0000}"/>
    <cellStyle name="Normal 60 7 4" xfId="22339" xr:uid="{00000000-0005-0000-0000-0000319F0000}"/>
    <cellStyle name="Normal 60 7 4 2" xfId="22340" xr:uid="{00000000-0005-0000-0000-0000329F0000}"/>
    <cellStyle name="Normal 60 7 4 2 2" xfId="45228" xr:uid="{00000000-0005-0000-0000-0000339F0000}"/>
    <cellStyle name="Normal 60 7 4 3" xfId="45227" xr:uid="{00000000-0005-0000-0000-0000349F0000}"/>
    <cellStyle name="Normal 60 7 5" xfId="22341" xr:uid="{00000000-0005-0000-0000-0000359F0000}"/>
    <cellStyle name="Normal 60 7 5 2" xfId="45229" xr:uid="{00000000-0005-0000-0000-0000369F0000}"/>
    <cellStyle name="Normal 60 7 6" xfId="22342" xr:uid="{00000000-0005-0000-0000-0000379F0000}"/>
    <cellStyle name="Normal 60 7 6 2" xfId="22343" xr:uid="{00000000-0005-0000-0000-0000389F0000}"/>
    <cellStyle name="Normal 60 7 6 2 2" xfId="45231" xr:uid="{00000000-0005-0000-0000-0000399F0000}"/>
    <cellStyle name="Normal 60 7 6 3" xfId="45230" xr:uid="{00000000-0005-0000-0000-00003A9F0000}"/>
    <cellStyle name="Normal 60 7 7" xfId="22344" xr:uid="{00000000-0005-0000-0000-00003B9F0000}"/>
    <cellStyle name="Normal 60 7 7 2" xfId="45232" xr:uid="{00000000-0005-0000-0000-00003C9F0000}"/>
    <cellStyle name="Normal 60 7 8" xfId="45215" xr:uid="{00000000-0005-0000-0000-00003D9F0000}"/>
    <cellStyle name="Normal 60 8" xfId="22345" xr:uid="{00000000-0005-0000-0000-00003E9F0000}"/>
    <cellStyle name="Normal 60 8 2" xfId="22346" xr:uid="{00000000-0005-0000-0000-00003F9F0000}"/>
    <cellStyle name="Normal 60 8 2 2" xfId="22347" xr:uid="{00000000-0005-0000-0000-0000409F0000}"/>
    <cellStyle name="Normal 60 8 2 2 2" xfId="22348" xr:uid="{00000000-0005-0000-0000-0000419F0000}"/>
    <cellStyle name="Normal 60 8 2 2 2 2" xfId="45236" xr:uid="{00000000-0005-0000-0000-0000429F0000}"/>
    <cellStyle name="Normal 60 8 2 2 3" xfId="45235" xr:uid="{00000000-0005-0000-0000-0000439F0000}"/>
    <cellStyle name="Normal 60 8 2 3" xfId="22349" xr:uid="{00000000-0005-0000-0000-0000449F0000}"/>
    <cellStyle name="Normal 60 8 2 3 2" xfId="45237" xr:uid="{00000000-0005-0000-0000-0000459F0000}"/>
    <cellStyle name="Normal 60 8 2 4" xfId="22350" xr:uid="{00000000-0005-0000-0000-0000469F0000}"/>
    <cellStyle name="Normal 60 8 2 4 2" xfId="45238" xr:uid="{00000000-0005-0000-0000-0000479F0000}"/>
    <cellStyle name="Normal 60 8 2 5" xfId="45234" xr:uid="{00000000-0005-0000-0000-0000489F0000}"/>
    <cellStyle name="Normal 60 8 3" xfId="22351" xr:uid="{00000000-0005-0000-0000-0000499F0000}"/>
    <cellStyle name="Normal 60 8 3 2" xfId="22352" xr:uid="{00000000-0005-0000-0000-00004A9F0000}"/>
    <cellStyle name="Normal 60 8 3 2 2" xfId="22353" xr:uid="{00000000-0005-0000-0000-00004B9F0000}"/>
    <cellStyle name="Normal 60 8 3 2 2 2" xfId="45241" xr:uid="{00000000-0005-0000-0000-00004C9F0000}"/>
    <cellStyle name="Normal 60 8 3 2 3" xfId="45240" xr:uid="{00000000-0005-0000-0000-00004D9F0000}"/>
    <cellStyle name="Normal 60 8 3 3" xfId="22354" xr:uid="{00000000-0005-0000-0000-00004E9F0000}"/>
    <cellStyle name="Normal 60 8 3 3 2" xfId="22355" xr:uid="{00000000-0005-0000-0000-00004F9F0000}"/>
    <cellStyle name="Normal 60 8 3 3 2 2" xfId="45243" xr:uid="{00000000-0005-0000-0000-0000509F0000}"/>
    <cellStyle name="Normal 60 8 3 3 3" xfId="45242" xr:uid="{00000000-0005-0000-0000-0000519F0000}"/>
    <cellStyle name="Normal 60 8 3 4" xfId="22356" xr:uid="{00000000-0005-0000-0000-0000529F0000}"/>
    <cellStyle name="Normal 60 8 3 4 2" xfId="45244" xr:uid="{00000000-0005-0000-0000-0000539F0000}"/>
    <cellStyle name="Normal 60 8 3 5" xfId="45239" xr:uid="{00000000-0005-0000-0000-0000549F0000}"/>
    <cellStyle name="Normal 60 8 4" xfId="22357" xr:uid="{00000000-0005-0000-0000-0000559F0000}"/>
    <cellStyle name="Normal 60 8 4 2" xfId="22358" xr:uid="{00000000-0005-0000-0000-0000569F0000}"/>
    <cellStyle name="Normal 60 8 4 2 2" xfId="45246" xr:uid="{00000000-0005-0000-0000-0000579F0000}"/>
    <cellStyle name="Normal 60 8 4 3" xfId="45245" xr:uid="{00000000-0005-0000-0000-0000589F0000}"/>
    <cellStyle name="Normal 60 8 5" xfId="22359" xr:uid="{00000000-0005-0000-0000-0000599F0000}"/>
    <cellStyle name="Normal 60 8 5 2" xfId="45247" xr:uid="{00000000-0005-0000-0000-00005A9F0000}"/>
    <cellStyle name="Normal 60 8 6" xfId="22360" xr:uid="{00000000-0005-0000-0000-00005B9F0000}"/>
    <cellStyle name="Normal 60 8 6 2" xfId="22361" xr:uid="{00000000-0005-0000-0000-00005C9F0000}"/>
    <cellStyle name="Normal 60 8 6 2 2" xfId="45249" xr:uid="{00000000-0005-0000-0000-00005D9F0000}"/>
    <cellStyle name="Normal 60 8 6 3" xfId="45248" xr:uid="{00000000-0005-0000-0000-00005E9F0000}"/>
    <cellStyle name="Normal 60 8 7" xfId="22362" xr:uid="{00000000-0005-0000-0000-00005F9F0000}"/>
    <cellStyle name="Normal 60 8 7 2" xfId="45250" xr:uid="{00000000-0005-0000-0000-0000609F0000}"/>
    <cellStyle name="Normal 60 8 8" xfId="45233" xr:uid="{00000000-0005-0000-0000-0000619F0000}"/>
    <cellStyle name="Normal 60 9" xfId="22363" xr:uid="{00000000-0005-0000-0000-0000629F0000}"/>
    <cellStyle name="Normal 60 9 2" xfId="22364" xr:uid="{00000000-0005-0000-0000-0000639F0000}"/>
    <cellStyle name="Normal 60 9 2 2" xfId="22365" xr:uid="{00000000-0005-0000-0000-0000649F0000}"/>
    <cellStyle name="Normal 60 9 2 2 2" xfId="22366" xr:uid="{00000000-0005-0000-0000-0000659F0000}"/>
    <cellStyle name="Normal 60 9 2 2 2 2" xfId="45254" xr:uid="{00000000-0005-0000-0000-0000669F0000}"/>
    <cellStyle name="Normal 60 9 2 2 3" xfId="45253" xr:uid="{00000000-0005-0000-0000-0000679F0000}"/>
    <cellStyle name="Normal 60 9 2 3" xfId="22367" xr:uid="{00000000-0005-0000-0000-0000689F0000}"/>
    <cellStyle name="Normal 60 9 2 3 2" xfId="45255" xr:uid="{00000000-0005-0000-0000-0000699F0000}"/>
    <cellStyle name="Normal 60 9 2 4" xfId="22368" xr:uid="{00000000-0005-0000-0000-00006A9F0000}"/>
    <cellStyle name="Normal 60 9 2 4 2" xfId="45256" xr:uid="{00000000-0005-0000-0000-00006B9F0000}"/>
    <cellStyle name="Normal 60 9 2 5" xfId="45252" xr:uid="{00000000-0005-0000-0000-00006C9F0000}"/>
    <cellStyle name="Normal 60 9 3" xfId="22369" xr:uid="{00000000-0005-0000-0000-00006D9F0000}"/>
    <cellStyle name="Normal 60 9 3 2" xfId="22370" xr:uid="{00000000-0005-0000-0000-00006E9F0000}"/>
    <cellStyle name="Normal 60 9 3 2 2" xfId="22371" xr:uid="{00000000-0005-0000-0000-00006F9F0000}"/>
    <cellStyle name="Normal 60 9 3 2 2 2" xfId="45259" xr:uid="{00000000-0005-0000-0000-0000709F0000}"/>
    <cellStyle name="Normal 60 9 3 2 3" xfId="45258" xr:uid="{00000000-0005-0000-0000-0000719F0000}"/>
    <cellStyle name="Normal 60 9 3 3" xfId="22372" xr:uid="{00000000-0005-0000-0000-0000729F0000}"/>
    <cellStyle name="Normal 60 9 3 3 2" xfId="22373" xr:uid="{00000000-0005-0000-0000-0000739F0000}"/>
    <cellStyle name="Normal 60 9 3 3 2 2" xfId="45261" xr:uid="{00000000-0005-0000-0000-0000749F0000}"/>
    <cellStyle name="Normal 60 9 3 3 3" xfId="45260" xr:uid="{00000000-0005-0000-0000-0000759F0000}"/>
    <cellStyle name="Normal 60 9 3 4" xfId="22374" xr:uid="{00000000-0005-0000-0000-0000769F0000}"/>
    <cellStyle name="Normal 60 9 3 4 2" xfId="45262" xr:uid="{00000000-0005-0000-0000-0000779F0000}"/>
    <cellStyle name="Normal 60 9 3 5" xfId="45257" xr:uid="{00000000-0005-0000-0000-0000789F0000}"/>
    <cellStyle name="Normal 60 9 4" xfId="22375" xr:uid="{00000000-0005-0000-0000-0000799F0000}"/>
    <cellStyle name="Normal 60 9 4 2" xfId="22376" xr:uid="{00000000-0005-0000-0000-00007A9F0000}"/>
    <cellStyle name="Normal 60 9 4 2 2" xfId="45264" xr:uid="{00000000-0005-0000-0000-00007B9F0000}"/>
    <cellStyle name="Normal 60 9 4 3" xfId="45263" xr:uid="{00000000-0005-0000-0000-00007C9F0000}"/>
    <cellStyle name="Normal 60 9 5" xfId="22377" xr:uid="{00000000-0005-0000-0000-00007D9F0000}"/>
    <cellStyle name="Normal 60 9 5 2" xfId="45265" xr:uid="{00000000-0005-0000-0000-00007E9F0000}"/>
    <cellStyle name="Normal 60 9 6" xfId="22378" xr:uid="{00000000-0005-0000-0000-00007F9F0000}"/>
    <cellStyle name="Normal 60 9 6 2" xfId="22379" xr:uid="{00000000-0005-0000-0000-0000809F0000}"/>
    <cellStyle name="Normal 60 9 6 2 2" xfId="45267" xr:uid="{00000000-0005-0000-0000-0000819F0000}"/>
    <cellStyle name="Normal 60 9 6 3" xfId="45266" xr:uid="{00000000-0005-0000-0000-0000829F0000}"/>
    <cellStyle name="Normal 60 9 7" xfId="22380" xr:uid="{00000000-0005-0000-0000-0000839F0000}"/>
    <cellStyle name="Normal 60 9 7 2" xfId="45268" xr:uid="{00000000-0005-0000-0000-0000849F0000}"/>
    <cellStyle name="Normal 60 9 8" xfId="45251" xr:uid="{00000000-0005-0000-0000-0000859F0000}"/>
    <cellStyle name="Normal 61" xfId="22381" xr:uid="{00000000-0005-0000-0000-0000869F0000}"/>
    <cellStyle name="Normal 61 10" xfId="22382" xr:uid="{00000000-0005-0000-0000-0000879F0000}"/>
    <cellStyle name="Normal 61 10 2" xfId="22383" xr:uid="{00000000-0005-0000-0000-0000889F0000}"/>
    <cellStyle name="Normal 61 10 2 2" xfId="22384" xr:uid="{00000000-0005-0000-0000-0000899F0000}"/>
    <cellStyle name="Normal 61 10 2 2 2" xfId="22385" xr:uid="{00000000-0005-0000-0000-00008A9F0000}"/>
    <cellStyle name="Normal 61 10 2 2 2 2" xfId="45273" xr:uid="{00000000-0005-0000-0000-00008B9F0000}"/>
    <cellStyle name="Normal 61 10 2 2 3" xfId="45272" xr:uid="{00000000-0005-0000-0000-00008C9F0000}"/>
    <cellStyle name="Normal 61 10 2 3" xfId="22386" xr:uid="{00000000-0005-0000-0000-00008D9F0000}"/>
    <cellStyle name="Normal 61 10 2 3 2" xfId="45274" xr:uid="{00000000-0005-0000-0000-00008E9F0000}"/>
    <cellStyle name="Normal 61 10 2 4" xfId="22387" xr:uid="{00000000-0005-0000-0000-00008F9F0000}"/>
    <cellStyle name="Normal 61 10 2 4 2" xfId="45275" xr:uid="{00000000-0005-0000-0000-0000909F0000}"/>
    <cellStyle name="Normal 61 10 2 5" xfId="45271" xr:uid="{00000000-0005-0000-0000-0000919F0000}"/>
    <cellStyle name="Normal 61 10 3" xfId="22388" xr:uid="{00000000-0005-0000-0000-0000929F0000}"/>
    <cellStyle name="Normal 61 10 3 2" xfId="22389" xr:uid="{00000000-0005-0000-0000-0000939F0000}"/>
    <cellStyle name="Normal 61 10 3 2 2" xfId="22390" xr:uid="{00000000-0005-0000-0000-0000949F0000}"/>
    <cellStyle name="Normal 61 10 3 2 2 2" xfId="45278" xr:uid="{00000000-0005-0000-0000-0000959F0000}"/>
    <cellStyle name="Normal 61 10 3 2 3" xfId="45277" xr:uid="{00000000-0005-0000-0000-0000969F0000}"/>
    <cellStyle name="Normal 61 10 3 3" xfId="22391" xr:uid="{00000000-0005-0000-0000-0000979F0000}"/>
    <cellStyle name="Normal 61 10 3 3 2" xfId="22392" xr:uid="{00000000-0005-0000-0000-0000989F0000}"/>
    <cellStyle name="Normal 61 10 3 3 2 2" xfId="45280" xr:uid="{00000000-0005-0000-0000-0000999F0000}"/>
    <cellStyle name="Normal 61 10 3 3 3" xfId="45279" xr:uid="{00000000-0005-0000-0000-00009A9F0000}"/>
    <cellStyle name="Normal 61 10 3 4" xfId="22393" xr:uid="{00000000-0005-0000-0000-00009B9F0000}"/>
    <cellStyle name="Normal 61 10 3 4 2" xfId="45281" xr:uid="{00000000-0005-0000-0000-00009C9F0000}"/>
    <cellStyle name="Normal 61 10 3 5" xfId="45276" xr:uid="{00000000-0005-0000-0000-00009D9F0000}"/>
    <cellStyle name="Normal 61 10 4" xfId="22394" xr:uid="{00000000-0005-0000-0000-00009E9F0000}"/>
    <cellStyle name="Normal 61 10 4 2" xfId="22395" xr:uid="{00000000-0005-0000-0000-00009F9F0000}"/>
    <cellStyle name="Normal 61 10 4 2 2" xfId="45283" xr:uid="{00000000-0005-0000-0000-0000A09F0000}"/>
    <cellStyle name="Normal 61 10 4 3" xfId="45282" xr:uid="{00000000-0005-0000-0000-0000A19F0000}"/>
    <cellStyle name="Normal 61 10 5" xfId="22396" xr:uid="{00000000-0005-0000-0000-0000A29F0000}"/>
    <cellStyle name="Normal 61 10 5 2" xfId="45284" xr:uid="{00000000-0005-0000-0000-0000A39F0000}"/>
    <cellStyle name="Normal 61 10 6" xfId="22397" xr:uid="{00000000-0005-0000-0000-0000A49F0000}"/>
    <cellStyle name="Normal 61 10 6 2" xfId="22398" xr:uid="{00000000-0005-0000-0000-0000A59F0000}"/>
    <cellStyle name="Normal 61 10 6 2 2" xfId="45286" xr:uid="{00000000-0005-0000-0000-0000A69F0000}"/>
    <cellStyle name="Normal 61 10 6 3" xfId="45285" xr:uid="{00000000-0005-0000-0000-0000A79F0000}"/>
    <cellStyle name="Normal 61 10 7" xfId="22399" xr:uid="{00000000-0005-0000-0000-0000A89F0000}"/>
    <cellStyle name="Normal 61 10 7 2" xfId="45287" xr:uid="{00000000-0005-0000-0000-0000A99F0000}"/>
    <cellStyle name="Normal 61 10 8" xfId="45270" xr:uid="{00000000-0005-0000-0000-0000AA9F0000}"/>
    <cellStyle name="Normal 61 11" xfId="22400" xr:uid="{00000000-0005-0000-0000-0000AB9F0000}"/>
    <cellStyle name="Normal 61 11 2" xfId="22401" xr:uid="{00000000-0005-0000-0000-0000AC9F0000}"/>
    <cellStyle name="Normal 61 11 2 2" xfId="22402" xr:uid="{00000000-0005-0000-0000-0000AD9F0000}"/>
    <cellStyle name="Normal 61 11 2 2 2" xfId="22403" xr:uid="{00000000-0005-0000-0000-0000AE9F0000}"/>
    <cellStyle name="Normal 61 11 2 2 2 2" xfId="45291" xr:uid="{00000000-0005-0000-0000-0000AF9F0000}"/>
    <cellStyle name="Normal 61 11 2 2 3" xfId="45290" xr:uid="{00000000-0005-0000-0000-0000B09F0000}"/>
    <cellStyle name="Normal 61 11 2 3" xfId="22404" xr:uid="{00000000-0005-0000-0000-0000B19F0000}"/>
    <cellStyle name="Normal 61 11 2 3 2" xfId="45292" xr:uid="{00000000-0005-0000-0000-0000B29F0000}"/>
    <cellStyle name="Normal 61 11 2 4" xfId="22405" xr:uid="{00000000-0005-0000-0000-0000B39F0000}"/>
    <cellStyle name="Normal 61 11 2 4 2" xfId="45293" xr:uid="{00000000-0005-0000-0000-0000B49F0000}"/>
    <cellStyle name="Normal 61 11 2 5" xfId="45289" xr:uid="{00000000-0005-0000-0000-0000B59F0000}"/>
    <cellStyle name="Normal 61 11 3" xfId="22406" xr:uid="{00000000-0005-0000-0000-0000B69F0000}"/>
    <cellStyle name="Normal 61 11 3 2" xfId="22407" xr:uid="{00000000-0005-0000-0000-0000B79F0000}"/>
    <cellStyle name="Normal 61 11 3 2 2" xfId="22408" xr:uid="{00000000-0005-0000-0000-0000B89F0000}"/>
    <cellStyle name="Normal 61 11 3 2 2 2" xfId="45296" xr:uid="{00000000-0005-0000-0000-0000B99F0000}"/>
    <cellStyle name="Normal 61 11 3 2 3" xfId="45295" xr:uid="{00000000-0005-0000-0000-0000BA9F0000}"/>
    <cellStyle name="Normal 61 11 3 3" xfId="22409" xr:uid="{00000000-0005-0000-0000-0000BB9F0000}"/>
    <cellStyle name="Normal 61 11 3 3 2" xfId="22410" xr:uid="{00000000-0005-0000-0000-0000BC9F0000}"/>
    <cellStyle name="Normal 61 11 3 3 2 2" xfId="45298" xr:uid="{00000000-0005-0000-0000-0000BD9F0000}"/>
    <cellStyle name="Normal 61 11 3 3 3" xfId="45297" xr:uid="{00000000-0005-0000-0000-0000BE9F0000}"/>
    <cellStyle name="Normal 61 11 3 4" xfId="22411" xr:uid="{00000000-0005-0000-0000-0000BF9F0000}"/>
    <cellStyle name="Normal 61 11 3 4 2" xfId="45299" xr:uid="{00000000-0005-0000-0000-0000C09F0000}"/>
    <cellStyle name="Normal 61 11 3 5" xfId="45294" xr:uid="{00000000-0005-0000-0000-0000C19F0000}"/>
    <cellStyle name="Normal 61 11 4" xfId="22412" xr:uid="{00000000-0005-0000-0000-0000C29F0000}"/>
    <cellStyle name="Normal 61 11 4 2" xfId="22413" xr:uid="{00000000-0005-0000-0000-0000C39F0000}"/>
    <cellStyle name="Normal 61 11 4 2 2" xfId="45301" xr:uid="{00000000-0005-0000-0000-0000C49F0000}"/>
    <cellStyle name="Normal 61 11 4 3" xfId="45300" xr:uid="{00000000-0005-0000-0000-0000C59F0000}"/>
    <cellStyle name="Normal 61 11 5" xfId="22414" xr:uid="{00000000-0005-0000-0000-0000C69F0000}"/>
    <cellStyle name="Normal 61 11 5 2" xfId="45302" xr:uid="{00000000-0005-0000-0000-0000C79F0000}"/>
    <cellStyle name="Normal 61 11 6" xfId="22415" xr:uid="{00000000-0005-0000-0000-0000C89F0000}"/>
    <cellStyle name="Normal 61 11 6 2" xfId="22416" xr:uid="{00000000-0005-0000-0000-0000C99F0000}"/>
    <cellStyle name="Normal 61 11 6 2 2" xfId="45304" xr:uid="{00000000-0005-0000-0000-0000CA9F0000}"/>
    <cellStyle name="Normal 61 11 6 3" xfId="45303" xr:uid="{00000000-0005-0000-0000-0000CB9F0000}"/>
    <cellStyle name="Normal 61 11 7" xfId="22417" xr:uid="{00000000-0005-0000-0000-0000CC9F0000}"/>
    <cellStyle name="Normal 61 11 7 2" xfId="45305" xr:uid="{00000000-0005-0000-0000-0000CD9F0000}"/>
    <cellStyle name="Normal 61 11 8" xfId="45288" xr:uid="{00000000-0005-0000-0000-0000CE9F0000}"/>
    <cellStyle name="Normal 61 12" xfId="22418" xr:uid="{00000000-0005-0000-0000-0000CF9F0000}"/>
    <cellStyle name="Normal 61 12 2" xfId="22419" xr:uid="{00000000-0005-0000-0000-0000D09F0000}"/>
    <cellStyle name="Normal 61 12 2 2" xfId="22420" xr:uid="{00000000-0005-0000-0000-0000D19F0000}"/>
    <cellStyle name="Normal 61 12 2 2 2" xfId="45308" xr:uid="{00000000-0005-0000-0000-0000D29F0000}"/>
    <cellStyle name="Normal 61 12 2 3" xfId="45307" xr:uid="{00000000-0005-0000-0000-0000D39F0000}"/>
    <cellStyle name="Normal 61 12 3" xfId="22421" xr:uid="{00000000-0005-0000-0000-0000D49F0000}"/>
    <cellStyle name="Normal 61 12 3 2" xfId="45309" xr:uid="{00000000-0005-0000-0000-0000D59F0000}"/>
    <cellStyle name="Normal 61 12 4" xfId="22422" xr:uid="{00000000-0005-0000-0000-0000D69F0000}"/>
    <cellStyle name="Normal 61 12 4 2" xfId="45310" xr:uid="{00000000-0005-0000-0000-0000D79F0000}"/>
    <cellStyle name="Normal 61 12 5" xfId="45306" xr:uid="{00000000-0005-0000-0000-0000D89F0000}"/>
    <cellStyle name="Normal 61 13" xfId="22423" xr:uid="{00000000-0005-0000-0000-0000D99F0000}"/>
    <cellStyle name="Normal 61 13 2" xfId="22424" xr:uid="{00000000-0005-0000-0000-0000DA9F0000}"/>
    <cellStyle name="Normal 61 13 2 2" xfId="22425" xr:uid="{00000000-0005-0000-0000-0000DB9F0000}"/>
    <cellStyle name="Normal 61 13 2 2 2" xfId="45313" xr:uid="{00000000-0005-0000-0000-0000DC9F0000}"/>
    <cellStyle name="Normal 61 13 2 3" xfId="45312" xr:uid="{00000000-0005-0000-0000-0000DD9F0000}"/>
    <cellStyle name="Normal 61 13 3" xfId="22426" xr:uid="{00000000-0005-0000-0000-0000DE9F0000}"/>
    <cellStyle name="Normal 61 13 3 2" xfId="22427" xr:uid="{00000000-0005-0000-0000-0000DF9F0000}"/>
    <cellStyle name="Normal 61 13 3 2 2" xfId="45315" xr:uid="{00000000-0005-0000-0000-0000E09F0000}"/>
    <cellStyle name="Normal 61 13 3 3" xfId="45314" xr:uid="{00000000-0005-0000-0000-0000E19F0000}"/>
    <cellStyle name="Normal 61 13 4" xfId="22428" xr:uid="{00000000-0005-0000-0000-0000E29F0000}"/>
    <cellStyle name="Normal 61 13 4 2" xfId="45316" xr:uid="{00000000-0005-0000-0000-0000E39F0000}"/>
    <cellStyle name="Normal 61 13 5" xfId="45311" xr:uid="{00000000-0005-0000-0000-0000E49F0000}"/>
    <cellStyle name="Normal 61 14" xfId="22429" xr:uid="{00000000-0005-0000-0000-0000E59F0000}"/>
    <cellStyle name="Normal 61 14 2" xfId="22430" xr:uid="{00000000-0005-0000-0000-0000E69F0000}"/>
    <cellStyle name="Normal 61 14 2 2" xfId="45318" xr:uid="{00000000-0005-0000-0000-0000E79F0000}"/>
    <cellStyle name="Normal 61 14 3" xfId="45317" xr:uid="{00000000-0005-0000-0000-0000E89F0000}"/>
    <cellStyle name="Normal 61 15" xfId="22431" xr:uid="{00000000-0005-0000-0000-0000E99F0000}"/>
    <cellStyle name="Normal 61 15 2" xfId="45319" xr:uid="{00000000-0005-0000-0000-0000EA9F0000}"/>
    <cellStyle name="Normal 61 16" xfId="22432" xr:uid="{00000000-0005-0000-0000-0000EB9F0000}"/>
    <cellStyle name="Normal 61 16 2" xfId="22433" xr:uid="{00000000-0005-0000-0000-0000EC9F0000}"/>
    <cellStyle name="Normal 61 16 2 2" xfId="45321" xr:uid="{00000000-0005-0000-0000-0000ED9F0000}"/>
    <cellStyle name="Normal 61 16 3" xfId="45320" xr:uid="{00000000-0005-0000-0000-0000EE9F0000}"/>
    <cellStyle name="Normal 61 17" xfId="22434" xr:uid="{00000000-0005-0000-0000-0000EF9F0000}"/>
    <cellStyle name="Normal 61 17 2" xfId="45322" xr:uid="{00000000-0005-0000-0000-0000F09F0000}"/>
    <cellStyle name="Normal 61 18" xfId="45269" xr:uid="{00000000-0005-0000-0000-0000F19F0000}"/>
    <cellStyle name="Normal 61 2" xfId="22435" xr:uid="{00000000-0005-0000-0000-0000F29F0000}"/>
    <cellStyle name="Normal 61 2 2" xfId="22436" xr:uid="{00000000-0005-0000-0000-0000F39F0000}"/>
    <cellStyle name="Normal 61 2 2 2" xfId="22437" xr:uid="{00000000-0005-0000-0000-0000F49F0000}"/>
    <cellStyle name="Normal 61 2 2 2 2" xfId="22438" xr:uid="{00000000-0005-0000-0000-0000F59F0000}"/>
    <cellStyle name="Normal 61 2 2 2 2 2" xfId="45326" xr:uid="{00000000-0005-0000-0000-0000F69F0000}"/>
    <cellStyle name="Normal 61 2 2 2 3" xfId="45325" xr:uid="{00000000-0005-0000-0000-0000F79F0000}"/>
    <cellStyle name="Normal 61 2 2 3" xfId="22439" xr:uid="{00000000-0005-0000-0000-0000F89F0000}"/>
    <cellStyle name="Normal 61 2 2 3 2" xfId="45327" xr:uid="{00000000-0005-0000-0000-0000F99F0000}"/>
    <cellStyle name="Normal 61 2 2 4" xfId="22440" xr:uid="{00000000-0005-0000-0000-0000FA9F0000}"/>
    <cellStyle name="Normal 61 2 2 4 2" xfId="45328" xr:uid="{00000000-0005-0000-0000-0000FB9F0000}"/>
    <cellStyle name="Normal 61 2 2 5" xfId="45324" xr:uid="{00000000-0005-0000-0000-0000FC9F0000}"/>
    <cellStyle name="Normal 61 2 3" xfId="22441" xr:uid="{00000000-0005-0000-0000-0000FD9F0000}"/>
    <cellStyle name="Normal 61 2 3 2" xfId="22442" xr:uid="{00000000-0005-0000-0000-0000FE9F0000}"/>
    <cellStyle name="Normal 61 2 3 2 2" xfId="22443" xr:uid="{00000000-0005-0000-0000-0000FF9F0000}"/>
    <cellStyle name="Normal 61 2 3 2 2 2" xfId="45331" xr:uid="{00000000-0005-0000-0000-000000A00000}"/>
    <cellStyle name="Normal 61 2 3 2 3" xfId="45330" xr:uid="{00000000-0005-0000-0000-000001A00000}"/>
    <cellStyle name="Normal 61 2 3 3" xfId="22444" xr:uid="{00000000-0005-0000-0000-000002A00000}"/>
    <cellStyle name="Normal 61 2 3 3 2" xfId="22445" xr:uid="{00000000-0005-0000-0000-000003A00000}"/>
    <cellStyle name="Normal 61 2 3 3 2 2" xfId="45333" xr:uid="{00000000-0005-0000-0000-000004A00000}"/>
    <cellStyle name="Normal 61 2 3 3 3" xfId="45332" xr:uid="{00000000-0005-0000-0000-000005A00000}"/>
    <cellStyle name="Normal 61 2 3 4" xfId="22446" xr:uid="{00000000-0005-0000-0000-000006A00000}"/>
    <cellStyle name="Normal 61 2 3 4 2" xfId="45334" xr:uid="{00000000-0005-0000-0000-000007A00000}"/>
    <cellStyle name="Normal 61 2 3 5" xfId="45329" xr:uid="{00000000-0005-0000-0000-000008A00000}"/>
    <cellStyle name="Normal 61 2 4" xfId="22447" xr:uid="{00000000-0005-0000-0000-000009A00000}"/>
    <cellStyle name="Normal 61 2 4 2" xfId="22448" xr:uid="{00000000-0005-0000-0000-00000AA00000}"/>
    <cellStyle name="Normal 61 2 4 2 2" xfId="45336" xr:uid="{00000000-0005-0000-0000-00000BA00000}"/>
    <cellStyle name="Normal 61 2 4 3" xfId="45335" xr:uid="{00000000-0005-0000-0000-00000CA00000}"/>
    <cellStyle name="Normal 61 2 5" xfId="22449" xr:uid="{00000000-0005-0000-0000-00000DA00000}"/>
    <cellStyle name="Normal 61 2 5 2" xfId="45337" xr:uid="{00000000-0005-0000-0000-00000EA00000}"/>
    <cellStyle name="Normal 61 2 6" xfId="22450" xr:uid="{00000000-0005-0000-0000-00000FA00000}"/>
    <cellStyle name="Normal 61 2 6 2" xfId="22451" xr:uid="{00000000-0005-0000-0000-000010A00000}"/>
    <cellStyle name="Normal 61 2 6 2 2" xfId="45339" xr:uid="{00000000-0005-0000-0000-000011A00000}"/>
    <cellStyle name="Normal 61 2 6 3" xfId="45338" xr:uid="{00000000-0005-0000-0000-000012A00000}"/>
    <cellStyle name="Normal 61 2 7" xfId="22452" xr:uid="{00000000-0005-0000-0000-000013A00000}"/>
    <cellStyle name="Normal 61 2 7 2" xfId="45340" xr:uid="{00000000-0005-0000-0000-000014A00000}"/>
    <cellStyle name="Normal 61 2 8" xfId="45323" xr:uid="{00000000-0005-0000-0000-000015A00000}"/>
    <cellStyle name="Normal 61 3" xfId="22453" xr:uid="{00000000-0005-0000-0000-000016A00000}"/>
    <cellStyle name="Normal 61 3 2" xfId="22454" xr:uid="{00000000-0005-0000-0000-000017A00000}"/>
    <cellStyle name="Normal 61 3 2 2" xfId="22455" xr:uid="{00000000-0005-0000-0000-000018A00000}"/>
    <cellStyle name="Normal 61 3 2 2 2" xfId="22456" xr:uid="{00000000-0005-0000-0000-000019A00000}"/>
    <cellStyle name="Normal 61 3 2 2 2 2" xfId="45344" xr:uid="{00000000-0005-0000-0000-00001AA00000}"/>
    <cellStyle name="Normal 61 3 2 2 3" xfId="45343" xr:uid="{00000000-0005-0000-0000-00001BA00000}"/>
    <cellStyle name="Normal 61 3 2 3" xfId="22457" xr:uid="{00000000-0005-0000-0000-00001CA00000}"/>
    <cellStyle name="Normal 61 3 2 3 2" xfId="45345" xr:uid="{00000000-0005-0000-0000-00001DA00000}"/>
    <cellStyle name="Normal 61 3 2 4" xfId="22458" xr:uid="{00000000-0005-0000-0000-00001EA00000}"/>
    <cellStyle name="Normal 61 3 2 4 2" xfId="45346" xr:uid="{00000000-0005-0000-0000-00001FA00000}"/>
    <cellStyle name="Normal 61 3 2 5" xfId="45342" xr:uid="{00000000-0005-0000-0000-000020A00000}"/>
    <cellStyle name="Normal 61 3 3" xfId="22459" xr:uid="{00000000-0005-0000-0000-000021A00000}"/>
    <cellStyle name="Normal 61 3 3 2" xfId="22460" xr:uid="{00000000-0005-0000-0000-000022A00000}"/>
    <cellStyle name="Normal 61 3 3 2 2" xfId="22461" xr:uid="{00000000-0005-0000-0000-000023A00000}"/>
    <cellStyle name="Normal 61 3 3 2 2 2" xfId="45349" xr:uid="{00000000-0005-0000-0000-000024A00000}"/>
    <cellStyle name="Normal 61 3 3 2 3" xfId="45348" xr:uid="{00000000-0005-0000-0000-000025A00000}"/>
    <cellStyle name="Normal 61 3 3 3" xfId="22462" xr:uid="{00000000-0005-0000-0000-000026A00000}"/>
    <cellStyle name="Normal 61 3 3 3 2" xfId="22463" xr:uid="{00000000-0005-0000-0000-000027A00000}"/>
    <cellStyle name="Normal 61 3 3 3 2 2" xfId="45351" xr:uid="{00000000-0005-0000-0000-000028A00000}"/>
    <cellStyle name="Normal 61 3 3 3 3" xfId="45350" xr:uid="{00000000-0005-0000-0000-000029A00000}"/>
    <cellStyle name="Normal 61 3 3 4" xfId="22464" xr:uid="{00000000-0005-0000-0000-00002AA00000}"/>
    <cellStyle name="Normal 61 3 3 4 2" xfId="45352" xr:uid="{00000000-0005-0000-0000-00002BA00000}"/>
    <cellStyle name="Normal 61 3 3 5" xfId="45347" xr:uid="{00000000-0005-0000-0000-00002CA00000}"/>
    <cellStyle name="Normal 61 3 4" xfId="22465" xr:uid="{00000000-0005-0000-0000-00002DA00000}"/>
    <cellStyle name="Normal 61 3 4 2" xfId="22466" xr:uid="{00000000-0005-0000-0000-00002EA00000}"/>
    <cellStyle name="Normal 61 3 4 2 2" xfId="45354" xr:uid="{00000000-0005-0000-0000-00002FA00000}"/>
    <cellStyle name="Normal 61 3 4 3" xfId="45353" xr:uid="{00000000-0005-0000-0000-000030A00000}"/>
    <cellStyle name="Normal 61 3 5" xfId="22467" xr:uid="{00000000-0005-0000-0000-000031A00000}"/>
    <cellStyle name="Normal 61 3 5 2" xfId="45355" xr:uid="{00000000-0005-0000-0000-000032A00000}"/>
    <cellStyle name="Normal 61 3 6" xfId="22468" xr:uid="{00000000-0005-0000-0000-000033A00000}"/>
    <cellStyle name="Normal 61 3 6 2" xfId="22469" xr:uid="{00000000-0005-0000-0000-000034A00000}"/>
    <cellStyle name="Normal 61 3 6 2 2" xfId="45357" xr:uid="{00000000-0005-0000-0000-000035A00000}"/>
    <cellStyle name="Normal 61 3 6 3" xfId="45356" xr:uid="{00000000-0005-0000-0000-000036A00000}"/>
    <cellStyle name="Normal 61 3 7" xfId="22470" xr:uid="{00000000-0005-0000-0000-000037A00000}"/>
    <cellStyle name="Normal 61 3 7 2" xfId="45358" xr:uid="{00000000-0005-0000-0000-000038A00000}"/>
    <cellStyle name="Normal 61 3 8" xfId="45341" xr:uid="{00000000-0005-0000-0000-000039A00000}"/>
    <cellStyle name="Normal 61 4" xfId="22471" xr:uid="{00000000-0005-0000-0000-00003AA00000}"/>
    <cellStyle name="Normal 61 4 2" xfId="22472" xr:uid="{00000000-0005-0000-0000-00003BA00000}"/>
    <cellStyle name="Normal 61 4 2 2" xfId="22473" xr:uid="{00000000-0005-0000-0000-00003CA00000}"/>
    <cellStyle name="Normal 61 4 2 2 2" xfId="22474" xr:uid="{00000000-0005-0000-0000-00003DA00000}"/>
    <cellStyle name="Normal 61 4 2 2 2 2" xfId="45362" xr:uid="{00000000-0005-0000-0000-00003EA00000}"/>
    <cellStyle name="Normal 61 4 2 2 3" xfId="45361" xr:uid="{00000000-0005-0000-0000-00003FA00000}"/>
    <cellStyle name="Normal 61 4 2 3" xfId="22475" xr:uid="{00000000-0005-0000-0000-000040A00000}"/>
    <cellStyle name="Normal 61 4 2 3 2" xfId="45363" xr:uid="{00000000-0005-0000-0000-000041A00000}"/>
    <cellStyle name="Normal 61 4 2 4" xfId="22476" xr:uid="{00000000-0005-0000-0000-000042A00000}"/>
    <cellStyle name="Normal 61 4 2 4 2" xfId="45364" xr:uid="{00000000-0005-0000-0000-000043A00000}"/>
    <cellStyle name="Normal 61 4 2 5" xfId="45360" xr:uid="{00000000-0005-0000-0000-000044A00000}"/>
    <cellStyle name="Normal 61 4 3" xfId="22477" xr:uid="{00000000-0005-0000-0000-000045A00000}"/>
    <cellStyle name="Normal 61 4 3 2" xfId="22478" xr:uid="{00000000-0005-0000-0000-000046A00000}"/>
    <cellStyle name="Normal 61 4 3 2 2" xfId="22479" xr:uid="{00000000-0005-0000-0000-000047A00000}"/>
    <cellStyle name="Normal 61 4 3 2 2 2" xfId="45367" xr:uid="{00000000-0005-0000-0000-000048A00000}"/>
    <cellStyle name="Normal 61 4 3 2 3" xfId="45366" xr:uid="{00000000-0005-0000-0000-000049A00000}"/>
    <cellStyle name="Normal 61 4 3 3" xfId="22480" xr:uid="{00000000-0005-0000-0000-00004AA00000}"/>
    <cellStyle name="Normal 61 4 3 3 2" xfId="22481" xr:uid="{00000000-0005-0000-0000-00004BA00000}"/>
    <cellStyle name="Normal 61 4 3 3 2 2" xfId="45369" xr:uid="{00000000-0005-0000-0000-00004CA00000}"/>
    <cellStyle name="Normal 61 4 3 3 3" xfId="45368" xr:uid="{00000000-0005-0000-0000-00004DA00000}"/>
    <cellStyle name="Normal 61 4 3 4" xfId="22482" xr:uid="{00000000-0005-0000-0000-00004EA00000}"/>
    <cellStyle name="Normal 61 4 3 4 2" xfId="45370" xr:uid="{00000000-0005-0000-0000-00004FA00000}"/>
    <cellStyle name="Normal 61 4 3 5" xfId="45365" xr:uid="{00000000-0005-0000-0000-000050A00000}"/>
    <cellStyle name="Normal 61 4 4" xfId="22483" xr:uid="{00000000-0005-0000-0000-000051A00000}"/>
    <cellStyle name="Normal 61 4 4 2" xfId="22484" xr:uid="{00000000-0005-0000-0000-000052A00000}"/>
    <cellStyle name="Normal 61 4 4 2 2" xfId="45372" xr:uid="{00000000-0005-0000-0000-000053A00000}"/>
    <cellStyle name="Normal 61 4 4 3" xfId="45371" xr:uid="{00000000-0005-0000-0000-000054A00000}"/>
    <cellStyle name="Normal 61 4 5" xfId="22485" xr:uid="{00000000-0005-0000-0000-000055A00000}"/>
    <cellStyle name="Normal 61 4 5 2" xfId="45373" xr:uid="{00000000-0005-0000-0000-000056A00000}"/>
    <cellStyle name="Normal 61 4 6" xfId="22486" xr:uid="{00000000-0005-0000-0000-000057A00000}"/>
    <cellStyle name="Normal 61 4 6 2" xfId="22487" xr:uid="{00000000-0005-0000-0000-000058A00000}"/>
    <cellStyle name="Normal 61 4 6 2 2" xfId="45375" xr:uid="{00000000-0005-0000-0000-000059A00000}"/>
    <cellStyle name="Normal 61 4 6 3" xfId="45374" xr:uid="{00000000-0005-0000-0000-00005AA00000}"/>
    <cellStyle name="Normal 61 4 7" xfId="22488" xr:uid="{00000000-0005-0000-0000-00005BA00000}"/>
    <cellStyle name="Normal 61 4 7 2" xfId="45376" xr:uid="{00000000-0005-0000-0000-00005CA00000}"/>
    <cellStyle name="Normal 61 4 8" xfId="45359" xr:uid="{00000000-0005-0000-0000-00005DA00000}"/>
    <cellStyle name="Normal 61 5" xfId="22489" xr:uid="{00000000-0005-0000-0000-00005EA00000}"/>
    <cellStyle name="Normal 61 5 2" xfId="22490" xr:uid="{00000000-0005-0000-0000-00005FA00000}"/>
    <cellStyle name="Normal 61 5 2 2" xfId="22491" xr:uid="{00000000-0005-0000-0000-000060A00000}"/>
    <cellStyle name="Normal 61 5 2 2 2" xfId="22492" xr:uid="{00000000-0005-0000-0000-000061A00000}"/>
    <cellStyle name="Normal 61 5 2 2 2 2" xfId="45380" xr:uid="{00000000-0005-0000-0000-000062A00000}"/>
    <cellStyle name="Normal 61 5 2 2 3" xfId="45379" xr:uid="{00000000-0005-0000-0000-000063A00000}"/>
    <cellStyle name="Normal 61 5 2 3" xfId="22493" xr:uid="{00000000-0005-0000-0000-000064A00000}"/>
    <cellStyle name="Normal 61 5 2 3 2" xfId="45381" xr:uid="{00000000-0005-0000-0000-000065A00000}"/>
    <cellStyle name="Normal 61 5 2 4" xfId="22494" xr:uid="{00000000-0005-0000-0000-000066A00000}"/>
    <cellStyle name="Normal 61 5 2 4 2" xfId="45382" xr:uid="{00000000-0005-0000-0000-000067A00000}"/>
    <cellStyle name="Normal 61 5 2 5" xfId="45378" xr:uid="{00000000-0005-0000-0000-000068A00000}"/>
    <cellStyle name="Normal 61 5 3" xfId="22495" xr:uid="{00000000-0005-0000-0000-000069A00000}"/>
    <cellStyle name="Normal 61 5 3 2" xfId="22496" xr:uid="{00000000-0005-0000-0000-00006AA00000}"/>
    <cellStyle name="Normal 61 5 3 2 2" xfId="22497" xr:uid="{00000000-0005-0000-0000-00006BA00000}"/>
    <cellStyle name="Normal 61 5 3 2 2 2" xfId="45385" xr:uid="{00000000-0005-0000-0000-00006CA00000}"/>
    <cellStyle name="Normal 61 5 3 2 3" xfId="45384" xr:uid="{00000000-0005-0000-0000-00006DA00000}"/>
    <cellStyle name="Normal 61 5 3 3" xfId="22498" xr:uid="{00000000-0005-0000-0000-00006EA00000}"/>
    <cellStyle name="Normal 61 5 3 3 2" xfId="22499" xr:uid="{00000000-0005-0000-0000-00006FA00000}"/>
    <cellStyle name="Normal 61 5 3 3 2 2" xfId="45387" xr:uid="{00000000-0005-0000-0000-000070A00000}"/>
    <cellStyle name="Normal 61 5 3 3 3" xfId="45386" xr:uid="{00000000-0005-0000-0000-000071A00000}"/>
    <cellStyle name="Normal 61 5 3 4" xfId="22500" xr:uid="{00000000-0005-0000-0000-000072A00000}"/>
    <cellStyle name="Normal 61 5 3 4 2" xfId="45388" xr:uid="{00000000-0005-0000-0000-000073A00000}"/>
    <cellStyle name="Normal 61 5 3 5" xfId="45383" xr:uid="{00000000-0005-0000-0000-000074A00000}"/>
    <cellStyle name="Normal 61 5 4" xfId="22501" xr:uid="{00000000-0005-0000-0000-000075A00000}"/>
    <cellStyle name="Normal 61 5 4 2" xfId="22502" xr:uid="{00000000-0005-0000-0000-000076A00000}"/>
    <cellStyle name="Normal 61 5 4 2 2" xfId="45390" xr:uid="{00000000-0005-0000-0000-000077A00000}"/>
    <cellStyle name="Normal 61 5 4 3" xfId="45389" xr:uid="{00000000-0005-0000-0000-000078A00000}"/>
    <cellStyle name="Normal 61 5 5" xfId="22503" xr:uid="{00000000-0005-0000-0000-000079A00000}"/>
    <cellStyle name="Normal 61 5 5 2" xfId="45391" xr:uid="{00000000-0005-0000-0000-00007AA00000}"/>
    <cellStyle name="Normal 61 5 6" xfId="22504" xr:uid="{00000000-0005-0000-0000-00007BA00000}"/>
    <cellStyle name="Normal 61 5 6 2" xfId="22505" xr:uid="{00000000-0005-0000-0000-00007CA00000}"/>
    <cellStyle name="Normal 61 5 6 2 2" xfId="45393" xr:uid="{00000000-0005-0000-0000-00007DA00000}"/>
    <cellStyle name="Normal 61 5 6 3" xfId="45392" xr:uid="{00000000-0005-0000-0000-00007EA00000}"/>
    <cellStyle name="Normal 61 5 7" xfId="22506" xr:uid="{00000000-0005-0000-0000-00007FA00000}"/>
    <cellStyle name="Normal 61 5 7 2" xfId="45394" xr:uid="{00000000-0005-0000-0000-000080A00000}"/>
    <cellStyle name="Normal 61 5 8" xfId="45377" xr:uid="{00000000-0005-0000-0000-000081A00000}"/>
    <cellStyle name="Normal 61 6" xfId="22507" xr:uid="{00000000-0005-0000-0000-000082A00000}"/>
    <cellStyle name="Normal 61 6 2" xfId="22508" xr:uid="{00000000-0005-0000-0000-000083A00000}"/>
    <cellStyle name="Normal 61 6 2 2" xfId="22509" xr:uid="{00000000-0005-0000-0000-000084A00000}"/>
    <cellStyle name="Normal 61 6 2 2 2" xfId="22510" xr:uid="{00000000-0005-0000-0000-000085A00000}"/>
    <cellStyle name="Normal 61 6 2 2 2 2" xfId="45398" xr:uid="{00000000-0005-0000-0000-000086A00000}"/>
    <cellStyle name="Normal 61 6 2 2 3" xfId="45397" xr:uid="{00000000-0005-0000-0000-000087A00000}"/>
    <cellStyle name="Normal 61 6 2 3" xfId="22511" xr:uid="{00000000-0005-0000-0000-000088A00000}"/>
    <cellStyle name="Normal 61 6 2 3 2" xfId="45399" xr:uid="{00000000-0005-0000-0000-000089A00000}"/>
    <cellStyle name="Normal 61 6 2 4" xfId="22512" xr:uid="{00000000-0005-0000-0000-00008AA00000}"/>
    <cellStyle name="Normal 61 6 2 4 2" xfId="45400" xr:uid="{00000000-0005-0000-0000-00008BA00000}"/>
    <cellStyle name="Normal 61 6 2 5" xfId="45396" xr:uid="{00000000-0005-0000-0000-00008CA00000}"/>
    <cellStyle name="Normal 61 6 3" xfId="22513" xr:uid="{00000000-0005-0000-0000-00008DA00000}"/>
    <cellStyle name="Normal 61 6 3 2" xfId="22514" xr:uid="{00000000-0005-0000-0000-00008EA00000}"/>
    <cellStyle name="Normal 61 6 3 2 2" xfId="22515" xr:uid="{00000000-0005-0000-0000-00008FA00000}"/>
    <cellStyle name="Normal 61 6 3 2 2 2" xfId="45403" xr:uid="{00000000-0005-0000-0000-000090A00000}"/>
    <cellStyle name="Normal 61 6 3 2 3" xfId="45402" xr:uid="{00000000-0005-0000-0000-000091A00000}"/>
    <cellStyle name="Normal 61 6 3 3" xfId="22516" xr:uid="{00000000-0005-0000-0000-000092A00000}"/>
    <cellStyle name="Normal 61 6 3 3 2" xfId="22517" xr:uid="{00000000-0005-0000-0000-000093A00000}"/>
    <cellStyle name="Normal 61 6 3 3 2 2" xfId="45405" xr:uid="{00000000-0005-0000-0000-000094A00000}"/>
    <cellStyle name="Normal 61 6 3 3 3" xfId="45404" xr:uid="{00000000-0005-0000-0000-000095A00000}"/>
    <cellStyle name="Normal 61 6 3 4" xfId="22518" xr:uid="{00000000-0005-0000-0000-000096A00000}"/>
    <cellStyle name="Normal 61 6 3 4 2" xfId="45406" xr:uid="{00000000-0005-0000-0000-000097A00000}"/>
    <cellStyle name="Normal 61 6 3 5" xfId="45401" xr:uid="{00000000-0005-0000-0000-000098A00000}"/>
    <cellStyle name="Normal 61 6 4" xfId="22519" xr:uid="{00000000-0005-0000-0000-000099A00000}"/>
    <cellStyle name="Normal 61 6 4 2" xfId="22520" xr:uid="{00000000-0005-0000-0000-00009AA00000}"/>
    <cellStyle name="Normal 61 6 4 2 2" xfId="45408" xr:uid="{00000000-0005-0000-0000-00009BA00000}"/>
    <cellStyle name="Normal 61 6 4 3" xfId="45407" xr:uid="{00000000-0005-0000-0000-00009CA00000}"/>
    <cellStyle name="Normal 61 6 5" xfId="22521" xr:uid="{00000000-0005-0000-0000-00009DA00000}"/>
    <cellStyle name="Normal 61 6 5 2" xfId="45409" xr:uid="{00000000-0005-0000-0000-00009EA00000}"/>
    <cellStyle name="Normal 61 6 6" xfId="22522" xr:uid="{00000000-0005-0000-0000-00009FA00000}"/>
    <cellStyle name="Normal 61 6 6 2" xfId="22523" xr:uid="{00000000-0005-0000-0000-0000A0A00000}"/>
    <cellStyle name="Normal 61 6 6 2 2" xfId="45411" xr:uid="{00000000-0005-0000-0000-0000A1A00000}"/>
    <cellStyle name="Normal 61 6 6 3" xfId="45410" xr:uid="{00000000-0005-0000-0000-0000A2A00000}"/>
    <cellStyle name="Normal 61 6 7" xfId="22524" xr:uid="{00000000-0005-0000-0000-0000A3A00000}"/>
    <cellStyle name="Normal 61 6 7 2" xfId="45412" xr:uid="{00000000-0005-0000-0000-0000A4A00000}"/>
    <cellStyle name="Normal 61 6 8" xfId="45395" xr:uid="{00000000-0005-0000-0000-0000A5A00000}"/>
    <cellStyle name="Normal 61 7" xfId="22525" xr:uid="{00000000-0005-0000-0000-0000A6A00000}"/>
    <cellStyle name="Normal 61 7 2" xfId="22526" xr:uid="{00000000-0005-0000-0000-0000A7A00000}"/>
    <cellStyle name="Normal 61 7 2 2" xfId="22527" xr:uid="{00000000-0005-0000-0000-0000A8A00000}"/>
    <cellStyle name="Normal 61 7 2 2 2" xfId="22528" xr:uid="{00000000-0005-0000-0000-0000A9A00000}"/>
    <cellStyle name="Normal 61 7 2 2 2 2" xfId="45416" xr:uid="{00000000-0005-0000-0000-0000AAA00000}"/>
    <cellStyle name="Normal 61 7 2 2 3" xfId="45415" xr:uid="{00000000-0005-0000-0000-0000ABA00000}"/>
    <cellStyle name="Normal 61 7 2 3" xfId="22529" xr:uid="{00000000-0005-0000-0000-0000ACA00000}"/>
    <cellStyle name="Normal 61 7 2 3 2" xfId="45417" xr:uid="{00000000-0005-0000-0000-0000ADA00000}"/>
    <cellStyle name="Normal 61 7 2 4" xfId="22530" xr:uid="{00000000-0005-0000-0000-0000AEA00000}"/>
    <cellStyle name="Normal 61 7 2 4 2" xfId="45418" xr:uid="{00000000-0005-0000-0000-0000AFA00000}"/>
    <cellStyle name="Normal 61 7 2 5" xfId="45414" xr:uid="{00000000-0005-0000-0000-0000B0A00000}"/>
    <cellStyle name="Normal 61 7 3" xfId="22531" xr:uid="{00000000-0005-0000-0000-0000B1A00000}"/>
    <cellStyle name="Normal 61 7 3 2" xfId="22532" xr:uid="{00000000-0005-0000-0000-0000B2A00000}"/>
    <cellStyle name="Normal 61 7 3 2 2" xfId="22533" xr:uid="{00000000-0005-0000-0000-0000B3A00000}"/>
    <cellStyle name="Normal 61 7 3 2 2 2" xfId="45421" xr:uid="{00000000-0005-0000-0000-0000B4A00000}"/>
    <cellStyle name="Normal 61 7 3 2 3" xfId="45420" xr:uid="{00000000-0005-0000-0000-0000B5A00000}"/>
    <cellStyle name="Normal 61 7 3 3" xfId="22534" xr:uid="{00000000-0005-0000-0000-0000B6A00000}"/>
    <cellStyle name="Normal 61 7 3 3 2" xfId="22535" xr:uid="{00000000-0005-0000-0000-0000B7A00000}"/>
    <cellStyle name="Normal 61 7 3 3 2 2" xfId="45423" xr:uid="{00000000-0005-0000-0000-0000B8A00000}"/>
    <cellStyle name="Normal 61 7 3 3 3" xfId="45422" xr:uid="{00000000-0005-0000-0000-0000B9A00000}"/>
    <cellStyle name="Normal 61 7 3 4" xfId="22536" xr:uid="{00000000-0005-0000-0000-0000BAA00000}"/>
    <cellStyle name="Normal 61 7 3 4 2" xfId="45424" xr:uid="{00000000-0005-0000-0000-0000BBA00000}"/>
    <cellStyle name="Normal 61 7 3 5" xfId="45419" xr:uid="{00000000-0005-0000-0000-0000BCA00000}"/>
    <cellStyle name="Normal 61 7 4" xfId="22537" xr:uid="{00000000-0005-0000-0000-0000BDA00000}"/>
    <cellStyle name="Normal 61 7 4 2" xfId="22538" xr:uid="{00000000-0005-0000-0000-0000BEA00000}"/>
    <cellStyle name="Normal 61 7 4 2 2" xfId="45426" xr:uid="{00000000-0005-0000-0000-0000BFA00000}"/>
    <cellStyle name="Normal 61 7 4 3" xfId="45425" xr:uid="{00000000-0005-0000-0000-0000C0A00000}"/>
    <cellStyle name="Normal 61 7 5" xfId="22539" xr:uid="{00000000-0005-0000-0000-0000C1A00000}"/>
    <cellStyle name="Normal 61 7 5 2" xfId="45427" xr:uid="{00000000-0005-0000-0000-0000C2A00000}"/>
    <cellStyle name="Normal 61 7 6" xfId="22540" xr:uid="{00000000-0005-0000-0000-0000C3A00000}"/>
    <cellStyle name="Normal 61 7 6 2" xfId="22541" xr:uid="{00000000-0005-0000-0000-0000C4A00000}"/>
    <cellStyle name="Normal 61 7 6 2 2" xfId="45429" xr:uid="{00000000-0005-0000-0000-0000C5A00000}"/>
    <cellStyle name="Normal 61 7 6 3" xfId="45428" xr:uid="{00000000-0005-0000-0000-0000C6A00000}"/>
    <cellStyle name="Normal 61 7 7" xfId="22542" xr:uid="{00000000-0005-0000-0000-0000C7A00000}"/>
    <cellStyle name="Normal 61 7 7 2" xfId="45430" xr:uid="{00000000-0005-0000-0000-0000C8A00000}"/>
    <cellStyle name="Normal 61 7 8" xfId="45413" xr:uid="{00000000-0005-0000-0000-0000C9A00000}"/>
    <cellStyle name="Normal 61 8" xfId="22543" xr:uid="{00000000-0005-0000-0000-0000CAA00000}"/>
    <cellStyle name="Normal 61 8 2" xfId="22544" xr:uid="{00000000-0005-0000-0000-0000CBA00000}"/>
    <cellStyle name="Normal 61 8 2 2" xfId="22545" xr:uid="{00000000-0005-0000-0000-0000CCA00000}"/>
    <cellStyle name="Normal 61 8 2 2 2" xfId="22546" xr:uid="{00000000-0005-0000-0000-0000CDA00000}"/>
    <cellStyle name="Normal 61 8 2 2 2 2" xfId="45434" xr:uid="{00000000-0005-0000-0000-0000CEA00000}"/>
    <cellStyle name="Normal 61 8 2 2 3" xfId="45433" xr:uid="{00000000-0005-0000-0000-0000CFA00000}"/>
    <cellStyle name="Normal 61 8 2 3" xfId="22547" xr:uid="{00000000-0005-0000-0000-0000D0A00000}"/>
    <cellStyle name="Normal 61 8 2 3 2" xfId="45435" xr:uid="{00000000-0005-0000-0000-0000D1A00000}"/>
    <cellStyle name="Normal 61 8 2 4" xfId="22548" xr:uid="{00000000-0005-0000-0000-0000D2A00000}"/>
    <cellStyle name="Normal 61 8 2 4 2" xfId="45436" xr:uid="{00000000-0005-0000-0000-0000D3A00000}"/>
    <cellStyle name="Normal 61 8 2 5" xfId="45432" xr:uid="{00000000-0005-0000-0000-0000D4A00000}"/>
    <cellStyle name="Normal 61 8 3" xfId="22549" xr:uid="{00000000-0005-0000-0000-0000D5A00000}"/>
    <cellStyle name="Normal 61 8 3 2" xfId="22550" xr:uid="{00000000-0005-0000-0000-0000D6A00000}"/>
    <cellStyle name="Normal 61 8 3 2 2" xfId="22551" xr:uid="{00000000-0005-0000-0000-0000D7A00000}"/>
    <cellStyle name="Normal 61 8 3 2 2 2" xfId="45439" xr:uid="{00000000-0005-0000-0000-0000D8A00000}"/>
    <cellStyle name="Normal 61 8 3 2 3" xfId="45438" xr:uid="{00000000-0005-0000-0000-0000D9A00000}"/>
    <cellStyle name="Normal 61 8 3 3" xfId="22552" xr:uid="{00000000-0005-0000-0000-0000DAA00000}"/>
    <cellStyle name="Normal 61 8 3 3 2" xfId="22553" xr:uid="{00000000-0005-0000-0000-0000DBA00000}"/>
    <cellStyle name="Normal 61 8 3 3 2 2" xfId="45441" xr:uid="{00000000-0005-0000-0000-0000DCA00000}"/>
    <cellStyle name="Normal 61 8 3 3 3" xfId="45440" xr:uid="{00000000-0005-0000-0000-0000DDA00000}"/>
    <cellStyle name="Normal 61 8 3 4" xfId="22554" xr:uid="{00000000-0005-0000-0000-0000DEA00000}"/>
    <cellStyle name="Normal 61 8 3 4 2" xfId="45442" xr:uid="{00000000-0005-0000-0000-0000DFA00000}"/>
    <cellStyle name="Normal 61 8 3 5" xfId="45437" xr:uid="{00000000-0005-0000-0000-0000E0A00000}"/>
    <cellStyle name="Normal 61 8 4" xfId="22555" xr:uid="{00000000-0005-0000-0000-0000E1A00000}"/>
    <cellStyle name="Normal 61 8 4 2" xfId="22556" xr:uid="{00000000-0005-0000-0000-0000E2A00000}"/>
    <cellStyle name="Normal 61 8 4 2 2" xfId="45444" xr:uid="{00000000-0005-0000-0000-0000E3A00000}"/>
    <cellStyle name="Normal 61 8 4 3" xfId="45443" xr:uid="{00000000-0005-0000-0000-0000E4A00000}"/>
    <cellStyle name="Normal 61 8 5" xfId="22557" xr:uid="{00000000-0005-0000-0000-0000E5A00000}"/>
    <cellStyle name="Normal 61 8 5 2" xfId="45445" xr:uid="{00000000-0005-0000-0000-0000E6A00000}"/>
    <cellStyle name="Normal 61 8 6" xfId="22558" xr:uid="{00000000-0005-0000-0000-0000E7A00000}"/>
    <cellStyle name="Normal 61 8 6 2" xfId="22559" xr:uid="{00000000-0005-0000-0000-0000E8A00000}"/>
    <cellStyle name="Normal 61 8 6 2 2" xfId="45447" xr:uid="{00000000-0005-0000-0000-0000E9A00000}"/>
    <cellStyle name="Normal 61 8 6 3" xfId="45446" xr:uid="{00000000-0005-0000-0000-0000EAA00000}"/>
    <cellStyle name="Normal 61 8 7" xfId="22560" xr:uid="{00000000-0005-0000-0000-0000EBA00000}"/>
    <cellStyle name="Normal 61 8 7 2" xfId="45448" xr:uid="{00000000-0005-0000-0000-0000ECA00000}"/>
    <cellStyle name="Normal 61 8 8" xfId="45431" xr:uid="{00000000-0005-0000-0000-0000EDA00000}"/>
    <cellStyle name="Normal 61 9" xfId="22561" xr:uid="{00000000-0005-0000-0000-0000EEA00000}"/>
    <cellStyle name="Normal 61 9 2" xfId="22562" xr:uid="{00000000-0005-0000-0000-0000EFA00000}"/>
    <cellStyle name="Normal 61 9 2 2" xfId="22563" xr:uid="{00000000-0005-0000-0000-0000F0A00000}"/>
    <cellStyle name="Normal 61 9 2 2 2" xfId="22564" xr:uid="{00000000-0005-0000-0000-0000F1A00000}"/>
    <cellStyle name="Normal 61 9 2 2 2 2" xfId="45452" xr:uid="{00000000-0005-0000-0000-0000F2A00000}"/>
    <cellStyle name="Normal 61 9 2 2 3" xfId="45451" xr:uid="{00000000-0005-0000-0000-0000F3A00000}"/>
    <cellStyle name="Normal 61 9 2 3" xfId="22565" xr:uid="{00000000-0005-0000-0000-0000F4A00000}"/>
    <cellStyle name="Normal 61 9 2 3 2" xfId="45453" xr:uid="{00000000-0005-0000-0000-0000F5A00000}"/>
    <cellStyle name="Normal 61 9 2 4" xfId="22566" xr:uid="{00000000-0005-0000-0000-0000F6A00000}"/>
    <cellStyle name="Normal 61 9 2 4 2" xfId="45454" xr:uid="{00000000-0005-0000-0000-0000F7A00000}"/>
    <cellStyle name="Normal 61 9 2 5" xfId="45450" xr:uid="{00000000-0005-0000-0000-0000F8A00000}"/>
    <cellStyle name="Normal 61 9 3" xfId="22567" xr:uid="{00000000-0005-0000-0000-0000F9A00000}"/>
    <cellStyle name="Normal 61 9 3 2" xfId="22568" xr:uid="{00000000-0005-0000-0000-0000FAA00000}"/>
    <cellStyle name="Normal 61 9 3 2 2" xfId="22569" xr:uid="{00000000-0005-0000-0000-0000FBA00000}"/>
    <cellStyle name="Normal 61 9 3 2 2 2" xfId="45457" xr:uid="{00000000-0005-0000-0000-0000FCA00000}"/>
    <cellStyle name="Normal 61 9 3 2 3" xfId="45456" xr:uid="{00000000-0005-0000-0000-0000FDA00000}"/>
    <cellStyle name="Normal 61 9 3 3" xfId="22570" xr:uid="{00000000-0005-0000-0000-0000FEA00000}"/>
    <cellStyle name="Normal 61 9 3 3 2" xfId="22571" xr:uid="{00000000-0005-0000-0000-0000FFA00000}"/>
    <cellStyle name="Normal 61 9 3 3 2 2" xfId="45459" xr:uid="{00000000-0005-0000-0000-000000A10000}"/>
    <cellStyle name="Normal 61 9 3 3 3" xfId="45458" xr:uid="{00000000-0005-0000-0000-000001A10000}"/>
    <cellStyle name="Normal 61 9 3 4" xfId="22572" xr:uid="{00000000-0005-0000-0000-000002A10000}"/>
    <cellStyle name="Normal 61 9 3 4 2" xfId="45460" xr:uid="{00000000-0005-0000-0000-000003A10000}"/>
    <cellStyle name="Normal 61 9 3 5" xfId="45455" xr:uid="{00000000-0005-0000-0000-000004A10000}"/>
    <cellStyle name="Normal 61 9 4" xfId="22573" xr:uid="{00000000-0005-0000-0000-000005A10000}"/>
    <cellStyle name="Normal 61 9 4 2" xfId="22574" xr:uid="{00000000-0005-0000-0000-000006A10000}"/>
    <cellStyle name="Normal 61 9 4 2 2" xfId="45462" xr:uid="{00000000-0005-0000-0000-000007A10000}"/>
    <cellStyle name="Normal 61 9 4 3" xfId="45461" xr:uid="{00000000-0005-0000-0000-000008A10000}"/>
    <cellStyle name="Normal 61 9 5" xfId="22575" xr:uid="{00000000-0005-0000-0000-000009A10000}"/>
    <cellStyle name="Normal 61 9 5 2" xfId="45463" xr:uid="{00000000-0005-0000-0000-00000AA10000}"/>
    <cellStyle name="Normal 61 9 6" xfId="22576" xr:uid="{00000000-0005-0000-0000-00000BA10000}"/>
    <cellStyle name="Normal 61 9 6 2" xfId="22577" xr:uid="{00000000-0005-0000-0000-00000CA10000}"/>
    <cellStyle name="Normal 61 9 6 2 2" xfId="45465" xr:uid="{00000000-0005-0000-0000-00000DA10000}"/>
    <cellStyle name="Normal 61 9 6 3" xfId="45464" xr:uid="{00000000-0005-0000-0000-00000EA10000}"/>
    <cellStyle name="Normal 61 9 7" xfId="22578" xr:uid="{00000000-0005-0000-0000-00000FA10000}"/>
    <cellStyle name="Normal 61 9 7 2" xfId="45466" xr:uid="{00000000-0005-0000-0000-000010A10000}"/>
    <cellStyle name="Normal 61 9 8" xfId="45449" xr:uid="{00000000-0005-0000-0000-000011A10000}"/>
    <cellStyle name="Normal 62" xfId="22579" xr:uid="{00000000-0005-0000-0000-000012A10000}"/>
    <cellStyle name="Normal 62 10" xfId="22580" xr:uid="{00000000-0005-0000-0000-000013A10000}"/>
    <cellStyle name="Normal 62 10 2" xfId="22581" xr:uid="{00000000-0005-0000-0000-000014A10000}"/>
    <cellStyle name="Normal 62 10 2 2" xfId="22582" xr:uid="{00000000-0005-0000-0000-000015A10000}"/>
    <cellStyle name="Normal 62 10 2 2 2" xfId="22583" xr:uid="{00000000-0005-0000-0000-000016A10000}"/>
    <cellStyle name="Normal 62 10 2 2 2 2" xfId="45471" xr:uid="{00000000-0005-0000-0000-000017A10000}"/>
    <cellStyle name="Normal 62 10 2 2 3" xfId="45470" xr:uid="{00000000-0005-0000-0000-000018A10000}"/>
    <cellStyle name="Normal 62 10 2 3" xfId="22584" xr:uid="{00000000-0005-0000-0000-000019A10000}"/>
    <cellStyle name="Normal 62 10 2 3 2" xfId="45472" xr:uid="{00000000-0005-0000-0000-00001AA10000}"/>
    <cellStyle name="Normal 62 10 2 4" xfId="22585" xr:uid="{00000000-0005-0000-0000-00001BA10000}"/>
    <cellStyle name="Normal 62 10 2 4 2" xfId="45473" xr:uid="{00000000-0005-0000-0000-00001CA10000}"/>
    <cellStyle name="Normal 62 10 2 5" xfId="45469" xr:uid="{00000000-0005-0000-0000-00001DA10000}"/>
    <cellStyle name="Normal 62 10 3" xfId="22586" xr:uid="{00000000-0005-0000-0000-00001EA10000}"/>
    <cellStyle name="Normal 62 10 3 2" xfId="22587" xr:uid="{00000000-0005-0000-0000-00001FA10000}"/>
    <cellStyle name="Normal 62 10 3 2 2" xfId="22588" xr:uid="{00000000-0005-0000-0000-000020A10000}"/>
    <cellStyle name="Normal 62 10 3 2 2 2" xfId="45476" xr:uid="{00000000-0005-0000-0000-000021A10000}"/>
    <cellStyle name="Normal 62 10 3 2 3" xfId="45475" xr:uid="{00000000-0005-0000-0000-000022A10000}"/>
    <cellStyle name="Normal 62 10 3 3" xfId="22589" xr:uid="{00000000-0005-0000-0000-000023A10000}"/>
    <cellStyle name="Normal 62 10 3 3 2" xfId="22590" xr:uid="{00000000-0005-0000-0000-000024A10000}"/>
    <cellStyle name="Normal 62 10 3 3 2 2" xfId="45478" xr:uid="{00000000-0005-0000-0000-000025A10000}"/>
    <cellStyle name="Normal 62 10 3 3 3" xfId="45477" xr:uid="{00000000-0005-0000-0000-000026A10000}"/>
    <cellStyle name="Normal 62 10 3 4" xfId="22591" xr:uid="{00000000-0005-0000-0000-000027A10000}"/>
    <cellStyle name="Normal 62 10 3 4 2" xfId="45479" xr:uid="{00000000-0005-0000-0000-000028A10000}"/>
    <cellStyle name="Normal 62 10 3 5" xfId="45474" xr:uid="{00000000-0005-0000-0000-000029A10000}"/>
    <cellStyle name="Normal 62 10 4" xfId="22592" xr:uid="{00000000-0005-0000-0000-00002AA10000}"/>
    <cellStyle name="Normal 62 10 4 2" xfId="22593" xr:uid="{00000000-0005-0000-0000-00002BA10000}"/>
    <cellStyle name="Normal 62 10 4 2 2" xfId="45481" xr:uid="{00000000-0005-0000-0000-00002CA10000}"/>
    <cellStyle name="Normal 62 10 4 3" xfId="45480" xr:uid="{00000000-0005-0000-0000-00002DA10000}"/>
    <cellStyle name="Normal 62 10 5" xfId="22594" xr:uid="{00000000-0005-0000-0000-00002EA10000}"/>
    <cellStyle name="Normal 62 10 5 2" xfId="45482" xr:uid="{00000000-0005-0000-0000-00002FA10000}"/>
    <cellStyle name="Normal 62 10 6" xfId="22595" xr:uid="{00000000-0005-0000-0000-000030A10000}"/>
    <cellStyle name="Normal 62 10 6 2" xfId="22596" xr:uid="{00000000-0005-0000-0000-000031A10000}"/>
    <cellStyle name="Normal 62 10 6 2 2" xfId="45484" xr:uid="{00000000-0005-0000-0000-000032A10000}"/>
    <cellStyle name="Normal 62 10 6 3" xfId="45483" xr:uid="{00000000-0005-0000-0000-000033A10000}"/>
    <cellStyle name="Normal 62 10 7" xfId="22597" xr:uid="{00000000-0005-0000-0000-000034A10000}"/>
    <cellStyle name="Normal 62 10 7 2" xfId="45485" xr:uid="{00000000-0005-0000-0000-000035A10000}"/>
    <cellStyle name="Normal 62 10 8" xfId="45468" xr:uid="{00000000-0005-0000-0000-000036A10000}"/>
    <cellStyle name="Normal 62 11" xfId="22598" xr:uid="{00000000-0005-0000-0000-000037A10000}"/>
    <cellStyle name="Normal 62 11 2" xfId="22599" xr:uid="{00000000-0005-0000-0000-000038A10000}"/>
    <cellStyle name="Normal 62 11 2 2" xfId="22600" xr:uid="{00000000-0005-0000-0000-000039A10000}"/>
    <cellStyle name="Normal 62 11 2 2 2" xfId="22601" xr:uid="{00000000-0005-0000-0000-00003AA10000}"/>
    <cellStyle name="Normal 62 11 2 2 2 2" xfId="45489" xr:uid="{00000000-0005-0000-0000-00003BA10000}"/>
    <cellStyle name="Normal 62 11 2 2 3" xfId="45488" xr:uid="{00000000-0005-0000-0000-00003CA10000}"/>
    <cellStyle name="Normal 62 11 2 3" xfId="22602" xr:uid="{00000000-0005-0000-0000-00003DA10000}"/>
    <cellStyle name="Normal 62 11 2 3 2" xfId="45490" xr:uid="{00000000-0005-0000-0000-00003EA10000}"/>
    <cellStyle name="Normal 62 11 2 4" xfId="22603" xr:uid="{00000000-0005-0000-0000-00003FA10000}"/>
    <cellStyle name="Normal 62 11 2 4 2" xfId="45491" xr:uid="{00000000-0005-0000-0000-000040A10000}"/>
    <cellStyle name="Normal 62 11 2 5" xfId="45487" xr:uid="{00000000-0005-0000-0000-000041A10000}"/>
    <cellStyle name="Normal 62 11 3" xfId="22604" xr:uid="{00000000-0005-0000-0000-000042A10000}"/>
    <cellStyle name="Normal 62 11 3 2" xfId="22605" xr:uid="{00000000-0005-0000-0000-000043A10000}"/>
    <cellStyle name="Normal 62 11 3 2 2" xfId="22606" xr:uid="{00000000-0005-0000-0000-000044A10000}"/>
    <cellStyle name="Normal 62 11 3 2 2 2" xfId="45494" xr:uid="{00000000-0005-0000-0000-000045A10000}"/>
    <cellStyle name="Normal 62 11 3 2 3" xfId="45493" xr:uid="{00000000-0005-0000-0000-000046A10000}"/>
    <cellStyle name="Normal 62 11 3 3" xfId="22607" xr:uid="{00000000-0005-0000-0000-000047A10000}"/>
    <cellStyle name="Normal 62 11 3 3 2" xfId="22608" xr:uid="{00000000-0005-0000-0000-000048A10000}"/>
    <cellStyle name="Normal 62 11 3 3 2 2" xfId="45496" xr:uid="{00000000-0005-0000-0000-000049A10000}"/>
    <cellStyle name="Normal 62 11 3 3 3" xfId="45495" xr:uid="{00000000-0005-0000-0000-00004AA10000}"/>
    <cellStyle name="Normal 62 11 3 4" xfId="22609" xr:uid="{00000000-0005-0000-0000-00004BA10000}"/>
    <cellStyle name="Normal 62 11 3 4 2" xfId="45497" xr:uid="{00000000-0005-0000-0000-00004CA10000}"/>
    <cellStyle name="Normal 62 11 3 5" xfId="45492" xr:uid="{00000000-0005-0000-0000-00004DA10000}"/>
    <cellStyle name="Normal 62 11 4" xfId="22610" xr:uid="{00000000-0005-0000-0000-00004EA10000}"/>
    <cellStyle name="Normal 62 11 4 2" xfId="22611" xr:uid="{00000000-0005-0000-0000-00004FA10000}"/>
    <cellStyle name="Normal 62 11 4 2 2" xfId="45499" xr:uid="{00000000-0005-0000-0000-000050A10000}"/>
    <cellStyle name="Normal 62 11 4 3" xfId="45498" xr:uid="{00000000-0005-0000-0000-000051A10000}"/>
    <cellStyle name="Normal 62 11 5" xfId="22612" xr:uid="{00000000-0005-0000-0000-000052A10000}"/>
    <cellStyle name="Normal 62 11 5 2" xfId="45500" xr:uid="{00000000-0005-0000-0000-000053A10000}"/>
    <cellStyle name="Normal 62 11 6" xfId="22613" xr:uid="{00000000-0005-0000-0000-000054A10000}"/>
    <cellStyle name="Normal 62 11 6 2" xfId="22614" xr:uid="{00000000-0005-0000-0000-000055A10000}"/>
    <cellStyle name="Normal 62 11 6 2 2" xfId="45502" xr:uid="{00000000-0005-0000-0000-000056A10000}"/>
    <cellStyle name="Normal 62 11 6 3" xfId="45501" xr:uid="{00000000-0005-0000-0000-000057A10000}"/>
    <cellStyle name="Normal 62 11 7" xfId="22615" xr:uid="{00000000-0005-0000-0000-000058A10000}"/>
    <cellStyle name="Normal 62 11 7 2" xfId="45503" xr:uid="{00000000-0005-0000-0000-000059A10000}"/>
    <cellStyle name="Normal 62 11 8" xfId="45486" xr:uid="{00000000-0005-0000-0000-00005AA10000}"/>
    <cellStyle name="Normal 62 12" xfId="22616" xr:uid="{00000000-0005-0000-0000-00005BA10000}"/>
    <cellStyle name="Normal 62 12 2" xfId="22617" xr:uid="{00000000-0005-0000-0000-00005CA10000}"/>
    <cellStyle name="Normal 62 12 2 2" xfId="22618" xr:uid="{00000000-0005-0000-0000-00005DA10000}"/>
    <cellStyle name="Normal 62 12 2 2 2" xfId="45506" xr:uid="{00000000-0005-0000-0000-00005EA10000}"/>
    <cellStyle name="Normal 62 12 2 3" xfId="45505" xr:uid="{00000000-0005-0000-0000-00005FA10000}"/>
    <cellStyle name="Normal 62 12 3" xfId="22619" xr:uid="{00000000-0005-0000-0000-000060A10000}"/>
    <cellStyle name="Normal 62 12 3 2" xfId="45507" xr:uid="{00000000-0005-0000-0000-000061A10000}"/>
    <cellStyle name="Normal 62 12 4" xfId="22620" xr:uid="{00000000-0005-0000-0000-000062A10000}"/>
    <cellStyle name="Normal 62 12 4 2" xfId="45508" xr:uid="{00000000-0005-0000-0000-000063A10000}"/>
    <cellStyle name="Normal 62 12 5" xfId="45504" xr:uid="{00000000-0005-0000-0000-000064A10000}"/>
    <cellStyle name="Normal 62 13" xfId="22621" xr:uid="{00000000-0005-0000-0000-000065A10000}"/>
    <cellStyle name="Normal 62 13 2" xfId="22622" xr:uid="{00000000-0005-0000-0000-000066A10000}"/>
    <cellStyle name="Normal 62 13 2 2" xfId="22623" xr:uid="{00000000-0005-0000-0000-000067A10000}"/>
    <cellStyle name="Normal 62 13 2 2 2" xfId="45511" xr:uid="{00000000-0005-0000-0000-000068A10000}"/>
    <cellStyle name="Normal 62 13 2 3" xfId="45510" xr:uid="{00000000-0005-0000-0000-000069A10000}"/>
    <cellStyle name="Normal 62 13 3" xfId="22624" xr:uid="{00000000-0005-0000-0000-00006AA10000}"/>
    <cellStyle name="Normal 62 13 3 2" xfId="22625" xr:uid="{00000000-0005-0000-0000-00006BA10000}"/>
    <cellStyle name="Normal 62 13 3 2 2" xfId="45513" xr:uid="{00000000-0005-0000-0000-00006CA10000}"/>
    <cellStyle name="Normal 62 13 3 3" xfId="45512" xr:uid="{00000000-0005-0000-0000-00006DA10000}"/>
    <cellStyle name="Normal 62 13 4" xfId="22626" xr:uid="{00000000-0005-0000-0000-00006EA10000}"/>
    <cellStyle name="Normal 62 13 4 2" xfId="45514" xr:uid="{00000000-0005-0000-0000-00006FA10000}"/>
    <cellStyle name="Normal 62 13 5" xfId="45509" xr:uid="{00000000-0005-0000-0000-000070A10000}"/>
    <cellStyle name="Normal 62 14" xfId="22627" xr:uid="{00000000-0005-0000-0000-000071A10000}"/>
    <cellStyle name="Normal 62 14 2" xfId="22628" xr:uid="{00000000-0005-0000-0000-000072A10000}"/>
    <cellStyle name="Normal 62 14 2 2" xfId="45516" xr:uid="{00000000-0005-0000-0000-000073A10000}"/>
    <cellStyle name="Normal 62 14 3" xfId="45515" xr:uid="{00000000-0005-0000-0000-000074A10000}"/>
    <cellStyle name="Normal 62 15" xfId="22629" xr:uid="{00000000-0005-0000-0000-000075A10000}"/>
    <cellStyle name="Normal 62 15 2" xfId="45517" xr:uid="{00000000-0005-0000-0000-000076A10000}"/>
    <cellStyle name="Normal 62 16" xfId="22630" xr:uid="{00000000-0005-0000-0000-000077A10000}"/>
    <cellStyle name="Normal 62 16 2" xfId="22631" xr:uid="{00000000-0005-0000-0000-000078A10000}"/>
    <cellStyle name="Normal 62 16 2 2" xfId="45519" xr:uid="{00000000-0005-0000-0000-000079A10000}"/>
    <cellStyle name="Normal 62 16 3" xfId="45518" xr:uid="{00000000-0005-0000-0000-00007AA10000}"/>
    <cellStyle name="Normal 62 17" xfId="22632" xr:uid="{00000000-0005-0000-0000-00007BA10000}"/>
    <cellStyle name="Normal 62 17 2" xfId="45520" xr:uid="{00000000-0005-0000-0000-00007CA10000}"/>
    <cellStyle name="Normal 62 18" xfId="45467" xr:uid="{00000000-0005-0000-0000-00007DA10000}"/>
    <cellStyle name="Normal 62 2" xfId="22633" xr:uid="{00000000-0005-0000-0000-00007EA10000}"/>
    <cellStyle name="Normal 62 2 2" xfId="22634" xr:uid="{00000000-0005-0000-0000-00007FA10000}"/>
    <cellStyle name="Normal 62 2 2 2" xfId="22635" xr:uid="{00000000-0005-0000-0000-000080A10000}"/>
    <cellStyle name="Normal 62 2 2 2 2" xfId="22636" xr:uid="{00000000-0005-0000-0000-000081A10000}"/>
    <cellStyle name="Normal 62 2 2 2 2 2" xfId="45524" xr:uid="{00000000-0005-0000-0000-000082A10000}"/>
    <cellStyle name="Normal 62 2 2 2 3" xfId="45523" xr:uid="{00000000-0005-0000-0000-000083A10000}"/>
    <cellStyle name="Normal 62 2 2 3" xfId="22637" xr:uid="{00000000-0005-0000-0000-000084A10000}"/>
    <cellStyle name="Normal 62 2 2 3 2" xfId="45525" xr:uid="{00000000-0005-0000-0000-000085A10000}"/>
    <cellStyle name="Normal 62 2 2 4" xfId="22638" xr:uid="{00000000-0005-0000-0000-000086A10000}"/>
    <cellStyle name="Normal 62 2 2 4 2" xfId="45526" xr:uid="{00000000-0005-0000-0000-000087A10000}"/>
    <cellStyle name="Normal 62 2 2 5" xfId="45522" xr:uid="{00000000-0005-0000-0000-000088A10000}"/>
    <cellStyle name="Normal 62 2 3" xfId="22639" xr:uid="{00000000-0005-0000-0000-000089A10000}"/>
    <cellStyle name="Normal 62 2 3 2" xfId="22640" xr:uid="{00000000-0005-0000-0000-00008AA10000}"/>
    <cellStyle name="Normal 62 2 3 2 2" xfId="22641" xr:uid="{00000000-0005-0000-0000-00008BA10000}"/>
    <cellStyle name="Normal 62 2 3 2 2 2" xfId="45529" xr:uid="{00000000-0005-0000-0000-00008CA10000}"/>
    <cellStyle name="Normal 62 2 3 2 3" xfId="45528" xr:uid="{00000000-0005-0000-0000-00008DA10000}"/>
    <cellStyle name="Normal 62 2 3 3" xfId="22642" xr:uid="{00000000-0005-0000-0000-00008EA10000}"/>
    <cellStyle name="Normal 62 2 3 3 2" xfId="22643" xr:uid="{00000000-0005-0000-0000-00008FA10000}"/>
    <cellStyle name="Normal 62 2 3 3 2 2" xfId="45531" xr:uid="{00000000-0005-0000-0000-000090A10000}"/>
    <cellStyle name="Normal 62 2 3 3 3" xfId="45530" xr:uid="{00000000-0005-0000-0000-000091A10000}"/>
    <cellStyle name="Normal 62 2 3 4" xfId="22644" xr:uid="{00000000-0005-0000-0000-000092A10000}"/>
    <cellStyle name="Normal 62 2 3 4 2" xfId="45532" xr:uid="{00000000-0005-0000-0000-000093A10000}"/>
    <cellStyle name="Normal 62 2 3 5" xfId="45527" xr:uid="{00000000-0005-0000-0000-000094A10000}"/>
    <cellStyle name="Normal 62 2 4" xfId="22645" xr:uid="{00000000-0005-0000-0000-000095A10000}"/>
    <cellStyle name="Normal 62 2 4 2" xfId="22646" xr:uid="{00000000-0005-0000-0000-000096A10000}"/>
    <cellStyle name="Normal 62 2 4 2 2" xfId="45534" xr:uid="{00000000-0005-0000-0000-000097A10000}"/>
    <cellStyle name="Normal 62 2 4 3" xfId="45533" xr:uid="{00000000-0005-0000-0000-000098A10000}"/>
    <cellStyle name="Normal 62 2 5" xfId="22647" xr:uid="{00000000-0005-0000-0000-000099A10000}"/>
    <cellStyle name="Normal 62 2 5 2" xfId="45535" xr:uid="{00000000-0005-0000-0000-00009AA10000}"/>
    <cellStyle name="Normal 62 2 6" xfId="22648" xr:uid="{00000000-0005-0000-0000-00009BA10000}"/>
    <cellStyle name="Normal 62 2 6 2" xfId="22649" xr:uid="{00000000-0005-0000-0000-00009CA10000}"/>
    <cellStyle name="Normal 62 2 6 2 2" xfId="45537" xr:uid="{00000000-0005-0000-0000-00009DA10000}"/>
    <cellStyle name="Normal 62 2 6 3" xfId="45536" xr:uid="{00000000-0005-0000-0000-00009EA10000}"/>
    <cellStyle name="Normal 62 2 7" xfId="22650" xr:uid="{00000000-0005-0000-0000-00009FA10000}"/>
    <cellStyle name="Normal 62 2 7 2" xfId="45538" xr:uid="{00000000-0005-0000-0000-0000A0A10000}"/>
    <cellStyle name="Normal 62 2 8" xfId="45521" xr:uid="{00000000-0005-0000-0000-0000A1A10000}"/>
    <cellStyle name="Normal 62 3" xfId="22651" xr:uid="{00000000-0005-0000-0000-0000A2A10000}"/>
    <cellStyle name="Normal 62 3 2" xfId="22652" xr:uid="{00000000-0005-0000-0000-0000A3A10000}"/>
    <cellStyle name="Normal 62 3 2 2" xfId="22653" xr:uid="{00000000-0005-0000-0000-0000A4A10000}"/>
    <cellStyle name="Normal 62 3 2 2 2" xfId="22654" xr:uid="{00000000-0005-0000-0000-0000A5A10000}"/>
    <cellStyle name="Normal 62 3 2 2 2 2" xfId="45542" xr:uid="{00000000-0005-0000-0000-0000A6A10000}"/>
    <cellStyle name="Normal 62 3 2 2 3" xfId="45541" xr:uid="{00000000-0005-0000-0000-0000A7A10000}"/>
    <cellStyle name="Normal 62 3 2 3" xfId="22655" xr:uid="{00000000-0005-0000-0000-0000A8A10000}"/>
    <cellStyle name="Normal 62 3 2 3 2" xfId="45543" xr:uid="{00000000-0005-0000-0000-0000A9A10000}"/>
    <cellStyle name="Normal 62 3 2 4" xfId="22656" xr:uid="{00000000-0005-0000-0000-0000AAA10000}"/>
    <cellStyle name="Normal 62 3 2 4 2" xfId="45544" xr:uid="{00000000-0005-0000-0000-0000ABA10000}"/>
    <cellStyle name="Normal 62 3 2 5" xfId="45540" xr:uid="{00000000-0005-0000-0000-0000ACA10000}"/>
    <cellStyle name="Normal 62 3 3" xfId="22657" xr:uid="{00000000-0005-0000-0000-0000ADA10000}"/>
    <cellStyle name="Normal 62 3 3 2" xfId="22658" xr:uid="{00000000-0005-0000-0000-0000AEA10000}"/>
    <cellStyle name="Normal 62 3 3 2 2" xfId="22659" xr:uid="{00000000-0005-0000-0000-0000AFA10000}"/>
    <cellStyle name="Normal 62 3 3 2 2 2" xfId="45547" xr:uid="{00000000-0005-0000-0000-0000B0A10000}"/>
    <cellStyle name="Normal 62 3 3 2 3" xfId="45546" xr:uid="{00000000-0005-0000-0000-0000B1A10000}"/>
    <cellStyle name="Normal 62 3 3 3" xfId="22660" xr:uid="{00000000-0005-0000-0000-0000B2A10000}"/>
    <cellStyle name="Normal 62 3 3 3 2" xfId="22661" xr:uid="{00000000-0005-0000-0000-0000B3A10000}"/>
    <cellStyle name="Normal 62 3 3 3 2 2" xfId="45549" xr:uid="{00000000-0005-0000-0000-0000B4A10000}"/>
    <cellStyle name="Normal 62 3 3 3 3" xfId="45548" xr:uid="{00000000-0005-0000-0000-0000B5A10000}"/>
    <cellStyle name="Normal 62 3 3 4" xfId="22662" xr:uid="{00000000-0005-0000-0000-0000B6A10000}"/>
    <cellStyle name="Normal 62 3 3 4 2" xfId="45550" xr:uid="{00000000-0005-0000-0000-0000B7A10000}"/>
    <cellStyle name="Normal 62 3 3 5" xfId="45545" xr:uid="{00000000-0005-0000-0000-0000B8A10000}"/>
    <cellStyle name="Normal 62 3 4" xfId="22663" xr:uid="{00000000-0005-0000-0000-0000B9A10000}"/>
    <cellStyle name="Normal 62 3 4 2" xfId="22664" xr:uid="{00000000-0005-0000-0000-0000BAA10000}"/>
    <cellStyle name="Normal 62 3 4 2 2" xfId="45552" xr:uid="{00000000-0005-0000-0000-0000BBA10000}"/>
    <cellStyle name="Normal 62 3 4 3" xfId="45551" xr:uid="{00000000-0005-0000-0000-0000BCA10000}"/>
    <cellStyle name="Normal 62 3 5" xfId="22665" xr:uid="{00000000-0005-0000-0000-0000BDA10000}"/>
    <cellStyle name="Normal 62 3 5 2" xfId="45553" xr:uid="{00000000-0005-0000-0000-0000BEA10000}"/>
    <cellStyle name="Normal 62 3 6" xfId="22666" xr:uid="{00000000-0005-0000-0000-0000BFA10000}"/>
    <cellStyle name="Normal 62 3 6 2" xfId="22667" xr:uid="{00000000-0005-0000-0000-0000C0A10000}"/>
    <cellStyle name="Normal 62 3 6 2 2" xfId="45555" xr:uid="{00000000-0005-0000-0000-0000C1A10000}"/>
    <cellStyle name="Normal 62 3 6 3" xfId="45554" xr:uid="{00000000-0005-0000-0000-0000C2A10000}"/>
    <cellStyle name="Normal 62 3 7" xfId="22668" xr:uid="{00000000-0005-0000-0000-0000C3A10000}"/>
    <cellStyle name="Normal 62 3 7 2" xfId="45556" xr:uid="{00000000-0005-0000-0000-0000C4A10000}"/>
    <cellStyle name="Normal 62 3 8" xfId="45539" xr:uid="{00000000-0005-0000-0000-0000C5A10000}"/>
    <cellStyle name="Normal 62 4" xfId="22669" xr:uid="{00000000-0005-0000-0000-0000C6A10000}"/>
    <cellStyle name="Normal 62 4 2" xfId="22670" xr:uid="{00000000-0005-0000-0000-0000C7A10000}"/>
    <cellStyle name="Normal 62 4 2 2" xfId="22671" xr:uid="{00000000-0005-0000-0000-0000C8A10000}"/>
    <cellStyle name="Normal 62 4 2 2 2" xfId="22672" xr:uid="{00000000-0005-0000-0000-0000C9A10000}"/>
    <cellStyle name="Normal 62 4 2 2 2 2" xfId="45560" xr:uid="{00000000-0005-0000-0000-0000CAA10000}"/>
    <cellStyle name="Normal 62 4 2 2 3" xfId="45559" xr:uid="{00000000-0005-0000-0000-0000CBA10000}"/>
    <cellStyle name="Normal 62 4 2 3" xfId="22673" xr:uid="{00000000-0005-0000-0000-0000CCA10000}"/>
    <cellStyle name="Normal 62 4 2 3 2" xfId="45561" xr:uid="{00000000-0005-0000-0000-0000CDA10000}"/>
    <cellStyle name="Normal 62 4 2 4" xfId="22674" xr:uid="{00000000-0005-0000-0000-0000CEA10000}"/>
    <cellStyle name="Normal 62 4 2 4 2" xfId="45562" xr:uid="{00000000-0005-0000-0000-0000CFA10000}"/>
    <cellStyle name="Normal 62 4 2 5" xfId="45558" xr:uid="{00000000-0005-0000-0000-0000D0A10000}"/>
    <cellStyle name="Normal 62 4 3" xfId="22675" xr:uid="{00000000-0005-0000-0000-0000D1A10000}"/>
    <cellStyle name="Normal 62 4 3 2" xfId="22676" xr:uid="{00000000-0005-0000-0000-0000D2A10000}"/>
    <cellStyle name="Normal 62 4 3 2 2" xfId="22677" xr:uid="{00000000-0005-0000-0000-0000D3A10000}"/>
    <cellStyle name="Normal 62 4 3 2 2 2" xfId="45565" xr:uid="{00000000-0005-0000-0000-0000D4A10000}"/>
    <cellStyle name="Normal 62 4 3 2 3" xfId="45564" xr:uid="{00000000-0005-0000-0000-0000D5A10000}"/>
    <cellStyle name="Normal 62 4 3 3" xfId="22678" xr:uid="{00000000-0005-0000-0000-0000D6A10000}"/>
    <cellStyle name="Normal 62 4 3 3 2" xfId="22679" xr:uid="{00000000-0005-0000-0000-0000D7A10000}"/>
    <cellStyle name="Normal 62 4 3 3 2 2" xfId="45567" xr:uid="{00000000-0005-0000-0000-0000D8A10000}"/>
    <cellStyle name="Normal 62 4 3 3 3" xfId="45566" xr:uid="{00000000-0005-0000-0000-0000D9A10000}"/>
    <cellStyle name="Normal 62 4 3 4" xfId="22680" xr:uid="{00000000-0005-0000-0000-0000DAA10000}"/>
    <cellStyle name="Normal 62 4 3 4 2" xfId="45568" xr:uid="{00000000-0005-0000-0000-0000DBA10000}"/>
    <cellStyle name="Normal 62 4 3 5" xfId="45563" xr:uid="{00000000-0005-0000-0000-0000DCA10000}"/>
    <cellStyle name="Normal 62 4 4" xfId="22681" xr:uid="{00000000-0005-0000-0000-0000DDA10000}"/>
    <cellStyle name="Normal 62 4 4 2" xfId="22682" xr:uid="{00000000-0005-0000-0000-0000DEA10000}"/>
    <cellStyle name="Normal 62 4 4 2 2" xfId="45570" xr:uid="{00000000-0005-0000-0000-0000DFA10000}"/>
    <cellStyle name="Normal 62 4 4 3" xfId="45569" xr:uid="{00000000-0005-0000-0000-0000E0A10000}"/>
    <cellStyle name="Normal 62 4 5" xfId="22683" xr:uid="{00000000-0005-0000-0000-0000E1A10000}"/>
    <cellStyle name="Normal 62 4 5 2" xfId="45571" xr:uid="{00000000-0005-0000-0000-0000E2A10000}"/>
    <cellStyle name="Normal 62 4 6" xfId="22684" xr:uid="{00000000-0005-0000-0000-0000E3A10000}"/>
    <cellStyle name="Normal 62 4 6 2" xfId="22685" xr:uid="{00000000-0005-0000-0000-0000E4A10000}"/>
    <cellStyle name="Normal 62 4 6 2 2" xfId="45573" xr:uid="{00000000-0005-0000-0000-0000E5A10000}"/>
    <cellStyle name="Normal 62 4 6 3" xfId="45572" xr:uid="{00000000-0005-0000-0000-0000E6A10000}"/>
    <cellStyle name="Normal 62 4 7" xfId="22686" xr:uid="{00000000-0005-0000-0000-0000E7A10000}"/>
    <cellStyle name="Normal 62 4 7 2" xfId="45574" xr:uid="{00000000-0005-0000-0000-0000E8A10000}"/>
    <cellStyle name="Normal 62 4 8" xfId="45557" xr:uid="{00000000-0005-0000-0000-0000E9A10000}"/>
    <cellStyle name="Normal 62 5" xfId="22687" xr:uid="{00000000-0005-0000-0000-0000EAA10000}"/>
    <cellStyle name="Normal 62 5 2" xfId="22688" xr:uid="{00000000-0005-0000-0000-0000EBA10000}"/>
    <cellStyle name="Normal 62 5 2 2" xfId="22689" xr:uid="{00000000-0005-0000-0000-0000ECA10000}"/>
    <cellStyle name="Normal 62 5 2 2 2" xfId="22690" xr:uid="{00000000-0005-0000-0000-0000EDA10000}"/>
    <cellStyle name="Normal 62 5 2 2 2 2" xfId="45578" xr:uid="{00000000-0005-0000-0000-0000EEA10000}"/>
    <cellStyle name="Normal 62 5 2 2 3" xfId="45577" xr:uid="{00000000-0005-0000-0000-0000EFA10000}"/>
    <cellStyle name="Normal 62 5 2 3" xfId="22691" xr:uid="{00000000-0005-0000-0000-0000F0A10000}"/>
    <cellStyle name="Normal 62 5 2 3 2" xfId="45579" xr:uid="{00000000-0005-0000-0000-0000F1A10000}"/>
    <cellStyle name="Normal 62 5 2 4" xfId="22692" xr:uid="{00000000-0005-0000-0000-0000F2A10000}"/>
    <cellStyle name="Normal 62 5 2 4 2" xfId="45580" xr:uid="{00000000-0005-0000-0000-0000F3A10000}"/>
    <cellStyle name="Normal 62 5 2 5" xfId="45576" xr:uid="{00000000-0005-0000-0000-0000F4A10000}"/>
    <cellStyle name="Normal 62 5 3" xfId="22693" xr:uid="{00000000-0005-0000-0000-0000F5A10000}"/>
    <cellStyle name="Normal 62 5 3 2" xfId="22694" xr:uid="{00000000-0005-0000-0000-0000F6A10000}"/>
    <cellStyle name="Normal 62 5 3 2 2" xfId="22695" xr:uid="{00000000-0005-0000-0000-0000F7A10000}"/>
    <cellStyle name="Normal 62 5 3 2 2 2" xfId="45583" xr:uid="{00000000-0005-0000-0000-0000F8A10000}"/>
    <cellStyle name="Normal 62 5 3 2 3" xfId="45582" xr:uid="{00000000-0005-0000-0000-0000F9A10000}"/>
    <cellStyle name="Normal 62 5 3 3" xfId="22696" xr:uid="{00000000-0005-0000-0000-0000FAA10000}"/>
    <cellStyle name="Normal 62 5 3 3 2" xfId="22697" xr:uid="{00000000-0005-0000-0000-0000FBA10000}"/>
    <cellStyle name="Normal 62 5 3 3 2 2" xfId="45585" xr:uid="{00000000-0005-0000-0000-0000FCA10000}"/>
    <cellStyle name="Normal 62 5 3 3 3" xfId="45584" xr:uid="{00000000-0005-0000-0000-0000FDA10000}"/>
    <cellStyle name="Normal 62 5 3 4" xfId="22698" xr:uid="{00000000-0005-0000-0000-0000FEA10000}"/>
    <cellStyle name="Normal 62 5 3 4 2" xfId="45586" xr:uid="{00000000-0005-0000-0000-0000FFA10000}"/>
    <cellStyle name="Normal 62 5 3 5" xfId="45581" xr:uid="{00000000-0005-0000-0000-000000A20000}"/>
    <cellStyle name="Normal 62 5 4" xfId="22699" xr:uid="{00000000-0005-0000-0000-000001A20000}"/>
    <cellStyle name="Normal 62 5 4 2" xfId="22700" xr:uid="{00000000-0005-0000-0000-000002A20000}"/>
    <cellStyle name="Normal 62 5 4 2 2" xfId="45588" xr:uid="{00000000-0005-0000-0000-000003A20000}"/>
    <cellStyle name="Normal 62 5 4 3" xfId="45587" xr:uid="{00000000-0005-0000-0000-000004A20000}"/>
    <cellStyle name="Normal 62 5 5" xfId="22701" xr:uid="{00000000-0005-0000-0000-000005A20000}"/>
    <cellStyle name="Normal 62 5 5 2" xfId="45589" xr:uid="{00000000-0005-0000-0000-000006A20000}"/>
    <cellStyle name="Normal 62 5 6" xfId="22702" xr:uid="{00000000-0005-0000-0000-000007A20000}"/>
    <cellStyle name="Normal 62 5 6 2" xfId="22703" xr:uid="{00000000-0005-0000-0000-000008A20000}"/>
    <cellStyle name="Normal 62 5 6 2 2" xfId="45591" xr:uid="{00000000-0005-0000-0000-000009A20000}"/>
    <cellStyle name="Normal 62 5 6 3" xfId="45590" xr:uid="{00000000-0005-0000-0000-00000AA20000}"/>
    <cellStyle name="Normal 62 5 7" xfId="22704" xr:uid="{00000000-0005-0000-0000-00000BA20000}"/>
    <cellStyle name="Normal 62 5 7 2" xfId="45592" xr:uid="{00000000-0005-0000-0000-00000CA20000}"/>
    <cellStyle name="Normal 62 5 8" xfId="45575" xr:uid="{00000000-0005-0000-0000-00000DA20000}"/>
    <cellStyle name="Normal 62 6" xfId="22705" xr:uid="{00000000-0005-0000-0000-00000EA20000}"/>
    <cellStyle name="Normal 62 6 2" xfId="22706" xr:uid="{00000000-0005-0000-0000-00000FA20000}"/>
    <cellStyle name="Normal 62 6 2 2" xfId="22707" xr:uid="{00000000-0005-0000-0000-000010A20000}"/>
    <cellStyle name="Normal 62 6 2 2 2" xfId="22708" xr:uid="{00000000-0005-0000-0000-000011A20000}"/>
    <cellStyle name="Normal 62 6 2 2 2 2" xfId="45596" xr:uid="{00000000-0005-0000-0000-000012A20000}"/>
    <cellStyle name="Normal 62 6 2 2 3" xfId="45595" xr:uid="{00000000-0005-0000-0000-000013A20000}"/>
    <cellStyle name="Normal 62 6 2 3" xfId="22709" xr:uid="{00000000-0005-0000-0000-000014A20000}"/>
    <cellStyle name="Normal 62 6 2 3 2" xfId="45597" xr:uid="{00000000-0005-0000-0000-000015A20000}"/>
    <cellStyle name="Normal 62 6 2 4" xfId="22710" xr:uid="{00000000-0005-0000-0000-000016A20000}"/>
    <cellStyle name="Normal 62 6 2 4 2" xfId="45598" xr:uid="{00000000-0005-0000-0000-000017A20000}"/>
    <cellStyle name="Normal 62 6 2 5" xfId="45594" xr:uid="{00000000-0005-0000-0000-000018A20000}"/>
    <cellStyle name="Normal 62 6 3" xfId="22711" xr:uid="{00000000-0005-0000-0000-000019A20000}"/>
    <cellStyle name="Normal 62 6 3 2" xfId="22712" xr:uid="{00000000-0005-0000-0000-00001AA20000}"/>
    <cellStyle name="Normal 62 6 3 2 2" xfId="22713" xr:uid="{00000000-0005-0000-0000-00001BA20000}"/>
    <cellStyle name="Normal 62 6 3 2 2 2" xfId="45601" xr:uid="{00000000-0005-0000-0000-00001CA20000}"/>
    <cellStyle name="Normal 62 6 3 2 3" xfId="45600" xr:uid="{00000000-0005-0000-0000-00001DA20000}"/>
    <cellStyle name="Normal 62 6 3 3" xfId="22714" xr:uid="{00000000-0005-0000-0000-00001EA20000}"/>
    <cellStyle name="Normal 62 6 3 3 2" xfId="22715" xr:uid="{00000000-0005-0000-0000-00001FA20000}"/>
    <cellStyle name="Normal 62 6 3 3 2 2" xfId="45603" xr:uid="{00000000-0005-0000-0000-000020A20000}"/>
    <cellStyle name="Normal 62 6 3 3 3" xfId="45602" xr:uid="{00000000-0005-0000-0000-000021A20000}"/>
    <cellStyle name="Normal 62 6 3 4" xfId="22716" xr:uid="{00000000-0005-0000-0000-000022A20000}"/>
    <cellStyle name="Normal 62 6 3 4 2" xfId="45604" xr:uid="{00000000-0005-0000-0000-000023A20000}"/>
    <cellStyle name="Normal 62 6 3 5" xfId="45599" xr:uid="{00000000-0005-0000-0000-000024A20000}"/>
    <cellStyle name="Normal 62 6 4" xfId="22717" xr:uid="{00000000-0005-0000-0000-000025A20000}"/>
    <cellStyle name="Normal 62 6 4 2" xfId="22718" xr:uid="{00000000-0005-0000-0000-000026A20000}"/>
    <cellStyle name="Normal 62 6 4 2 2" xfId="45606" xr:uid="{00000000-0005-0000-0000-000027A20000}"/>
    <cellStyle name="Normal 62 6 4 3" xfId="45605" xr:uid="{00000000-0005-0000-0000-000028A20000}"/>
    <cellStyle name="Normal 62 6 5" xfId="22719" xr:uid="{00000000-0005-0000-0000-000029A20000}"/>
    <cellStyle name="Normal 62 6 5 2" xfId="45607" xr:uid="{00000000-0005-0000-0000-00002AA20000}"/>
    <cellStyle name="Normal 62 6 6" xfId="22720" xr:uid="{00000000-0005-0000-0000-00002BA20000}"/>
    <cellStyle name="Normal 62 6 6 2" xfId="22721" xr:uid="{00000000-0005-0000-0000-00002CA20000}"/>
    <cellStyle name="Normal 62 6 6 2 2" xfId="45609" xr:uid="{00000000-0005-0000-0000-00002DA20000}"/>
    <cellStyle name="Normal 62 6 6 3" xfId="45608" xr:uid="{00000000-0005-0000-0000-00002EA20000}"/>
    <cellStyle name="Normal 62 6 7" xfId="22722" xr:uid="{00000000-0005-0000-0000-00002FA20000}"/>
    <cellStyle name="Normal 62 6 7 2" xfId="45610" xr:uid="{00000000-0005-0000-0000-000030A20000}"/>
    <cellStyle name="Normal 62 6 8" xfId="45593" xr:uid="{00000000-0005-0000-0000-000031A20000}"/>
    <cellStyle name="Normal 62 7" xfId="22723" xr:uid="{00000000-0005-0000-0000-000032A20000}"/>
    <cellStyle name="Normal 62 7 2" xfId="22724" xr:uid="{00000000-0005-0000-0000-000033A20000}"/>
    <cellStyle name="Normal 62 7 2 2" xfId="22725" xr:uid="{00000000-0005-0000-0000-000034A20000}"/>
    <cellStyle name="Normal 62 7 2 2 2" xfId="22726" xr:uid="{00000000-0005-0000-0000-000035A20000}"/>
    <cellStyle name="Normal 62 7 2 2 2 2" xfId="45614" xr:uid="{00000000-0005-0000-0000-000036A20000}"/>
    <cellStyle name="Normal 62 7 2 2 3" xfId="45613" xr:uid="{00000000-0005-0000-0000-000037A20000}"/>
    <cellStyle name="Normal 62 7 2 3" xfId="22727" xr:uid="{00000000-0005-0000-0000-000038A20000}"/>
    <cellStyle name="Normal 62 7 2 3 2" xfId="45615" xr:uid="{00000000-0005-0000-0000-000039A20000}"/>
    <cellStyle name="Normal 62 7 2 4" xfId="22728" xr:uid="{00000000-0005-0000-0000-00003AA20000}"/>
    <cellStyle name="Normal 62 7 2 4 2" xfId="45616" xr:uid="{00000000-0005-0000-0000-00003BA20000}"/>
    <cellStyle name="Normal 62 7 2 5" xfId="45612" xr:uid="{00000000-0005-0000-0000-00003CA20000}"/>
    <cellStyle name="Normal 62 7 3" xfId="22729" xr:uid="{00000000-0005-0000-0000-00003DA20000}"/>
    <cellStyle name="Normal 62 7 3 2" xfId="22730" xr:uid="{00000000-0005-0000-0000-00003EA20000}"/>
    <cellStyle name="Normal 62 7 3 2 2" xfId="22731" xr:uid="{00000000-0005-0000-0000-00003FA20000}"/>
    <cellStyle name="Normal 62 7 3 2 2 2" xfId="45619" xr:uid="{00000000-0005-0000-0000-000040A20000}"/>
    <cellStyle name="Normal 62 7 3 2 3" xfId="45618" xr:uid="{00000000-0005-0000-0000-000041A20000}"/>
    <cellStyle name="Normal 62 7 3 3" xfId="22732" xr:uid="{00000000-0005-0000-0000-000042A20000}"/>
    <cellStyle name="Normal 62 7 3 3 2" xfId="22733" xr:uid="{00000000-0005-0000-0000-000043A20000}"/>
    <cellStyle name="Normal 62 7 3 3 2 2" xfId="45621" xr:uid="{00000000-0005-0000-0000-000044A20000}"/>
    <cellStyle name="Normal 62 7 3 3 3" xfId="45620" xr:uid="{00000000-0005-0000-0000-000045A20000}"/>
    <cellStyle name="Normal 62 7 3 4" xfId="22734" xr:uid="{00000000-0005-0000-0000-000046A20000}"/>
    <cellStyle name="Normal 62 7 3 4 2" xfId="45622" xr:uid="{00000000-0005-0000-0000-000047A20000}"/>
    <cellStyle name="Normal 62 7 3 5" xfId="45617" xr:uid="{00000000-0005-0000-0000-000048A20000}"/>
    <cellStyle name="Normal 62 7 4" xfId="22735" xr:uid="{00000000-0005-0000-0000-000049A20000}"/>
    <cellStyle name="Normal 62 7 4 2" xfId="22736" xr:uid="{00000000-0005-0000-0000-00004AA20000}"/>
    <cellStyle name="Normal 62 7 4 2 2" xfId="45624" xr:uid="{00000000-0005-0000-0000-00004BA20000}"/>
    <cellStyle name="Normal 62 7 4 3" xfId="45623" xr:uid="{00000000-0005-0000-0000-00004CA20000}"/>
    <cellStyle name="Normal 62 7 5" xfId="22737" xr:uid="{00000000-0005-0000-0000-00004DA20000}"/>
    <cellStyle name="Normal 62 7 5 2" xfId="45625" xr:uid="{00000000-0005-0000-0000-00004EA20000}"/>
    <cellStyle name="Normal 62 7 6" xfId="22738" xr:uid="{00000000-0005-0000-0000-00004FA20000}"/>
    <cellStyle name="Normal 62 7 6 2" xfId="22739" xr:uid="{00000000-0005-0000-0000-000050A20000}"/>
    <cellStyle name="Normal 62 7 6 2 2" xfId="45627" xr:uid="{00000000-0005-0000-0000-000051A20000}"/>
    <cellStyle name="Normal 62 7 6 3" xfId="45626" xr:uid="{00000000-0005-0000-0000-000052A20000}"/>
    <cellStyle name="Normal 62 7 7" xfId="22740" xr:uid="{00000000-0005-0000-0000-000053A20000}"/>
    <cellStyle name="Normal 62 7 7 2" xfId="45628" xr:uid="{00000000-0005-0000-0000-000054A20000}"/>
    <cellStyle name="Normal 62 7 8" xfId="45611" xr:uid="{00000000-0005-0000-0000-000055A20000}"/>
    <cellStyle name="Normal 62 8" xfId="22741" xr:uid="{00000000-0005-0000-0000-000056A20000}"/>
    <cellStyle name="Normal 62 8 2" xfId="22742" xr:uid="{00000000-0005-0000-0000-000057A20000}"/>
    <cellStyle name="Normal 62 8 2 2" xfId="22743" xr:uid="{00000000-0005-0000-0000-000058A20000}"/>
    <cellStyle name="Normal 62 8 2 2 2" xfId="22744" xr:uid="{00000000-0005-0000-0000-000059A20000}"/>
    <cellStyle name="Normal 62 8 2 2 2 2" xfId="45632" xr:uid="{00000000-0005-0000-0000-00005AA20000}"/>
    <cellStyle name="Normal 62 8 2 2 3" xfId="45631" xr:uid="{00000000-0005-0000-0000-00005BA20000}"/>
    <cellStyle name="Normal 62 8 2 3" xfId="22745" xr:uid="{00000000-0005-0000-0000-00005CA20000}"/>
    <cellStyle name="Normal 62 8 2 3 2" xfId="45633" xr:uid="{00000000-0005-0000-0000-00005DA20000}"/>
    <cellStyle name="Normal 62 8 2 4" xfId="22746" xr:uid="{00000000-0005-0000-0000-00005EA20000}"/>
    <cellStyle name="Normal 62 8 2 4 2" xfId="45634" xr:uid="{00000000-0005-0000-0000-00005FA20000}"/>
    <cellStyle name="Normal 62 8 2 5" xfId="45630" xr:uid="{00000000-0005-0000-0000-000060A20000}"/>
    <cellStyle name="Normal 62 8 3" xfId="22747" xr:uid="{00000000-0005-0000-0000-000061A20000}"/>
    <cellStyle name="Normal 62 8 3 2" xfId="22748" xr:uid="{00000000-0005-0000-0000-000062A20000}"/>
    <cellStyle name="Normal 62 8 3 2 2" xfId="22749" xr:uid="{00000000-0005-0000-0000-000063A20000}"/>
    <cellStyle name="Normal 62 8 3 2 2 2" xfId="45637" xr:uid="{00000000-0005-0000-0000-000064A20000}"/>
    <cellStyle name="Normal 62 8 3 2 3" xfId="45636" xr:uid="{00000000-0005-0000-0000-000065A20000}"/>
    <cellStyle name="Normal 62 8 3 3" xfId="22750" xr:uid="{00000000-0005-0000-0000-000066A20000}"/>
    <cellStyle name="Normal 62 8 3 3 2" xfId="22751" xr:uid="{00000000-0005-0000-0000-000067A20000}"/>
    <cellStyle name="Normal 62 8 3 3 2 2" xfId="45639" xr:uid="{00000000-0005-0000-0000-000068A20000}"/>
    <cellStyle name="Normal 62 8 3 3 3" xfId="45638" xr:uid="{00000000-0005-0000-0000-000069A20000}"/>
    <cellStyle name="Normal 62 8 3 4" xfId="22752" xr:uid="{00000000-0005-0000-0000-00006AA20000}"/>
    <cellStyle name="Normal 62 8 3 4 2" xfId="45640" xr:uid="{00000000-0005-0000-0000-00006BA20000}"/>
    <cellStyle name="Normal 62 8 3 5" xfId="45635" xr:uid="{00000000-0005-0000-0000-00006CA20000}"/>
    <cellStyle name="Normal 62 8 4" xfId="22753" xr:uid="{00000000-0005-0000-0000-00006DA20000}"/>
    <cellStyle name="Normal 62 8 4 2" xfId="22754" xr:uid="{00000000-0005-0000-0000-00006EA20000}"/>
    <cellStyle name="Normal 62 8 4 2 2" xfId="45642" xr:uid="{00000000-0005-0000-0000-00006FA20000}"/>
    <cellStyle name="Normal 62 8 4 3" xfId="45641" xr:uid="{00000000-0005-0000-0000-000070A20000}"/>
    <cellStyle name="Normal 62 8 5" xfId="22755" xr:uid="{00000000-0005-0000-0000-000071A20000}"/>
    <cellStyle name="Normal 62 8 5 2" xfId="45643" xr:uid="{00000000-0005-0000-0000-000072A20000}"/>
    <cellStyle name="Normal 62 8 6" xfId="22756" xr:uid="{00000000-0005-0000-0000-000073A20000}"/>
    <cellStyle name="Normal 62 8 6 2" xfId="22757" xr:uid="{00000000-0005-0000-0000-000074A20000}"/>
    <cellStyle name="Normal 62 8 6 2 2" xfId="45645" xr:uid="{00000000-0005-0000-0000-000075A20000}"/>
    <cellStyle name="Normal 62 8 6 3" xfId="45644" xr:uid="{00000000-0005-0000-0000-000076A20000}"/>
    <cellStyle name="Normal 62 8 7" xfId="22758" xr:uid="{00000000-0005-0000-0000-000077A20000}"/>
    <cellStyle name="Normal 62 8 7 2" xfId="45646" xr:uid="{00000000-0005-0000-0000-000078A20000}"/>
    <cellStyle name="Normal 62 8 8" xfId="45629" xr:uid="{00000000-0005-0000-0000-000079A20000}"/>
    <cellStyle name="Normal 62 9" xfId="22759" xr:uid="{00000000-0005-0000-0000-00007AA20000}"/>
    <cellStyle name="Normal 62 9 2" xfId="22760" xr:uid="{00000000-0005-0000-0000-00007BA20000}"/>
    <cellStyle name="Normal 62 9 2 2" xfId="22761" xr:uid="{00000000-0005-0000-0000-00007CA20000}"/>
    <cellStyle name="Normal 62 9 2 2 2" xfId="22762" xr:uid="{00000000-0005-0000-0000-00007DA20000}"/>
    <cellStyle name="Normal 62 9 2 2 2 2" xfId="45650" xr:uid="{00000000-0005-0000-0000-00007EA20000}"/>
    <cellStyle name="Normal 62 9 2 2 3" xfId="45649" xr:uid="{00000000-0005-0000-0000-00007FA20000}"/>
    <cellStyle name="Normal 62 9 2 3" xfId="22763" xr:uid="{00000000-0005-0000-0000-000080A20000}"/>
    <cellStyle name="Normal 62 9 2 3 2" xfId="45651" xr:uid="{00000000-0005-0000-0000-000081A20000}"/>
    <cellStyle name="Normal 62 9 2 4" xfId="22764" xr:uid="{00000000-0005-0000-0000-000082A20000}"/>
    <cellStyle name="Normal 62 9 2 4 2" xfId="45652" xr:uid="{00000000-0005-0000-0000-000083A20000}"/>
    <cellStyle name="Normal 62 9 2 5" xfId="45648" xr:uid="{00000000-0005-0000-0000-000084A20000}"/>
    <cellStyle name="Normal 62 9 3" xfId="22765" xr:uid="{00000000-0005-0000-0000-000085A20000}"/>
    <cellStyle name="Normal 62 9 3 2" xfId="22766" xr:uid="{00000000-0005-0000-0000-000086A20000}"/>
    <cellStyle name="Normal 62 9 3 2 2" xfId="22767" xr:uid="{00000000-0005-0000-0000-000087A20000}"/>
    <cellStyle name="Normal 62 9 3 2 2 2" xfId="45655" xr:uid="{00000000-0005-0000-0000-000088A20000}"/>
    <cellStyle name="Normal 62 9 3 2 3" xfId="45654" xr:uid="{00000000-0005-0000-0000-000089A20000}"/>
    <cellStyle name="Normal 62 9 3 3" xfId="22768" xr:uid="{00000000-0005-0000-0000-00008AA20000}"/>
    <cellStyle name="Normal 62 9 3 3 2" xfId="22769" xr:uid="{00000000-0005-0000-0000-00008BA20000}"/>
    <cellStyle name="Normal 62 9 3 3 2 2" xfId="45657" xr:uid="{00000000-0005-0000-0000-00008CA20000}"/>
    <cellStyle name="Normal 62 9 3 3 3" xfId="45656" xr:uid="{00000000-0005-0000-0000-00008DA20000}"/>
    <cellStyle name="Normal 62 9 3 4" xfId="22770" xr:uid="{00000000-0005-0000-0000-00008EA20000}"/>
    <cellStyle name="Normal 62 9 3 4 2" xfId="45658" xr:uid="{00000000-0005-0000-0000-00008FA20000}"/>
    <cellStyle name="Normal 62 9 3 5" xfId="45653" xr:uid="{00000000-0005-0000-0000-000090A20000}"/>
    <cellStyle name="Normal 62 9 4" xfId="22771" xr:uid="{00000000-0005-0000-0000-000091A20000}"/>
    <cellStyle name="Normal 62 9 4 2" xfId="22772" xr:uid="{00000000-0005-0000-0000-000092A20000}"/>
    <cellStyle name="Normal 62 9 4 2 2" xfId="45660" xr:uid="{00000000-0005-0000-0000-000093A20000}"/>
    <cellStyle name="Normal 62 9 4 3" xfId="45659" xr:uid="{00000000-0005-0000-0000-000094A20000}"/>
    <cellStyle name="Normal 62 9 5" xfId="22773" xr:uid="{00000000-0005-0000-0000-000095A20000}"/>
    <cellStyle name="Normal 62 9 5 2" xfId="45661" xr:uid="{00000000-0005-0000-0000-000096A20000}"/>
    <cellStyle name="Normal 62 9 6" xfId="22774" xr:uid="{00000000-0005-0000-0000-000097A20000}"/>
    <cellStyle name="Normal 62 9 6 2" xfId="22775" xr:uid="{00000000-0005-0000-0000-000098A20000}"/>
    <cellStyle name="Normal 62 9 6 2 2" xfId="45663" xr:uid="{00000000-0005-0000-0000-000099A20000}"/>
    <cellStyle name="Normal 62 9 6 3" xfId="45662" xr:uid="{00000000-0005-0000-0000-00009AA20000}"/>
    <cellStyle name="Normal 62 9 7" xfId="22776" xr:uid="{00000000-0005-0000-0000-00009BA20000}"/>
    <cellStyle name="Normal 62 9 7 2" xfId="45664" xr:uid="{00000000-0005-0000-0000-00009CA20000}"/>
    <cellStyle name="Normal 62 9 8" xfId="45647" xr:uid="{00000000-0005-0000-0000-00009DA20000}"/>
    <cellStyle name="Normal 63" xfId="22777" xr:uid="{00000000-0005-0000-0000-00009EA20000}"/>
    <cellStyle name="Normal 63 10" xfId="22778" xr:uid="{00000000-0005-0000-0000-00009FA20000}"/>
    <cellStyle name="Normal 63 10 2" xfId="22779" xr:uid="{00000000-0005-0000-0000-0000A0A20000}"/>
    <cellStyle name="Normal 63 10 2 2" xfId="22780" xr:uid="{00000000-0005-0000-0000-0000A1A20000}"/>
    <cellStyle name="Normal 63 10 2 2 2" xfId="22781" xr:uid="{00000000-0005-0000-0000-0000A2A20000}"/>
    <cellStyle name="Normal 63 10 2 2 2 2" xfId="45669" xr:uid="{00000000-0005-0000-0000-0000A3A20000}"/>
    <cellStyle name="Normal 63 10 2 2 3" xfId="45668" xr:uid="{00000000-0005-0000-0000-0000A4A20000}"/>
    <cellStyle name="Normal 63 10 2 3" xfId="22782" xr:uid="{00000000-0005-0000-0000-0000A5A20000}"/>
    <cellStyle name="Normal 63 10 2 3 2" xfId="45670" xr:uid="{00000000-0005-0000-0000-0000A6A20000}"/>
    <cellStyle name="Normal 63 10 2 4" xfId="22783" xr:uid="{00000000-0005-0000-0000-0000A7A20000}"/>
    <cellStyle name="Normal 63 10 2 4 2" xfId="45671" xr:uid="{00000000-0005-0000-0000-0000A8A20000}"/>
    <cellStyle name="Normal 63 10 2 5" xfId="45667" xr:uid="{00000000-0005-0000-0000-0000A9A20000}"/>
    <cellStyle name="Normal 63 10 3" xfId="22784" xr:uid="{00000000-0005-0000-0000-0000AAA20000}"/>
    <cellStyle name="Normal 63 10 3 2" xfId="22785" xr:uid="{00000000-0005-0000-0000-0000ABA20000}"/>
    <cellStyle name="Normal 63 10 3 2 2" xfId="22786" xr:uid="{00000000-0005-0000-0000-0000ACA20000}"/>
    <cellStyle name="Normal 63 10 3 2 2 2" xfId="45674" xr:uid="{00000000-0005-0000-0000-0000ADA20000}"/>
    <cellStyle name="Normal 63 10 3 2 3" xfId="45673" xr:uid="{00000000-0005-0000-0000-0000AEA20000}"/>
    <cellStyle name="Normal 63 10 3 3" xfId="22787" xr:uid="{00000000-0005-0000-0000-0000AFA20000}"/>
    <cellStyle name="Normal 63 10 3 3 2" xfId="22788" xr:uid="{00000000-0005-0000-0000-0000B0A20000}"/>
    <cellStyle name="Normal 63 10 3 3 2 2" xfId="45676" xr:uid="{00000000-0005-0000-0000-0000B1A20000}"/>
    <cellStyle name="Normal 63 10 3 3 3" xfId="45675" xr:uid="{00000000-0005-0000-0000-0000B2A20000}"/>
    <cellStyle name="Normal 63 10 3 4" xfId="22789" xr:uid="{00000000-0005-0000-0000-0000B3A20000}"/>
    <cellStyle name="Normal 63 10 3 4 2" xfId="45677" xr:uid="{00000000-0005-0000-0000-0000B4A20000}"/>
    <cellStyle name="Normal 63 10 3 5" xfId="45672" xr:uid="{00000000-0005-0000-0000-0000B5A20000}"/>
    <cellStyle name="Normal 63 10 4" xfId="22790" xr:uid="{00000000-0005-0000-0000-0000B6A20000}"/>
    <cellStyle name="Normal 63 10 4 2" xfId="22791" xr:uid="{00000000-0005-0000-0000-0000B7A20000}"/>
    <cellStyle name="Normal 63 10 4 2 2" xfId="45679" xr:uid="{00000000-0005-0000-0000-0000B8A20000}"/>
    <cellStyle name="Normal 63 10 4 3" xfId="45678" xr:uid="{00000000-0005-0000-0000-0000B9A20000}"/>
    <cellStyle name="Normal 63 10 5" xfId="22792" xr:uid="{00000000-0005-0000-0000-0000BAA20000}"/>
    <cellStyle name="Normal 63 10 5 2" xfId="45680" xr:uid="{00000000-0005-0000-0000-0000BBA20000}"/>
    <cellStyle name="Normal 63 10 6" xfId="22793" xr:uid="{00000000-0005-0000-0000-0000BCA20000}"/>
    <cellStyle name="Normal 63 10 6 2" xfId="22794" xr:uid="{00000000-0005-0000-0000-0000BDA20000}"/>
    <cellStyle name="Normal 63 10 6 2 2" xfId="45682" xr:uid="{00000000-0005-0000-0000-0000BEA20000}"/>
    <cellStyle name="Normal 63 10 6 3" xfId="45681" xr:uid="{00000000-0005-0000-0000-0000BFA20000}"/>
    <cellStyle name="Normal 63 10 7" xfId="22795" xr:uid="{00000000-0005-0000-0000-0000C0A20000}"/>
    <cellStyle name="Normal 63 10 7 2" xfId="45683" xr:uid="{00000000-0005-0000-0000-0000C1A20000}"/>
    <cellStyle name="Normal 63 10 8" xfId="45666" xr:uid="{00000000-0005-0000-0000-0000C2A20000}"/>
    <cellStyle name="Normal 63 11" xfId="22796" xr:uid="{00000000-0005-0000-0000-0000C3A20000}"/>
    <cellStyle name="Normal 63 11 2" xfId="22797" xr:uid="{00000000-0005-0000-0000-0000C4A20000}"/>
    <cellStyle name="Normal 63 11 2 2" xfId="22798" xr:uid="{00000000-0005-0000-0000-0000C5A20000}"/>
    <cellStyle name="Normal 63 11 2 2 2" xfId="22799" xr:uid="{00000000-0005-0000-0000-0000C6A20000}"/>
    <cellStyle name="Normal 63 11 2 2 2 2" xfId="45687" xr:uid="{00000000-0005-0000-0000-0000C7A20000}"/>
    <cellStyle name="Normal 63 11 2 2 3" xfId="45686" xr:uid="{00000000-0005-0000-0000-0000C8A20000}"/>
    <cellStyle name="Normal 63 11 2 3" xfId="22800" xr:uid="{00000000-0005-0000-0000-0000C9A20000}"/>
    <cellStyle name="Normal 63 11 2 3 2" xfId="45688" xr:uid="{00000000-0005-0000-0000-0000CAA20000}"/>
    <cellStyle name="Normal 63 11 2 4" xfId="22801" xr:uid="{00000000-0005-0000-0000-0000CBA20000}"/>
    <cellStyle name="Normal 63 11 2 4 2" xfId="45689" xr:uid="{00000000-0005-0000-0000-0000CCA20000}"/>
    <cellStyle name="Normal 63 11 2 5" xfId="45685" xr:uid="{00000000-0005-0000-0000-0000CDA20000}"/>
    <cellStyle name="Normal 63 11 3" xfId="22802" xr:uid="{00000000-0005-0000-0000-0000CEA20000}"/>
    <cellStyle name="Normal 63 11 3 2" xfId="22803" xr:uid="{00000000-0005-0000-0000-0000CFA20000}"/>
    <cellStyle name="Normal 63 11 3 2 2" xfId="22804" xr:uid="{00000000-0005-0000-0000-0000D0A20000}"/>
    <cellStyle name="Normal 63 11 3 2 2 2" xfId="45692" xr:uid="{00000000-0005-0000-0000-0000D1A20000}"/>
    <cellStyle name="Normal 63 11 3 2 3" xfId="45691" xr:uid="{00000000-0005-0000-0000-0000D2A20000}"/>
    <cellStyle name="Normal 63 11 3 3" xfId="22805" xr:uid="{00000000-0005-0000-0000-0000D3A20000}"/>
    <cellStyle name="Normal 63 11 3 3 2" xfId="22806" xr:uid="{00000000-0005-0000-0000-0000D4A20000}"/>
    <cellStyle name="Normal 63 11 3 3 2 2" xfId="45694" xr:uid="{00000000-0005-0000-0000-0000D5A20000}"/>
    <cellStyle name="Normal 63 11 3 3 3" xfId="45693" xr:uid="{00000000-0005-0000-0000-0000D6A20000}"/>
    <cellStyle name="Normal 63 11 3 4" xfId="22807" xr:uid="{00000000-0005-0000-0000-0000D7A20000}"/>
    <cellStyle name="Normal 63 11 3 4 2" xfId="45695" xr:uid="{00000000-0005-0000-0000-0000D8A20000}"/>
    <cellStyle name="Normal 63 11 3 5" xfId="45690" xr:uid="{00000000-0005-0000-0000-0000D9A20000}"/>
    <cellStyle name="Normal 63 11 4" xfId="22808" xr:uid="{00000000-0005-0000-0000-0000DAA20000}"/>
    <cellStyle name="Normal 63 11 4 2" xfId="22809" xr:uid="{00000000-0005-0000-0000-0000DBA20000}"/>
    <cellStyle name="Normal 63 11 4 2 2" xfId="45697" xr:uid="{00000000-0005-0000-0000-0000DCA20000}"/>
    <cellStyle name="Normal 63 11 4 3" xfId="45696" xr:uid="{00000000-0005-0000-0000-0000DDA20000}"/>
    <cellStyle name="Normal 63 11 5" xfId="22810" xr:uid="{00000000-0005-0000-0000-0000DEA20000}"/>
    <cellStyle name="Normal 63 11 5 2" xfId="45698" xr:uid="{00000000-0005-0000-0000-0000DFA20000}"/>
    <cellStyle name="Normal 63 11 6" xfId="22811" xr:uid="{00000000-0005-0000-0000-0000E0A20000}"/>
    <cellStyle name="Normal 63 11 6 2" xfId="22812" xr:uid="{00000000-0005-0000-0000-0000E1A20000}"/>
    <cellStyle name="Normal 63 11 6 2 2" xfId="45700" xr:uid="{00000000-0005-0000-0000-0000E2A20000}"/>
    <cellStyle name="Normal 63 11 6 3" xfId="45699" xr:uid="{00000000-0005-0000-0000-0000E3A20000}"/>
    <cellStyle name="Normal 63 11 7" xfId="22813" xr:uid="{00000000-0005-0000-0000-0000E4A20000}"/>
    <cellStyle name="Normal 63 11 7 2" xfId="45701" xr:uid="{00000000-0005-0000-0000-0000E5A20000}"/>
    <cellStyle name="Normal 63 11 8" xfId="45684" xr:uid="{00000000-0005-0000-0000-0000E6A20000}"/>
    <cellStyle name="Normal 63 12" xfId="22814" xr:uid="{00000000-0005-0000-0000-0000E7A20000}"/>
    <cellStyle name="Normal 63 12 2" xfId="22815" xr:uid="{00000000-0005-0000-0000-0000E8A20000}"/>
    <cellStyle name="Normal 63 12 2 2" xfId="22816" xr:uid="{00000000-0005-0000-0000-0000E9A20000}"/>
    <cellStyle name="Normal 63 12 2 2 2" xfId="45704" xr:uid="{00000000-0005-0000-0000-0000EAA20000}"/>
    <cellStyle name="Normal 63 12 2 3" xfId="45703" xr:uid="{00000000-0005-0000-0000-0000EBA20000}"/>
    <cellStyle name="Normal 63 12 3" xfId="22817" xr:uid="{00000000-0005-0000-0000-0000ECA20000}"/>
    <cellStyle name="Normal 63 12 3 2" xfId="45705" xr:uid="{00000000-0005-0000-0000-0000EDA20000}"/>
    <cellStyle name="Normal 63 12 4" xfId="22818" xr:uid="{00000000-0005-0000-0000-0000EEA20000}"/>
    <cellStyle name="Normal 63 12 4 2" xfId="45706" xr:uid="{00000000-0005-0000-0000-0000EFA20000}"/>
    <cellStyle name="Normal 63 12 5" xfId="45702" xr:uid="{00000000-0005-0000-0000-0000F0A20000}"/>
    <cellStyle name="Normal 63 13" xfId="22819" xr:uid="{00000000-0005-0000-0000-0000F1A20000}"/>
    <cellStyle name="Normal 63 13 2" xfId="22820" xr:uid="{00000000-0005-0000-0000-0000F2A20000}"/>
    <cellStyle name="Normal 63 13 2 2" xfId="22821" xr:uid="{00000000-0005-0000-0000-0000F3A20000}"/>
    <cellStyle name="Normal 63 13 2 2 2" xfId="45709" xr:uid="{00000000-0005-0000-0000-0000F4A20000}"/>
    <cellStyle name="Normal 63 13 2 3" xfId="45708" xr:uid="{00000000-0005-0000-0000-0000F5A20000}"/>
    <cellStyle name="Normal 63 13 3" xfId="22822" xr:uid="{00000000-0005-0000-0000-0000F6A20000}"/>
    <cellStyle name="Normal 63 13 3 2" xfId="22823" xr:uid="{00000000-0005-0000-0000-0000F7A20000}"/>
    <cellStyle name="Normal 63 13 3 2 2" xfId="45711" xr:uid="{00000000-0005-0000-0000-0000F8A20000}"/>
    <cellStyle name="Normal 63 13 3 3" xfId="45710" xr:uid="{00000000-0005-0000-0000-0000F9A20000}"/>
    <cellStyle name="Normal 63 13 4" xfId="22824" xr:uid="{00000000-0005-0000-0000-0000FAA20000}"/>
    <cellStyle name="Normal 63 13 4 2" xfId="45712" xr:uid="{00000000-0005-0000-0000-0000FBA20000}"/>
    <cellStyle name="Normal 63 13 5" xfId="45707" xr:uid="{00000000-0005-0000-0000-0000FCA20000}"/>
    <cellStyle name="Normal 63 14" xfId="22825" xr:uid="{00000000-0005-0000-0000-0000FDA20000}"/>
    <cellStyle name="Normal 63 14 2" xfId="22826" xr:uid="{00000000-0005-0000-0000-0000FEA20000}"/>
    <cellStyle name="Normal 63 14 2 2" xfId="45714" xr:uid="{00000000-0005-0000-0000-0000FFA20000}"/>
    <cellStyle name="Normal 63 14 3" xfId="45713" xr:uid="{00000000-0005-0000-0000-000000A30000}"/>
    <cellStyle name="Normal 63 15" xfId="22827" xr:uid="{00000000-0005-0000-0000-000001A30000}"/>
    <cellStyle name="Normal 63 15 2" xfId="45715" xr:uid="{00000000-0005-0000-0000-000002A30000}"/>
    <cellStyle name="Normal 63 16" xfId="22828" xr:uid="{00000000-0005-0000-0000-000003A30000}"/>
    <cellStyle name="Normal 63 16 2" xfId="22829" xr:uid="{00000000-0005-0000-0000-000004A30000}"/>
    <cellStyle name="Normal 63 16 2 2" xfId="45717" xr:uid="{00000000-0005-0000-0000-000005A30000}"/>
    <cellStyle name="Normal 63 16 3" xfId="45716" xr:uid="{00000000-0005-0000-0000-000006A30000}"/>
    <cellStyle name="Normal 63 17" xfId="22830" xr:uid="{00000000-0005-0000-0000-000007A30000}"/>
    <cellStyle name="Normal 63 17 2" xfId="45718" xr:uid="{00000000-0005-0000-0000-000008A30000}"/>
    <cellStyle name="Normal 63 18" xfId="45665" xr:uid="{00000000-0005-0000-0000-000009A30000}"/>
    <cellStyle name="Normal 63 2" xfId="22831" xr:uid="{00000000-0005-0000-0000-00000AA30000}"/>
    <cellStyle name="Normal 63 2 2" xfId="22832" xr:uid="{00000000-0005-0000-0000-00000BA30000}"/>
    <cellStyle name="Normal 63 2 2 2" xfId="22833" xr:uid="{00000000-0005-0000-0000-00000CA30000}"/>
    <cellStyle name="Normal 63 2 2 2 2" xfId="22834" xr:uid="{00000000-0005-0000-0000-00000DA30000}"/>
    <cellStyle name="Normal 63 2 2 2 2 2" xfId="45722" xr:uid="{00000000-0005-0000-0000-00000EA30000}"/>
    <cellStyle name="Normal 63 2 2 2 3" xfId="45721" xr:uid="{00000000-0005-0000-0000-00000FA30000}"/>
    <cellStyle name="Normal 63 2 2 3" xfId="22835" xr:uid="{00000000-0005-0000-0000-000010A30000}"/>
    <cellStyle name="Normal 63 2 2 3 2" xfId="45723" xr:uid="{00000000-0005-0000-0000-000011A30000}"/>
    <cellStyle name="Normal 63 2 2 4" xfId="22836" xr:uid="{00000000-0005-0000-0000-000012A30000}"/>
    <cellStyle name="Normal 63 2 2 4 2" xfId="45724" xr:uid="{00000000-0005-0000-0000-000013A30000}"/>
    <cellStyle name="Normal 63 2 2 5" xfId="45720" xr:uid="{00000000-0005-0000-0000-000014A30000}"/>
    <cellStyle name="Normal 63 2 3" xfId="22837" xr:uid="{00000000-0005-0000-0000-000015A30000}"/>
    <cellStyle name="Normal 63 2 3 2" xfId="22838" xr:uid="{00000000-0005-0000-0000-000016A30000}"/>
    <cellStyle name="Normal 63 2 3 2 2" xfId="22839" xr:uid="{00000000-0005-0000-0000-000017A30000}"/>
    <cellStyle name="Normal 63 2 3 2 2 2" xfId="45727" xr:uid="{00000000-0005-0000-0000-000018A30000}"/>
    <cellStyle name="Normal 63 2 3 2 3" xfId="45726" xr:uid="{00000000-0005-0000-0000-000019A30000}"/>
    <cellStyle name="Normal 63 2 3 3" xfId="22840" xr:uid="{00000000-0005-0000-0000-00001AA30000}"/>
    <cellStyle name="Normal 63 2 3 3 2" xfId="22841" xr:uid="{00000000-0005-0000-0000-00001BA30000}"/>
    <cellStyle name="Normal 63 2 3 3 2 2" xfId="45729" xr:uid="{00000000-0005-0000-0000-00001CA30000}"/>
    <cellStyle name="Normal 63 2 3 3 3" xfId="45728" xr:uid="{00000000-0005-0000-0000-00001DA30000}"/>
    <cellStyle name="Normal 63 2 3 4" xfId="22842" xr:uid="{00000000-0005-0000-0000-00001EA30000}"/>
    <cellStyle name="Normal 63 2 3 4 2" xfId="45730" xr:uid="{00000000-0005-0000-0000-00001FA30000}"/>
    <cellStyle name="Normal 63 2 3 5" xfId="45725" xr:uid="{00000000-0005-0000-0000-000020A30000}"/>
    <cellStyle name="Normal 63 2 4" xfId="22843" xr:uid="{00000000-0005-0000-0000-000021A30000}"/>
    <cellStyle name="Normal 63 2 4 2" xfId="22844" xr:uid="{00000000-0005-0000-0000-000022A30000}"/>
    <cellStyle name="Normal 63 2 4 2 2" xfId="45732" xr:uid="{00000000-0005-0000-0000-000023A30000}"/>
    <cellStyle name="Normal 63 2 4 3" xfId="45731" xr:uid="{00000000-0005-0000-0000-000024A30000}"/>
    <cellStyle name="Normal 63 2 5" xfId="22845" xr:uid="{00000000-0005-0000-0000-000025A30000}"/>
    <cellStyle name="Normal 63 2 5 2" xfId="45733" xr:uid="{00000000-0005-0000-0000-000026A30000}"/>
    <cellStyle name="Normal 63 2 6" xfId="22846" xr:uid="{00000000-0005-0000-0000-000027A30000}"/>
    <cellStyle name="Normal 63 2 6 2" xfId="22847" xr:uid="{00000000-0005-0000-0000-000028A30000}"/>
    <cellStyle name="Normal 63 2 6 2 2" xfId="45735" xr:uid="{00000000-0005-0000-0000-000029A30000}"/>
    <cellStyle name="Normal 63 2 6 3" xfId="45734" xr:uid="{00000000-0005-0000-0000-00002AA30000}"/>
    <cellStyle name="Normal 63 2 7" xfId="22848" xr:uid="{00000000-0005-0000-0000-00002BA30000}"/>
    <cellStyle name="Normal 63 2 7 2" xfId="45736" xr:uid="{00000000-0005-0000-0000-00002CA30000}"/>
    <cellStyle name="Normal 63 2 8" xfId="45719" xr:uid="{00000000-0005-0000-0000-00002DA30000}"/>
    <cellStyle name="Normal 63 3" xfId="22849" xr:uid="{00000000-0005-0000-0000-00002EA30000}"/>
    <cellStyle name="Normal 63 3 2" xfId="22850" xr:uid="{00000000-0005-0000-0000-00002FA30000}"/>
    <cellStyle name="Normal 63 3 2 2" xfId="22851" xr:uid="{00000000-0005-0000-0000-000030A30000}"/>
    <cellStyle name="Normal 63 3 2 2 2" xfId="22852" xr:uid="{00000000-0005-0000-0000-000031A30000}"/>
    <cellStyle name="Normal 63 3 2 2 2 2" xfId="45740" xr:uid="{00000000-0005-0000-0000-000032A30000}"/>
    <cellStyle name="Normal 63 3 2 2 3" xfId="45739" xr:uid="{00000000-0005-0000-0000-000033A30000}"/>
    <cellStyle name="Normal 63 3 2 3" xfId="22853" xr:uid="{00000000-0005-0000-0000-000034A30000}"/>
    <cellStyle name="Normal 63 3 2 3 2" xfId="45741" xr:uid="{00000000-0005-0000-0000-000035A30000}"/>
    <cellStyle name="Normal 63 3 2 4" xfId="22854" xr:uid="{00000000-0005-0000-0000-000036A30000}"/>
    <cellStyle name="Normal 63 3 2 4 2" xfId="45742" xr:uid="{00000000-0005-0000-0000-000037A30000}"/>
    <cellStyle name="Normal 63 3 2 5" xfId="45738" xr:uid="{00000000-0005-0000-0000-000038A30000}"/>
    <cellStyle name="Normal 63 3 3" xfId="22855" xr:uid="{00000000-0005-0000-0000-000039A30000}"/>
    <cellStyle name="Normal 63 3 3 2" xfId="22856" xr:uid="{00000000-0005-0000-0000-00003AA30000}"/>
    <cellStyle name="Normal 63 3 3 2 2" xfId="22857" xr:uid="{00000000-0005-0000-0000-00003BA30000}"/>
    <cellStyle name="Normal 63 3 3 2 2 2" xfId="45745" xr:uid="{00000000-0005-0000-0000-00003CA30000}"/>
    <cellStyle name="Normal 63 3 3 2 3" xfId="45744" xr:uid="{00000000-0005-0000-0000-00003DA30000}"/>
    <cellStyle name="Normal 63 3 3 3" xfId="22858" xr:uid="{00000000-0005-0000-0000-00003EA30000}"/>
    <cellStyle name="Normal 63 3 3 3 2" xfId="22859" xr:uid="{00000000-0005-0000-0000-00003FA30000}"/>
    <cellStyle name="Normal 63 3 3 3 2 2" xfId="45747" xr:uid="{00000000-0005-0000-0000-000040A30000}"/>
    <cellStyle name="Normal 63 3 3 3 3" xfId="45746" xr:uid="{00000000-0005-0000-0000-000041A30000}"/>
    <cellStyle name="Normal 63 3 3 4" xfId="22860" xr:uid="{00000000-0005-0000-0000-000042A30000}"/>
    <cellStyle name="Normal 63 3 3 4 2" xfId="45748" xr:uid="{00000000-0005-0000-0000-000043A30000}"/>
    <cellStyle name="Normal 63 3 3 5" xfId="45743" xr:uid="{00000000-0005-0000-0000-000044A30000}"/>
    <cellStyle name="Normal 63 3 4" xfId="22861" xr:uid="{00000000-0005-0000-0000-000045A30000}"/>
    <cellStyle name="Normal 63 3 4 2" xfId="22862" xr:uid="{00000000-0005-0000-0000-000046A30000}"/>
    <cellStyle name="Normal 63 3 4 2 2" xfId="45750" xr:uid="{00000000-0005-0000-0000-000047A30000}"/>
    <cellStyle name="Normal 63 3 4 3" xfId="45749" xr:uid="{00000000-0005-0000-0000-000048A30000}"/>
    <cellStyle name="Normal 63 3 5" xfId="22863" xr:uid="{00000000-0005-0000-0000-000049A30000}"/>
    <cellStyle name="Normal 63 3 5 2" xfId="45751" xr:uid="{00000000-0005-0000-0000-00004AA30000}"/>
    <cellStyle name="Normal 63 3 6" xfId="22864" xr:uid="{00000000-0005-0000-0000-00004BA30000}"/>
    <cellStyle name="Normal 63 3 6 2" xfId="22865" xr:uid="{00000000-0005-0000-0000-00004CA30000}"/>
    <cellStyle name="Normal 63 3 6 2 2" xfId="45753" xr:uid="{00000000-0005-0000-0000-00004DA30000}"/>
    <cellStyle name="Normal 63 3 6 3" xfId="45752" xr:uid="{00000000-0005-0000-0000-00004EA30000}"/>
    <cellStyle name="Normal 63 3 7" xfId="22866" xr:uid="{00000000-0005-0000-0000-00004FA30000}"/>
    <cellStyle name="Normal 63 3 7 2" xfId="45754" xr:uid="{00000000-0005-0000-0000-000050A30000}"/>
    <cellStyle name="Normal 63 3 8" xfId="45737" xr:uid="{00000000-0005-0000-0000-000051A30000}"/>
    <cellStyle name="Normal 63 4" xfId="22867" xr:uid="{00000000-0005-0000-0000-000052A30000}"/>
    <cellStyle name="Normal 63 4 2" xfId="22868" xr:uid="{00000000-0005-0000-0000-000053A30000}"/>
    <cellStyle name="Normal 63 4 2 2" xfId="22869" xr:uid="{00000000-0005-0000-0000-000054A30000}"/>
    <cellStyle name="Normal 63 4 2 2 2" xfId="22870" xr:uid="{00000000-0005-0000-0000-000055A30000}"/>
    <cellStyle name="Normal 63 4 2 2 2 2" xfId="45758" xr:uid="{00000000-0005-0000-0000-000056A30000}"/>
    <cellStyle name="Normal 63 4 2 2 3" xfId="45757" xr:uid="{00000000-0005-0000-0000-000057A30000}"/>
    <cellStyle name="Normal 63 4 2 3" xfId="22871" xr:uid="{00000000-0005-0000-0000-000058A30000}"/>
    <cellStyle name="Normal 63 4 2 3 2" xfId="45759" xr:uid="{00000000-0005-0000-0000-000059A30000}"/>
    <cellStyle name="Normal 63 4 2 4" xfId="22872" xr:uid="{00000000-0005-0000-0000-00005AA30000}"/>
    <cellStyle name="Normal 63 4 2 4 2" xfId="45760" xr:uid="{00000000-0005-0000-0000-00005BA30000}"/>
    <cellStyle name="Normal 63 4 2 5" xfId="45756" xr:uid="{00000000-0005-0000-0000-00005CA30000}"/>
    <cellStyle name="Normal 63 4 3" xfId="22873" xr:uid="{00000000-0005-0000-0000-00005DA30000}"/>
    <cellStyle name="Normal 63 4 3 2" xfId="22874" xr:uid="{00000000-0005-0000-0000-00005EA30000}"/>
    <cellStyle name="Normal 63 4 3 2 2" xfId="22875" xr:uid="{00000000-0005-0000-0000-00005FA30000}"/>
    <cellStyle name="Normal 63 4 3 2 2 2" xfId="45763" xr:uid="{00000000-0005-0000-0000-000060A30000}"/>
    <cellStyle name="Normal 63 4 3 2 3" xfId="45762" xr:uid="{00000000-0005-0000-0000-000061A30000}"/>
    <cellStyle name="Normal 63 4 3 3" xfId="22876" xr:uid="{00000000-0005-0000-0000-000062A30000}"/>
    <cellStyle name="Normal 63 4 3 3 2" xfId="22877" xr:uid="{00000000-0005-0000-0000-000063A30000}"/>
    <cellStyle name="Normal 63 4 3 3 2 2" xfId="45765" xr:uid="{00000000-0005-0000-0000-000064A30000}"/>
    <cellStyle name="Normal 63 4 3 3 3" xfId="45764" xr:uid="{00000000-0005-0000-0000-000065A30000}"/>
    <cellStyle name="Normal 63 4 3 4" xfId="22878" xr:uid="{00000000-0005-0000-0000-000066A30000}"/>
    <cellStyle name="Normal 63 4 3 4 2" xfId="45766" xr:uid="{00000000-0005-0000-0000-000067A30000}"/>
    <cellStyle name="Normal 63 4 3 5" xfId="45761" xr:uid="{00000000-0005-0000-0000-000068A30000}"/>
    <cellStyle name="Normal 63 4 4" xfId="22879" xr:uid="{00000000-0005-0000-0000-000069A30000}"/>
    <cellStyle name="Normal 63 4 4 2" xfId="22880" xr:uid="{00000000-0005-0000-0000-00006AA30000}"/>
    <cellStyle name="Normal 63 4 4 2 2" xfId="45768" xr:uid="{00000000-0005-0000-0000-00006BA30000}"/>
    <cellStyle name="Normal 63 4 4 3" xfId="45767" xr:uid="{00000000-0005-0000-0000-00006CA30000}"/>
    <cellStyle name="Normal 63 4 5" xfId="22881" xr:uid="{00000000-0005-0000-0000-00006DA30000}"/>
    <cellStyle name="Normal 63 4 5 2" xfId="45769" xr:uid="{00000000-0005-0000-0000-00006EA30000}"/>
    <cellStyle name="Normal 63 4 6" xfId="22882" xr:uid="{00000000-0005-0000-0000-00006FA30000}"/>
    <cellStyle name="Normal 63 4 6 2" xfId="22883" xr:uid="{00000000-0005-0000-0000-000070A30000}"/>
    <cellStyle name="Normal 63 4 6 2 2" xfId="45771" xr:uid="{00000000-0005-0000-0000-000071A30000}"/>
    <cellStyle name="Normal 63 4 6 3" xfId="45770" xr:uid="{00000000-0005-0000-0000-000072A30000}"/>
    <cellStyle name="Normal 63 4 7" xfId="22884" xr:uid="{00000000-0005-0000-0000-000073A30000}"/>
    <cellStyle name="Normal 63 4 7 2" xfId="45772" xr:uid="{00000000-0005-0000-0000-000074A30000}"/>
    <cellStyle name="Normal 63 4 8" xfId="45755" xr:uid="{00000000-0005-0000-0000-000075A30000}"/>
    <cellStyle name="Normal 63 5" xfId="22885" xr:uid="{00000000-0005-0000-0000-000076A30000}"/>
    <cellStyle name="Normal 63 5 2" xfId="22886" xr:uid="{00000000-0005-0000-0000-000077A30000}"/>
    <cellStyle name="Normal 63 5 2 2" xfId="22887" xr:uid="{00000000-0005-0000-0000-000078A30000}"/>
    <cellStyle name="Normal 63 5 2 2 2" xfId="22888" xr:uid="{00000000-0005-0000-0000-000079A30000}"/>
    <cellStyle name="Normal 63 5 2 2 2 2" xfId="45776" xr:uid="{00000000-0005-0000-0000-00007AA30000}"/>
    <cellStyle name="Normal 63 5 2 2 3" xfId="45775" xr:uid="{00000000-0005-0000-0000-00007BA30000}"/>
    <cellStyle name="Normal 63 5 2 3" xfId="22889" xr:uid="{00000000-0005-0000-0000-00007CA30000}"/>
    <cellStyle name="Normal 63 5 2 3 2" xfId="45777" xr:uid="{00000000-0005-0000-0000-00007DA30000}"/>
    <cellStyle name="Normal 63 5 2 4" xfId="22890" xr:uid="{00000000-0005-0000-0000-00007EA30000}"/>
    <cellStyle name="Normal 63 5 2 4 2" xfId="45778" xr:uid="{00000000-0005-0000-0000-00007FA30000}"/>
    <cellStyle name="Normal 63 5 2 5" xfId="45774" xr:uid="{00000000-0005-0000-0000-000080A30000}"/>
    <cellStyle name="Normal 63 5 3" xfId="22891" xr:uid="{00000000-0005-0000-0000-000081A30000}"/>
    <cellStyle name="Normal 63 5 3 2" xfId="22892" xr:uid="{00000000-0005-0000-0000-000082A30000}"/>
    <cellStyle name="Normal 63 5 3 2 2" xfId="22893" xr:uid="{00000000-0005-0000-0000-000083A30000}"/>
    <cellStyle name="Normal 63 5 3 2 2 2" xfId="45781" xr:uid="{00000000-0005-0000-0000-000084A30000}"/>
    <cellStyle name="Normal 63 5 3 2 3" xfId="45780" xr:uid="{00000000-0005-0000-0000-000085A30000}"/>
    <cellStyle name="Normal 63 5 3 3" xfId="22894" xr:uid="{00000000-0005-0000-0000-000086A30000}"/>
    <cellStyle name="Normal 63 5 3 3 2" xfId="22895" xr:uid="{00000000-0005-0000-0000-000087A30000}"/>
    <cellStyle name="Normal 63 5 3 3 2 2" xfId="45783" xr:uid="{00000000-0005-0000-0000-000088A30000}"/>
    <cellStyle name="Normal 63 5 3 3 3" xfId="45782" xr:uid="{00000000-0005-0000-0000-000089A30000}"/>
    <cellStyle name="Normal 63 5 3 4" xfId="22896" xr:uid="{00000000-0005-0000-0000-00008AA30000}"/>
    <cellStyle name="Normal 63 5 3 4 2" xfId="45784" xr:uid="{00000000-0005-0000-0000-00008BA30000}"/>
    <cellStyle name="Normal 63 5 3 5" xfId="45779" xr:uid="{00000000-0005-0000-0000-00008CA30000}"/>
    <cellStyle name="Normal 63 5 4" xfId="22897" xr:uid="{00000000-0005-0000-0000-00008DA30000}"/>
    <cellStyle name="Normal 63 5 4 2" xfId="22898" xr:uid="{00000000-0005-0000-0000-00008EA30000}"/>
    <cellStyle name="Normal 63 5 4 2 2" xfId="45786" xr:uid="{00000000-0005-0000-0000-00008FA30000}"/>
    <cellStyle name="Normal 63 5 4 3" xfId="45785" xr:uid="{00000000-0005-0000-0000-000090A30000}"/>
    <cellStyle name="Normal 63 5 5" xfId="22899" xr:uid="{00000000-0005-0000-0000-000091A30000}"/>
    <cellStyle name="Normal 63 5 5 2" xfId="45787" xr:uid="{00000000-0005-0000-0000-000092A30000}"/>
    <cellStyle name="Normal 63 5 6" xfId="22900" xr:uid="{00000000-0005-0000-0000-000093A30000}"/>
    <cellStyle name="Normal 63 5 6 2" xfId="22901" xr:uid="{00000000-0005-0000-0000-000094A30000}"/>
    <cellStyle name="Normal 63 5 6 2 2" xfId="45789" xr:uid="{00000000-0005-0000-0000-000095A30000}"/>
    <cellStyle name="Normal 63 5 6 3" xfId="45788" xr:uid="{00000000-0005-0000-0000-000096A30000}"/>
    <cellStyle name="Normal 63 5 7" xfId="22902" xr:uid="{00000000-0005-0000-0000-000097A30000}"/>
    <cellStyle name="Normal 63 5 7 2" xfId="45790" xr:uid="{00000000-0005-0000-0000-000098A30000}"/>
    <cellStyle name="Normal 63 5 8" xfId="45773" xr:uid="{00000000-0005-0000-0000-000099A30000}"/>
    <cellStyle name="Normal 63 6" xfId="22903" xr:uid="{00000000-0005-0000-0000-00009AA30000}"/>
    <cellStyle name="Normal 63 6 2" xfId="22904" xr:uid="{00000000-0005-0000-0000-00009BA30000}"/>
    <cellStyle name="Normal 63 6 2 2" xfId="22905" xr:uid="{00000000-0005-0000-0000-00009CA30000}"/>
    <cellStyle name="Normal 63 6 2 2 2" xfId="22906" xr:uid="{00000000-0005-0000-0000-00009DA30000}"/>
    <cellStyle name="Normal 63 6 2 2 2 2" xfId="45794" xr:uid="{00000000-0005-0000-0000-00009EA30000}"/>
    <cellStyle name="Normal 63 6 2 2 3" xfId="45793" xr:uid="{00000000-0005-0000-0000-00009FA30000}"/>
    <cellStyle name="Normal 63 6 2 3" xfId="22907" xr:uid="{00000000-0005-0000-0000-0000A0A30000}"/>
    <cellStyle name="Normal 63 6 2 3 2" xfId="45795" xr:uid="{00000000-0005-0000-0000-0000A1A30000}"/>
    <cellStyle name="Normal 63 6 2 4" xfId="22908" xr:uid="{00000000-0005-0000-0000-0000A2A30000}"/>
    <cellStyle name="Normal 63 6 2 4 2" xfId="45796" xr:uid="{00000000-0005-0000-0000-0000A3A30000}"/>
    <cellStyle name="Normal 63 6 2 5" xfId="45792" xr:uid="{00000000-0005-0000-0000-0000A4A30000}"/>
    <cellStyle name="Normal 63 6 3" xfId="22909" xr:uid="{00000000-0005-0000-0000-0000A5A30000}"/>
    <cellStyle name="Normal 63 6 3 2" xfId="22910" xr:uid="{00000000-0005-0000-0000-0000A6A30000}"/>
    <cellStyle name="Normal 63 6 3 2 2" xfId="22911" xr:uid="{00000000-0005-0000-0000-0000A7A30000}"/>
    <cellStyle name="Normal 63 6 3 2 2 2" xfId="45799" xr:uid="{00000000-0005-0000-0000-0000A8A30000}"/>
    <cellStyle name="Normal 63 6 3 2 3" xfId="45798" xr:uid="{00000000-0005-0000-0000-0000A9A30000}"/>
    <cellStyle name="Normal 63 6 3 3" xfId="22912" xr:uid="{00000000-0005-0000-0000-0000AAA30000}"/>
    <cellStyle name="Normal 63 6 3 3 2" xfId="22913" xr:uid="{00000000-0005-0000-0000-0000ABA30000}"/>
    <cellStyle name="Normal 63 6 3 3 2 2" xfId="45801" xr:uid="{00000000-0005-0000-0000-0000ACA30000}"/>
    <cellStyle name="Normal 63 6 3 3 3" xfId="45800" xr:uid="{00000000-0005-0000-0000-0000ADA30000}"/>
    <cellStyle name="Normal 63 6 3 4" xfId="22914" xr:uid="{00000000-0005-0000-0000-0000AEA30000}"/>
    <cellStyle name="Normal 63 6 3 4 2" xfId="45802" xr:uid="{00000000-0005-0000-0000-0000AFA30000}"/>
    <cellStyle name="Normal 63 6 3 5" xfId="45797" xr:uid="{00000000-0005-0000-0000-0000B0A30000}"/>
    <cellStyle name="Normal 63 6 4" xfId="22915" xr:uid="{00000000-0005-0000-0000-0000B1A30000}"/>
    <cellStyle name="Normal 63 6 4 2" xfId="22916" xr:uid="{00000000-0005-0000-0000-0000B2A30000}"/>
    <cellStyle name="Normal 63 6 4 2 2" xfId="45804" xr:uid="{00000000-0005-0000-0000-0000B3A30000}"/>
    <cellStyle name="Normal 63 6 4 3" xfId="45803" xr:uid="{00000000-0005-0000-0000-0000B4A30000}"/>
    <cellStyle name="Normal 63 6 5" xfId="22917" xr:uid="{00000000-0005-0000-0000-0000B5A30000}"/>
    <cellStyle name="Normal 63 6 5 2" xfId="45805" xr:uid="{00000000-0005-0000-0000-0000B6A30000}"/>
    <cellStyle name="Normal 63 6 6" xfId="22918" xr:uid="{00000000-0005-0000-0000-0000B7A30000}"/>
    <cellStyle name="Normal 63 6 6 2" xfId="22919" xr:uid="{00000000-0005-0000-0000-0000B8A30000}"/>
    <cellStyle name="Normal 63 6 6 2 2" xfId="45807" xr:uid="{00000000-0005-0000-0000-0000B9A30000}"/>
    <cellStyle name="Normal 63 6 6 3" xfId="45806" xr:uid="{00000000-0005-0000-0000-0000BAA30000}"/>
    <cellStyle name="Normal 63 6 7" xfId="22920" xr:uid="{00000000-0005-0000-0000-0000BBA30000}"/>
    <cellStyle name="Normal 63 6 7 2" xfId="45808" xr:uid="{00000000-0005-0000-0000-0000BCA30000}"/>
    <cellStyle name="Normal 63 6 8" xfId="45791" xr:uid="{00000000-0005-0000-0000-0000BDA30000}"/>
    <cellStyle name="Normal 63 7" xfId="22921" xr:uid="{00000000-0005-0000-0000-0000BEA30000}"/>
    <cellStyle name="Normal 63 7 2" xfId="22922" xr:uid="{00000000-0005-0000-0000-0000BFA30000}"/>
    <cellStyle name="Normal 63 7 2 2" xfId="22923" xr:uid="{00000000-0005-0000-0000-0000C0A30000}"/>
    <cellStyle name="Normal 63 7 2 2 2" xfId="22924" xr:uid="{00000000-0005-0000-0000-0000C1A30000}"/>
    <cellStyle name="Normal 63 7 2 2 2 2" xfId="45812" xr:uid="{00000000-0005-0000-0000-0000C2A30000}"/>
    <cellStyle name="Normal 63 7 2 2 3" xfId="45811" xr:uid="{00000000-0005-0000-0000-0000C3A30000}"/>
    <cellStyle name="Normal 63 7 2 3" xfId="22925" xr:uid="{00000000-0005-0000-0000-0000C4A30000}"/>
    <cellStyle name="Normal 63 7 2 3 2" xfId="45813" xr:uid="{00000000-0005-0000-0000-0000C5A30000}"/>
    <cellStyle name="Normal 63 7 2 4" xfId="22926" xr:uid="{00000000-0005-0000-0000-0000C6A30000}"/>
    <cellStyle name="Normal 63 7 2 4 2" xfId="45814" xr:uid="{00000000-0005-0000-0000-0000C7A30000}"/>
    <cellStyle name="Normal 63 7 2 5" xfId="45810" xr:uid="{00000000-0005-0000-0000-0000C8A30000}"/>
    <cellStyle name="Normal 63 7 3" xfId="22927" xr:uid="{00000000-0005-0000-0000-0000C9A30000}"/>
    <cellStyle name="Normal 63 7 3 2" xfId="22928" xr:uid="{00000000-0005-0000-0000-0000CAA30000}"/>
    <cellStyle name="Normal 63 7 3 2 2" xfId="22929" xr:uid="{00000000-0005-0000-0000-0000CBA30000}"/>
    <cellStyle name="Normal 63 7 3 2 2 2" xfId="45817" xr:uid="{00000000-0005-0000-0000-0000CCA30000}"/>
    <cellStyle name="Normal 63 7 3 2 3" xfId="45816" xr:uid="{00000000-0005-0000-0000-0000CDA30000}"/>
    <cellStyle name="Normal 63 7 3 3" xfId="22930" xr:uid="{00000000-0005-0000-0000-0000CEA30000}"/>
    <cellStyle name="Normal 63 7 3 3 2" xfId="22931" xr:uid="{00000000-0005-0000-0000-0000CFA30000}"/>
    <cellStyle name="Normal 63 7 3 3 2 2" xfId="45819" xr:uid="{00000000-0005-0000-0000-0000D0A30000}"/>
    <cellStyle name="Normal 63 7 3 3 3" xfId="45818" xr:uid="{00000000-0005-0000-0000-0000D1A30000}"/>
    <cellStyle name="Normal 63 7 3 4" xfId="22932" xr:uid="{00000000-0005-0000-0000-0000D2A30000}"/>
    <cellStyle name="Normal 63 7 3 4 2" xfId="45820" xr:uid="{00000000-0005-0000-0000-0000D3A30000}"/>
    <cellStyle name="Normal 63 7 3 5" xfId="45815" xr:uid="{00000000-0005-0000-0000-0000D4A30000}"/>
    <cellStyle name="Normal 63 7 4" xfId="22933" xr:uid="{00000000-0005-0000-0000-0000D5A30000}"/>
    <cellStyle name="Normal 63 7 4 2" xfId="22934" xr:uid="{00000000-0005-0000-0000-0000D6A30000}"/>
    <cellStyle name="Normal 63 7 4 2 2" xfId="45822" xr:uid="{00000000-0005-0000-0000-0000D7A30000}"/>
    <cellStyle name="Normal 63 7 4 3" xfId="45821" xr:uid="{00000000-0005-0000-0000-0000D8A30000}"/>
    <cellStyle name="Normal 63 7 5" xfId="22935" xr:uid="{00000000-0005-0000-0000-0000D9A30000}"/>
    <cellStyle name="Normal 63 7 5 2" xfId="45823" xr:uid="{00000000-0005-0000-0000-0000DAA30000}"/>
    <cellStyle name="Normal 63 7 6" xfId="22936" xr:uid="{00000000-0005-0000-0000-0000DBA30000}"/>
    <cellStyle name="Normal 63 7 6 2" xfId="22937" xr:uid="{00000000-0005-0000-0000-0000DCA30000}"/>
    <cellStyle name="Normal 63 7 6 2 2" xfId="45825" xr:uid="{00000000-0005-0000-0000-0000DDA30000}"/>
    <cellStyle name="Normal 63 7 6 3" xfId="45824" xr:uid="{00000000-0005-0000-0000-0000DEA30000}"/>
    <cellStyle name="Normal 63 7 7" xfId="22938" xr:uid="{00000000-0005-0000-0000-0000DFA30000}"/>
    <cellStyle name="Normal 63 7 7 2" xfId="45826" xr:uid="{00000000-0005-0000-0000-0000E0A30000}"/>
    <cellStyle name="Normal 63 7 8" xfId="45809" xr:uid="{00000000-0005-0000-0000-0000E1A30000}"/>
    <cellStyle name="Normal 63 8" xfId="22939" xr:uid="{00000000-0005-0000-0000-0000E2A30000}"/>
    <cellStyle name="Normal 63 8 2" xfId="22940" xr:uid="{00000000-0005-0000-0000-0000E3A30000}"/>
    <cellStyle name="Normal 63 8 2 2" xfId="22941" xr:uid="{00000000-0005-0000-0000-0000E4A30000}"/>
    <cellStyle name="Normal 63 8 2 2 2" xfId="22942" xr:uid="{00000000-0005-0000-0000-0000E5A30000}"/>
    <cellStyle name="Normal 63 8 2 2 2 2" xfId="45830" xr:uid="{00000000-0005-0000-0000-0000E6A30000}"/>
    <cellStyle name="Normal 63 8 2 2 3" xfId="45829" xr:uid="{00000000-0005-0000-0000-0000E7A30000}"/>
    <cellStyle name="Normal 63 8 2 3" xfId="22943" xr:uid="{00000000-0005-0000-0000-0000E8A30000}"/>
    <cellStyle name="Normal 63 8 2 3 2" xfId="45831" xr:uid="{00000000-0005-0000-0000-0000E9A30000}"/>
    <cellStyle name="Normal 63 8 2 4" xfId="22944" xr:uid="{00000000-0005-0000-0000-0000EAA30000}"/>
    <cellStyle name="Normal 63 8 2 4 2" xfId="45832" xr:uid="{00000000-0005-0000-0000-0000EBA30000}"/>
    <cellStyle name="Normal 63 8 2 5" xfId="45828" xr:uid="{00000000-0005-0000-0000-0000ECA30000}"/>
    <cellStyle name="Normal 63 8 3" xfId="22945" xr:uid="{00000000-0005-0000-0000-0000EDA30000}"/>
    <cellStyle name="Normal 63 8 3 2" xfId="22946" xr:uid="{00000000-0005-0000-0000-0000EEA30000}"/>
    <cellStyle name="Normal 63 8 3 2 2" xfId="22947" xr:uid="{00000000-0005-0000-0000-0000EFA30000}"/>
    <cellStyle name="Normal 63 8 3 2 2 2" xfId="45835" xr:uid="{00000000-0005-0000-0000-0000F0A30000}"/>
    <cellStyle name="Normal 63 8 3 2 3" xfId="45834" xr:uid="{00000000-0005-0000-0000-0000F1A30000}"/>
    <cellStyle name="Normal 63 8 3 3" xfId="22948" xr:uid="{00000000-0005-0000-0000-0000F2A30000}"/>
    <cellStyle name="Normal 63 8 3 3 2" xfId="22949" xr:uid="{00000000-0005-0000-0000-0000F3A30000}"/>
    <cellStyle name="Normal 63 8 3 3 2 2" xfId="45837" xr:uid="{00000000-0005-0000-0000-0000F4A30000}"/>
    <cellStyle name="Normal 63 8 3 3 3" xfId="45836" xr:uid="{00000000-0005-0000-0000-0000F5A30000}"/>
    <cellStyle name="Normal 63 8 3 4" xfId="22950" xr:uid="{00000000-0005-0000-0000-0000F6A30000}"/>
    <cellStyle name="Normal 63 8 3 4 2" xfId="45838" xr:uid="{00000000-0005-0000-0000-0000F7A30000}"/>
    <cellStyle name="Normal 63 8 3 5" xfId="45833" xr:uid="{00000000-0005-0000-0000-0000F8A30000}"/>
    <cellStyle name="Normal 63 8 4" xfId="22951" xr:uid="{00000000-0005-0000-0000-0000F9A30000}"/>
    <cellStyle name="Normal 63 8 4 2" xfId="22952" xr:uid="{00000000-0005-0000-0000-0000FAA30000}"/>
    <cellStyle name="Normal 63 8 4 2 2" xfId="45840" xr:uid="{00000000-0005-0000-0000-0000FBA30000}"/>
    <cellStyle name="Normal 63 8 4 3" xfId="45839" xr:uid="{00000000-0005-0000-0000-0000FCA30000}"/>
    <cellStyle name="Normal 63 8 5" xfId="22953" xr:uid="{00000000-0005-0000-0000-0000FDA30000}"/>
    <cellStyle name="Normal 63 8 5 2" xfId="45841" xr:uid="{00000000-0005-0000-0000-0000FEA30000}"/>
    <cellStyle name="Normal 63 8 6" xfId="22954" xr:uid="{00000000-0005-0000-0000-0000FFA30000}"/>
    <cellStyle name="Normal 63 8 6 2" xfId="22955" xr:uid="{00000000-0005-0000-0000-000000A40000}"/>
    <cellStyle name="Normal 63 8 6 2 2" xfId="45843" xr:uid="{00000000-0005-0000-0000-000001A40000}"/>
    <cellStyle name="Normal 63 8 6 3" xfId="45842" xr:uid="{00000000-0005-0000-0000-000002A40000}"/>
    <cellStyle name="Normal 63 8 7" xfId="22956" xr:uid="{00000000-0005-0000-0000-000003A40000}"/>
    <cellStyle name="Normal 63 8 7 2" xfId="45844" xr:uid="{00000000-0005-0000-0000-000004A40000}"/>
    <cellStyle name="Normal 63 8 8" xfId="45827" xr:uid="{00000000-0005-0000-0000-000005A40000}"/>
    <cellStyle name="Normal 63 9" xfId="22957" xr:uid="{00000000-0005-0000-0000-000006A40000}"/>
    <cellStyle name="Normal 63 9 2" xfId="22958" xr:uid="{00000000-0005-0000-0000-000007A40000}"/>
    <cellStyle name="Normal 63 9 2 2" xfId="22959" xr:uid="{00000000-0005-0000-0000-000008A40000}"/>
    <cellStyle name="Normal 63 9 2 2 2" xfId="22960" xr:uid="{00000000-0005-0000-0000-000009A40000}"/>
    <cellStyle name="Normal 63 9 2 2 2 2" xfId="45848" xr:uid="{00000000-0005-0000-0000-00000AA40000}"/>
    <cellStyle name="Normal 63 9 2 2 3" xfId="45847" xr:uid="{00000000-0005-0000-0000-00000BA40000}"/>
    <cellStyle name="Normal 63 9 2 3" xfId="22961" xr:uid="{00000000-0005-0000-0000-00000CA40000}"/>
    <cellStyle name="Normal 63 9 2 3 2" xfId="45849" xr:uid="{00000000-0005-0000-0000-00000DA40000}"/>
    <cellStyle name="Normal 63 9 2 4" xfId="22962" xr:uid="{00000000-0005-0000-0000-00000EA40000}"/>
    <cellStyle name="Normal 63 9 2 4 2" xfId="45850" xr:uid="{00000000-0005-0000-0000-00000FA40000}"/>
    <cellStyle name="Normal 63 9 2 5" xfId="45846" xr:uid="{00000000-0005-0000-0000-000010A40000}"/>
    <cellStyle name="Normal 63 9 3" xfId="22963" xr:uid="{00000000-0005-0000-0000-000011A40000}"/>
    <cellStyle name="Normal 63 9 3 2" xfId="22964" xr:uid="{00000000-0005-0000-0000-000012A40000}"/>
    <cellStyle name="Normal 63 9 3 2 2" xfId="22965" xr:uid="{00000000-0005-0000-0000-000013A40000}"/>
    <cellStyle name="Normal 63 9 3 2 2 2" xfId="45853" xr:uid="{00000000-0005-0000-0000-000014A40000}"/>
    <cellStyle name="Normal 63 9 3 2 3" xfId="45852" xr:uid="{00000000-0005-0000-0000-000015A40000}"/>
    <cellStyle name="Normal 63 9 3 3" xfId="22966" xr:uid="{00000000-0005-0000-0000-000016A40000}"/>
    <cellStyle name="Normal 63 9 3 3 2" xfId="22967" xr:uid="{00000000-0005-0000-0000-000017A40000}"/>
    <cellStyle name="Normal 63 9 3 3 2 2" xfId="45855" xr:uid="{00000000-0005-0000-0000-000018A40000}"/>
    <cellStyle name="Normal 63 9 3 3 3" xfId="45854" xr:uid="{00000000-0005-0000-0000-000019A40000}"/>
    <cellStyle name="Normal 63 9 3 4" xfId="22968" xr:uid="{00000000-0005-0000-0000-00001AA40000}"/>
    <cellStyle name="Normal 63 9 3 4 2" xfId="45856" xr:uid="{00000000-0005-0000-0000-00001BA40000}"/>
    <cellStyle name="Normal 63 9 3 5" xfId="45851" xr:uid="{00000000-0005-0000-0000-00001CA40000}"/>
    <cellStyle name="Normal 63 9 4" xfId="22969" xr:uid="{00000000-0005-0000-0000-00001DA40000}"/>
    <cellStyle name="Normal 63 9 4 2" xfId="22970" xr:uid="{00000000-0005-0000-0000-00001EA40000}"/>
    <cellStyle name="Normal 63 9 4 2 2" xfId="45858" xr:uid="{00000000-0005-0000-0000-00001FA40000}"/>
    <cellStyle name="Normal 63 9 4 3" xfId="45857" xr:uid="{00000000-0005-0000-0000-000020A40000}"/>
    <cellStyle name="Normal 63 9 5" xfId="22971" xr:uid="{00000000-0005-0000-0000-000021A40000}"/>
    <cellStyle name="Normal 63 9 5 2" xfId="45859" xr:uid="{00000000-0005-0000-0000-000022A40000}"/>
    <cellStyle name="Normal 63 9 6" xfId="22972" xr:uid="{00000000-0005-0000-0000-000023A40000}"/>
    <cellStyle name="Normal 63 9 6 2" xfId="22973" xr:uid="{00000000-0005-0000-0000-000024A40000}"/>
    <cellStyle name="Normal 63 9 6 2 2" xfId="45861" xr:uid="{00000000-0005-0000-0000-000025A40000}"/>
    <cellStyle name="Normal 63 9 6 3" xfId="45860" xr:uid="{00000000-0005-0000-0000-000026A40000}"/>
    <cellStyle name="Normal 63 9 7" xfId="22974" xr:uid="{00000000-0005-0000-0000-000027A40000}"/>
    <cellStyle name="Normal 63 9 7 2" xfId="45862" xr:uid="{00000000-0005-0000-0000-000028A40000}"/>
    <cellStyle name="Normal 63 9 8" xfId="45845" xr:uid="{00000000-0005-0000-0000-000029A40000}"/>
    <cellStyle name="Normal 64" xfId="22975" xr:uid="{00000000-0005-0000-0000-00002AA40000}"/>
    <cellStyle name="Normal 64 10" xfId="22976" xr:uid="{00000000-0005-0000-0000-00002BA40000}"/>
    <cellStyle name="Normal 64 10 2" xfId="22977" xr:uid="{00000000-0005-0000-0000-00002CA40000}"/>
    <cellStyle name="Normal 64 10 2 2" xfId="22978" xr:uid="{00000000-0005-0000-0000-00002DA40000}"/>
    <cellStyle name="Normal 64 10 2 2 2" xfId="22979" xr:uid="{00000000-0005-0000-0000-00002EA40000}"/>
    <cellStyle name="Normal 64 10 2 2 2 2" xfId="45867" xr:uid="{00000000-0005-0000-0000-00002FA40000}"/>
    <cellStyle name="Normal 64 10 2 2 3" xfId="45866" xr:uid="{00000000-0005-0000-0000-000030A40000}"/>
    <cellStyle name="Normal 64 10 2 3" xfId="22980" xr:uid="{00000000-0005-0000-0000-000031A40000}"/>
    <cellStyle name="Normal 64 10 2 3 2" xfId="45868" xr:uid="{00000000-0005-0000-0000-000032A40000}"/>
    <cellStyle name="Normal 64 10 2 4" xfId="22981" xr:uid="{00000000-0005-0000-0000-000033A40000}"/>
    <cellStyle name="Normal 64 10 2 4 2" xfId="45869" xr:uid="{00000000-0005-0000-0000-000034A40000}"/>
    <cellStyle name="Normal 64 10 2 5" xfId="45865" xr:uid="{00000000-0005-0000-0000-000035A40000}"/>
    <cellStyle name="Normal 64 10 3" xfId="22982" xr:uid="{00000000-0005-0000-0000-000036A40000}"/>
    <cellStyle name="Normal 64 10 3 2" xfId="22983" xr:uid="{00000000-0005-0000-0000-000037A40000}"/>
    <cellStyle name="Normal 64 10 3 2 2" xfId="22984" xr:uid="{00000000-0005-0000-0000-000038A40000}"/>
    <cellStyle name="Normal 64 10 3 2 2 2" xfId="45872" xr:uid="{00000000-0005-0000-0000-000039A40000}"/>
    <cellStyle name="Normal 64 10 3 2 3" xfId="45871" xr:uid="{00000000-0005-0000-0000-00003AA40000}"/>
    <cellStyle name="Normal 64 10 3 3" xfId="22985" xr:uid="{00000000-0005-0000-0000-00003BA40000}"/>
    <cellStyle name="Normal 64 10 3 3 2" xfId="22986" xr:uid="{00000000-0005-0000-0000-00003CA40000}"/>
    <cellStyle name="Normal 64 10 3 3 2 2" xfId="45874" xr:uid="{00000000-0005-0000-0000-00003DA40000}"/>
    <cellStyle name="Normal 64 10 3 3 3" xfId="45873" xr:uid="{00000000-0005-0000-0000-00003EA40000}"/>
    <cellStyle name="Normal 64 10 3 4" xfId="22987" xr:uid="{00000000-0005-0000-0000-00003FA40000}"/>
    <cellStyle name="Normal 64 10 3 4 2" xfId="45875" xr:uid="{00000000-0005-0000-0000-000040A40000}"/>
    <cellStyle name="Normal 64 10 3 5" xfId="45870" xr:uid="{00000000-0005-0000-0000-000041A40000}"/>
    <cellStyle name="Normal 64 10 4" xfId="22988" xr:uid="{00000000-0005-0000-0000-000042A40000}"/>
    <cellStyle name="Normal 64 10 4 2" xfId="22989" xr:uid="{00000000-0005-0000-0000-000043A40000}"/>
    <cellStyle name="Normal 64 10 4 2 2" xfId="45877" xr:uid="{00000000-0005-0000-0000-000044A40000}"/>
    <cellStyle name="Normal 64 10 4 3" xfId="45876" xr:uid="{00000000-0005-0000-0000-000045A40000}"/>
    <cellStyle name="Normal 64 10 5" xfId="22990" xr:uid="{00000000-0005-0000-0000-000046A40000}"/>
    <cellStyle name="Normal 64 10 5 2" xfId="45878" xr:uid="{00000000-0005-0000-0000-000047A40000}"/>
    <cellStyle name="Normal 64 10 6" xfId="22991" xr:uid="{00000000-0005-0000-0000-000048A40000}"/>
    <cellStyle name="Normal 64 10 6 2" xfId="22992" xr:uid="{00000000-0005-0000-0000-000049A40000}"/>
    <cellStyle name="Normal 64 10 6 2 2" xfId="45880" xr:uid="{00000000-0005-0000-0000-00004AA40000}"/>
    <cellStyle name="Normal 64 10 6 3" xfId="45879" xr:uid="{00000000-0005-0000-0000-00004BA40000}"/>
    <cellStyle name="Normal 64 10 7" xfId="22993" xr:uid="{00000000-0005-0000-0000-00004CA40000}"/>
    <cellStyle name="Normal 64 10 7 2" xfId="45881" xr:uid="{00000000-0005-0000-0000-00004DA40000}"/>
    <cellStyle name="Normal 64 10 8" xfId="45864" xr:uid="{00000000-0005-0000-0000-00004EA40000}"/>
    <cellStyle name="Normal 64 11" xfId="22994" xr:uid="{00000000-0005-0000-0000-00004FA40000}"/>
    <cellStyle name="Normal 64 11 2" xfId="22995" xr:uid="{00000000-0005-0000-0000-000050A40000}"/>
    <cellStyle name="Normal 64 11 2 2" xfId="22996" xr:uid="{00000000-0005-0000-0000-000051A40000}"/>
    <cellStyle name="Normal 64 11 2 2 2" xfId="22997" xr:uid="{00000000-0005-0000-0000-000052A40000}"/>
    <cellStyle name="Normal 64 11 2 2 2 2" xfId="45885" xr:uid="{00000000-0005-0000-0000-000053A40000}"/>
    <cellStyle name="Normal 64 11 2 2 3" xfId="45884" xr:uid="{00000000-0005-0000-0000-000054A40000}"/>
    <cellStyle name="Normal 64 11 2 3" xfId="22998" xr:uid="{00000000-0005-0000-0000-000055A40000}"/>
    <cellStyle name="Normal 64 11 2 3 2" xfId="45886" xr:uid="{00000000-0005-0000-0000-000056A40000}"/>
    <cellStyle name="Normal 64 11 2 4" xfId="22999" xr:uid="{00000000-0005-0000-0000-000057A40000}"/>
    <cellStyle name="Normal 64 11 2 4 2" xfId="45887" xr:uid="{00000000-0005-0000-0000-000058A40000}"/>
    <cellStyle name="Normal 64 11 2 5" xfId="45883" xr:uid="{00000000-0005-0000-0000-000059A40000}"/>
    <cellStyle name="Normal 64 11 3" xfId="23000" xr:uid="{00000000-0005-0000-0000-00005AA40000}"/>
    <cellStyle name="Normal 64 11 3 2" xfId="23001" xr:uid="{00000000-0005-0000-0000-00005BA40000}"/>
    <cellStyle name="Normal 64 11 3 2 2" xfId="23002" xr:uid="{00000000-0005-0000-0000-00005CA40000}"/>
    <cellStyle name="Normal 64 11 3 2 2 2" xfId="45890" xr:uid="{00000000-0005-0000-0000-00005DA40000}"/>
    <cellStyle name="Normal 64 11 3 2 3" xfId="45889" xr:uid="{00000000-0005-0000-0000-00005EA40000}"/>
    <cellStyle name="Normal 64 11 3 3" xfId="23003" xr:uid="{00000000-0005-0000-0000-00005FA40000}"/>
    <cellStyle name="Normal 64 11 3 3 2" xfId="23004" xr:uid="{00000000-0005-0000-0000-000060A40000}"/>
    <cellStyle name="Normal 64 11 3 3 2 2" xfId="45892" xr:uid="{00000000-0005-0000-0000-000061A40000}"/>
    <cellStyle name="Normal 64 11 3 3 3" xfId="45891" xr:uid="{00000000-0005-0000-0000-000062A40000}"/>
    <cellStyle name="Normal 64 11 3 4" xfId="23005" xr:uid="{00000000-0005-0000-0000-000063A40000}"/>
    <cellStyle name="Normal 64 11 3 4 2" xfId="45893" xr:uid="{00000000-0005-0000-0000-000064A40000}"/>
    <cellStyle name="Normal 64 11 3 5" xfId="45888" xr:uid="{00000000-0005-0000-0000-000065A40000}"/>
    <cellStyle name="Normal 64 11 4" xfId="23006" xr:uid="{00000000-0005-0000-0000-000066A40000}"/>
    <cellStyle name="Normal 64 11 4 2" xfId="23007" xr:uid="{00000000-0005-0000-0000-000067A40000}"/>
    <cellStyle name="Normal 64 11 4 2 2" xfId="45895" xr:uid="{00000000-0005-0000-0000-000068A40000}"/>
    <cellStyle name="Normal 64 11 4 3" xfId="45894" xr:uid="{00000000-0005-0000-0000-000069A40000}"/>
    <cellStyle name="Normal 64 11 5" xfId="23008" xr:uid="{00000000-0005-0000-0000-00006AA40000}"/>
    <cellStyle name="Normal 64 11 5 2" xfId="45896" xr:uid="{00000000-0005-0000-0000-00006BA40000}"/>
    <cellStyle name="Normal 64 11 6" xfId="23009" xr:uid="{00000000-0005-0000-0000-00006CA40000}"/>
    <cellStyle name="Normal 64 11 6 2" xfId="23010" xr:uid="{00000000-0005-0000-0000-00006DA40000}"/>
    <cellStyle name="Normal 64 11 6 2 2" xfId="45898" xr:uid="{00000000-0005-0000-0000-00006EA40000}"/>
    <cellStyle name="Normal 64 11 6 3" xfId="45897" xr:uid="{00000000-0005-0000-0000-00006FA40000}"/>
    <cellStyle name="Normal 64 11 7" xfId="23011" xr:uid="{00000000-0005-0000-0000-000070A40000}"/>
    <cellStyle name="Normal 64 11 7 2" xfId="45899" xr:uid="{00000000-0005-0000-0000-000071A40000}"/>
    <cellStyle name="Normal 64 11 8" xfId="45882" xr:uid="{00000000-0005-0000-0000-000072A40000}"/>
    <cellStyle name="Normal 64 12" xfId="23012" xr:uid="{00000000-0005-0000-0000-000073A40000}"/>
    <cellStyle name="Normal 64 12 2" xfId="23013" xr:uid="{00000000-0005-0000-0000-000074A40000}"/>
    <cellStyle name="Normal 64 12 2 2" xfId="23014" xr:uid="{00000000-0005-0000-0000-000075A40000}"/>
    <cellStyle name="Normal 64 12 2 2 2" xfId="45902" xr:uid="{00000000-0005-0000-0000-000076A40000}"/>
    <cellStyle name="Normal 64 12 2 3" xfId="45901" xr:uid="{00000000-0005-0000-0000-000077A40000}"/>
    <cellStyle name="Normal 64 12 3" xfId="23015" xr:uid="{00000000-0005-0000-0000-000078A40000}"/>
    <cellStyle name="Normal 64 12 3 2" xfId="45903" xr:uid="{00000000-0005-0000-0000-000079A40000}"/>
    <cellStyle name="Normal 64 12 4" xfId="23016" xr:uid="{00000000-0005-0000-0000-00007AA40000}"/>
    <cellStyle name="Normal 64 12 4 2" xfId="45904" xr:uid="{00000000-0005-0000-0000-00007BA40000}"/>
    <cellStyle name="Normal 64 12 5" xfId="45900" xr:uid="{00000000-0005-0000-0000-00007CA40000}"/>
    <cellStyle name="Normal 64 13" xfId="23017" xr:uid="{00000000-0005-0000-0000-00007DA40000}"/>
    <cellStyle name="Normal 64 13 2" xfId="23018" xr:uid="{00000000-0005-0000-0000-00007EA40000}"/>
    <cellStyle name="Normal 64 13 2 2" xfId="23019" xr:uid="{00000000-0005-0000-0000-00007FA40000}"/>
    <cellStyle name="Normal 64 13 2 2 2" xfId="45907" xr:uid="{00000000-0005-0000-0000-000080A40000}"/>
    <cellStyle name="Normal 64 13 2 3" xfId="45906" xr:uid="{00000000-0005-0000-0000-000081A40000}"/>
    <cellStyle name="Normal 64 13 3" xfId="23020" xr:uid="{00000000-0005-0000-0000-000082A40000}"/>
    <cellStyle name="Normal 64 13 3 2" xfId="23021" xr:uid="{00000000-0005-0000-0000-000083A40000}"/>
    <cellStyle name="Normal 64 13 3 2 2" xfId="45909" xr:uid="{00000000-0005-0000-0000-000084A40000}"/>
    <cellStyle name="Normal 64 13 3 3" xfId="45908" xr:uid="{00000000-0005-0000-0000-000085A40000}"/>
    <cellStyle name="Normal 64 13 4" xfId="23022" xr:uid="{00000000-0005-0000-0000-000086A40000}"/>
    <cellStyle name="Normal 64 13 4 2" xfId="45910" xr:uid="{00000000-0005-0000-0000-000087A40000}"/>
    <cellStyle name="Normal 64 13 5" xfId="45905" xr:uid="{00000000-0005-0000-0000-000088A40000}"/>
    <cellStyle name="Normal 64 14" xfId="23023" xr:uid="{00000000-0005-0000-0000-000089A40000}"/>
    <cellStyle name="Normal 64 14 2" xfId="23024" xr:uid="{00000000-0005-0000-0000-00008AA40000}"/>
    <cellStyle name="Normal 64 14 2 2" xfId="45912" xr:uid="{00000000-0005-0000-0000-00008BA40000}"/>
    <cellStyle name="Normal 64 14 3" xfId="45911" xr:uid="{00000000-0005-0000-0000-00008CA40000}"/>
    <cellStyle name="Normal 64 15" xfId="23025" xr:uid="{00000000-0005-0000-0000-00008DA40000}"/>
    <cellStyle name="Normal 64 15 2" xfId="45913" xr:uid="{00000000-0005-0000-0000-00008EA40000}"/>
    <cellStyle name="Normal 64 16" xfId="23026" xr:uid="{00000000-0005-0000-0000-00008FA40000}"/>
    <cellStyle name="Normal 64 16 2" xfId="23027" xr:uid="{00000000-0005-0000-0000-000090A40000}"/>
    <cellStyle name="Normal 64 16 2 2" xfId="45915" xr:uid="{00000000-0005-0000-0000-000091A40000}"/>
    <cellStyle name="Normal 64 16 3" xfId="45914" xr:uid="{00000000-0005-0000-0000-000092A40000}"/>
    <cellStyle name="Normal 64 17" xfId="23028" xr:uid="{00000000-0005-0000-0000-000093A40000}"/>
    <cellStyle name="Normal 64 17 2" xfId="45916" xr:uid="{00000000-0005-0000-0000-000094A40000}"/>
    <cellStyle name="Normal 64 18" xfId="45863" xr:uid="{00000000-0005-0000-0000-000095A40000}"/>
    <cellStyle name="Normal 64 2" xfId="23029" xr:uid="{00000000-0005-0000-0000-000096A40000}"/>
    <cellStyle name="Normal 64 2 2" xfId="23030" xr:uid="{00000000-0005-0000-0000-000097A40000}"/>
    <cellStyle name="Normal 64 2 2 2" xfId="23031" xr:uid="{00000000-0005-0000-0000-000098A40000}"/>
    <cellStyle name="Normal 64 2 2 2 2" xfId="23032" xr:uid="{00000000-0005-0000-0000-000099A40000}"/>
    <cellStyle name="Normal 64 2 2 2 2 2" xfId="45920" xr:uid="{00000000-0005-0000-0000-00009AA40000}"/>
    <cellStyle name="Normal 64 2 2 2 3" xfId="45919" xr:uid="{00000000-0005-0000-0000-00009BA40000}"/>
    <cellStyle name="Normal 64 2 2 3" xfId="23033" xr:uid="{00000000-0005-0000-0000-00009CA40000}"/>
    <cellStyle name="Normal 64 2 2 3 2" xfId="45921" xr:uid="{00000000-0005-0000-0000-00009DA40000}"/>
    <cellStyle name="Normal 64 2 2 4" xfId="23034" xr:uid="{00000000-0005-0000-0000-00009EA40000}"/>
    <cellStyle name="Normal 64 2 2 4 2" xfId="45922" xr:uid="{00000000-0005-0000-0000-00009FA40000}"/>
    <cellStyle name="Normal 64 2 2 5" xfId="45918" xr:uid="{00000000-0005-0000-0000-0000A0A40000}"/>
    <cellStyle name="Normal 64 2 3" xfId="23035" xr:uid="{00000000-0005-0000-0000-0000A1A40000}"/>
    <cellStyle name="Normal 64 2 3 2" xfId="23036" xr:uid="{00000000-0005-0000-0000-0000A2A40000}"/>
    <cellStyle name="Normal 64 2 3 2 2" xfId="23037" xr:uid="{00000000-0005-0000-0000-0000A3A40000}"/>
    <cellStyle name="Normal 64 2 3 2 2 2" xfId="45925" xr:uid="{00000000-0005-0000-0000-0000A4A40000}"/>
    <cellStyle name="Normal 64 2 3 2 3" xfId="45924" xr:uid="{00000000-0005-0000-0000-0000A5A40000}"/>
    <cellStyle name="Normal 64 2 3 3" xfId="23038" xr:uid="{00000000-0005-0000-0000-0000A6A40000}"/>
    <cellStyle name="Normal 64 2 3 3 2" xfId="23039" xr:uid="{00000000-0005-0000-0000-0000A7A40000}"/>
    <cellStyle name="Normal 64 2 3 3 2 2" xfId="45927" xr:uid="{00000000-0005-0000-0000-0000A8A40000}"/>
    <cellStyle name="Normal 64 2 3 3 3" xfId="45926" xr:uid="{00000000-0005-0000-0000-0000A9A40000}"/>
    <cellStyle name="Normal 64 2 3 4" xfId="23040" xr:uid="{00000000-0005-0000-0000-0000AAA40000}"/>
    <cellStyle name="Normal 64 2 3 4 2" xfId="45928" xr:uid="{00000000-0005-0000-0000-0000ABA40000}"/>
    <cellStyle name="Normal 64 2 3 5" xfId="45923" xr:uid="{00000000-0005-0000-0000-0000ACA40000}"/>
    <cellStyle name="Normal 64 2 4" xfId="23041" xr:uid="{00000000-0005-0000-0000-0000ADA40000}"/>
    <cellStyle name="Normal 64 2 4 2" xfId="23042" xr:uid="{00000000-0005-0000-0000-0000AEA40000}"/>
    <cellStyle name="Normal 64 2 4 2 2" xfId="45930" xr:uid="{00000000-0005-0000-0000-0000AFA40000}"/>
    <cellStyle name="Normal 64 2 4 3" xfId="45929" xr:uid="{00000000-0005-0000-0000-0000B0A40000}"/>
    <cellStyle name="Normal 64 2 5" xfId="23043" xr:uid="{00000000-0005-0000-0000-0000B1A40000}"/>
    <cellStyle name="Normal 64 2 5 2" xfId="45931" xr:uid="{00000000-0005-0000-0000-0000B2A40000}"/>
    <cellStyle name="Normal 64 2 6" xfId="23044" xr:uid="{00000000-0005-0000-0000-0000B3A40000}"/>
    <cellStyle name="Normal 64 2 6 2" xfId="23045" xr:uid="{00000000-0005-0000-0000-0000B4A40000}"/>
    <cellStyle name="Normal 64 2 6 2 2" xfId="45933" xr:uid="{00000000-0005-0000-0000-0000B5A40000}"/>
    <cellStyle name="Normal 64 2 6 3" xfId="45932" xr:uid="{00000000-0005-0000-0000-0000B6A40000}"/>
    <cellStyle name="Normal 64 2 7" xfId="23046" xr:uid="{00000000-0005-0000-0000-0000B7A40000}"/>
    <cellStyle name="Normal 64 2 7 2" xfId="45934" xr:uid="{00000000-0005-0000-0000-0000B8A40000}"/>
    <cellStyle name="Normal 64 2 8" xfId="45917" xr:uid="{00000000-0005-0000-0000-0000B9A40000}"/>
    <cellStyle name="Normal 64 3" xfId="23047" xr:uid="{00000000-0005-0000-0000-0000BAA40000}"/>
    <cellStyle name="Normal 64 3 2" xfId="23048" xr:uid="{00000000-0005-0000-0000-0000BBA40000}"/>
    <cellStyle name="Normal 64 3 2 2" xfId="23049" xr:uid="{00000000-0005-0000-0000-0000BCA40000}"/>
    <cellStyle name="Normal 64 3 2 2 2" xfId="23050" xr:uid="{00000000-0005-0000-0000-0000BDA40000}"/>
    <cellStyle name="Normal 64 3 2 2 2 2" xfId="45938" xr:uid="{00000000-0005-0000-0000-0000BEA40000}"/>
    <cellStyle name="Normal 64 3 2 2 3" xfId="45937" xr:uid="{00000000-0005-0000-0000-0000BFA40000}"/>
    <cellStyle name="Normal 64 3 2 3" xfId="23051" xr:uid="{00000000-0005-0000-0000-0000C0A40000}"/>
    <cellStyle name="Normal 64 3 2 3 2" xfId="45939" xr:uid="{00000000-0005-0000-0000-0000C1A40000}"/>
    <cellStyle name="Normal 64 3 2 4" xfId="23052" xr:uid="{00000000-0005-0000-0000-0000C2A40000}"/>
    <cellStyle name="Normal 64 3 2 4 2" xfId="45940" xr:uid="{00000000-0005-0000-0000-0000C3A40000}"/>
    <cellStyle name="Normal 64 3 2 5" xfId="45936" xr:uid="{00000000-0005-0000-0000-0000C4A40000}"/>
    <cellStyle name="Normal 64 3 3" xfId="23053" xr:uid="{00000000-0005-0000-0000-0000C5A40000}"/>
    <cellStyle name="Normal 64 3 3 2" xfId="23054" xr:uid="{00000000-0005-0000-0000-0000C6A40000}"/>
    <cellStyle name="Normal 64 3 3 2 2" xfId="23055" xr:uid="{00000000-0005-0000-0000-0000C7A40000}"/>
    <cellStyle name="Normal 64 3 3 2 2 2" xfId="45943" xr:uid="{00000000-0005-0000-0000-0000C8A40000}"/>
    <cellStyle name="Normal 64 3 3 2 3" xfId="45942" xr:uid="{00000000-0005-0000-0000-0000C9A40000}"/>
    <cellStyle name="Normal 64 3 3 3" xfId="23056" xr:uid="{00000000-0005-0000-0000-0000CAA40000}"/>
    <cellStyle name="Normal 64 3 3 3 2" xfId="23057" xr:uid="{00000000-0005-0000-0000-0000CBA40000}"/>
    <cellStyle name="Normal 64 3 3 3 2 2" xfId="45945" xr:uid="{00000000-0005-0000-0000-0000CCA40000}"/>
    <cellStyle name="Normal 64 3 3 3 3" xfId="45944" xr:uid="{00000000-0005-0000-0000-0000CDA40000}"/>
    <cellStyle name="Normal 64 3 3 4" xfId="23058" xr:uid="{00000000-0005-0000-0000-0000CEA40000}"/>
    <cellStyle name="Normal 64 3 3 4 2" xfId="45946" xr:uid="{00000000-0005-0000-0000-0000CFA40000}"/>
    <cellStyle name="Normal 64 3 3 5" xfId="45941" xr:uid="{00000000-0005-0000-0000-0000D0A40000}"/>
    <cellStyle name="Normal 64 3 4" xfId="23059" xr:uid="{00000000-0005-0000-0000-0000D1A40000}"/>
    <cellStyle name="Normal 64 3 4 2" xfId="23060" xr:uid="{00000000-0005-0000-0000-0000D2A40000}"/>
    <cellStyle name="Normal 64 3 4 2 2" xfId="45948" xr:uid="{00000000-0005-0000-0000-0000D3A40000}"/>
    <cellStyle name="Normal 64 3 4 3" xfId="45947" xr:uid="{00000000-0005-0000-0000-0000D4A40000}"/>
    <cellStyle name="Normal 64 3 5" xfId="23061" xr:uid="{00000000-0005-0000-0000-0000D5A40000}"/>
    <cellStyle name="Normal 64 3 5 2" xfId="45949" xr:uid="{00000000-0005-0000-0000-0000D6A40000}"/>
    <cellStyle name="Normal 64 3 6" xfId="23062" xr:uid="{00000000-0005-0000-0000-0000D7A40000}"/>
    <cellStyle name="Normal 64 3 6 2" xfId="23063" xr:uid="{00000000-0005-0000-0000-0000D8A40000}"/>
    <cellStyle name="Normal 64 3 6 2 2" xfId="45951" xr:uid="{00000000-0005-0000-0000-0000D9A40000}"/>
    <cellStyle name="Normal 64 3 6 3" xfId="45950" xr:uid="{00000000-0005-0000-0000-0000DAA40000}"/>
    <cellStyle name="Normal 64 3 7" xfId="23064" xr:uid="{00000000-0005-0000-0000-0000DBA40000}"/>
    <cellStyle name="Normal 64 3 7 2" xfId="45952" xr:uid="{00000000-0005-0000-0000-0000DCA40000}"/>
    <cellStyle name="Normal 64 3 8" xfId="45935" xr:uid="{00000000-0005-0000-0000-0000DDA40000}"/>
    <cellStyle name="Normal 64 4" xfId="23065" xr:uid="{00000000-0005-0000-0000-0000DEA40000}"/>
    <cellStyle name="Normal 64 4 2" xfId="23066" xr:uid="{00000000-0005-0000-0000-0000DFA40000}"/>
    <cellStyle name="Normal 64 4 2 2" xfId="23067" xr:uid="{00000000-0005-0000-0000-0000E0A40000}"/>
    <cellStyle name="Normal 64 4 2 2 2" xfId="23068" xr:uid="{00000000-0005-0000-0000-0000E1A40000}"/>
    <cellStyle name="Normal 64 4 2 2 2 2" xfId="45956" xr:uid="{00000000-0005-0000-0000-0000E2A40000}"/>
    <cellStyle name="Normal 64 4 2 2 3" xfId="45955" xr:uid="{00000000-0005-0000-0000-0000E3A40000}"/>
    <cellStyle name="Normal 64 4 2 3" xfId="23069" xr:uid="{00000000-0005-0000-0000-0000E4A40000}"/>
    <cellStyle name="Normal 64 4 2 3 2" xfId="45957" xr:uid="{00000000-0005-0000-0000-0000E5A40000}"/>
    <cellStyle name="Normal 64 4 2 4" xfId="23070" xr:uid="{00000000-0005-0000-0000-0000E6A40000}"/>
    <cellStyle name="Normal 64 4 2 4 2" xfId="45958" xr:uid="{00000000-0005-0000-0000-0000E7A40000}"/>
    <cellStyle name="Normal 64 4 2 5" xfId="45954" xr:uid="{00000000-0005-0000-0000-0000E8A40000}"/>
    <cellStyle name="Normal 64 4 3" xfId="23071" xr:uid="{00000000-0005-0000-0000-0000E9A40000}"/>
    <cellStyle name="Normal 64 4 3 2" xfId="23072" xr:uid="{00000000-0005-0000-0000-0000EAA40000}"/>
    <cellStyle name="Normal 64 4 3 2 2" xfId="23073" xr:uid="{00000000-0005-0000-0000-0000EBA40000}"/>
    <cellStyle name="Normal 64 4 3 2 2 2" xfId="45961" xr:uid="{00000000-0005-0000-0000-0000ECA40000}"/>
    <cellStyle name="Normal 64 4 3 2 3" xfId="45960" xr:uid="{00000000-0005-0000-0000-0000EDA40000}"/>
    <cellStyle name="Normal 64 4 3 3" xfId="23074" xr:uid="{00000000-0005-0000-0000-0000EEA40000}"/>
    <cellStyle name="Normal 64 4 3 3 2" xfId="23075" xr:uid="{00000000-0005-0000-0000-0000EFA40000}"/>
    <cellStyle name="Normal 64 4 3 3 2 2" xfId="45963" xr:uid="{00000000-0005-0000-0000-0000F0A40000}"/>
    <cellStyle name="Normal 64 4 3 3 3" xfId="45962" xr:uid="{00000000-0005-0000-0000-0000F1A40000}"/>
    <cellStyle name="Normal 64 4 3 4" xfId="23076" xr:uid="{00000000-0005-0000-0000-0000F2A40000}"/>
    <cellStyle name="Normal 64 4 3 4 2" xfId="45964" xr:uid="{00000000-0005-0000-0000-0000F3A40000}"/>
    <cellStyle name="Normal 64 4 3 5" xfId="45959" xr:uid="{00000000-0005-0000-0000-0000F4A40000}"/>
    <cellStyle name="Normal 64 4 4" xfId="23077" xr:uid="{00000000-0005-0000-0000-0000F5A40000}"/>
    <cellStyle name="Normal 64 4 4 2" xfId="23078" xr:uid="{00000000-0005-0000-0000-0000F6A40000}"/>
    <cellStyle name="Normal 64 4 4 2 2" xfId="45966" xr:uid="{00000000-0005-0000-0000-0000F7A40000}"/>
    <cellStyle name="Normal 64 4 4 3" xfId="45965" xr:uid="{00000000-0005-0000-0000-0000F8A40000}"/>
    <cellStyle name="Normal 64 4 5" xfId="23079" xr:uid="{00000000-0005-0000-0000-0000F9A40000}"/>
    <cellStyle name="Normal 64 4 5 2" xfId="45967" xr:uid="{00000000-0005-0000-0000-0000FAA40000}"/>
    <cellStyle name="Normal 64 4 6" xfId="23080" xr:uid="{00000000-0005-0000-0000-0000FBA40000}"/>
    <cellStyle name="Normal 64 4 6 2" xfId="23081" xr:uid="{00000000-0005-0000-0000-0000FCA40000}"/>
    <cellStyle name="Normal 64 4 6 2 2" xfId="45969" xr:uid="{00000000-0005-0000-0000-0000FDA40000}"/>
    <cellStyle name="Normal 64 4 6 3" xfId="45968" xr:uid="{00000000-0005-0000-0000-0000FEA40000}"/>
    <cellStyle name="Normal 64 4 7" xfId="23082" xr:uid="{00000000-0005-0000-0000-0000FFA40000}"/>
    <cellStyle name="Normal 64 4 7 2" xfId="45970" xr:uid="{00000000-0005-0000-0000-000000A50000}"/>
    <cellStyle name="Normal 64 4 8" xfId="45953" xr:uid="{00000000-0005-0000-0000-000001A50000}"/>
    <cellStyle name="Normal 64 5" xfId="23083" xr:uid="{00000000-0005-0000-0000-000002A50000}"/>
    <cellStyle name="Normal 64 5 2" xfId="23084" xr:uid="{00000000-0005-0000-0000-000003A50000}"/>
    <cellStyle name="Normal 64 5 2 2" xfId="23085" xr:uid="{00000000-0005-0000-0000-000004A50000}"/>
    <cellStyle name="Normal 64 5 2 2 2" xfId="23086" xr:uid="{00000000-0005-0000-0000-000005A50000}"/>
    <cellStyle name="Normal 64 5 2 2 2 2" xfId="45974" xr:uid="{00000000-0005-0000-0000-000006A50000}"/>
    <cellStyle name="Normal 64 5 2 2 3" xfId="45973" xr:uid="{00000000-0005-0000-0000-000007A50000}"/>
    <cellStyle name="Normal 64 5 2 3" xfId="23087" xr:uid="{00000000-0005-0000-0000-000008A50000}"/>
    <cellStyle name="Normal 64 5 2 3 2" xfId="45975" xr:uid="{00000000-0005-0000-0000-000009A50000}"/>
    <cellStyle name="Normal 64 5 2 4" xfId="23088" xr:uid="{00000000-0005-0000-0000-00000AA50000}"/>
    <cellStyle name="Normal 64 5 2 4 2" xfId="45976" xr:uid="{00000000-0005-0000-0000-00000BA50000}"/>
    <cellStyle name="Normal 64 5 2 5" xfId="45972" xr:uid="{00000000-0005-0000-0000-00000CA50000}"/>
    <cellStyle name="Normal 64 5 3" xfId="23089" xr:uid="{00000000-0005-0000-0000-00000DA50000}"/>
    <cellStyle name="Normal 64 5 3 2" xfId="23090" xr:uid="{00000000-0005-0000-0000-00000EA50000}"/>
    <cellStyle name="Normal 64 5 3 2 2" xfId="23091" xr:uid="{00000000-0005-0000-0000-00000FA50000}"/>
    <cellStyle name="Normal 64 5 3 2 2 2" xfId="45979" xr:uid="{00000000-0005-0000-0000-000010A50000}"/>
    <cellStyle name="Normal 64 5 3 2 3" xfId="45978" xr:uid="{00000000-0005-0000-0000-000011A50000}"/>
    <cellStyle name="Normal 64 5 3 3" xfId="23092" xr:uid="{00000000-0005-0000-0000-000012A50000}"/>
    <cellStyle name="Normal 64 5 3 3 2" xfId="23093" xr:uid="{00000000-0005-0000-0000-000013A50000}"/>
    <cellStyle name="Normal 64 5 3 3 2 2" xfId="45981" xr:uid="{00000000-0005-0000-0000-000014A50000}"/>
    <cellStyle name="Normal 64 5 3 3 3" xfId="45980" xr:uid="{00000000-0005-0000-0000-000015A50000}"/>
    <cellStyle name="Normal 64 5 3 4" xfId="23094" xr:uid="{00000000-0005-0000-0000-000016A50000}"/>
    <cellStyle name="Normal 64 5 3 4 2" xfId="45982" xr:uid="{00000000-0005-0000-0000-000017A50000}"/>
    <cellStyle name="Normal 64 5 3 5" xfId="45977" xr:uid="{00000000-0005-0000-0000-000018A50000}"/>
    <cellStyle name="Normal 64 5 4" xfId="23095" xr:uid="{00000000-0005-0000-0000-000019A50000}"/>
    <cellStyle name="Normal 64 5 4 2" xfId="23096" xr:uid="{00000000-0005-0000-0000-00001AA50000}"/>
    <cellStyle name="Normal 64 5 4 2 2" xfId="45984" xr:uid="{00000000-0005-0000-0000-00001BA50000}"/>
    <cellStyle name="Normal 64 5 4 3" xfId="45983" xr:uid="{00000000-0005-0000-0000-00001CA50000}"/>
    <cellStyle name="Normal 64 5 5" xfId="23097" xr:uid="{00000000-0005-0000-0000-00001DA50000}"/>
    <cellStyle name="Normal 64 5 5 2" xfId="45985" xr:uid="{00000000-0005-0000-0000-00001EA50000}"/>
    <cellStyle name="Normal 64 5 6" xfId="23098" xr:uid="{00000000-0005-0000-0000-00001FA50000}"/>
    <cellStyle name="Normal 64 5 6 2" xfId="23099" xr:uid="{00000000-0005-0000-0000-000020A50000}"/>
    <cellStyle name="Normal 64 5 6 2 2" xfId="45987" xr:uid="{00000000-0005-0000-0000-000021A50000}"/>
    <cellStyle name="Normal 64 5 6 3" xfId="45986" xr:uid="{00000000-0005-0000-0000-000022A50000}"/>
    <cellStyle name="Normal 64 5 7" xfId="23100" xr:uid="{00000000-0005-0000-0000-000023A50000}"/>
    <cellStyle name="Normal 64 5 7 2" xfId="45988" xr:uid="{00000000-0005-0000-0000-000024A50000}"/>
    <cellStyle name="Normal 64 5 8" xfId="45971" xr:uid="{00000000-0005-0000-0000-000025A50000}"/>
    <cellStyle name="Normal 64 6" xfId="23101" xr:uid="{00000000-0005-0000-0000-000026A50000}"/>
    <cellStyle name="Normal 64 6 2" xfId="23102" xr:uid="{00000000-0005-0000-0000-000027A50000}"/>
    <cellStyle name="Normal 64 6 2 2" xfId="23103" xr:uid="{00000000-0005-0000-0000-000028A50000}"/>
    <cellStyle name="Normal 64 6 2 2 2" xfId="23104" xr:uid="{00000000-0005-0000-0000-000029A50000}"/>
    <cellStyle name="Normal 64 6 2 2 2 2" xfId="45992" xr:uid="{00000000-0005-0000-0000-00002AA50000}"/>
    <cellStyle name="Normal 64 6 2 2 3" xfId="45991" xr:uid="{00000000-0005-0000-0000-00002BA50000}"/>
    <cellStyle name="Normal 64 6 2 3" xfId="23105" xr:uid="{00000000-0005-0000-0000-00002CA50000}"/>
    <cellStyle name="Normal 64 6 2 3 2" xfId="45993" xr:uid="{00000000-0005-0000-0000-00002DA50000}"/>
    <cellStyle name="Normal 64 6 2 4" xfId="23106" xr:uid="{00000000-0005-0000-0000-00002EA50000}"/>
    <cellStyle name="Normal 64 6 2 4 2" xfId="45994" xr:uid="{00000000-0005-0000-0000-00002FA50000}"/>
    <cellStyle name="Normal 64 6 2 5" xfId="45990" xr:uid="{00000000-0005-0000-0000-000030A50000}"/>
    <cellStyle name="Normal 64 6 3" xfId="23107" xr:uid="{00000000-0005-0000-0000-000031A50000}"/>
    <cellStyle name="Normal 64 6 3 2" xfId="23108" xr:uid="{00000000-0005-0000-0000-000032A50000}"/>
    <cellStyle name="Normal 64 6 3 2 2" xfId="23109" xr:uid="{00000000-0005-0000-0000-000033A50000}"/>
    <cellStyle name="Normal 64 6 3 2 2 2" xfId="45997" xr:uid="{00000000-0005-0000-0000-000034A50000}"/>
    <cellStyle name="Normal 64 6 3 2 3" xfId="45996" xr:uid="{00000000-0005-0000-0000-000035A50000}"/>
    <cellStyle name="Normal 64 6 3 3" xfId="23110" xr:uid="{00000000-0005-0000-0000-000036A50000}"/>
    <cellStyle name="Normal 64 6 3 3 2" xfId="23111" xr:uid="{00000000-0005-0000-0000-000037A50000}"/>
    <cellStyle name="Normal 64 6 3 3 2 2" xfId="45999" xr:uid="{00000000-0005-0000-0000-000038A50000}"/>
    <cellStyle name="Normal 64 6 3 3 3" xfId="45998" xr:uid="{00000000-0005-0000-0000-000039A50000}"/>
    <cellStyle name="Normal 64 6 3 4" xfId="23112" xr:uid="{00000000-0005-0000-0000-00003AA50000}"/>
    <cellStyle name="Normal 64 6 3 4 2" xfId="46000" xr:uid="{00000000-0005-0000-0000-00003BA50000}"/>
    <cellStyle name="Normal 64 6 3 5" xfId="45995" xr:uid="{00000000-0005-0000-0000-00003CA50000}"/>
    <cellStyle name="Normal 64 6 4" xfId="23113" xr:uid="{00000000-0005-0000-0000-00003DA50000}"/>
    <cellStyle name="Normal 64 6 4 2" xfId="23114" xr:uid="{00000000-0005-0000-0000-00003EA50000}"/>
    <cellStyle name="Normal 64 6 4 2 2" xfId="46002" xr:uid="{00000000-0005-0000-0000-00003FA50000}"/>
    <cellStyle name="Normal 64 6 4 3" xfId="46001" xr:uid="{00000000-0005-0000-0000-000040A50000}"/>
    <cellStyle name="Normal 64 6 5" xfId="23115" xr:uid="{00000000-0005-0000-0000-000041A50000}"/>
    <cellStyle name="Normal 64 6 5 2" xfId="46003" xr:uid="{00000000-0005-0000-0000-000042A50000}"/>
    <cellStyle name="Normal 64 6 6" xfId="23116" xr:uid="{00000000-0005-0000-0000-000043A50000}"/>
    <cellStyle name="Normal 64 6 6 2" xfId="23117" xr:uid="{00000000-0005-0000-0000-000044A50000}"/>
    <cellStyle name="Normal 64 6 6 2 2" xfId="46005" xr:uid="{00000000-0005-0000-0000-000045A50000}"/>
    <cellStyle name="Normal 64 6 6 3" xfId="46004" xr:uid="{00000000-0005-0000-0000-000046A50000}"/>
    <cellStyle name="Normal 64 6 7" xfId="23118" xr:uid="{00000000-0005-0000-0000-000047A50000}"/>
    <cellStyle name="Normal 64 6 7 2" xfId="46006" xr:uid="{00000000-0005-0000-0000-000048A50000}"/>
    <cellStyle name="Normal 64 6 8" xfId="45989" xr:uid="{00000000-0005-0000-0000-000049A50000}"/>
    <cellStyle name="Normal 64 7" xfId="23119" xr:uid="{00000000-0005-0000-0000-00004AA50000}"/>
    <cellStyle name="Normal 64 7 2" xfId="23120" xr:uid="{00000000-0005-0000-0000-00004BA50000}"/>
    <cellStyle name="Normal 64 7 2 2" xfId="23121" xr:uid="{00000000-0005-0000-0000-00004CA50000}"/>
    <cellStyle name="Normal 64 7 2 2 2" xfId="23122" xr:uid="{00000000-0005-0000-0000-00004DA50000}"/>
    <cellStyle name="Normal 64 7 2 2 2 2" xfId="46010" xr:uid="{00000000-0005-0000-0000-00004EA50000}"/>
    <cellStyle name="Normal 64 7 2 2 3" xfId="46009" xr:uid="{00000000-0005-0000-0000-00004FA50000}"/>
    <cellStyle name="Normal 64 7 2 3" xfId="23123" xr:uid="{00000000-0005-0000-0000-000050A50000}"/>
    <cellStyle name="Normal 64 7 2 3 2" xfId="46011" xr:uid="{00000000-0005-0000-0000-000051A50000}"/>
    <cellStyle name="Normal 64 7 2 4" xfId="23124" xr:uid="{00000000-0005-0000-0000-000052A50000}"/>
    <cellStyle name="Normal 64 7 2 4 2" xfId="46012" xr:uid="{00000000-0005-0000-0000-000053A50000}"/>
    <cellStyle name="Normal 64 7 2 5" xfId="46008" xr:uid="{00000000-0005-0000-0000-000054A50000}"/>
    <cellStyle name="Normal 64 7 3" xfId="23125" xr:uid="{00000000-0005-0000-0000-000055A50000}"/>
    <cellStyle name="Normal 64 7 3 2" xfId="23126" xr:uid="{00000000-0005-0000-0000-000056A50000}"/>
    <cellStyle name="Normal 64 7 3 2 2" xfId="23127" xr:uid="{00000000-0005-0000-0000-000057A50000}"/>
    <cellStyle name="Normal 64 7 3 2 2 2" xfId="46015" xr:uid="{00000000-0005-0000-0000-000058A50000}"/>
    <cellStyle name="Normal 64 7 3 2 3" xfId="46014" xr:uid="{00000000-0005-0000-0000-000059A50000}"/>
    <cellStyle name="Normal 64 7 3 3" xfId="23128" xr:uid="{00000000-0005-0000-0000-00005AA50000}"/>
    <cellStyle name="Normal 64 7 3 3 2" xfId="23129" xr:uid="{00000000-0005-0000-0000-00005BA50000}"/>
    <cellStyle name="Normal 64 7 3 3 2 2" xfId="46017" xr:uid="{00000000-0005-0000-0000-00005CA50000}"/>
    <cellStyle name="Normal 64 7 3 3 3" xfId="46016" xr:uid="{00000000-0005-0000-0000-00005DA50000}"/>
    <cellStyle name="Normal 64 7 3 4" xfId="23130" xr:uid="{00000000-0005-0000-0000-00005EA50000}"/>
    <cellStyle name="Normal 64 7 3 4 2" xfId="46018" xr:uid="{00000000-0005-0000-0000-00005FA50000}"/>
    <cellStyle name="Normal 64 7 3 5" xfId="46013" xr:uid="{00000000-0005-0000-0000-000060A50000}"/>
    <cellStyle name="Normal 64 7 4" xfId="23131" xr:uid="{00000000-0005-0000-0000-000061A50000}"/>
    <cellStyle name="Normal 64 7 4 2" xfId="23132" xr:uid="{00000000-0005-0000-0000-000062A50000}"/>
    <cellStyle name="Normal 64 7 4 2 2" xfId="46020" xr:uid="{00000000-0005-0000-0000-000063A50000}"/>
    <cellStyle name="Normal 64 7 4 3" xfId="46019" xr:uid="{00000000-0005-0000-0000-000064A50000}"/>
    <cellStyle name="Normal 64 7 5" xfId="23133" xr:uid="{00000000-0005-0000-0000-000065A50000}"/>
    <cellStyle name="Normal 64 7 5 2" xfId="46021" xr:uid="{00000000-0005-0000-0000-000066A50000}"/>
    <cellStyle name="Normal 64 7 6" xfId="23134" xr:uid="{00000000-0005-0000-0000-000067A50000}"/>
    <cellStyle name="Normal 64 7 6 2" xfId="23135" xr:uid="{00000000-0005-0000-0000-000068A50000}"/>
    <cellStyle name="Normal 64 7 6 2 2" xfId="46023" xr:uid="{00000000-0005-0000-0000-000069A50000}"/>
    <cellStyle name="Normal 64 7 6 3" xfId="46022" xr:uid="{00000000-0005-0000-0000-00006AA50000}"/>
    <cellStyle name="Normal 64 7 7" xfId="23136" xr:uid="{00000000-0005-0000-0000-00006BA50000}"/>
    <cellStyle name="Normal 64 7 7 2" xfId="46024" xr:uid="{00000000-0005-0000-0000-00006CA50000}"/>
    <cellStyle name="Normal 64 7 8" xfId="46007" xr:uid="{00000000-0005-0000-0000-00006DA50000}"/>
    <cellStyle name="Normal 64 8" xfId="23137" xr:uid="{00000000-0005-0000-0000-00006EA50000}"/>
    <cellStyle name="Normal 64 8 2" xfId="23138" xr:uid="{00000000-0005-0000-0000-00006FA50000}"/>
    <cellStyle name="Normal 64 8 2 2" xfId="23139" xr:uid="{00000000-0005-0000-0000-000070A50000}"/>
    <cellStyle name="Normal 64 8 2 2 2" xfId="23140" xr:uid="{00000000-0005-0000-0000-000071A50000}"/>
    <cellStyle name="Normal 64 8 2 2 2 2" xfId="46028" xr:uid="{00000000-0005-0000-0000-000072A50000}"/>
    <cellStyle name="Normal 64 8 2 2 3" xfId="46027" xr:uid="{00000000-0005-0000-0000-000073A50000}"/>
    <cellStyle name="Normal 64 8 2 3" xfId="23141" xr:uid="{00000000-0005-0000-0000-000074A50000}"/>
    <cellStyle name="Normal 64 8 2 3 2" xfId="46029" xr:uid="{00000000-0005-0000-0000-000075A50000}"/>
    <cellStyle name="Normal 64 8 2 4" xfId="23142" xr:uid="{00000000-0005-0000-0000-000076A50000}"/>
    <cellStyle name="Normal 64 8 2 4 2" xfId="46030" xr:uid="{00000000-0005-0000-0000-000077A50000}"/>
    <cellStyle name="Normal 64 8 2 5" xfId="46026" xr:uid="{00000000-0005-0000-0000-000078A50000}"/>
    <cellStyle name="Normal 64 8 3" xfId="23143" xr:uid="{00000000-0005-0000-0000-000079A50000}"/>
    <cellStyle name="Normal 64 8 3 2" xfId="23144" xr:uid="{00000000-0005-0000-0000-00007AA50000}"/>
    <cellStyle name="Normal 64 8 3 2 2" xfId="23145" xr:uid="{00000000-0005-0000-0000-00007BA50000}"/>
    <cellStyle name="Normal 64 8 3 2 2 2" xfId="46033" xr:uid="{00000000-0005-0000-0000-00007CA50000}"/>
    <cellStyle name="Normal 64 8 3 2 3" xfId="46032" xr:uid="{00000000-0005-0000-0000-00007DA50000}"/>
    <cellStyle name="Normal 64 8 3 3" xfId="23146" xr:uid="{00000000-0005-0000-0000-00007EA50000}"/>
    <cellStyle name="Normal 64 8 3 3 2" xfId="23147" xr:uid="{00000000-0005-0000-0000-00007FA50000}"/>
    <cellStyle name="Normal 64 8 3 3 2 2" xfId="46035" xr:uid="{00000000-0005-0000-0000-000080A50000}"/>
    <cellStyle name="Normal 64 8 3 3 3" xfId="46034" xr:uid="{00000000-0005-0000-0000-000081A50000}"/>
    <cellStyle name="Normal 64 8 3 4" xfId="23148" xr:uid="{00000000-0005-0000-0000-000082A50000}"/>
    <cellStyle name="Normal 64 8 3 4 2" xfId="46036" xr:uid="{00000000-0005-0000-0000-000083A50000}"/>
    <cellStyle name="Normal 64 8 3 5" xfId="46031" xr:uid="{00000000-0005-0000-0000-000084A50000}"/>
    <cellStyle name="Normal 64 8 4" xfId="23149" xr:uid="{00000000-0005-0000-0000-000085A50000}"/>
    <cellStyle name="Normal 64 8 4 2" xfId="23150" xr:uid="{00000000-0005-0000-0000-000086A50000}"/>
    <cellStyle name="Normal 64 8 4 2 2" xfId="46038" xr:uid="{00000000-0005-0000-0000-000087A50000}"/>
    <cellStyle name="Normal 64 8 4 3" xfId="46037" xr:uid="{00000000-0005-0000-0000-000088A50000}"/>
    <cellStyle name="Normal 64 8 5" xfId="23151" xr:uid="{00000000-0005-0000-0000-000089A50000}"/>
    <cellStyle name="Normal 64 8 5 2" xfId="46039" xr:uid="{00000000-0005-0000-0000-00008AA50000}"/>
    <cellStyle name="Normal 64 8 6" xfId="23152" xr:uid="{00000000-0005-0000-0000-00008BA50000}"/>
    <cellStyle name="Normal 64 8 6 2" xfId="23153" xr:uid="{00000000-0005-0000-0000-00008CA50000}"/>
    <cellStyle name="Normal 64 8 6 2 2" xfId="46041" xr:uid="{00000000-0005-0000-0000-00008DA50000}"/>
    <cellStyle name="Normal 64 8 6 3" xfId="46040" xr:uid="{00000000-0005-0000-0000-00008EA50000}"/>
    <cellStyle name="Normal 64 8 7" xfId="23154" xr:uid="{00000000-0005-0000-0000-00008FA50000}"/>
    <cellStyle name="Normal 64 8 7 2" xfId="46042" xr:uid="{00000000-0005-0000-0000-000090A50000}"/>
    <cellStyle name="Normal 64 8 8" xfId="46025" xr:uid="{00000000-0005-0000-0000-000091A50000}"/>
    <cellStyle name="Normal 64 9" xfId="23155" xr:uid="{00000000-0005-0000-0000-000092A50000}"/>
    <cellStyle name="Normal 64 9 2" xfId="23156" xr:uid="{00000000-0005-0000-0000-000093A50000}"/>
    <cellStyle name="Normal 64 9 2 2" xfId="23157" xr:uid="{00000000-0005-0000-0000-000094A50000}"/>
    <cellStyle name="Normal 64 9 2 2 2" xfId="23158" xr:uid="{00000000-0005-0000-0000-000095A50000}"/>
    <cellStyle name="Normal 64 9 2 2 2 2" xfId="46046" xr:uid="{00000000-0005-0000-0000-000096A50000}"/>
    <cellStyle name="Normal 64 9 2 2 3" xfId="46045" xr:uid="{00000000-0005-0000-0000-000097A50000}"/>
    <cellStyle name="Normal 64 9 2 3" xfId="23159" xr:uid="{00000000-0005-0000-0000-000098A50000}"/>
    <cellStyle name="Normal 64 9 2 3 2" xfId="46047" xr:uid="{00000000-0005-0000-0000-000099A50000}"/>
    <cellStyle name="Normal 64 9 2 4" xfId="23160" xr:uid="{00000000-0005-0000-0000-00009AA50000}"/>
    <cellStyle name="Normal 64 9 2 4 2" xfId="46048" xr:uid="{00000000-0005-0000-0000-00009BA50000}"/>
    <cellStyle name="Normal 64 9 2 5" xfId="46044" xr:uid="{00000000-0005-0000-0000-00009CA50000}"/>
    <cellStyle name="Normal 64 9 3" xfId="23161" xr:uid="{00000000-0005-0000-0000-00009DA50000}"/>
    <cellStyle name="Normal 64 9 3 2" xfId="23162" xr:uid="{00000000-0005-0000-0000-00009EA50000}"/>
    <cellStyle name="Normal 64 9 3 2 2" xfId="23163" xr:uid="{00000000-0005-0000-0000-00009FA50000}"/>
    <cellStyle name="Normal 64 9 3 2 2 2" xfId="46051" xr:uid="{00000000-0005-0000-0000-0000A0A50000}"/>
    <cellStyle name="Normal 64 9 3 2 3" xfId="46050" xr:uid="{00000000-0005-0000-0000-0000A1A50000}"/>
    <cellStyle name="Normal 64 9 3 3" xfId="23164" xr:uid="{00000000-0005-0000-0000-0000A2A50000}"/>
    <cellStyle name="Normal 64 9 3 3 2" xfId="23165" xr:uid="{00000000-0005-0000-0000-0000A3A50000}"/>
    <cellStyle name="Normal 64 9 3 3 2 2" xfId="46053" xr:uid="{00000000-0005-0000-0000-0000A4A50000}"/>
    <cellStyle name="Normal 64 9 3 3 3" xfId="46052" xr:uid="{00000000-0005-0000-0000-0000A5A50000}"/>
    <cellStyle name="Normal 64 9 3 4" xfId="23166" xr:uid="{00000000-0005-0000-0000-0000A6A50000}"/>
    <cellStyle name="Normal 64 9 3 4 2" xfId="46054" xr:uid="{00000000-0005-0000-0000-0000A7A50000}"/>
    <cellStyle name="Normal 64 9 3 5" xfId="46049" xr:uid="{00000000-0005-0000-0000-0000A8A50000}"/>
    <cellStyle name="Normal 64 9 4" xfId="23167" xr:uid="{00000000-0005-0000-0000-0000A9A50000}"/>
    <cellStyle name="Normal 64 9 4 2" xfId="23168" xr:uid="{00000000-0005-0000-0000-0000AAA50000}"/>
    <cellStyle name="Normal 64 9 4 2 2" xfId="46056" xr:uid="{00000000-0005-0000-0000-0000ABA50000}"/>
    <cellStyle name="Normal 64 9 4 3" xfId="46055" xr:uid="{00000000-0005-0000-0000-0000ACA50000}"/>
    <cellStyle name="Normal 64 9 5" xfId="23169" xr:uid="{00000000-0005-0000-0000-0000ADA50000}"/>
    <cellStyle name="Normal 64 9 5 2" xfId="46057" xr:uid="{00000000-0005-0000-0000-0000AEA50000}"/>
    <cellStyle name="Normal 64 9 6" xfId="23170" xr:uid="{00000000-0005-0000-0000-0000AFA50000}"/>
    <cellStyle name="Normal 64 9 6 2" xfId="23171" xr:uid="{00000000-0005-0000-0000-0000B0A50000}"/>
    <cellStyle name="Normal 64 9 6 2 2" xfId="46059" xr:uid="{00000000-0005-0000-0000-0000B1A50000}"/>
    <cellStyle name="Normal 64 9 6 3" xfId="46058" xr:uid="{00000000-0005-0000-0000-0000B2A50000}"/>
    <cellStyle name="Normal 64 9 7" xfId="23172" xr:uid="{00000000-0005-0000-0000-0000B3A50000}"/>
    <cellStyle name="Normal 64 9 7 2" xfId="46060" xr:uid="{00000000-0005-0000-0000-0000B4A50000}"/>
    <cellStyle name="Normal 64 9 8" xfId="46043" xr:uid="{00000000-0005-0000-0000-0000B5A50000}"/>
    <cellStyle name="Normal 65" xfId="23173" xr:uid="{00000000-0005-0000-0000-0000B6A50000}"/>
    <cellStyle name="Normal 65 10" xfId="23174" xr:uid="{00000000-0005-0000-0000-0000B7A50000}"/>
    <cellStyle name="Normal 65 10 2" xfId="23175" xr:uid="{00000000-0005-0000-0000-0000B8A50000}"/>
    <cellStyle name="Normal 65 10 2 2" xfId="23176" xr:uid="{00000000-0005-0000-0000-0000B9A50000}"/>
    <cellStyle name="Normal 65 10 2 2 2" xfId="23177" xr:uid="{00000000-0005-0000-0000-0000BAA50000}"/>
    <cellStyle name="Normal 65 10 2 2 2 2" xfId="46065" xr:uid="{00000000-0005-0000-0000-0000BBA50000}"/>
    <cellStyle name="Normal 65 10 2 2 3" xfId="46064" xr:uid="{00000000-0005-0000-0000-0000BCA50000}"/>
    <cellStyle name="Normal 65 10 2 3" xfId="23178" xr:uid="{00000000-0005-0000-0000-0000BDA50000}"/>
    <cellStyle name="Normal 65 10 2 3 2" xfId="46066" xr:uid="{00000000-0005-0000-0000-0000BEA50000}"/>
    <cellStyle name="Normal 65 10 2 4" xfId="23179" xr:uid="{00000000-0005-0000-0000-0000BFA50000}"/>
    <cellStyle name="Normal 65 10 2 4 2" xfId="46067" xr:uid="{00000000-0005-0000-0000-0000C0A50000}"/>
    <cellStyle name="Normal 65 10 2 5" xfId="46063" xr:uid="{00000000-0005-0000-0000-0000C1A50000}"/>
    <cellStyle name="Normal 65 10 3" xfId="23180" xr:uid="{00000000-0005-0000-0000-0000C2A50000}"/>
    <cellStyle name="Normal 65 10 3 2" xfId="23181" xr:uid="{00000000-0005-0000-0000-0000C3A50000}"/>
    <cellStyle name="Normal 65 10 3 2 2" xfId="23182" xr:uid="{00000000-0005-0000-0000-0000C4A50000}"/>
    <cellStyle name="Normal 65 10 3 2 2 2" xfId="46070" xr:uid="{00000000-0005-0000-0000-0000C5A50000}"/>
    <cellStyle name="Normal 65 10 3 2 3" xfId="46069" xr:uid="{00000000-0005-0000-0000-0000C6A50000}"/>
    <cellStyle name="Normal 65 10 3 3" xfId="23183" xr:uid="{00000000-0005-0000-0000-0000C7A50000}"/>
    <cellStyle name="Normal 65 10 3 3 2" xfId="23184" xr:uid="{00000000-0005-0000-0000-0000C8A50000}"/>
    <cellStyle name="Normal 65 10 3 3 2 2" xfId="46072" xr:uid="{00000000-0005-0000-0000-0000C9A50000}"/>
    <cellStyle name="Normal 65 10 3 3 3" xfId="46071" xr:uid="{00000000-0005-0000-0000-0000CAA50000}"/>
    <cellStyle name="Normal 65 10 3 4" xfId="23185" xr:uid="{00000000-0005-0000-0000-0000CBA50000}"/>
    <cellStyle name="Normal 65 10 3 4 2" xfId="46073" xr:uid="{00000000-0005-0000-0000-0000CCA50000}"/>
    <cellStyle name="Normal 65 10 3 5" xfId="46068" xr:uid="{00000000-0005-0000-0000-0000CDA50000}"/>
    <cellStyle name="Normal 65 10 4" xfId="23186" xr:uid="{00000000-0005-0000-0000-0000CEA50000}"/>
    <cellStyle name="Normal 65 10 4 2" xfId="23187" xr:uid="{00000000-0005-0000-0000-0000CFA50000}"/>
    <cellStyle name="Normal 65 10 4 2 2" xfId="46075" xr:uid="{00000000-0005-0000-0000-0000D0A50000}"/>
    <cellStyle name="Normal 65 10 4 3" xfId="46074" xr:uid="{00000000-0005-0000-0000-0000D1A50000}"/>
    <cellStyle name="Normal 65 10 5" xfId="23188" xr:uid="{00000000-0005-0000-0000-0000D2A50000}"/>
    <cellStyle name="Normal 65 10 5 2" xfId="46076" xr:uid="{00000000-0005-0000-0000-0000D3A50000}"/>
    <cellStyle name="Normal 65 10 6" xfId="23189" xr:uid="{00000000-0005-0000-0000-0000D4A50000}"/>
    <cellStyle name="Normal 65 10 6 2" xfId="23190" xr:uid="{00000000-0005-0000-0000-0000D5A50000}"/>
    <cellStyle name="Normal 65 10 6 2 2" xfId="46078" xr:uid="{00000000-0005-0000-0000-0000D6A50000}"/>
    <cellStyle name="Normal 65 10 6 3" xfId="46077" xr:uid="{00000000-0005-0000-0000-0000D7A50000}"/>
    <cellStyle name="Normal 65 10 7" xfId="23191" xr:uid="{00000000-0005-0000-0000-0000D8A50000}"/>
    <cellStyle name="Normal 65 10 7 2" xfId="46079" xr:uid="{00000000-0005-0000-0000-0000D9A50000}"/>
    <cellStyle name="Normal 65 10 8" xfId="46062" xr:uid="{00000000-0005-0000-0000-0000DAA50000}"/>
    <cellStyle name="Normal 65 11" xfId="23192" xr:uid="{00000000-0005-0000-0000-0000DBA50000}"/>
    <cellStyle name="Normal 65 11 2" xfId="23193" xr:uid="{00000000-0005-0000-0000-0000DCA50000}"/>
    <cellStyle name="Normal 65 11 2 2" xfId="23194" xr:uid="{00000000-0005-0000-0000-0000DDA50000}"/>
    <cellStyle name="Normal 65 11 2 2 2" xfId="23195" xr:uid="{00000000-0005-0000-0000-0000DEA50000}"/>
    <cellStyle name="Normal 65 11 2 2 2 2" xfId="46083" xr:uid="{00000000-0005-0000-0000-0000DFA50000}"/>
    <cellStyle name="Normal 65 11 2 2 3" xfId="46082" xr:uid="{00000000-0005-0000-0000-0000E0A50000}"/>
    <cellStyle name="Normal 65 11 2 3" xfId="23196" xr:uid="{00000000-0005-0000-0000-0000E1A50000}"/>
    <cellStyle name="Normal 65 11 2 3 2" xfId="46084" xr:uid="{00000000-0005-0000-0000-0000E2A50000}"/>
    <cellStyle name="Normal 65 11 2 4" xfId="23197" xr:uid="{00000000-0005-0000-0000-0000E3A50000}"/>
    <cellStyle name="Normal 65 11 2 4 2" xfId="46085" xr:uid="{00000000-0005-0000-0000-0000E4A50000}"/>
    <cellStyle name="Normal 65 11 2 5" xfId="46081" xr:uid="{00000000-0005-0000-0000-0000E5A50000}"/>
    <cellStyle name="Normal 65 11 3" xfId="23198" xr:uid="{00000000-0005-0000-0000-0000E6A50000}"/>
    <cellStyle name="Normal 65 11 3 2" xfId="23199" xr:uid="{00000000-0005-0000-0000-0000E7A50000}"/>
    <cellStyle name="Normal 65 11 3 2 2" xfId="23200" xr:uid="{00000000-0005-0000-0000-0000E8A50000}"/>
    <cellStyle name="Normal 65 11 3 2 2 2" xfId="46088" xr:uid="{00000000-0005-0000-0000-0000E9A50000}"/>
    <cellStyle name="Normal 65 11 3 2 3" xfId="46087" xr:uid="{00000000-0005-0000-0000-0000EAA50000}"/>
    <cellStyle name="Normal 65 11 3 3" xfId="23201" xr:uid="{00000000-0005-0000-0000-0000EBA50000}"/>
    <cellStyle name="Normal 65 11 3 3 2" xfId="23202" xr:uid="{00000000-0005-0000-0000-0000ECA50000}"/>
    <cellStyle name="Normal 65 11 3 3 2 2" xfId="46090" xr:uid="{00000000-0005-0000-0000-0000EDA50000}"/>
    <cellStyle name="Normal 65 11 3 3 3" xfId="46089" xr:uid="{00000000-0005-0000-0000-0000EEA50000}"/>
    <cellStyle name="Normal 65 11 3 4" xfId="23203" xr:uid="{00000000-0005-0000-0000-0000EFA50000}"/>
    <cellStyle name="Normal 65 11 3 4 2" xfId="46091" xr:uid="{00000000-0005-0000-0000-0000F0A50000}"/>
    <cellStyle name="Normal 65 11 3 5" xfId="46086" xr:uid="{00000000-0005-0000-0000-0000F1A50000}"/>
    <cellStyle name="Normal 65 11 4" xfId="23204" xr:uid="{00000000-0005-0000-0000-0000F2A50000}"/>
    <cellStyle name="Normal 65 11 4 2" xfId="23205" xr:uid="{00000000-0005-0000-0000-0000F3A50000}"/>
    <cellStyle name="Normal 65 11 4 2 2" xfId="46093" xr:uid="{00000000-0005-0000-0000-0000F4A50000}"/>
    <cellStyle name="Normal 65 11 4 3" xfId="46092" xr:uid="{00000000-0005-0000-0000-0000F5A50000}"/>
    <cellStyle name="Normal 65 11 5" xfId="23206" xr:uid="{00000000-0005-0000-0000-0000F6A50000}"/>
    <cellStyle name="Normal 65 11 5 2" xfId="46094" xr:uid="{00000000-0005-0000-0000-0000F7A50000}"/>
    <cellStyle name="Normal 65 11 6" xfId="23207" xr:uid="{00000000-0005-0000-0000-0000F8A50000}"/>
    <cellStyle name="Normal 65 11 6 2" xfId="23208" xr:uid="{00000000-0005-0000-0000-0000F9A50000}"/>
    <cellStyle name="Normal 65 11 6 2 2" xfId="46096" xr:uid="{00000000-0005-0000-0000-0000FAA50000}"/>
    <cellStyle name="Normal 65 11 6 3" xfId="46095" xr:uid="{00000000-0005-0000-0000-0000FBA50000}"/>
    <cellStyle name="Normal 65 11 7" xfId="23209" xr:uid="{00000000-0005-0000-0000-0000FCA50000}"/>
    <cellStyle name="Normal 65 11 7 2" xfId="46097" xr:uid="{00000000-0005-0000-0000-0000FDA50000}"/>
    <cellStyle name="Normal 65 11 8" xfId="46080" xr:uid="{00000000-0005-0000-0000-0000FEA50000}"/>
    <cellStyle name="Normal 65 12" xfId="23210" xr:uid="{00000000-0005-0000-0000-0000FFA50000}"/>
    <cellStyle name="Normal 65 12 2" xfId="23211" xr:uid="{00000000-0005-0000-0000-000000A60000}"/>
    <cellStyle name="Normal 65 12 2 2" xfId="23212" xr:uid="{00000000-0005-0000-0000-000001A60000}"/>
    <cellStyle name="Normal 65 12 2 2 2" xfId="46100" xr:uid="{00000000-0005-0000-0000-000002A60000}"/>
    <cellStyle name="Normal 65 12 2 3" xfId="46099" xr:uid="{00000000-0005-0000-0000-000003A60000}"/>
    <cellStyle name="Normal 65 12 3" xfId="23213" xr:uid="{00000000-0005-0000-0000-000004A60000}"/>
    <cellStyle name="Normal 65 12 3 2" xfId="46101" xr:uid="{00000000-0005-0000-0000-000005A60000}"/>
    <cellStyle name="Normal 65 12 4" xfId="23214" xr:uid="{00000000-0005-0000-0000-000006A60000}"/>
    <cellStyle name="Normal 65 12 4 2" xfId="46102" xr:uid="{00000000-0005-0000-0000-000007A60000}"/>
    <cellStyle name="Normal 65 12 5" xfId="46098" xr:uid="{00000000-0005-0000-0000-000008A60000}"/>
    <cellStyle name="Normal 65 13" xfId="23215" xr:uid="{00000000-0005-0000-0000-000009A60000}"/>
    <cellStyle name="Normal 65 13 2" xfId="23216" xr:uid="{00000000-0005-0000-0000-00000AA60000}"/>
    <cellStyle name="Normal 65 13 2 2" xfId="23217" xr:uid="{00000000-0005-0000-0000-00000BA60000}"/>
    <cellStyle name="Normal 65 13 2 2 2" xfId="46105" xr:uid="{00000000-0005-0000-0000-00000CA60000}"/>
    <cellStyle name="Normal 65 13 2 3" xfId="46104" xr:uid="{00000000-0005-0000-0000-00000DA60000}"/>
    <cellStyle name="Normal 65 13 3" xfId="23218" xr:uid="{00000000-0005-0000-0000-00000EA60000}"/>
    <cellStyle name="Normal 65 13 3 2" xfId="23219" xr:uid="{00000000-0005-0000-0000-00000FA60000}"/>
    <cellStyle name="Normal 65 13 3 2 2" xfId="46107" xr:uid="{00000000-0005-0000-0000-000010A60000}"/>
    <cellStyle name="Normal 65 13 3 3" xfId="46106" xr:uid="{00000000-0005-0000-0000-000011A60000}"/>
    <cellStyle name="Normal 65 13 4" xfId="23220" xr:uid="{00000000-0005-0000-0000-000012A60000}"/>
    <cellStyle name="Normal 65 13 4 2" xfId="46108" xr:uid="{00000000-0005-0000-0000-000013A60000}"/>
    <cellStyle name="Normal 65 13 5" xfId="46103" xr:uid="{00000000-0005-0000-0000-000014A60000}"/>
    <cellStyle name="Normal 65 14" xfId="23221" xr:uid="{00000000-0005-0000-0000-000015A60000}"/>
    <cellStyle name="Normal 65 14 2" xfId="23222" xr:uid="{00000000-0005-0000-0000-000016A60000}"/>
    <cellStyle name="Normal 65 14 2 2" xfId="46110" xr:uid="{00000000-0005-0000-0000-000017A60000}"/>
    <cellStyle name="Normal 65 14 3" xfId="46109" xr:uid="{00000000-0005-0000-0000-000018A60000}"/>
    <cellStyle name="Normal 65 15" xfId="23223" xr:uid="{00000000-0005-0000-0000-000019A60000}"/>
    <cellStyle name="Normal 65 15 2" xfId="46111" xr:uid="{00000000-0005-0000-0000-00001AA60000}"/>
    <cellStyle name="Normal 65 16" xfId="23224" xr:uid="{00000000-0005-0000-0000-00001BA60000}"/>
    <cellStyle name="Normal 65 16 2" xfId="23225" xr:uid="{00000000-0005-0000-0000-00001CA60000}"/>
    <cellStyle name="Normal 65 16 2 2" xfId="46113" xr:uid="{00000000-0005-0000-0000-00001DA60000}"/>
    <cellStyle name="Normal 65 16 3" xfId="46112" xr:uid="{00000000-0005-0000-0000-00001EA60000}"/>
    <cellStyle name="Normal 65 17" xfId="23226" xr:uid="{00000000-0005-0000-0000-00001FA60000}"/>
    <cellStyle name="Normal 65 17 2" xfId="46114" xr:uid="{00000000-0005-0000-0000-000020A60000}"/>
    <cellStyle name="Normal 65 18" xfId="46061" xr:uid="{00000000-0005-0000-0000-000021A60000}"/>
    <cellStyle name="Normal 65 2" xfId="23227" xr:uid="{00000000-0005-0000-0000-000022A60000}"/>
    <cellStyle name="Normal 65 2 2" xfId="23228" xr:uid="{00000000-0005-0000-0000-000023A60000}"/>
    <cellStyle name="Normal 65 2 2 2" xfId="23229" xr:uid="{00000000-0005-0000-0000-000024A60000}"/>
    <cellStyle name="Normal 65 2 2 2 2" xfId="23230" xr:uid="{00000000-0005-0000-0000-000025A60000}"/>
    <cellStyle name="Normal 65 2 2 2 2 2" xfId="46118" xr:uid="{00000000-0005-0000-0000-000026A60000}"/>
    <cellStyle name="Normal 65 2 2 2 3" xfId="46117" xr:uid="{00000000-0005-0000-0000-000027A60000}"/>
    <cellStyle name="Normal 65 2 2 3" xfId="23231" xr:uid="{00000000-0005-0000-0000-000028A60000}"/>
    <cellStyle name="Normal 65 2 2 3 2" xfId="46119" xr:uid="{00000000-0005-0000-0000-000029A60000}"/>
    <cellStyle name="Normal 65 2 2 4" xfId="23232" xr:uid="{00000000-0005-0000-0000-00002AA60000}"/>
    <cellStyle name="Normal 65 2 2 4 2" xfId="46120" xr:uid="{00000000-0005-0000-0000-00002BA60000}"/>
    <cellStyle name="Normal 65 2 2 5" xfId="46116" xr:uid="{00000000-0005-0000-0000-00002CA60000}"/>
    <cellStyle name="Normal 65 2 3" xfId="23233" xr:uid="{00000000-0005-0000-0000-00002DA60000}"/>
    <cellStyle name="Normal 65 2 3 2" xfId="23234" xr:uid="{00000000-0005-0000-0000-00002EA60000}"/>
    <cellStyle name="Normal 65 2 3 2 2" xfId="23235" xr:uid="{00000000-0005-0000-0000-00002FA60000}"/>
    <cellStyle name="Normal 65 2 3 2 2 2" xfId="46123" xr:uid="{00000000-0005-0000-0000-000030A60000}"/>
    <cellStyle name="Normal 65 2 3 2 3" xfId="46122" xr:uid="{00000000-0005-0000-0000-000031A60000}"/>
    <cellStyle name="Normal 65 2 3 3" xfId="23236" xr:uid="{00000000-0005-0000-0000-000032A60000}"/>
    <cellStyle name="Normal 65 2 3 3 2" xfId="23237" xr:uid="{00000000-0005-0000-0000-000033A60000}"/>
    <cellStyle name="Normal 65 2 3 3 2 2" xfId="46125" xr:uid="{00000000-0005-0000-0000-000034A60000}"/>
    <cellStyle name="Normal 65 2 3 3 3" xfId="46124" xr:uid="{00000000-0005-0000-0000-000035A60000}"/>
    <cellStyle name="Normal 65 2 3 4" xfId="23238" xr:uid="{00000000-0005-0000-0000-000036A60000}"/>
    <cellStyle name="Normal 65 2 3 4 2" xfId="46126" xr:uid="{00000000-0005-0000-0000-000037A60000}"/>
    <cellStyle name="Normal 65 2 3 5" xfId="46121" xr:uid="{00000000-0005-0000-0000-000038A60000}"/>
    <cellStyle name="Normal 65 2 4" xfId="23239" xr:uid="{00000000-0005-0000-0000-000039A60000}"/>
    <cellStyle name="Normal 65 2 4 2" xfId="23240" xr:uid="{00000000-0005-0000-0000-00003AA60000}"/>
    <cellStyle name="Normal 65 2 4 2 2" xfId="46128" xr:uid="{00000000-0005-0000-0000-00003BA60000}"/>
    <cellStyle name="Normal 65 2 4 3" xfId="46127" xr:uid="{00000000-0005-0000-0000-00003CA60000}"/>
    <cellStyle name="Normal 65 2 5" xfId="23241" xr:uid="{00000000-0005-0000-0000-00003DA60000}"/>
    <cellStyle name="Normal 65 2 5 2" xfId="46129" xr:uid="{00000000-0005-0000-0000-00003EA60000}"/>
    <cellStyle name="Normal 65 2 6" xfId="23242" xr:uid="{00000000-0005-0000-0000-00003FA60000}"/>
    <cellStyle name="Normal 65 2 6 2" xfId="23243" xr:uid="{00000000-0005-0000-0000-000040A60000}"/>
    <cellStyle name="Normal 65 2 6 2 2" xfId="46131" xr:uid="{00000000-0005-0000-0000-000041A60000}"/>
    <cellStyle name="Normal 65 2 6 3" xfId="46130" xr:uid="{00000000-0005-0000-0000-000042A60000}"/>
    <cellStyle name="Normal 65 2 7" xfId="23244" xr:uid="{00000000-0005-0000-0000-000043A60000}"/>
    <cellStyle name="Normal 65 2 7 2" xfId="46132" xr:uid="{00000000-0005-0000-0000-000044A60000}"/>
    <cellStyle name="Normal 65 2 8" xfId="46115" xr:uid="{00000000-0005-0000-0000-000045A60000}"/>
    <cellStyle name="Normal 65 3" xfId="23245" xr:uid="{00000000-0005-0000-0000-000046A60000}"/>
    <cellStyle name="Normal 65 3 2" xfId="23246" xr:uid="{00000000-0005-0000-0000-000047A60000}"/>
    <cellStyle name="Normal 65 3 2 2" xfId="23247" xr:uid="{00000000-0005-0000-0000-000048A60000}"/>
    <cellStyle name="Normal 65 3 2 2 2" xfId="23248" xr:uid="{00000000-0005-0000-0000-000049A60000}"/>
    <cellStyle name="Normal 65 3 2 2 2 2" xfId="46136" xr:uid="{00000000-0005-0000-0000-00004AA60000}"/>
    <cellStyle name="Normal 65 3 2 2 3" xfId="46135" xr:uid="{00000000-0005-0000-0000-00004BA60000}"/>
    <cellStyle name="Normal 65 3 2 3" xfId="23249" xr:uid="{00000000-0005-0000-0000-00004CA60000}"/>
    <cellStyle name="Normal 65 3 2 3 2" xfId="46137" xr:uid="{00000000-0005-0000-0000-00004DA60000}"/>
    <cellStyle name="Normal 65 3 2 4" xfId="23250" xr:uid="{00000000-0005-0000-0000-00004EA60000}"/>
    <cellStyle name="Normal 65 3 2 4 2" xfId="46138" xr:uid="{00000000-0005-0000-0000-00004FA60000}"/>
    <cellStyle name="Normal 65 3 2 5" xfId="46134" xr:uid="{00000000-0005-0000-0000-000050A60000}"/>
    <cellStyle name="Normal 65 3 3" xfId="23251" xr:uid="{00000000-0005-0000-0000-000051A60000}"/>
    <cellStyle name="Normal 65 3 3 2" xfId="23252" xr:uid="{00000000-0005-0000-0000-000052A60000}"/>
    <cellStyle name="Normal 65 3 3 2 2" xfId="23253" xr:uid="{00000000-0005-0000-0000-000053A60000}"/>
    <cellStyle name="Normal 65 3 3 2 2 2" xfId="46141" xr:uid="{00000000-0005-0000-0000-000054A60000}"/>
    <cellStyle name="Normal 65 3 3 2 3" xfId="46140" xr:uid="{00000000-0005-0000-0000-000055A60000}"/>
    <cellStyle name="Normal 65 3 3 3" xfId="23254" xr:uid="{00000000-0005-0000-0000-000056A60000}"/>
    <cellStyle name="Normal 65 3 3 3 2" xfId="23255" xr:uid="{00000000-0005-0000-0000-000057A60000}"/>
    <cellStyle name="Normal 65 3 3 3 2 2" xfId="46143" xr:uid="{00000000-0005-0000-0000-000058A60000}"/>
    <cellStyle name="Normal 65 3 3 3 3" xfId="46142" xr:uid="{00000000-0005-0000-0000-000059A60000}"/>
    <cellStyle name="Normal 65 3 3 4" xfId="23256" xr:uid="{00000000-0005-0000-0000-00005AA60000}"/>
    <cellStyle name="Normal 65 3 3 4 2" xfId="46144" xr:uid="{00000000-0005-0000-0000-00005BA60000}"/>
    <cellStyle name="Normal 65 3 3 5" xfId="46139" xr:uid="{00000000-0005-0000-0000-00005CA60000}"/>
    <cellStyle name="Normal 65 3 4" xfId="23257" xr:uid="{00000000-0005-0000-0000-00005DA60000}"/>
    <cellStyle name="Normal 65 3 4 2" xfId="23258" xr:uid="{00000000-0005-0000-0000-00005EA60000}"/>
    <cellStyle name="Normal 65 3 4 2 2" xfId="46146" xr:uid="{00000000-0005-0000-0000-00005FA60000}"/>
    <cellStyle name="Normal 65 3 4 3" xfId="46145" xr:uid="{00000000-0005-0000-0000-000060A60000}"/>
    <cellStyle name="Normal 65 3 5" xfId="23259" xr:uid="{00000000-0005-0000-0000-000061A60000}"/>
    <cellStyle name="Normal 65 3 5 2" xfId="46147" xr:uid="{00000000-0005-0000-0000-000062A60000}"/>
    <cellStyle name="Normal 65 3 6" xfId="23260" xr:uid="{00000000-0005-0000-0000-000063A60000}"/>
    <cellStyle name="Normal 65 3 6 2" xfId="23261" xr:uid="{00000000-0005-0000-0000-000064A60000}"/>
    <cellStyle name="Normal 65 3 6 2 2" xfId="46149" xr:uid="{00000000-0005-0000-0000-000065A60000}"/>
    <cellStyle name="Normal 65 3 6 3" xfId="46148" xr:uid="{00000000-0005-0000-0000-000066A60000}"/>
    <cellStyle name="Normal 65 3 7" xfId="23262" xr:uid="{00000000-0005-0000-0000-000067A60000}"/>
    <cellStyle name="Normal 65 3 7 2" xfId="46150" xr:uid="{00000000-0005-0000-0000-000068A60000}"/>
    <cellStyle name="Normal 65 3 8" xfId="46133" xr:uid="{00000000-0005-0000-0000-000069A60000}"/>
    <cellStyle name="Normal 65 4" xfId="23263" xr:uid="{00000000-0005-0000-0000-00006AA60000}"/>
    <cellStyle name="Normal 65 4 2" xfId="23264" xr:uid="{00000000-0005-0000-0000-00006BA60000}"/>
    <cellStyle name="Normal 65 4 2 2" xfId="23265" xr:uid="{00000000-0005-0000-0000-00006CA60000}"/>
    <cellStyle name="Normal 65 4 2 2 2" xfId="23266" xr:uid="{00000000-0005-0000-0000-00006DA60000}"/>
    <cellStyle name="Normal 65 4 2 2 2 2" xfId="46154" xr:uid="{00000000-0005-0000-0000-00006EA60000}"/>
    <cellStyle name="Normal 65 4 2 2 3" xfId="46153" xr:uid="{00000000-0005-0000-0000-00006FA60000}"/>
    <cellStyle name="Normal 65 4 2 3" xfId="23267" xr:uid="{00000000-0005-0000-0000-000070A60000}"/>
    <cellStyle name="Normal 65 4 2 3 2" xfId="46155" xr:uid="{00000000-0005-0000-0000-000071A60000}"/>
    <cellStyle name="Normal 65 4 2 4" xfId="23268" xr:uid="{00000000-0005-0000-0000-000072A60000}"/>
    <cellStyle name="Normal 65 4 2 4 2" xfId="46156" xr:uid="{00000000-0005-0000-0000-000073A60000}"/>
    <cellStyle name="Normal 65 4 2 5" xfId="46152" xr:uid="{00000000-0005-0000-0000-000074A60000}"/>
    <cellStyle name="Normal 65 4 3" xfId="23269" xr:uid="{00000000-0005-0000-0000-000075A60000}"/>
    <cellStyle name="Normal 65 4 3 2" xfId="23270" xr:uid="{00000000-0005-0000-0000-000076A60000}"/>
    <cellStyle name="Normal 65 4 3 2 2" xfId="23271" xr:uid="{00000000-0005-0000-0000-000077A60000}"/>
    <cellStyle name="Normal 65 4 3 2 2 2" xfId="46159" xr:uid="{00000000-0005-0000-0000-000078A60000}"/>
    <cellStyle name="Normal 65 4 3 2 3" xfId="46158" xr:uid="{00000000-0005-0000-0000-000079A60000}"/>
    <cellStyle name="Normal 65 4 3 3" xfId="23272" xr:uid="{00000000-0005-0000-0000-00007AA60000}"/>
    <cellStyle name="Normal 65 4 3 3 2" xfId="23273" xr:uid="{00000000-0005-0000-0000-00007BA60000}"/>
    <cellStyle name="Normal 65 4 3 3 2 2" xfId="46161" xr:uid="{00000000-0005-0000-0000-00007CA60000}"/>
    <cellStyle name="Normal 65 4 3 3 3" xfId="46160" xr:uid="{00000000-0005-0000-0000-00007DA60000}"/>
    <cellStyle name="Normal 65 4 3 4" xfId="23274" xr:uid="{00000000-0005-0000-0000-00007EA60000}"/>
    <cellStyle name="Normal 65 4 3 4 2" xfId="46162" xr:uid="{00000000-0005-0000-0000-00007FA60000}"/>
    <cellStyle name="Normal 65 4 3 5" xfId="46157" xr:uid="{00000000-0005-0000-0000-000080A60000}"/>
    <cellStyle name="Normal 65 4 4" xfId="23275" xr:uid="{00000000-0005-0000-0000-000081A60000}"/>
    <cellStyle name="Normal 65 4 4 2" xfId="23276" xr:uid="{00000000-0005-0000-0000-000082A60000}"/>
    <cellStyle name="Normal 65 4 4 2 2" xfId="46164" xr:uid="{00000000-0005-0000-0000-000083A60000}"/>
    <cellStyle name="Normal 65 4 4 3" xfId="46163" xr:uid="{00000000-0005-0000-0000-000084A60000}"/>
    <cellStyle name="Normal 65 4 5" xfId="23277" xr:uid="{00000000-0005-0000-0000-000085A60000}"/>
    <cellStyle name="Normal 65 4 5 2" xfId="46165" xr:uid="{00000000-0005-0000-0000-000086A60000}"/>
    <cellStyle name="Normal 65 4 6" xfId="23278" xr:uid="{00000000-0005-0000-0000-000087A60000}"/>
    <cellStyle name="Normal 65 4 6 2" xfId="23279" xr:uid="{00000000-0005-0000-0000-000088A60000}"/>
    <cellStyle name="Normal 65 4 6 2 2" xfId="46167" xr:uid="{00000000-0005-0000-0000-000089A60000}"/>
    <cellStyle name="Normal 65 4 6 3" xfId="46166" xr:uid="{00000000-0005-0000-0000-00008AA60000}"/>
    <cellStyle name="Normal 65 4 7" xfId="23280" xr:uid="{00000000-0005-0000-0000-00008BA60000}"/>
    <cellStyle name="Normal 65 4 7 2" xfId="46168" xr:uid="{00000000-0005-0000-0000-00008CA60000}"/>
    <cellStyle name="Normal 65 4 8" xfId="46151" xr:uid="{00000000-0005-0000-0000-00008DA60000}"/>
    <cellStyle name="Normal 65 5" xfId="23281" xr:uid="{00000000-0005-0000-0000-00008EA60000}"/>
    <cellStyle name="Normal 65 5 2" xfId="23282" xr:uid="{00000000-0005-0000-0000-00008FA60000}"/>
    <cellStyle name="Normal 65 5 2 2" xfId="23283" xr:uid="{00000000-0005-0000-0000-000090A60000}"/>
    <cellStyle name="Normal 65 5 2 2 2" xfId="23284" xr:uid="{00000000-0005-0000-0000-000091A60000}"/>
    <cellStyle name="Normal 65 5 2 2 2 2" xfId="46172" xr:uid="{00000000-0005-0000-0000-000092A60000}"/>
    <cellStyle name="Normal 65 5 2 2 3" xfId="46171" xr:uid="{00000000-0005-0000-0000-000093A60000}"/>
    <cellStyle name="Normal 65 5 2 3" xfId="23285" xr:uid="{00000000-0005-0000-0000-000094A60000}"/>
    <cellStyle name="Normal 65 5 2 3 2" xfId="46173" xr:uid="{00000000-0005-0000-0000-000095A60000}"/>
    <cellStyle name="Normal 65 5 2 4" xfId="23286" xr:uid="{00000000-0005-0000-0000-000096A60000}"/>
    <cellStyle name="Normal 65 5 2 4 2" xfId="46174" xr:uid="{00000000-0005-0000-0000-000097A60000}"/>
    <cellStyle name="Normal 65 5 2 5" xfId="46170" xr:uid="{00000000-0005-0000-0000-000098A60000}"/>
    <cellStyle name="Normal 65 5 3" xfId="23287" xr:uid="{00000000-0005-0000-0000-000099A60000}"/>
    <cellStyle name="Normal 65 5 3 2" xfId="23288" xr:uid="{00000000-0005-0000-0000-00009AA60000}"/>
    <cellStyle name="Normal 65 5 3 2 2" xfId="23289" xr:uid="{00000000-0005-0000-0000-00009BA60000}"/>
    <cellStyle name="Normal 65 5 3 2 2 2" xfId="46177" xr:uid="{00000000-0005-0000-0000-00009CA60000}"/>
    <cellStyle name="Normal 65 5 3 2 3" xfId="46176" xr:uid="{00000000-0005-0000-0000-00009DA60000}"/>
    <cellStyle name="Normal 65 5 3 3" xfId="23290" xr:uid="{00000000-0005-0000-0000-00009EA60000}"/>
    <cellStyle name="Normal 65 5 3 3 2" xfId="23291" xr:uid="{00000000-0005-0000-0000-00009FA60000}"/>
    <cellStyle name="Normal 65 5 3 3 2 2" xfId="46179" xr:uid="{00000000-0005-0000-0000-0000A0A60000}"/>
    <cellStyle name="Normal 65 5 3 3 3" xfId="46178" xr:uid="{00000000-0005-0000-0000-0000A1A60000}"/>
    <cellStyle name="Normal 65 5 3 4" xfId="23292" xr:uid="{00000000-0005-0000-0000-0000A2A60000}"/>
    <cellStyle name="Normal 65 5 3 4 2" xfId="46180" xr:uid="{00000000-0005-0000-0000-0000A3A60000}"/>
    <cellStyle name="Normal 65 5 3 5" xfId="46175" xr:uid="{00000000-0005-0000-0000-0000A4A60000}"/>
    <cellStyle name="Normal 65 5 4" xfId="23293" xr:uid="{00000000-0005-0000-0000-0000A5A60000}"/>
    <cellStyle name="Normal 65 5 4 2" xfId="23294" xr:uid="{00000000-0005-0000-0000-0000A6A60000}"/>
    <cellStyle name="Normal 65 5 4 2 2" xfId="46182" xr:uid="{00000000-0005-0000-0000-0000A7A60000}"/>
    <cellStyle name="Normal 65 5 4 3" xfId="46181" xr:uid="{00000000-0005-0000-0000-0000A8A60000}"/>
    <cellStyle name="Normal 65 5 5" xfId="23295" xr:uid="{00000000-0005-0000-0000-0000A9A60000}"/>
    <cellStyle name="Normal 65 5 5 2" xfId="46183" xr:uid="{00000000-0005-0000-0000-0000AAA60000}"/>
    <cellStyle name="Normal 65 5 6" xfId="23296" xr:uid="{00000000-0005-0000-0000-0000ABA60000}"/>
    <cellStyle name="Normal 65 5 6 2" xfId="23297" xr:uid="{00000000-0005-0000-0000-0000ACA60000}"/>
    <cellStyle name="Normal 65 5 6 2 2" xfId="46185" xr:uid="{00000000-0005-0000-0000-0000ADA60000}"/>
    <cellStyle name="Normal 65 5 6 3" xfId="46184" xr:uid="{00000000-0005-0000-0000-0000AEA60000}"/>
    <cellStyle name="Normal 65 5 7" xfId="23298" xr:uid="{00000000-0005-0000-0000-0000AFA60000}"/>
    <cellStyle name="Normal 65 5 7 2" xfId="46186" xr:uid="{00000000-0005-0000-0000-0000B0A60000}"/>
    <cellStyle name="Normal 65 5 8" xfId="46169" xr:uid="{00000000-0005-0000-0000-0000B1A60000}"/>
    <cellStyle name="Normal 65 6" xfId="23299" xr:uid="{00000000-0005-0000-0000-0000B2A60000}"/>
    <cellStyle name="Normal 65 6 2" xfId="23300" xr:uid="{00000000-0005-0000-0000-0000B3A60000}"/>
    <cellStyle name="Normal 65 6 2 2" xfId="23301" xr:uid="{00000000-0005-0000-0000-0000B4A60000}"/>
    <cellStyle name="Normal 65 6 2 2 2" xfId="23302" xr:uid="{00000000-0005-0000-0000-0000B5A60000}"/>
    <cellStyle name="Normal 65 6 2 2 2 2" xfId="46190" xr:uid="{00000000-0005-0000-0000-0000B6A60000}"/>
    <cellStyle name="Normal 65 6 2 2 3" xfId="46189" xr:uid="{00000000-0005-0000-0000-0000B7A60000}"/>
    <cellStyle name="Normal 65 6 2 3" xfId="23303" xr:uid="{00000000-0005-0000-0000-0000B8A60000}"/>
    <cellStyle name="Normal 65 6 2 3 2" xfId="46191" xr:uid="{00000000-0005-0000-0000-0000B9A60000}"/>
    <cellStyle name="Normal 65 6 2 4" xfId="23304" xr:uid="{00000000-0005-0000-0000-0000BAA60000}"/>
    <cellStyle name="Normal 65 6 2 4 2" xfId="46192" xr:uid="{00000000-0005-0000-0000-0000BBA60000}"/>
    <cellStyle name="Normal 65 6 2 5" xfId="46188" xr:uid="{00000000-0005-0000-0000-0000BCA60000}"/>
    <cellStyle name="Normal 65 6 3" xfId="23305" xr:uid="{00000000-0005-0000-0000-0000BDA60000}"/>
    <cellStyle name="Normal 65 6 3 2" xfId="23306" xr:uid="{00000000-0005-0000-0000-0000BEA60000}"/>
    <cellStyle name="Normal 65 6 3 2 2" xfId="23307" xr:uid="{00000000-0005-0000-0000-0000BFA60000}"/>
    <cellStyle name="Normal 65 6 3 2 2 2" xfId="46195" xr:uid="{00000000-0005-0000-0000-0000C0A60000}"/>
    <cellStyle name="Normal 65 6 3 2 3" xfId="46194" xr:uid="{00000000-0005-0000-0000-0000C1A60000}"/>
    <cellStyle name="Normal 65 6 3 3" xfId="23308" xr:uid="{00000000-0005-0000-0000-0000C2A60000}"/>
    <cellStyle name="Normal 65 6 3 3 2" xfId="23309" xr:uid="{00000000-0005-0000-0000-0000C3A60000}"/>
    <cellStyle name="Normal 65 6 3 3 2 2" xfId="46197" xr:uid="{00000000-0005-0000-0000-0000C4A60000}"/>
    <cellStyle name="Normal 65 6 3 3 3" xfId="46196" xr:uid="{00000000-0005-0000-0000-0000C5A60000}"/>
    <cellStyle name="Normal 65 6 3 4" xfId="23310" xr:uid="{00000000-0005-0000-0000-0000C6A60000}"/>
    <cellStyle name="Normal 65 6 3 4 2" xfId="46198" xr:uid="{00000000-0005-0000-0000-0000C7A60000}"/>
    <cellStyle name="Normal 65 6 3 5" xfId="46193" xr:uid="{00000000-0005-0000-0000-0000C8A60000}"/>
    <cellStyle name="Normal 65 6 4" xfId="23311" xr:uid="{00000000-0005-0000-0000-0000C9A60000}"/>
    <cellStyle name="Normal 65 6 4 2" xfId="23312" xr:uid="{00000000-0005-0000-0000-0000CAA60000}"/>
    <cellStyle name="Normal 65 6 4 2 2" xfId="46200" xr:uid="{00000000-0005-0000-0000-0000CBA60000}"/>
    <cellStyle name="Normal 65 6 4 3" xfId="46199" xr:uid="{00000000-0005-0000-0000-0000CCA60000}"/>
    <cellStyle name="Normal 65 6 5" xfId="23313" xr:uid="{00000000-0005-0000-0000-0000CDA60000}"/>
    <cellStyle name="Normal 65 6 5 2" xfId="46201" xr:uid="{00000000-0005-0000-0000-0000CEA60000}"/>
    <cellStyle name="Normal 65 6 6" xfId="23314" xr:uid="{00000000-0005-0000-0000-0000CFA60000}"/>
    <cellStyle name="Normal 65 6 6 2" xfId="23315" xr:uid="{00000000-0005-0000-0000-0000D0A60000}"/>
    <cellStyle name="Normal 65 6 6 2 2" xfId="46203" xr:uid="{00000000-0005-0000-0000-0000D1A60000}"/>
    <cellStyle name="Normal 65 6 6 3" xfId="46202" xr:uid="{00000000-0005-0000-0000-0000D2A60000}"/>
    <cellStyle name="Normal 65 6 7" xfId="23316" xr:uid="{00000000-0005-0000-0000-0000D3A60000}"/>
    <cellStyle name="Normal 65 6 7 2" xfId="46204" xr:uid="{00000000-0005-0000-0000-0000D4A60000}"/>
    <cellStyle name="Normal 65 6 8" xfId="46187" xr:uid="{00000000-0005-0000-0000-0000D5A60000}"/>
    <cellStyle name="Normal 65 7" xfId="23317" xr:uid="{00000000-0005-0000-0000-0000D6A60000}"/>
    <cellStyle name="Normal 65 7 2" xfId="23318" xr:uid="{00000000-0005-0000-0000-0000D7A60000}"/>
    <cellStyle name="Normal 65 7 2 2" xfId="23319" xr:uid="{00000000-0005-0000-0000-0000D8A60000}"/>
    <cellStyle name="Normal 65 7 2 2 2" xfId="23320" xr:uid="{00000000-0005-0000-0000-0000D9A60000}"/>
    <cellStyle name="Normal 65 7 2 2 2 2" xfId="46208" xr:uid="{00000000-0005-0000-0000-0000DAA60000}"/>
    <cellStyle name="Normal 65 7 2 2 3" xfId="46207" xr:uid="{00000000-0005-0000-0000-0000DBA60000}"/>
    <cellStyle name="Normal 65 7 2 3" xfId="23321" xr:uid="{00000000-0005-0000-0000-0000DCA60000}"/>
    <cellStyle name="Normal 65 7 2 3 2" xfId="46209" xr:uid="{00000000-0005-0000-0000-0000DDA60000}"/>
    <cellStyle name="Normal 65 7 2 4" xfId="23322" xr:uid="{00000000-0005-0000-0000-0000DEA60000}"/>
    <cellStyle name="Normal 65 7 2 4 2" xfId="46210" xr:uid="{00000000-0005-0000-0000-0000DFA60000}"/>
    <cellStyle name="Normal 65 7 2 5" xfId="46206" xr:uid="{00000000-0005-0000-0000-0000E0A60000}"/>
    <cellStyle name="Normal 65 7 3" xfId="23323" xr:uid="{00000000-0005-0000-0000-0000E1A60000}"/>
    <cellStyle name="Normal 65 7 3 2" xfId="23324" xr:uid="{00000000-0005-0000-0000-0000E2A60000}"/>
    <cellStyle name="Normal 65 7 3 2 2" xfId="23325" xr:uid="{00000000-0005-0000-0000-0000E3A60000}"/>
    <cellStyle name="Normal 65 7 3 2 2 2" xfId="46213" xr:uid="{00000000-0005-0000-0000-0000E4A60000}"/>
    <cellStyle name="Normal 65 7 3 2 3" xfId="46212" xr:uid="{00000000-0005-0000-0000-0000E5A60000}"/>
    <cellStyle name="Normal 65 7 3 3" xfId="23326" xr:uid="{00000000-0005-0000-0000-0000E6A60000}"/>
    <cellStyle name="Normal 65 7 3 3 2" xfId="23327" xr:uid="{00000000-0005-0000-0000-0000E7A60000}"/>
    <cellStyle name="Normal 65 7 3 3 2 2" xfId="46215" xr:uid="{00000000-0005-0000-0000-0000E8A60000}"/>
    <cellStyle name="Normal 65 7 3 3 3" xfId="46214" xr:uid="{00000000-0005-0000-0000-0000E9A60000}"/>
    <cellStyle name="Normal 65 7 3 4" xfId="23328" xr:uid="{00000000-0005-0000-0000-0000EAA60000}"/>
    <cellStyle name="Normal 65 7 3 4 2" xfId="46216" xr:uid="{00000000-0005-0000-0000-0000EBA60000}"/>
    <cellStyle name="Normal 65 7 3 5" xfId="46211" xr:uid="{00000000-0005-0000-0000-0000ECA60000}"/>
    <cellStyle name="Normal 65 7 4" xfId="23329" xr:uid="{00000000-0005-0000-0000-0000EDA60000}"/>
    <cellStyle name="Normal 65 7 4 2" xfId="23330" xr:uid="{00000000-0005-0000-0000-0000EEA60000}"/>
    <cellStyle name="Normal 65 7 4 2 2" xfId="46218" xr:uid="{00000000-0005-0000-0000-0000EFA60000}"/>
    <cellStyle name="Normal 65 7 4 3" xfId="46217" xr:uid="{00000000-0005-0000-0000-0000F0A60000}"/>
    <cellStyle name="Normal 65 7 5" xfId="23331" xr:uid="{00000000-0005-0000-0000-0000F1A60000}"/>
    <cellStyle name="Normal 65 7 5 2" xfId="46219" xr:uid="{00000000-0005-0000-0000-0000F2A60000}"/>
    <cellStyle name="Normal 65 7 6" xfId="23332" xr:uid="{00000000-0005-0000-0000-0000F3A60000}"/>
    <cellStyle name="Normal 65 7 6 2" xfId="23333" xr:uid="{00000000-0005-0000-0000-0000F4A60000}"/>
    <cellStyle name="Normal 65 7 6 2 2" xfId="46221" xr:uid="{00000000-0005-0000-0000-0000F5A60000}"/>
    <cellStyle name="Normal 65 7 6 3" xfId="46220" xr:uid="{00000000-0005-0000-0000-0000F6A60000}"/>
    <cellStyle name="Normal 65 7 7" xfId="23334" xr:uid="{00000000-0005-0000-0000-0000F7A60000}"/>
    <cellStyle name="Normal 65 7 7 2" xfId="46222" xr:uid="{00000000-0005-0000-0000-0000F8A60000}"/>
    <cellStyle name="Normal 65 7 8" xfId="46205" xr:uid="{00000000-0005-0000-0000-0000F9A60000}"/>
    <cellStyle name="Normal 65 8" xfId="23335" xr:uid="{00000000-0005-0000-0000-0000FAA60000}"/>
    <cellStyle name="Normal 65 8 2" xfId="23336" xr:uid="{00000000-0005-0000-0000-0000FBA60000}"/>
    <cellStyle name="Normal 65 8 2 2" xfId="23337" xr:uid="{00000000-0005-0000-0000-0000FCA60000}"/>
    <cellStyle name="Normal 65 8 2 2 2" xfId="23338" xr:uid="{00000000-0005-0000-0000-0000FDA60000}"/>
    <cellStyle name="Normal 65 8 2 2 2 2" xfId="46226" xr:uid="{00000000-0005-0000-0000-0000FEA60000}"/>
    <cellStyle name="Normal 65 8 2 2 3" xfId="46225" xr:uid="{00000000-0005-0000-0000-0000FFA60000}"/>
    <cellStyle name="Normal 65 8 2 3" xfId="23339" xr:uid="{00000000-0005-0000-0000-000000A70000}"/>
    <cellStyle name="Normal 65 8 2 3 2" xfId="46227" xr:uid="{00000000-0005-0000-0000-000001A70000}"/>
    <cellStyle name="Normal 65 8 2 4" xfId="23340" xr:uid="{00000000-0005-0000-0000-000002A70000}"/>
    <cellStyle name="Normal 65 8 2 4 2" xfId="46228" xr:uid="{00000000-0005-0000-0000-000003A70000}"/>
    <cellStyle name="Normal 65 8 2 5" xfId="46224" xr:uid="{00000000-0005-0000-0000-000004A70000}"/>
    <cellStyle name="Normal 65 8 3" xfId="23341" xr:uid="{00000000-0005-0000-0000-000005A70000}"/>
    <cellStyle name="Normal 65 8 3 2" xfId="23342" xr:uid="{00000000-0005-0000-0000-000006A70000}"/>
    <cellStyle name="Normal 65 8 3 2 2" xfId="23343" xr:uid="{00000000-0005-0000-0000-000007A70000}"/>
    <cellStyle name="Normal 65 8 3 2 2 2" xfId="46231" xr:uid="{00000000-0005-0000-0000-000008A70000}"/>
    <cellStyle name="Normal 65 8 3 2 3" xfId="46230" xr:uid="{00000000-0005-0000-0000-000009A70000}"/>
    <cellStyle name="Normal 65 8 3 3" xfId="23344" xr:uid="{00000000-0005-0000-0000-00000AA70000}"/>
    <cellStyle name="Normal 65 8 3 3 2" xfId="23345" xr:uid="{00000000-0005-0000-0000-00000BA70000}"/>
    <cellStyle name="Normal 65 8 3 3 2 2" xfId="46233" xr:uid="{00000000-0005-0000-0000-00000CA70000}"/>
    <cellStyle name="Normal 65 8 3 3 3" xfId="46232" xr:uid="{00000000-0005-0000-0000-00000DA70000}"/>
    <cellStyle name="Normal 65 8 3 4" xfId="23346" xr:uid="{00000000-0005-0000-0000-00000EA70000}"/>
    <cellStyle name="Normal 65 8 3 4 2" xfId="46234" xr:uid="{00000000-0005-0000-0000-00000FA70000}"/>
    <cellStyle name="Normal 65 8 3 5" xfId="46229" xr:uid="{00000000-0005-0000-0000-000010A70000}"/>
    <cellStyle name="Normal 65 8 4" xfId="23347" xr:uid="{00000000-0005-0000-0000-000011A70000}"/>
    <cellStyle name="Normal 65 8 4 2" xfId="23348" xr:uid="{00000000-0005-0000-0000-000012A70000}"/>
    <cellStyle name="Normal 65 8 4 2 2" xfId="46236" xr:uid="{00000000-0005-0000-0000-000013A70000}"/>
    <cellStyle name="Normal 65 8 4 3" xfId="46235" xr:uid="{00000000-0005-0000-0000-000014A70000}"/>
    <cellStyle name="Normal 65 8 5" xfId="23349" xr:uid="{00000000-0005-0000-0000-000015A70000}"/>
    <cellStyle name="Normal 65 8 5 2" xfId="46237" xr:uid="{00000000-0005-0000-0000-000016A70000}"/>
    <cellStyle name="Normal 65 8 6" xfId="23350" xr:uid="{00000000-0005-0000-0000-000017A70000}"/>
    <cellStyle name="Normal 65 8 6 2" xfId="23351" xr:uid="{00000000-0005-0000-0000-000018A70000}"/>
    <cellStyle name="Normal 65 8 6 2 2" xfId="46239" xr:uid="{00000000-0005-0000-0000-000019A70000}"/>
    <cellStyle name="Normal 65 8 6 3" xfId="46238" xr:uid="{00000000-0005-0000-0000-00001AA70000}"/>
    <cellStyle name="Normal 65 8 7" xfId="23352" xr:uid="{00000000-0005-0000-0000-00001BA70000}"/>
    <cellStyle name="Normal 65 8 7 2" xfId="46240" xr:uid="{00000000-0005-0000-0000-00001CA70000}"/>
    <cellStyle name="Normal 65 8 8" xfId="46223" xr:uid="{00000000-0005-0000-0000-00001DA70000}"/>
    <cellStyle name="Normal 65 9" xfId="23353" xr:uid="{00000000-0005-0000-0000-00001EA70000}"/>
    <cellStyle name="Normal 65 9 2" xfId="23354" xr:uid="{00000000-0005-0000-0000-00001FA70000}"/>
    <cellStyle name="Normal 65 9 2 2" xfId="23355" xr:uid="{00000000-0005-0000-0000-000020A70000}"/>
    <cellStyle name="Normal 65 9 2 2 2" xfId="23356" xr:uid="{00000000-0005-0000-0000-000021A70000}"/>
    <cellStyle name="Normal 65 9 2 2 2 2" xfId="46244" xr:uid="{00000000-0005-0000-0000-000022A70000}"/>
    <cellStyle name="Normal 65 9 2 2 3" xfId="46243" xr:uid="{00000000-0005-0000-0000-000023A70000}"/>
    <cellStyle name="Normal 65 9 2 3" xfId="23357" xr:uid="{00000000-0005-0000-0000-000024A70000}"/>
    <cellStyle name="Normal 65 9 2 3 2" xfId="46245" xr:uid="{00000000-0005-0000-0000-000025A70000}"/>
    <cellStyle name="Normal 65 9 2 4" xfId="23358" xr:uid="{00000000-0005-0000-0000-000026A70000}"/>
    <cellStyle name="Normal 65 9 2 4 2" xfId="46246" xr:uid="{00000000-0005-0000-0000-000027A70000}"/>
    <cellStyle name="Normal 65 9 2 5" xfId="46242" xr:uid="{00000000-0005-0000-0000-000028A70000}"/>
    <cellStyle name="Normal 65 9 3" xfId="23359" xr:uid="{00000000-0005-0000-0000-000029A70000}"/>
    <cellStyle name="Normal 65 9 3 2" xfId="23360" xr:uid="{00000000-0005-0000-0000-00002AA70000}"/>
    <cellStyle name="Normal 65 9 3 2 2" xfId="23361" xr:uid="{00000000-0005-0000-0000-00002BA70000}"/>
    <cellStyle name="Normal 65 9 3 2 2 2" xfId="46249" xr:uid="{00000000-0005-0000-0000-00002CA70000}"/>
    <cellStyle name="Normal 65 9 3 2 3" xfId="46248" xr:uid="{00000000-0005-0000-0000-00002DA70000}"/>
    <cellStyle name="Normal 65 9 3 3" xfId="23362" xr:uid="{00000000-0005-0000-0000-00002EA70000}"/>
    <cellStyle name="Normal 65 9 3 3 2" xfId="23363" xr:uid="{00000000-0005-0000-0000-00002FA70000}"/>
    <cellStyle name="Normal 65 9 3 3 2 2" xfId="46251" xr:uid="{00000000-0005-0000-0000-000030A70000}"/>
    <cellStyle name="Normal 65 9 3 3 3" xfId="46250" xr:uid="{00000000-0005-0000-0000-000031A70000}"/>
    <cellStyle name="Normal 65 9 3 4" xfId="23364" xr:uid="{00000000-0005-0000-0000-000032A70000}"/>
    <cellStyle name="Normal 65 9 3 4 2" xfId="46252" xr:uid="{00000000-0005-0000-0000-000033A70000}"/>
    <cellStyle name="Normal 65 9 3 5" xfId="46247" xr:uid="{00000000-0005-0000-0000-000034A70000}"/>
    <cellStyle name="Normal 65 9 4" xfId="23365" xr:uid="{00000000-0005-0000-0000-000035A70000}"/>
    <cellStyle name="Normal 65 9 4 2" xfId="23366" xr:uid="{00000000-0005-0000-0000-000036A70000}"/>
    <cellStyle name="Normal 65 9 4 2 2" xfId="46254" xr:uid="{00000000-0005-0000-0000-000037A70000}"/>
    <cellStyle name="Normal 65 9 4 3" xfId="46253" xr:uid="{00000000-0005-0000-0000-000038A70000}"/>
    <cellStyle name="Normal 65 9 5" xfId="23367" xr:uid="{00000000-0005-0000-0000-000039A70000}"/>
    <cellStyle name="Normal 65 9 5 2" xfId="46255" xr:uid="{00000000-0005-0000-0000-00003AA70000}"/>
    <cellStyle name="Normal 65 9 6" xfId="23368" xr:uid="{00000000-0005-0000-0000-00003BA70000}"/>
    <cellStyle name="Normal 65 9 6 2" xfId="23369" xr:uid="{00000000-0005-0000-0000-00003CA70000}"/>
    <cellStyle name="Normal 65 9 6 2 2" xfId="46257" xr:uid="{00000000-0005-0000-0000-00003DA70000}"/>
    <cellStyle name="Normal 65 9 6 3" xfId="46256" xr:uid="{00000000-0005-0000-0000-00003EA70000}"/>
    <cellStyle name="Normal 65 9 7" xfId="23370" xr:uid="{00000000-0005-0000-0000-00003FA70000}"/>
    <cellStyle name="Normal 65 9 7 2" xfId="46258" xr:uid="{00000000-0005-0000-0000-000040A70000}"/>
    <cellStyle name="Normal 65 9 8" xfId="46241" xr:uid="{00000000-0005-0000-0000-000041A70000}"/>
    <cellStyle name="Normal 66" xfId="23371" xr:uid="{00000000-0005-0000-0000-000042A70000}"/>
    <cellStyle name="Normal 66 10" xfId="23372" xr:uid="{00000000-0005-0000-0000-000043A70000}"/>
    <cellStyle name="Normal 66 10 2" xfId="23373" xr:uid="{00000000-0005-0000-0000-000044A70000}"/>
    <cellStyle name="Normal 66 10 2 2" xfId="23374" xr:uid="{00000000-0005-0000-0000-000045A70000}"/>
    <cellStyle name="Normal 66 10 2 2 2" xfId="23375" xr:uid="{00000000-0005-0000-0000-000046A70000}"/>
    <cellStyle name="Normal 66 10 2 2 2 2" xfId="46263" xr:uid="{00000000-0005-0000-0000-000047A70000}"/>
    <cellStyle name="Normal 66 10 2 2 3" xfId="46262" xr:uid="{00000000-0005-0000-0000-000048A70000}"/>
    <cellStyle name="Normal 66 10 2 3" xfId="23376" xr:uid="{00000000-0005-0000-0000-000049A70000}"/>
    <cellStyle name="Normal 66 10 2 3 2" xfId="46264" xr:uid="{00000000-0005-0000-0000-00004AA70000}"/>
    <cellStyle name="Normal 66 10 2 4" xfId="23377" xr:uid="{00000000-0005-0000-0000-00004BA70000}"/>
    <cellStyle name="Normal 66 10 2 4 2" xfId="46265" xr:uid="{00000000-0005-0000-0000-00004CA70000}"/>
    <cellStyle name="Normal 66 10 2 5" xfId="46261" xr:uid="{00000000-0005-0000-0000-00004DA70000}"/>
    <cellStyle name="Normal 66 10 3" xfId="23378" xr:uid="{00000000-0005-0000-0000-00004EA70000}"/>
    <cellStyle name="Normal 66 10 3 2" xfId="23379" xr:uid="{00000000-0005-0000-0000-00004FA70000}"/>
    <cellStyle name="Normal 66 10 3 2 2" xfId="23380" xr:uid="{00000000-0005-0000-0000-000050A70000}"/>
    <cellStyle name="Normal 66 10 3 2 2 2" xfId="46268" xr:uid="{00000000-0005-0000-0000-000051A70000}"/>
    <cellStyle name="Normal 66 10 3 2 3" xfId="46267" xr:uid="{00000000-0005-0000-0000-000052A70000}"/>
    <cellStyle name="Normal 66 10 3 3" xfId="23381" xr:uid="{00000000-0005-0000-0000-000053A70000}"/>
    <cellStyle name="Normal 66 10 3 3 2" xfId="23382" xr:uid="{00000000-0005-0000-0000-000054A70000}"/>
    <cellStyle name="Normal 66 10 3 3 2 2" xfId="46270" xr:uid="{00000000-0005-0000-0000-000055A70000}"/>
    <cellStyle name="Normal 66 10 3 3 3" xfId="46269" xr:uid="{00000000-0005-0000-0000-000056A70000}"/>
    <cellStyle name="Normal 66 10 3 4" xfId="23383" xr:uid="{00000000-0005-0000-0000-000057A70000}"/>
    <cellStyle name="Normal 66 10 3 4 2" xfId="46271" xr:uid="{00000000-0005-0000-0000-000058A70000}"/>
    <cellStyle name="Normal 66 10 3 5" xfId="46266" xr:uid="{00000000-0005-0000-0000-000059A70000}"/>
    <cellStyle name="Normal 66 10 4" xfId="23384" xr:uid="{00000000-0005-0000-0000-00005AA70000}"/>
    <cellStyle name="Normal 66 10 4 2" xfId="23385" xr:uid="{00000000-0005-0000-0000-00005BA70000}"/>
    <cellStyle name="Normal 66 10 4 2 2" xfId="46273" xr:uid="{00000000-0005-0000-0000-00005CA70000}"/>
    <cellStyle name="Normal 66 10 4 3" xfId="46272" xr:uid="{00000000-0005-0000-0000-00005DA70000}"/>
    <cellStyle name="Normal 66 10 5" xfId="23386" xr:uid="{00000000-0005-0000-0000-00005EA70000}"/>
    <cellStyle name="Normal 66 10 5 2" xfId="46274" xr:uid="{00000000-0005-0000-0000-00005FA70000}"/>
    <cellStyle name="Normal 66 10 6" xfId="23387" xr:uid="{00000000-0005-0000-0000-000060A70000}"/>
    <cellStyle name="Normal 66 10 6 2" xfId="23388" xr:uid="{00000000-0005-0000-0000-000061A70000}"/>
    <cellStyle name="Normal 66 10 6 2 2" xfId="46276" xr:uid="{00000000-0005-0000-0000-000062A70000}"/>
    <cellStyle name="Normal 66 10 6 3" xfId="46275" xr:uid="{00000000-0005-0000-0000-000063A70000}"/>
    <cellStyle name="Normal 66 10 7" xfId="23389" xr:uid="{00000000-0005-0000-0000-000064A70000}"/>
    <cellStyle name="Normal 66 10 7 2" xfId="46277" xr:uid="{00000000-0005-0000-0000-000065A70000}"/>
    <cellStyle name="Normal 66 10 8" xfId="46260" xr:uid="{00000000-0005-0000-0000-000066A70000}"/>
    <cellStyle name="Normal 66 11" xfId="23390" xr:uid="{00000000-0005-0000-0000-000067A70000}"/>
    <cellStyle name="Normal 66 11 2" xfId="23391" xr:uid="{00000000-0005-0000-0000-000068A70000}"/>
    <cellStyle name="Normal 66 11 2 2" xfId="23392" xr:uid="{00000000-0005-0000-0000-000069A70000}"/>
    <cellStyle name="Normal 66 11 2 2 2" xfId="23393" xr:uid="{00000000-0005-0000-0000-00006AA70000}"/>
    <cellStyle name="Normal 66 11 2 2 2 2" xfId="46281" xr:uid="{00000000-0005-0000-0000-00006BA70000}"/>
    <cellStyle name="Normal 66 11 2 2 3" xfId="46280" xr:uid="{00000000-0005-0000-0000-00006CA70000}"/>
    <cellStyle name="Normal 66 11 2 3" xfId="23394" xr:uid="{00000000-0005-0000-0000-00006DA70000}"/>
    <cellStyle name="Normal 66 11 2 3 2" xfId="46282" xr:uid="{00000000-0005-0000-0000-00006EA70000}"/>
    <cellStyle name="Normal 66 11 2 4" xfId="23395" xr:uid="{00000000-0005-0000-0000-00006FA70000}"/>
    <cellStyle name="Normal 66 11 2 4 2" xfId="46283" xr:uid="{00000000-0005-0000-0000-000070A70000}"/>
    <cellStyle name="Normal 66 11 2 5" xfId="46279" xr:uid="{00000000-0005-0000-0000-000071A70000}"/>
    <cellStyle name="Normal 66 11 3" xfId="23396" xr:uid="{00000000-0005-0000-0000-000072A70000}"/>
    <cellStyle name="Normal 66 11 3 2" xfId="23397" xr:uid="{00000000-0005-0000-0000-000073A70000}"/>
    <cellStyle name="Normal 66 11 3 2 2" xfId="23398" xr:uid="{00000000-0005-0000-0000-000074A70000}"/>
    <cellStyle name="Normal 66 11 3 2 2 2" xfId="46286" xr:uid="{00000000-0005-0000-0000-000075A70000}"/>
    <cellStyle name="Normal 66 11 3 2 3" xfId="46285" xr:uid="{00000000-0005-0000-0000-000076A70000}"/>
    <cellStyle name="Normal 66 11 3 3" xfId="23399" xr:uid="{00000000-0005-0000-0000-000077A70000}"/>
    <cellStyle name="Normal 66 11 3 3 2" xfId="23400" xr:uid="{00000000-0005-0000-0000-000078A70000}"/>
    <cellStyle name="Normal 66 11 3 3 2 2" xfId="46288" xr:uid="{00000000-0005-0000-0000-000079A70000}"/>
    <cellStyle name="Normal 66 11 3 3 3" xfId="46287" xr:uid="{00000000-0005-0000-0000-00007AA70000}"/>
    <cellStyle name="Normal 66 11 3 4" xfId="23401" xr:uid="{00000000-0005-0000-0000-00007BA70000}"/>
    <cellStyle name="Normal 66 11 3 4 2" xfId="46289" xr:uid="{00000000-0005-0000-0000-00007CA70000}"/>
    <cellStyle name="Normal 66 11 3 5" xfId="46284" xr:uid="{00000000-0005-0000-0000-00007DA70000}"/>
    <cellStyle name="Normal 66 11 4" xfId="23402" xr:uid="{00000000-0005-0000-0000-00007EA70000}"/>
    <cellStyle name="Normal 66 11 4 2" xfId="23403" xr:uid="{00000000-0005-0000-0000-00007FA70000}"/>
    <cellStyle name="Normal 66 11 4 2 2" xfId="46291" xr:uid="{00000000-0005-0000-0000-000080A70000}"/>
    <cellStyle name="Normal 66 11 4 3" xfId="46290" xr:uid="{00000000-0005-0000-0000-000081A70000}"/>
    <cellStyle name="Normal 66 11 5" xfId="23404" xr:uid="{00000000-0005-0000-0000-000082A70000}"/>
    <cellStyle name="Normal 66 11 5 2" xfId="46292" xr:uid="{00000000-0005-0000-0000-000083A70000}"/>
    <cellStyle name="Normal 66 11 6" xfId="23405" xr:uid="{00000000-0005-0000-0000-000084A70000}"/>
    <cellStyle name="Normal 66 11 6 2" xfId="23406" xr:uid="{00000000-0005-0000-0000-000085A70000}"/>
    <cellStyle name="Normal 66 11 6 2 2" xfId="46294" xr:uid="{00000000-0005-0000-0000-000086A70000}"/>
    <cellStyle name="Normal 66 11 6 3" xfId="46293" xr:uid="{00000000-0005-0000-0000-000087A70000}"/>
    <cellStyle name="Normal 66 11 7" xfId="23407" xr:uid="{00000000-0005-0000-0000-000088A70000}"/>
    <cellStyle name="Normal 66 11 7 2" xfId="46295" xr:uid="{00000000-0005-0000-0000-000089A70000}"/>
    <cellStyle name="Normal 66 11 8" xfId="46278" xr:uid="{00000000-0005-0000-0000-00008AA70000}"/>
    <cellStyle name="Normal 66 12" xfId="23408" xr:uid="{00000000-0005-0000-0000-00008BA70000}"/>
    <cellStyle name="Normal 66 12 2" xfId="23409" xr:uid="{00000000-0005-0000-0000-00008CA70000}"/>
    <cellStyle name="Normal 66 12 2 2" xfId="23410" xr:uid="{00000000-0005-0000-0000-00008DA70000}"/>
    <cellStyle name="Normal 66 12 2 2 2" xfId="46298" xr:uid="{00000000-0005-0000-0000-00008EA70000}"/>
    <cellStyle name="Normal 66 12 2 3" xfId="46297" xr:uid="{00000000-0005-0000-0000-00008FA70000}"/>
    <cellStyle name="Normal 66 12 3" xfId="23411" xr:uid="{00000000-0005-0000-0000-000090A70000}"/>
    <cellStyle name="Normal 66 12 3 2" xfId="46299" xr:uid="{00000000-0005-0000-0000-000091A70000}"/>
    <cellStyle name="Normal 66 12 4" xfId="23412" xr:uid="{00000000-0005-0000-0000-000092A70000}"/>
    <cellStyle name="Normal 66 12 4 2" xfId="46300" xr:uid="{00000000-0005-0000-0000-000093A70000}"/>
    <cellStyle name="Normal 66 12 5" xfId="46296" xr:uid="{00000000-0005-0000-0000-000094A70000}"/>
    <cellStyle name="Normal 66 13" xfId="23413" xr:uid="{00000000-0005-0000-0000-000095A70000}"/>
    <cellStyle name="Normal 66 13 2" xfId="23414" xr:uid="{00000000-0005-0000-0000-000096A70000}"/>
    <cellStyle name="Normal 66 13 2 2" xfId="23415" xr:uid="{00000000-0005-0000-0000-000097A70000}"/>
    <cellStyle name="Normal 66 13 2 2 2" xfId="46303" xr:uid="{00000000-0005-0000-0000-000098A70000}"/>
    <cellStyle name="Normal 66 13 2 3" xfId="46302" xr:uid="{00000000-0005-0000-0000-000099A70000}"/>
    <cellStyle name="Normal 66 13 3" xfId="23416" xr:uid="{00000000-0005-0000-0000-00009AA70000}"/>
    <cellStyle name="Normal 66 13 3 2" xfId="23417" xr:uid="{00000000-0005-0000-0000-00009BA70000}"/>
    <cellStyle name="Normal 66 13 3 2 2" xfId="46305" xr:uid="{00000000-0005-0000-0000-00009CA70000}"/>
    <cellStyle name="Normal 66 13 3 3" xfId="46304" xr:uid="{00000000-0005-0000-0000-00009DA70000}"/>
    <cellStyle name="Normal 66 13 4" xfId="23418" xr:uid="{00000000-0005-0000-0000-00009EA70000}"/>
    <cellStyle name="Normal 66 13 4 2" xfId="46306" xr:uid="{00000000-0005-0000-0000-00009FA70000}"/>
    <cellStyle name="Normal 66 13 5" xfId="46301" xr:uid="{00000000-0005-0000-0000-0000A0A70000}"/>
    <cellStyle name="Normal 66 14" xfId="23419" xr:uid="{00000000-0005-0000-0000-0000A1A70000}"/>
    <cellStyle name="Normal 66 14 2" xfId="23420" xr:uid="{00000000-0005-0000-0000-0000A2A70000}"/>
    <cellStyle name="Normal 66 14 2 2" xfId="46308" xr:uid="{00000000-0005-0000-0000-0000A3A70000}"/>
    <cellStyle name="Normal 66 14 3" xfId="46307" xr:uid="{00000000-0005-0000-0000-0000A4A70000}"/>
    <cellStyle name="Normal 66 15" xfId="23421" xr:uid="{00000000-0005-0000-0000-0000A5A70000}"/>
    <cellStyle name="Normal 66 15 2" xfId="46309" xr:uid="{00000000-0005-0000-0000-0000A6A70000}"/>
    <cellStyle name="Normal 66 16" xfId="23422" xr:uid="{00000000-0005-0000-0000-0000A7A70000}"/>
    <cellStyle name="Normal 66 16 2" xfId="23423" xr:uid="{00000000-0005-0000-0000-0000A8A70000}"/>
    <cellStyle name="Normal 66 16 2 2" xfId="46311" xr:uid="{00000000-0005-0000-0000-0000A9A70000}"/>
    <cellStyle name="Normal 66 16 3" xfId="46310" xr:uid="{00000000-0005-0000-0000-0000AAA70000}"/>
    <cellStyle name="Normal 66 17" xfId="23424" xr:uid="{00000000-0005-0000-0000-0000ABA70000}"/>
    <cellStyle name="Normal 66 17 2" xfId="46312" xr:uid="{00000000-0005-0000-0000-0000ACA70000}"/>
    <cellStyle name="Normal 66 18" xfId="46259" xr:uid="{00000000-0005-0000-0000-0000ADA70000}"/>
    <cellStyle name="Normal 66 2" xfId="23425" xr:uid="{00000000-0005-0000-0000-0000AEA70000}"/>
    <cellStyle name="Normal 66 2 2" xfId="23426" xr:uid="{00000000-0005-0000-0000-0000AFA70000}"/>
    <cellStyle name="Normal 66 2 2 2" xfId="23427" xr:uid="{00000000-0005-0000-0000-0000B0A70000}"/>
    <cellStyle name="Normal 66 2 2 2 2" xfId="23428" xr:uid="{00000000-0005-0000-0000-0000B1A70000}"/>
    <cellStyle name="Normal 66 2 2 2 2 2" xfId="46316" xr:uid="{00000000-0005-0000-0000-0000B2A70000}"/>
    <cellStyle name="Normal 66 2 2 2 3" xfId="46315" xr:uid="{00000000-0005-0000-0000-0000B3A70000}"/>
    <cellStyle name="Normal 66 2 2 3" xfId="23429" xr:uid="{00000000-0005-0000-0000-0000B4A70000}"/>
    <cellStyle name="Normal 66 2 2 3 2" xfId="46317" xr:uid="{00000000-0005-0000-0000-0000B5A70000}"/>
    <cellStyle name="Normal 66 2 2 4" xfId="23430" xr:uid="{00000000-0005-0000-0000-0000B6A70000}"/>
    <cellStyle name="Normal 66 2 2 4 2" xfId="46318" xr:uid="{00000000-0005-0000-0000-0000B7A70000}"/>
    <cellStyle name="Normal 66 2 2 5" xfId="46314" xr:uid="{00000000-0005-0000-0000-0000B8A70000}"/>
    <cellStyle name="Normal 66 2 3" xfId="23431" xr:uid="{00000000-0005-0000-0000-0000B9A70000}"/>
    <cellStyle name="Normal 66 2 3 2" xfId="23432" xr:uid="{00000000-0005-0000-0000-0000BAA70000}"/>
    <cellStyle name="Normal 66 2 3 2 2" xfId="23433" xr:uid="{00000000-0005-0000-0000-0000BBA70000}"/>
    <cellStyle name="Normal 66 2 3 2 2 2" xfId="46321" xr:uid="{00000000-0005-0000-0000-0000BCA70000}"/>
    <cellStyle name="Normal 66 2 3 2 3" xfId="46320" xr:uid="{00000000-0005-0000-0000-0000BDA70000}"/>
    <cellStyle name="Normal 66 2 3 3" xfId="23434" xr:uid="{00000000-0005-0000-0000-0000BEA70000}"/>
    <cellStyle name="Normal 66 2 3 3 2" xfId="23435" xr:uid="{00000000-0005-0000-0000-0000BFA70000}"/>
    <cellStyle name="Normal 66 2 3 3 2 2" xfId="46323" xr:uid="{00000000-0005-0000-0000-0000C0A70000}"/>
    <cellStyle name="Normal 66 2 3 3 3" xfId="46322" xr:uid="{00000000-0005-0000-0000-0000C1A70000}"/>
    <cellStyle name="Normal 66 2 3 4" xfId="23436" xr:uid="{00000000-0005-0000-0000-0000C2A70000}"/>
    <cellStyle name="Normal 66 2 3 4 2" xfId="46324" xr:uid="{00000000-0005-0000-0000-0000C3A70000}"/>
    <cellStyle name="Normal 66 2 3 5" xfId="46319" xr:uid="{00000000-0005-0000-0000-0000C4A70000}"/>
    <cellStyle name="Normal 66 2 4" xfId="23437" xr:uid="{00000000-0005-0000-0000-0000C5A70000}"/>
    <cellStyle name="Normal 66 2 4 2" xfId="23438" xr:uid="{00000000-0005-0000-0000-0000C6A70000}"/>
    <cellStyle name="Normal 66 2 4 2 2" xfId="46326" xr:uid="{00000000-0005-0000-0000-0000C7A70000}"/>
    <cellStyle name="Normal 66 2 4 3" xfId="46325" xr:uid="{00000000-0005-0000-0000-0000C8A70000}"/>
    <cellStyle name="Normal 66 2 5" xfId="23439" xr:uid="{00000000-0005-0000-0000-0000C9A70000}"/>
    <cellStyle name="Normal 66 2 5 2" xfId="46327" xr:uid="{00000000-0005-0000-0000-0000CAA70000}"/>
    <cellStyle name="Normal 66 2 6" xfId="23440" xr:uid="{00000000-0005-0000-0000-0000CBA70000}"/>
    <cellStyle name="Normal 66 2 6 2" xfId="23441" xr:uid="{00000000-0005-0000-0000-0000CCA70000}"/>
    <cellStyle name="Normal 66 2 6 2 2" xfId="46329" xr:uid="{00000000-0005-0000-0000-0000CDA70000}"/>
    <cellStyle name="Normal 66 2 6 3" xfId="46328" xr:uid="{00000000-0005-0000-0000-0000CEA70000}"/>
    <cellStyle name="Normal 66 2 7" xfId="23442" xr:uid="{00000000-0005-0000-0000-0000CFA70000}"/>
    <cellStyle name="Normal 66 2 7 2" xfId="46330" xr:uid="{00000000-0005-0000-0000-0000D0A70000}"/>
    <cellStyle name="Normal 66 2 8" xfId="46313" xr:uid="{00000000-0005-0000-0000-0000D1A70000}"/>
    <cellStyle name="Normal 66 3" xfId="23443" xr:uid="{00000000-0005-0000-0000-0000D2A70000}"/>
    <cellStyle name="Normal 66 3 2" xfId="23444" xr:uid="{00000000-0005-0000-0000-0000D3A70000}"/>
    <cellStyle name="Normal 66 3 2 2" xfId="23445" xr:uid="{00000000-0005-0000-0000-0000D4A70000}"/>
    <cellStyle name="Normal 66 3 2 2 2" xfId="23446" xr:uid="{00000000-0005-0000-0000-0000D5A70000}"/>
    <cellStyle name="Normal 66 3 2 2 2 2" xfId="46334" xr:uid="{00000000-0005-0000-0000-0000D6A70000}"/>
    <cellStyle name="Normal 66 3 2 2 3" xfId="46333" xr:uid="{00000000-0005-0000-0000-0000D7A70000}"/>
    <cellStyle name="Normal 66 3 2 3" xfId="23447" xr:uid="{00000000-0005-0000-0000-0000D8A70000}"/>
    <cellStyle name="Normal 66 3 2 3 2" xfId="46335" xr:uid="{00000000-0005-0000-0000-0000D9A70000}"/>
    <cellStyle name="Normal 66 3 2 4" xfId="23448" xr:uid="{00000000-0005-0000-0000-0000DAA70000}"/>
    <cellStyle name="Normal 66 3 2 4 2" xfId="46336" xr:uid="{00000000-0005-0000-0000-0000DBA70000}"/>
    <cellStyle name="Normal 66 3 2 5" xfId="46332" xr:uid="{00000000-0005-0000-0000-0000DCA70000}"/>
    <cellStyle name="Normal 66 3 3" xfId="23449" xr:uid="{00000000-0005-0000-0000-0000DDA70000}"/>
    <cellStyle name="Normal 66 3 3 2" xfId="23450" xr:uid="{00000000-0005-0000-0000-0000DEA70000}"/>
    <cellStyle name="Normal 66 3 3 2 2" xfId="23451" xr:uid="{00000000-0005-0000-0000-0000DFA70000}"/>
    <cellStyle name="Normal 66 3 3 2 2 2" xfId="46339" xr:uid="{00000000-0005-0000-0000-0000E0A70000}"/>
    <cellStyle name="Normal 66 3 3 2 3" xfId="46338" xr:uid="{00000000-0005-0000-0000-0000E1A70000}"/>
    <cellStyle name="Normal 66 3 3 3" xfId="23452" xr:uid="{00000000-0005-0000-0000-0000E2A70000}"/>
    <cellStyle name="Normal 66 3 3 3 2" xfId="23453" xr:uid="{00000000-0005-0000-0000-0000E3A70000}"/>
    <cellStyle name="Normal 66 3 3 3 2 2" xfId="46341" xr:uid="{00000000-0005-0000-0000-0000E4A70000}"/>
    <cellStyle name="Normal 66 3 3 3 3" xfId="46340" xr:uid="{00000000-0005-0000-0000-0000E5A70000}"/>
    <cellStyle name="Normal 66 3 3 4" xfId="23454" xr:uid="{00000000-0005-0000-0000-0000E6A70000}"/>
    <cellStyle name="Normal 66 3 3 4 2" xfId="46342" xr:uid="{00000000-0005-0000-0000-0000E7A70000}"/>
    <cellStyle name="Normal 66 3 3 5" xfId="46337" xr:uid="{00000000-0005-0000-0000-0000E8A70000}"/>
    <cellStyle name="Normal 66 3 4" xfId="23455" xr:uid="{00000000-0005-0000-0000-0000E9A70000}"/>
    <cellStyle name="Normal 66 3 4 2" xfId="23456" xr:uid="{00000000-0005-0000-0000-0000EAA70000}"/>
    <cellStyle name="Normal 66 3 4 2 2" xfId="46344" xr:uid="{00000000-0005-0000-0000-0000EBA70000}"/>
    <cellStyle name="Normal 66 3 4 3" xfId="46343" xr:uid="{00000000-0005-0000-0000-0000ECA70000}"/>
    <cellStyle name="Normal 66 3 5" xfId="23457" xr:uid="{00000000-0005-0000-0000-0000EDA70000}"/>
    <cellStyle name="Normal 66 3 5 2" xfId="46345" xr:uid="{00000000-0005-0000-0000-0000EEA70000}"/>
    <cellStyle name="Normal 66 3 6" xfId="23458" xr:uid="{00000000-0005-0000-0000-0000EFA70000}"/>
    <cellStyle name="Normal 66 3 6 2" xfId="23459" xr:uid="{00000000-0005-0000-0000-0000F0A70000}"/>
    <cellStyle name="Normal 66 3 6 2 2" xfId="46347" xr:uid="{00000000-0005-0000-0000-0000F1A70000}"/>
    <cellStyle name="Normal 66 3 6 3" xfId="46346" xr:uid="{00000000-0005-0000-0000-0000F2A70000}"/>
    <cellStyle name="Normal 66 3 7" xfId="23460" xr:uid="{00000000-0005-0000-0000-0000F3A70000}"/>
    <cellStyle name="Normal 66 3 7 2" xfId="46348" xr:uid="{00000000-0005-0000-0000-0000F4A70000}"/>
    <cellStyle name="Normal 66 3 8" xfId="46331" xr:uid="{00000000-0005-0000-0000-0000F5A70000}"/>
    <cellStyle name="Normal 66 4" xfId="23461" xr:uid="{00000000-0005-0000-0000-0000F6A70000}"/>
    <cellStyle name="Normal 66 4 2" xfId="23462" xr:uid="{00000000-0005-0000-0000-0000F7A70000}"/>
    <cellStyle name="Normal 66 4 2 2" xfId="23463" xr:uid="{00000000-0005-0000-0000-0000F8A70000}"/>
    <cellStyle name="Normal 66 4 2 2 2" xfId="23464" xr:uid="{00000000-0005-0000-0000-0000F9A70000}"/>
    <cellStyle name="Normal 66 4 2 2 2 2" xfId="46352" xr:uid="{00000000-0005-0000-0000-0000FAA70000}"/>
    <cellStyle name="Normal 66 4 2 2 3" xfId="46351" xr:uid="{00000000-0005-0000-0000-0000FBA70000}"/>
    <cellStyle name="Normal 66 4 2 3" xfId="23465" xr:uid="{00000000-0005-0000-0000-0000FCA70000}"/>
    <cellStyle name="Normal 66 4 2 3 2" xfId="46353" xr:uid="{00000000-0005-0000-0000-0000FDA70000}"/>
    <cellStyle name="Normal 66 4 2 4" xfId="23466" xr:uid="{00000000-0005-0000-0000-0000FEA70000}"/>
    <cellStyle name="Normal 66 4 2 4 2" xfId="46354" xr:uid="{00000000-0005-0000-0000-0000FFA70000}"/>
    <cellStyle name="Normal 66 4 2 5" xfId="46350" xr:uid="{00000000-0005-0000-0000-000000A80000}"/>
    <cellStyle name="Normal 66 4 3" xfId="23467" xr:uid="{00000000-0005-0000-0000-000001A80000}"/>
    <cellStyle name="Normal 66 4 3 2" xfId="23468" xr:uid="{00000000-0005-0000-0000-000002A80000}"/>
    <cellStyle name="Normal 66 4 3 2 2" xfId="23469" xr:uid="{00000000-0005-0000-0000-000003A80000}"/>
    <cellStyle name="Normal 66 4 3 2 2 2" xfId="46357" xr:uid="{00000000-0005-0000-0000-000004A80000}"/>
    <cellStyle name="Normal 66 4 3 2 3" xfId="46356" xr:uid="{00000000-0005-0000-0000-000005A80000}"/>
    <cellStyle name="Normal 66 4 3 3" xfId="23470" xr:uid="{00000000-0005-0000-0000-000006A80000}"/>
    <cellStyle name="Normal 66 4 3 3 2" xfId="23471" xr:uid="{00000000-0005-0000-0000-000007A80000}"/>
    <cellStyle name="Normal 66 4 3 3 2 2" xfId="46359" xr:uid="{00000000-0005-0000-0000-000008A80000}"/>
    <cellStyle name="Normal 66 4 3 3 3" xfId="46358" xr:uid="{00000000-0005-0000-0000-000009A80000}"/>
    <cellStyle name="Normal 66 4 3 4" xfId="23472" xr:uid="{00000000-0005-0000-0000-00000AA80000}"/>
    <cellStyle name="Normal 66 4 3 4 2" xfId="46360" xr:uid="{00000000-0005-0000-0000-00000BA80000}"/>
    <cellStyle name="Normal 66 4 3 5" xfId="46355" xr:uid="{00000000-0005-0000-0000-00000CA80000}"/>
    <cellStyle name="Normal 66 4 4" xfId="23473" xr:uid="{00000000-0005-0000-0000-00000DA80000}"/>
    <cellStyle name="Normal 66 4 4 2" xfId="23474" xr:uid="{00000000-0005-0000-0000-00000EA80000}"/>
    <cellStyle name="Normal 66 4 4 2 2" xfId="46362" xr:uid="{00000000-0005-0000-0000-00000FA80000}"/>
    <cellStyle name="Normal 66 4 4 3" xfId="46361" xr:uid="{00000000-0005-0000-0000-000010A80000}"/>
    <cellStyle name="Normal 66 4 5" xfId="23475" xr:uid="{00000000-0005-0000-0000-000011A80000}"/>
    <cellStyle name="Normal 66 4 5 2" xfId="46363" xr:uid="{00000000-0005-0000-0000-000012A80000}"/>
    <cellStyle name="Normal 66 4 6" xfId="23476" xr:uid="{00000000-0005-0000-0000-000013A80000}"/>
    <cellStyle name="Normal 66 4 6 2" xfId="23477" xr:uid="{00000000-0005-0000-0000-000014A80000}"/>
    <cellStyle name="Normal 66 4 6 2 2" xfId="46365" xr:uid="{00000000-0005-0000-0000-000015A80000}"/>
    <cellStyle name="Normal 66 4 6 3" xfId="46364" xr:uid="{00000000-0005-0000-0000-000016A80000}"/>
    <cellStyle name="Normal 66 4 7" xfId="23478" xr:uid="{00000000-0005-0000-0000-000017A80000}"/>
    <cellStyle name="Normal 66 4 7 2" xfId="46366" xr:uid="{00000000-0005-0000-0000-000018A80000}"/>
    <cellStyle name="Normal 66 4 8" xfId="46349" xr:uid="{00000000-0005-0000-0000-000019A80000}"/>
    <cellStyle name="Normal 66 5" xfId="23479" xr:uid="{00000000-0005-0000-0000-00001AA80000}"/>
    <cellStyle name="Normal 66 5 2" xfId="23480" xr:uid="{00000000-0005-0000-0000-00001BA80000}"/>
    <cellStyle name="Normal 66 5 2 2" xfId="23481" xr:uid="{00000000-0005-0000-0000-00001CA80000}"/>
    <cellStyle name="Normal 66 5 2 2 2" xfId="23482" xr:uid="{00000000-0005-0000-0000-00001DA80000}"/>
    <cellStyle name="Normal 66 5 2 2 2 2" xfId="46370" xr:uid="{00000000-0005-0000-0000-00001EA80000}"/>
    <cellStyle name="Normal 66 5 2 2 3" xfId="46369" xr:uid="{00000000-0005-0000-0000-00001FA80000}"/>
    <cellStyle name="Normal 66 5 2 3" xfId="23483" xr:uid="{00000000-0005-0000-0000-000020A80000}"/>
    <cellStyle name="Normal 66 5 2 3 2" xfId="46371" xr:uid="{00000000-0005-0000-0000-000021A80000}"/>
    <cellStyle name="Normal 66 5 2 4" xfId="23484" xr:uid="{00000000-0005-0000-0000-000022A80000}"/>
    <cellStyle name="Normal 66 5 2 4 2" xfId="46372" xr:uid="{00000000-0005-0000-0000-000023A80000}"/>
    <cellStyle name="Normal 66 5 2 5" xfId="46368" xr:uid="{00000000-0005-0000-0000-000024A80000}"/>
    <cellStyle name="Normal 66 5 3" xfId="23485" xr:uid="{00000000-0005-0000-0000-000025A80000}"/>
    <cellStyle name="Normal 66 5 3 2" xfId="23486" xr:uid="{00000000-0005-0000-0000-000026A80000}"/>
    <cellStyle name="Normal 66 5 3 2 2" xfId="23487" xr:uid="{00000000-0005-0000-0000-000027A80000}"/>
    <cellStyle name="Normal 66 5 3 2 2 2" xfId="46375" xr:uid="{00000000-0005-0000-0000-000028A80000}"/>
    <cellStyle name="Normal 66 5 3 2 3" xfId="46374" xr:uid="{00000000-0005-0000-0000-000029A80000}"/>
    <cellStyle name="Normal 66 5 3 3" xfId="23488" xr:uid="{00000000-0005-0000-0000-00002AA80000}"/>
    <cellStyle name="Normal 66 5 3 3 2" xfId="23489" xr:uid="{00000000-0005-0000-0000-00002BA80000}"/>
    <cellStyle name="Normal 66 5 3 3 2 2" xfId="46377" xr:uid="{00000000-0005-0000-0000-00002CA80000}"/>
    <cellStyle name="Normal 66 5 3 3 3" xfId="46376" xr:uid="{00000000-0005-0000-0000-00002DA80000}"/>
    <cellStyle name="Normal 66 5 3 4" xfId="23490" xr:uid="{00000000-0005-0000-0000-00002EA80000}"/>
    <cellStyle name="Normal 66 5 3 4 2" xfId="46378" xr:uid="{00000000-0005-0000-0000-00002FA80000}"/>
    <cellStyle name="Normal 66 5 3 5" xfId="46373" xr:uid="{00000000-0005-0000-0000-000030A80000}"/>
    <cellStyle name="Normal 66 5 4" xfId="23491" xr:uid="{00000000-0005-0000-0000-000031A80000}"/>
    <cellStyle name="Normal 66 5 4 2" xfId="23492" xr:uid="{00000000-0005-0000-0000-000032A80000}"/>
    <cellStyle name="Normal 66 5 4 2 2" xfId="46380" xr:uid="{00000000-0005-0000-0000-000033A80000}"/>
    <cellStyle name="Normal 66 5 4 3" xfId="46379" xr:uid="{00000000-0005-0000-0000-000034A80000}"/>
    <cellStyle name="Normal 66 5 5" xfId="23493" xr:uid="{00000000-0005-0000-0000-000035A80000}"/>
    <cellStyle name="Normal 66 5 5 2" xfId="46381" xr:uid="{00000000-0005-0000-0000-000036A80000}"/>
    <cellStyle name="Normal 66 5 6" xfId="23494" xr:uid="{00000000-0005-0000-0000-000037A80000}"/>
    <cellStyle name="Normal 66 5 6 2" xfId="23495" xr:uid="{00000000-0005-0000-0000-000038A80000}"/>
    <cellStyle name="Normal 66 5 6 2 2" xfId="46383" xr:uid="{00000000-0005-0000-0000-000039A80000}"/>
    <cellStyle name="Normal 66 5 6 3" xfId="46382" xr:uid="{00000000-0005-0000-0000-00003AA80000}"/>
    <cellStyle name="Normal 66 5 7" xfId="23496" xr:uid="{00000000-0005-0000-0000-00003BA80000}"/>
    <cellStyle name="Normal 66 5 7 2" xfId="46384" xr:uid="{00000000-0005-0000-0000-00003CA80000}"/>
    <cellStyle name="Normal 66 5 8" xfId="46367" xr:uid="{00000000-0005-0000-0000-00003DA80000}"/>
    <cellStyle name="Normal 66 6" xfId="23497" xr:uid="{00000000-0005-0000-0000-00003EA80000}"/>
    <cellStyle name="Normal 66 6 2" xfId="23498" xr:uid="{00000000-0005-0000-0000-00003FA80000}"/>
    <cellStyle name="Normal 66 6 2 2" xfId="23499" xr:uid="{00000000-0005-0000-0000-000040A80000}"/>
    <cellStyle name="Normal 66 6 2 2 2" xfId="23500" xr:uid="{00000000-0005-0000-0000-000041A80000}"/>
    <cellStyle name="Normal 66 6 2 2 2 2" xfId="46388" xr:uid="{00000000-0005-0000-0000-000042A80000}"/>
    <cellStyle name="Normal 66 6 2 2 3" xfId="46387" xr:uid="{00000000-0005-0000-0000-000043A80000}"/>
    <cellStyle name="Normal 66 6 2 3" xfId="23501" xr:uid="{00000000-0005-0000-0000-000044A80000}"/>
    <cellStyle name="Normal 66 6 2 3 2" xfId="46389" xr:uid="{00000000-0005-0000-0000-000045A80000}"/>
    <cellStyle name="Normal 66 6 2 4" xfId="23502" xr:uid="{00000000-0005-0000-0000-000046A80000}"/>
    <cellStyle name="Normal 66 6 2 4 2" xfId="46390" xr:uid="{00000000-0005-0000-0000-000047A80000}"/>
    <cellStyle name="Normal 66 6 2 5" xfId="46386" xr:uid="{00000000-0005-0000-0000-000048A80000}"/>
    <cellStyle name="Normal 66 6 3" xfId="23503" xr:uid="{00000000-0005-0000-0000-000049A80000}"/>
    <cellStyle name="Normal 66 6 3 2" xfId="23504" xr:uid="{00000000-0005-0000-0000-00004AA80000}"/>
    <cellStyle name="Normal 66 6 3 2 2" xfId="23505" xr:uid="{00000000-0005-0000-0000-00004BA80000}"/>
    <cellStyle name="Normal 66 6 3 2 2 2" xfId="46393" xr:uid="{00000000-0005-0000-0000-00004CA80000}"/>
    <cellStyle name="Normal 66 6 3 2 3" xfId="46392" xr:uid="{00000000-0005-0000-0000-00004DA80000}"/>
    <cellStyle name="Normal 66 6 3 3" xfId="23506" xr:uid="{00000000-0005-0000-0000-00004EA80000}"/>
    <cellStyle name="Normal 66 6 3 3 2" xfId="23507" xr:uid="{00000000-0005-0000-0000-00004FA80000}"/>
    <cellStyle name="Normal 66 6 3 3 2 2" xfId="46395" xr:uid="{00000000-0005-0000-0000-000050A80000}"/>
    <cellStyle name="Normal 66 6 3 3 3" xfId="46394" xr:uid="{00000000-0005-0000-0000-000051A80000}"/>
    <cellStyle name="Normal 66 6 3 4" xfId="23508" xr:uid="{00000000-0005-0000-0000-000052A80000}"/>
    <cellStyle name="Normal 66 6 3 4 2" xfId="46396" xr:uid="{00000000-0005-0000-0000-000053A80000}"/>
    <cellStyle name="Normal 66 6 3 5" xfId="46391" xr:uid="{00000000-0005-0000-0000-000054A80000}"/>
    <cellStyle name="Normal 66 6 4" xfId="23509" xr:uid="{00000000-0005-0000-0000-000055A80000}"/>
    <cellStyle name="Normal 66 6 4 2" xfId="23510" xr:uid="{00000000-0005-0000-0000-000056A80000}"/>
    <cellStyle name="Normal 66 6 4 2 2" xfId="46398" xr:uid="{00000000-0005-0000-0000-000057A80000}"/>
    <cellStyle name="Normal 66 6 4 3" xfId="46397" xr:uid="{00000000-0005-0000-0000-000058A80000}"/>
    <cellStyle name="Normal 66 6 5" xfId="23511" xr:uid="{00000000-0005-0000-0000-000059A80000}"/>
    <cellStyle name="Normal 66 6 5 2" xfId="46399" xr:uid="{00000000-0005-0000-0000-00005AA80000}"/>
    <cellStyle name="Normal 66 6 6" xfId="23512" xr:uid="{00000000-0005-0000-0000-00005BA80000}"/>
    <cellStyle name="Normal 66 6 6 2" xfId="23513" xr:uid="{00000000-0005-0000-0000-00005CA80000}"/>
    <cellStyle name="Normal 66 6 6 2 2" xfId="46401" xr:uid="{00000000-0005-0000-0000-00005DA80000}"/>
    <cellStyle name="Normal 66 6 6 3" xfId="46400" xr:uid="{00000000-0005-0000-0000-00005EA80000}"/>
    <cellStyle name="Normal 66 6 7" xfId="23514" xr:uid="{00000000-0005-0000-0000-00005FA80000}"/>
    <cellStyle name="Normal 66 6 7 2" xfId="46402" xr:uid="{00000000-0005-0000-0000-000060A80000}"/>
    <cellStyle name="Normal 66 6 8" xfId="46385" xr:uid="{00000000-0005-0000-0000-000061A80000}"/>
    <cellStyle name="Normal 66 7" xfId="23515" xr:uid="{00000000-0005-0000-0000-000062A80000}"/>
    <cellStyle name="Normal 66 7 2" xfId="23516" xr:uid="{00000000-0005-0000-0000-000063A80000}"/>
    <cellStyle name="Normal 66 7 2 2" xfId="23517" xr:uid="{00000000-0005-0000-0000-000064A80000}"/>
    <cellStyle name="Normal 66 7 2 2 2" xfId="23518" xr:uid="{00000000-0005-0000-0000-000065A80000}"/>
    <cellStyle name="Normal 66 7 2 2 2 2" xfId="46406" xr:uid="{00000000-0005-0000-0000-000066A80000}"/>
    <cellStyle name="Normal 66 7 2 2 3" xfId="46405" xr:uid="{00000000-0005-0000-0000-000067A80000}"/>
    <cellStyle name="Normal 66 7 2 3" xfId="23519" xr:uid="{00000000-0005-0000-0000-000068A80000}"/>
    <cellStyle name="Normal 66 7 2 3 2" xfId="46407" xr:uid="{00000000-0005-0000-0000-000069A80000}"/>
    <cellStyle name="Normal 66 7 2 4" xfId="23520" xr:uid="{00000000-0005-0000-0000-00006AA80000}"/>
    <cellStyle name="Normal 66 7 2 4 2" xfId="46408" xr:uid="{00000000-0005-0000-0000-00006BA80000}"/>
    <cellStyle name="Normal 66 7 2 5" xfId="46404" xr:uid="{00000000-0005-0000-0000-00006CA80000}"/>
    <cellStyle name="Normal 66 7 3" xfId="23521" xr:uid="{00000000-0005-0000-0000-00006DA80000}"/>
    <cellStyle name="Normal 66 7 3 2" xfId="23522" xr:uid="{00000000-0005-0000-0000-00006EA80000}"/>
    <cellStyle name="Normal 66 7 3 2 2" xfId="23523" xr:uid="{00000000-0005-0000-0000-00006FA80000}"/>
    <cellStyle name="Normal 66 7 3 2 2 2" xfId="46411" xr:uid="{00000000-0005-0000-0000-000070A80000}"/>
    <cellStyle name="Normal 66 7 3 2 3" xfId="46410" xr:uid="{00000000-0005-0000-0000-000071A80000}"/>
    <cellStyle name="Normal 66 7 3 3" xfId="23524" xr:uid="{00000000-0005-0000-0000-000072A80000}"/>
    <cellStyle name="Normal 66 7 3 3 2" xfId="23525" xr:uid="{00000000-0005-0000-0000-000073A80000}"/>
    <cellStyle name="Normal 66 7 3 3 2 2" xfId="46413" xr:uid="{00000000-0005-0000-0000-000074A80000}"/>
    <cellStyle name="Normal 66 7 3 3 3" xfId="46412" xr:uid="{00000000-0005-0000-0000-000075A80000}"/>
    <cellStyle name="Normal 66 7 3 4" xfId="23526" xr:uid="{00000000-0005-0000-0000-000076A80000}"/>
    <cellStyle name="Normal 66 7 3 4 2" xfId="46414" xr:uid="{00000000-0005-0000-0000-000077A80000}"/>
    <cellStyle name="Normal 66 7 3 5" xfId="46409" xr:uid="{00000000-0005-0000-0000-000078A80000}"/>
    <cellStyle name="Normal 66 7 4" xfId="23527" xr:uid="{00000000-0005-0000-0000-000079A80000}"/>
    <cellStyle name="Normal 66 7 4 2" xfId="23528" xr:uid="{00000000-0005-0000-0000-00007AA80000}"/>
    <cellStyle name="Normal 66 7 4 2 2" xfId="46416" xr:uid="{00000000-0005-0000-0000-00007BA80000}"/>
    <cellStyle name="Normal 66 7 4 3" xfId="46415" xr:uid="{00000000-0005-0000-0000-00007CA80000}"/>
    <cellStyle name="Normal 66 7 5" xfId="23529" xr:uid="{00000000-0005-0000-0000-00007DA80000}"/>
    <cellStyle name="Normal 66 7 5 2" xfId="46417" xr:uid="{00000000-0005-0000-0000-00007EA80000}"/>
    <cellStyle name="Normal 66 7 6" xfId="23530" xr:uid="{00000000-0005-0000-0000-00007FA80000}"/>
    <cellStyle name="Normal 66 7 6 2" xfId="23531" xr:uid="{00000000-0005-0000-0000-000080A80000}"/>
    <cellStyle name="Normal 66 7 6 2 2" xfId="46419" xr:uid="{00000000-0005-0000-0000-000081A80000}"/>
    <cellStyle name="Normal 66 7 6 3" xfId="46418" xr:uid="{00000000-0005-0000-0000-000082A80000}"/>
    <cellStyle name="Normal 66 7 7" xfId="23532" xr:uid="{00000000-0005-0000-0000-000083A80000}"/>
    <cellStyle name="Normal 66 7 7 2" xfId="46420" xr:uid="{00000000-0005-0000-0000-000084A80000}"/>
    <cellStyle name="Normal 66 7 8" xfId="46403" xr:uid="{00000000-0005-0000-0000-000085A80000}"/>
    <cellStyle name="Normal 66 8" xfId="23533" xr:uid="{00000000-0005-0000-0000-000086A80000}"/>
    <cellStyle name="Normal 66 8 2" xfId="23534" xr:uid="{00000000-0005-0000-0000-000087A80000}"/>
    <cellStyle name="Normal 66 8 2 2" xfId="23535" xr:uid="{00000000-0005-0000-0000-000088A80000}"/>
    <cellStyle name="Normal 66 8 2 2 2" xfId="23536" xr:uid="{00000000-0005-0000-0000-000089A80000}"/>
    <cellStyle name="Normal 66 8 2 2 2 2" xfId="46424" xr:uid="{00000000-0005-0000-0000-00008AA80000}"/>
    <cellStyle name="Normal 66 8 2 2 3" xfId="46423" xr:uid="{00000000-0005-0000-0000-00008BA80000}"/>
    <cellStyle name="Normal 66 8 2 3" xfId="23537" xr:uid="{00000000-0005-0000-0000-00008CA80000}"/>
    <cellStyle name="Normal 66 8 2 3 2" xfId="46425" xr:uid="{00000000-0005-0000-0000-00008DA80000}"/>
    <cellStyle name="Normal 66 8 2 4" xfId="23538" xr:uid="{00000000-0005-0000-0000-00008EA80000}"/>
    <cellStyle name="Normal 66 8 2 4 2" xfId="46426" xr:uid="{00000000-0005-0000-0000-00008FA80000}"/>
    <cellStyle name="Normal 66 8 2 5" xfId="46422" xr:uid="{00000000-0005-0000-0000-000090A80000}"/>
    <cellStyle name="Normal 66 8 3" xfId="23539" xr:uid="{00000000-0005-0000-0000-000091A80000}"/>
    <cellStyle name="Normal 66 8 3 2" xfId="23540" xr:uid="{00000000-0005-0000-0000-000092A80000}"/>
    <cellStyle name="Normal 66 8 3 2 2" xfId="23541" xr:uid="{00000000-0005-0000-0000-000093A80000}"/>
    <cellStyle name="Normal 66 8 3 2 2 2" xfId="46429" xr:uid="{00000000-0005-0000-0000-000094A80000}"/>
    <cellStyle name="Normal 66 8 3 2 3" xfId="46428" xr:uid="{00000000-0005-0000-0000-000095A80000}"/>
    <cellStyle name="Normal 66 8 3 3" xfId="23542" xr:uid="{00000000-0005-0000-0000-000096A80000}"/>
    <cellStyle name="Normal 66 8 3 3 2" xfId="23543" xr:uid="{00000000-0005-0000-0000-000097A80000}"/>
    <cellStyle name="Normal 66 8 3 3 2 2" xfId="46431" xr:uid="{00000000-0005-0000-0000-000098A80000}"/>
    <cellStyle name="Normal 66 8 3 3 3" xfId="46430" xr:uid="{00000000-0005-0000-0000-000099A80000}"/>
    <cellStyle name="Normal 66 8 3 4" xfId="23544" xr:uid="{00000000-0005-0000-0000-00009AA80000}"/>
    <cellStyle name="Normal 66 8 3 4 2" xfId="46432" xr:uid="{00000000-0005-0000-0000-00009BA80000}"/>
    <cellStyle name="Normal 66 8 3 5" xfId="46427" xr:uid="{00000000-0005-0000-0000-00009CA80000}"/>
    <cellStyle name="Normal 66 8 4" xfId="23545" xr:uid="{00000000-0005-0000-0000-00009DA80000}"/>
    <cellStyle name="Normal 66 8 4 2" xfId="23546" xr:uid="{00000000-0005-0000-0000-00009EA80000}"/>
    <cellStyle name="Normal 66 8 4 2 2" xfId="46434" xr:uid="{00000000-0005-0000-0000-00009FA80000}"/>
    <cellStyle name="Normal 66 8 4 3" xfId="46433" xr:uid="{00000000-0005-0000-0000-0000A0A80000}"/>
    <cellStyle name="Normal 66 8 5" xfId="23547" xr:uid="{00000000-0005-0000-0000-0000A1A80000}"/>
    <cellStyle name="Normal 66 8 5 2" xfId="46435" xr:uid="{00000000-0005-0000-0000-0000A2A80000}"/>
    <cellStyle name="Normal 66 8 6" xfId="23548" xr:uid="{00000000-0005-0000-0000-0000A3A80000}"/>
    <cellStyle name="Normal 66 8 6 2" xfId="23549" xr:uid="{00000000-0005-0000-0000-0000A4A80000}"/>
    <cellStyle name="Normal 66 8 6 2 2" xfId="46437" xr:uid="{00000000-0005-0000-0000-0000A5A80000}"/>
    <cellStyle name="Normal 66 8 6 3" xfId="46436" xr:uid="{00000000-0005-0000-0000-0000A6A80000}"/>
    <cellStyle name="Normal 66 8 7" xfId="23550" xr:uid="{00000000-0005-0000-0000-0000A7A80000}"/>
    <cellStyle name="Normal 66 8 7 2" xfId="46438" xr:uid="{00000000-0005-0000-0000-0000A8A80000}"/>
    <cellStyle name="Normal 66 8 8" xfId="46421" xr:uid="{00000000-0005-0000-0000-0000A9A80000}"/>
    <cellStyle name="Normal 66 9" xfId="23551" xr:uid="{00000000-0005-0000-0000-0000AAA80000}"/>
    <cellStyle name="Normal 66 9 2" xfId="23552" xr:uid="{00000000-0005-0000-0000-0000ABA80000}"/>
    <cellStyle name="Normal 66 9 2 2" xfId="23553" xr:uid="{00000000-0005-0000-0000-0000ACA80000}"/>
    <cellStyle name="Normal 66 9 2 2 2" xfId="23554" xr:uid="{00000000-0005-0000-0000-0000ADA80000}"/>
    <cellStyle name="Normal 66 9 2 2 2 2" xfId="46442" xr:uid="{00000000-0005-0000-0000-0000AEA80000}"/>
    <cellStyle name="Normal 66 9 2 2 3" xfId="46441" xr:uid="{00000000-0005-0000-0000-0000AFA80000}"/>
    <cellStyle name="Normal 66 9 2 3" xfId="23555" xr:uid="{00000000-0005-0000-0000-0000B0A80000}"/>
    <cellStyle name="Normal 66 9 2 3 2" xfId="46443" xr:uid="{00000000-0005-0000-0000-0000B1A80000}"/>
    <cellStyle name="Normal 66 9 2 4" xfId="23556" xr:uid="{00000000-0005-0000-0000-0000B2A80000}"/>
    <cellStyle name="Normal 66 9 2 4 2" xfId="46444" xr:uid="{00000000-0005-0000-0000-0000B3A80000}"/>
    <cellStyle name="Normal 66 9 2 5" xfId="46440" xr:uid="{00000000-0005-0000-0000-0000B4A80000}"/>
    <cellStyle name="Normal 66 9 3" xfId="23557" xr:uid="{00000000-0005-0000-0000-0000B5A80000}"/>
    <cellStyle name="Normal 66 9 3 2" xfId="23558" xr:uid="{00000000-0005-0000-0000-0000B6A80000}"/>
    <cellStyle name="Normal 66 9 3 2 2" xfId="23559" xr:uid="{00000000-0005-0000-0000-0000B7A80000}"/>
    <cellStyle name="Normal 66 9 3 2 2 2" xfId="46447" xr:uid="{00000000-0005-0000-0000-0000B8A80000}"/>
    <cellStyle name="Normal 66 9 3 2 3" xfId="46446" xr:uid="{00000000-0005-0000-0000-0000B9A80000}"/>
    <cellStyle name="Normal 66 9 3 3" xfId="23560" xr:uid="{00000000-0005-0000-0000-0000BAA80000}"/>
    <cellStyle name="Normal 66 9 3 3 2" xfId="23561" xr:uid="{00000000-0005-0000-0000-0000BBA80000}"/>
    <cellStyle name="Normal 66 9 3 3 2 2" xfId="46449" xr:uid="{00000000-0005-0000-0000-0000BCA80000}"/>
    <cellStyle name="Normal 66 9 3 3 3" xfId="46448" xr:uid="{00000000-0005-0000-0000-0000BDA80000}"/>
    <cellStyle name="Normal 66 9 3 4" xfId="23562" xr:uid="{00000000-0005-0000-0000-0000BEA80000}"/>
    <cellStyle name="Normal 66 9 3 4 2" xfId="46450" xr:uid="{00000000-0005-0000-0000-0000BFA80000}"/>
    <cellStyle name="Normal 66 9 3 5" xfId="46445" xr:uid="{00000000-0005-0000-0000-0000C0A80000}"/>
    <cellStyle name="Normal 66 9 4" xfId="23563" xr:uid="{00000000-0005-0000-0000-0000C1A80000}"/>
    <cellStyle name="Normal 66 9 4 2" xfId="23564" xr:uid="{00000000-0005-0000-0000-0000C2A80000}"/>
    <cellStyle name="Normal 66 9 4 2 2" xfId="46452" xr:uid="{00000000-0005-0000-0000-0000C3A80000}"/>
    <cellStyle name="Normal 66 9 4 3" xfId="46451" xr:uid="{00000000-0005-0000-0000-0000C4A80000}"/>
    <cellStyle name="Normal 66 9 5" xfId="23565" xr:uid="{00000000-0005-0000-0000-0000C5A80000}"/>
    <cellStyle name="Normal 66 9 5 2" xfId="46453" xr:uid="{00000000-0005-0000-0000-0000C6A80000}"/>
    <cellStyle name="Normal 66 9 6" xfId="23566" xr:uid="{00000000-0005-0000-0000-0000C7A80000}"/>
    <cellStyle name="Normal 66 9 6 2" xfId="23567" xr:uid="{00000000-0005-0000-0000-0000C8A80000}"/>
    <cellStyle name="Normal 66 9 6 2 2" xfId="46455" xr:uid="{00000000-0005-0000-0000-0000C9A80000}"/>
    <cellStyle name="Normal 66 9 6 3" xfId="46454" xr:uid="{00000000-0005-0000-0000-0000CAA80000}"/>
    <cellStyle name="Normal 66 9 7" xfId="23568" xr:uid="{00000000-0005-0000-0000-0000CBA80000}"/>
    <cellStyle name="Normal 66 9 7 2" xfId="46456" xr:uid="{00000000-0005-0000-0000-0000CCA80000}"/>
    <cellStyle name="Normal 66 9 8" xfId="46439" xr:uid="{00000000-0005-0000-0000-0000CDA80000}"/>
    <cellStyle name="Normal 67" xfId="23569" xr:uid="{00000000-0005-0000-0000-0000CEA80000}"/>
    <cellStyle name="Normal 67 10" xfId="23570" xr:uid="{00000000-0005-0000-0000-0000CFA80000}"/>
    <cellStyle name="Normal 67 10 2" xfId="23571" xr:uid="{00000000-0005-0000-0000-0000D0A80000}"/>
    <cellStyle name="Normal 67 10 2 2" xfId="23572" xr:uid="{00000000-0005-0000-0000-0000D1A80000}"/>
    <cellStyle name="Normal 67 10 2 2 2" xfId="23573" xr:uid="{00000000-0005-0000-0000-0000D2A80000}"/>
    <cellStyle name="Normal 67 10 2 2 2 2" xfId="46461" xr:uid="{00000000-0005-0000-0000-0000D3A80000}"/>
    <cellStyle name="Normal 67 10 2 2 3" xfId="46460" xr:uid="{00000000-0005-0000-0000-0000D4A80000}"/>
    <cellStyle name="Normal 67 10 2 3" xfId="23574" xr:uid="{00000000-0005-0000-0000-0000D5A80000}"/>
    <cellStyle name="Normal 67 10 2 3 2" xfId="46462" xr:uid="{00000000-0005-0000-0000-0000D6A80000}"/>
    <cellStyle name="Normal 67 10 2 4" xfId="23575" xr:uid="{00000000-0005-0000-0000-0000D7A80000}"/>
    <cellStyle name="Normal 67 10 2 4 2" xfId="46463" xr:uid="{00000000-0005-0000-0000-0000D8A80000}"/>
    <cellStyle name="Normal 67 10 2 5" xfId="46459" xr:uid="{00000000-0005-0000-0000-0000D9A80000}"/>
    <cellStyle name="Normal 67 10 3" xfId="23576" xr:uid="{00000000-0005-0000-0000-0000DAA80000}"/>
    <cellStyle name="Normal 67 10 3 2" xfId="23577" xr:uid="{00000000-0005-0000-0000-0000DBA80000}"/>
    <cellStyle name="Normal 67 10 3 2 2" xfId="23578" xr:uid="{00000000-0005-0000-0000-0000DCA80000}"/>
    <cellStyle name="Normal 67 10 3 2 2 2" xfId="46466" xr:uid="{00000000-0005-0000-0000-0000DDA80000}"/>
    <cellStyle name="Normal 67 10 3 2 3" xfId="46465" xr:uid="{00000000-0005-0000-0000-0000DEA80000}"/>
    <cellStyle name="Normal 67 10 3 3" xfId="23579" xr:uid="{00000000-0005-0000-0000-0000DFA80000}"/>
    <cellStyle name="Normal 67 10 3 3 2" xfId="23580" xr:uid="{00000000-0005-0000-0000-0000E0A80000}"/>
    <cellStyle name="Normal 67 10 3 3 2 2" xfId="46468" xr:uid="{00000000-0005-0000-0000-0000E1A80000}"/>
    <cellStyle name="Normal 67 10 3 3 3" xfId="46467" xr:uid="{00000000-0005-0000-0000-0000E2A80000}"/>
    <cellStyle name="Normal 67 10 3 4" xfId="23581" xr:uid="{00000000-0005-0000-0000-0000E3A80000}"/>
    <cellStyle name="Normal 67 10 3 4 2" xfId="46469" xr:uid="{00000000-0005-0000-0000-0000E4A80000}"/>
    <cellStyle name="Normal 67 10 3 5" xfId="46464" xr:uid="{00000000-0005-0000-0000-0000E5A80000}"/>
    <cellStyle name="Normal 67 10 4" xfId="23582" xr:uid="{00000000-0005-0000-0000-0000E6A80000}"/>
    <cellStyle name="Normal 67 10 4 2" xfId="23583" xr:uid="{00000000-0005-0000-0000-0000E7A80000}"/>
    <cellStyle name="Normal 67 10 4 2 2" xfId="46471" xr:uid="{00000000-0005-0000-0000-0000E8A80000}"/>
    <cellStyle name="Normal 67 10 4 3" xfId="46470" xr:uid="{00000000-0005-0000-0000-0000E9A80000}"/>
    <cellStyle name="Normal 67 10 5" xfId="23584" xr:uid="{00000000-0005-0000-0000-0000EAA80000}"/>
    <cellStyle name="Normal 67 10 5 2" xfId="46472" xr:uid="{00000000-0005-0000-0000-0000EBA80000}"/>
    <cellStyle name="Normal 67 10 6" xfId="23585" xr:uid="{00000000-0005-0000-0000-0000ECA80000}"/>
    <cellStyle name="Normal 67 10 6 2" xfId="23586" xr:uid="{00000000-0005-0000-0000-0000EDA80000}"/>
    <cellStyle name="Normal 67 10 6 2 2" xfId="46474" xr:uid="{00000000-0005-0000-0000-0000EEA80000}"/>
    <cellStyle name="Normal 67 10 6 3" xfId="46473" xr:uid="{00000000-0005-0000-0000-0000EFA80000}"/>
    <cellStyle name="Normal 67 10 7" xfId="23587" xr:uid="{00000000-0005-0000-0000-0000F0A80000}"/>
    <cellStyle name="Normal 67 10 7 2" xfId="46475" xr:uid="{00000000-0005-0000-0000-0000F1A80000}"/>
    <cellStyle name="Normal 67 10 8" xfId="46458" xr:uid="{00000000-0005-0000-0000-0000F2A80000}"/>
    <cellStyle name="Normal 67 11" xfId="23588" xr:uid="{00000000-0005-0000-0000-0000F3A80000}"/>
    <cellStyle name="Normal 67 11 2" xfId="23589" xr:uid="{00000000-0005-0000-0000-0000F4A80000}"/>
    <cellStyle name="Normal 67 11 2 2" xfId="23590" xr:uid="{00000000-0005-0000-0000-0000F5A80000}"/>
    <cellStyle name="Normal 67 11 2 2 2" xfId="23591" xr:uid="{00000000-0005-0000-0000-0000F6A80000}"/>
    <cellStyle name="Normal 67 11 2 2 2 2" xfId="46479" xr:uid="{00000000-0005-0000-0000-0000F7A80000}"/>
    <cellStyle name="Normal 67 11 2 2 3" xfId="46478" xr:uid="{00000000-0005-0000-0000-0000F8A80000}"/>
    <cellStyle name="Normal 67 11 2 3" xfId="23592" xr:uid="{00000000-0005-0000-0000-0000F9A80000}"/>
    <cellStyle name="Normal 67 11 2 3 2" xfId="46480" xr:uid="{00000000-0005-0000-0000-0000FAA80000}"/>
    <cellStyle name="Normal 67 11 2 4" xfId="23593" xr:uid="{00000000-0005-0000-0000-0000FBA80000}"/>
    <cellStyle name="Normal 67 11 2 4 2" xfId="46481" xr:uid="{00000000-0005-0000-0000-0000FCA80000}"/>
    <cellStyle name="Normal 67 11 2 5" xfId="46477" xr:uid="{00000000-0005-0000-0000-0000FDA80000}"/>
    <cellStyle name="Normal 67 11 3" xfId="23594" xr:uid="{00000000-0005-0000-0000-0000FEA80000}"/>
    <cellStyle name="Normal 67 11 3 2" xfId="23595" xr:uid="{00000000-0005-0000-0000-0000FFA80000}"/>
    <cellStyle name="Normal 67 11 3 2 2" xfId="23596" xr:uid="{00000000-0005-0000-0000-000000A90000}"/>
    <cellStyle name="Normal 67 11 3 2 2 2" xfId="46484" xr:uid="{00000000-0005-0000-0000-000001A90000}"/>
    <cellStyle name="Normal 67 11 3 2 3" xfId="46483" xr:uid="{00000000-0005-0000-0000-000002A90000}"/>
    <cellStyle name="Normal 67 11 3 3" xfId="23597" xr:uid="{00000000-0005-0000-0000-000003A90000}"/>
    <cellStyle name="Normal 67 11 3 3 2" xfId="23598" xr:uid="{00000000-0005-0000-0000-000004A90000}"/>
    <cellStyle name="Normal 67 11 3 3 2 2" xfId="46486" xr:uid="{00000000-0005-0000-0000-000005A90000}"/>
    <cellStyle name="Normal 67 11 3 3 3" xfId="46485" xr:uid="{00000000-0005-0000-0000-000006A90000}"/>
    <cellStyle name="Normal 67 11 3 4" xfId="23599" xr:uid="{00000000-0005-0000-0000-000007A90000}"/>
    <cellStyle name="Normal 67 11 3 4 2" xfId="46487" xr:uid="{00000000-0005-0000-0000-000008A90000}"/>
    <cellStyle name="Normal 67 11 3 5" xfId="46482" xr:uid="{00000000-0005-0000-0000-000009A90000}"/>
    <cellStyle name="Normal 67 11 4" xfId="23600" xr:uid="{00000000-0005-0000-0000-00000AA90000}"/>
    <cellStyle name="Normal 67 11 4 2" xfId="23601" xr:uid="{00000000-0005-0000-0000-00000BA90000}"/>
    <cellStyle name="Normal 67 11 4 2 2" xfId="46489" xr:uid="{00000000-0005-0000-0000-00000CA90000}"/>
    <cellStyle name="Normal 67 11 4 3" xfId="46488" xr:uid="{00000000-0005-0000-0000-00000DA90000}"/>
    <cellStyle name="Normal 67 11 5" xfId="23602" xr:uid="{00000000-0005-0000-0000-00000EA90000}"/>
    <cellStyle name="Normal 67 11 5 2" xfId="46490" xr:uid="{00000000-0005-0000-0000-00000FA90000}"/>
    <cellStyle name="Normal 67 11 6" xfId="23603" xr:uid="{00000000-0005-0000-0000-000010A90000}"/>
    <cellStyle name="Normal 67 11 6 2" xfId="23604" xr:uid="{00000000-0005-0000-0000-000011A90000}"/>
    <cellStyle name="Normal 67 11 6 2 2" xfId="46492" xr:uid="{00000000-0005-0000-0000-000012A90000}"/>
    <cellStyle name="Normal 67 11 6 3" xfId="46491" xr:uid="{00000000-0005-0000-0000-000013A90000}"/>
    <cellStyle name="Normal 67 11 7" xfId="23605" xr:uid="{00000000-0005-0000-0000-000014A90000}"/>
    <cellStyle name="Normal 67 11 7 2" xfId="46493" xr:uid="{00000000-0005-0000-0000-000015A90000}"/>
    <cellStyle name="Normal 67 11 8" xfId="46476" xr:uid="{00000000-0005-0000-0000-000016A90000}"/>
    <cellStyle name="Normal 67 12" xfId="23606" xr:uid="{00000000-0005-0000-0000-000017A90000}"/>
    <cellStyle name="Normal 67 12 2" xfId="23607" xr:uid="{00000000-0005-0000-0000-000018A90000}"/>
    <cellStyle name="Normal 67 12 2 2" xfId="23608" xr:uid="{00000000-0005-0000-0000-000019A90000}"/>
    <cellStyle name="Normal 67 12 2 2 2" xfId="46496" xr:uid="{00000000-0005-0000-0000-00001AA90000}"/>
    <cellStyle name="Normal 67 12 2 3" xfId="46495" xr:uid="{00000000-0005-0000-0000-00001BA90000}"/>
    <cellStyle name="Normal 67 12 3" xfId="23609" xr:uid="{00000000-0005-0000-0000-00001CA90000}"/>
    <cellStyle name="Normal 67 12 3 2" xfId="46497" xr:uid="{00000000-0005-0000-0000-00001DA90000}"/>
    <cellStyle name="Normal 67 12 4" xfId="23610" xr:uid="{00000000-0005-0000-0000-00001EA90000}"/>
    <cellStyle name="Normal 67 12 4 2" xfId="46498" xr:uid="{00000000-0005-0000-0000-00001FA90000}"/>
    <cellStyle name="Normal 67 12 5" xfId="46494" xr:uid="{00000000-0005-0000-0000-000020A90000}"/>
    <cellStyle name="Normal 67 13" xfId="23611" xr:uid="{00000000-0005-0000-0000-000021A90000}"/>
    <cellStyle name="Normal 67 13 2" xfId="23612" xr:uid="{00000000-0005-0000-0000-000022A90000}"/>
    <cellStyle name="Normal 67 13 2 2" xfId="23613" xr:uid="{00000000-0005-0000-0000-000023A90000}"/>
    <cellStyle name="Normal 67 13 2 2 2" xfId="46501" xr:uid="{00000000-0005-0000-0000-000024A90000}"/>
    <cellStyle name="Normal 67 13 2 3" xfId="46500" xr:uid="{00000000-0005-0000-0000-000025A90000}"/>
    <cellStyle name="Normal 67 13 3" xfId="23614" xr:uid="{00000000-0005-0000-0000-000026A90000}"/>
    <cellStyle name="Normal 67 13 3 2" xfId="23615" xr:uid="{00000000-0005-0000-0000-000027A90000}"/>
    <cellStyle name="Normal 67 13 3 2 2" xfId="46503" xr:uid="{00000000-0005-0000-0000-000028A90000}"/>
    <cellStyle name="Normal 67 13 3 3" xfId="46502" xr:uid="{00000000-0005-0000-0000-000029A90000}"/>
    <cellStyle name="Normal 67 13 4" xfId="23616" xr:uid="{00000000-0005-0000-0000-00002AA90000}"/>
    <cellStyle name="Normal 67 13 4 2" xfId="46504" xr:uid="{00000000-0005-0000-0000-00002BA90000}"/>
    <cellStyle name="Normal 67 13 5" xfId="23617" xr:uid="{00000000-0005-0000-0000-00002CA90000}"/>
    <cellStyle name="Normal 67 13 5 2" xfId="46505" xr:uid="{00000000-0005-0000-0000-00002DA90000}"/>
    <cellStyle name="Normal 67 13 6" xfId="46499" xr:uid="{00000000-0005-0000-0000-00002EA90000}"/>
    <cellStyle name="Normal 67 14" xfId="23618" xr:uid="{00000000-0005-0000-0000-00002FA90000}"/>
    <cellStyle name="Normal 67 14 2" xfId="23619" xr:uid="{00000000-0005-0000-0000-000030A90000}"/>
    <cellStyle name="Normal 67 14 2 2" xfId="46507" xr:uid="{00000000-0005-0000-0000-000031A90000}"/>
    <cellStyle name="Normal 67 14 3" xfId="46506" xr:uid="{00000000-0005-0000-0000-000032A90000}"/>
    <cellStyle name="Normal 67 15" xfId="23620" xr:uid="{00000000-0005-0000-0000-000033A90000}"/>
    <cellStyle name="Normal 67 15 2" xfId="46508" xr:uid="{00000000-0005-0000-0000-000034A90000}"/>
    <cellStyle name="Normal 67 16" xfId="23621" xr:uid="{00000000-0005-0000-0000-000035A90000}"/>
    <cellStyle name="Normal 67 16 2" xfId="23622" xr:uid="{00000000-0005-0000-0000-000036A90000}"/>
    <cellStyle name="Normal 67 16 2 2" xfId="46510" xr:uid="{00000000-0005-0000-0000-000037A90000}"/>
    <cellStyle name="Normal 67 16 3" xfId="46509" xr:uid="{00000000-0005-0000-0000-000038A90000}"/>
    <cellStyle name="Normal 67 17" xfId="23623" xr:uid="{00000000-0005-0000-0000-000039A90000}"/>
    <cellStyle name="Normal 67 17 2" xfId="46511" xr:uid="{00000000-0005-0000-0000-00003AA90000}"/>
    <cellStyle name="Normal 67 18" xfId="23624" xr:uid="{00000000-0005-0000-0000-00003BA90000}"/>
    <cellStyle name="Normal 67 18 2" xfId="46512" xr:uid="{00000000-0005-0000-0000-00003CA90000}"/>
    <cellStyle name="Normal 67 19" xfId="46457" xr:uid="{00000000-0005-0000-0000-00003DA90000}"/>
    <cellStyle name="Normal 67 2" xfId="23625" xr:uid="{00000000-0005-0000-0000-00003EA90000}"/>
    <cellStyle name="Normal 67 2 2" xfId="23626" xr:uid="{00000000-0005-0000-0000-00003FA90000}"/>
    <cellStyle name="Normal 67 2 2 2" xfId="23627" xr:uid="{00000000-0005-0000-0000-000040A90000}"/>
    <cellStyle name="Normal 67 2 2 2 2" xfId="23628" xr:uid="{00000000-0005-0000-0000-000041A90000}"/>
    <cellStyle name="Normal 67 2 2 2 2 2" xfId="46516" xr:uid="{00000000-0005-0000-0000-000042A90000}"/>
    <cellStyle name="Normal 67 2 2 2 3" xfId="46515" xr:uid="{00000000-0005-0000-0000-000043A90000}"/>
    <cellStyle name="Normal 67 2 2 3" xfId="23629" xr:uid="{00000000-0005-0000-0000-000044A90000}"/>
    <cellStyle name="Normal 67 2 2 3 2" xfId="46517" xr:uid="{00000000-0005-0000-0000-000045A90000}"/>
    <cellStyle name="Normal 67 2 2 4" xfId="23630" xr:uid="{00000000-0005-0000-0000-000046A90000}"/>
    <cellStyle name="Normal 67 2 2 4 2" xfId="46518" xr:uid="{00000000-0005-0000-0000-000047A90000}"/>
    <cellStyle name="Normal 67 2 2 5" xfId="46514" xr:uid="{00000000-0005-0000-0000-000048A90000}"/>
    <cellStyle name="Normal 67 2 3" xfId="23631" xr:uid="{00000000-0005-0000-0000-000049A90000}"/>
    <cellStyle name="Normal 67 2 3 2" xfId="23632" xr:uid="{00000000-0005-0000-0000-00004AA90000}"/>
    <cellStyle name="Normal 67 2 3 2 2" xfId="23633" xr:uid="{00000000-0005-0000-0000-00004BA90000}"/>
    <cellStyle name="Normal 67 2 3 2 2 2" xfId="46521" xr:uid="{00000000-0005-0000-0000-00004CA90000}"/>
    <cellStyle name="Normal 67 2 3 2 3" xfId="46520" xr:uid="{00000000-0005-0000-0000-00004DA90000}"/>
    <cellStyle name="Normal 67 2 3 3" xfId="23634" xr:uid="{00000000-0005-0000-0000-00004EA90000}"/>
    <cellStyle name="Normal 67 2 3 3 2" xfId="23635" xr:uid="{00000000-0005-0000-0000-00004FA90000}"/>
    <cellStyle name="Normal 67 2 3 3 2 2" xfId="46523" xr:uid="{00000000-0005-0000-0000-000050A90000}"/>
    <cellStyle name="Normal 67 2 3 3 3" xfId="46522" xr:uid="{00000000-0005-0000-0000-000051A90000}"/>
    <cellStyle name="Normal 67 2 3 4" xfId="23636" xr:uid="{00000000-0005-0000-0000-000052A90000}"/>
    <cellStyle name="Normal 67 2 3 4 2" xfId="46524" xr:uid="{00000000-0005-0000-0000-000053A90000}"/>
    <cellStyle name="Normal 67 2 3 5" xfId="46519" xr:uid="{00000000-0005-0000-0000-000054A90000}"/>
    <cellStyle name="Normal 67 2 4" xfId="23637" xr:uid="{00000000-0005-0000-0000-000055A90000}"/>
    <cellStyle name="Normal 67 2 4 2" xfId="23638" xr:uid="{00000000-0005-0000-0000-000056A90000}"/>
    <cellStyle name="Normal 67 2 4 2 2" xfId="46526" xr:uid="{00000000-0005-0000-0000-000057A90000}"/>
    <cellStyle name="Normal 67 2 4 3" xfId="46525" xr:uid="{00000000-0005-0000-0000-000058A90000}"/>
    <cellStyle name="Normal 67 2 5" xfId="23639" xr:uid="{00000000-0005-0000-0000-000059A90000}"/>
    <cellStyle name="Normal 67 2 5 2" xfId="46527" xr:uid="{00000000-0005-0000-0000-00005AA90000}"/>
    <cellStyle name="Normal 67 2 6" xfId="23640" xr:uid="{00000000-0005-0000-0000-00005BA90000}"/>
    <cellStyle name="Normal 67 2 6 2" xfId="23641" xr:uid="{00000000-0005-0000-0000-00005CA90000}"/>
    <cellStyle name="Normal 67 2 6 2 2" xfId="46529" xr:uid="{00000000-0005-0000-0000-00005DA90000}"/>
    <cellStyle name="Normal 67 2 6 3" xfId="46528" xr:uid="{00000000-0005-0000-0000-00005EA90000}"/>
    <cellStyle name="Normal 67 2 7" xfId="23642" xr:uid="{00000000-0005-0000-0000-00005FA90000}"/>
    <cellStyle name="Normal 67 2 7 2" xfId="46530" xr:uid="{00000000-0005-0000-0000-000060A90000}"/>
    <cellStyle name="Normal 67 2 8" xfId="46513" xr:uid="{00000000-0005-0000-0000-000061A90000}"/>
    <cellStyle name="Normal 67 3" xfId="23643" xr:uid="{00000000-0005-0000-0000-000062A90000}"/>
    <cellStyle name="Normal 67 3 2" xfId="23644" xr:uid="{00000000-0005-0000-0000-000063A90000}"/>
    <cellStyle name="Normal 67 3 2 2" xfId="23645" xr:uid="{00000000-0005-0000-0000-000064A90000}"/>
    <cellStyle name="Normal 67 3 2 2 2" xfId="23646" xr:uid="{00000000-0005-0000-0000-000065A90000}"/>
    <cellStyle name="Normal 67 3 2 2 2 2" xfId="46534" xr:uid="{00000000-0005-0000-0000-000066A90000}"/>
    <cellStyle name="Normal 67 3 2 2 3" xfId="46533" xr:uid="{00000000-0005-0000-0000-000067A90000}"/>
    <cellStyle name="Normal 67 3 2 3" xfId="23647" xr:uid="{00000000-0005-0000-0000-000068A90000}"/>
    <cellStyle name="Normal 67 3 2 3 2" xfId="46535" xr:uid="{00000000-0005-0000-0000-000069A90000}"/>
    <cellStyle name="Normal 67 3 2 4" xfId="23648" xr:uid="{00000000-0005-0000-0000-00006AA90000}"/>
    <cellStyle name="Normal 67 3 2 4 2" xfId="46536" xr:uid="{00000000-0005-0000-0000-00006BA90000}"/>
    <cellStyle name="Normal 67 3 2 5" xfId="46532" xr:uid="{00000000-0005-0000-0000-00006CA90000}"/>
    <cellStyle name="Normal 67 3 3" xfId="23649" xr:uid="{00000000-0005-0000-0000-00006DA90000}"/>
    <cellStyle name="Normal 67 3 3 2" xfId="23650" xr:uid="{00000000-0005-0000-0000-00006EA90000}"/>
    <cellStyle name="Normal 67 3 3 2 2" xfId="23651" xr:uid="{00000000-0005-0000-0000-00006FA90000}"/>
    <cellStyle name="Normal 67 3 3 2 2 2" xfId="46539" xr:uid="{00000000-0005-0000-0000-000070A90000}"/>
    <cellStyle name="Normal 67 3 3 2 3" xfId="46538" xr:uid="{00000000-0005-0000-0000-000071A90000}"/>
    <cellStyle name="Normal 67 3 3 3" xfId="23652" xr:uid="{00000000-0005-0000-0000-000072A90000}"/>
    <cellStyle name="Normal 67 3 3 3 2" xfId="23653" xr:uid="{00000000-0005-0000-0000-000073A90000}"/>
    <cellStyle name="Normal 67 3 3 3 2 2" xfId="46541" xr:uid="{00000000-0005-0000-0000-000074A90000}"/>
    <cellStyle name="Normal 67 3 3 3 3" xfId="46540" xr:uid="{00000000-0005-0000-0000-000075A90000}"/>
    <cellStyle name="Normal 67 3 3 4" xfId="23654" xr:uid="{00000000-0005-0000-0000-000076A90000}"/>
    <cellStyle name="Normal 67 3 3 4 2" xfId="46542" xr:uid="{00000000-0005-0000-0000-000077A90000}"/>
    <cellStyle name="Normal 67 3 3 5" xfId="46537" xr:uid="{00000000-0005-0000-0000-000078A90000}"/>
    <cellStyle name="Normal 67 3 4" xfId="23655" xr:uid="{00000000-0005-0000-0000-000079A90000}"/>
    <cellStyle name="Normal 67 3 4 2" xfId="23656" xr:uid="{00000000-0005-0000-0000-00007AA90000}"/>
    <cellStyle name="Normal 67 3 4 2 2" xfId="46544" xr:uid="{00000000-0005-0000-0000-00007BA90000}"/>
    <cellStyle name="Normal 67 3 4 3" xfId="46543" xr:uid="{00000000-0005-0000-0000-00007CA90000}"/>
    <cellStyle name="Normal 67 3 5" xfId="23657" xr:uid="{00000000-0005-0000-0000-00007DA90000}"/>
    <cellStyle name="Normal 67 3 5 2" xfId="46545" xr:uid="{00000000-0005-0000-0000-00007EA90000}"/>
    <cellStyle name="Normal 67 3 6" xfId="23658" xr:uid="{00000000-0005-0000-0000-00007FA90000}"/>
    <cellStyle name="Normal 67 3 6 2" xfId="23659" xr:uid="{00000000-0005-0000-0000-000080A90000}"/>
    <cellStyle name="Normal 67 3 6 2 2" xfId="46547" xr:uid="{00000000-0005-0000-0000-000081A90000}"/>
    <cellStyle name="Normal 67 3 6 3" xfId="46546" xr:uid="{00000000-0005-0000-0000-000082A90000}"/>
    <cellStyle name="Normal 67 3 7" xfId="23660" xr:uid="{00000000-0005-0000-0000-000083A90000}"/>
    <cellStyle name="Normal 67 3 7 2" xfId="46548" xr:uid="{00000000-0005-0000-0000-000084A90000}"/>
    <cellStyle name="Normal 67 3 8" xfId="46531" xr:uid="{00000000-0005-0000-0000-000085A90000}"/>
    <cellStyle name="Normal 67 4" xfId="23661" xr:uid="{00000000-0005-0000-0000-000086A90000}"/>
    <cellStyle name="Normal 67 4 2" xfId="23662" xr:uid="{00000000-0005-0000-0000-000087A90000}"/>
    <cellStyle name="Normal 67 4 2 2" xfId="23663" xr:uid="{00000000-0005-0000-0000-000088A90000}"/>
    <cellStyle name="Normal 67 4 2 2 2" xfId="23664" xr:uid="{00000000-0005-0000-0000-000089A90000}"/>
    <cellStyle name="Normal 67 4 2 2 2 2" xfId="46552" xr:uid="{00000000-0005-0000-0000-00008AA90000}"/>
    <cellStyle name="Normal 67 4 2 2 3" xfId="46551" xr:uid="{00000000-0005-0000-0000-00008BA90000}"/>
    <cellStyle name="Normal 67 4 2 3" xfId="23665" xr:uid="{00000000-0005-0000-0000-00008CA90000}"/>
    <cellStyle name="Normal 67 4 2 3 2" xfId="46553" xr:uid="{00000000-0005-0000-0000-00008DA90000}"/>
    <cellStyle name="Normal 67 4 2 4" xfId="23666" xr:uid="{00000000-0005-0000-0000-00008EA90000}"/>
    <cellStyle name="Normal 67 4 2 4 2" xfId="46554" xr:uid="{00000000-0005-0000-0000-00008FA90000}"/>
    <cellStyle name="Normal 67 4 2 5" xfId="46550" xr:uid="{00000000-0005-0000-0000-000090A90000}"/>
    <cellStyle name="Normal 67 4 3" xfId="23667" xr:uid="{00000000-0005-0000-0000-000091A90000}"/>
    <cellStyle name="Normal 67 4 3 2" xfId="23668" xr:uid="{00000000-0005-0000-0000-000092A90000}"/>
    <cellStyle name="Normal 67 4 3 2 2" xfId="23669" xr:uid="{00000000-0005-0000-0000-000093A90000}"/>
    <cellStyle name="Normal 67 4 3 2 2 2" xfId="46557" xr:uid="{00000000-0005-0000-0000-000094A90000}"/>
    <cellStyle name="Normal 67 4 3 2 3" xfId="46556" xr:uid="{00000000-0005-0000-0000-000095A90000}"/>
    <cellStyle name="Normal 67 4 3 3" xfId="23670" xr:uid="{00000000-0005-0000-0000-000096A90000}"/>
    <cellStyle name="Normal 67 4 3 3 2" xfId="23671" xr:uid="{00000000-0005-0000-0000-000097A90000}"/>
    <cellStyle name="Normal 67 4 3 3 2 2" xfId="46559" xr:uid="{00000000-0005-0000-0000-000098A90000}"/>
    <cellStyle name="Normal 67 4 3 3 3" xfId="46558" xr:uid="{00000000-0005-0000-0000-000099A90000}"/>
    <cellStyle name="Normal 67 4 3 4" xfId="23672" xr:uid="{00000000-0005-0000-0000-00009AA90000}"/>
    <cellStyle name="Normal 67 4 3 4 2" xfId="46560" xr:uid="{00000000-0005-0000-0000-00009BA90000}"/>
    <cellStyle name="Normal 67 4 3 5" xfId="46555" xr:uid="{00000000-0005-0000-0000-00009CA90000}"/>
    <cellStyle name="Normal 67 4 4" xfId="23673" xr:uid="{00000000-0005-0000-0000-00009DA90000}"/>
    <cellStyle name="Normal 67 4 4 2" xfId="23674" xr:uid="{00000000-0005-0000-0000-00009EA90000}"/>
    <cellStyle name="Normal 67 4 4 2 2" xfId="46562" xr:uid="{00000000-0005-0000-0000-00009FA90000}"/>
    <cellStyle name="Normal 67 4 4 3" xfId="46561" xr:uid="{00000000-0005-0000-0000-0000A0A90000}"/>
    <cellStyle name="Normal 67 4 5" xfId="23675" xr:uid="{00000000-0005-0000-0000-0000A1A90000}"/>
    <cellStyle name="Normal 67 4 5 2" xfId="46563" xr:uid="{00000000-0005-0000-0000-0000A2A90000}"/>
    <cellStyle name="Normal 67 4 6" xfId="23676" xr:uid="{00000000-0005-0000-0000-0000A3A90000}"/>
    <cellStyle name="Normal 67 4 6 2" xfId="23677" xr:uid="{00000000-0005-0000-0000-0000A4A90000}"/>
    <cellStyle name="Normal 67 4 6 2 2" xfId="46565" xr:uid="{00000000-0005-0000-0000-0000A5A90000}"/>
    <cellStyle name="Normal 67 4 6 3" xfId="46564" xr:uid="{00000000-0005-0000-0000-0000A6A90000}"/>
    <cellStyle name="Normal 67 4 7" xfId="23678" xr:uid="{00000000-0005-0000-0000-0000A7A90000}"/>
    <cellStyle name="Normal 67 4 7 2" xfId="46566" xr:uid="{00000000-0005-0000-0000-0000A8A90000}"/>
    <cellStyle name="Normal 67 4 8" xfId="46549" xr:uid="{00000000-0005-0000-0000-0000A9A90000}"/>
    <cellStyle name="Normal 67 5" xfId="23679" xr:uid="{00000000-0005-0000-0000-0000AAA90000}"/>
    <cellStyle name="Normal 67 5 2" xfId="23680" xr:uid="{00000000-0005-0000-0000-0000ABA90000}"/>
    <cellStyle name="Normal 67 5 2 2" xfId="23681" xr:uid="{00000000-0005-0000-0000-0000ACA90000}"/>
    <cellStyle name="Normal 67 5 2 2 2" xfId="23682" xr:uid="{00000000-0005-0000-0000-0000ADA90000}"/>
    <cellStyle name="Normal 67 5 2 2 2 2" xfId="46570" xr:uid="{00000000-0005-0000-0000-0000AEA90000}"/>
    <cellStyle name="Normal 67 5 2 2 3" xfId="46569" xr:uid="{00000000-0005-0000-0000-0000AFA90000}"/>
    <cellStyle name="Normal 67 5 2 3" xfId="23683" xr:uid="{00000000-0005-0000-0000-0000B0A90000}"/>
    <cellStyle name="Normal 67 5 2 3 2" xfId="46571" xr:uid="{00000000-0005-0000-0000-0000B1A90000}"/>
    <cellStyle name="Normal 67 5 2 4" xfId="23684" xr:uid="{00000000-0005-0000-0000-0000B2A90000}"/>
    <cellStyle name="Normal 67 5 2 4 2" xfId="46572" xr:uid="{00000000-0005-0000-0000-0000B3A90000}"/>
    <cellStyle name="Normal 67 5 2 5" xfId="46568" xr:uid="{00000000-0005-0000-0000-0000B4A90000}"/>
    <cellStyle name="Normal 67 5 3" xfId="23685" xr:uid="{00000000-0005-0000-0000-0000B5A90000}"/>
    <cellStyle name="Normal 67 5 3 2" xfId="23686" xr:uid="{00000000-0005-0000-0000-0000B6A90000}"/>
    <cellStyle name="Normal 67 5 3 2 2" xfId="23687" xr:uid="{00000000-0005-0000-0000-0000B7A90000}"/>
    <cellStyle name="Normal 67 5 3 2 2 2" xfId="46575" xr:uid="{00000000-0005-0000-0000-0000B8A90000}"/>
    <cellStyle name="Normal 67 5 3 2 3" xfId="46574" xr:uid="{00000000-0005-0000-0000-0000B9A90000}"/>
    <cellStyle name="Normal 67 5 3 3" xfId="23688" xr:uid="{00000000-0005-0000-0000-0000BAA90000}"/>
    <cellStyle name="Normal 67 5 3 3 2" xfId="23689" xr:uid="{00000000-0005-0000-0000-0000BBA90000}"/>
    <cellStyle name="Normal 67 5 3 3 2 2" xfId="46577" xr:uid="{00000000-0005-0000-0000-0000BCA90000}"/>
    <cellStyle name="Normal 67 5 3 3 3" xfId="46576" xr:uid="{00000000-0005-0000-0000-0000BDA90000}"/>
    <cellStyle name="Normal 67 5 3 4" xfId="23690" xr:uid="{00000000-0005-0000-0000-0000BEA90000}"/>
    <cellStyle name="Normal 67 5 3 4 2" xfId="46578" xr:uid="{00000000-0005-0000-0000-0000BFA90000}"/>
    <cellStyle name="Normal 67 5 3 5" xfId="46573" xr:uid="{00000000-0005-0000-0000-0000C0A90000}"/>
    <cellStyle name="Normal 67 5 4" xfId="23691" xr:uid="{00000000-0005-0000-0000-0000C1A90000}"/>
    <cellStyle name="Normal 67 5 4 2" xfId="23692" xr:uid="{00000000-0005-0000-0000-0000C2A90000}"/>
    <cellStyle name="Normal 67 5 4 2 2" xfId="46580" xr:uid="{00000000-0005-0000-0000-0000C3A90000}"/>
    <cellStyle name="Normal 67 5 4 3" xfId="46579" xr:uid="{00000000-0005-0000-0000-0000C4A90000}"/>
    <cellStyle name="Normal 67 5 5" xfId="23693" xr:uid="{00000000-0005-0000-0000-0000C5A90000}"/>
    <cellStyle name="Normal 67 5 5 2" xfId="46581" xr:uid="{00000000-0005-0000-0000-0000C6A90000}"/>
    <cellStyle name="Normal 67 5 6" xfId="23694" xr:uid="{00000000-0005-0000-0000-0000C7A90000}"/>
    <cellStyle name="Normal 67 5 6 2" xfId="23695" xr:uid="{00000000-0005-0000-0000-0000C8A90000}"/>
    <cellStyle name="Normal 67 5 6 2 2" xfId="46583" xr:uid="{00000000-0005-0000-0000-0000C9A90000}"/>
    <cellStyle name="Normal 67 5 6 3" xfId="46582" xr:uid="{00000000-0005-0000-0000-0000CAA90000}"/>
    <cellStyle name="Normal 67 5 7" xfId="23696" xr:uid="{00000000-0005-0000-0000-0000CBA90000}"/>
    <cellStyle name="Normal 67 5 7 2" xfId="46584" xr:uid="{00000000-0005-0000-0000-0000CCA90000}"/>
    <cellStyle name="Normal 67 5 8" xfId="46567" xr:uid="{00000000-0005-0000-0000-0000CDA90000}"/>
    <cellStyle name="Normal 67 6" xfId="23697" xr:uid="{00000000-0005-0000-0000-0000CEA90000}"/>
    <cellStyle name="Normal 67 6 2" xfId="23698" xr:uid="{00000000-0005-0000-0000-0000CFA90000}"/>
    <cellStyle name="Normal 67 6 2 2" xfId="23699" xr:uid="{00000000-0005-0000-0000-0000D0A90000}"/>
    <cellStyle name="Normal 67 6 2 2 2" xfId="23700" xr:uid="{00000000-0005-0000-0000-0000D1A90000}"/>
    <cellStyle name="Normal 67 6 2 2 2 2" xfId="46588" xr:uid="{00000000-0005-0000-0000-0000D2A90000}"/>
    <cellStyle name="Normal 67 6 2 2 3" xfId="46587" xr:uid="{00000000-0005-0000-0000-0000D3A90000}"/>
    <cellStyle name="Normal 67 6 2 3" xfId="23701" xr:uid="{00000000-0005-0000-0000-0000D4A90000}"/>
    <cellStyle name="Normal 67 6 2 3 2" xfId="46589" xr:uid="{00000000-0005-0000-0000-0000D5A90000}"/>
    <cellStyle name="Normal 67 6 2 4" xfId="23702" xr:uid="{00000000-0005-0000-0000-0000D6A90000}"/>
    <cellStyle name="Normal 67 6 2 4 2" xfId="46590" xr:uid="{00000000-0005-0000-0000-0000D7A90000}"/>
    <cellStyle name="Normal 67 6 2 5" xfId="46586" xr:uid="{00000000-0005-0000-0000-0000D8A90000}"/>
    <cellStyle name="Normal 67 6 3" xfId="23703" xr:uid="{00000000-0005-0000-0000-0000D9A90000}"/>
    <cellStyle name="Normal 67 6 3 2" xfId="23704" xr:uid="{00000000-0005-0000-0000-0000DAA90000}"/>
    <cellStyle name="Normal 67 6 3 2 2" xfId="23705" xr:uid="{00000000-0005-0000-0000-0000DBA90000}"/>
    <cellStyle name="Normal 67 6 3 2 2 2" xfId="46593" xr:uid="{00000000-0005-0000-0000-0000DCA90000}"/>
    <cellStyle name="Normal 67 6 3 2 3" xfId="46592" xr:uid="{00000000-0005-0000-0000-0000DDA90000}"/>
    <cellStyle name="Normal 67 6 3 3" xfId="23706" xr:uid="{00000000-0005-0000-0000-0000DEA90000}"/>
    <cellStyle name="Normal 67 6 3 3 2" xfId="23707" xr:uid="{00000000-0005-0000-0000-0000DFA90000}"/>
    <cellStyle name="Normal 67 6 3 3 2 2" xfId="46595" xr:uid="{00000000-0005-0000-0000-0000E0A90000}"/>
    <cellStyle name="Normal 67 6 3 3 3" xfId="46594" xr:uid="{00000000-0005-0000-0000-0000E1A90000}"/>
    <cellStyle name="Normal 67 6 3 4" xfId="23708" xr:uid="{00000000-0005-0000-0000-0000E2A90000}"/>
    <cellStyle name="Normal 67 6 3 4 2" xfId="46596" xr:uid="{00000000-0005-0000-0000-0000E3A90000}"/>
    <cellStyle name="Normal 67 6 3 5" xfId="46591" xr:uid="{00000000-0005-0000-0000-0000E4A90000}"/>
    <cellStyle name="Normal 67 6 4" xfId="23709" xr:uid="{00000000-0005-0000-0000-0000E5A90000}"/>
    <cellStyle name="Normal 67 6 4 2" xfId="23710" xr:uid="{00000000-0005-0000-0000-0000E6A90000}"/>
    <cellStyle name="Normal 67 6 4 2 2" xfId="46598" xr:uid="{00000000-0005-0000-0000-0000E7A90000}"/>
    <cellStyle name="Normal 67 6 4 3" xfId="46597" xr:uid="{00000000-0005-0000-0000-0000E8A90000}"/>
    <cellStyle name="Normal 67 6 5" xfId="23711" xr:uid="{00000000-0005-0000-0000-0000E9A90000}"/>
    <cellStyle name="Normal 67 6 5 2" xfId="46599" xr:uid="{00000000-0005-0000-0000-0000EAA90000}"/>
    <cellStyle name="Normal 67 6 6" xfId="23712" xr:uid="{00000000-0005-0000-0000-0000EBA90000}"/>
    <cellStyle name="Normal 67 6 6 2" xfId="23713" xr:uid="{00000000-0005-0000-0000-0000ECA90000}"/>
    <cellStyle name="Normal 67 6 6 2 2" xfId="46601" xr:uid="{00000000-0005-0000-0000-0000EDA90000}"/>
    <cellStyle name="Normal 67 6 6 3" xfId="46600" xr:uid="{00000000-0005-0000-0000-0000EEA90000}"/>
    <cellStyle name="Normal 67 6 7" xfId="23714" xr:uid="{00000000-0005-0000-0000-0000EFA90000}"/>
    <cellStyle name="Normal 67 6 7 2" xfId="46602" xr:uid="{00000000-0005-0000-0000-0000F0A90000}"/>
    <cellStyle name="Normal 67 6 8" xfId="46585" xr:uid="{00000000-0005-0000-0000-0000F1A90000}"/>
    <cellStyle name="Normal 67 7" xfId="23715" xr:uid="{00000000-0005-0000-0000-0000F2A90000}"/>
    <cellStyle name="Normal 67 7 2" xfId="23716" xr:uid="{00000000-0005-0000-0000-0000F3A90000}"/>
    <cellStyle name="Normal 67 7 2 2" xfId="23717" xr:uid="{00000000-0005-0000-0000-0000F4A90000}"/>
    <cellStyle name="Normal 67 7 2 2 2" xfId="23718" xr:uid="{00000000-0005-0000-0000-0000F5A90000}"/>
    <cellStyle name="Normal 67 7 2 2 2 2" xfId="46606" xr:uid="{00000000-0005-0000-0000-0000F6A90000}"/>
    <cellStyle name="Normal 67 7 2 2 3" xfId="46605" xr:uid="{00000000-0005-0000-0000-0000F7A90000}"/>
    <cellStyle name="Normal 67 7 2 3" xfId="23719" xr:uid="{00000000-0005-0000-0000-0000F8A90000}"/>
    <cellStyle name="Normal 67 7 2 3 2" xfId="46607" xr:uid="{00000000-0005-0000-0000-0000F9A90000}"/>
    <cellStyle name="Normal 67 7 2 4" xfId="23720" xr:uid="{00000000-0005-0000-0000-0000FAA90000}"/>
    <cellStyle name="Normal 67 7 2 4 2" xfId="46608" xr:uid="{00000000-0005-0000-0000-0000FBA90000}"/>
    <cellStyle name="Normal 67 7 2 5" xfId="46604" xr:uid="{00000000-0005-0000-0000-0000FCA90000}"/>
    <cellStyle name="Normal 67 7 3" xfId="23721" xr:uid="{00000000-0005-0000-0000-0000FDA90000}"/>
    <cellStyle name="Normal 67 7 3 2" xfId="23722" xr:uid="{00000000-0005-0000-0000-0000FEA90000}"/>
    <cellStyle name="Normal 67 7 3 2 2" xfId="23723" xr:uid="{00000000-0005-0000-0000-0000FFA90000}"/>
    <cellStyle name="Normal 67 7 3 2 2 2" xfId="46611" xr:uid="{00000000-0005-0000-0000-000000AA0000}"/>
    <cellStyle name="Normal 67 7 3 2 3" xfId="46610" xr:uid="{00000000-0005-0000-0000-000001AA0000}"/>
    <cellStyle name="Normal 67 7 3 3" xfId="23724" xr:uid="{00000000-0005-0000-0000-000002AA0000}"/>
    <cellStyle name="Normal 67 7 3 3 2" xfId="23725" xr:uid="{00000000-0005-0000-0000-000003AA0000}"/>
    <cellStyle name="Normal 67 7 3 3 2 2" xfId="46613" xr:uid="{00000000-0005-0000-0000-000004AA0000}"/>
    <cellStyle name="Normal 67 7 3 3 3" xfId="46612" xr:uid="{00000000-0005-0000-0000-000005AA0000}"/>
    <cellStyle name="Normal 67 7 3 4" xfId="23726" xr:uid="{00000000-0005-0000-0000-000006AA0000}"/>
    <cellStyle name="Normal 67 7 3 4 2" xfId="46614" xr:uid="{00000000-0005-0000-0000-000007AA0000}"/>
    <cellStyle name="Normal 67 7 3 5" xfId="46609" xr:uid="{00000000-0005-0000-0000-000008AA0000}"/>
    <cellStyle name="Normal 67 7 4" xfId="23727" xr:uid="{00000000-0005-0000-0000-000009AA0000}"/>
    <cellStyle name="Normal 67 7 4 2" xfId="23728" xr:uid="{00000000-0005-0000-0000-00000AAA0000}"/>
    <cellStyle name="Normal 67 7 4 2 2" xfId="46616" xr:uid="{00000000-0005-0000-0000-00000BAA0000}"/>
    <cellStyle name="Normal 67 7 4 3" xfId="46615" xr:uid="{00000000-0005-0000-0000-00000CAA0000}"/>
    <cellStyle name="Normal 67 7 5" xfId="23729" xr:uid="{00000000-0005-0000-0000-00000DAA0000}"/>
    <cellStyle name="Normal 67 7 5 2" xfId="46617" xr:uid="{00000000-0005-0000-0000-00000EAA0000}"/>
    <cellStyle name="Normal 67 7 6" xfId="23730" xr:uid="{00000000-0005-0000-0000-00000FAA0000}"/>
    <cellStyle name="Normal 67 7 6 2" xfId="23731" xr:uid="{00000000-0005-0000-0000-000010AA0000}"/>
    <cellStyle name="Normal 67 7 6 2 2" xfId="46619" xr:uid="{00000000-0005-0000-0000-000011AA0000}"/>
    <cellStyle name="Normal 67 7 6 3" xfId="46618" xr:uid="{00000000-0005-0000-0000-000012AA0000}"/>
    <cellStyle name="Normal 67 7 7" xfId="23732" xr:uid="{00000000-0005-0000-0000-000013AA0000}"/>
    <cellStyle name="Normal 67 7 7 2" xfId="46620" xr:uid="{00000000-0005-0000-0000-000014AA0000}"/>
    <cellStyle name="Normal 67 7 8" xfId="46603" xr:uid="{00000000-0005-0000-0000-000015AA0000}"/>
    <cellStyle name="Normal 67 8" xfId="23733" xr:uid="{00000000-0005-0000-0000-000016AA0000}"/>
    <cellStyle name="Normal 67 8 2" xfId="23734" xr:uid="{00000000-0005-0000-0000-000017AA0000}"/>
    <cellStyle name="Normal 67 8 2 2" xfId="23735" xr:uid="{00000000-0005-0000-0000-000018AA0000}"/>
    <cellStyle name="Normal 67 8 2 2 2" xfId="23736" xr:uid="{00000000-0005-0000-0000-000019AA0000}"/>
    <cellStyle name="Normal 67 8 2 2 2 2" xfId="46624" xr:uid="{00000000-0005-0000-0000-00001AAA0000}"/>
    <cellStyle name="Normal 67 8 2 2 3" xfId="46623" xr:uid="{00000000-0005-0000-0000-00001BAA0000}"/>
    <cellStyle name="Normal 67 8 2 3" xfId="23737" xr:uid="{00000000-0005-0000-0000-00001CAA0000}"/>
    <cellStyle name="Normal 67 8 2 3 2" xfId="46625" xr:uid="{00000000-0005-0000-0000-00001DAA0000}"/>
    <cellStyle name="Normal 67 8 2 4" xfId="23738" xr:uid="{00000000-0005-0000-0000-00001EAA0000}"/>
    <cellStyle name="Normal 67 8 2 4 2" xfId="46626" xr:uid="{00000000-0005-0000-0000-00001FAA0000}"/>
    <cellStyle name="Normal 67 8 2 5" xfId="46622" xr:uid="{00000000-0005-0000-0000-000020AA0000}"/>
    <cellStyle name="Normal 67 8 3" xfId="23739" xr:uid="{00000000-0005-0000-0000-000021AA0000}"/>
    <cellStyle name="Normal 67 8 3 2" xfId="23740" xr:uid="{00000000-0005-0000-0000-000022AA0000}"/>
    <cellStyle name="Normal 67 8 3 2 2" xfId="23741" xr:uid="{00000000-0005-0000-0000-000023AA0000}"/>
    <cellStyle name="Normal 67 8 3 2 2 2" xfId="46629" xr:uid="{00000000-0005-0000-0000-000024AA0000}"/>
    <cellStyle name="Normal 67 8 3 2 3" xfId="46628" xr:uid="{00000000-0005-0000-0000-000025AA0000}"/>
    <cellStyle name="Normal 67 8 3 3" xfId="23742" xr:uid="{00000000-0005-0000-0000-000026AA0000}"/>
    <cellStyle name="Normal 67 8 3 3 2" xfId="23743" xr:uid="{00000000-0005-0000-0000-000027AA0000}"/>
    <cellStyle name="Normal 67 8 3 3 2 2" xfId="46631" xr:uid="{00000000-0005-0000-0000-000028AA0000}"/>
    <cellStyle name="Normal 67 8 3 3 3" xfId="46630" xr:uid="{00000000-0005-0000-0000-000029AA0000}"/>
    <cellStyle name="Normal 67 8 3 4" xfId="23744" xr:uid="{00000000-0005-0000-0000-00002AAA0000}"/>
    <cellStyle name="Normal 67 8 3 4 2" xfId="46632" xr:uid="{00000000-0005-0000-0000-00002BAA0000}"/>
    <cellStyle name="Normal 67 8 3 5" xfId="46627" xr:uid="{00000000-0005-0000-0000-00002CAA0000}"/>
    <cellStyle name="Normal 67 8 4" xfId="23745" xr:uid="{00000000-0005-0000-0000-00002DAA0000}"/>
    <cellStyle name="Normal 67 8 4 2" xfId="23746" xr:uid="{00000000-0005-0000-0000-00002EAA0000}"/>
    <cellStyle name="Normal 67 8 4 2 2" xfId="46634" xr:uid="{00000000-0005-0000-0000-00002FAA0000}"/>
    <cellStyle name="Normal 67 8 4 3" xfId="46633" xr:uid="{00000000-0005-0000-0000-000030AA0000}"/>
    <cellStyle name="Normal 67 8 5" xfId="23747" xr:uid="{00000000-0005-0000-0000-000031AA0000}"/>
    <cellStyle name="Normal 67 8 5 2" xfId="46635" xr:uid="{00000000-0005-0000-0000-000032AA0000}"/>
    <cellStyle name="Normal 67 8 6" xfId="23748" xr:uid="{00000000-0005-0000-0000-000033AA0000}"/>
    <cellStyle name="Normal 67 8 6 2" xfId="23749" xr:uid="{00000000-0005-0000-0000-000034AA0000}"/>
    <cellStyle name="Normal 67 8 6 2 2" xfId="46637" xr:uid="{00000000-0005-0000-0000-000035AA0000}"/>
    <cellStyle name="Normal 67 8 6 3" xfId="46636" xr:uid="{00000000-0005-0000-0000-000036AA0000}"/>
    <cellStyle name="Normal 67 8 7" xfId="23750" xr:uid="{00000000-0005-0000-0000-000037AA0000}"/>
    <cellStyle name="Normal 67 8 7 2" xfId="46638" xr:uid="{00000000-0005-0000-0000-000038AA0000}"/>
    <cellStyle name="Normal 67 8 8" xfId="46621" xr:uid="{00000000-0005-0000-0000-000039AA0000}"/>
    <cellStyle name="Normal 67 9" xfId="23751" xr:uid="{00000000-0005-0000-0000-00003AAA0000}"/>
    <cellStyle name="Normal 67 9 2" xfId="23752" xr:uid="{00000000-0005-0000-0000-00003BAA0000}"/>
    <cellStyle name="Normal 67 9 2 2" xfId="23753" xr:uid="{00000000-0005-0000-0000-00003CAA0000}"/>
    <cellStyle name="Normal 67 9 2 2 2" xfId="23754" xr:uid="{00000000-0005-0000-0000-00003DAA0000}"/>
    <cellStyle name="Normal 67 9 2 2 2 2" xfId="46642" xr:uid="{00000000-0005-0000-0000-00003EAA0000}"/>
    <cellStyle name="Normal 67 9 2 2 3" xfId="46641" xr:uid="{00000000-0005-0000-0000-00003FAA0000}"/>
    <cellStyle name="Normal 67 9 2 3" xfId="23755" xr:uid="{00000000-0005-0000-0000-000040AA0000}"/>
    <cellStyle name="Normal 67 9 2 3 2" xfId="46643" xr:uid="{00000000-0005-0000-0000-000041AA0000}"/>
    <cellStyle name="Normal 67 9 2 4" xfId="23756" xr:uid="{00000000-0005-0000-0000-000042AA0000}"/>
    <cellStyle name="Normal 67 9 2 4 2" xfId="46644" xr:uid="{00000000-0005-0000-0000-000043AA0000}"/>
    <cellStyle name="Normal 67 9 2 5" xfId="46640" xr:uid="{00000000-0005-0000-0000-000044AA0000}"/>
    <cellStyle name="Normal 67 9 3" xfId="23757" xr:uid="{00000000-0005-0000-0000-000045AA0000}"/>
    <cellStyle name="Normal 67 9 3 2" xfId="23758" xr:uid="{00000000-0005-0000-0000-000046AA0000}"/>
    <cellStyle name="Normal 67 9 3 2 2" xfId="23759" xr:uid="{00000000-0005-0000-0000-000047AA0000}"/>
    <cellStyle name="Normal 67 9 3 2 2 2" xfId="46647" xr:uid="{00000000-0005-0000-0000-000048AA0000}"/>
    <cellStyle name="Normal 67 9 3 2 3" xfId="46646" xr:uid="{00000000-0005-0000-0000-000049AA0000}"/>
    <cellStyle name="Normal 67 9 3 3" xfId="23760" xr:uid="{00000000-0005-0000-0000-00004AAA0000}"/>
    <cellStyle name="Normal 67 9 3 3 2" xfId="23761" xr:uid="{00000000-0005-0000-0000-00004BAA0000}"/>
    <cellStyle name="Normal 67 9 3 3 2 2" xfId="46649" xr:uid="{00000000-0005-0000-0000-00004CAA0000}"/>
    <cellStyle name="Normal 67 9 3 3 3" xfId="46648" xr:uid="{00000000-0005-0000-0000-00004DAA0000}"/>
    <cellStyle name="Normal 67 9 3 4" xfId="23762" xr:uid="{00000000-0005-0000-0000-00004EAA0000}"/>
    <cellStyle name="Normal 67 9 3 4 2" xfId="46650" xr:uid="{00000000-0005-0000-0000-00004FAA0000}"/>
    <cellStyle name="Normal 67 9 3 5" xfId="46645" xr:uid="{00000000-0005-0000-0000-000050AA0000}"/>
    <cellStyle name="Normal 67 9 4" xfId="23763" xr:uid="{00000000-0005-0000-0000-000051AA0000}"/>
    <cellStyle name="Normal 67 9 4 2" xfId="23764" xr:uid="{00000000-0005-0000-0000-000052AA0000}"/>
    <cellStyle name="Normal 67 9 4 2 2" xfId="46652" xr:uid="{00000000-0005-0000-0000-000053AA0000}"/>
    <cellStyle name="Normal 67 9 4 3" xfId="46651" xr:uid="{00000000-0005-0000-0000-000054AA0000}"/>
    <cellStyle name="Normal 67 9 5" xfId="23765" xr:uid="{00000000-0005-0000-0000-000055AA0000}"/>
    <cellStyle name="Normal 67 9 5 2" xfId="46653" xr:uid="{00000000-0005-0000-0000-000056AA0000}"/>
    <cellStyle name="Normal 67 9 6" xfId="23766" xr:uid="{00000000-0005-0000-0000-000057AA0000}"/>
    <cellStyle name="Normal 67 9 6 2" xfId="23767" xr:uid="{00000000-0005-0000-0000-000058AA0000}"/>
    <cellStyle name="Normal 67 9 6 2 2" xfId="46655" xr:uid="{00000000-0005-0000-0000-000059AA0000}"/>
    <cellStyle name="Normal 67 9 6 3" xfId="46654" xr:uid="{00000000-0005-0000-0000-00005AAA0000}"/>
    <cellStyle name="Normal 67 9 7" xfId="23768" xr:uid="{00000000-0005-0000-0000-00005BAA0000}"/>
    <cellStyle name="Normal 67 9 7 2" xfId="46656" xr:uid="{00000000-0005-0000-0000-00005CAA0000}"/>
    <cellStyle name="Normal 67 9 8" xfId="46639" xr:uid="{00000000-0005-0000-0000-00005DAA0000}"/>
    <cellStyle name="Normal 68" xfId="23769" xr:uid="{00000000-0005-0000-0000-00005EAA0000}"/>
    <cellStyle name="Normal 68 10" xfId="49997" xr:uid="{00000000-0005-0000-0000-00005FAA0000}"/>
    <cellStyle name="Normal 68 2" xfId="23770" xr:uid="{00000000-0005-0000-0000-000060AA0000}"/>
    <cellStyle name="Normal 68 2 10" xfId="23771" xr:uid="{00000000-0005-0000-0000-000061AA0000}"/>
    <cellStyle name="Normal 68 2 11" xfId="23772" xr:uid="{00000000-0005-0000-0000-000062AA0000}"/>
    <cellStyle name="Normal 68 2 12" xfId="23773" xr:uid="{00000000-0005-0000-0000-000063AA0000}"/>
    <cellStyle name="Normal 68 2 13" xfId="23774" xr:uid="{00000000-0005-0000-0000-000064AA0000}"/>
    <cellStyle name="Normal 68 2 14" xfId="23775" xr:uid="{00000000-0005-0000-0000-000065AA0000}"/>
    <cellStyle name="Normal 68 2 15" xfId="23776" xr:uid="{00000000-0005-0000-0000-000066AA0000}"/>
    <cellStyle name="Normal 68 2 16" xfId="23777" xr:uid="{00000000-0005-0000-0000-000067AA0000}"/>
    <cellStyle name="Normal 68 2 17" xfId="23778" xr:uid="{00000000-0005-0000-0000-000068AA0000}"/>
    <cellStyle name="Normal 68 2 18" xfId="23779" xr:uid="{00000000-0005-0000-0000-000069AA0000}"/>
    <cellStyle name="Normal 68 2 19" xfId="23780" xr:uid="{00000000-0005-0000-0000-00006AAA0000}"/>
    <cellStyle name="Normal 68 2 2" xfId="23781" xr:uid="{00000000-0005-0000-0000-00006BAA0000}"/>
    <cellStyle name="Normal 68 2 2 2" xfId="23782" xr:uid="{00000000-0005-0000-0000-00006CAA0000}"/>
    <cellStyle name="Normal 68 2 2 2 2" xfId="23783" xr:uid="{00000000-0005-0000-0000-00006DAA0000}"/>
    <cellStyle name="Normal 68 2 2 2 2 2" xfId="46659" xr:uid="{00000000-0005-0000-0000-00006EAA0000}"/>
    <cellStyle name="Normal 68 2 2 2 3" xfId="46658" xr:uid="{00000000-0005-0000-0000-00006FAA0000}"/>
    <cellStyle name="Normal 68 2 2 3" xfId="23784" xr:uid="{00000000-0005-0000-0000-000070AA0000}"/>
    <cellStyle name="Normal 68 2 2 3 2" xfId="46660" xr:uid="{00000000-0005-0000-0000-000071AA0000}"/>
    <cellStyle name="Normal 68 2 2 4" xfId="23785" xr:uid="{00000000-0005-0000-0000-000072AA0000}"/>
    <cellStyle name="Normal 68 2 2 4 2" xfId="46661" xr:uid="{00000000-0005-0000-0000-000073AA0000}"/>
    <cellStyle name="Normal 68 2 2 5" xfId="46657" xr:uid="{00000000-0005-0000-0000-000074AA0000}"/>
    <cellStyle name="Normal 68 2 20" xfId="23786" xr:uid="{00000000-0005-0000-0000-000075AA0000}"/>
    <cellStyle name="Normal 68 2 21" xfId="23787" xr:uid="{00000000-0005-0000-0000-000076AA0000}"/>
    <cellStyle name="Normal 68 2 22" xfId="23788" xr:uid="{00000000-0005-0000-0000-000077AA0000}"/>
    <cellStyle name="Normal 68 2 23" xfId="23789" xr:uid="{00000000-0005-0000-0000-000078AA0000}"/>
    <cellStyle name="Normal 68 2 24" xfId="23790" xr:uid="{00000000-0005-0000-0000-000079AA0000}"/>
    <cellStyle name="Normal 68 2 25" xfId="23791" xr:uid="{00000000-0005-0000-0000-00007AAA0000}"/>
    <cellStyle name="Normal 68 2 26" xfId="23792" xr:uid="{00000000-0005-0000-0000-00007BAA0000}"/>
    <cellStyle name="Normal 68 2 27" xfId="23793" xr:uid="{00000000-0005-0000-0000-00007CAA0000}"/>
    <cellStyle name="Normal 68 2 28" xfId="23794" xr:uid="{00000000-0005-0000-0000-00007DAA0000}"/>
    <cellStyle name="Normal 68 2 29" xfId="23795" xr:uid="{00000000-0005-0000-0000-00007EAA0000}"/>
    <cellStyle name="Normal 68 2 3" xfId="23796" xr:uid="{00000000-0005-0000-0000-00007FAA0000}"/>
    <cellStyle name="Normal 68 2 3 2" xfId="23797" xr:uid="{00000000-0005-0000-0000-000080AA0000}"/>
    <cellStyle name="Normal 68 2 3 2 2" xfId="23798" xr:uid="{00000000-0005-0000-0000-000081AA0000}"/>
    <cellStyle name="Normal 68 2 3 2 2 2" xfId="46663" xr:uid="{00000000-0005-0000-0000-000082AA0000}"/>
    <cellStyle name="Normal 68 2 3 2 3" xfId="46662" xr:uid="{00000000-0005-0000-0000-000083AA0000}"/>
    <cellStyle name="Normal 68 2 3 3" xfId="23799" xr:uid="{00000000-0005-0000-0000-000084AA0000}"/>
    <cellStyle name="Normal 68 2 3 3 2" xfId="23800" xr:uid="{00000000-0005-0000-0000-000085AA0000}"/>
    <cellStyle name="Normal 68 2 3 3 2 2" xfId="46665" xr:uid="{00000000-0005-0000-0000-000086AA0000}"/>
    <cellStyle name="Normal 68 2 3 3 3" xfId="46664" xr:uid="{00000000-0005-0000-0000-000087AA0000}"/>
    <cellStyle name="Normal 68 2 3 4" xfId="23801" xr:uid="{00000000-0005-0000-0000-000088AA0000}"/>
    <cellStyle name="Normal 68 2 3 4 2" xfId="46666" xr:uid="{00000000-0005-0000-0000-000089AA0000}"/>
    <cellStyle name="Normal 68 2 3 5" xfId="23802" xr:uid="{00000000-0005-0000-0000-00008AAA0000}"/>
    <cellStyle name="Normal 68 2 3 5 2" xfId="46667" xr:uid="{00000000-0005-0000-0000-00008BAA0000}"/>
    <cellStyle name="Normal 68 2 30" xfId="23803" xr:uid="{00000000-0005-0000-0000-00008CAA0000}"/>
    <cellStyle name="Normal 68 2 4" xfId="23804" xr:uid="{00000000-0005-0000-0000-00008DAA0000}"/>
    <cellStyle name="Normal 68 2 4 2" xfId="23805" xr:uid="{00000000-0005-0000-0000-00008EAA0000}"/>
    <cellStyle name="Normal 68 2 4 2 2" xfId="46669" xr:uid="{00000000-0005-0000-0000-00008FAA0000}"/>
    <cellStyle name="Normal 68 2 4 3" xfId="23806" xr:uid="{00000000-0005-0000-0000-000090AA0000}"/>
    <cellStyle name="Normal 68 2 4 3 2" xfId="46670" xr:uid="{00000000-0005-0000-0000-000091AA0000}"/>
    <cellStyle name="Normal 68 2 4 4" xfId="46668" xr:uid="{00000000-0005-0000-0000-000092AA0000}"/>
    <cellStyle name="Normal 68 2 5" xfId="23807" xr:uid="{00000000-0005-0000-0000-000093AA0000}"/>
    <cellStyle name="Normal 68 2 5 2" xfId="46671" xr:uid="{00000000-0005-0000-0000-000094AA0000}"/>
    <cellStyle name="Normal 68 2 6" xfId="23808" xr:uid="{00000000-0005-0000-0000-000095AA0000}"/>
    <cellStyle name="Normal 68 2 6 2" xfId="23809" xr:uid="{00000000-0005-0000-0000-000096AA0000}"/>
    <cellStyle name="Normal 68 2 6 2 2" xfId="46673" xr:uid="{00000000-0005-0000-0000-000097AA0000}"/>
    <cellStyle name="Normal 68 2 6 3" xfId="46672" xr:uid="{00000000-0005-0000-0000-000098AA0000}"/>
    <cellStyle name="Normal 68 2 7" xfId="23810" xr:uid="{00000000-0005-0000-0000-000099AA0000}"/>
    <cellStyle name="Normal 68 2 7 2" xfId="46674" xr:uid="{00000000-0005-0000-0000-00009AAA0000}"/>
    <cellStyle name="Normal 68 2 8" xfId="23811" xr:uid="{00000000-0005-0000-0000-00009BAA0000}"/>
    <cellStyle name="Normal 68 2 8 2" xfId="46675" xr:uid="{00000000-0005-0000-0000-00009CAA0000}"/>
    <cellStyle name="Normal 68 2 9" xfId="23812" xr:uid="{00000000-0005-0000-0000-00009DAA0000}"/>
    <cellStyle name="Normal 68 2 9 2" xfId="46676" xr:uid="{00000000-0005-0000-0000-00009EAA0000}"/>
    <cellStyle name="Normal 68 3" xfId="23813" xr:uid="{00000000-0005-0000-0000-00009FAA0000}"/>
    <cellStyle name="Normal 68 3 2" xfId="23814" xr:uid="{00000000-0005-0000-0000-0000A0AA0000}"/>
    <cellStyle name="Normal 68 3 2 2" xfId="23815" xr:uid="{00000000-0005-0000-0000-0000A1AA0000}"/>
    <cellStyle name="Normal 68 3 2 2 2" xfId="46678" xr:uid="{00000000-0005-0000-0000-0000A2AA0000}"/>
    <cellStyle name="Normal 68 3 2 3" xfId="46677" xr:uid="{00000000-0005-0000-0000-0000A3AA0000}"/>
    <cellStyle name="Normal 68 3 3" xfId="23816" xr:uid="{00000000-0005-0000-0000-0000A4AA0000}"/>
    <cellStyle name="Normal 68 3 3 2" xfId="23817" xr:uid="{00000000-0005-0000-0000-0000A5AA0000}"/>
    <cellStyle name="Normal 68 3 4" xfId="23818" xr:uid="{00000000-0005-0000-0000-0000A6AA0000}"/>
    <cellStyle name="Normal 68 3 4 2" xfId="46679" xr:uid="{00000000-0005-0000-0000-0000A7AA0000}"/>
    <cellStyle name="Normal 68 3 5" xfId="23819" xr:uid="{00000000-0005-0000-0000-0000A8AA0000}"/>
    <cellStyle name="Normal 68 3 5 2" xfId="46680" xr:uid="{00000000-0005-0000-0000-0000A9AA0000}"/>
    <cellStyle name="Normal 68 4" xfId="23820" xr:uid="{00000000-0005-0000-0000-0000AAAA0000}"/>
    <cellStyle name="Normal 68 4 2" xfId="23821" xr:uid="{00000000-0005-0000-0000-0000ABAA0000}"/>
    <cellStyle name="Normal 68 4 2 2" xfId="23822" xr:uid="{00000000-0005-0000-0000-0000ACAA0000}"/>
    <cellStyle name="Normal 68 4 2 2 2" xfId="46683" xr:uid="{00000000-0005-0000-0000-0000ADAA0000}"/>
    <cellStyle name="Normal 68 4 2 3" xfId="46682" xr:uid="{00000000-0005-0000-0000-0000AEAA0000}"/>
    <cellStyle name="Normal 68 4 3" xfId="23823" xr:uid="{00000000-0005-0000-0000-0000AFAA0000}"/>
    <cellStyle name="Normal 68 4 3 2" xfId="23824" xr:uid="{00000000-0005-0000-0000-0000B0AA0000}"/>
    <cellStyle name="Normal 68 4 3 2 2" xfId="46685" xr:uid="{00000000-0005-0000-0000-0000B1AA0000}"/>
    <cellStyle name="Normal 68 4 3 3" xfId="46684" xr:uid="{00000000-0005-0000-0000-0000B2AA0000}"/>
    <cellStyle name="Normal 68 4 4" xfId="23825" xr:uid="{00000000-0005-0000-0000-0000B3AA0000}"/>
    <cellStyle name="Normal 68 4 4 2" xfId="46686" xr:uid="{00000000-0005-0000-0000-0000B4AA0000}"/>
    <cellStyle name="Normal 68 4 5" xfId="23826" xr:uid="{00000000-0005-0000-0000-0000B5AA0000}"/>
    <cellStyle name="Normal 68 4 5 2" xfId="46687" xr:uid="{00000000-0005-0000-0000-0000B6AA0000}"/>
    <cellStyle name="Normal 68 4 6" xfId="46681" xr:uid="{00000000-0005-0000-0000-0000B7AA0000}"/>
    <cellStyle name="Normal 68 5" xfId="23827" xr:uid="{00000000-0005-0000-0000-0000B8AA0000}"/>
    <cellStyle name="Normal 68 5 2" xfId="23828" xr:uid="{00000000-0005-0000-0000-0000B9AA0000}"/>
    <cellStyle name="Normal 68 5 2 2" xfId="46689" xr:uid="{00000000-0005-0000-0000-0000BAAA0000}"/>
    <cellStyle name="Normal 68 5 3" xfId="46688" xr:uid="{00000000-0005-0000-0000-0000BBAA0000}"/>
    <cellStyle name="Normal 68 6" xfId="23829" xr:uid="{00000000-0005-0000-0000-0000BCAA0000}"/>
    <cellStyle name="Normal 68 6 2" xfId="23830" xr:uid="{00000000-0005-0000-0000-0000BDAA0000}"/>
    <cellStyle name="Normal 68 7" xfId="23831" xr:uid="{00000000-0005-0000-0000-0000BEAA0000}"/>
    <cellStyle name="Normal 68 7 2" xfId="23832" xr:uid="{00000000-0005-0000-0000-0000BFAA0000}"/>
    <cellStyle name="Normal 68 7 2 2" xfId="46691" xr:uid="{00000000-0005-0000-0000-0000C0AA0000}"/>
    <cellStyle name="Normal 68 7 3" xfId="46690" xr:uid="{00000000-0005-0000-0000-0000C1AA0000}"/>
    <cellStyle name="Normal 68 8" xfId="23833" xr:uid="{00000000-0005-0000-0000-0000C2AA0000}"/>
    <cellStyle name="Normal 68 8 2" xfId="46692" xr:uid="{00000000-0005-0000-0000-0000C3AA0000}"/>
    <cellStyle name="Normal 68 9" xfId="23834" xr:uid="{00000000-0005-0000-0000-0000C4AA0000}"/>
    <cellStyle name="Normal 68 9 2" xfId="46693" xr:uid="{00000000-0005-0000-0000-0000C5AA0000}"/>
    <cellStyle name="Normal 69" xfId="23835" xr:uid="{00000000-0005-0000-0000-0000C6AA0000}"/>
    <cellStyle name="Normal 69 10" xfId="49998" xr:uid="{00000000-0005-0000-0000-0000C7AA0000}"/>
    <cellStyle name="Normal 69 2" xfId="23836" xr:uid="{00000000-0005-0000-0000-0000C8AA0000}"/>
    <cellStyle name="Normal 69 2 10" xfId="23837" xr:uid="{00000000-0005-0000-0000-0000C9AA0000}"/>
    <cellStyle name="Normal 69 2 11" xfId="23838" xr:uid="{00000000-0005-0000-0000-0000CAAA0000}"/>
    <cellStyle name="Normal 69 2 12" xfId="23839" xr:uid="{00000000-0005-0000-0000-0000CBAA0000}"/>
    <cellStyle name="Normal 69 2 13" xfId="23840" xr:uid="{00000000-0005-0000-0000-0000CCAA0000}"/>
    <cellStyle name="Normal 69 2 14" xfId="23841" xr:uid="{00000000-0005-0000-0000-0000CDAA0000}"/>
    <cellStyle name="Normal 69 2 15" xfId="23842" xr:uid="{00000000-0005-0000-0000-0000CEAA0000}"/>
    <cellStyle name="Normal 69 2 16" xfId="23843" xr:uid="{00000000-0005-0000-0000-0000CFAA0000}"/>
    <cellStyle name="Normal 69 2 17" xfId="23844" xr:uid="{00000000-0005-0000-0000-0000D0AA0000}"/>
    <cellStyle name="Normal 69 2 18" xfId="23845" xr:uid="{00000000-0005-0000-0000-0000D1AA0000}"/>
    <cellStyle name="Normal 69 2 19" xfId="23846" xr:uid="{00000000-0005-0000-0000-0000D2AA0000}"/>
    <cellStyle name="Normal 69 2 2" xfId="23847" xr:uid="{00000000-0005-0000-0000-0000D3AA0000}"/>
    <cellStyle name="Normal 69 2 2 2" xfId="23848" xr:uid="{00000000-0005-0000-0000-0000D4AA0000}"/>
    <cellStyle name="Normal 69 2 2 2 2" xfId="23849" xr:uid="{00000000-0005-0000-0000-0000D5AA0000}"/>
    <cellStyle name="Normal 69 2 2 2 2 2" xfId="46696" xr:uid="{00000000-0005-0000-0000-0000D6AA0000}"/>
    <cellStyle name="Normal 69 2 2 2 3" xfId="46695" xr:uid="{00000000-0005-0000-0000-0000D7AA0000}"/>
    <cellStyle name="Normal 69 2 2 3" xfId="23850" xr:uid="{00000000-0005-0000-0000-0000D8AA0000}"/>
    <cellStyle name="Normal 69 2 2 3 2" xfId="46697" xr:uid="{00000000-0005-0000-0000-0000D9AA0000}"/>
    <cellStyle name="Normal 69 2 2 4" xfId="23851" xr:uid="{00000000-0005-0000-0000-0000DAAA0000}"/>
    <cellStyle name="Normal 69 2 2 4 2" xfId="46698" xr:uid="{00000000-0005-0000-0000-0000DBAA0000}"/>
    <cellStyle name="Normal 69 2 2 5" xfId="46694" xr:uid="{00000000-0005-0000-0000-0000DCAA0000}"/>
    <cellStyle name="Normal 69 2 20" xfId="23852" xr:uid="{00000000-0005-0000-0000-0000DDAA0000}"/>
    <cellStyle name="Normal 69 2 21" xfId="23853" xr:uid="{00000000-0005-0000-0000-0000DEAA0000}"/>
    <cellStyle name="Normal 69 2 22" xfId="23854" xr:uid="{00000000-0005-0000-0000-0000DFAA0000}"/>
    <cellStyle name="Normal 69 2 23" xfId="23855" xr:uid="{00000000-0005-0000-0000-0000E0AA0000}"/>
    <cellStyle name="Normal 69 2 24" xfId="23856" xr:uid="{00000000-0005-0000-0000-0000E1AA0000}"/>
    <cellStyle name="Normal 69 2 25" xfId="23857" xr:uid="{00000000-0005-0000-0000-0000E2AA0000}"/>
    <cellStyle name="Normal 69 2 26" xfId="23858" xr:uid="{00000000-0005-0000-0000-0000E3AA0000}"/>
    <cellStyle name="Normal 69 2 27" xfId="23859" xr:uid="{00000000-0005-0000-0000-0000E4AA0000}"/>
    <cellStyle name="Normal 69 2 28" xfId="23860" xr:uid="{00000000-0005-0000-0000-0000E5AA0000}"/>
    <cellStyle name="Normal 69 2 29" xfId="23861" xr:uid="{00000000-0005-0000-0000-0000E6AA0000}"/>
    <cellStyle name="Normal 69 2 3" xfId="23862" xr:uid="{00000000-0005-0000-0000-0000E7AA0000}"/>
    <cellStyle name="Normal 69 2 3 2" xfId="23863" xr:uid="{00000000-0005-0000-0000-0000E8AA0000}"/>
    <cellStyle name="Normal 69 2 3 2 2" xfId="23864" xr:uid="{00000000-0005-0000-0000-0000E9AA0000}"/>
    <cellStyle name="Normal 69 2 3 2 2 2" xfId="46700" xr:uid="{00000000-0005-0000-0000-0000EAAA0000}"/>
    <cellStyle name="Normal 69 2 3 2 3" xfId="46699" xr:uid="{00000000-0005-0000-0000-0000EBAA0000}"/>
    <cellStyle name="Normal 69 2 3 3" xfId="23865" xr:uid="{00000000-0005-0000-0000-0000ECAA0000}"/>
    <cellStyle name="Normal 69 2 3 3 2" xfId="23866" xr:uid="{00000000-0005-0000-0000-0000EDAA0000}"/>
    <cellStyle name="Normal 69 2 3 3 2 2" xfId="46702" xr:uid="{00000000-0005-0000-0000-0000EEAA0000}"/>
    <cellStyle name="Normal 69 2 3 3 3" xfId="46701" xr:uid="{00000000-0005-0000-0000-0000EFAA0000}"/>
    <cellStyle name="Normal 69 2 3 4" xfId="23867" xr:uid="{00000000-0005-0000-0000-0000F0AA0000}"/>
    <cellStyle name="Normal 69 2 3 4 2" xfId="46703" xr:uid="{00000000-0005-0000-0000-0000F1AA0000}"/>
    <cellStyle name="Normal 69 2 3 5" xfId="23868" xr:uid="{00000000-0005-0000-0000-0000F2AA0000}"/>
    <cellStyle name="Normal 69 2 3 5 2" xfId="46704" xr:uid="{00000000-0005-0000-0000-0000F3AA0000}"/>
    <cellStyle name="Normal 69 2 30" xfId="23869" xr:uid="{00000000-0005-0000-0000-0000F4AA0000}"/>
    <cellStyle name="Normal 69 2 4" xfId="23870" xr:uid="{00000000-0005-0000-0000-0000F5AA0000}"/>
    <cellStyle name="Normal 69 2 4 2" xfId="23871" xr:uid="{00000000-0005-0000-0000-0000F6AA0000}"/>
    <cellStyle name="Normal 69 2 4 2 2" xfId="46706" xr:uid="{00000000-0005-0000-0000-0000F7AA0000}"/>
    <cellStyle name="Normal 69 2 4 3" xfId="23872" xr:uid="{00000000-0005-0000-0000-0000F8AA0000}"/>
    <cellStyle name="Normal 69 2 4 3 2" xfId="46707" xr:uid="{00000000-0005-0000-0000-0000F9AA0000}"/>
    <cellStyle name="Normal 69 2 4 4" xfId="46705" xr:uid="{00000000-0005-0000-0000-0000FAAA0000}"/>
    <cellStyle name="Normal 69 2 5" xfId="23873" xr:uid="{00000000-0005-0000-0000-0000FBAA0000}"/>
    <cellStyle name="Normal 69 2 5 2" xfId="46708" xr:uid="{00000000-0005-0000-0000-0000FCAA0000}"/>
    <cellStyle name="Normal 69 2 6" xfId="23874" xr:uid="{00000000-0005-0000-0000-0000FDAA0000}"/>
    <cellStyle name="Normal 69 2 6 2" xfId="23875" xr:uid="{00000000-0005-0000-0000-0000FEAA0000}"/>
    <cellStyle name="Normal 69 2 6 2 2" xfId="46710" xr:uid="{00000000-0005-0000-0000-0000FFAA0000}"/>
    <cellStyle name="Normal 69 2 6 3" xfId="46709" xr:uid="{00000000-0005-0000-0000-000000AB0000}"/>
    <cellStyle name="Normal 69 2 7" xfId="23876" xr:uid="{00000000-0005-0000-0000-000001AB0000}"/>
    <cellStyle name="Normal 69 2 7 2" xfId="46711" xr:uid="{00000000-0005-0000-0000-000002AB0000}"/>
    <cellStyle name="Normal 69 2 8" xfId="23877" xr:uid="{00000000-0005-0000-0000-000003AB0000}"/>
    <cellStyle name="Normal 69 2 8 2" xfId="46712" xr:uid="{00000000-0005-0000-0000-000004AB0000}"/>
    <cellStyle name="Normal 69 2 9" xfId="23878" xr:uid="{00000000-0005-0000-0000-000005AB0000}"/>
    <cellStyle name="Normal 69 2 9 2" xfId="46713" xr:uid="{00000000-0005-0000-0000-000006AB0000}"/>
    <cellStyle name="Normal 69 3" xfId="23879" xr:uid="{00000000-0005-0000-0000-000007AB0000}"/>
    <cellStyle name="Normal 69 3 2" xfId="23880" xr:uid="{00000000-0005-0000-0000-000008AB0000}"/>
    <cellStyle name="Normal 69 3 2 2" xfId="23881" xr:uid="{00000000-0005-0000-0000-000009AB0000}"/>
    <cellStyle name="Normal 69 3 2 2 2" xfId="46715" xr:uid="{00000000-0005-0000-0000-00000AAB0000}"/>
    <cellStyle name="Normal 69 3 2 3" xfId="46714" xr:uid="{00000000-0005-0000-0000-00000BAB0000}"/>
    <cellStyle name="Normal 69 3 3" xfId="23882" xr:uid="{00000000-0005-0000-0000-00000CAB0000}"/>
    <cellStyle name="Normal 69 3 3 2" xfId="23883" xr:uid="{00000000-0005-0000-0000-00000DAB0000}"/>
    <cellStyle name="Normal 69 3 4" xfId="23884" xr:uid="{00000000-0005-0000-0000-00000EAB0000}"/>
    <cellStyle name="Normal 69 3 4 2" xfId="46716" xr:uid="{00000000-0005-0000-0000-00000FAB0000}"/>
    <cellStyle name="Normal 69 3 5" xfId="23885" xr:uid="{00000000-0005-0000-0000-000010AB0000}"/>
    <cellStyle name="Normal 69 3 5 2" xfId="46717" xr:uid="{00000000-0005-0000-0000-000011AB0000}"/>
    <cellStyle name="Normal 69 4" xfId="23886" xr:uid="{00000000-0005-0000-0000-000012AB0000}"/>
    <cellStyle name="Normal 69 4 2" xfId="23887" xr:uid="{00000000-0005-0000-0000-000013AB0000}"/>
    <cellStyle name="Normal 69 4 2 2" xfId="23888" xr:uid="{00000000-0005-0000-0000-000014AB0000}"/>
    <cellStyle name="Normal 69 4 2 2 2" xfId="46720" xr:uid="{00000000-0005-0000-0000-000015AB0000}"/>
    <cellStyle name="Normal 69 4 2 3" xfId="46719" xr:uid="{00000000-0005-0000-0000-000016AB0000}"/>
    <cellStyle name="Normal 69 4 3" xfId="23889" xr:uid="{00000000-0005-0000-0000-000017AB0000}"/>
    <cellStyle name="Normal 69 4 3 2" xfId="23890" xr:uid="{00000000-0005-0000-0000-000018AB0000}"/>
    <cellStyle name="Normal 69 4 3 2 2" xfId="46722" xr:uid="{00000000-0005-0000-0000-000019AB0000}"/>
    <cellStyle name="Normal 69 4 3 3" xfId="46721" xr:uid="{00000000-0005-0000-0000-00001AAB0000}"/>
    <cellStyle name="Normal 69 4 4" xfId="23891" xr:uid="{00000000-0005-0000-0000-00001BAB0000}"/>
    <cellStyle name="Normal 69 4 4 2" xfId="46723" xr:uid="{00000000-0005-0000-0000-00001CAB0000}"/>
    <cellStyle name="Normal 69 4 5" xfId="23892" xr:uid="{00000000-0005-0000-0000-00001DAB0000}"/>
    <cellStyle name="Normal 69 4 5 2" xfId="46724" xr:uid="{00000000-0005-0000-0000-00001EAB0000}"/>
    <cellStyle name="Normal 69 4 6" xfId="46718" xr:uid="{00000000-0005-0000-0000-00001FAB0000}"/>
    <cellStyle name="Normal 69 5" xfId="23893" xr:uid="{00000000-0005-0000-0000-000020AB0000}"/>
    <cellStyle name="Normal 69 5 2" xfId="23894" xr:uid="{00000000-0005-0000-0000-000021AB0000}"/>
    <cellStyle name="Normal 69 5 2 2" xfId="46726" xr:uid="{00000000-0005-0000-0000-000022AB0000}"/>
    <cellStyle name="Normal 69 5 3" xfId="46725" xr:uid="{00000000-0005-0000-0000-000023AB0000}"/>
    <cellStyle name="Normal 69 6" xfId="23895" xr:uid="{00000000-0005-0000-0000-000024AB0000}"/>
    <cellStyle name="Normal 69 6 2" xfId="23896" xr:uid="{00000000-0005-0000-0000-000025AB0000}"/>
    <cellStyle name="Normal 69 7" xfId="23897" xr:uid="{00000000-0005-0000-0000-000026AB0000}"/>
    <cellStyle name="Normal 69 7 2" xfId="23898" xr:uid="{00000000-0005-0000-0000-000027AB0000}"/>
    <cellStyle name="Normal 69 7 2 2" xfId="46728" xr:uid="{00000000-0005-0000-0000-000028AB0000}"/>
    <cellStyle name="Normal 69 7 3" xfId="46727" xr:uid="{00000000-0005-0000-0000-000029AB0000}"/>
    <cellStyle name="Normal 69 8" xfId="23899" xr:uid="{00000000-0005-0000-0000-00002AAB0000}"/>
    <cellStyle name="Normal 69 8 2" xfId="46729" xr:uid="{00000000-0005-0000-0000-00002BAB0000}"/>
    <cellStyle name="Normal 69 9" xfId="23900" xr:uid="{00000000-0005-0000-0000-00002CAB0000}"/>
    <cellStyle name="Normal 69 9 2" xfId="46730" xr:uid="{00000000-0005-0000-0000-00002DAB0000}"/>
    <cellStyle name="Normal 7" xfId="31" xr:uid="{00000000-0005-0000-0000-00002EAB0000}"/>
    <cellStyle name="Normal 7 10" xfId="23901" xr:uid="{00000000-0005-0000-0000-00002FAB0000}"/>
    <cellStyle name="Normal 7 10 2" xfId="23902" xr:uid="{00000000-0005-0000-0000-000030AB0000}"/>
    <cellStyle name="Normal 7 11" xfId="23903" xr:uid="{00000000-0005-0000-0000-000031AB0000}"/>
    <cellStyle name="Normal 7 11 2" xfId="23904" xr:uid="{00000000-0005-0000-0000-000032AB0000}"/>
    <cellStyle name="Normal 7 12" xfId="23905" xr:uid="{00000000-0005-0000-0000-000033AB0000}"/>
    <cellStyle name="Normal 7 12 2" xfId="23906" xr:uid="{00000000-0005-0000-0000-000034AB0000}"/>
    <cellStyle name="Normal 7 13" xfId="23907" xr:uid="{00000000-0005-0000-0000-000035AB0000}"/>
    <cellStyle name="Normal 7 13 2" xfId="23908" xr:uid="{00000000-0005-0000-0000-000036AB0000}"/>
    <cellStyle name="Normal 7 14" xfId="23909" xr:uid="{00000000-0005-0000-0000-000037AB0000}"/>
    <cellStyle name="Normal 7 14 2" xfId="23910" xr:uid="{00000000-0005-0000-0000-000038AB0000}"/>
    <cellStyle name="Normal 7 15" xfId="23911" xr:uid="{00000000-0005-0000-0000-000039AB0000}"/>
    <cellStyle name="Normal 7 15 2" xfId="23912" xr:uid="{00000000-0005-0000-0000-00003AAB0000}"/>
    <cellStyle name="Normal 7 16" xfId="23913" xr:uid="{00000000-0005-0000-0000-00003BAB0000}"/>
    <cellStyle name="Normal 7 16 2" xfId="23914" xr:uid="{00000000-0005-0000-0000-00003CAB0000}"/>
    <cellStyle name="Normal 7 17" xfId="23915" xr:uid="{00000000-0005-0000-0000-00003DAB0000}"/>
    <cellStyle name="Normal 7 18" xfId="23916" xr:uid="{00000000-0005-0000-0000-00003EAB0000}"/>
    <cellStyle name="Normal 7 19" xfId="23917" xr:uid="{00000000-0005-0000-0000-00003FAB0000}"/>
    <cellStyle name="Normal 7 2" xfId="100" xr:uid="{00000000-0005-0000-0000-000040AB0000}"/>
    <cellStyle name="Normal 7 2 2" xfId="23919" xr:uid="{00000000-0005-0000-0000-000041AB0000}"/>
    <cellStyle name="Normal 7 2 2 2" xfId="23920" xr:uid="{00000000-0005-0000-0000-000042AB0000}"/>
    <cellStyle name="Normal 7 2 2 2 2" xfId="46733" xr:uid="{00000000-0005-0000-0000-000043AB0000}"/>
    <cellStyle name="Normal 7 2 2 3" xfId="46732" xr:uid="{00000000-0005-0000-0000-000044AB0000}"/>
    <cellStyle name="Normal 7 2 3" xfId="23921" xr:uid="{00000000-0005-0000-0000-000045AB0000}"/>
    <cellStyle name="Normal 7 2 3 2" xfId="46734" xr:uid="{00000000-0005-0000-0000-000046AB0000}"/>
    <cellStyle name="Normal 7 2 4" xfId="23922" xr:uid="{00000000-0005-0000-0000-000047AB0000}"/>
    <cellStyle name="Normal 7 2 4 2" xfId="46735" xr:uid="{00000000-0005-0000-0000-000048AB0000}"/>
    <cellStyle name="Normal 7 2 5" xfId="46731" xr:uid="{00000000-0005-0000-0000-000049AB0000}"/>
    <cellStyle name="Normal 7 2 6" xfId="23918" xr:uid="{00000000-0005-0000-0000-00004AAB0000}"/>
    <cellStyle name="Normal 7 20" xfId="23923" xr:uid="{00000000-0005-0000-0000-00004BAB0000}"/>
    <cellStyle name="Normal 7 21" xfId="23924" xr:uid="{00000000-0005-0000-0000-00004CAB0000}"/>
    <cellStyle name="Normal 7 22" xfId="23925" xr:uid="{00000000-0005-0000-0000-00004DAB0000}"/>
    <cellStyle name="Normal 7 23" xfId="23926" xr:uid="{00000000-0005-0000-0000-00004EAB0000}"/>
    <cellStyle name="Normal 7 24" xfId="23927" xr:uid="{00000000-0005-0000-0000-00004FAB0000}"/>
    <cellStyle name="Normal 7 25" xfId="23928" xr:uid="{00000000-0005-0000-0000-000050AB0000}"/>
    <cellStyle name="Normal 7 26" xfId="23929" xr:uid="{00000000-0005-0000-0000-000051AB0000}"/>
    <cellStyle name="Normal 7 27" xfId="23930" xr:uid="{00000000-0005-0000-0000-000052AB0000}"/>
    <cellStyle name="Normal 7 28" xfId="23931" xr:uid="{00000000-0005-0000-0000-000053AB0000}"/>
    <cellStyle name="Normal 7 29" xfId="23932" xr:uid="{00000000-0005-0000-0000-000054AB0000}"/>
    <cellStyle name="Normal 7 29 2" xfId="23933" xr:uid="{00000000-0005-0000-0000-000055AB0000}"/>
    <cellStyle name="Normal 7 29 2 2" xfId="46736" xr:uid="{00000000-0005-0000-0000-000056AB0000}"/>
    <cellStyle name="Normal 7 3" xfId="94" xr:uid="{00000000-0005-0000-0000-000057AB0000}"/>
    <cellStyle name="Normal 7 3 2" xfId="23935" xr:uid="{00000000-0005-0000-0000-000058AB0000}"/>
    <cellStyle name="Normal 7 3 2 2" xfId="23936" xr:uid="{00000000-0005-0000-0000-000059AB0000}"/>
    <cellStyle name="Normal 7 3 2 2 2" xfId="46738" xr:uid="{00000000-0005-0000-0000-00005AAB0000}"/>
    <cellStyle name="Normal 7 3 2 3" xfId="46737" xr:uid="{00000000-0005-0000-0000-00005BAB0000}"/>
    <cellStyle name="Normal 7 3 3" xfId="23937" xr:uid="{00000000-0005-0000-0000-00005CAB0000}"/>
    <cellStyle name="Normal 7 3 3 2" xfId="23938" xr:uid="{00000000-0005-0000-0000-00005DAB0000}"/>
    <cellStyle name="Normal 7 3 3 2 2" xfId="46740" xr:uid="{00000000-0005-0000-0000-00005EAB0000}"/>
    <cellStyle name="Normal 7 3 3 3" xfId="46739" xr:uid="{00000000-0005-0000-0000-00005FAB0000}"/>
    <cellStyle name="Normal 7 3 4" xfId="23939" xr:uid="{00000000-0005-0000-0000-000060AB0000}"/>
    <cellStyle name="Normal 7 3 4 2" xfId="46741" xr:uid="{00000000-0005-0000-0000-000061AB0000}"/>
    <cellStyle name="Normal 7 3 5" xfId="23940" xr:uid="{00000000-0005-0000-0000-000062AB0000}"/>
    <cellStyle name="Normal 7 3 5 2" xfId="46742" xr:uid="{00000000-0005-0000-0000-000063AB0000}"/>
    <cellStyle name="Normal 7 3 6" xfId="23934" xr:uid="{00000000-0005-0000-0000-000064AB0000}"/>
    <cellStyle name="Normal 7 30" xfId="23941" xr:uid="{00000000-0005-0000-0000-000065AB0000}"/>
    <cellStyle name="Normal 7 31" xfId="23942" xr:uid="{00000000-0005-0000-0000-000066AB0000}"/>
    <cellStyle name="Normal 7 4" xfId="23943" xr:uid="{00000000-0005-0000-0000-000067AB0000}"/>
    <cellStyle name="Normal 7 4 2" xfId="23944" xr:uid="{00000000-0005-0000-0000-000068AB0000}"/>
    <cellStyle name="Normal 7 4 2 2" xfId="46744" xr:uid="{00000000-0005-0000-0000-000069AB0000}"/>
    <cellStyle name="Normal 7 4 3" xfId="23945" xr:uid="{00000000-0005-0000-0000-00006AAB0000}"/>
    <cellStyle name="Normal 7 4 3 2" xfId="46745" xr:uid="{00000000-0005-0000-0000-00006BAB0000}"/>
    <cellStyle name="Normal 7 4 4" xfId="46743" xr:uid="{00000000-0005-0000-0000-00006CAB0000}"/>
    <cellStyle name="Normal 7 5" xfId="23946" xr:uid="{00000000-0005-0000-0000-00006DAB0000}"/>
    <cellStyle name="Normal 7 5 2" xfId="23947" xr:uid="{00000000-0005-0000-0000-00006EAB0000}"/>
    <cellStyle name="Normal 7 6" xfId="23948" xr:uid="{00000000-0005-0000-0000-00006FAB0000}"/>
    <cellStyle name="Normal 7 6 2" xfId="23949" xr:uid="{00000000-0005-0000-0000-000070AB0000}"/>
    <cellStyle name="Normal 7 6 2 2" xfId="46747" xr:uid="{00000000-0005-0000-0000-000071AB0000}"/>
    <cellStyle name="Normal 7 6 3" xfId="46746" xr:uid="{00000000-0005-0000-0000-000072AB0000}"/>
    <cellStyle name="Normal 7 7" xfId="23950" xr:uid="{00000000-0005-0000-0000-000073AB0000}"/>
    <cellStyle name="Normal 7 7 2" xfId="23951" xr:uid="{00000000-0005-0000-0000-000074AB0000}"/>
    <cellStyle name="Normal 7 8" xfId="23952" xr:uid="{00000000-0005-0000-0000-000075AB0000}"/>
    <cellStyle name="Normal 7 8 2" xfId="23953" xr:uid="{00000000-0005-0000-0000-000076AB0000}"/>
    <cellStyle name="Normal 7 9" xfId="23954" xr:uid="{00000000-0005-0000-0000-000077AB0000}"/>
    <cellStyle name="Normal 7 9 2" xfId="23955" xr:uid="{00000000-0005-0000-0000-000078AB0000}"/>
    <cellStyle name="Normal 7_2009_06_03_tender_politin_PARCELACIJA - S formom" xfId="23956" xr:uid="{00000000-0005-0000-0000-000079AB0000}"/>
    <cellStyle name="Normal 70" xfId="23957" xr:uid="{00000000-0005-0000-0000-00007AAB0000}"/>
    <cellStyle name="Normal 70 10" xfId="49999" xr:uid="{00000000-0005-0000-0000-00007BAB0000}"/>
    <cellStyle name="Normal 70 2" xfId="23958" xr:uid="{00000000-0005-0000-0000-00007CAB0000}"/>
    <cellStyle name="Normal 70 2 10" xfId="23959" xr:uid="{00000000-0005-0000-0000-00007DAB0000}"/>
    <cellStyle name="Normal 70 2 11" xfId="23960" xr:uid="{00000000-0005-0000-0000-00007EAB0000}"/>
    <cellStyle name="Normal 70 2 12" xfId="23961" xr:uid="{00000000-0005-0000-0000-00007FAB0000}"/>
    <cellStyle name="Normal 70 2 13" xfId="23962" xr:uid="{00000000-0005-0000-0000-000080AB0000}"/>
    <cellStyle name="Normal 70 2 14" xfId="23963" xr:uid="{00000000-0005-0000-0000-000081AB0000}"/>
    <cellStyle name="Normal 70 2 15" xfId="23964" xr:uid="{00000000-0005-0000-0000-000082AB0000}"/>
    <cellStyle name="Normal 70 2 16" xfId="23965" xr:uid="{00000000-0005-0000-0000-000083AB0000}"/>
    <cellStyle name="Normal 70 2 17" xfId="23966" xr:uid="{00000000-0005-0000-0000-000084AB0000}"/>
    <cellStyle name="Normal 70 2 18" xfId="23967" xr:uid="{00000000-0005-0000-0000-000085AB0000}"/>
    <cellStyle name="Normal 70 2 19" xfId="23968" xr:uid="{00000000-0005-0000-0000-000086AB0000}"/>
    <cellStyle name="Normal 70 2 2" xfId="23969" xr:uid="{00000000-0005-0000-0000-000087AB0000}"/>
    <cellStyle name="Normal 70 2 2 2" xfId="23970" xr:uid="{00000000-0005-0000-0000-000088AB0000}"/>
    <cellStyle name="Normal 70 2 2 2 2" xfId="23971" xr:uid="{00000000-0005-0000-0000-000089AB0000}"/>
    <cellStyle name="Normal 70 2 2 2 2 2" xfId="46750" xr:uid="{00000000-0005-0000-0000-00008AAB0000}"/>
    <cellStyle name="Normal 70 2 2 2 3" xfId="46749" xr:uid="{00000000-0005-0000-0000-00008BAB0000}"/>
    <cellStyle name="Normal 70 2 2 3" xfId="23972" xr:uid="{00000000-0005-0000-0000-00008CAB0000}"/>
    <cellStyle name="Normal 70 2 2 3 2" xfId="46751" xr:uid="{00000000-0005-0000-0000-00008DAB0000}"/>
    <cellStyle name="Normal 70 2 2 4" xfId="23973" xr:uid="{00000000-0005-0000-0000-00008EAB0000}"/>
    <cellStyle name="Normal 70 2 2 4 2" xfId="46752" xr:uid="{00000000-0005-0000-0000-00008FAB0000}"/>
    <cellStyle name="Normal 70 2 2 5" xfId="46748" xr:uid="{00000000-0005-0000-0000-000090AB0000}"/>
    <cellStyle name="Normal 70 2 20" xfId="23974" xr:uid="{00000000-0005-0000-0000-000091AB0000}"/>
    <cellStyle name="Normal 70 2 21" xfId="23975" xr:uid="{00000000-0005-0000-0000-000092AB0000}"/>
    <cellStyle name="Normal 70 2 22" xfId="23976" xr:uid="{00000000-0005-0000-0000-000093AB0000}"/>
    <cellStyle name="Normal 70 2 23" xfId="23977" xr:uid="{00000000-0005-0000-0000-000094AB0000}"/>
    <cellStyle name="Normal 70 2 24" xfId="23978" xr:uid="{00000000-0005-0000-0000-000095AB0000}"/>
    <cellStyle name="Normal 70 2 25" xfId="23979" xr:uid="{00000000-0005-0000-0000-000096AB0000}"/>
    <cellStyle name="Normal 70 2 26" xfId="23980" xr:uid="{00000000-0005-0000-0000-000097AB0000}"/>
    <cellStyle name="Normal 70 2 27" xfId="23981" xr:uid="{00000000-0005-0000-0000-000098AB0000}"/>
    <cellStyle name="Normal 70 2 28" xfId="23982" xr:uid="{00000000-0005-0000-0000-000099AB0000}"/>
    <cellStyle name="Normal 70 2 29" xfId="23983" xr:uid="{00000000-0005-0000-0000-00009AAB0000}"/>
    <cellStyle name="Normal 70 2 3" xfId="23984" xr:uid="{00000000-0005-0000-0000-00009BAB0000}"/>
    <cellStyle name="Normal 70 2 3 2" xfId="23985" xr:uid="{00000000-0005-0000-0000-00009CAB0000}"/>
    <cellStyle name="Normal 70 2 3 2 2" xfId="23986" xr:uid="{00000000-0005-0000-0000-00009DAB0000}"/>
    <cellStyle name="Normal 70 2 3 2 2 2" xfId="46754" xr:uid="{00000000-0005-0000-0000-00009EAB0000}"/>
    <cellStyle name="Normal 70 2 3 2 3" xfId="46753" xr:uid="{00000000-0005-0000-0000-00009FAB0000}"/>
    <cellStyle name="Normal 70 2 3 3" xfId="23987" xr:uid="{00000000-0005-0000-0000-0000A0AB0000}"/>
    <cellStyle name="Normal 70 2 3 3 2" xfId="23988" xr:uid="{00000000-0005-0000-0000-0000A1AB0000}"/>
    <cellStyle name="Normal 70 2 3 3 2 2" xfId="46756" xr:uid="{00000000-0005-0000-0000-0000A2AB0000}"/>
    <cellStyle name="Normal 70 2 3 3 3" xfId="46755" xr:uid="{00000000-0005-0000-0000-0000A3AB0000}"/>
    <cellStyle name="Normal 70 2 3 4" xfId="23989" xr:uid="{00000000-0005-0000-0000-0000A4AB0000}"/>
    <cellStyle name="Normal 70 2 3 4 2" xfId="46757" xr:uid="{00000000-0005-0000-0000-0000A5AB0000}"/>
    <cellStyle name="Normal 70 2 3 5" xfId="23990" xr:uid="{00000000-0005-0000-0000-0000A6AB0000}"/>
    <cellStyle name="Normal 70 2 3 5 2" xfId="46758" xr:uid="{00000000-0005-0000-0000-0000A7AB0000}"/>
    <cellStyle name="Normal 70 2 30" xfId="23991" xr:uid="{00000000-0005-0000-0000-0000A8AB0000}"/>
    <cellStyle name="Normal 70 2 4" xfId="23992" xr:uid="{00000000-0005-0000-0000-0000A9AB0000}"/>
    <cellStyle name="Normal 70 2 4 2" xfId="23993" xr:uid="{00000000-0005-0000-0000-0000AAAB0000}"/>
    <cellStyle name="Normal 70 2 4 2 2" xfId="46760" xr:uid="{00000000-0005-0000-0000-0000ABAB0000}"/>
    <cellStyle name="Normal 70 2 4 3" xfId="23994" xr:uid="{00000000-0005-0000-0000-0000ACAB0000}"/>
    <cellStyle name="Normal 70 2 4 3 2" xfId="46761" xr:uid="{00000000-0005-0000-0000-0000ADAB0000}"/>
    <cellStyle name="Normal 70 2 4 4" xfId="46759" xr:uid="{00000000-0005-0000-0000-0000AEAB0000}"/>
    <cellStyle name="Normal 70 2 5" xfId="23995" xr:uid="{00000000-0005-0000-0000-0000AFAB0000}"/>
    <cellStyle name="Normal 70 2 5 2" xfId="46762" xr:uid="{00000000-0005-0000-0000-0000B0AB0000}"/>
    <cellStyle name="Normal 70 2 6" xfId="23996" xr:uid="{00000000-0005-0000-0000-0000B1AB0000}"/>
    <cellStyle name="Normal 70 2 6 2" xfId="23997" xr:uid="{00000000-0005-0000-0000-0000B2AB0000}"/>
    <cellStyle name="Normal 70 2 6 2 2" xfId="46764" xr:uid="{00000000-0005-0000-0000-0000B3AB0000}"/>
    <cellStyle name="Normal 70 2 6 3" xfId="46763" xr:uid="{00000000-0005-0000-0000-0000B4AB0000}"/>
    <cellStyle name="Normal 70 2 7" xfId="23998" xr:uid="{00000000-0005-0000-0000-0000B5AB0000}"/>
    <cellStyle name="Normal 70 2 7 2" xfId="46765" xr:uid="{00000000-0005-0000-0000-0000B6AB0000}"/>
    <cellStyle name="Normal 70 2 8" xfId="23999" xr:uid="{00000000-0005-0000-0000-0000B7AB0000}"/>
    <cellStyle name="Normal 70 2 8 2" xfId="46766" xr:uid="{00000000-0005-0000-0000-0000B8AB0000}"/>
    <cellStyle name="Normal 70 2 9" xfId="24000" xr:uid="{00000000-0005-0000-0000-0000B9AB0000}"/>
    <cellStyle name="Normal 70 2 9 2" xfId="46767" xr:uid="{00000000-0005-0000-0000-0000BAAB0000}"/>
    <cellStyle name="Normal 70 3" xfId="24001" xr:uid="{00000000-0005-0000-0000-0000BBAB0000}"/>
    <cellStyle name="Normal 70 3 2" xfId="24002" xr:uid="{00000000-0005-0000-0000-0000BCAB0000}"/>
    <cellStyle name="Normal 70 3 2 2" xfId="24003" xr:uid="{00000000-0005-0000-0000-0000BDAB0000}"/>
    <cellStyle name="Normal 70 3 2 2 2" xfId="46769" xr:uid="{00000000-0005-0000-0000-0000BEAB0000}"/>
    <cellStyle name="Normal 70 3 2 3" xfId="46768" xr:uid="{00000000-0005-0000-0000-0000BFAB0000}"/>
    <cellStyle name="Normal 70 3 3" xfId="24004" xr:uid="{00000000-0005-0000-0000-0000C0AB0000}"/>
    <cellStyle name="Normal 70 3 3 2" xfId="24005" xr:uid="{00000000-0005-0000-0000-0000C1AB0000}"/>
    <cellStyle name="Normal 70 3 4" xfId="24006" xr:uid="{00000000-0005-0000-0000-0000C2AB0000}"/>
    <cellStyle name="Normal 70 3 4 2" xfId="46770" xr:uid="{00000000-0005-0000-0000-0000C3AB0000}"/>
    <cellStyle name="Normal 70 3 5" xfId="24007" xr:uid="{00000000-0005-0000-0000-0000C4AB0000}"/>
    <cellStyle name="Normal 70 3 5 2" xfId="46771" xr:uid="{00000000-0005-0000-0000-0000C5AB0000}"/>
    <cellStyle name="Normal 70 4" xfId="24008" xr:uid="{00000000-0005-0000-0000-0000C6AB0000}"/>
    <cellStyle name="Normal 70 4 2" xfId="24009" xr:uid="{00000000-0005-0000-0000-0000C7AB0000}"/>
    <cellStyle name="Normal 70 4 2 2" xfId="24010" xr:uid="{00000000-0005-0000-0000-0000C8AB0000}"/>
    <cellStyle name="Normal 70 4 2 2 2" xfId="46774" xr:uid="{00000000-0005-0000-0000-0000C9AB0000}"/>
    <cellStyle name="Normal 70 4 2 3" xfId="46773" xr:uid="{00000000-0005-0000-0000-0000CAAB0000}"/>
    <cellStyle name="Normal 70 4 3" xfId="24011" xr:uid="{00000000-0005-0000-0000-0000CBAB0000}"/>
    <cellStyle name="Normal 70 4 3 2" xfId="24012" xr:uid="{00000000-0005-0000-0000-0000CCAB0000}"/>
    <cellStyle name="Normal 70 4 3 2 2" xfId="46776" xr:uid="{00000000-0005-0000-0000-0000CDAB0000}"/>
    <cellStyle name="Normal 70 4 3 3" xfId="46775" xr:uid="{00000000-0005-0000-0000-0000CEAB0000}"/>
    <cellStyle name="Normal 70 4 4" xfId="24013" xr:uid="{00000000-0005-0000-0000-0000CFAB0000}"/>
    <cellStyle name="Normal 70 4 4 2" xfId="46777" xr:uid="{00000000-0005-0000-0000-0000D0AB0000}"/>
    <cellStyle name="Normal 70 4 5" xfId="24014" xr:uid="{00000000-0005-0000-0000-0000D1AB0000}"/>
    <cellStyle name="Normal 70 4 5 2" xfId="46778" xr:uid="{00000000-0005-0000-0000-0000D2AB0000}"/>
    <cellStyle name="Normal 70 4 6" xfId="46772" xr:uid="{00000000-0005-0000-0000-0000D3AB0000}"/>
    <cellStyle name="Normal 70 5" xfId="24015" xr:uid="{00000000-0005-0000-0000-0000D4AB0000}"/>
    <cellStyle name="Normal 70 5 2" xfId="24016" xr:uid="{00000000-0005-0000-0000-0000D5AB0000}"/>
    <cellStyle name="Normal 70 5 2 2" xfId="46780" xr:uid="{00000000-0005-0000-0000-0000D6AB0000}"/>
    <cellStyle name="Normal 70 5 3" xfId="46779" xr:uid="{00000000-0005-0000-0000-0000D7AB0000}"/>
    <cellStyle name="Normal 70 6" xfId="24017" xr:uid="{00000000-0005-0000-0000-0000D8AB0000}"/>
    <cellStyle name="Normal 70 6 2" xfId="24018" xr:uid="{00000000-0005-0000-0000-0000D9AB0000}"/>
    <cellStyle name="Normal 70 7" xfId="24019" xr:uid="{00000000-0005-0000-0000-0000DAAB0000}"/>
    <cellStyle name="Normal 70 7 2" xfId="24020" xr:uid="{00000000-0005-0000-0000-0000DBAB0000}"/>
    <cellStyle name="Normal 70 7 2 2" xfId="46782" xr:uid="{00000000-0005-0000-0000-0000DCAB0000}"/>
    <cellStyle name="Normal 70 7 3" xfId="46781" xr:uid="{00000000-0005-0000-0000-0000DDAB0000}"/>
    <cellStyle name="Normal 70 8" xfId="24021" xr:uid="{00000000-0005-0000-0000-0000DEAB0000}"/>
    <cellStyle name="Normal 70 8 2" xfId="46783" xr:uid="{00000000-0005-0000-0000-0000DFAB0000}"/>
    <cellStyle name="Normal 70 9" xfId="24022" xr:uid="{00000000-0005-0000-0000-0000E0AB0000}"/>
    <cellStyle name="Normal 70 9 2" xfId="46784" xr:uid="{00000000-0005-0000-0000-0000E1AB0000}"/>
    <cellStyle name="Normal 71" xfId="24023" xr:uid="{00000000-0005-0000-0000-0000E2AB0000}"/>
    <cellStyle name="Normal 71 2" xfId="24024" xr:uid="{00000000-0005-0000-0000-0000E3AB0000}"/>
    <cellStyle name="Normal 71 2 2" xfId="24025" xr:uid="{00000000-0005-0000-0000-0000E4AB0000}"/>
    <cellStyle name="Normal 71 2 2 2" xfId="24026" xr:uid="{00000000-0005-0000-0000-0000E5AB0000}"/>
    <cellStyle name="Normal 71 2 2 2 2" xfId="24027" xr:uid="{00000000-0005-0000-0000-0000E6AB0000}"/>
    <cellStyle name="Normal 71 2 2 2 2 2" xfId="46788" xr:uid="{00000000-0005-0000-0000-0000E7AB0000}"/>
    <cellStyle name="Normal 71 2 2 2 3" xfId="46787" xr:uid="{00000000-0005-0000-0000-0000E8AB0000}"/>
    <cellStyle name="Normal 71 2 2 3" xfId="24028" xr:uid="{00000000-0005-0000-0000-0000E9AB0000}"/>
    <cellStyle name="Normal 71 2 2 3 2" xfId="46789" xr:uid="{00000000-0005-0000-0000-0000EAAB0000}"/>
    <cellStyle name="Normal 71 2 2 4" xfId="24029" xr:uid="{00000000-0005-0000-0000-0000EBAB0000}"/>
    <cellStyle name="Normal 71 2 2 4 2" xfId="46790" xr:uid="{00000000-0005-0000-0000-0000ECAB0000}"/>
    <cellStyle name="Normal 71 2 2 5" xfId="46786" xr:uid="{00000000-0005-0000-0000-0000EDAB0000}"/>
    <cellStyle name="Normal 71 2 3" xfId="24030" xr:uid="{00000000-0005-0000-0000-0000EEAB0000}"/>
    <cellStyle name="Normal 71 2 3 2" xfId="24031" xr:uid="{00000000-0005-0000-0000-0000EFAB0000}"/>
    <cellStyle name="Normal 71 2 3 2 2" xfId="24032" xr:uid="{00000000-0005-0000-0000-0000F0AB0000}"/>
    <cellStyle name="Normal 71 2 3 2 2 2" xfId="46793" xr:uid="{00000000-0005-0000-0000-0000F1AB0000}"/>
    <cellStyle name="Normal 71 2 3 2 3" xfId="46792" xr:uid="{00000000-0005-0000-0000-0000F2AB0000}"/>
    <cellStyle name="Normal 71 2 3 3" xfId="24033" xr:uid="{00000000-0005-0000-0000-0000F3AB0000}"/>
    <cellStyle name="Normal 71 2 3 3 2" xfId="24034" xr:uid="{00000000-0005-0000-0000-0000F4AB0000}"/>
    <cellStyle name="Normal 71 2 3 3 2 2" xfId="46795" xr:uid="{00000000-0005-0000-0000-0000F5AB0000}"/>
    <cellStyle name="Normal 71 2 3 3 3" xfId="46794" xr:uid="{00000000-0005-0000-0000-0000F6AB0000}"/>
    <cellStyle name="Normal 71 2 3 4" xfId="24035" xr:uid="{00000000-0005-0000-0000-0000F7AB0000}"/>
    <cellStyle name="Normal 71 2 3 4 2" xfId="46796" xr:uid="{00000000-0005-0000-0000-0000F8AB0000}"/>
    <cellStyle name="Normal 71 2 3 5" xfId="46791" xr:uid="{00000000-0005-0000-0000-0000F9AB0000}"/>
    <cellStyle name="Normal 71 2 4" xfId="24036" xr:uid="{00000000-0005-0000-0000-0000FAAB0000}"/>
    <cellStyle name="Normal 71 2 4 2" xfId="24037" xr:uid="{00000000-0005-0000-0000-0000FBAB0000}"/>
    <cellStyle name="Normal 71 2 4 2 2" xfId="46798" xr:uid="{00000000-0005-0000-0000-0000FCAB0000}"/>
    <cellStyle name="Normal 71 2 4 3" xfId="46797" xr:uid="{00000000-0005-0000-0000-0000FDAB0000}"/>
    <cellStyle name="Normal 71 2 5" xfId="24038" xr:uid="{00000000-0005-0000-0000-0000FEAB0000}"/>
    <cellStyle name="Normal 71 2 5 2" xfId="46799" xr:uid="{00000000-0005-0000-0000-0000FFAB0000}"/>
    <cellStyle name="Normal 71 2 6" xfId="24039" xr:uid="{00000000-0005-0000-0000-000000AC0000}"/>
    <cellStyle name="Normal 71 2 6 2" xfId="24040" xr:uid="{00000000-0005-0000-0000-000001AC0000}"/>
    <cellStyle name="Normal 71 2 6 2 2" xfId="46801" xr:uid="{00000000-0005-0000-0000-000002AC0000}"/>
    <cellStyle name="Normal 71 2 6 3" xfId="46800" xr:uid="{00000000-0005-0000-0000-000003AC0000}"/>
    <cellStyle name="Normal 71 2 7" xfId="24041" xr:uid="{00000000-0005-0000-0000-000004AC0000}"/>
    <cellStyle name="Normal 71 2 7 2" xfId="46802" xr:uid="{00000000-0005-0000-0000-000005AC0000}"/>
    <cellStyle name="Normal 71 2 8" xfId="46785" xr:uid="{00000000-0005-0000-0000-000006AC0000}"/>
    <cellStyle name="Normal 71 3" xfId="24042" xr:uid="{00000000-0005-0000-0000-000007AC0000}"/>
    <cellStyle name="Normal 71 3 2" xfId="24043" xr:uid="{00000000-0005-0000-0000-000008AC0000}"/>
    <cellStyle name="Normal 71 3 2 2" xfId="24044" xr:uid="{00000000-0005-0000-0000-000009AC0000}"/>
    <cellStyle name="Normal 71 3 2 2 2" xfId="46804" xr:uid="{00000000-0005-0000-0000-00000AAC0000}"/>
    <cellStyle name="Normal 71 3 2 3" xfId="46803" xr:uid="{00000000-0005-0000-0000-00000BAC0000}"/>
    <cellStyle name="Normal 71 3 3" xfId="24045" xr:uid="{00000000-0005-0000-0000-00000CAC0000}"/>
    <cellStyle name="Normal 71 3 3 2" xfId="24046" xr:uid="{00000000-0005-0000-0000-00000DAC0000}"/>
    <cellStyle name="Normal 71 3 4" xfId="24047" xr:uid="{00000000-0005-0000-0000-00000EAC0000}"/>
    <cellStyle name="Normal 71 3 4 2" xfId="46805" xr:uid="{00000000-0005-0000-0000-00000FAC0000}"/>
    <cellStyle name="Normal 71 3 5" xfId="24048" xr:uid="{00000000-0005-0000-0000-000010AC0000}"/>
    <cellStyle name="Normal 71 3 5 2" xfId="46806" xr:uid="{00000000-0005-0000-0000-000011AC0000}"/>
    <cellStyle name="Normal 71 4" xfId="24049" xr:uid="{00000000-0005-0000-0000-000012AC0000}"/>
    <cellStyle name="Normal 71 4 2" xfId="24050" xr:uid="{00000000-0005-0000-0000-000013AC0000}"/>
    <cellStyle name="Normal 71 4 2 2" xfId="24051" xr:uid="{00000000-0005-0000-0000-000014AC0000}"/>
    <cellStyle name="Normal 71 4 2 2 2" xfId="46809" xr:uid="{00000000-0005-0000-0000-000015AC0000}"/>
    <cellStyle name="Normal 71 4 2 3" xfId="46808" xr:uid="{00000000-0005-0000-0000-000016AC0000}"/>
    <cellStyle name="Normal 71 4 3" xfId="24052" xr:uid="{00000000-0005-0000-0000-000017AC0000}"/>
    <cellStyle name="Normal 71 4 3 2" xfId="24053" xr:uid="{00000000-0005-0000-0000-000018AC0000}"/>
    <cellStyle name="Normal 71 4 3 2 2" xfId="46811" xr:uid="{00000000-0005-0000-0000-000019AC0000}"/>
    <cellStyle name="Normal 71 4 3 3" xfId="46810" xr:uid="{00000000-0005-0000-0000-00001AAC0000}"/>
    <cellStyle name="Normal 71 4 4" xfId="24054" xr:uid="{00000000-0005-0000-0000-00001BAC0000}"/>
    <cellStyle name="Normal 71 4 4 2" xfId="46812" xr:uid="{00000000-0005-0000-0000-00001CAC0000}"/>
    <cellStyle name="Normal 71 4 5" xfId="46807" xr:uid="{00000000-0005-0000-0000-00001DAC0000}"/>
    <cellStyle name="Normal 71 5" xfId="24055" xr:uid="{00000000-0005-0000-0000-00001EAC0000}"/>
    <cellStyle name="Normal 71 5 2" xfId="24056" xr:uid="{00000000-0005-0000-0000-00001FAC0000}"/>
    <cellStyle name="Normal 71 5 2 2" xfId="46814" xr:uid="{00000000-0005-0000-0000-000020AC0000}"/>
    <cellStyle name="Normal 71 5 3" xfId="46813" xr:uid="{00000000-0005-0000-0000-000021AC0000}"/>
    <cellStyle name="Normal 71 6" xfId="24057" xr:uid="{00000000-0005-0000-0000-000022AC0000}"/>
    <cellStyle name="Normal 71 6 2" xfId="24058" xr:uid="{00000000-0005-0000-0000-000023AC0000}"/>
    <cellStyle name="Normal 71 7" xfId="24059" xr:uid="{00000000-0005-0000-0000-000024AC0000}"/>
    <cellStyle name="Normal 71 7 2" xfId="24060" xr:uid="{00000000-0005-0000-0000-000025AC0000}"/>
    <cellStyle name="Normal 71 7 2 2" xfId="46816" xr:uid="{00000000-0005-0000-0000-000026AC0000}"/>
    <cellStyle name="Normal 71 7 3" xfId="46815" xr:uid="{00000000-0005-0000-0000-000027AC0000}"/>
    <cellStyle name="Normal 71 8" xfId="24061" xr:uid="{00000000-0005-0000-0000-000028AC0000}"/>
    <cellStyle name="Normal 71 8 2" xfId="46817" xr:uid="{00000000-0005-0000-0000-000029AC0000}"/>
    <cellStyle name="Normal 71 9" xfId="50000" xr:uid="{00000000-0005-0000-0000-00002AAC0000}"/>
    <cellStyle name="Normal 72" xfId="24062" xr:uid="{00000000-0005-0000-0000-00002BAC0000}"/>
    <cellStyle name="Normal 72 10" xfId="50001" xr:uid="{00000000-0005-0000-0000-00002CAC0000}"/>
    <cellStyle name="Normal 72 2" xfId="24063" xr:uid="{00000000-0005-0000-0000-00002DAC0000}"/>
    <cellStyle name="Normal 72 2 10" xfId="24064" xr:uid="{00000000-0005-0000-0000-00002EAC0000}"/>
    <cellStyle name="Normal 72 2 11" xfId="24065" xr:uid="{00000000-0005-0000-0000-00002FAC0000}"/>
    <cellStyle name="Normal 72 2 12" xfId="24066" xr:uid="{00000000-0005-0000-0000-000030AC0000}"/>
    <cellStyle name="Normal 72 2 13" xfId="24067" xr:uid="{00000000-0005-0000-0000-000031AC0000}"/>
    <cellStyle name="Normal 72 2 14" xfId="24068" xr:uid="{00000000-0005-0000-0000-000032AC0000}"/>
    <cellStyle name="Normal 72 2 15" xfId="24069" xr:uid="{00000000-0005-0000-0000-000033AC0000}"/>
    <cellStyle name="Normal 72 2 16" xfId="24070" xr:uid="{00000000-0005-0000-0000-000034AC0000}"/>
    <cellStyle name="Normal 72 2 17" xfId="24071" xr:uid="{00000000-0005-0000-0000-000035AC0000}"/>
    <cellStyle name="Normal 72 2 18" xfId="24072" xr:uid="{00000000-0005-0000-0000-000036AC0000}"/>
    <cellStyle name="Normal 72 2 19" xfId="24073" xr:uid="{00000000-0005-0000-0000-000037AC0000}"/>
    <cellStyle name="Normal 72 2 2" xfId="24074" xr:uid="{00000000-0005-0000-0000-000038AC0000}"/>
    <cellStyle name="Normal 72 2 2 2" xfId="24075" xr:uid="{00000000-0005-0000-0000-000039AC0000}"/>
    <cellStyle name="Normal 72 2 2 2 2" xfId="24076" xr:uid="{00000000-0005-0000-0000-00003AAC0000}"/>
    <cellStyle name="Normal 72 2 2 2 2 2" xfId="46820" xr:uid="{00000000-0005-0000-0000-00003BAC0000}"/>
    <cellStyle name="Normal 72 2 2 2 3" xfId="46819" xr:uid="{00000000-0005-0000-0000-00003CAC0000}"/>
    <cellStyle name="Normal 72 2 2 3" xfId="24077" xr:uid="{00000000-0005-0000-0000-00003DAC0000}"/>
    <cellStyle name="Normal 72 2 2 3 2" xfId="46821" xr:uid="{00000000-0005-0000-0000-00003EAC0000}"/>
    <cellStyle name="Normal 72 2 2 4" xfId="24078" xr:uid="{00000000-0005-0000-0000-00003FAC0000}"/>
    <cellStyle name="Normal 72 2 2 4 2" xfId="46822" xr:uid="{00000000-0005-0000-0000-000040AC0000}"/>
    <cellStyle name="Normal 72 2 2 5" xfId="46818" xr:uid="{00000000-0005-0000-0000-000041AC0000}"/>
    <cellStyle name="Normal 72 2 20" xfId="24079" xr:uid="{00000000-0005-0000-0000-000042AC0000}"/>
    <cellStyle name="Normal 72 2 21" xfId="24080" xr:uid="{00000000-0005-0000-0000-000043AC0000}"/>
    <cellStyle name="Normal 72 2 22" xfId="24081" xr:uid="{00000000-0005-0000-0000-000044AC0000}"/>
    <cellStyle name="Normal 72 2 23" xfId="24082" xr:uid="{00000000-0005-0000-0000-000045AC0000}"/>
    <cellStyle name="Normal 72 2 24" xfId="24083" xr:uid="{00000000-0005-0000-0000-000046AC0000}"/>
    <cellStyle name="Normal 72 2 25" xfId="24084" xr:uid="{00000000-0005-0000-0000-000047AC0000}"/>
    <cellStyle name="Normal 72 2 26" xfId="24085" xr:uid="{00000000-0005-0000-0000-000048AC0000}"/>
    <cellStyle name="Normal 72 2 27" xfId="24086" xr:uid="{00000000-0005-0000-0000-000049AC0000}"/>
    <cellStyle name="Normal 72 2 28" xfId="24087" xr:uid="{00000000-0005-0000-0000-00004AAC0000}"/>
    <cellStyle name="Normal 72 2 29" xfId="24088" xr:uid="{00000000-0005-0000-0000-00004BAC0000}"/>
    <cellStyle name="Normal 72 2 3" xfId="24089" xr:uid="{00000000-0005-0000-0000-00004CAC0000}"/>
    <cellStyle name="Normal 72 2 3 2" xfId="24090" xr:uid="{00000000-0005-0000-0000-00004DAC0000}"/>
    <cellStyle name="Normal 72 2 3 2 2" xfId="24091" xr:uid="{00000000-0005-0000-0000-00004EAC0000}"/>
    <cellStyle name="Normal 72 2 3 2 2 2" xfId="46824" xr:uid="{00000000-0005-0000-0000-00004FAC0000}"/>
    <cellStyle name="Normal 72 2 3 2 3" xfId="46823" xr:uid="{00000000-0005-0000-0000-000050AC0000}"/>
    <cellStyle name="Normal 72 2 3 3" xfId="24092" xr:uid="{00000000-0005-0000-0000-000051AC0000}"/>
    <cellStyle name="Normal 72 2 3 3 2" xfId="24093" xr:uid="{00000000-0005-0000-0000-000052AC0000}"/>
    <cellStyle name="Normal 72 2 3 3 2 2" xfId="46826" xr:uid="{00000000-0005-0000-0000-000053AC0000}"/>
    <cellStyle name="Normal 72 2 3 3 3" xfId="46825" xr:uid="{00000000-0005-0000-0000-000054AC0000}"/>
    <cellStyle name="Normal 72 2 3 4" xfId="24094" xr:uid="{00000000-0005-0000-0000-000055AC0000}"/>
    <cellStyle name="Normal 72 2 3 4 2" xfId="46827" xr:uid="{00000000-0005-0000-0000-000056AC0000}"/>
    <cellStyle name="Normal 72 2 3 5" xfId="24095" xr:uid="{00000000-0005-0000-0000-000057AC0000}"/>
    <cellStyle name="Normal 72 2 3 5 2" xfId="46828" xr:uid="{00000000-0005-0000-0000-000058AC0000}"/>
    <cellStyle name="Normal 72 2 30" xfId="24096" xr:uid="{00000000-0005-0000-0000-000059AC0000}"/>
    <cellStyle name="Normal 72 2 4" xfId="24097" xr:uid="{00000000-0005-0000-0000-00005AAC0000}"/>
    <cellStyle name="Normal 72 2 4 2" xfId="24098" xr:uid="{00000000-0005-0000-0000-00005BAC0000}"/>
    <cellStyle name="Normal 72 2 4 2 2" xfId="46830" xr:uid="{00000000-0005-0000-0000-00005CAC0000}"/>
    <cellStyle name="Normal 72 2 4 3" xfId="24099" xr:uid="{00000000-0005-0000-0000-00005DAC0000}"/>
    <cellStyle name="Normal 72 2 4 3 2" xfId="46831" xr:uid="{00000000-0005-0000-0000-00005EAC0000}"/>
    <cellStyle name="Normal 72 2 4 4" xfId="46829" xr:uid="{00000000-0005-0000-0000-00005FAC0000}"/>
    <cellStyle name="Normal 72 2 5" xfId="24100" xr:uid="{00000000-0005-0000-0000-000060AC0000}"/>
    <cellStyle name="Normal 72 2 5 2" xfId="46832" xr:uid="{00000000-0005-0000-0000-000061AC0000}"/>
    <cellStyle name="Normal 72 2 6" xfId="24101" xr:uid="{00000000-0005-0000-0000-000062AC0000}"/>
    <cellStyle name="Normal 72 2 6 2" xfId="24102" xr:uid="{00000000-0005-0000-0000-000063AC0000}"/>
    <cellStyle name="Normal 72 2 6 2 2" xfId="46834" xr:uid="{00000000-0005-0000-0000-000064AC0000}"/>
    <cellStyle name="Normal 72 2 6 3" xfId="46833" xr:uid="{00000000-0005-0000-0000-000065AC0000}"/>
    <cellStyle name="Normal 72 2 7" xfId="24103" xr:uid="{00000000-0005-0000-0000-000066AC0000}"/>
    <cellStyle name="Normal 72 2 7 2" xfId="46835" xr:uid="{00000000-0005-0000-0000-000067AC0000}"/>
    <cellStyle name="Normal 72 2 8" xfId="24104" xr:uid="{00000000-0005-0000-0000-000068AC0000}"/>
    <cellStyle name="Normal 72 2 8 2" xfId="46836" xr:uid="{00000000-0005-0000-0000-000069AC0000}"/>
    <cellStyle name="Normal 72 2 9" xfId="24105" xr:uid="{00000000-0005-0000-0000-00006AAC0000}"/>
    <cellStyle name="Normal 72 2 9 2" xfId="46837" xr:uid="{00000000-0005-0000-0000-00006BAC0000}"/>
    <cellStyle name="Normal 72 3" xfId="24106" xr:uid="{00000000-0005-0000-0000-00006CAC0000}"/>
    <cellStyle name="Normal 72 3 2" xfId="24107" xr:uid="{00000000-0005-0000-0000-00006DAC0000}"/>
    <cellStyle name="Normal 72 3 2 2" xfId="24108" xr:uid="{00000000-0005-0000-0000-00006EAC0000}"/>
    <cellStyle name="Normal 72 3 2 2 2" xfId="46839" xr:uid="{00000000-0005-0000-0000-00006FAC0000}"/>
    <cellStyle name="Normal 72 3 2 3" xfId="46838" xr:uid="{00000000-0005-0000-0000-000070AC0000}"/>
    <cellStyle name="Normal 72 3 3" xfId="24109" xr:uid="{00000000-0005-0000-0000-000071AC0000}"/>
    <cellStyle name="Normal 72 3 3 2" xfId="24110" xr:uid="{00000000-0005-0000-0000-000072AC0000}"/>
    <cellStyle name="Normal 72 3 4" xfId="24111" xr:uid="{00000000-0005-0000-0000-000073AC0000}"/>
    <cellStyle name="Normal 72 3 4 2" xfId="46840" xr:uid="{00000000-0005-0000-0000-000074AC0000}"/>
    <cellStyle name="Normal 72 3 5" xfId="24112" xr:uid="{00000000-0005-0000-0000-000075AC0000}"/>
    <cellStyle name="Normal 72 3 5 2" xfId="46841" xr:uid="{00000000-0005-0000-0000-000076AC0000}"/>
    <cellStyle name="Normal 72 4" xfId="24113" xr:uid="{00000000-0005-0000-0000-000077AC0000}"/>
    <cellStyle name="Normal 72 4 2" xfId="24114" xr:uid="{00000000-0005-0000-0000-000078AC0000}"/>
    <cellStyle name="Normal 72 4 2 2" xfId="24115" xr:uid="{00000000-0005-0000-0000-000079AC0000}"/>
    <cellStyle name="Normal 72 4 2 2 2" xfId="46844" xr:uid="{00000000-0005-0000-0000-00007AAC0000}"/>
    <cellStyle name="Normal 72 4 2 3" xfId="46843" xr:uid="{00000000-0005-0000-0000-00007BAC0000}"/>
    <cellStyle name="Normal 72 4 3" xfId="24116" xr:uid="{00000000-0005-0000-0000-00007CAC0000}"/>
    <cellStyle name="Normal 72 4 3 2" xfId="24117" xr:uid="{00000000-0005-0000-0000-00007DAC0000}"/>
    <cellStyle name="Normal 72 4 3 2 2" xfId="46846" xr:uid="{00000000-0005-0000-0000-00007EAC0000}"/>
    <cellStyle name="Normal 72 4 3 3" xfId="46845" xr:uid="{00000000-0005-0000-0000-00007FAC0000}"/>
    <cellStyle name="Normal 72 4 4" xfId="24118" xr:uid="{00000000-0005-0000-0000-000080AC0000}"/>
    <cellStyle name="Normal 72 4 4 2" xfId="46847" xr:uid="{00000000-0005-0000-0000-000081AC0000}"/>
    <cellStyle name="Normal 72 4 5" xfId="24119" xr:uid="{00000000-0005-0000-0000-000082AC0000}"/>
    <cellStyle name="Normal 72 4 5 2" xfId="46848" xr:uid="{00000000-0005-0000-0000-000083AC0000}"/>
    <cellStyle name="Normal 72 4 6" xfId="46842" xr:uid="{00000000-0005-0000-0000-000084AC0000}"/>
    <cellStyle name="Normal 72 5" xfId="24120" xr:uid="{00000000-0005-0000-0000-000085AC0000}"/>
    <cellStyle name="Normal 72 5 2" xfId="24121" xr:uid="{00000000-0005-0000-0000-000086AC0000}"/>
    <cellStyle name="Normal 72 5 2 2" xfId="46850" xr:uid="{00000000-0005-0000-0000-000087AC0000}"/>
    <cellStyle name="Normal 72 5 3" xfId="46849" xr:uid="{00000000-0005-0000-0000-000088AC0000}"/>
    <cellStyle name="Normal 72 6" xfId="24122" xr:uid="{00000000-0005-0000-0000-000089AC0000}"/>
    <cellStyle name="Normal 72 6 2" xfId="24123" xr:uid="{00000000-0005-0000-0000-00008AAC0000}"/>
    <cellStyle name="Normal 72 7" xfId="24124" xr:uid="{00000000-0005-0000-0000-00008BAC0000}"/>
    <cellStyle name="Normal 72 7 2" xfId="24125" xr:uid="{00000000-0005-0000-0000-00008CAC0000}"/>
    <cellStyle name="Normal 72 7 2 2" xfId="46852" xr:uid="{00000000-0005-0000-0000-00008DAC0000}"/>
    <cellStyle name="Normal 72 7 3" xfId="46851" xr:uid="{00000000-0005-0000-0000-00008EAC0000}"/>
    <cellStyle name="Normal 72 8" xfId="24126" xr:uid="{00000000-0005-0000-0000-00008FAC0000}"/>
    <cellStyle name="Normal 72 8 2" xfId="46853" xr:uid="{00000000-0005-0000-0000-000090AC0000}"/>
    <cellStyle name="Normal 72 9" xfId="24127" xr:uid="{00000000-0005-0000-0000-000091AC0000}"/>
    <cellStyle name="Normal 72 9 2" xfId="46854" xr:uid="{00000000-0005-0000-0000-000092AC0000}"/>
    <cellStyle name="Normal 73" xfId="24128" xr:uid="{00000000-0005-0000-0000-000093AC0000}"/>
    <cellStyle name="Normal 73 10" xfId="50002" xr:uid="{00000000-0005-0000-0000-000094AC0000}"/>
    <cellStyle name="Normal 73 2" xfId="24129" xr:uid="{00000000-0005-0000-0000-000095AC0000}"/>
    <cellStyle name="Normal 73 2 10" xfId="24130" xr:uid="{00000000-0005-0000-0000-000096AC0000}"/>
    <cellStyle name="Normal 73 2 11" xfId="24131" xr:uid="{00000000-0005-0000-0000-000097AC0000}"/>
    <cellStyle name="Normal 73 2 12" xfId="24132" xr:uid="{00000000-0005-0000-0000-000098AC0000}"/>
    <cellStyle name="Normal 73 2 13" xfId="24133" xr:uid="{00000000-0005-0000-0000-000099AC0000}"/>
    <cellStyle name="Normal 73 2 14" xfId="24134" xr:uid="{00000000-0005-0000-0000-00009AAC0000}"/>
    <cellStyle name="Normal 73 2 15" xfId="24135" xr:uid="{00000000-0005-0000-0000-00009BAC0000}"/>
    <cellStyle name="Normal 73 2 16" xfId="24136" xr:uid="{00000000-0005-0000-0000-00009CAC0000}"/>
    <cellStyle name="Normal 73 2 17" xfId="24137" xr:uid="{00000000-0005-0000-0000-00009DAC0000}"/>
    <cellStyle name="Normal 73 2 18" xfId="24138" xr:uid="{00000000-0005-0000-0000-00009EAC0000}"/>
    <cellStyle name="Normal 73 2 19" xfId="24139" xr:uid="{00000000-0005-0000-0000-00009FAC0000}"/>
    <cellStyle name="Normal 73 2 2" xfId="24140" xr:uid="{00000000-0005-0000-0000-0000A0AC0000}"/>
    <cellStyle name="Normal 73 2 2 2" xfId="24141" xr:uid="{00000000-0005-0000-0000-0000A1AC0000}"/>
    <cellStyle name="Normal 73 2 2 2 2" xfId="24142" xr:uid="{00000000-0005-0000-0000-0000A2AC0000}"/>
    <cellStyle name="Normal 73 2 2 2 2 2" xfId="46857" xr:uid="{00000000-0005-0000-0000-0000A3AC0000}"/>
    <cellStyle name="Normal 73 2 2 2 3" xfId="46856" xr:uid="{00000000-0005-0000-0000-0000A4AC0000}"/>
    <cellStyle name="Normal 73 2 2 3" xfId="24143" xr:uid="{00000000-0005-0000-0000-0000A5AC0000}"/>
    <cellStyle name="Normal 73 2 2 3 2" xfId="46858" xr:uid="{00000000-0005-0000-0000-0000A6AC0000}"/>
    <cellStyle name="Normal 73 2 2 4" xfId="24144" xr:uid="{00000000-0005-0000-0000-0000A7AC0000}"/>
    <cellStyle name="Normal 73 2 2 4 2" xfId="46859" xr:uid="{00000000-0005-0000-0000-0000A8AC0000}"/>
    <cellStyle name="Normal 73 2 2 5" xfId="46855" xr:uid="{00000000-0005-0000-0000-0000A9AC0000}"/>
    <cellStyle name="Normal 73 2 20" xfId="24145" xr:uid="{00000000-0005-0000-0000-0000AAAC0000}"/>
    <cellStyle name="Normal 73 2 21" xfId="24146" xr:uid="{00000000-0005-0000-0000-0000ABAC0000}"/>
    <cellStyle name="Normal 73 2 22" xfId="24147" xr:uid="{00000000-0005-0000-0000-0000ACAC0000}"/>
    <cellStyle name="Normal 73 2 23" xfId="24148" xr:uid="{00000000-0005-0000-0000-0000ADAC0000}"/>
    <cellStyle name="Normal 73 2 24" xfId="24149" xr:uid="{00000000-0005-0000-0000-0000AEAC0000}"/>
    <cellStyle name="Normal 73 2 25" xfId="24150" xr:uid="{00000000-0005-0000-0000-0000AFAC0000}"/>
    <cellStyle name="Normal 73 2 26" xfId="24151" xr:uid="{00000000-0005-0000-0000-0000B0AC0000}"/>
    <cellStyle name="Normal 73 2 27" xfId="24152" xr:uid="{00000000-0005-0000-0000-0000B1AC0000}"/>
    <cellStyle name="Normal 73 2 28" xfId="24153" xr:uid="{00000000-0005-0000-0000-0000B2AC0000}"/>
    <cellStyle name="Normal 73 2 29" xfId="24154" xr:uid="{00000000-0005-0000-0000-0000B3AC0000}"/>
    <cellStyle name="Normal 73 2 3" xfId="24155" xr:uid="{00000000-0005-0000-0000-0000B4AC0000}"/>
    <cellStyle name="Normal 73 2 3 2" xfId="24156" xr:uid="{00000000-0005-0000-0000-0000B5AC0000}"/>
    <cellStyle name="Normal 73 2 3 2 2" xfId="24157" xr:uid="{00000000-0005-0000-0000-0000B6AC0000}"/>
    <cellStyle name="Normal 73 2 3 2 2 2" xfId="46861" xr:uid="{00000000-0005-0000-0000-0000B7AC0000}"/>
    <cellStyle name="Normal 73 2 3 2 3" xfId="46860" xr:uid="{00000000-0005-0000-0000-0000B8AC0000}"/>
    <cellStyle name="Normal 73 2 3 3" xfId="24158" xr:uid="{00000000-0005-0000-0000-0000B9AC0000}"/>
    <cellStyle name="Normal 73 2 3 3 2" xfId="24159" xr:uid="{00000000-0005-0000-0000-0000BAAC0000}"/>
    <cellStyle name="Normal 73 2 3 3 2 2" xfId="46863" xr:uid="{00000000-0005-0000-0000-0000BBAC0000}"/>
    <cellStyle name="Normal 73 2 3 3 3" xfId="46862" xr:uid="{00000000-0005-0000-0000-0000BCAC0000}"/>
    <cellStyle name="Normal 73 2 3 4" xfId="24160" xr:uid="{00000000-0005-0000-0000-0000BDAC0000}"/>
    <cellStyle name="Normal 73 2 3 4 2" xfId="46864" xr:uid="{00000000-0005-0000-0000-0000BEAC0000}"/>
    <cellStyle name="Normal 73 2 3 5" xfId="24161" xr:uid="{00000000-0005-0000-0000-0000BFAC0000}"/>
    <cellStyle name="Normal 73 2 3 5 2" xfId="46865" xr:uid="{00000000-0005-0000-0000-0000C0AC0000}"/>
    <cellStyle name="Normal 73 2 30" xfId="24162" xr:uid="{00000000-0005-0000-0000-0000C1AC0000}"/>
    <cellStyle name="Normal 73 2 4" xfId="24163" xr:uid="{00000000-0005-0000-0000-0000C2AC0000}"/>
    <cellStyle name="Normal 73 2 4 2" xfId="24164" xr:uid="{00000000-0005-0000-0000-0000C3AC0000}"/>
    <cellStyle name="Normal 73 2 4 2 2" xfId="46867" xr:uid="{00000000-0005-0000-0000-0000C4AC0000}"/>
    <cellStyle name="Normal 73 2 4 3" xfId="24165" xr:uid="{00000000-0005-0000-0000-0000C5AC0000}"/>
    <cellStyle name="Normal 73 2 4 3 2" xfId="46868" xr:uid="{00000000-0005-0000-0000-0000C6AC0000}"/>
    <cellStyle name="Normal 73 2 4 4" xfId="46866" xr:uid="{00000000-0005-0000-0000-0000C7AC0000}"/>
    <cellStyle name="Normal 73 2 5" xfId="24166" xr:uid="{00000000-0005-0000-0000-0000C8AC0000}"/>
    <cellStyle name="Normal 73 2 5 2" xfId="46869" xr:uid="{00000000-0005-0000-0000-0000C9AC0000}"/>
    <cellStyle name="Normal 73 2 6" xfId="24167" xr:uid="{00000000-0005-0000-0000-0000CAAC0000}"/>
    <cellStyle name="Normal 73 2 6 2" xfId="24168" xr:uid="{00000000-0005-0000-0000-0000CBAC0000}"/>
    <cellStyle name="Normal 73 2 6 2 2" xfId="46871" xr:uid="{00000000-0005-0000-0000-0000CCAC0000}"/>
    <cellStyle name="Normal 73 2 6 3" xfId="46870" xr:uid="{00000000-0005-0000-0000-0000CDAC0000}"/>
    <cellStyle name="Normal 73 2 7" xfId="24169" xr:uid="{00000000-0005-0000-0000-0000CEAC0000}"/>
    <cellStyle name="Normal 73 2 7 2" xfId="46872" xr:uid="{00000000-0005-0000-0000-0000CFAC0000}"/>
    <cellStyle name="Normal 73 2 8" xfId="24170" xr:uid="{00000000-0005-0000-0000-0000D0AC0000}"/>
    <cellStyle name="Normal 73 2 8 2" xfId="46873" xr:uid="{00000000-0005-0000-0000-0000D1AC0000}"/>
    <cellStyle name="Normal 73 2 9" xfId="24171" xr:uid="{00000000-0005-0000-0000-0000D2AC0000}"/>
    <cellStyle name="Normal 73 2 9 2" xfId="46874" xr:uid="{00000000-0005-0000-0000-0000D3AC0000}"/>
    <cellStyle name="Normal 73 3" xfId="24172" xr:uid="{00000000-0005-0000-0000-0000D4AC0000}"/>
    <cellStyle name="Normal 73 3 2" xfId="24173" xr:uid="{00000000-0005-0000-0000-0000D5AC0000}"/>
    <cellStyle name="Normal 73 3 2 2" xfId="24174" xr:uid="{00000000-0005-0000-0000-0000D6AC0000}"/>
    <cellStyle name="Normal 73 3 2 2 2" xfId="46876" xr:uid="{00000000-0005-0000-0000-0000D7AC0000}"/>
    <cellStyle name="Normal 73 3 2 3" xfId="46875" xr:uid="{00000000-0005-0000-0000-0000D8AC0000}"/>
    <cellStyle name="Normal 73 3 3" xfId="24175" xr:uid="{00000000-0005-0000-0000-0000D9AC0000}"/>
    <cellStyle name="Normal 73 3 3 2" xfId="24176" xr:uid="{00000000-0005-0000-0000-0000DAAC0000}"/>
    <cellStyle name="Normal 73 3 4" xfId="24177" xr:uid="{00000000-0005-0000-0000-0000DBAC0000}"/>
    <cellStyle name="Normal 73 3 4 2" xfId="46877" xr:uid="{00000000-0005-0000-0000-0000DCAC0000}"/>
    <cellStyle name="Normal 73 3 5" xfId="24178" xr:uid="{00000000-0005-0000-0000-0000DDAC0000}"/>
    <cellStyle name="Normal 73 3 5 2" xfId="46878" xr:uid="{00000000-0005-0000-0000-0000DEAC0000}"/>
    <cellStyle name="Normal 73 4" xfId="24179" xr:uid="{00000000-0005-0000-0000-0000DFAC0000}"/>
    <cellStyle name="Normal 73 4 2" xfId="24180" xr:uid="{00000000-0005-0000-0000-0000E0AC0000}"/>
    <cellStyle name="Normal 73 4 2 2" xfId="24181" xr:uid="{00000000-0005-0000-0000-0000E1AC0000}"/>
    <cellStyle name="Normal 73 4 2 2 2" xfId="46881" xr:uid="{00000000-0005-0000-0000-0000E2AC0000}"/>
    <cellStyle name="Normal 73 4 2 3" xfId="46880" xr:uid="{00000000-0005-0000-0000-0000E3AC0000}"/>
    <cellStyle name="Normal 73 4 3" xfId="24182" xr:uid="{00000000-0005-0000-0000-0000E4AC0000}"/>
    <cellStyle name="Normal 73 4 3 2" xfId="24183" xr:uid="{00000000-0005-0000-0000-0000E5AC0000}"/>
    <cellStyle name="Normal 73 4 3 2 2" xfId="46883" xr:uid="{00000000-0005-0000-0000-0000E6AC0000}"/>
    <cellStyle name="Normal 73 4 3 3" xfId="46882" xr:uid="{00000000-0005-0000-0000-0000E7AC0000}"/>
    <cellStyle name="Normal 73 4 4" xfId="24184" xr:uid="{00000000-0005-0000-0000-0000E8AC0000}"/>
    <cellStyle name="Normal 73 4 4 2" xfId="46884" xr:uid="{00000000-0005-0000-0000-0000E9AC0000}"/>
    <cellStyle name="Normal 73 4 5" xfId="24185" xr:uid="{00000000-0005-0000-0000-0000EAAC0000}"/>
    <cellStyle name="Normal 73 4 5 2" xfId="46885" xr:uid="{00000000-0005-0000-0000-0000EBAC0000}"/>
    <cellStyle name="Normal 73 4 6" xfId="46879" xr:uid="{00000000-0005-0000-0000-0000ECAC0000}"/>
    <cellStyle name="Normal 73 5" xfId="24186" xr:uid="{00000000-0005-0000-0000-0000EDAC0000}"/>
    <cellStyle name="Normal 73 5 2" xfId="24187" xr:uid="{00000000-0005-0000-0000-0000EEAC0000}"/>
    <cellStyle name="Normal 73 5 2 2" xfId="46887" xr:uid="{00000000-0005-0000-0000-0000EFAC0000}"/>
    <cellStyle name="Normal 73 5 3" xfId="46886" xr:uid="{00000000-0005-0000-0000-0000F0AC0000}"/>
    <cellStyle name="Normal 73 6" xfId="24188" xr:uid="{00000000-0005-0000-0000-0000F1AC0000}"/>
    <cellStyle name="Normal 73 6 2" xfId="24189" xr:uid="{00000000-0005-0000-0000-0000F2AC0000}"/>
    <cellStyle name="Normal 73 7" xfId="24190" xr:uid="{00000000-0005-0000-0000-0000F3AC0000}"/>
    <cellStyle name="Normal 73 7 2" xfId="24191" xr:uid="{00000000-0005-0000-0000-0000F4AC0000}"/>
    <cellStyle name="Normal 73 7 2 2" xfId="46889" xr:uid="{00000000-0005-0000-0000-0000F5AC0000}"/>
    <cellStyle name="Normal 73 7 3" xfId="46888" xr:uid="{00000000-0005-0000-0000-0000F6AC0000}"/>
    <cellStyle name="Normal 73 8" xfId="24192" xr:uid="{00000000-0005-0000-0000-0000F7AC0000}"/>
    <cellStyle name="Normal 73 8 2" xfId="46890" xr:uid="{00000000-0005-0000-0000-0000F8AC0000}"/>
    <cellStyle name="Normal 73 9" xfId="24193" xr:uid="{00000000-0005-0000-0000-0000F9AC0000}"/>
    <cellStyle name="Normal 73 9 2" xfId="46891" xr:uid="{00000000-0005-0000-0000-0000FAAC0000}"/>
    <cellStyle name="Normal 74" xfId="24194" xr:uid="{00000000-0005-0000-0000-0000FBAC0000}"/>
    <cellStyle name="Normal 74 2" xfId="24195" xr:uid="{00000000-0005-0000-0000-0000FCAC0000}"/>
    <cellStyle name="Normal 74 2 2" xfId="24196" xr:uid="{00000000-0005-0000-0000-0000FDAC0000}"/>
    <cellStyle name="Normal 74 2 2 2" xfId="24197" xr:uid="{00000000-0005-0000-0000-0000FEAC0000}"/>
    <cellStyle name="Normal 74 2 2 2 2" xfId="24198" xr:uid="{00000000-0005-0000-0000-0000FFAC0000}"/>
    <cellStyle name="Normal 74 2 2 2 2 2" xfId="46895" xr:uid="{00000000-0005-0000-0000-000000AD0000}"/>
    <cellStyle name="Normal 74 2 2 2 3" xfId="46894" xr:uid="{00000000-0005-0000-0000-000001AD0000}"/>
    <cellStyle name="Normal 74 2 2 3" xfId="24199" xr:uid="{00000000-0005-0000-0000-000002AD0000}"/>
    <cellStyle name="Normal 74 2 2 3 2" xfId="46896" xr:uid="{00000000-0005-0000-0000-000003AD0000}"/>
    <cellStyle name="Normal 74 2 2 4" xfId="24200" xr:uid="{00000000-0005-0000-0000-000004AD0000}"/>
    <cellStyle name="Normal 74 2 2 4 2" xfId="46897" xr:uid="{00000000-0005-0000-0000-000005AD0000}"/>
    <cellStyle name="Normal 74 2 2 5" xfId="46893" xr:uid="{00000000-0005-0000-0000-000006AD0000}"/>
    <cellStyle name="Normal 74 2 3" xfId="24201" xr:uid="{00000000-0005-0000-0000-000007AD0000}"/>
    <cellStyle name="Normal 74 2 3 2" xfId="24202" xr:uid="{00000000-0005-0000-0000-000008AD0000}"/>
    <cellStyle name="Normal 74 2 3 2 2" xfId="24203" xr:uid="{00000000-0005-0000-0000-000009AD0000}"/>
    <cellStyle name="Normal 74 2 3 2 2 2" xfId="46900" xr:uid="{00000000-0005-0000-0000-00000AAD0000}"/>
    <cellStyle name="Normal 74 2 3 2 3" xfId="46899" xr:uid="{00000000-0005-0000-0000-00000BAD0000}"/>
    <cellStyle name="Normal 74 2 3 3" xfId="24204" xr:uid="{00000000-0005-0000-0000-00000CAD0000}"/>
    <cellStyle name="Normal 74 2 3 3 2" xfId="24205" xr:uid="{00000000-0005-0000-0000-00000DAD0000}"/>
    <cellStyle name="Normal 74 2 3 3 2 2" xfId="46902" xr:uid="{00000000-0005-0000-0000-00000EAD0000}"/>
    <cellStyle name="Normal 74 2 3 3 3" xfId="46901" xr:uid="{00000000-0005-0000-0000-00000FAD0000}"/>
    <cellStyle name="Normal 74 2 3 4" xfId="24206" xr:uid="{00000000-0005-0000-0000-000010AD0000}"/>
    <cellStyle name="Normal 74 2 3 4 2" xfId="46903" xr:uid="{00000000-0005-0000-0000-000011AD0000}"/>
    <cellStyle name="Normal 74 2 3 5" xfId="46898" xr:uid="{00000000-0005-0000-0000-000012AD0000}"/>
    <cellStyle name="Normal 74 2 4" xfId="24207" xr:uid="{00000000-0005-0000-0000-000013AD0000}"/>
    <cellStyle name="Normal 74 2 4 2" xfId="24208" xr:uid="{00000000-0005-0000-0000-000014AD0000}"/>
    <cellStyle name="Normal 74 2 4 2 2" xfId="46905" xr:uid="{00000000-0005-0000-0000-000015AD0000}"/>
    <cellStyle name="Normal 74 2 4 3" xfId="46904" xr:uid="{00000000-0005-0000-0000-000016AD0000}"/>
    <cellStyle name="Normal 74 2 5" xfId="24209" xr:uid="{00000000-0005-0000-0000-000017AD0000}"/>
    <cellStyle name="Normal 74 2 5 2" xfId="46906" xr:uid="{00000000-0005-0000-0000-000018AD0000}"/>
    <cellStyle name="Normal 74 2 6" xfId="24210" xr:uid="{00000000-0005-0000-0000-000019AD0000}"/>
    <cellStyle name="Normal 74 2 6 2" xfId="24211" xr:uid="{00000000-0005-0000-0000-00001AAD0000}"/>
    <cellStyle name="Normal 74 2 6 2 2" xfId="46908" xr:uid="{00000000-0005-0000-0000-00001BAD0000}"/>
    <cellStyle name="Normal 74 2 6 3" xfId="46907" xr:uid="{00000000-0005-0000-0000-00001CAD0000}"/>
    <cellStyle name="Normal 74 2 7" xfId="24212" xr:uid="{00000000-0005-0000-0000-00001DAD0000}"/>
    <cellStyle name="Normal 74 2 7 2" xfId="46909" xr:uid="{00000000-0005-0000-0000-00001EAD0000}"/>
    <cellStyle name="Normal 74 2 8" xfId="46892" xr:uid="{00000000-0005-0000-0000-00001FAD0000}"/>
    <cellStyle name="Normal 74 3" xfId="24213" xr:uid="{00000000-0005-0000-0000-000020AD0000}"/>
    <cellStyle name="Normal 74 3 2" xfId="24214" xr:uid="{00000000-0005-0000-0000-000021AD0000}"/>
    <cellStyle name="Normal 74 3 2 2" xfId="24215" xr:uid="{00000000-0005-0000-0000-000022AD0000}"/>
    <cellStyle name="Normal 74 3 2 2 2" xfId="46911" xr:uid="{00000000-0005-0000-0000-000023AD0000}"/>
    <cellStyle name="Normal 74 3 2 3" xfId="46910" xr:uid="{00000000-0005-0000-0000-000024AD0000}"/>
    <cellStyle name="Normal 74 3 3" xfId="24216" xr:uid="{00000000-0005-0000-0000-000025AD0000}"/>
    <cellStyle name="Normal 74 3 3 2" xfId="24217" xr:uid="{00000000-0005-0000-0000-000026AD0000}"/>
    <cellStyle name="Normal 74 3 4" xfId="24218" xr:uid="{00000000-0005-0000-0000-000027AD0000}"/>
    <cellStyle name="Normal 74 3 4 2" xfId="46912" xr:uid="{00000000-0005-0000-0000-000028AD0000}"/>
    <cellStyle name="Normal 74 3 5" xfId="24219" xr:uid="{00000000-0005-0000-0000-000029AD0000}"/>
    <cellStyle name="Normal 74 3 5 2" xfId="46913" xr:uid="{00000000-0005-0000-0000-00002AAD0000}"/>
    <cellStyle name="Normal 74 4" xfId="24220" xr:uid="{00000000-0005-0000-0000-00002BAD0000}"/>
    <cellStyle name="Normal 74 4 2" xfId="24221" xr:uid="{00000000-0005-0000-0000-00002CAD0000}"/>
    <cellStyle name="Normal 74 4 2 2" xfId="24222" xr:uid="{00000000-0005-0000-0000-00002DAD0000}"/>
    <cellStyle name="Normal 74 4 2 2 2" xfId="46916" xr:uid="{00000000-0005-0000-0000-00002EAD0000}"/>
    <cellStyle name="Normal 74 4 2 3" xfId="46915" xr:uid="{00000000-0005-0000-0000-00002FAD0000}"/>
    <cellStyle name="Normal 74 4 3" xfId="24223" xr:uid="{00000000-0005-0000-0000-000030AD0000}"/>
    <cellStyle name="Normal 74 4 3 2" xfId="24224" xr:uid="{00000000-0005-0000-0000-000031AD0000}"/>
    <cellStyle name="Normal 74 4 3 2 2" xfId="46918" xr:uid="{00000000-0005-0000-0000-000032AD0000}"/>
    <cellStyle name="Normal 74 4 3 3" xfId="46917" xr:uid="{00000000-0005-0000-0000-000033AD0000}"/>
    <cellStyle name="Normal 74 4 4" xfId="24225" xr:uid="{00000000-0005-0000-0000-000034AD0000}"/>
    <cellStyle name="Normal 74 4 4 2" xfId="46919" xr:uid="{00000000-0005-0000-0000-000035AD0000}"/>
    <cellStyle name="Normal 74 4 5" xfId="46914" xr:uid="{00000000-0005-0000-0000-000036AD0000}"/>
    <cellStyle name="Normal 74 5" xfId="24226" xr:uid="{00000000-0005-0000-0000-000037AD0000}"/>
    <cellStyle name="Normal 74 5 2" xfId="24227" xr:uid="{00000000-0005-0000-0000-000038AD0000}"/>
    <cellStyle name="Normal 74 5 2 2" xfId="46921" xr:uid="{00000000-0005-0000-0000-000039AD0000}"/>
    <cellStyle name="Normal 74 5 3" xfId="46920" xr:uid="{00000000-0005-0000-0000-00003AAD0000}"/>
    <cellStyle name="Normal 74 6" xfId="24228" xr:uid="{00000000-0005-0000-0000-00003BAD0000}"/>
    <cellStyle name="Normal 74 6 2" xfId="24229" xr:uid="{00000000-0005-0000-0000-00003CAD0000}"/>
    <cellStyle name="Normal 74 7" xfId="24230" xr:uid="{00000000-0005-0000-0000-00003DAD0000}"/>
    <cellStyle name="Normal 74 7 2" xfId="24231" xr:uid="{00000000-0005-0000-0000-00003EAD0000}"/>
    <cellStyle name="Normal 74 7 2 2" xfId="46923" xr:uid="{00000000-0005-0000-0000-00003FAD0000}"/>
    <cellStyle name="Normal 74 7 3" xfId="46922" xr:uid="{00000000-0005-0000-0000-000040AD0000}"/>
    <cellStyle name="Normal 74 8" xfId="24232" xr:uid="{00000000-0005-0000-0000-000041AD0000}"/>
    <cellStyle name="Normal 74 8 2" xfId="46924" xr:uid="{00000000-0005-0000-0000-000042AD0000}"/>
    <cellStyle name="Normal 74 9" xfId="49672" xr:uid="{00000000-0005-0000-0000-000043AD0000}"/>
    <cellStyle name="Normal 75" xfId="24233" xr:uid="{00000000-0005-0000-0000-000044AD0000}"/>
    <cellStyle name="Normal 75 2" xfId="24234" xr:uid="{00000000-0005-0000-0000-000045AD0000}"/>
    <cellStyle name="Normal 75 2 2" xfId="24235" xr:uid="{00000000-0005-0000-0000-000046AD0000}"/>
    <cellStyle name="Normal 75 2 2 2" xfId="24236" xr:uid="{00000000-0005-0000-0000-000047AD0000}"/>
    <cellStyle name="Normal 75 2 2 2 2" xfId="46928" xr:uid="{00000000-0005-0000-0000-000048AD0000}"/>
    <cellStyle name="Normal 75 2 2 3" xfId="46927" xr:uid="{00000000-0005-0000-0000-000049AD0000}"/>
    <cellStyle name="Normal 75 2 3" xfId="24237" xr:uid="{00000000-0005-0000-0000-00004AAD0000}"/>
    <cellStyle name="Normal 75 2 3 2" xfId="46929" xr:uid="{00000000-0005-0000-0000-00004BAD0000}"/>
    <cellStyle name="Normal 75 2 4" xfId="24238" xr:uid="{00000000-0005-0000-0000-00004CAD0000}"/>
    <cellStyle name="Normal 75 2 4 2" xfId="46930" xr:uid="{00000000-0005-0000-0000-00004DAD0000}"/>
    <cellStyle name="Normal 75 2 5" xfId="46926" xr:uid="{00000000-0005-0000-0000-00004EAD0000}"/>
    <cellStyle name="Normal 75 3" xfId="24239" xr:uid="{00000000-0005-0000-0000-00004FAD0000}"/>
    <cellStyle name="Normal 75 3 2" xfId="24240" xr:uid="{00000000-0005-0000-0000-000050AD0000}"/>
    <cellStyle name="Normal 75 3 2 2" xfId="24241" xr:uid="{00000000-0005-0000-0000-000051AD0000}"/>
    <cellStyle name="Normal 75 3 2 2 2" xfId="46933" xr:uid="{00000000-0005-0000-0000-000052AD0000}"/>
    <cellStyle name="Normal 75 3 2 3" xfId="46932" xr:uid="{00000000-0005-0000-0000-000053AD0000}"/>
    <cellStyle name="Normal 75 3 3" xfId="24242" xr:uid="{00000000-0005-0000-0000-000054AD0000}"/>
    <cellStyle name="Normal 75 3 3 2" xfId="24243" xr:uid="{00000000-0005-0000-0000-000055AD0000}"/>
    <cellStyle name="Normal 75 3 3 2 2" xfId="46935" xr:uid="{00000000-0005-0000-0000-000056AD0000}"/>
    <cellStyle name="Normal 75 3 3 3" xfId="46934" xr:uid="{00000000-0005-0000-0000-000057AD0000}"/>
    <cellStyle name="Normal 75 3 4" xfId="24244" xr:uid="{00000000-0005-0000-0000-000058AD0000}"/>
    <cellStyle name="Normal 75 3 4 2" xfId="46936" xr:uid="{00000000-0005-0000-0000-000059AD0000}"/>
    <cellStyle name="Normal 75 3 5" xfId="46931" xr:uid="{00000000-0005-0000-0000-00005AAD0000}"/>
    <cellStyle name="Normal 75 4" xfId="24245" xr:uid="{00000000-0005-0000-0000-00005BAD0000}"/>
    <cellStyle name="Normal 75 4 2" xfId="24246" xr:uid="{00000000-0005-0000-0000-00005CAD0000}"/>
    <cellStyle name="Normal 75 4 2 2" xfId="46938" xr:uid="{00000000-0005-0000-0000-00005DAD0000}"/>
    <cellStyle name="Normal 75 4 3" xfId="46937" xr:uid="{00000000-0005-0000-0000-00005EAD0000}"/>
    <cellStyle name="Normal 75 5" xfId="24247" xr:uid="{00000000-0005-0000-0000-00005FAD0000}"/>
    <cellStyle name="Normal 75 5 2" xfId="46939" xr:uid="{00000000-0005-0000-0000-000060AD0000}"/>
    <cellStyle name="Normal 75 6" xfId="24248" xr:uid="{00000000-0005-0000-0000-000061AD0000}"/>
    <cellStyle name="Normal 75 6 2" xfId="24249" xr:uid="{00000000-0005-0000-0000-000062AD0000}"/>
    <cellStyle name="Normal 75 6 2 2" xfId="46941" xr:uid="{00000000-0005-0000-0000-000063AD0000}"/>
    <cellStyle name="Normal 75 6 3" xfId="46940" xr:uid="{00000000-0005-0000-0000-000064AD0000}"/>
    <cellStyle name="Normal 75 7" xfId="24250" xr:uid="{00000000-0005-0000-0000-000065AD0000}"/>
    <cellStyle name="Normal 75 7 2" xfId="46942" xr:uid="{00000000-0005-0000-0000-000066AD0000}"/>
    <cellStyle name="Normal 75 8" xfId="46925" xr:uid="{00000000-0005-0000-0000-000067AD0000}"/>
    <cellStyle name="Normal 75 9" xfId="49673" xr:uid="{00000000-0005-0000-0000-000068AD0000}"/>
    <cellStyle name="Normal 76" xfId="24251" xr:uid="{00000000-0005-0000-0000-000069AD0000}"/>
    <cellStyle name="Normal 76 2" xfId="24252" xr:uid="{00000000-0005-0000-0000-00006AAD0000}"/>
    <cellStyle name="Normal 76 2 2" xfId="24253" xr:uid="{00000000-0005-0000-0000-00006BAD0000}"/>
    <cellStyle name="Normal 76 2 2 2" xfId="24254" xr:uid="{00000000-0005-0000-0000-00006CAD0000}"/>
    <cellStyle name="Normal 76 2 2 2 2" xfId="46946" xr:uid="{00000000-0005-0000-0000-00006DAD0000}"/>
    <cellStyle name="Normal 76 2 2 3" xfId="46945" xr:uid="{00000000-0005-0000-0000-00006EAD0000}"/>
    <cellStyle name="Normal 76 2 3" xfId="24255" xr:uid="{00000000-0005-0000-0000-00006FAD0000}"/>
    <cellStyle name="Normal 76 2 3 2" xfId="46947" xr:uid="{00000000-0005-0000-0000-000070AD0000}"/>
    <cellStyle name="Normal 76 2 4" xfId="24256" xr:uid="{00000000-0005-0000-0000-000071AD0000}"/>
    <cellStyle name="Normal 76 2 4 2" xfId="46948" xr:uid="{00000000-0005-0000-0000-000072AD0000}"/>
    <cellStyle name="Normal 76 2 5" xfId="46944" xr:uid="{00000000-0005-0000-0000-000073AD0000}"/>
    <cellStyle name="Normal 76 3" xfId="24257" xr:uid="{00000000-0005-0000-0000-000074AD0000}"/>
    <cellStyle name="Normal 76 3 2" xfId="24258" xr:uid="{00000000-0005-0000-0000-000075AD0000}"/>
    <cellStyle name="Normal 76 3 2 2" xfId="24259" xr:uid="{00000000-0005-0000-0000-000076AD0000}"/>
    <cellStyle name="Normal 76 3 2 2 2" xfId="46951" xr:uid="{00000000-0005-0000-0000-000077AD0000}"/>
    <cellStyle name="Normal 76 3 2 3" xfId="46950" xr:uid="{00000000-0005-0000-0000-000078AD0000}"/>
    <cellStyle name="Normal 76 3 3" xfId="24260" xr:uid="{00000000-0005-0000-0000-000079AD0000}"/>
    <cellStyle name="Normal 76 3 3 2" xfId="24261" xr:uid="{00000000-0005-0000-0000-00007AAD0000}"/>
    <cellStyle name="Normal 76 3 3 2 2" xfId="46953" xr:uid="{00000000-0005-0000-0000-00007BAD0000}"/>
    <cellStyle name="Normal 76 3 3 3" xfId="46952" xr:uid="{00000000-0005-0000-0000-00007CAD0000}"/>
    <cellStyle name="Normal 76 3 4" xfId="24262" xr:uid="{00000000-0005-0000-0000-00007DAD0000}"/>
    <cellStyle name="Normal 76 3 4 2" xfId="46954" xr:uid="{00000000-0005-0000-0000-00007EAD0000}"/>
    <cellStyle name="Normal 76 3 5" xfId="24263" xr:uid="{00000000-0005-0000-0000-00007FAD0000}"/>
    <cellStyle name="Normal 76 3 5 2" xfId="46955" xr:uid="{00000000-0005-0000-0000-000080AD0000}"/>
    <cellStyle name="Normal 76 3 6" xfId="46949" xr:uid="{00000000-0005-0000-0000-000081AD0000}"/>
    <cellStyle name="Normal 76 4" xfId="24264" xr:uid="{00000000-0005-0000-0000-000082AD0000}"/>
    <cellStyle name="Normal 76 4 2" xfId="24265" xr:uid="{00000000-0005-0000-0000-000083AD0000}"/>
    <cellStyle name="Normal 76 4 2 2" xfId="46957" xr:uid="{00000000-0005-0000-0000-000084AD0000}"/>
    <cellStyle name="Normal 76 4 3" xfId="46956" xr:uid="{00000000-0005-0000-0000-000085AD0000}"/>
    <cellStyle name="Normal 76 5" xfId="24266" xr:uid="{00000000-0005-0000-0000-000086AD0000}"/>
    <cellStyle name="Normal 76 5 2" xfId="46958" xr:uid="{00000000-0005-0000-0000-000087AD0000}"/>
    <cellStyle name="Normal 76 6" xfId="24267" xr:uid="{00000000-0005-0000-0000-000088AD0000}"/>
    <cellStyle name="Normal 76 6 2" xfId="24268" xr:uid="{00000000-0005-0000-0000-000089AD0000}"/>
    <cellStyle name="Normal 76 6 2 2" xfId="46960" xr:uid="{00000000-0005-0000-0000-00008AAD0000}"/>
    <cellStyle name="Normal 76 6 3" xfId="46959" xr:uid="{00000000-0005-0000-0000-00008BAD0000}"/>
    <cellStyle name="Normal 76 7" xfId="24269" xr:uid="{00000000-0005-0000-0000-00008CAD0000}"/>
    <cellStyle name="Normal 76 7 2" xfId="46961" xr:uid="{00000000-0005-0000-0000-00008DAD0000}"/>
    <cellStyle name="Normal 76 8" xfId="24270" xr:uid="{00000000-0005-0000-0000-00008EAD0000}"/>
    <cellStyle name="Normal 76 8 2" xfId="46962" xr:uid="{00000000-0005-0000-0000-00008FAD0000}"/>
    <cellStyle name="Normal 76 9" xfId="46943" xr:uid="{00000000-0005-0000-0000-000090AD0000}"/>
    <cellStyle name="Normal 77" xfId="24271" xr:uid="{00000000-0005-0000-0000-000091AD0000}"/>
    <cellStyle name="Normal 77 2" xfId="24272" xr:uid="{00000000-0005-0000-0000-000092AD0000}"/>
    <cellStyle name="Normal 77 2 2" xfId="24273" xr:uid="{00000000-0005-0000-0000-000093AD0000}"/>
    <cellStyle name="Normal 77 2 2 2" xfId="24274" xr:uid="{00000000-0005-0000-0000-000094AD0000}"/>
    <cellStyle name="Normal 77 2 2 2 2" xfId="46966" xr:uid="{00000000-0005-0000-0000-000095AD0000}"/>
    <cellStyle name="Normal 77 2 2 3" xfId="46965" xr:uid="{00000000-0005-0000-0000-000096AD0000}"/>
    <cellStyle name="Normal 77 2 3" xfId="24275" xr:uid="{00000000-0005-0000-0000-000097AD0000}"/>
    <cellStyle name="Normal 77 2 3 2" xfId="46967" xr:uid="{00000000-0005-0000-0000-000098AD0000}"/>
    <cellStyle name="Normal 77 2 4" xfId="24276" xr:uid="{00000000-0005-0000-0000-000099AD0000}"/>
    <cellStyle name="Normal 77 2 4 2" xfId="46968" xr:uid="{00000000-0005-0000-0000-00009AAD0000}"/>
    <cellStyle name="Normal 77 2 5" xfId="46964" xr:uid="{00000000-0005-0000-0000-00009BAD0000}"/>
    <cellStyle name="Normal 77 3" xfId="24277" xr:uid="{00000000-0005-0000-0000-00009CAD0000}"/>
    <cellStyle name="Normal 77 3 2" xfId="24278" xr:uid="{00000000-0005-0000-0000-00009DAD0000}"/>
    <cellStyle name="Normal 77 3 2 2" xfId="24279" xr:uid="{00000000-0005-0000-0000-00009EAD0000}"/>
    <cellStyle name="Normal 77 3 2 2 2" xfId="46971" xr:uid="{00000000-0005-0000-0000-00009FAD0000}"/>
    <cellStyle name="Normal 77 3 2 3" xfId="46970" xr:uid="{00000000-0005-0000-0000-0000A0AD0000}"/>
    <cellStyle name="Normal 77 3 3" xfId="24280" xr:uid="{00000000-0005-0000-0000-0000A1AD0000}"/>
    <cellStyle name="Normal 77 3 3 2" xfId="24281" xr:uid="{00000000-0005-0000-0000-0000A2AD0000}"/>
    <cellStyle name="Normal 77 3 3 2 2" xfId="46973" xr:uid="{00000000-0005-0000-0000-0000A3AD0000}"/>
    <cellStyle name="Normal 77 3 3 3" xfId="46972" xr:uid="{00000000-0005-0000-0000-0000A4AD0000}"/>
    <cellStyle name="Normal 77 3 4" xfId="24282" xr:uid="{00000000-0005-0000-0000-0000A5AD0000}"/>
    <cellStyle name="Normal 77 3 4 2" xfId="46974" xr:uid="{00000000-0005-0000-0000-0000A6AD0000}"/>
    <cellStyle name="Normal 77 3 5" xfId="24283" xr:uid="{00000000-0005-0000-0000-0000A7AD0000}"/>
    <cellStyle name="Normal 77 3 5 2" xfId="46975" xr:uid="{00000000-0005-0000-0000-0000A8AD0000}"/>
    <cellStyle name="Normal 77 3 6" xfId="46969" xr:uid="{00000000-0005-0000-0000-0000A9AD0000}"/>
    <cellStyle name="Normal 77 4" xfId="24284" xr:uid="{00000000-0005-0000-0000-0000AAAD0000}"/>
    <cellStyle name="Normal 77 4 2" xfId="24285" xr:uid="{00000000-0005-0000-0000-0000ABAD0000}"/>
    <cellStyle name="Normal 77 4 2 2" xfId="46977" xr:uid="{00000000-0005-0000-0000-0000ACAD0000}"/>
    <cellStyle name="Normal 77 4 3" xfId="46976" xr:uid="{00000000-0005-0000-0000-0000ADAD0000}"/>
    <cellStyle name="Normal 77 5" xfId="24286" xr:uid="{00000000-0005-0000-0000-0000AEAD0000}"/>
    <cellStyle name="Normal 77 5 2" xfId="46978" xr:uid="{00000000-0005-0000-0000-0000AFAD0000}"/>
    <cellStyle name="Normal 77 6" xfId="24287" xr:uid="{00000000-0005-0000-0000-0000B0AD0000}"/>
    <cellStyle name="Normal 77 6 2" xfId="24288" xr:uid="{00000000-0005-0000-0000-0000B1AD0000}"/>
    <cellStyle name="Normal 77 6 2 2" xfId="46980" xr:uid="{00000000-0005-0000-0000-0000B2AD0000}"/>
    <cellStyle name="Normal 77 6 3" xfId="46979" xr:uid="{00000000-0005-0000-0000-0000B3AD0000}"/>
    <cellStyle name="Normal 77 7" xfId="24289" xr:uid="{00000000-0005-0000-0000-0000B4AD0000}"/>
    <cellStyle name="Normal 77 7 2" xfId="46981" xr:uid="{00000000-0005-0000-0000-0000B5AD0000}"/>
    <cellStyle name="Normal 77 8" xfId="24290" xr:uid="{00000000-0005-0000-0000-0000B6AD0000}"/>
    <cellStyle name="Normal 77 8 2" xfId="46982" xr:uid="{00000000-0005-0000-0000-0000B7AD0000}"/>
    <cellStyle name="Normal 77 9" xfId="46963" xr:uid="{00000000-0005-0000-0000-0000B8AD0000}"/>
    <cellStyle name="Normal 78" xfId="24291" xr:uid="{00000000-0005-0000-0000-0000B9AD0000}"/>
    <cellStyle name="Normal 78 2" xfId="24292" xr:uid="{00000000-0005-0000-0000-0000BAAD0000}"/>
    <cellStyle name="Normal 78 2 2" xfId="24293" xr:uid="{00000000-0005-0000-0000-0000BBAD0000}"/>
    <cellStyle name="Normal 78 2 2 2" xfId="24294" xr:uid="{00000000-0005-0000-0000-0000BCAD0000}"/>
    <cellStyle name="Normal 78 2 2 2 2" xfId="46986" xr:uid="{00000000-0005-0000-0000-0000BDAD0000}"/>
    <cellStyle name="Normal 78 2 2 3" xfId="46985" xr:uid="{00000000-0005-0000-0000-0000BEAD0000}"/>
    <cellStyle name="Normal 78 2 3" xfId="24295" xr:uid="{00000000-0005-0000-0000-0000BFAD0000}"/>
    <cellStyle name="Normal 78 2 3 2" xfId="46987" xr:uid="{00000000-0005-0000-0000-0000C0AD0000}"/>
    <cellStyle name="Normal 78 2 4" xfId="24296" xr:uid="{00000000-0005-0000-0000-0000C1AD0000}"/>
    <cellStyle name="Normal 78 2 4 2" xfId="46988" xr:uid="{00000000-0005-0000-0000-0000C2AD0000}"/>
    <cellStyle name="Normal 78 2 5" xfId="46984" xr:uid="{00000000-0005-0000-0000-0000C3AD0000}"/>
    <cellStyle name="Normal 78 3" xfId="24297" xr:uid="{00000000-0005-0000-0000-0000C4AD0000}"/>
    <cellStyle name="Normal 78 3 2" xfId="24298" xr:uid="{00000000-0005-0000-0000-0000C5AD0000}"/>
    <cellStyle name="Normal 78 3 2 2" xfId="24299" xr:uid="{00000000-0005-0000-0000-0000C6AD0000}"/>
    <cellStyle name="Normal 78 3 2 2 2" xfId="46991" xr:uid="{00000000-0005-0000-0000-0000C7AD0000}"/>
    <cellStyle name="Normal 78 3 2 3" xfId="46990" xr:uid="{00000000-0005-0000-0000-0000C8AD0000}"/>
    <cellStyle name="Normal 78 3 3" xfId="24300" xr:uid="{00000000-0005-0000-0000-0000C9AD0000}"/>
    <cellStyle name="Normal 78 3 3 2" xfId="24301" xr:uid="{00000000-0005-0000-0000-0000CAAD0000}"/>
    <cellStyle name="Normal 78 3 3 2 2" xfId="46993" xr:uid="{00000000-0005-0000-0000-0000CBAD0000}"/>
    <cellStyle name="Normal 78 3 3 3" xfId="46992" xr:uid="{00000000-0005-0000-0000-0000CCAD0000}"/>
    <cellStyle name="Normal 78 3 4" xfId="24302" xr:uid="{00000000-0005-0000-0000-0000CDAD0000}"/>
    <cellStyle name="Normal 78 3 4 2" xfId="46994" xr:uid="{00000000-0005-0000-0000-0000CEAD0000}"/>
    <cellStyle name="Normal 78 3 5" xfId="46989" xr:uid="{00000000-0005-0000-0000-0000CFAD0000}"/>
    <cellStyle name="Normal 78 4" xfId="24303" xr:uid="{00000000-0005-0000-0000-0000D0AD0000}"/>
    <cellStyle name="Normal 78 4 2" xfId="24304" xr:uid="{00000000-0005-0000-0000-0000D1AD0000}"/>
    <cellStyle name="Normal 78 4 2 2" xfId="46996" xr:uid="{00000000-0005-0000-0000-0000D2AD0000}"/>
    <cellStyle name="Normal 78 4 3" xfId="46995" xr:uid="{00000000-0005-0000-0000-0000D3AD0000}"/>
    <cellStyle name="Normal 78 5" xfId="24305" xr:uid="{00000000-0005-0000-0000-0000D4AD0000}"/>
    <cellStyle name="Normal 78 5 2" xfId="46997" xr:uid="{00000000-0005-0000-0000-0000D5AD0000}"/>
    <cellStyle name="Normal 78 6" xfId="24306" xr:uid="{00000000-0005-0000-0000-0000D6AD0000}"/>
    <cellStyle name="Normal 78 6 2" xfId="24307" xr:uid="{00000000-0005-0000-0000-0000D7AD0000}"/>
    <cellStyle name="Normal 78 6 2 2" xfId="46999" xr:uid="{00000000-0005-0000-0000-0000D8AD0000}"/>
    <cellStyle name="Normal 78 6 3" xfId="46998" xr:uid="{00000000-0005-0000-0000-0000D9AD0000}"/>
    <cellStyle name="Normal 78 7" xfId="24308" xr:uid="{00000000-0005-0000-0000-0000DAAD0000}"/>
    <cellStyle name="Normal 78 7 2" xfId="47000" xr:uid="{00000000-0005-0000-0000-0000DBAD0000}"/>
    <cellStyle name="Normal 78 8" xfId="46983" xr:uid="{00000000-0005-0000-0000-0000DCAD0000}"/>
    <cellStyle name="Normal 79" xfId="24309" xr:uid="{00000000-0005-0000-0000-0000DDAD0000}"/>
    <cellStyle name="Normal 79 2" xfId="24310" xr:uid="{00000000-0005-0000-0000-0000DEAD0000}"/>
    <cellStyle name="Normal 79 2 2" xfId="24311" xr:uid="{00000000-0005-0000-0000-0000DFAD0000}"/>
    <cellStyle name="Normal 79 2 2 2" xfId="24312" xr:uid="{00000000-0005-0000-0000-0000E0AD0000}"/>
    <cellStyle name="Normal 79 2 2 2 2" xfId="47004" xr:uid="{00000000-0005-0000-0000-0000E1AD0000}"/>
    <cellStyle name="Normal 79 2 2 3" xfId="47003" xr:uid="{00000000-0005-0000-0000-0000E2AD0000}"/>
    <cellStyle name="Normal 79 2 3" xfId="24313" xr:uid="{00000000-0005-0000-0000-0000E3AD0000}"/>
    <cellStyle name="Normal 79 2 3 2" xfId="47005" xr:uid="{00000000-0005-0000-0000-0000E4AD0000}"/>
    <cellStyle name="Normal 79 2 4" xfId="24314" xr:uid="{00000000-0005-0000-0000-0000E5AD0000}"/>
    <cellStyle name="Normal 79 2 4 2" xfId="47006" xr:uid="{00000000-0005-0000-0000-0000E6AD0000}"/>
    <cellStyle name="Normal 79 2 5" xfId="47002" xr:uid="{00000000-0005-0000-0000-0000E7AD0000}"/>
    <cellStyle name="Normal 79 3" xfId="24315" xr:uid="{00000000-0005-0000-0000-0000E8AD0000}"/>
    <cellStyle name="Normal 79 3 2" xfId="24316" xr:uid="{00000000-0005-0000-0000-0000E9AD0000}"/>
    <cellStyle name="Normal 79 3 2 2" xfId="24317" xr:uid="{00000000-0005-0000-0000-0000EAAD0000}"/>
    <cellStyle name="Normal 79 3 2 2 2" xfId="47009" xr:uid="{00000000-0005-0000-0000-0000EBAD0000}"/>
    <cellStyle name="Normal 79 3 2 3" xfId="47008" xr:uid="{00000000-0005-0000-0000-0000ECAD0000}"/>
    <cellStyle name="Normal 79 3 3" xfId="24318" xr:uid="{00000000-0005-0000-0000-0000EDAD0000}"/>
    <cellStyle name="Normal 79 3 3 2" xfId="24319" xr:uid="{00000000-0005-0000-0000-0000EEAD0000}"/>
    <cellStyle name="Normal 79 3 3 2 2" xfId="47011" xr:uid="{00000000-0005-0000-0000-0000EFAD0000}"/>
    <cellStyle name="Normal 79 3 3 3" xfId="47010" xr:uid="{00000000-0005-0000-0000-0000F0AD0000}"/>
    <cellStyle name="Normal 79 3 4" xfId="24320" xr:uid="{00000000-0005-0000-0000-0000F1AD0000}"/>
    <cellStyle name="Normal 79 3 4 2" xfId="47012" xr:uid="{00000000-0005-0000-0000-0000F2AD0000}"/>
    <cellStyle name="Normal 79 3 5" xfId="47007" xr:uid="{00000000-0005-0000-0000-0000F3AD0000}"/>
    <cellStyle name="Normal 79 4" xfId="24321" xr:uid="{00000000-0005-0000-0000-0000F4AD0000}"/>
    <cellStyle name="Normal 79 4 2" xfId="24322" xr:uid="{00000000-0005-0000-0000-0000F5AD0000}"/>
    <cellStyle name="Normal 79 4 2 2" xfId="47014" xr:uid="{00000000-0005-0000-0000-0000F6AD0000}"/>
    <cellStyle name="Normal 79 4 3" xfId="47013" xr:uid="{00000000-0005-0000-0000-0000F7AD0000}"/>
    <cellStyle name="Normal 79 5" xfId="24323" xr:uid="{00000000-0005-0000-0000-0000F8AD0000}"/>
    <cellStyle name="Normal 79 5 2" xfId="47015" xr:uid="{00000000-0005-0000-0000-0000F9AD0000}"/>
    <cellStyle name="Normal 79 6" xfId="24324" xr:uid="{00000000-0005-0000-0000-0000FAAD0000}"/>
    <cellStyle name="Normal 79 6 2" xfId="24325" xr:uid="{00000000-0005-0000-0000-0000FBAD0000}"/>
    <cellStyle name="Normal 79 6 2 2" xfId="47017" xr:uid="{00000000-0005-0000-0000-0000FCAD0000}"/>
    <cellStyle name="Normal 79 6 3" xfId="47016" xr:uid="{00000000-0005-0000-0000-0000FDAD0000}"/>
    <cellStyle name="Normal 79 7" xfId="24326" xr:uid="{00000000-0005-0000-0000-0000FEAD0000}"/>
    <cellStyle name="Normal 79 7 2" xfId="47018" xr:uid="{00000000-0005-0000-0000-0000FFAD0000}"/>
    <cellStyle name="Normal 79 8" xfId="47001" xr:uid="{00000000-0005-0000-0000-000000AE0000}"/>
    <cellStyle name="Normal 8" xfId="47" xr:uid="{00000000-0005-0000-0000-000001AE0000}"/>
    <cellStyle name="Normal 8 10" xfId="24328" xr:uid="{00000000-0005-0000-0000-000002AE0000}"/>
    <cellStyle name="Normal 8 11" xfId="24329" xr:uid="{00000000-0005-0000-0000-000003AE0000}"/>
    <cellStyle name="Normal 8 12" xfId="24330" xr:uid="{00000000-0005-0000-0000-000004AE0000}"/>
    <cellStyle name="Normal 8 13" xfId="24331" xr:uid="{00000000-0005-0000-0000-000005AE0000}"/>
    <cellStyle name="Normal 8 14" xfId="24332" xr:uid="{00000000-0005-0000-0000-000006AE0000}"/>
    <cellStyle name="Normal 8 15" xfId="24333" xr:uid="{00000000-0005-0000-0000-000007AE0000}"/>
    <cellStyle name="Normal 8 16" xfId="24334" xr:uid="{00000000-0005-0000-0000-000008AE0000}"/>
    <cellStyle name="Normal 8 17" xfId="24335" xr:uid="{00000000-0005-0000-0000-000009AE0000}"/>
    <cellStyle name="Normal 8 18" xfId="24336" xr:uid="{00000000-0005-0000-0000-00000AAE0000}"/>
    <cellStyle name="Normal 8 19" xfId="24337" xr:uid="{00000000-0005-0000-0000-00000BAE0000}"/>
    <cellStyle name="Normal 8 2" xfId="24338" xr:uid="{00000000-0005-0000-0000-00000CAE0000}"/>
    <cellStyle name="Normal 8 2 2" xfId="24339" xr:uid="{00000000-0005-0000-0000-00000DAE0000}"/>
    <cellStyle name="Normal 8 2 2 2" xfId="24340" xr:uid="{00000000-0005-0000-0000-00000EAE0000}"/>
    <cellStyle name="Normal 8 2 2 2 2" xfId="24341" xr:uid="{00000000-0005-0000-0000-00000FAE0000}"/>
    <cellStyle name="Normal 8 2 2 2 2 2" xfId="24342" xr:uid="{00000000-0005-0000-0000-000010AE0000}"/>
    <cellStyle name="Normal 8 2 2 2 2 2 2" xfId="47023" xr:uid="{00000000-0005-0000-0000-000011AE0000}"/>
    <cellStyle name="Normal 8 2 2 2 2 3" xfId="47022" xr:uid="{00000000-0005-0000-0000-000012AE0000}"/>
    <cellStyle name="Normal 8 2 2 2 3" xfId="24343" xr:uid="{00000000-0005-0000-0000-000013AE0000}"/>
    <cellStyle name="Normal 8 2 2 2 3 2" xfId="47024" xr:uid="{00000000-0005-0000-0000-000014AE0000}"/>
    <cellStyle name="Normal 8 2 2 2 4" xfId="24344" xr:uid="{00000000-0005-0000-0000-000015AE0000}"/>
    <cellStyle name="Normal 8 2 2 2 4 2" xfId="47025" xr:uid="{00000000-0005-0000-0000-000016AE0000}"/>
    <cellStyle name="Normal 8 2 2 2 5" xfId="47021" xr:uid="{00000000-0005-0000-0000-000017AE0000}"/>
    <cellStyle name="Normal 8 2 2 3" xfId="24345" xr:uid="{00000000-0005-0000-0000-000018AE0000}"/>
    <cellStyle name="Normal 8 2 2 3 2" xfId="47026" xr:uid="{00000000-0005-0000-0000-000019AE0000}"/>
    <cellStyle name="Normal 8 2 2 4" xfId="24346" xr:uid="{00000000-0005-0000-0000-00001AAE0000}"/>
    <cellStyle name="Normal 8 2 2 4 2" xfId="47027" xr:uid="{00000000-0005-0000-0000-00001BAE0000}"/>
    <cellStyle name="Normal 8 2 2 5" xfId="47020" xr:uid="{00000000-0005-0000-0000-00001CAE0000}"/>
    <cellStyle name="Normal 8 2 3" xfId="24347" xr:uid="{00000000-0005-0000-0000-00001DAE0000}"/>
    <cellStyle name="Normal 8 2 3 2" xfId="47028" xr:uid="{00000000-0005-0000-0000-00001EAE0000}"/>
    <cellStyle name="Normal 8 2 4" xfId="24348" xr:uid="{00000000-0005-0000-0000-00001FAE0000}"/>
    <cellStyle name="Normal 8 2 4 2" xfId="47029" xr:uid="{00000000-0005-0000-0000-000020AE0000}"/>
    <cellStyle name="Normal 8 2 5" xfId="24349" xr:uid="{00000000-0005-0000-0000-000021AE0000}"/>
    <cellStyle name="Normal 8 2 5 2" xfId="47030" xr:uid="{00000000-0005-0000-0000-000022AE0000}"/>
    <cellStyle name="Normal 8 2 6" xfId="24350" xr:uid="{00000000-0005-0000-0000-000023AE0000}"/>
    <cellStyle name="Normal 8 2 6 2" xfId="47031" xr:uid="{00000000-0005-0000-0000-000024AE0000}"/>
    <cellStyle name="Normal 8 2 7" xfId="47019" xr:uid="{00000000-0005-0000-0000-000025AE0000}"/>
    <cellStyle name="Normal 8 20" xfId="24351" xr:uid="{00000000-0005-0000-0000-000026AE0000}"/>
    <cellStyle name="Normal 8 21" xfId="24352" xr:uid="{00000000-0005-0000-0000-000027AE0000}"/>
    <cellStyle name="Normal 8 22" xfId="24353" xr:uid="{00000000-0005-0000-0000-000028AE0000}"/>
    <cellStyle name="Normal 8 23" xfId="24354" xr:uid="{00000000-0005-0000-0000-000029AE0000}"/>
    <cellStyle name="Normal 8 24" xfId="24355" xr:uid="{00000000-0005-0000-0000-00002AAE0000}"/>
    <cellStyle name="Normal 8 25" xfId="24356" xr:uid="{00000000-0005-0000-0000-00002BAE0000}"/>
    <cellStyle name="Normal 8 26" xfId="24357" xr:uid="{00000000-0005-0000-0000-00002CAE0000}"/>
    <cellStyle name="Normal 8 27" xfId="24358" xr:uid="{00000000-0005-0000-0000-00002DAE0000}"/>
    <cellStyle name="Normal 8 28" xfId="24359" xr:uid="{00000000-0005-0000-0000-00002EAE0000}"/>
    <cellStyle name="Normal 8 29" xfId="24360" xr:uid="{00000000-0005-0000-0000-00002FAE0000}"/>
    <cellStyle name="Normal 8 3" xfId="24361" xr:uid="{00000000-0005-0000-0000-000030AE0000}"/>
    <cellStyle name="Normal 8 3 2" xfId="24362" xr:uid="{00000000-0005-0000-0000-000031AE0000}"/>
    <cellStyle name="Normal 8 3 2 2" xfId="24363" xr:uid="{00000000-0005-0000-0000-000032AE0000}"/>
    <cellStyle name="Normal 8 3 2 2 2" xfId="47033" xr:uid="{00000000-0005-0000-0000-000033AE0000}"/>
    <cellStyle name="Normal 8 3 2 3" xfId="47032" xr:uid="{00000000-0005-0000-0000-000034AE0000}"/>
    <cellStyle name="Normal 8 3 3" xfId="24364" xr:uid="{00000000-0005-0000-0000-000035AE0000}"/>
    <cellStyle name="Normal 8 3 3 2" xfId="24365" xr:uid="{00000000-0005-0000-0000-000036AE0000}"/>
    <cellStyle name="Normal 8 3 3 2 2" xfId="47035" xr:uid="{00000000-0005-0000-0000-000037AE0000}"/>
    <cellStyle name="Normal 8 3 3 3" xfId="47034" xr:uid="{00000000-0005-0000-0000-000038AE0000}"/>
    <cellStyle name="Normal 8 3 4" xfId="24366" xr:uid="{00000000-0005-0000-0000-000039AE0000}"/>
    <cellStyle name="Normal 8 3 4 2" xfId="47036" xr:uid="{00000000-0005-0000-0000-00003AAE0000}"/>
    <cellStyle name="Normal 8 3 5" xfId="24367" xr:uid="{00000000-0005-0000-0000-00003BAE0000}"/>
    <cellStyle name="Normal 8 3 5 2" xfId="47037" xr:uid="{00000000-0005-0000-0000-00003CAE0000}"/>
    <cellStyle name="Normal 8 30" xfId="24368" xr:uid="{00000000-0005-0000-0000-00003DAE0000}"/>
    <cellStyle name="Normal 8 30 2" xfId="47038" xr:uid="{00000000-0005-0000-0000-00003EAE0000}"/>
    <cellStyle name="Normal 8 31" xfId="24369" xr:uid="{00000000-0005-0000-0000-00003FAE0000}"/>
    <cellStyle name="Normal 8 32" xfId="24370" xr:uid="{00000000-0005-0000-0000-000040AE0000}"/>
    <cellStyle name="Normal 8 33" xfId="50023" xr:uid="{00000000-0005-0000-0000-000041AE0000}"/>
    <cellStyle name="Normal 8 34" xfId="24327" xr:uid="{00000000-0005-0000-0000-000042AE0000}"/>
    <cellStyle name="Normal 8 4" xfId="24371" xr:uid="{00000000-0005-0000-0000-000043AE0000}"/>
    <cellStyle name="Normal 8 4 2" xfId="24372" xr:uid="{00000000-0005-0000-0000-000044AE0000}"/>
    <cellStyle name="Normal 8 4 2 2" xfId="47040" xr:uid="{00000000-0005-0000-0000-000045AE0000}"/>
    <cellStyle name="Normal 8 4 3" xfId="24373" xr:uid="{00000000-0005-0000-0000-000046AE0000}"/>
    <cellStyle name="Normal 8 4 3 2" xfId="47041" xr:uid="{00000000-0005-0000-0000-000047AE0000}"/>
    <cellStyle name="Normal 8 4 4" xfId="47039" xr:uid="{00000000-0005-0000-0000-000048AE0000}"/>
    <cellStyle name="Normal 8 5" xfId="24374" xr:uid="{00000000-0005-0000-0000-000049AE0000}"/>
    <cellStyle name="Normal 8 5 2" xfId="47042" xr:uid="{00000000-0005-0000-0000-00004AAE0000}"/>
    <cellStyle name="Normal 8 6" xfId="24375" xr:uid="{00000000-0005-0000-0000-00004BAE0000}"/>
    <cellStyle name="Normal 8 6 2" xfId="24376" xr:uid="{00000000-0005-0000-0000-00004CAE0000}"/>
    <cellStyle name="Normal 8 6 2 2" xfId="47044" xr:uid="{00000000-0005-0000-0000-00004DAE0000}"/>
    <cellStyle name="Normal 8 6 3" xfId="47043" xr:uid="{00000000-0005-0000-0000-00004EAE0000}"/>
    <cellStyle name="Normal 8 7" xfId="24377" xr:uid="{00000000-0005-0000-0000-00004FAE0000}"/>
    <cellStyle name="Normal 8 7 2" xfId="47045" xr:uid="{00000000-0005-0000-0000-000050AE0000}"/>
    <cellStyle name="Normal 8 8" xfId="24378" xr:uid="{00000000-0005-0000-0000-000051AE0000}"/>
    <cellStyle name="Normal 8 8 2" xfId="47046" xr:uid="{00000000-0005-0000-0000-000052AE0000}"/>
    <cellStyle name="Normal 8 9" xfId="24379" xr:uid="{00000000-0005-0000-0000-000053AE0000}"/>
    <cellStyle name="Normal 8 9 2" xfId="47047" xr:uid="{00000000-0005-0000-0000-000054AE0000}"/>
    <cellStyle name="Normal 8_elektroinstalacije" xfId="24380" xr:uid="{00000000-0005-0000-0000-000055AE0000}"/>
    <cellStyle name="Normal 80" xfId="24381" xr:uid="{00000000-0005-0000-0000-000056AE0000}"/>
    <cellStyle name="Normal 80 2" xfId="24382" xr:uid="{00000000-0005-0000-0000-000057AE0000}"/>
    <cellStyle name="Normal 80 2 2" xfId="24383" xr:uid="{00000000-0005-0000-0000-000058AE0000}"/>
    <cellStyle name="Normal 80 2 2 2" xfId="24384" xr:uid="{00000000-0005-0000-0000-000059AE0000}"/>
    <cellStyle name="Normal 80 2 2 2 2" xfId="47051" xr:uid="{00000000-0005-0000-0000-00005AAE0000}"/>
    <cellStyle name="Normal 80 2 2 3" xfId="47050" xr:uid="{00000000-0005-0000-0000-00005BAE0000}"/>
    <cellStyle name="Normal 80 2 3" xfId="24385" xr:uid="{00000000-0005-0000-0000-00005CAE0000}"/>
    <cellStyle name="Normal 80 2 3 2" xfId="47052" xr:uid="{00000000-0005-0000-0000-00005DAE0000}"/>
    <cellStyle name="Normal 80 2 4" xfId="24386" xr:uid="{00000000-0005-0000-0000-00005EAE0000}"/>
    <cellStyle name="Normal 80 2 4 2" xfId="47053" xr:uid="{00000000-0005-0000-0000-00005FAE0000}"/>
    <cellStyle name="Normal 80 2 5" xfId="47049" xr:uid="{00000000-0005-0000-0000-000060AE0000}"/>
    <cellStyle name="Normal 80 3" xfId="24387" xr:uid="{00000000-0005-0000-0000-000061AE0000}"/>
    <cellStyle name="Normal 80 3 2" xfId="24388" xr:uid="{00000000-0005-0000-0000-000062AE0000}"/>
    <cellStyle name="Normal 80 3 2 2" xfId="24389" xr:uid="{00000000-0005-0000-0000-000063AE0000}"/>
    <cellStyle name="Normal 80 3 2 2 2" xfId="47056" xr:uid="{00000000-0005-0000-0000-000064AE0000}"/>
    <cellStyle name="Normal 80 3 2 3" xfId="47055" xr:uid="{00000000-0005-0000-0000-000065AE0000}"/>
    <cellStyle name="Normal 80 3 3" xfId="24390" xr:uid="{00000000-0005-0000-0000-000066AE0000}"/>
    <cellStyle name="Normal 80 3 3 2" xfId="24391" xr:uid="{00000000-0005-0000-0000-000067AE0000}"/>
    <cellStyle name="Normal 80 3 3 2 2" xfId="47058" xr:uid="{00000000-0005-0000-0000-000068AE0000}"/>
    <cellStyle name="Normal 80 3 3 3" xfId="47057" xr:uid="{00000000-0005-0000-0000-000069AE0000}"/>
    <cellStyle name="Normal 80 3 4" xfId="24392" xr:uid="{00000000-0005-0000-0000-00006AAE0000}"/>
    <cellStyle name="Normal 80 3 4 2" xfId="47059" xr:uid="{00000000-0005-0000-0000-00006BAE0000}"/>
    <cellStyle name="Normal 80 3 5" xfId="24393" xr:uid="{00000000-0005-0000-0000-00006CAE0000}"/>
    <cellStyle name="Normal 80 3 5 2" xfId="47060" xr:uid="{00000000-0005-0000-0000-00006DAE0000}"/>
    <cellStyle name="Normal 80 3 6" xfId="47054" xr:uid="{00000000-0005-0000-0000-00006EAE0000}"/>
    <cellStyle name="Normal 80 4" xfId="24394" xr:uid="{00000000-0005-0000-0000-00006FAE0000}"/>
    <cellStyle name="Normal 80 4 2" xfId="24395" xr:uid="{00000000-0005-0000-0000-000070AE0000}"/>
    <cellStyle name="Normal 80 4 2 2" xfId="47062" xr:uid="{00000000-0005-0000-0000-000071AE0000}"/>
    <cellStyle name="Normal 80 4 3" xfId="47061" xr:uid="{00000000-0005-0000-0000-000072AE0000}"/>
    <cellStyle name="Normal 80 5" xfId="24396" xr:uid="{00000000-0005-0000-0000-000073AE0000}"/>
    <cellStyle name="Normal 80 5 2" xfId="47063" xr:uid="{00000000-0005-0000-0000-000074AE0000}"/>
    <cellStyle name="Normal 80 6" xfId="24397" xr:uid="{00000000-0005-0000-0000-000075AE0000}"/>
    <cellStyle name="Normal 80 6 2" xfId="24398" xr:uid="{00000000-0005-0000-0000-000076AE0000}"/>
    <cellStyle name="Normal 80 6 2 2" xfId="47065" xr:uid="{00000000-0005-0000-0000-000077AE0000}"/>
    <cellStyle name="Normal 80 6 3" xfId="47064" xr:uid="{00000000-0005-0000-0000-000078AE0000}"/>
    <cellStyle name="Normal 80 7" xfId="24399" xr:uid="{00000000-0005-0000-0000-000079AE0000}"/>
    <cellStyle name="Normal 80 7 2" xfId="47066" xr:uid="{00000000-0005-0000-0000-00007AAE0000}"/>
    <cellStyle name="Normal 80 8" xfId="24400" xr:uid="{00000000-0005-0000-0000-00007BAE0000}"/>
    <cellStyle name="Normal 80 8 2" xfId="47067" xr:uid="{00000000-0005-0000-0000-00007CAE0000}"/>
    <cellStyle name="Normal 80 9" xfId="47048" xr:uid="{00000000-0005-0000-0000-00007DAE0000}"/>
    <cellStyle name="Normal 81" xfId="24401" xr:uid="{00000000-0005-0000-0000-00007EAE0000}"/>
    <cellStyle name="Normal 81 1" xfId="24402" xr:uid="{00000000-0005-0000-0000-00007FAE0000}"/>
    <cellStyle name="Normal 81 1 2" xfId="24403" xr:uid="{00000000-0005-0000-0000-000080AE0000}"/>
    <cellStyle name="Normal 81 1 2 2" xfId="47070" xr:uid="{00000000-0005-0000-0000-000081AE0000}"/>
    <cellStyle name="Normal 81 1 3" xfId="47069" xr:uid="{00000000-0005-0000-0000-000082AE0000}"/>
    <cellStyle name="Normal 81 10" xfId="24404" xr:uid="{00000000-0005-0000-0000-000083AE0000}"/>
    <cellStyle name="Normal 81 10 2" xfId="24405" xr:uid="{00000000-0005-0000-0000-000084AE0000}"/>
    <cellStyle name="Normal 81 10 2 2" xfId="47072" xr:uid="{00000000-0005-0000-0000-000085AE0000}"/>
    <cellStyle name="Normal 81 10 3" xfId="47071" xr:uid="{00000000-0005-0000-0000-000086AE0000}"/>
    <cellStyle name="Normal 81 11" xfId="24406" xr:uid="{00000000-0005-0000-0000-000087AE0000}"/>
    <cellStyle name="Normal 81 11 2" xfId="47073" xr:uid="{00000000-0005-0000-0000-000088AE0000}"/>
    <cellStyle name="Normal 81 12" xfId="24407" xr:uid="{00000000-0005-0000-0000-000089AE0000}"/>
    <cellStyle name="Normal 81 12 2" xfId="47074" xr:uid="{00000000-0005-0000-0000-00008AAE0000}"/>
    <cellStyle name="Normal 81 13" xfId="47068" xr:uid="{00000000-0005-0000-0000-00008BAE0000}"/>
    <cellStyle name="Normal 81 2" xfId="24408" xr:uid="{00000000-0005-0000-0000-00008CAE0000}"/>
    <cellStyle name="Normal 81 2 1" xfId="24409" xr:uid="{00000000-0005-0000-0000-00008DAE0000}"/>
    <cellStyle name="Normal 81 2 1 2" xfId="24410" xr:uid="{00000000-0005-0000-0000-00008EAE0000}"/>
    <cellStyle name="Normal 81 2 1 2 2" xfId="47077" xr:uid="{00000000-0005-0000-0000-00008FAE0000}"/>
    <cellStyle name="Normal 81 2 1 3" xfId="47076" xr:uid="{00000000-0005-0000-0000-000090AE0000}"/>
    <cellStyle name="Normal 81 2 10" xfId="24411" xr:uid="{00000000-0005-0000-0000-000091AE0000}"/>
    <cellStyle name="Normal 81 2 10 2" xfId="24412" xr:uid="{00000000-0005-0000-0000-000092AE0000}"/>
    <cellStyle name="Normal 81 2 10 2 2" xfId="47079" xr:uid="{00000000-0005-0000-0000-000093AE0000}"/>
    <cellStyle name="Normal 81 2 10 3" xfId="47078" xr:uid="{00000000-0005-0000-0000-000094AE0000}"/>
    <cellStyle name="Normal 81 2 11" xfId="24413" xr:uid="{00000000-0005-0000-0000-000095AE0000}"/>
    <cellStyle name="Normal 81 2 11 2" xfId="47080" xr:uid="{00000000-0005-0000-0000-000096AE0000}"/>
    <cellStyle name="Normal 81 2 12" xfId="24414" xr:uid="{00000000-0005-0000-0000-000097AE0000}"/>
    <cellStyle name="Normal 81 2 12 2" xfId="47081" xr:uid="{00000000-0005-0000-0000-000098AE0000}"/>
    <cellStyle name="Normal 81 2 13" xfId="47075" xr:uid="{00000000-0005-0000-0000-000099AE0000}"/>
    <cellStyle name="Normal 81 2 2" xfId="24415" xr:uid="{00000000-0005-0000-0000-00009AAE0000}"/>
    <cellStyle name="Normal 81 2 2 1" xfId="24416" xr:uid="{00000000-0005-0000-0000-00009BAE0000}"/>
    <cellStyle name="Normal 81 2 2 1 2" xfId="24417" xr:uid="{00000000-0005-0000-0000-00009CAE0000}"/>
    <cellStyle name="Normal 81 2 2 1 2 2" xfId="47084" xr:uid="{00000000-0005-0000-0000-00009DAE0000}"/>
    <cellStyle name="Normal 81 2 2 1 3" xfId="47083" xr:uid="{00000000-0005-0000-0000-00009EAE0000}"/>
    <cellStyle name="Normal 81 2 2 10" xfId="24418" xr:uid="{00000000-0005-0000-0000-00009FAE0000}"/>
    <cellStyle name="Normal 81 2 2 10 2" xfId="47085" xr:uid="{00000000-0005-0000-0000-0000A0AE0000}"/>
    <cellStyle name="Normal 81 2 2 11" xfId="24419" xr:uid="{00000000-0005-0000-0000-0000A1AE0000}"/>
    <cellStyle name="Normal 81 2 2 11 2" xfId="47086" xr:uid="{00000000-0005-0000-0000-0000A2AE0000}"/>
    <cellStyle name="Normal 81 2 2 12" xfId="47082" xr:uid="{00000000-0005-0000-0000-0000A3AE0000}"/>
    <cellStyle name="Normal 81 2 2 2" xfId="24420" xr:uid="{00000000-0005-0000-0000-0000A4AE0000}"/>
    <cellStyle name="Normal 81 2 2 2 1" xfId="24421" xr:uid="{00000000-0005-0000-0000-0000A5AE0000}"/>
    <cellStyle name="Normal 81 2 2 2 1 2" xfId="24422" xr:uid="{00000000-0005-0000-0000-0000A6AE0000}"/>
    <cellStyle name="Normal 81 2 2 2 1 2 2" xfId="47089" xr:uid="{00000000-0005-0000-0000-0000A7AE0000}"/>
    <cellStyle name="Normal 81 2 2 2 1 3" xfId="47088" xr:uid="{00000000-0005-0000-0000-0000A8AE0000}"/>
    <cellStyle name="Normal 81 2 2 2 10" xfId="47087" xr:uid="{00000000-0005-0000-0000-0000A9AE0000}"/>
    <cellStyle name="Normal 81 2 2 2 2" xfId="24423" xr:uid="{00000000-0005-0000-0000-0000AAAE0000}"/>
    <cellStyle name="Normal 81 2 2 2 2 2" xfId="24424" xr:uid="{00000000-0005-0000-0000-0000ABAE0000}"/>
    <cellStyle name="Normal 81 2 2 2 2 2 2" xfId="24425" xr:uid="{00000000-0005-0000-0000-0000ACAE0000}"/>
    <cellStyle name="Normal 81 2 2 2 2 2 2 2" xfId="47092" xr:uid="{00000000-0005-0000-0000-0000ADAE0000}"/>
    <cellStyle name="Normal 81 2 2 2 2 2 3" xfId="47091" xr:uid="{00000000-0005-0000-0000-0000AEAE0000}"/>
    <cellStyle name="Normal 81 2 2 2 2 3" xfId="24426" xr:uid="{00000000-0005-0000-0000-0000AFAE0000}"/>
    <cellStyle name="Normal 81 2 2 2 2 3 2" xfId="47093" xr:uid="{00000000-0005-0000-0000-0000B0AE0000}"/>
    <cellStyle name="Normal 81 2 2 2 2 4" xfId="47090" xr:uid="{00000000-0005-0000-0000-0000B1AE0000}"/>
    <cellStyle name="Normal 81 2 2 2 3" xfId="24427" xr:uid="{00000000-0005-0000-0000-0000B2AE0000}"/>
    <cellStyle name="Normal 81 2 2 2 3 2" xfId="24428" xr:uid="{00000000-0005-0000-0000-0000B3AE0000}"/>
    <cellStyle name="Normal 81 2 2 2 3 2 2" xfId="47095" xr:uid="{00000000-0005-0000-0000-0000B4AE0000}"/>
    <cellStyle name="Normal 81 2 2 2 3 3" xfId="47094" xr:uid="{00000000-0005-0000-0000-0000B5AE0000}"/>
    <cellStyle name="Normal 81 2 2 2 4" xfId="24429" xr:uid="{00000000-0005-0000-0000-0000B6AE0000}"/>
    <cellStyle name="Normal 81 2 2 2 4 2" xfId="24430" xr:uid="{00000000-0005-0000-0000-0000B7AE0000}"/>
    <cellStyle name="Normal 81 2 2 2 4 2 2" xfId="47097" xr:uid="{00000000-0005-0000-0000-0000B8AE0000}"/>
    <cellStyle name="Normal 81 2 2 2 4 3" xfId="47096" xr:uid="{00000000-0005-0000-0000-0000B9AE0000}"/>
    <cellStyle name="Normal 81 2 2 2 5" xfId="24431" xr:uid="{00000000-0005-0000-0000-0000BAAE0000}"/>
    <cellStyle name="Normal 81 2 2 2 5 2" xfId="24432" xr:uid="{00000000-0005-0000-0000-0000BBAE0000}"/>
    <cellStyle name="Normal 81 2 2 2 5 2 2" xfId="47099" xr:uid="{00000000-0005-0000-0000-0000BCAE0000}"/>
    <cellStyle name="Normal 81 2 2 2 5 3" xfId="47098" xr:uid="{00000000-0005-0000-0000-0000BDAE0000}"/>
    <cellStyle name="Normal 81 2 2 2 6" xfId="24433" xr:uid="{00000000-0005-0000-0000-0000BEAE0000}"/>
    <cellStyle name="Normal 81 2 2 2 6 2" xfId="24434" xr:uid="{00000000-0005-0000-0000-0000BFAE0000}"/>
    <cellStyle name="Normal 81 2 2 2 6 2 2" xfId="47101" xr:uid="{00000000-0005-0000-0000-0000C0AE0000}"/>
    <cellStyle name="Normal 81 2 2 2 6 3" xfId="47100" xr:uid="{00000000-0005-0000-0000-0000C1AE0000}"/>
    <cellStyle name="Normal 81 2 2 2 7" xfId="24435" xr:uid="{00000000-0005-0000-0000-0000C2AE0000}"/>
    <cellStyle name="Normal 81 2 2 2 7 2" xfId="24436" xr:uid="{00000000-0005-0000-0000-0000C3AE0000}"/>
    <cellStyle name="Normal 81 2 2 2 7 2 2" xfId="47103" xr:uid="{00000000-0005-0000-0000-0000C4AE0000}"/>
    <cellStyle name="Normal 81 2 2 2 7 3" xfId="47102" xr:uid="{00000000-0005-0000-0000-0000C5AE0000}"/>
    <cellStyle name="Normal 81 2 2 2 8" xfId="24437" xr:uid="{00000000-0005-0000-0000-0000C6AE0000}"/>
    <cellStyle name="Normal 81 2 2 2 8 2" xfId="47104" xr:uid="{00000000-0005-0000-0000-0000C7AE0000}"/>
    <cellStyle name="Normal 81 2 2 2 9" xfId="24438" xr:uid="{00000000-0005-0000-0000-0000C8AE0000}"/>
    <cellStyle name="Normal 81 2 2 2 9 2" xfId="47105" xr:uid="{00000000-0005-0000-0000-0000C9AE0000}"/>
    <cellStyle name="Normal 81 2 2 3" xfId="24439" xr:uid="{00000000-0005-0000-0000-0000CAAE0000}"/>
    <cellStyle name="Normal 81 2 2 3 1" xfId="24440" xr:uid="{00000000-0005-0000-0000-0000CBAE0000}"/>
    <cellStyle name="Normal 81 2 2 3 1 2" xfId="24441" xr:uid="{00000000-0005-0000-0000-0000CCAE0000}"/>
    <cellStyle name="Normal 81 2 2 3 1 2 2" xfId="47108" xr:uid="{00000000-0005-0000-0000-0000CDAE0000}"/>
    <cellStyle name="Normal 81 2 2 3 1 3" xfId="47107" xr:uid="{00000000-0005-0000-0000-0000CEAE0000}"/>
    <cellStyle name="Normal 81 2 2 3 2" xfId="24442" xr:uid="{00000000-0005-0000-0000-0000CFAE0000}"/>
    <cellStyle name="Normal 81 2 2 3 2 2" xfId="24443" xr:uid="{00000000-0005-0000-0000-0000D0AE0000}"/>
    <cellStyle name="Normal 81 2 2 3 2 2 2" xfId="47110" xr:uid="{00000000-0005-0000-0000-0000D1AE0000}"/>
    <cellStyle name="Normal 81 2 2 3 2 3" xfId="47109" xr:uid="{00000000-0005-0000-0000-0000D2AE0000}"/>
    <cellStyle name="Normal 81 2 2 3 3" xfId="24444" xr:uid="{00000000-0005-0000-0000-0000D3AE0000}"/>
    <cellStyle name="Normal 81 2 2 3 3 2" xfId="24445" xr:uid="{00000000-0005-0000-0000-0000D4AE0000}"/>
    <cellStyle name="Normal 81 2 2 3 3 2 2" xfId="47112" xr:uid="{00000000-0005-0000-0000-0000D5AE0000}"/>
    <cellStyle name="Normal 81 2 2 3 3 3" xfId="47111" xr:uid="{00000000-0005-0000-0000-0000D6AE0000}"/>
    <cellStyle name="Normal 81 2 2 3 4" xfId="24446" xr:uid="{00000000-0005-0000-0000-0000D7AE0000}"/>
    <cellStyle name="Normal 81 2 2 3 4 2" xfId="24447" xr:uid="{00000000-0005-0000-0000-0000D8AE0000}"/>
    <cellStyle name="Normal 81 2 2 3 4 2 2" xfId="47114" xr:uid="{00000000-0005-0000-0000-0000D9AE0000}"/>
    <cellStyle name="Normal 81 2 2 3 4 3" xfId="47113" xr:uid="{00000000-0005-0000-0000-0000DAAE0000}"/>
    <cellStyle name="Normal 81 2 2 3 5" xfId="24448" xr:uid="{00000000-0005-0000-0000-0000DBAE0000}"/>
    <cellStyle name="Normal 81 2 2 3 5 2" xfId="24449" xr:uid="{00000000-0005-0000-0000-0000DCAE0000}"/>
    <cellStyle name="Normal 81 2 2 3 5 2 2" xfId="47116" xr:uid="{00000000-0005-0000-0000-0000DDAE0000}"/>
    <cellStyle name="Normal 81 2 2 3 5 3" xfId="47115" xr:uid="{00000000-0005-0000-0000-0000DEAE0000}"/>
    <cellStyle name="Normal 81 2 2 3 6" xfId="24450" xr:uid="{00000000-0005-0000-0000-0000DFAE0000}"/>
    <cellStyle name="Normal 81 2 2 3 6 2" xfId="47117" xr:uid="{00000000-0005-0000-0000-0000E0AE0000}"/>
    <cellStyle name="Normal 81 2 2 3 7" xfId="47106" xr:uid="{00000000-0005-0000-0000-0000E1AE0000}"/>
    <cellStyle name="Normal 81 2 2 4" xfId="24451" xr:uid="{00000000-0005-0000-0000-0000E2AE0000}"/>
    <cellStyle name="Normal 81 2 2 4 2" xfId="24452" xr:uid="{00000000-0005-0000-0000-0000E3AE0000}"/>
    <cellStyle name="Normal 81 2 2 4 2 2" xfId="47119" xr:uid="{00000000-0005-0000-0000-0000E4AE0000}"/>
    <cellStyle name="Normal 81 2 2 4 3" xfId="47118" xr:uid="{00000000-0005-0000-0000-0000E5AE0000}"/>
    <cellStyle name="Normal 81 2 2 5" xfId="24453" xr:uid="{00000000-0005-0000-0000-0000E6AE0000}"/>
    <cellStyle name="Normal 81 2 2 5 2" xfId="24454" xr:uid="{00000000-0005-0000-0000-0000E7AE0000}"/>
    <cellStyle name="Normal 81 2 2 5 2 2" xfId="47121" xr:uid="{00000000-0005-0000-0000-0000E8AE0000}"/>
    <cellStyle name="Normal 81 2 2 5 3" xfId="47120" xr:uid="{00000000-0005-0000-0000-0000E9AE0000}"/>
    <cellStyle name="Normal 81 2 2 6" xfId="24455" xr:uid="{00000000-0005-0000-0000-0000EAAE0000}"/>
    <cellStyle name="Normal 81 2 2 6 2" xfId="24456" xr:uid="{00000000-0005-0000-0000-0000EBAE0000}"/>
    <cellStyle name="Normal 81 2 2 6 2 2" xfId="47123" xr:uid="{00000000-0005-0000-0000-0000ECAE0000}"/>
    <cellStyle name="Normal 81 2 2 6 3" xfId="47122" xr:uid="{00000000-0005-0000-0000-0000EDAE0000}"/>
    <cellStyle name="Normal 81 2 2 7" xfId="24457" xr:uid="{00000000-0005-0000-0000-0000EEAE0000}"/>
    <cellStyle name="Normal 81 2 2 7 2" xfId="24458" xr:uid="{00000000-0005-0000-0000-0000EFAE0000}"/>
    <cellStyle name="Normal 81 2 2 7 2 2" xfId="47125" xr:uid="{00000000-0005-0000-0000-0000F0AE0000}"/>
    <cellStyle name="Normal 81 2 2 7 3" xfId="47124" xr:uid="{00000000-0005-0000-0000-0000F1AE0000}"/>
    <cellStyle name="Normal 81 2 2 8" xfId="24459" xr:uid="{00000000-0005-0000-0000-0000F2AE0000}"/>
    <cellStyle name="Normal 81 2 2 8 2" xfId="24460" xr:uid="{00000000-0005-0000-0000-0000F3AE0000}"/>
    <cellStyle name="Normal 81 2 2 8 2 2" xfId="47127" xr:uid="{00000000-0005-0000-0000-0000F4AE0000}"/>
    <cellStyle name="Normal 81 2 2 8 3" xfId="47126" xr:uid="{00000000-0005-0000-0000-0000F5AE0000}"/>
    <cellStyle name="Normal 81 2 2 9" xfId="24461" xr:uid="{00000000-0005-0000-0000-0000F6AE0000}"/>
    <cellStyle name="Normal 81 2 2 9 2" xfId="24462" xr:uid="{00000000-0005-0000-0000-0000F7AE0000}"/>
    <cellStyle name="Normal 81 2 2 9 2 2" xfId="47129" xr:uid="{00000000-0005-0000-0000-0000F8AE0000}"/>
    <cellStyle name="Normal 81 2 2 9 3" xfId="47128" xr:uid="{00000000-0005-0000-0000-0000F9AE0000}"/>
    <cellStyle name="Normal 81 2 3" xfId="24463" xr:uid="{00000000-0005-0000-0000-0000FAAE0000}"/>
    <cellStyle name="Normal 81 2 3 1" xfId="24464" xr:uid="{00000000-0005-0000-0000-0000FBAE0000}"/>
    <cellStyle name="Normal 81 2 3 1 2" xfId="24465" xr:uid="{00000000-0005-0000-0000-0000FCAE0000}"/>
    <cellStyle name="Normal 81 2 3 1 2 2" xfId="47132" xr:uid="{00000000-0005-0000-0000-0000FDAE0000}"/>
    <cellStyle name="Normal 81 2 3 1 3" xfId="47131" xr:uid="{00000000-0005-0000-0000-0000FEAE0000}"/>
    <cellStyle name="Normal 81 2 3 10" xfId="47130" xr:uid="{00000000-0005-0000-0000-0000FFAE0000}"/>
    <cellStyle name="Normal 81 2 3 2" xfId="24466" xr:uid="{00000000-0005-0000-0000-000000AF0000}"/>
    <cellStyle name="Normal 81 2 3 2 2" xfId="24467" xr:uid="{00000000-0005-0000-0000-000001AF0000}"/>
    <cellStyle name="Normal 81 2 3 2 2 2" xfId="24468" xr:uid="{00000000-0005-0000-0000-000002AF0000}"/>
    <cellStyle name="Normal 81 2 3 2 2 2 2" xfId="47135" xr:uid="{00000000-0005-0000-0000-000003AF0000}"/>
    <cellStyle name="Normal 81 2 3 2 2 3" xfId="47134" xr:uid="{00000000-0005-0000-0000-000004AF0000}"/>
    <cellStyle name="Normal 81 2 3 2 3" xfId="24469" xr:uid="{00000000-0005-0000-0000-000005AF0000}"/>
    <cellStyle name="Normal 81 2 3 2 3 2" xfId="47136" xr:uid="{00000000-0005-0000-0000-000006AF0000}"/>
    <cellStyle name="Normal 81 2 3 2 4" xfId="47133" xr:uid="{00000000-0005-0000-0000-000007AF0000}"/>
    <cellStyle name="Normal 81 2 3 3" xfId="24470" xr:uid="{00000000-0005-0000-0000-000008AF0000}"/>
    <cellStyle name="Normal 81 2 3 3 2" xfId="24471" xr:uid="{00000000-0005-0000-0000-000009AF0000}"/>
    <cellStyle name="Normal 81 2 3 3 2 2" xfId="47138" xr:uid="{00000000-0005-0000-0000-00000AAF0000}"/>
    <cellStyle name="Normal 81 2 3 3 3" xfId="47137" xr:uid="{00000000-0005-0000-0000-00000BAF0000}"/>
    <cellStyle name="Normal 81 2 3 4" xfId="24472" xr:uid="{00000000-0005-0000-0000-00000CAF0000}"/>
    <cellStyle name="Normal 81 2 3 4 2" xfId="24473" xr:uid="{00000000-0005-0000-0000-00000DAF0000}"/>
    <cellStyle name="Normal 81 2 3 4 2 2" xfId="47140" xr:uid="{00000000-0005-0000-0000-00000EAF0000}"/>
    <cellStyle name="Normal 81 2 3 4 3" xfId="47139" xr:uid="{00000000-0005-0000-0000-00000FAF0000}"/>
    <cellStyle name="Normal 81 2 3 5" xfId="24474" xr:uid="{00000000-0005-0000-0000-000010AF0000}"/>
    <cellStyle name="Normal 81 2 3 5 2" xfId="24475" xr:uid="{00000000-0005-0000-0000-000011AF0000}"/>
    <cellStyle name="Normal 81 2 3 5 2 2" xfId="47142" xr:uid="{00000000-0005-0000-0000-000012AF0000}"/>
    <cellStyle name="Normal 81 2 3 5 3" xfId="47141" xr:uid="{00000000-0005-0000-0000-000013AF0000}"/>
    <cellStyle name="Normal 81 2 3 6" xfId="24476" xr:uid="{00000000-0005-0000-0000-000014AF0000}"/>
    <cellStyle name="Normal 81 2 3 6 2" xfId="24477" xr:uid="{00000000-0005-0000-0000-000015AF0000}"/>
    <cellStyle name="Normal 81 2 3 6 2 2" xfId="47144" xr:uid="{00000000-0005-0000-0000-000016AF0000}"/>
    <cellStyle name="Normal 81 2 3 6 3" xfId="47143" xr:uid="{00000000-0005-0000-0000-000017AF0000}"/>
    <cellStyle name="Normal 81 2 3 7" xfId="24478" xr:uid="{00000000-0005-0000-0000-000018AF0000}"/>
    <cellStyle name="Normal 81 2 3 7 2" xfId="24479" xr:uid="{00000000-0005-0000-0000-000019AF0000}"/>
    <cellStyle name="Normal 81 2 3 7 2 2" xfId="47146" xr:uid="{00000000-0005-0000-0000-00001AAF0000}"/>
    <cellStyle name="Normal 81 2 3 7 3" xfId="47145" xr:uid="{00000000-0005-0000-0000-00001BAF0000}"/>
    <cellStyle name="Normal 81 2 3 8" xfId="24480" xr:uid="{00000000-0005-0000-0000-00001CAF0000}"/>
    <cellStyle name="Normal 81 2 3 8 2" xfId="47147" xr:uid="{00000000-0005-0000-0000-00001DAF0000}"/>
    <cellStyle name="Normal 81 2 3 9" xfId="24481" xr:uid="{00000000-0005-0000-0000-00001EAF0000}"/>
    <cellStyle name="Normal 81 2 3 9 2" xfId="47148" xr:uid="{00000000-0005-0000-0000-00001FAF0000}"/>
    <cellStyle name="Normal 81 2 4" xfId="24482" xr:uid="{00000000-0005-0000-0000-000020AF0000}"/>
    <cellStyle name="Normal 81 2 4 1" xfId="24483" xr:uid="{00000000-0005-0000-0000-000021AF0000}"/>
    <cellStyle name="Normal 81 2 4 1 2" xfId="24484" xr:uid="{00000000-0005-0000-0000-000022AF0000}"/>
    <cellStyle name="Normal 81 2 4 1 2 2" xfId="47151" xr:uid="{00000000-0005-0000-0000-000023AF0000}"/>
    <cellStyle name="Normal 81 2 4 1 3" xfId="47150" xr:uid="{00000000-0005-0000-0000-000024AF0000}"/>
    <cellStyle name="Normal 81 2 4 2" xfId="24485" xr:uid="{00000000-0005-0000-0000-000025AF0000}"/>
    <cellStyle name="Normal 81 2 4 2 2" xfId="24486" xr:uid="{00000000-0005-0000-0000-000026AF0000}"/>
    <cellStyle name="Normal 81 2 4 2 2 2" xfId="47153" xr:uid="{00000000-0005-0000-0000-000027AF0000}"/>
    <cellStyle name="Normal 81 2 4 2 3" xfId="47152" xr:uid="{00000000-0005-0000-0000-000028AF0000}"/>
    <cellStyle name="Normal 81 2 4 3" xfId="24487" xr:uid="{00000000-0005-0000-0000-000029AF0000}"/>
    <cellStyle name="Normal 81 2 4 3 2" xfId="24488" xr:uid="{00000000-0005-0000-0000-00002AAF0000}"/>
    <cellStyle name="Normal 81 2 4 3 2 2" xfId="47155" xr:uid="{00000000-0005-0000-0000-00002BAF0000}"/>
    <cellStyle name="Normal 81 2 4 3 3" xfId="47154" xr:uid="{00000000-0005-0000-0000-00002CAF0000}"/>
    <cellStyle name="Normal 81 2 4 4" xfId="24489" xr:uid="{00000000-0005-0000-0000-00002DAF0000}"/>
    <cellStyle name="Normal 81 2 4 4 2" xfId="24490" xr:uid="{00000000-0005-0000-0000-00002EAF0000}"/>
    <cellStyle name="Normal 81 2 4 4 2 2" xfId="47157" xr:uid="{00000000-0005-0000-0000-00002FAF0000}"/>
    <cellStyle name="Normal 81 2 4 4 3" xfId="47156" xr:uid="{00000000-0005-0000-0000-000030AF0000}"/>
    <cellStyle name="Normal 81 2 4 5" xfId="24491" xr:uid="{00000000-0005-0000-0000-000031AF0000}"/>
    <cellStyle name="Normal 81 2 4 5 2" xfId="24492" xr:uid="{00000000-0005-0000-0000-000032AF0000}"/>
    <cellStyle name="Normal 81 2 4 5 2 2" xfId="47159" xr:uid="{00000000-0005-0000-0000-000033AF0000}"/>
    <cellStyle name="Normal 81 2 4 5 3" xfId="47158" xr:uid="{00000000-0005-0000-0000-000034AF0000}"/>
    <cellStyle name="Normal 81 2 4 6" xfId="24493" xr:uid="{00000000-0005-0000-0000-000035AF0000}"/>
    <cellStyle name="Normal 81 2 4 6 2" xfId="47160" xr:uid="{00000000-0005-0000-0000-000036AF0000}"/>
    <cellStyle name="Normal 81 2 4 7" xfId="47149" xr:uid="{00000000-0005-0000-0000-000037AF0000}"/>
    <cellStyle name="Normal 81 2 5" xfId="24494" xr:uid="{00000000-0005-0000-0000-000038AF0000}"/>
    <cellStyle name="Normal 81 2 5 2" xfId="24495" xr:uid="{00000000-0005-0000-0000-000039AF0000}"/>
    <cellStyle name="Normal 81 2 5 2 2" xfId="47162" xr:uid="{00000000-0005-0000-0000-00003AAF0000}"/>
    <cellStyle name="Normal 81 2 5 3" xfId="47161" xr:uid="{00000000-0005-0000-0000-00003BAF0000}"/>
    <cellStyle name="Normal 81 2 6" xfId="24496" xr:uid="{00000000-0005-0000-0000-00003CAF0000}"/>
    <cellStyle name="Normal 81 2 6 2" xfId="24497" xr:uid="{00000000-0005-0000-0000-00003DAF0000}"/>
    <cellStyle name="Normal 81 2 6 2 2" xfId="47164" xr:uid="{00000000-0005-0000-0000-00003EAF0000}"/>
    <cellStyle name="Normal 81 2 6 3" xfId="47163" xr:uid="{00000000-0005-0000-0000-00003FAF0000}"/>
    <cellStyle name="Normal 81 2 7" xfId="24498" xr:uid="{00000000-0005-0000-0000-000040AF0000}"/>
    <cellStyle name="Normal 81 2 7 2" xfId="24499" xr:uid="{00000000-0005-0000-0000-000041AF0000}"/>
    <cellStyle name="Normal 81 2 7 2 2" xfId="47166" xr:uid="{00000000-0005-0000-0000-000042AF0000}"/>
    <cellStyle name="Normal 81 2 7 3" xfId="47165" xr:uid="{00000000-0005-0000-0000-000043AF0000}"/>
    <cellStyle name="Normal 81 2 8" xfId="24500" xr:uid="{00000000-0005-0000-0000-000044AF0000}"/>
    <cellStyle name="Normal 81 2 8 2" xfId="24501" xr:uid="{00000000-0005-0000-0000-000045AF0000}"/>
    <cellStyle name="Normal 81 2 8 2 2" xfId="47168" xr:uid="{00000000-0005-0000-0000-000046AF0000}"/>
    <cellStyle name="Normal 81 2 8 3" xfId="47167" xr:uid="{00000000-0005-0000-0000-000047AF0000}"/>
    <cellStyle name="Normal 81 2 9" xfId="24502" xr:uid="{00000000-0005-0000-0000-000048AF0000}"/>
    <cellStyle name="Normal 81 2 9 2" xfId="24503" xr:uid="{00000000-0005-0000-0000-000049AF0000}"/>
    <cellStyle name="Normal 81 2 9 2 2" xfId="47170" xr:uid="{00000000-0005-0000-0000-00004AAF0000}"/>
    <cellStyle name="Normal 81 2 9 3" xfId="47169" xr:uid="{00000000-0005-0000-0000-00004BAF0000}"/>
    <cellStyle name="Normal 81 3" xfId="24504" xr:uid="{00000000-0005-0000-0000-00004CAF0000}"/>
    <cellStyle name="Normal 81 3 1" xfId="24505" xr:uid="{00000000-0005-0000-0000-00004DAF0000}"/>
    <cellStyle name="Normal 81 3 1 2" xfId="24506" xr:uid="{00000000-0005-0000-0000-00004EAF0000}"/>
    <cellStyle name="Normal 81 3 1 2 2" xfId="47173" xr:uid="{00000000-0005-0000-0000-00004FAF0000}"/>
    <cellStyle name="Normal 81 3 1 3" xfId="47172" xr:uid="{00000000-0005-0000-0000-000050AF0000}"/>
    <cellStyle name="Normal 81 3 10" xfId="24507" xr:uid="{00000000-0005-0000-0000-000051AF0000}"/>
    <cellStyle name="Normal 81 3 10 2" xfId="47174" xr:uid="{00000000-0005-0000-0000-000052AF0000}"/>
    <cellStyle name="Normal 81 3 11" xfId="24508" xr:uid="{00000000-0005-0000-0000-000053AF0000}"/>
    <cellStyle name="Normal 81 3 11 2" xfId="47175" xr:uid="{00000000-0005-0000-0000-000054AF0000}"/>
    <cellStyle name="Normal 81 3 12" xfId="24509" xr:uid="{00000000-0005-0000-0000-000055AF0000}"/>
    <cellStyle name="Normal 81 3 12 2" xfId="47176" xr:uid="{00000000-0005-0000-0000-000056AF0000}"/>
    <cellStyle name="Normal 81 3 13" xfId="24510" xr:uid="{00000000-0005-0000-0000-000057AF0000}"/>
    <cellStyle name="Normal 81 3 13 2" xfId="47177" xr:uid="{00000000-0005-0000-0000-000058AF0000}"/>
    <cellStyle name="Normal 81 3 14" xfId="24511" xr:uid="{00000000-0005-0000-0000-000059AF0000}"/>
    <cellStyle name="Normal 81 3 14 2" xfId="47178" xr:uid="{00000000-0005-0000-0000-00005AAF0000}"/>
    <cellStyle name="Normal 81 3 15" xfId="47171" xr:uid="{00000000-0005-0000-0000-00005BAF0000}"/>
    <cellStyle name="Normal 81 3 2" xfId="24512" xr:uid="{00000000-0005-0000-0000-00005CAF0000}"/>
    <cellStyle name="Normal 81 3 2 1" xfId="24513" xr:uid="{00000000-0005-0000-0000-00005DAF0000}"/>
    <cellStyle name="Normal 81 3 2 1 2" xfId="24514" xr:uid="{00000000-0005-0000-0000-00005EAF0000}"/>
    <cellStyle name="Normal 81 3 2 1 2 2" xfId="47181" xr:uid="{00000000-0005-0000-0000-00005FAF0000}"/>
    <cellStyle name="Normal 81 3 2 1 3" xfId="47180" xr:uid="{00000000-0005-0000-0000-000060AF0000}"/>
    <cellStyle name="Normal 81 3 2 10" xfId="24515" xr:uid="{00000000-0005-0000-0000-000061AF0000}"/>
    <cellStyle name="Normal 81 3 2 10 2" xfId="47182" xr:uid="{00000000-0005-0000-0000-000062AF0000}"/>
    <cellStyle name="Normal 81 3 2 11" xfId="47179" xr:uid="{00000000-0005-0000-0000-000063AF0000}"/>
    <cellStyle name="Normal 81 3 2 2" xfId="24516" xr:uid="{00000000-0005-0000-0000-000064AF0000}"/>
    <cellStyle name="Normal 81 3 2 2 2" xfId="24517" xr:uid="{00000000-0005-0000-0000-000065AF0000}"/>
    <cellStyle name="Normal 81 3 2 2 2 2" xfId="24518" xr:uid="{00000000-0005-0000-0000-000066AF0000}"/>
    <cellStyle name="Normal 81 3 2 2 2 2 2" xfId="47185" xr:uid="{00000000-0005-0000-0000-000067AF0000}"/>
    <cellStyle name="Normal 81 3 2 2 2 3" xfId="47184" xr:uid="{00000000-0005-0000-0000-000068AF0000}"/>
    <cellStyle name="Normal 81 3 2 2 3" xfId="24519" xr:uid="{00000000-0005-0000-0000-000069AF0000}"/>
    <cellStyle name="Normal 81 3 2 2 3 2" xfId="47186" xr:uid="{00000000-0005-0000-0000-00006AAF0000}"/>
    <cellStyle name="Normal 81 3 2 2 4" xfId="24520" xr:uid="{00000000-0005-0000-0000-00006BAF0000}"/>
    <cellStyle name="Normal 81 3 2 2 4 2" xfId="47187" xr:uid="{00000000-0005-0000-0000-00006CAF0000}"/>
    <cellStyle name="Normal 81 3 2 2 5" xfId="47183" xr:uid="{00000000-0005-0000-0000-00006DAF0000}"/>
    <cellStyle name="Normal 81 3 2 3" xfId="24521" xr:uid="{00000000-0005-0000-0000-00006EAF0000}"/>
    <cellStyle name="Normal 81 3 2 3 2" xfId="24522" xr:uid="{00000000-0005-0000-0000-00006FAF0000}"/>
    <cellStyle name="Normal 81 3 2 3 2 2" xfId="47189" xr:uid="{00000000-0005-0000-0000-000070AF0000}"/>
    <cellStyle name="Normal 81 3 2 3 3" xfId="47188" xr:uid="{00000000-0005-0000-0000-000071AF0000}"/>
    <cellStyle name="Normal 81 3 2 4" xfId="24523" xr:uid="{00000000-0005-0000-0000-000072AF0000}"/>
    <cellStyle name="Normal 81 3 2 4 2" xfId="24524" xr:uid="{00000000-0005-0000-0000-000073AF0000}"/>
    <cellStyle name="Normal 81 3 2 4 2 2" xfId="47191" xr:uid="{00000000-0005-0000-0000-000074AF0000}"/>
    <cellStyle name="Normal 81 3 2 4 3" xfId="47190" xr:uid="{00000000-0005-0000-0000-000075AF0000}"/>
    <cellStyle name="Normal 81 3 2 5" xfId="24525" xr:uid="{00000000-0005-0000-0000-000076AF0000}"/>
    <cellStyle name="Normal 81 3 2 5 2" xfId="24526" xr:uid="{00000000-0005-0000-0000-000077AF0000}"/>
    <cellStyle name="Normal 81 3 2 5 2 2" xfId="47193" xr:uid="{00000000-0005-0000-0000-000078AF0000}"/>
    <cellStyle name="Normal 81 3 2 5 3" xfId="47192" xr:uid="{00000000-0005-0000-0000-000079AF0000}"/>
    <cellStyle name="Normal 81 3 2 6" xfId="24527" xr:uid="{00000000-0005-0000-0000-00007AAF0000}"/>
    <cellStyle name="Normal 81 3 2 6 2" xfId="24528" xr:uid="{00000000-0005-0000-0000-00007BAF0000}"/>
    <cellStyle name="Normal 81 3 2 6 2 2" xfId="47195" xr:uid="{00000000-0005-0000-0000-00007CAF0000}"/>
    <cellStyle name="Normal 81 3 2 6 3" xfId="47194" xr:uid="{00000000-0005-0000-0000-00007DAF0000}"/>
    <cellStyle name="Normal 81 3 2 7" xfId="24529" xr:uid="{00000000-0005-0000-0000-00007EAF0000}"/>
    <cellStyle name="Normal 81 3 2 7 2" xfId="24530" xr:uid="{00000000-0005-0000-0000-00007FAF0000}"/>
    <cellStyle name="Normal 81 3 2 7 2 2" xfId="47197" xr:uid="{00000000-0005-0000-0000-000080AF0000}"/>
    <cellStyle name="Normal 81 3 2 7 3" xfId="47196" xr:uid="{00000000-0005-0000-0000-000081AF0000}"/>
    <cellStyle name="Normal 81 3 2 8" xfId="24531" xr:uid="{00000000-0005-0000-0000-000082AF0000}"/>
    <cellStyle name="Normal 81 3 2 8 2" xfId="47198" xr:uid="{00000000-0005-0000-0000-000083AF0000}"/>
    <cellStyle name="Normal 81 3 2 9" xfId="24532" xr:uid="{00000000-0005-0000-0000-000084AF0000}"/>
    <cellStyle name="Normal 81 3 2 9 2" xfId="47199" xr:uid="{00000000-0005-0000-0000-000085AF0000}"/>
    <cellStyle name="Normal 81 3 3" xfId="24533" xr:uid="{00000000-0005-0000-0000-000086AF0000}"/>
    <cellStyle name="Normal 81 3 3 1" xfId="24534" xr:uid="{00000000-0005-0000-0000-000087AF0000}"/>
    <cellStyle name="Normal 81 3 3 1 2" xfId="24535" xr:uid="{00000000-0005-0000-0000-000088AF0000}"/>
    <cellStyle name="Normal 81 3 3 1 2 2" xfId="47202" xr:uid="{00000000-0005-0000-0000-000089AF0000}"/>
    <cellStyle name="Normal 81 3 3 1 3" xfId="47201" xr:uid="{00000000-0005-0000-0000-00008AAF0000}"/>
    <cellStyle name="Normal 81 3 3 2" xfId="24536" xr:uid="{00000000-0005-0000-0000-00008BAF0000}"/>
    <cellStyle name="Normal 81 3 3 2 2" xfId="24537" xr:uid="{00000000-0005-0000-0000-00008CAF0000}"/>
    <cellStyle name="Normal 81 3 3 2 2 2" xfId="47204" xr:uid="{00000000-0005-0000-0000-00008DAF0000}"/>
    <cellStyle name="Normal 81 3 3 2 3" xfId="47203" xr:uid="{00000000-0005-0000-0000-00008EAF0000}"/>
    <cellStyle name="Normal 81 3 3 3" xfId="24538" xr:uid="{00000000-0005-0000-0000-00008FAF0000}"/>
    <cellStyle name="Normal 81 3 3 3 2" xfId="24539" xr:uid="{00000000-0005-0000-0000-000090AF0000}"/>
    <cellStyle name="Normal 81 3 3 3 2 2" xfId="47206" xr:uid="{00000000-0005-0000-0000-000091AF0000}"/>
    <cellStyle name="Normal 81 3 3 3 3" xfId="47205" xr:uid="{00000000-0005-0000-0000-000092AF0000}"/>
    <cellStyle name="Normal 81 3 3 4" xfId="24540" xr:uid="{00000000-0005-0000-0000-000093AF0000}"/>
    <cellStyle name="Normal 81 3 3 4 2" xfId="24541" xr:uid="{00000000-0005-0000-0000-000094AF0000}"/>
    <cellStyle name="Normal 81 3 3 4 2 2" xfId="47208" xr:uid="{00000000-0005-0000-0000-000095AF0000}"/>
    <cellStyle name="Normal 81 3 3 4 3" xfId="47207" xr:uid="{00000000-0005-0000-0000-000096AF0000}"/>
    <cellStyle name="Normal 81 3 3 5" xfId="24542" xr:uid="{00000000-0005-0000-0000-000097AF0000}"/>
    <cellStyle name="Normal 81 3 3 5 2" xfId="24543" xr:uid="{00000000-0005-0000-0000-000098AF0000}"/>
    <cellStyle name="Normal 81 3 3 5 2 2" xfId="47210" xr:uid="{00000000-0005-0000-0000-000099AF0000}"/>
    <cellStyle name="Normal 81 3 3 5 3" xfId="47209" xr:uid="{00000000-0005-0000-0000-00009AAF0000}"/>
    <cellStyle name="Normal 81 3 3 6" xfId="24544" xr:uid="{00000000-0005-0000-0000-00009BAF0000}"/>
    <cellStyle name="Normal 81 3 3 6 2" xfId="47211" xr:uid="{00000000-0005-0000-0000-00009CAF0000}"/>
    <cellStyle name="Normal 81 3 3 7" xfId="47200" xr:uid="{00000000-0005-0000-0000-00009DAF0000}"/>
    <cellStyle name="Normal 81 3 4" xfId="24545" xr:uid="{00000000-0005-0000-0000-00009EAF0000}"/>
    <cellStyle name="Normal 81 3 4 2" xfId="24546" xr:uid="{00000000-0005-0000-0000-00009FAF0000}"/>
    <cellStyle name="Normal 81 3 4 2 2" xfId="47213" xr:uid="{00000000-0005-0000-0000-0000A0AF0000}"/>
    <cellStyle name="Normal 81 3 4 3" xfId="24547" xr:uid="{00000000-0005-0000-0000-0000A1AF0000}"/>
    <cellStyle name="Normal 81 3 4 3 2" xfId="47214" xr:uid="{00000000-0005-0000-0000-0000A2AF0000}"/>
    <cellStyle name="Normal 81 3 4 4" xfId="47212" xr:uid="{00000000-0005-0000-0000-0000A3AF0000}"/>
    <cellStyle name="Normal 81 3 5" xfId="24548" xr:uid="{00000000-0005-0000-0000-0000A4AF0000}"/>
    <cellStyle name="Normal 81 3 5 2" xfId="24549" xr:uid="{00000000-0005-0000-0000-0000A5AF0000}"/>
    <cellStyle name="Normal 81 3 5 2 2" xfId="47216" xr:uid="{00000000-0005-0000-0000-0000A6AF0000}"/>
    <cellStyle name="Normal 81 3 5 3" xfId="47215" xr:uid="{00000000-0005-0000-0000-0000A7AF0000}"/>
    <cellStyle name="Normal 81 3 6" xfId="24550" xr:uid="{00000000-0005-0000-0000-0000A8AF0000}"/>
    <cellStyle name="Normal 81 3 6 2" xfId="24551" xr:uid="{00000000-0005-0000-0000-0000A9AF0000}"/>
    <cellStyle name="Normal 81 3 6 2 2" xfId="47218" xr:uid="{00000000-0005-0000-0000-0000AAAF0000}"/>
    <cellStyle name="Normal 81 3 6 3" xfId="47217" xr:uid="{00000000-0005-0000-0000-0000ABAF0000}"/>
    <cellStyle name="Normal 81 3 7" xfId="24552" xr:uid="{00000000-0005-0000-0000-0000ACAF0000}"/>
    <cellStyle name="Normal 81 3 7 2" xfId="24553" xr:uid="{00000000-0005-0000-0000-0000ADAF0000}"/>
    <cellStyle name="Normal 81 3 7 2 2" xfId="47220" xr:uid="{00000000-0005-0000-0000-0000AEAF0000}"/>
    <cellStyle name="Normal 81 3 7 3" xfId="47219" xr:uid="{00000000-0005-0000-0000-0000AFAF0000}"/>
    <cellStyle name="Normal 81 3 8" xfId="24554" xr:uid="{00000000-0005-0000-0000-0000B0AF0000}"/>
    <cellStyle name="Normal 81 3 8 2" xfId="24555" xr:uid="{00000000-0005-0000-0000-0000B1AF0000}"/>
    <cellStyle name="Normal 81 3 8 2 2" xfId="47222" xr:uid="{00000000-0005-0000-0000-0000B2AF0000}"/>
    <cellStyle name="Normal 81 3 8 3" xfId="47221" xr:uid="{00000000-0005-0000-0000-0000B3AF0000}"/>
    <cellStyle name="Normal 81 3 9" xfId="24556" xr:uid="{00000000-0005-0000-0000-0000B4AF0000}"/>
    <cellStyle name="Normal 81 3 9 2" xfId="24557" xr:uid="{00000000-0005-0000-0000-0000B5AF0000}"/>
    <cellStyle name="Normal 81 3 9 2 2" xfId="47224" xr:uid="{00000000-0005-0000-0000-0000B6AF0000}"/>
    <cellStyle name="Normal 81 3 9 3" xfId="47223" xr:uid="{00000000-0005-0000-0000-0000B7AF0000}"/>
    <cellStyle name="Normal 81 4" xfId="24558" xr:uid="{00000000-0005-0000-0000-0000B8AF0000}"/>
    <cellStyle name="Normal 81 4 2" xfId="24559" xr:uid="{00000000-0005-0000-0000-0000B9AF0000}"/>
    <cellStyle name="Normal 81 4 2 2" xfId="24560" xr:uid="{00000000-0005-0000-0000-0000BAAF0000}"/>
    <cellStyle name="Normal 81 4 2 2 2" xfId="47227" xr:uid="{00000000-0005-0000-0000-0000BBAF0000}"/>
    <cellStyle name="Normal 81 4 2 3" xfId="47226" xr:uid="{00000000-0005-0000-0000-0000BCAF0000}"/>
    <cellStyle name="Normal 81 4 3" xfId="24561" xr:uid="{00000000-0005-0000-0000-0000BDAF0000}"/>
    <cellStyle name="Normal 81 4 3 2" xfId="24562" xr:uid="{00000000-0005-0000-0000-0000BEAF0000}"/>
    <cellStyle name="Normal 81 4 3 2 2" xfId="47229" xr:uid="{00000000-0005-0000-0000-0000BFAF0000}"/>
    <cellStyle name="Normal 81 4 3 3" xfId="47228" xr:uid="{00000000-0005-0000-0000-0000C0AF0000}"/>
    <cellStyle name="Normal 81 4 4" xfId="24563" xr:uid="{00000000-0005-0000-0000-0000C1AF0000}"/>
    <cellStyle name="Normal 81 4 4 2" xfId="24564" xr:uid="{00000000-0005-0000-0000-0000C2AF0000}"/>
    <cellStyle name="Normal 81 4 4 2 2" xfId="47231" xr:uid="{00000000-0005-0000-0000-0000C3AF0000}"/>
    <cellStyle name="Normal 81 4 4 3" xfId="47230" xr:uid="{00000000-0005-0000-0000-0000C4AF0000}"/>
    <cellStyle name="Normal 81 4 5" xfId="24565" xr:uid="{00000000-0005-0000-0000-0000C5AF0000}"/>
    <cellStyle name="Normal 81 4 5 2" xfId="24566" xr:uid="{00000000-0005-0000-0000-0000C6AF0000}"/>
    <cellStyle name="Normal 81 4 5 2 2" xfId="47233" xr:uid="{00000000-0005-0000-0000-0000C7AF0000}"/>
    <cellStyle name="Normal 81 4 5 3" xfId="47232" xr:uid="{00000000-0005-0000-0000-0000C8AF0000}"/>
    <cellStyle name="Normal 81 4 6" xfId="24567" xr:uid="{00000000-0005-0000-0000-0000C9AF0000}"/>
    <cellStyle name="Normal 81 4 6 2" xfId="47234" xr:uid="{00000000-0005-0000-0000-0000CAAF0000}"/>
    <cellStyle name="Normal 81 4 7" xfId="47225" xr:uid="{00000000-0005-0000-0000-0000CBAF0000}"/>
    <cellStyle name="Normal 81 5" xfId="24568" xr:uid="{00000000-0005-0000-0000-0000CCAF0000}"/>
    <cellStyle name="Normal 81 5 1" xfId="24569" xr:uid="{00000000-0005-0000-0000-0000CDAF0000}"/>
    <cellStyle name="Normal 81 5 1 2" xfId="24570" xr:uid="{00000000-0005-0000-0000-0000CEAF0000}"/>
    <cellStyle name="Normal 81 5 1 2 2" xfId="47237" xr:uid="{00000000-0005-0000-0000-0000CFAF0000}"/>
    <cellStyle name="Normal 81 5 1 3" xfId="47236" xr:uid="{00000000-0005-0000-0000-0000D0AF0000}"/>
    <cellStyle name="Normal 81 5 2" xfId="24571" xr:uid="{00000000-0005-0000-0000-0000D1AF0000}"/>
    <cellStyle name="Normal 81 5 2 2" xfId="24572" xr:uid="{00000000-0005-0000-0000-0000D2AF0000}"/>
    <cellStyle name="Normal 81 5 2 2 2" xfId="47239" xr:uid="{00000000-0005-0000-0000-0000D3AF0000}"/>
    <cellStyle name="Normal 81 5 2 3" xfId="47238" xr:uid="{00000000-0005-0000-0000-0000D4AF0000}"/>
    <cellStyle name="Normal 81 5 3" xfId="24573" xr:uid="{00000000-0005-0000-0000-0000D5AF0000}"/>
    <cellStyle name="Normal 81 5 3 2" xfId="24574" xr:uid="{00000000-0005-0000-0000-0000D6AF0000}"/>
    <cellStyle name="Normal 81 5 3 2 2" xfId="47241" xr:uid="{00000000-0005-0000-0000-0000D7AF0000}"/>
    <cellStyle name="Normal 81 5 3 3" xfId="47240" xr:uid="{00000000-0005-0000-0000-0000D8AF0000}"/>
    <cellStyle name="Normal 81 5 4" xfId="24575" xr:uid="{00000000-0005-0000-0000-0000D9AF0000}"/>
    <cellStyle name="Normal 81 5 4 2" xfId="24576" xr:uid="{00000000-0005-0000-0000-0000DAAF0000}"/>
    <cellStyle name="Normal 81 5 4 2 2" xfId="47243" xr:uid="{00000000-0005-0000-0000-0000DBAF0000}"/>
    <cellStyle name="Normal 81 5 4 3" xfId="47242" xr:uid="{00000000-0005-0000-0000-0000DCAF0000}"/>
    <cellStyle name="Normal 81 5 5" xfId="24577" xr:uid="{00000000-0005-0000-0000-0000DDAF0000}"/>
    <cellStyle name="Normal 81 5 5 2" xfId="24578" xr:uid="{00000000-0005-0000-0000-0000DEAF0000}"/>
    <cellStyle name="Normal 81 5 5 2 2" xfId="47245" xr:uid="{00000000-0005-0000-0000-0000DFAF0000}"/>
    <cellStyle name="Normal 81 5 5 3" xfId="47244" xr:uid="{00000000-0005-0000-0000-0000E0AF0000}"/>
    <cellStyle name="Normal 81 5 6" xfId="24579" xr:uid="{00000000-0005-0000-0000-0000E1AF0000}"/>
    <cellStyle name="Normal 81 5 6 2" xfId="47246" xr:uid="{00000000-0005-0000-0000-0000E2AF0000}"/>
    <cellStyle name="Normal 81 5 7" xfId="47235" xr:uid="{00000000-0005-0000-0000-0000E3AF0000}"/>
    <cellStyle name="Normal 81 6" xfId="24580" xr:uid="{00000000-0005-0000-0000-0000E4AF0000}"/>
    <cellStyle name="Normal 81 6 2" xfId="24581" xr:uid="{00000000-0005-0000-0000-0000E5AF0000}"/>
    <cellStyle name="Normal 81 6 2 2" xfId="24582" xr:uid="{00000000-0005-0000-0000-0000E6AF0000}"/>
    <cellStyle name="Normal 81 6 2 2 2" xfId="47249" xr:uid="{00000000-0005-0000-0000-0000E7AF0000}"/>
    <cellStyle name="Normal 81 6 2 3" xfId="47248" xr:uid="{00000000-0005-0000-0000-0000E8AF0000}"/>
    <cellStyle name="Normal 81 6 3" xfId="24583" xr:uid="{00000000-0005-0000-0000-0000E9AF0000}"/>
    <cellStyle name="Normal 81 6 3 2" xfId="47250" xr:uid="{00000000-0005-0000-0000-0000EAAF0000}"/>
    <cellStyle name="Normal 81 6 4" xfId="47247" xr:uid="{00000000-0005-0000-0000-0000EBAF0000}"/>
    <cellStyle name="Normal 81 7" xfId="24584" xr:uid="{00000000-0005-0000-0000-0000ECAF0000}"/>
    <cellStyle name="Normal 81 7 2" xfId="24585" xr:uid="{00000000-0005-0000-0000-0000EDAF0000}"/>
    <cellStyle name="Normal 81 7 2 2" xfId="47252" xr:uid="{00000000-0005-0000-0000-0000EEAF0000}"/>
    <cellStyle name="Normal 81 7 3" xfId="47251" xr:uid="{00000000-0005-0000-0000-0000EFAF0000}"/>
    <cellStyle name="Normal 81 8" xfId="24586" xr:uid="{00000000-0005-0000-0000-0000F0AF0000}"/>
    <cellStyle name="Normal 81 8 2" xfId="24587" xr:uid="{00000000-0005-0000-0000-0000F1AF0000}"/>
    <cellStyle name="Normal 81 8 2 2" xfId="47254" xr:uid="{00000000-0005-0000-0000-0000F2AF0000}"/>
    <cellStyle name="Normal 81 8 3" xfId="47253" xr:uid="{00000000-0005-0000-0000-0000F3AF0000}"/>
    <cellStyle name="Normal 81 9" xfId="24588" xr:uid="{00000000-0005-0000-0000-0000F4AF0000}"/>
    <cellStyle name="Normal 81 9 2" xfId="24589" xr:uid="{00000000-0005-0000-0000-0000F5AF0000}"/>
    <cellStyle name="Normal 81 9 2 2" xfId="47256" xr:uid="{00000000-0005-0000-0000-0000F6AF0000}"/>
    <cellStyle name="Normal 81 9 3" xfId="47255" xr:uid="{00000000-0005-0000-0000-0000F7AF0000}"/>
    <cellStyle name="Normal 82" xfId="24590" xr:uid="{00000000-0005-0000-0000-0000F8AF0000}"/>
    <cellStyle name="Normal 82 1" xfId="24591" xr:uid="{00000000-0005-0000-0000-0000F9AF0000}"/>
    <cellStyle name="Normal 82 1 2" xfId="24592" xr:uid="{00000000-0005-0000-0000-0000FAAF0000}"/>
    <cellStyle name="Normal 82 1 2 2" xfId="47259" xr:uid="{00000000-0005-0000-0000-0000FBAF0000}"/>
    <cellStyle name="Normal 82 1 3" xfId="47258" xr:uid="{00000000-0005-0000-0000-0000FCAF0000}"/>
    <cellStyle name="Normal 82 10" xfId="24593" xr:uid="{00000000-0005-0000-0000-0000FDAF0000}"/>
    <cellStyle name="Normal 82 10 2" xfId="24594" xr:uid="{00000000-0005-0000-0000-0000FEAF0000}"/>
    <cellStyle name="Normal 82 10 2 2" xfId="47261" xr:uid="{00000000-0005-0000-0000-0000FFAF0000}"/>
    <cellStyle name="Normal 82 10 3" xfId="47260" xr:uid="{00000000-0005-0000-0000-000000B00000}"/>
    <cellStyle name="Normal 82 11" xfId="24595" xr:uid="{00000000-0005-0000-0000-000001B00000}"/>
    <cellStyle name="Normal 82 11 2" xfId="47262" xr:uid="{00000000-0005-0000-0000-000002B00000}"/>
    <cellStyle name="Normal 82 12" xfId="24596" xr:uid="{00000000-0005-0000-0000-000003B00000}"/>
    <cellStyle name="Normal 82 12 2" xfId="47263" xr:uid="{00000000-0005-0000-0000-000004B00000}"/>
    <cellStyle name="Normal 82 13" xfId="47257" xr:uid="{00000000-0005-0000-0000-000005B00000}"/>
    <cellStyle name="Normal 82 2" xfId="24597" xr:uid="{00000000-0005-0000-0000-000006B00000}"/>
    <cellStyle name="Normal 82 2 1" xfId="24598" xr:uid="{00000000-0005-0000-0000-000007B00000}"/>
    <cellStyle name="Normal 82 2 1 2" xfId="24599" xr:uid="{00000000-0005-0000-0000-000008B00000}"/>
    <cellStyle name="Normal 82 2 1 2 2" xfId="47266" xr:uid="{00000000-0005-0000-0000-000009B00000}"/>
    <cellStyle name="Normal 82 2 1 3" xfId="47265" xr:uid="{00000000-0005-0000-0000-00000AB00000}"/>
    <cellStyle name="Normal 82 2 10" xfId="24600" xr:uid="{00000000-0005-0000-0000-00000BB00000}"/>
    <cellStyle name="Normal 82 2 10 2" xfId="24601" xr:uid="{00000000-0005-0000-0000-00000CB00000}"/>
    <cellStyle name="Normal 82 2 10 2 2" xfId="47268" xr:uid="{00000000-0005-0000-0000-00000DB00000}"/>
    <cellStyle name="Normal 82 2 10 3" xfId="47267" xr:uid="{00000000-0005-0000-0000-00000EB00000}"/>
    <cellStyle name="Normal 82 2 11" xfId="24602" xr:uid="{00000000-0005-0000-0000-00000FB00000}"/>
    <cellStyle name="Normal 82 2 11 2" xfId="47269" xr:uid="{00000000-0005-0000-0000-000010B00000}"/>
    <cellStyle name="Normal 82 2 12" xfId="24603" xr:uid="{00000000-0005-0000-0000-000011B00000}"/>
    <cellStyle name="Normal 82 2 12 2" xfId="47270" xr:uid="{00000000-0005-0000-0000-000012B00000}"/>
    <cellStyle name="Normal 82 2 13" xfId="47264" xr:uid="{00000000-0005-0000-0000-000013B00000}"/>
    <cellStyle name="Normal 82 2 2" xfId="24604" xr:uid="{00000000-0005-0000-0000-000014B00000}"/>
    <cellStyle name="Normal 82 2 2 1" xfId="24605" xr:uid="{00000000-0005-0000-0000-000015B00000}"/>
    <cellStyle name="Normal 82 2 2 1 2" xfId="24606" xr:uid="{00000000-0005-0000-0000-000016B00000}"/>
    <cellStyle name="Normal 82 2 2 1 2 2" xfId="47273" xr:uid="{00000000-0005-0000-0000-000017B00000}"/>
    <cellStyle name="Normal 82 2 2 1 3" xfId="47272" xr:uid="{00000000-0005-0000-0000-000018B00000}"/>
    <cellStyle name="Normal 82 2 2 10" xfId="24607" xr:uid="{00000000-0005-0000-0000-000019B00000}"/>
    <cellStyle name="Normal 82 2 2 10 2" xfId="47274" xr:uid="{00000000-0005-0000-0000-00001AB00000}"/>
    <cellStyle name="Normal 82 2 2 11" xfId="24608" xr:uid="{00000000-0005-0000-0000-00001BB00000}"/>
    <cellStyle name="Normal 82 2 2 11 2" xfId="47275" xr:uid="{00000000-0005-0000-0000-00001CB00000}"/>
    <cellStyle name="Normal 82 2 2 12" xfId="47271" xr:uid="{00000000-0005-0000-0000-00001DB00000}"/>
    <cellStyle name="Normal 82 2 2 2" xfId="24609" xr:uid="{00000000-0005-0000-0000-00001EB00000}"/>
    <cellStyle name="Normal 82 2 2 2 1" xfId="24610" xr:uid="{00000000-0005-0000-0000-00001FB00000}"/>
    <cellStyle name="Normal 82 2 2 2 1 2" xfId="24611" xr:uid="{00000000-0005-0000-0000-000020B00000}"/>
    <cellStyle name="Normal 82 2 2 2 1 2 2" xfId="47278" xr:uid="{00000000-0005-0000-0000-000021B00000}"/>
    <cellStyle name="Normal 82 2 2 2 1 3" xfId="47277" xr:uid="{00000000-0005-0000-0000-000022B00000}"/>
    <cellStyle name="Normal 82 2 2 2 10" xfId="47276" xr:uid="{00000000-0005-0000-0000-000023B00000}"/>
    <cellStyle name="Normal 82 2 2 2 2" xfId="24612" xr:uid="{00000000-0005-0000-0000-000024B00000}"/>
    <cellStyle name="Normal 82 2 2 2 2 2" xfId="24613" xr:uid="{00000000-0005-0000-0000-000025B00000}"/>
    <cellStyle name="Normal 82 2 2 2 2 2 2" xfId="24614" xr:uid="{00000000-0005-0000-0000-000026B00000}"/>
    <cellStyle name="Normal 82 2 2 2 2 2 2 2" xfId="47281" xr:uid="{00000000-0005-0000-0000-000027B00000}"/>
    <cellStyle name="Normal 82 2 2 2 2 2 3" xfId="47280" xr:uid="{00000000-0005-0000-0000-000028B00000}"/>
    <cellStyle name="Normal 82 2 2 2 2 3" xfId="24615" xr:uid="{00000000-0005-0000-0000-000029B00000}"/>
    <cellStyle name="Normal 82 2 2 2 2 3 2" xfId="47282" xr:uid="{00000000-0005-0000-0000-00002AB00000}"/>
    <cellStyle name="Normal 82 2 2 2 2 4" xfId="47279" xr:uid="{00000000-0005-0000-0000-00002BB00000}"/>
    <cellStyle name="Normal 82 2 2 2 3" xfId="24616" xr:uid="{00000000-0005-0000-0000-00002CB00000}"/>
    <cellStyle name="Normal 82 2 2 2 3 2" xfId="24617" xr:uid="{00000000-0005-0000-0000-00002DB00000}"/>
    <cellStyle name="Normal 82 2 2 2 3 2 2" xfId="47284" xr:uid="{00000000-0005-0000-0000-00002EB00000}"/>
    <cellStyle name="Normal 82 2 2 2 3 3" xfId="47283" xr:uid="{00000000-0005-0000-0000-00002FB00000}"/>
    <cellStyle name="Normal 82 2 2 2 4" xfId="24618" xr:uid="{00000000-0005-0000-0000-000030B00000}"/>
    <cellStyle name="Normal 82 2 2 2 4 2" xfId="24619" xr:uid="{00000000-0005-0000-0000-000031B00000}"/>
    <cellStyle name="Normal 82 2 2 2 4 2 2" xfId="47286" xr:uid="{00000000-0005-0000-0000-000032B00000}"/>
    <cellStyle name="Normal 82 2 2 2 4 3" xfId="47285" xr:uid="{00000000-0005-0000-0000-000033B00000}"/>
    <cellStyle name="Normal 82 2 2 2 5" xfId="24620" xr:uid="{00000000-0005-0000-0000-000034B00000}"/>
    <cellStyle name="Normal 82 2 2 2 5 2" xfId="24621" xr:uid="{00000000-0005-0000-0000-000035B00000}"/>
    <cellStyle name="Normal 82 2 2 2 5 2 2" xfId="47288" xr:uid="{00000000-0005-0000-0000-000036B00000}"/>
    <cellStyle name="Normal 82 2 2 2 5 3" xfId="47287" xr:uid="{00000000-0005-0000-0000-000037B00000}"/>
    <cellStyle name="Normal 82 2 2 2 6" xfId="24622" xr:uid="{00000000-0005-0000-0000-000038B00000}"/>
    <cellStyle name="Normal 82 2 2 2 6 2" xfId="24623" xr:uid="{00000000-0005-0000-0000-000039B00000}"/>
    <cellStyle name="Normal 82 2 2 2 6 2 2" xfId="47290" xr:uid="{00000000-0005-0000-0000-00003AB00000}"/>
    <cellStyle name="Normal 82 2 2 2 6 3" xfId="47289" xr:uid="{00000000-0005-0000-0000-00003BB00000}"/>
    <cellStyle name="Normal 82 2 2 2 7" xfId="24624" xr:uid="{00000000-0005-0000-0000-00003CB00000}"/>
    <cellStyle name="Normal 82 2 2 2 7 2" xfId="24625" xr:uid="{00000000-0005-0000-0000-00003DB00000}"/>
    <cellStyle name="Normal 82 2 2 2 7 2 2" xfId="47292" xr:uid="{00000000-0005-0000-0000-00003EB00000}"/>
    <cellStyle name="Normal 82 2 2 2 7 3" xfId="47291" xr:uid="{00000000-0005-0000-0000-00003FB00000}"/>
    <cellStyle name="Normal 82 2 2 2 8" xfId="24626" xr:uid="{00000000-0005-0000-0000-000040B00000}"/>
    <cellStyle name="Normal 82 2 2 2 8 2" xfId="47293" xr:uid="{00000000-0005-0000-0000-000041B00000}"/>
    <cellStyle name="Normal 82 2 2 2 9" xfId="24627" xr:uid="{00000000-0005-0000-0000-000042B00000}"/>
    <cellStyle name="Normal 82 2 2 2 9 2" xfId="47294" xr:uid="{00000000-0005-0000-0000-000043B00000}"/>
    <cellStyle name="Normal 82 2 2 3" xfId="24628" xr:uid="{00000000-0005-0000-0000-000044B00000}"/>
    <cellStyle name="Normal 82 2 2 3 1" xfId="24629" xr:uid="{00000000-0005-0000-0000-000045B00000}"/>
    <cellStyle name="Normal 82 2 2 3 1 2" xfId="24630" xr:uid="{00000000-0005-0000-0000-000046B00000}"/>
    <cellStyle name="Normal 82 2 2 3 1 2 2" xfId="47297" xr:uid="{00000000-0005-0000-0000-000047B00000}"/>
    <cellStyle name="Normal 82 2 2 3 1 3" xfId="47296" xr:uid="{00000000-0005-0000-0000-000048B00000}"/>
    <cellStyle name="Normal 82 2 2 3 2" xfId="24631" xr:uid="{00000000-0005-0000-0000-000049B00000}"/>
    <cellStyle name="Normal 82 2 2 3 2 2" xfId="24632" xr:uid="{00000000-0005-0000-0000-00004AB00000}"/>
    <cellStyle name="Normal 82 2 2 3 2 2 2" xfId="47299" xr:uid="{00000000-0005-0000-0000-00004BB00000}"/>
    <cellStyle name="Normal 82 2 2 3 2 3" xfId="47298" xr:uid="{00000000-0005-0000-0000-00004CB00000}"/>
    <cellStyle name="Normal 82 2 2 3 3" xfId="24633" xr:uid="{00000000-0005-0000-0000-00004DB00000}"/>
    <cellStyle name="Normal 82 2 2 3 3 2" xfId="24634" xr:uid="{00000000-0005-0000-0000-00004EB00000}"/>
    <cellStyle name="Normal 82 2 2 3 3 2 2" xfId="47301" xr:uid="{00000000-0005-0000-0000-00004FB00000}"/>
    <cellStyle name="Normal 82 2 2 3 3 3" xfId="47300" xr:uid="{00000000-0005-0000-0000-000050B00000}"/>
    <cellStyle name="Normal 82 2 2 3 4" xfId="24635" xr:uid="{00000000-0005-0000-0000-000051B00000}"/>
    <cellStyle name="Normal 82 2 2 3 4 2" xfId="24636" xr:uid="{00000000-0005-0000-0000-000052B00000}"/>
    <cellStyle name="Normal 82 2 2 3 4 2 2" xfId="47303" xr:uid="{00000000-0005-0000-0000-000053B00000}"/>
    <cellStyle name="Normal 82 2 2 3 4 3" xfId="47302" xr:uid="{00000000-0005-0000-0000-000054B00000}"/>
    <cellStyle name="Normal 82 2 2 3 5" xfId="24637" xr:uid="{00000000-0005-0000-0000-000055B00000}"/>
    <cellStyle name="Normal 82 2 2 3 5 2" xfId="24638" xr:uid="{00000000-0005-0000-0000-000056B00000}"/>
    <cellStyle name="Normal 82 2 2 3 5 2 2" xfId="47305" xr:uid="{00000000-0005-0000-0000-000057B00000}"/>
    <cellStyle name="Normal 82 2 2 3 5 3" xfId="47304" xr:uid="{00000000-0005-0000-0000-000058B00000}"/>
    <cellStyle name="Normal 82 2 2 3 6" xfId="24639" xr:uid="{00000000-0005-0000-0000-000059B00000}"/>
    <cellStyle name="Normal 82 2 2 3 6 2" xfId="47306" xr:uid="{00000000-0005-0000-0000-00005AB00000}"/>
    <cellStyle name="Normal 82 2 2 3 7" xfId="47295" xr:uid="{00000000-0005-0000-0000-00005BB00000}"/>
    <cellStyle name="Normal 82 2 2 4" xfId="24640" xr:uid="{00000000-0005-0000-0000-00005CB00000}"/>
    <cellStyle name="Normal 82 2 2 4 2" xfId="24641" xr:uid="{00000000-0005-0000-0000-00005DB00000}"/>
    <cellStyle name="Normal 82 2 2 4 2 2" xfId="47308" xr:uid="{00000000-0005-0000-0000-00005EB00000}"/>
    <cellStyle name="Normal 82 2 2 4 3" xfId="47307" xr:uid="{00000000-0005-0000-0000-00005FB00000}"/>
    <cellStyle name="Normal 82 2 2 5" xfId="24642" xr:uid="{00000000-0005-0000-0000-000060B00000}"/>
    <cellStyle name="Normal 82 2 2 5 2" xfId="24643" xr:uid="{00000000-0005-0000-0000-000061B00000}"/>
    <cellStyle name="Normal 82 2 2 5 2 2" xfId="47310" xr:uid="{00000000-0005-0000-0000-000062B00000}"/>
    <cellStyle name="Normal 82 2 2 5 3" xfId="47309" xr:uid="{00000000-0005-0000-0000-000063B00000}"/>
    <cellStyle name="Normal 82 2 2 6" xfId="24644" xr:uid="{00000000-0005-0000-0000-000064B00000}"/>
    <cellStyle name="Normal 82 2 2 6 2" xfId="24645" xr:uid="{00000000-0005-0000-0000-000065B00000}"/>
    <cellStyle name="Normal 82 2 2 6 2 2" xfId="47312" xr:uid="{00000000-0005-0000-0000-000066B00000}"/>
    <cellStyle name="Normal 82 2 2 6 3" xfId="47311" xr:uid="{00000000-0005-0000-0000-000067B00000}"/>
    <cellStyle name="Normal 82 2 2 7" xfId="24646" xr:uid="{00000000-0005-0000-0000-000068B00000}"/>
    <cellStyle name="Normal 82 2 2 7 2" xfId="24647" xr:uid="{00000000-0005-0000-0000-000069B00000}"/>
    <cellStyle name="Normal 82 2 2 7 2 2" xfId="47314" xr:uid="{00000000-0005-0000-0000-00006AB00000}"/>
    <cellStyle name="Normal 82 2 2 7 3" xfId="47313" xr:uid="{00000000-0005-0000-0000-00006BB00000}"/>
    <cellStyle name="Normal 82 2 2 8" xfId="24648" xr:uid="{00000000-0005-0000-0000-00006CB00000}"/>
    <cellStyle name="Normal 82 2 2 8 2" xfId="24649" xr:uid="{00000000-0005-0000-0000-00006DB00000}"/>
    <cellStyle name="Normal 82 2 2 8 2 2" xfId="47316" xr:uid="{00000000-0005-0000-0000-00006EB00000}"/>
    <cellStyle name="Normal 82 2 2 8 3" xfId="47315" xr:uid="{00000000-0005-0000-0000-00006FB00000}"/>
    <cellStyle name="Normal 82 2 2 9" xfId="24650" xr:uid="{00000000-0005-0000-0000-000070B00000}"/>
    <cellStyle name="Normal 82 2 2 9 2" xfId="24651" xr:uid="{00000000-0005-0000-0000-000071B00000}"/>
    <cellStyle name="Normal 82 2 2 9 2 2" xfId="47318" xr:uid="{00000000-0005-0000-0000-000072B00000}"/>
    <cellStyle name="Normal 82 2 2 9 3" xfId="47317" xr:uid="{00000000-0005-0000-0000-000073B00000}"/>
    <cellStyle name="Normal 82 2 3" xfId="24652" xr:uid="{00000000-0005-0000-0000-000074B00000}"/>
    <cellStyle name="Normal 82 2 3 1" xfId="24653" xr:uid="{00000000-0005-0000-0000-000075B00000}"/>
    <cellStyle name="Normal 82 2 3 1 2" xfId="24654" xr:uid="{00000000-0005-0000-0000-000076B00000}"/>
    <cellStyle name="Normal 82 2 3 1 2 2" xfId="47321" xr:uid="{00000000-0005-0000-0000-000077B00000}"/>
    <cellStyle name="Normal 82 2 3 1 3" xfId="47320" xr:uid="{00000000-0005-0000-0000-000078B00000}"/>
    <cellStyle name="Normal 82 2 3 10" xfId="47319" xr:uid="{00000000-0005-0000-0000-000079B00000}"/>
    <cellStyle name="Normal 82 2 3 2" xfId="24655" xr:uid="{00000000-0005-0000-0000-00007AB00000}"/>
    <cellStyle name="Normal 82 2 3 2 2" xfId="24656" xr:uid="{00000000-0005-0000-0000-00007BB00000}"/>
    <cellStyle name="Normal 82 2 3 2 2 2" xfId="24657" xr:uid="{00000000-0005-0000-0000-00007CB00000}"/>
    <cellStyle name="Normal 82 2 3 2 2 2 2" xfId="47324" xr:uid="{00000000-0005-0000-0000-00007DB00000}"/>
    <cellStyle name="Normal 82 2 3 2 2 3" xfId="47323" xr:uid="{00000000-0005-0000-0000-00007EB00000}"/>
    <cellStyle name="Normal 82 2 3 2 3" xfId="24658" xr:uid="{00000000-0005-0000-0000-00007FB00000}"/>
    <cellStyle name="Normal 82 2 3 2 3 2" xfId="47325" xr:uid="{00000000-0005-0000-0000-000080B00000}"/>
    <cellStyle name="Normal 82 2 3 2 4" xfId="47322" xr:uid="{00000000-0005-0000-0000-000081B00000}"/>
    <cellStyle name="Normal 82 2 3 3" xfId="24659" xr:uid="{00000000-0005-0000-0000-000082B00000}"/>
    <cellStyle name="Normal 82 2 3 3 2" xfId="24660" xr:uid="{00000000-0005-0000-0000-000083B00000}"/>
    <cellStyle name="Normal 82 2 3 3 2 2" xfId="47327" xr:uid="{00000000-0005-0000-0000-000084B00000}"/>
    <cellStyle name="Normal 82 2 3 3 3" xfId="47326" xr:uid="{00000000-0005-0000-0000-000085B00000}"/>
    <cellStyle name="Normal 82 2 3 4" xfId="24661" xr:uid="{00000000-0005-0000-0000-000086B00000}"/>
    <cellStyle name="Normal 82 2 3 4 2" xfId="24662" xr:uid="{00000000-0005-0000-0000-000087B00000}"/>
    <cellStyle name="Normal 82 2 3 4 2 2" xfId="47329" xr:uid="{00000000-0005-0000-0000-000088B00000}"/>
    <cellStyle name="Normal 82 2 3 4 3" xfId="47328" xr:uid="{00000000-0005-0000-0000-000089B00000}"/>
    <cellStyle name="Normal 82 2 3 5" xfId="24663" xr:uid="{00000000-0005-0000-0000-00008AB00000}"/>
    <cellStyle name="Normal 82 2 3 5 2" xfId="24664" xr:uid="{00000000-0005-0000-0000-00008BB00000}"/>
    <cellStyle name="Normal 82 2 3 5 2 2" xfId="47331" xr:uid="{00000000-0005-0000-0000-00008CB00000}"/>
    <cellStyle name="Normal 82 2 3 5 3" xfId="47330" xr:uid="{00000000-0005-0000-0000-00008DB00000}"/>
    <cellStyle name="Normal 82 2 3 6" xfId="24665" xr:uid="{00000000-0005-0000-0000-00008EB00000}"/>
    <cellStyle name="Normal 82 2 3 6 2" xfId="24666" xr:uid="{00000000-0005-0000-0000-00008FB00000}"/>
    <cellStyle name="Normal 82 2 3 6 2 2" xfId="47333" xr:uid="{00000000-0005-0000-0000-000090B00000}"/>
    <cellStyle name="Normal 82 2 3 6 3" xfId="47332" xr:uid="{00000000-0005-0000-0000-000091B00000}"/>
    <cellStyle name="Normal 82 2 3 7" xfId="24667" xr:uid="{00000000-0005-0000-0000-000092B00000}"/>
    <cellStyle name="Normal 82 2 3 7 2" xfId="24668" xr:uid="{00000000-0005-0000-0000-000093B00000}"/>
    <cellStyle name="Normal 82 2 3 7 2 2" xfId="47335" xr:uid="{00000000-0005-0000-0000-000094B00000}"/>
    <cellStyle name="Normal 82 2 3 7 3" xfId="47334" xr:uid="{00000000-0005-0000-0000-000095B00000}"/>
    <cellStyle name="Normal 82 2 3 8" xfId="24669" xr:uid="{00000000-0005-0000-0000-000096B00000}"/>
    <cellStyle name="Normal 82 2 3 8 2" xfId="47336" xr:uid="{00000000-0005-0000-0000-000097B00000}"/>
    <cellStyle name="Normal 82 2 3 9" xfId="24670" xr:uid="{00000000-0005-0000-0000-000098B00000}"/>
    <cellStyle name="Normal 82 2 3 9 2" xfId="47337" xr:uid="{00000000-0005-0000-0000-000099B00000}"/>
    <cellStyle name="Normal 82 2 4" xfId="24671" xr:uid="{00000000-0005-0000-0000-00009AB00000}"/>
    <cellStyle name="Normal 82 2 4 1" xfId="24672" xr:uid="{00000000-0005-0000-0000-00009BB00000}"/>
    <cellStyle name="Normal 82 2 4 1 2" xfId="24673" xr:uid="{00000000-0005-0000-0000-00009CB00000}"/>
    <cellStyle name="Normal 82 2 4 1 2 2" xfId="47340" xr:uid="{00000000-0005-0000-0000-00009DB00000}"/>
    <cellStyle name="Normal 82 2 4 1 3" xfId="47339" xr:uid="{00000000-0005-0000-0000-00009EB00000}"/>
    <cellStyle name="Normal 82 2 4 2" xfId="24674" xr:uid="{00000000-0005-0000-0000-00009FB00000}"/>
    <cellStyle name="Normal 82 2 4 2 2" xfId="24675" xr:uid="{00000000-0005-0000-0000-0000A0B00000}"/>
    <cellStyle name="Normal 82 2 4 2 2 2" xfId="47342" xr:uid="{00000000-0005-0000-0000-0000A1B00000}"/>
    <cellStyle name="Normal 82 2 4 2 3" xfId="47341" xr:uid="{00000000-0005-0000-0000-0000A2B00000}"/>
    <cellStyle name="Normal 82 2 4 3" xfId="24676" xr:uid="{00000000-0005-0000-0000-0000A3B00000}"/>
    <cellStyle name="Normal 82 2 4 3 2" xfId="24677" xr:uid="{00000000-0005-0000-0000-0000A4B00000}"/>
    <cellStyle name="Normal 82 2 4 3 2 2" xfId="47344" xr:uid="{00000000-0005-0000-0000-0000A5B00000}"/>
    <cellStyle name="Normal 82 2 4 3 3" xfId="47343" xr:uid="{00000000-0005-0000-0000-0000A6B00000}"/>
    <cellStyle name="Normal 82 2 4 4" xfId="24678" xr:uid="{00000000-0005-0000-0000-0000A7B00000}"/>
    <cellStyle name="Normal 82 2 4 4 2" xfId="24679" xr:uid="{00000000-0005-0000-0000-0000A8B00000}"/>
    <cellStyle name="Normal 82 2 4 4 2 2" xfId="47346" xr:uid="{00000000-0005-0000-0000-0000A9B00000}"/>
    <cellStyle name="Normal 82 2 4 4 3" xfId="47345" xr:uid="{00000000-0005-0000-0000-0000AAB00000}"/>
    <cellStyle name="Normal 82 2 4 5" xfId="24680" xr:uid="{00000000-0005-0000-0000-0000ABB00000}"/>
    <cellStyle name="Normal 82 2 4 5 2" xfId="24681" xr:uid="{00000000-0005-0000-0000-0000ACB00000}"/>
    <cellStyle name="Normal 82 2 4 5 2 2" xfId="47348" xr:uid="{00000000-0005-0000-0000-0000ADB00000}"/>
    <cellStyle name="Normal 82 2 4 5 3" xfId="47347" xr:uid="{00000000-0005-0000-0000-0000AEB00000}"/>
    <cellStyle name="Normal 82 2 4 6" xfId="24682" xr:uid="{00000000-0005-0000-0000-0000AFB00000}"/>
    <cellStyle name="Normal 82 2 4 6 2" xfId="47349" xr:uid="{00000000-0005-0000-0000-0000B0B00000}"/>
    <cellStyle name="Normal 82 2 4 7" xfId="47338" xr:uid="{00000000-0005-0000-0000-0000B1B00000}"/>
    <cellStyle name="Normal 82 2 5" xfId="24683" xr:uid="{00000000-0005-0000-0000-0000B2B00000}"/>
    <cellStyle name="Normal 82 2 5 2" xfId="24684" xr:uid="{00000000-0005-0000-0000-0000B3B00000}"/>
    <cellStyle name="Normal 82 2 5 2 2" xfId="47351" xr:uid="{00000000-0005-0000-0000-0000B4B00000}"/>
    <cellStyle name="Normal 82 2 5 3" xfId="47350" xr:uid="{00000000-0005-0000-0000-0000B5B00000}"/>
    <cellStyle name="Normal 82 2 6" xfId="24685" xr:uid="{00000000-0005-0000-0000-0000B6B00000}"/>
    <cellStyle name="Normal 82 2 6 2" xfId="24686" xr:uid="{00000000-0005-0000-0000-0000B7B00000}"/>
    <cellStyle name="Normal 82 2 6 2 2" xfId="47353" xr:uid="{00000000-0005-0000-0000-0000B8B00000}"/>
    <cellStyle name="Normal 82 2 6 3" xfId="47352" xr:uid="{00000000-0005-0000-0000-0000B9B00000}"/>
    <cellStyle name="Normal 82 2 7" xfId="24687" xr:uid="{00000000-0005-0000-0000-0000BAB00000}"/>
    <cellStyle name="Normal 82 2 7 2" xfId="24688" xr:uid="{00000000-0005-0000-0000-0000BBB00000}"/>
    <cellStyle name="Normal 82 2 7 2 2" xfId="47355" xr:uid="{00000000-0005-0000-0000-0000BCB00000}"/>
    <cellStyle name="Normal 82 2 7 3" xfId="47354" xr:uid="{00000000-0005-0000-0000-0000BDB00000}"/>
    <cellStyle name="Normal 82 2 8" xfId="24689" xr:uid="{00000000-0005-0000-0000-0000BEB00000}"/>
    <cellStyle name="Normal 82 2 8 2" xfId="24690" xr:uid="{00000000-0005-0000-0000-0000BFB00000}"/>
    <cellStyle name="Normal 82 2 8 2 2" xfId="47357" xr:uid="{00000000-0005-0000-0000-0000C0B00000}"/>
    <cellStyle name="Normal 82 2 8 3" xfId="47356" xr:uid="{00000000-0005-0000-0000-0000C1B00000}"/>
    <cellStyle name="Normal 82 2 9" xfId="24691" xr:uid="{00000000-0005-0000-0000-0000C2B00000}"/>
    <cellStyle name="Normal 82 2 9 2" xfId="24692" xr:uid="{00000000-0005-0000-0000-0000C3B00000}"/>
    <cellStyle name="Normal 82 2 9 2 2" xfId="47359" xr:uid="{00000000-0005-0000-0000-0000C4B00000}"/>
    <cellStyle name="Normal 82 2 9 3" xfId="47358" xr:uid="{00000000-0005-0000-0000-0000C5B00000}"/>
    <cellStyle name="Normal 82 3" xfId="24693" xr:uid="{00000000-0005-0000-0000-0000C6B00000}"/>
    <cellStyle name="Normal 82 3 1" xfId="24694" xr:uid="{00000000-0005-0000-0000-0000C7B00000}"/>
    <cellStyle name="Normal 82 3 1 2" xfId="24695" xr:uid="{00000000-0005-0000-0000-0000C8B00000}"/>
    <cellStyle name="Normal 82 3 1 2 2" xfId="47362" xr:uid="{00000000-0005-0000-0000-0000C9B00000}"/>
    <cellStyle name="Normal 82 3 1 3" xfId="47361" xr:uid="{00000000-0005-0000-0000-0000CAB00000}"/>
    <cellStyle name="Normal 82 3 10" xfId="24696" xr:uid="{00000000-0005-0000-0000-0000CBB00000}"/>
    <cellStyle name="Normal 82 3 10 2" xfId="47363" xr:uid="{00000000-0005-0000-0000-0000CCB00000}"/>
    <cellStyle name="Normal 82 3 11" xfId="24697" xr:uid="{00000000-0005-0000-0000-0000CDB00000}"/>
    <cellStyle name="Normal 82 3 11 2" xfId="47364" xr:uid="{00000000-0005-0000-0000-0000CEB00000}"/>
    <cellStyle name="Normal 82 3 12" xfId="47360" xr:uid="{00000000-0005-0000-0000-0000CFB00000}"/>
    <cellStyle name="Normal 82 3 2" xfId="24698" xr:uid="{00000000-0005-0000-0000-0000D0B00000}"/>
    <cellStyle name="Normal 82 3 2 1" xfId="24699" xr:uid="{00000000-0005-0000-0000-0000D1B00000}"/>
    <cellStyle name="Normal 82 3 2 1 2" xfId="24700" xr:uid="{00000000-0005-0000-0000-0000D2B00000}"/>
    <cellStyle name="Normal 82 3 2 1 2 2" xfId="47367" xr:uid="{00000000-0005-0000-0000-0000D3B00000}"/>
    <cellStyle name="Normal 82 3 2 1 3" xfId="47366" xr:uid="{00000000-0005-0000-0000-0000D4B00000}"/>
    <cellStyle name="Normal 82 3 2 10" xfId="47365" xr:uid="{00000000-0005-0000-0000-0000D5B00000}"/>
    <cellStyle name="Normal 82 3 2 2" xfId="24701" xr:uid="{00000000-0005-0000-0000-0000D6B00000}"/>
    <cellStyle name="Normal 82 3 2 2 2" xfId="24702" xr:uid="{00000000-0005-0000-0000-0000D7B00000}"/>
    <cellStyle name="Normal 82 3 2 2 2 2" xfId="24703" xr:uid="{00000000-0005-0000-0000-0000D8B00000}"/>
    <cellStyle name="Normal 82 3 2 2 2 2 2" xfId="47370" xr:uid="{00000000-0005-0000-0000-0000D9B00000}"/>
    <cellStyle name="Normal 82 3 2 2 2 3" xfId="47369" xr:uid="{00000000-0005-0000-0000-0000DAB00000}"/>
    <cellStyle name="Normal 82 3 2 2 3" xfId="24704" xr:uid="{00000000-0005-0000-0000-0000DBB00000}"/>
    <cellStyle name="Normal 82 3 2 2 3 2" xfId="47371" xr:uid="{00000000-0005-0000-0000-0000DCB00000}"/>
    <cellStyle name="Normal 82 3 2 2 4" xfId="47368" xr:uid="{00000000-0005-0000-0000-0000DDB00000}"/>
    <cellStyle name="Normal 82 3 2 3" xfId="24705" xr:uid="{00000000-0005-0000-0000-0000DEB00000}"/>
    <cellStyle name="Normal 82 3 2 3 2" xfId="24706" xr:uid="{00000000-0005-0000-0000-0000DFB00000}"/>
    <cellStyle name="Normal 82 3 2 3 2 2" xfId="47373" xr:uid="{00000000-0005-0000-0000-0000E0B00000}"/>
    <cellStyle name="Normal 82 3 2 3 3" xfId="47372" xr:uid="{00000000-0005-0000-0000-0000E1B00000}"/>
    <cellStyle name="Normal 82 3 2 4" xfId="24707" xr:uid="{00000000-0005-0000-0000-0000E2B00000}"/>
    <cellStyle name="Normal 82 3 2 4 2" xfId="24708" xr:uid="{00000000-0005-0000-0000-0000E3B00000}"/>
    <cellStyle name="Normal 82 3 2 4 2 2" xfId="47375" xr:uid="{00000000-0005-0000-0000-0000E4B00000}"/>
    <cellStyle name="Normal 82 3 2 4 3" xfId="47374" xr:uid="{00000000-0005-0000-0000-0000E5B00000}"/>
    <cellStyle name="Normal 82 3 2 5" xfId="24709" xr:uid="{00000000-0005-0000-0000-0000E6B00000}"/>
    <cellStyle name="Normal 82 3 2 5 2" xfId="24710" xr:uid="{00000000-0005-0000-0000-0000E7B00000}"/>
    <cellStyle name="Normal 82 3 2 5 2 2" xfId="47377" xr:uid="{00000000-0005-0000-0000-0000E8B00000}"/>
    <cellStyle name="Normal 82 3 2 5 3" xfId="47376" xr:uid="{00000000-0005-0000-0000-0000E9B00000}"/>
    <cellStyle name="Normal 82 3 2 6" xfId="24711" xr:uid="{00000000-0005-0000-0000-0000EAB00000}"/>
    <cellStyle name="Normal 82 3 2 6 2" xfId="24712" xr:uid="{00000000-0005-0000-0000-0000EBB00000}"/>
    <cellStyle name="Normal 82 3 2 6 2 2" xfId="47379" xr:uid="{00000000-0005-0000-0000-0000ECB00000}"/>
    <cellStyle name="Normal 82 3 2 6 3" xfId="47378" xr:uid="{00000000-0005-0000-0000-0000EDB00000}"/>
    <cellStyle name="Normal 82 3 2 7" xfId="24713" xr:uid="{00000000-0005-0000-0000-0000EEB00000}"/>
    <cellStyle name="Normal 82 3 2 7 2" xfId="24714" xr:uid="{00000000-0005-0000-0000-0000EFB00000}"/>
    <cellStyle name="Normal 82 3 2 7 2 2" xfId="47381" xr:uid="{00000000-0005-0000-0000-0000F0B00000}"/>
    <cellStyle name="Normal 82 3 2 7 3" xfId="47380" xr:uid="{00000000-0005-0000-0000-0000F1B00000}"/>
    <cellStyle name="Normal 82 3 2 8" xfId="24715" xr:uid="{00000000-0005-0000-0000-0000F2B00000}"/>
    <cellStyle name="Normal 82 3 2 8 2" xfId="47382" xr:uid="{00000000-0005-0000-0000-0000F3B00000}"/>
    <cellStyle name="Normal 82 3 2 9" xfId="24716" xr:uid="{00000000-0005-0000-0000-0000F4B00000}"/>
    <cellStyle name="Normal 82 3 2 9 2" xfId="47383" xr:uid="{00000000-0005-0000-0000-0000F5B00000}"/>
    <cellStyle name="Normal 82 3 3" xfId="24717" xr:uid="{00000000-0005-0000-0000-0000F6B00000}"/>
    <cellStyle name="Normal 82 3 3 1" xfId="24718" xr:uid="{00000000-0005-0000-0000-0000F7B00000}"/>
    <cellStyle name="Normal 82 3 3 1 2" xfId="24719" xr:uid="{00000000-0005-0000-0000-0000F8B00000}"/>
    <cellStyle name="Normal 82 3 3 1 2 2" xfId="47386" xr:uid="{00000000-0005-0000-0000-0000F9B00000}"/>
    <cellStyle name="Normal 82 3 3 1 3" xfId="47385" xr:uid="{00000000-0005-0000-0000-0000FAB00000}"/>
    <cellStyle name="Normal 82 3 3 2" xfId="24720" xr:uid="{00000000-0005-0000-0000-0000FBB00000}"/>
    <cellStyle name="Normal 82 3 3 2 2" xfId="24721" xr:uid="{00000000-0005-0000-0000-0000FCB00000}"/>
    <cellStyle name="Normal 82 3 3 2 2 2" xfId="47388" xr:uid="{00000000-0005-0000-0000-0000FDB00000}"/>
    <cellStyle name="Normal 82 3 3 2 3" xfId="47387" xr:uid="{00000000-0005-0000-0000-0000FEB00000}"/>
    <cellStyle name="Normal 82 3 3 3" xfId="24722" xr:uid="{00000000-0005-0000-0000-0000FFB00000}"/>
    <cellStyle name="Normal 82 3 3 3 2" xfId="24723" xr:uid="{00000000-0005-0000-0000-000000B10000}"/>
    <cellStyle name="Normal 82 3 3 3 2 2" xfId="47390" xr:uid="{00000000-0005-0000-0000-000001B10000}"/>
    <cellStyle name="Normal 82 3 3 3 3" xfId="47389" xr:uid="{00000000-0005-0000-0000-000002B10000}"/>
    <cellStyle name="Normal 82 3 3 4" xfId="24724" xr:uid="{00000000-0005-0000-0000-000003B10000}"/>
    <cellStyle name="Normal 82 3 3 4 2" xfId="24725" xr:uid="{00000000-0005-0000-0000-000004B10000}"/>
    <cellStyle name="Normal 82 3 3 4 2 2" xfId="47392" xr:uid="{00000000-0005-0000-0000-000005B10000}"/>
    <cellStyle name="Normal 82 3 3 4 3" xfId="47391" xr:uid="{00000000-0005-0000-0000-000006B10000}"/>
    <cellStyle name="Normal 82 3 3 5" xfId="24726" xr:uid="{00000000-0005-0000-0000-000007B10000}"/>
    <cellStyle name="Normal 82 3 3 5 2" xfId="24727" xr:uid="{00000000-0005-0000-0000-000008B10000}"/>
    <cellStyle name="Normal 82 3 3 5 2 2" xfId="47394" xr:uid="{00000000-0005-0000-0000-000009B10000}"/>
    <cellStyle name="Normal 82 3 3 5 3" xfId="47393" xr:uid="{00000000-0005-0000-0000-00000AB10000}"/>
    <cellStyle name="Normal 82 3 3 6" xfId="24728" xr:uid="{00000000-0005-0000-0000-00000BB10000}"/>
    <cellStyle name="Normal 82 3 3 6 2" xfId="47395" xr:uid="{00000000-0005-0000-0000-00000CB10000}"/>
    <cellStyle name="Normal 82 3 3 7" xfId="47384" xr:uid="{00000000-0005-0000-0000-00000DB10000}"/>
    <cellStyle name="Normal 82 3 4" xfId="24729" xr:uid="{00000000-0005-0000-0000-00000EB10000}"/>
    <cellStyle name="Normal 82 3 4 2" xfId="24730" xr:uid="{00000000-0005-0000-0000-00000FB10000}"/>
    <cellStyle name="Normal 82 3 4 2 2" xfId="47397" xr:uid="{00000000-0005-0000-0000-000010B10000}"/>
    <cellStyle name="Normal 82 3 4 3" xfId="47396" xr:uid="{00000000-0005-0000-0000-000011B10000}"/>
    <cellStyle name="Normal 82 3 5" xfId="24731" xr:uid="{00000000-0005-0000-0000-000012B10000}"/>
    <cellStyle name="Normal 82 3 5 2" xfId="24732" xr:uid="{00000000-0005-0000-0000-000013B10000}"/>
    <cellStyle name="Normal 82 3 5 2 2" xfId="47399" xr:uid="{00000000-0005-0000-0000-000014B10000}"/>
    <cellStyle name="Normal 82 3 5 3" xfId="47398" xr:uid="{00000000-0005-0000-0000-000015B10000}"/>
    <cellStyle name="Normal 82 3 6" xfId="24733" xr:uid="{00000000-0005-0000-0000-000016B10000}"/>
    <cellStyle name="Normal 82 3 6 2" xfId="24734" xr:uid="{00000000-0005-0000-0000-000017B10000}"/>
    <cellStyle name="Normal 82 3 6 2 2" xfId="47401" xr:uid="{00000000-0005-0000-0000-000018B10000}"/>
    <cellStyle name="Normal 82 3 6 3" xfId="47400" xr:uid="{00000000-0005-0000-0000-000019B10000}"/>
    <cellStyle name="Normal 82 3 7" xfId="24735" xr:uid="{00000000-0005-0000-0000-00001AB10000}"/>
    <cellStyle name="Normal 82 3 7 2" xfId="24736" xr:uid="{00000000-0005-0000-0000-00001BB10000}"/>
    <cellStyle name="Normal 82 3 7 2 2" xfId="47403" xr:uid="{00000000-0005-0000-0000-00001CB10000}"/>
    <cellStyle name="Normal 82 3 7 3" xfId="47402" xr:uid="{00000000-0005-0000-0000-00001DB10000}"/>
    <cellStyle name="Normal 82 3 8" xfId="24737" xr:uid="{00000000-0005-0000-0000-00001EB10000}"/>
    <cellStyle name="Normal 82 3 8 2" xfId="24738" xr:uid="{00000000-0005-0000-0000-00001FB10000}"/>
    <cellStyle name="Normal 82 3 8 2 2" xfId="47405" xr:uid="{00000000-0005-0000-0000-000020B10000}"/>
    <cellStyle name="Normal 82 3 8 3" xfId="47404" xr:uid="{00000000-0005-0000-0000-000021B10000}"/>
    <cellStyle name="Normal 82 3 9" xfId="24739" xr:uid="{00000000-0005-0000-0000-000022B10000}"/>
    <cellStyle name="Normal 82 3 9 2" xfId="24740" xr:uid="{00000000-0005-0000-0000-000023B10000}"/>
    <cellStyle name="Normal 82 3 9 2 2" xfId="47407" xr:uid="{00000000-0005-0000-0000-000024B10000}"/>
    <cellStyle name="Normal 82 3 9 3" xfId="47406" xr:uid="{00000000-0005-0000-0000-000025B10000}"/>
    <cellStyle name="Normal 82 4" xfId="24741" xr:uid="{00000000-0005-0000-0000-000026B10000}"/>
    <cellStyle name="Normal 82 4 2" xfId="24742" xr:uid="{00000000-0005-0000-0000-000027B10000}"/>
    <cellStyle name="Normal 82 4 2 2" xfId="24743" xr:uid="{00000000-0005-0000-0000-000028B10000}"/>
    <cellStyle name="Normal 82 4 2 2 2" xfId="47410" xr:uid="{00000000-0005-0000-0000-000029B10000}"/>
    <cellStyle name="Normal 82 4 2 3" xfId="47409" xr:uid="{00000000-0005-0000-0000-00002AB10000}"/>
    <cellStyle name="Normal 82 4 3" xfId="24744" xr:uid="{00000000-0005-0000-0000-00002BB10000}"/>
    <cellStyle name="Normal 82 4 3 2" xfId="24745" xr:uid="{00000000-0005-0000-0000-00002CB10000}"/>
    <cellStyle name="Normal 82 4 3 2 2" xfId="47412" xr:uid="{00000000-0005-0000-0000-00002DB10000}"/>
    <cellStyle name="Normal 82 4 3 3" xfId="47411" xr:uid="{00000000-0005-0000-0000-00002EB10000}"/>
    <cellStyle name="Normal 82 4 4" xfId="24746" xr:uid="{00000000-0005-0000-0000-00002FB10000}"/>
    <cellStyle name="Normal 82 4 4 2" xfId="24747" xr:uid="{00000000-0005-0000-0000-000030B10000}"/>
    <cellStyle name="Normal 82 4 4 2 2" xfId="47414" xr:uid="{00000000-0005-0000-0000-000031B10000}"/>
    <cellStyle name="Normal 82 4 4 3" xfId="47413" xr:uid="{00000000-0005-0000-0000-000032B10000}"/>
    <cellStyle name="Normal 82 4 5" xfId="24748" xr:uid="{00000000-0005-0000-0000-000033B10000}"/>
    <cellStyle name="Normal 82 4 5 2" xfId="24749" xr:uid="{00000000-0005-0000-0000-000034B10000}"/>
    <cellStyle name="Normal 82 4 5 2 2" xfId="47416" xr:uid="{00000000-0005-0000-0000-000035B10000}"/>
    <cellStyle name="Normal 82 4 5 3" xfId="47415" xr:uid="{00000000-0005-0000-0000-000036B10000}"/>
    <cellStyle name="Normal 82 4 6" xfId="24750" xr:uid="{00000000-0005-0000-0000-000037B10000}"/>
    <cellStyle name="Normal 82 4 6 2" xfId="47417" xr:uid="{00000000-0005-0000-0000-000038B10000}"/>
    <cellStyle name="Normal 82 4 7" xfId="47408" xr:uid="{00000000-0005-0000-0000-000039B10000}"/>
    <cellStyle name="Normal 82 5" xfId="24751" xr:uid="{00000000-0005-0000-0000-00003AB10000}"/>
    <cellStyle name="Normal 82 5 1" xfId="24752" xr:uid="{00000000-0005-0000-0000-00003BB10000}"/>
    <cellStyle name="Normal 82 5 1 2" xfId="24753" xr:uid="{00000000-0005-0000-0000-00003CB10000}"/>
    <cellStyle name="Normal 82 5 1 2 2" xfId="47420" xr:uid="{00000000-0005-0000-0000-00003DB10000}"/>
    <cellStyle name="Normal 82 5 1 3" xfId="47419" xr:uid="{00000000-0005-0000-0000-00003EB10000}"/>
    <cellStyle name="Normal 82 5 2" xfId="24754" xr:uid="{00000000-0005-0000-0000-00003FB10000}"/>
    <cellStyle name="Normal 82 5 2 2" xfId="24755" xr:uid="{00000000-0005-0000-0000-000040B10000}"/>
    <cellStyle name="Normal 82 5 2 2 2" xfId="47422" xr:uid="{00000000-0005-0000-0000-000041B10000}"/>
    <cellStyle name="Normal 82 5 2 3" xfId="47421" xr:uid="{00000000-0005-0000-0000-000042B10000}"/>
    <cellStyle name="Normal 82 5 3" xfId="24756" xr:uid="{00000000-0005-0000-0000-000043B10000}"/>
    <cellStyle name="Normal 82 5 3 2" xfId="24757" xr:uid="{00000000-0005-0000-0000-000044B10000}"/>
    <cellStyle name="Normal 82 5 3 2 2" xfId="47424" xr:uid="{00000000-0005-0000-0000-000045B10000}"/>
    <cellStyle name="Normal 82 5 3 3" xfId="47423" xr:uid="{00000000-0005-0000-0000-000046B10000}"/>
    <cellStyle name="Normal 82 5 4" xfId="24758" xr:uid="{00000000-0005-0000-0000-000047B10000}"/>
    <cellStyle name="Normal 82 5 4 2" xfId="24759" xr:uid="{00000000-0005-0000-0000-000048B10000}"/>
    <cellStyle name="Normal 82 5 4 2 2" xfId="47426" xr:uid="{00000000-0005-0000-0000-000049B10000}"/>
    <cellStyle name="Normal 82 5 4 3" xfId="47425" xr:uid="{00000000-0005-0000-0000-00004AB10000}"/>
    <cellStyle name="Normal 82 5 5" xfId="24760" xr:uid="{00000000-0005-0000-0000-00004BB10000}"/>
    <cellStyle name="Normal 82 5 5 2" xfId="24761" xr:uid="{00000000-0005-0000-0000-00004CB10000}"/>
    <cellStyle name="Normal 82 5 5 2 2" xfId="47428" xr:uid="{00000000-0005-0000-0000-00004DB10000}"/>
    <cellStyle name="Normal 82 5 5 3" xfId="47427" xr:uid="{00000000-0005-0000-0000-00004EB10000}"/>
    <cellStyle name="Normal 82 5 6" xfId="24762" xr:uid="{00000000-0005-0000-0000-00004FB10000}"/>
    <cellStyle name="Normal 82 5 6 2" xfId="47429" xr:uid="{00000000-0005-0000-0000-000050B10000}"/>
    <cellStyle name="Normal 82 5 7" xfId="47418" xr:uid="{00000000-0005-0000-0000-000051B10000}"/>
    <cellStyle name="Normal 82 6" xfId="24763" xr:uid="{00000000-0005-0000-0000-000052B10000}"/>
    <cellStyle name="Normal 82 6 2" xfId="24764" xr:uid="{00000000-0005-0000-0000-000053B10000}"/>
    <cellStyle name="Normal 82 6 2 2" xfId="24765" xr:uid="{00000000-0005-0000-0000-000054B10000}"/>
    <cellStyle name="Normal 82 6 2 2 2" xfId="47432" xr:uid="{00000000-0005-0000-0000-000055B10000}"/>
    <cellStyle name="Normal 82 6 2 3" xfId="47431" xr:uid="{00000000-0005-0000-0000-000056B10000}"/>
    <cellStyle name="Normal 82 6 3" xfId="24766" xr:uid="{00000000-0005-0000-0000-000057B10000}"/>
    <cellStyle name="Normal 82 6 3 2" xfId="47433" xr:uid="{00000000-0005-0000-0000-000058B10000}"/>
    <cellStyle name="Normal 82 6 4" xfId="47430" xr:uid="{00000000-0005-0000-0000-000059B10000}"/>
    <cellStyle name="Normal 82 7" xfId="24767" xr:uid="{00000000-0005-0000-0000-00005AB10000}"/>
    <cellStyle name="Normal 82 7 2" xfId="24768" xr:uid="{00000000-0005-0000-0000-00005BB10000}"/>
    <cellStyle name="Normal 82 7 2 2" xfId="47435" xr:uid="{00000000-0005-0000-0000-00005CB10000}"/>
    <cellStyle name="Normal 82 7 3" xfId="47434" xr:uid="{00000000-0005-0000-0000-00005DB10000}"/>
    <cellStyle name="Normal 82 8" xfId="24769" xr:uid="{00000000-0005-0000-0000-00005EB10000}"/>
    <cellStyle name="Normal 82 8 2" xfId="24770" xr:uid="{00000000-0005-0000-0000-00005FB10000}"/>
    <cellStyle name="Normal 82 8 2 2" xfId="47437" xr:uid="{00000000-0005-0000-0000-000060B10000}"/>
    <cellStyle name="Normal 82 8 3" xfId="47436" xr:uid="{00000000-0005-0000-0000-000061B10000}"/>
    <cellStyle name="Normal 82 9" xfId="24771" xr:uid="{00000000-0005-0000-0000-000062B10000}"/>
    <cellStyle name="Normal 82 9 2" xfId="24772" xr:uid="{00000000-0005-0000-0000-000063B10000}"/>
    <cellStyle name="Normal 82 9 2 2" xfId="47439" xr:uid="{00000000-0005-0000-0000-000064B10000}"/>
    <cellStyle name="Normal 82 9 3" xfId="47438" xr:uid="{00000000-0005-0000-0000-000065B10000}"/>
    <cellStyle name="Normal 83" xfId="24773" xr:uid="{00000000-0005-0000-0000-000066B10000}"/>
    <cellStyle name="Normal 83 2" xfId="24774" xr:uid="{00000000-0005-0000-0000-000067B10000}"/>
    <cellStyle name="Normal 83 2 2" xfId="24775" xr:uid="{00000000-0005-0000-0000-000068B10000}"/>
    <cellStyle name="Normal 83 2 2 2" xfId="47442" xr:uid="{00000000-0005-0000-0000-000069B10000}"/>
    <cellStyle name="Normal 83 2 3" xfId="47441" xr:uid="{00000000-0005-0000-0000-00006AB10000}"/>
    <cellStyle name="Normal 83 3" xfId="24776" xr:uid="{00000000-0005-0000-0000-00006BB10000}"/>
    <cellStyle name="Normal 83 3 2" xfId="47443" xr:uid="{00000000-0005-0000-0000-00006CB10000}"/>
    <cellStyle name="Normal 83 4" xfId="24777" xr:uid="{00000000-0005-0000-0000-00006DB10000}"/>
    <cellStyle name="Normal 83 4 2" xfId="47444" xr:uid="{00000000-0005-0000-0000-00006EB10000}"/>
    <cellStyle name="Normal 83 5" xfId="47440" xr:uid="{00000000-0005-0000-0000-00006FB10000}"/>
    <cellStyle name="Normal 84" xfId="24778" xr:uid="{00000000-0005-0000-0000-000070B10000}"/>
    <cellStyle name="Normal 84 1" xfId="24779" xr:uid="{00000000-0005-0000-0000-000071B10000}"/>
    <cellStyle name="Normal 84 1 2" xfId="24780" xr:uid="{00000000-0005-0000-0000-000072B10000}"/>
    <cellStyle name="Normal 84 1 2 2" xfId="47447" xr:uid="{00000000-0005-0000-0000-000073B10000}"/>
    <cellStyle name="Normal 84 1 3" xfId="47446" xr:uid="{00000000-0005-0000-0000-000074B10000}"/>
    <cellStyle name="Normal 84 10" xfId="24781" xr:uid="{00000000-0005-0000-0000-000075B10000}"/>
    <cellStyle name="Normal 84 10 2" xfId="24782" xr:uid="{00000000-0005-0000-0000-000076B10000}"/>
    <cellStyle name="Normal 84 10 2 2" xfId="47449" xr:uid="{00000000-0005-0000-0000-000077B10000}"/>
    <cellStyle name="Normal 84 10 3" xfId="47448" xr:uid="{00000000-0005-0000-0000-000078B10000}"/>
    <cellStyle name="Normal 84 11" xfId="24783" xr:uid="{00000000-0005-0000-0000-000079B10000}"/>
    <cellStyle name="Normal 84 11 2" xfId="47450" xr:uid="{00000000-0005-0000-0000-00007AB10000}"/>
    <cellStyle name="Normal 84 12" xfId="24784" xr:uid="{00000000-0005-0000-0000-00007BB10000}"/>
    <cellStyle name="Normal 84 12 2" xfId="47451" xr:uid="{00000000-0005-0000-0000-00007CB10000}"/>
    <cellStyle name="Normal 84 13" xfId="47445" xr:uid="{00000000-0005-0000-0000-00007DB10000}"/>
    <cellStyle name="Normal 84 2" xfId="24785" xr:uid="{00000000-0005-0000-0000-00007EB10000}"/>
    <cellStyle name="Normal 84 2 1" xfId="24786" xr:uid="{00000000-0005-0000-0000-00007FB10000}"/>
    <cellStyle name="Normal 84 2 1 2" xfId="24787" xr:uid="{00000000-0005-0000-0000-000080B10000}"/>
    <cellStyle name="Normal 84 2 1 2 2" xfId="47454" xr:uid="{00000000-0005-0000-0000-000081B10000}"/>
    <cellStyle name="Normal 84 2 1 3" xfId="47453" xr:uid="{00000000-0005-0000-0000-000082B10000}"/>
    <cellStyle name="Normal 84 2 10" xfId="24788" xr:uid="{00000000-0005-0000-0000-000083B10000}"/>
    <cellStyle name="Normal 84 2 10 2" xfId="24789" xr:uid="{00000000-0005-0000-0000-000084B10000}"/>
    <cellStyle name="Normal 84 2 10 2 2" xfId="47456" xr:uid="{00000000-0005-0000-0000-000085B10000}"/>
    <cellStyle name="Normal 84 2 10 3" xfId="47455" xr:uid="{00000000-0005-0000-0000-000086B10000}"/>
    <cellStyle name="Normal 84 2 11" xfId="24790" xr:uid="{00000000-0005-0000-0000-000087B10000}"/>
    <cellStyle name="Normal 84 2 11 2" xfId="47457" xr:uid="{00000000-0005-0000-0000-000088B10000}"/>
    <cellStyle name="Normal 84 2 12" xfId="24791" xr:uid="{00000000-0005-0000-0000-000089B10000}"/>
    <cellStyle name="Normal 84 2 12 2" xfId="47458" xr:uid="{00000000-0005-0000-0000-00008AB10000}"/>
    <cellStyle name="Normal 84 2 13" xfId="47452" xr:uid="{00000000-0005-0000-0000-00008BB10000}"/>
    <cellStyle name="Normal 84 2 2" xfId="24792" xr:uid="{00000000-0005-0000-0000-00008CB10000}"/>
    <cellStyle name="Normal 84 2 2 1" xfId="24793" xr:uid="{00000000-0005-0000-0000-00008DB10000}"/>
    <cellStyle name="Normal 84 2 2 1 2" xfId="24794" xr:uid="{00000000-0005-0000-0000-00008EB10000}"/>
    <cellStyle name="Normal 84 2 2 1 2 2" xfId="47461" xr:uid="{00000000-0005-0000-0000-00008FB10000}"/>
    <cellStyle name="Normal 84 2 2 1 3" xfId="47460" xr:uid="{00000000-0005-0000-0000-000090B10000}"/>
    <cellStyle name="Normal 84 2 2 10" xfId="24795" xr:uid="{00000000-0005-0000-0000-000091B10000}"/>
    <cellStyle name="Normal 84 2 2 10 2" xfId="47462" xr:uid="{00000000-0005-0000-0000-000092B10000}"/>
    <cellStyle name="Normal 84 2 2 11" xfId="24796" xr:uid="{00000000-0005-0000-0000-000093B10000}"/>
    <cellStyle name="Normal 84 2 2 11 2" xfId="47463" xr:uid="{00000000-0005-0000-0000-000094B10000}"/>
    <cellStyle name="Normal 84 2 2 12" xfId="47459" xr:uid="{00000000-0005-0000-0000-000095B10000}"/>
    <cellStyle name="Normal 84 2 2 2" xfId="24797" xr:uid="{00000000-0005-0000-0000-000096B10000}"/>
    <cellStyle name="Normal 84 2 2 2 1" xfId="24798" xr:uid="{00000000-0005-0000-0000-000097B10000}"/>
    <cellStyle name="Normal 84 2 2 2 1 2" xfId="24799" xr:uid="{00000000-0005-0000-0000-000098B10000}"/>
    <cellStyle name="Normal 84 2 2 2 1 2 2" xfId="47466" xr:uid="{00000000-0005-0000-0000-000099B10000}"/>
    <cellStyle name="Normal 84 2 2 2 1 3" xfId="47465" xr:uid="{00000000-0005-0000-0000-00009AB10000}"/>
    <cellStyle name="Normal 84 2 2 2 10" xfId="47464" xr:uid="{00000000-0005-0000-0000-00009BB10000}"/>
    <cellStyle name="Normal 84 2 2 2 2" xfId="24800" xr:uid="{00000000-0005-0000-0000-00009CB10000}"/>
    <cellStyle name="Normal 84 2 2 2 2 2" xfId="24801" xr:uid="{00000000-0005-0000-0000-00009DB10000}"/>
    <cellStyle name="Normal 84 2 2 2 2 2 2" xfId="24802" xr:uid="{00000000-0005-0000-0000-00009EB10000}"/>
    <cellStyle name="Normal 84 2 2 2 2 2 2 2" xfId="47469" xr:uid="{00000000-0005-0000-0000-00009FB10000}"/>
    <cellStyle name="Normal 84 2 2 2 2 2 3" xfId="47468" xr:uid="{00000000-0005-0000-0000-0000A0B10000}"/>
    <cellStyle name="Normal 84 2 2 2 2 3" xfId="24803" xr:uid="{00000000-0005-0000-0000-0000A1B10000}"/>
    <cellStyle name="Normal 84 2 2 2 2 3 2" xfId="47470" xr:uid="{00000000-0005-0000-0000-0000A2B10000}"/>
    <cellStyle name="Normal 84 2 2 2 2 4" xfId="47467" xr:uid="{00000000-0005-0000-0000-0000A3B10000}"/>
    <cellStyle name="Normal 84 2 2 2 3" xfId="24804" xr:uid="{00000000-0005-0000-0000-0000A4B10000}"/>
    <cellStyle name="Normal 84 2 2 2 3 2" xfId="24805" xr:uid="{00000000-0005-0000-0000-0000A5B10000}"/>
    <cellStyle name="Normal 84 2 2 2 3 2 2" xfId="47472" xr:uid="{00000000-0005-0000-0000-0000A6B10000}"/>
    <cellStyle name="Normal 84 2 2 2 3 3" xfId="47471" xr:uid="{00000000-0005-0000-0000-0000A7B10000}"/>
    <cellStyle name="Normal 84 2 2 2 4" xfId="24806" xr:uid="{00000000-0005-0000-0000-0000A8B10000}"/>
    <cellStyle name="Normal 84 2 2 2 4 2" xfId="24807" xr:uid="{00000000-0005-0000-0000-0000A9B10000}"/>
    <cellStyle name="Normal 84 2 2 2 4 2 2" xfId="47474" xr:uid="{00000000-0005-0000-0000-0000AAB10000}"/>
    <cellStyle name="Normal 84 2 2 2 4 3" xfId="47473" xr:uid="{00000000-0005-0000-0000-0000ABB10000}"/>
    <cellStyle name="Normal 84 2 2 2 5" xfId="24808" xr:uid="{00000000-0005-0000-0000-0000ACB10000}"/>
    <cellStyle name="Normal 84 2 2 2 5 2" xfId="24809" xr:uid="{00000000-0005-0000-0000-0000ADB10000}"/>
    <cellStyle name="Normal 84 2 2 2 5 2 2" xfId="47476" xr:uid="{00000000-0005-0000-0000-0000AEB10000}"/>
    <cellStyle name="Normal 84 2 2 2 5 3" xfId="47475" xr:uid="{00000000-0005-0000-0000-0000AFB10000}"/>
    <cellStyle name="Normal 84 2 2 2 6" xfId="24810" xr:uid="{00000000-0005-0000-0000-0000B0B10000}"/>
    <cellStyle name="Normal 84 2 2 2 6 2" xfId="24811" xr:uid="{00000000-0005-0000-0000-0000B1B10000}"/>
    <cellStyle name="Normal 84 2 2 2 6 2 2" xfId="47478" xr:uid="{00000000-0005-0000-0000-0000B2B10000}"/>
    <cellStyle name="Normal 84 2 2 2 6 3" xfId="47477" xr:uid="{00000000-0005-0000-0000-0000B3B10000}"/>
    <cellStyle name="Normal 84 2 2 2 7" xfId="24812" xr:uid="{00000000-0005-0000-0000-0000B4B10000}"/>
    <cellStyle name="Normal 84 2 2 2 7 2" xfId="24813" xr:uid="{00000000-0005-0000-0000-0000B5B10000}"/>
    <cellStyle name="Normal 84 2 2 2 7 2 2" xfId="47480" xr:uid="{00000000-0005-0000-0000-0000B6B10000}"/>
    <cellStyle name="Normal 84 2 2 2 7 3" xfId="47479" xr:uid="{00000000-0005-0000-0000-0000B7B10000}"/>
    <cellStyle name="Normal 84 2 2 2 8" xfId="24814" xr:uid="{00000000-0005-0000-0000-0000B8B10000}"/>
    <cellStyle name="Normal 84 2 2 2 8 2" xfId="47481" xr:uid="{00000000-0005-0000-0000-0000B9B10000}"/>
    <cellStyle name="Normal 84 2 2 2 9" xfId="24815" xr:uid="{00000000-0005-0000-0000-0000BAB10000}"/>
    <cellStyle name="Normal 84 2 2 2 9 2" xfId="47482" xr:uid="{00000000-0005-0000-0000-0000BBB10000}"/>
    <cellStyle name="Normal 84 2 2 3" xfId="24816" xr:uid="{00000000-0005-0000-0000-0000BCB10000}"/>
    <cellStyle name="Normal 84 2 2 3 1" xfId="24817" xr:uid="{00000000-0005-0000-0000-0000BDB10000}"/>
    <cellStyle name="Normal 84 2 2 3 1 2" xfId="24818" xr:uid="{00000000-0005-0000-0000-0000BEB10000}"/>
    <cellStyle name="Normal 84 2 2 3 1 2 2" xfId="47485" xr:uid="{00000000-0005-0000-0000-0000BFB10000}"/>
    <cellStyle name="Normal 84 2 2 3 1 3" xfId="47484" xr:uid="{00000000-0005-0000-0000-0000C0B10000}"/>
    <cellStyle name="Normal 84 2 2 3 2" xfId="24819" xr:uid="{00000000-0005-0000-0000-0000C1B10000}"/>
    <cellStyle name="Normal 84 2 2 3 2 2" xfId="24820" xr:uid="{00000000-0005-0000-0000-0000C2B10000}"/>
    <cellStyle name="Normal 84 2 2 3 2 2 2" xfId="47487" xr:uid="{00000000-0005-0000-0000-0000C3B10000}"/>
    <cellStyle name="Normal 84 2 2 3 2 3" xfId="47486" xr:uid="{00000000-0005-0000-0000-0000C4B10000}"/>
    <cellStyle name="Normal 84 2 2 3 3" xfId="24821" xr:uid="{00000000-0005-0000-0000-0000C5B10000}"/>
    <cellStyle name="Normal 84 2 2 3 3 2" xfId="24822" xr:uid="{00000000-0005-0000-0000-0000C6B10000}"/>
    <cellStyle name="Normal 84 2 2 3 3 2 2" xfId="47489" xr:uid="{00000000-0005-0000-0000-0000C7B10000}"/>
    <cellStyle name="Normal 84 2 2 3 3 3" xfId="47488" xr:uid="{00000000-0005-0000-0000-0000C8B10000}"/>
    <cellStyle name="Normal 84 2 2 3 4" xfId="24823" xr:uid="{00000000-0005-0000-0000-0000C9B10000}"/>
    <cellStyle name="Normal 84 2 2 3 4 2" xfId="24824" xr:uid="{00000000-0005-0000-0000-0000CAB10000}"/>
    <cellStyle name="Normal 84 2 2 3 4 2 2" xfId="47491" xr:uid="{00000000-0005-0000-0000-0000CBB10000}"/>
    <cellStyle name="Normal 84 2 2 3 4 3" xfId="47490" xr:uid="{00000000-0005-0000-0000-0000CCB10000}"/>
    <cellStyle name="Normal 84 2 2 3 5" xfId="24825" xr:uid="{00000000-0005-0000-0000-0000CDB10000}"/>
    <cellStyle name="Normal 84 2 2 3 5 2" xfId="24826" xr:uid="{00000000-0005-0000-0000-0000CEB10000}"/>
    <cellStyle name="Normal 84 2 2 3 5 2 2" xfId="47493" xr:uid="{00000000-0005-0000-0000-0000CFB10000}"/>
    <cellStyle name="Normal 84 2 2 3 5 3" xfId="47492" xr:uid="{00000000-0005-0000-0000-0000D0B10000}"/>
    <cellStyle name="Normal 84 2 2 3 6" xfId="24827" xr:uid="{00000000-0005-0000-0000-0000D1B10000}"/>
    <cellStyle name="Normal 84 2 2 3 6 2" xfId="47494" xr:uid="{00000000-0005-0000-0000-0000D2B10000}"/>
    <cellStyle name="Normal 84 2 2 3 7" xfId="47483" xr:uid="{00000000-0005-0000-0000-0000D3B10000}"/>
    <cellStyle name="Normal 84 2 2 4" xfId="24828" xr:uid="{00000000-0005-0000-0000-0000D4B10000}"/>
    <cellStyle name="Normal 84 2 2 4 2" xfId="24829" xr:uid="{00000000-0005-0000-0000-0000D5B10000}"/>
    <cellStyle name="Normal 84 2 2 4 2 2" xfId="47496" xr:uid="{00000000-0005-0000-0000-0000D6B10000}"/>
    <cellStyle name="Normal 84 2 2 4 3" xfId="47495" xr:uid="{00000000-0005-0000-0000-0000D7B10000}"/>
    <cellStyle name="Normal 84 2 2 5" xfId="24830" xr:uid="{00000000-0005-0000-0000-0000D8B10000}"/>
    <cellStyle name="Normal 84 2 2 5 2" xfId="24831" xr:uid="{00000000-0005-0000-0000-0000D9B10000}"/>
    <cellStyle name="Normal 84 2 2 5 2 2" xfId="47498" xr:uid="{00000000-0005-0000-0000-0000DAB10000}"/>
    <cellStyle name="Normal 84 2 2 5 3" xfId="47497" xr:uid="{00000000-0005-0000-0000-0000DBB10000}"/>
    <cellStyle name="Normal 84 2 2 6" xfId="24832" xr:uid="{00000000-0005-0000-0000-0000DCB10000}"/>
    <cellStyle name="Normal 84 2 2 6 2" xfId="24833" xr:uid="{00000000-0005-0000-0000-0000DDB10000}"/>
    <cellStyle name="Normal 84 2 2 6 2 2" xfId="47500" xr:uid="{00000000-0005-0000-0000-0000DEB10000}"/>
    <cellStyle name="Normal 84 2 2 6 3" xfId="47499" xr:uid="{00000000-0005-0000-0000-0000DFB10000}"/>
    <cellStyle name="Normal 84 2 2 7" xfId="24834" xr:uid="{00000000-0005-0000-0000-0000E0B10000}"/>
    <cellStyle name="Normal 84 2 2 7 2" xfId="24835" xr:uid="{00000000-0005-0000-0000-0000E1B10000}"/>
    <cellStyle name="Normal 84 2 2 7 2 2" xfId="47502" xr:uid="{00000000-0005-0000-0000-0000E2B10000}"/>
    <cellStyle name="Normal 84 2 2 7 3" xfId="47501" xr:uid="{00000000-0005-0000-0000-0000E3B10000}"/>
    <cellStyle name="Normal 84 2 2 8" xfId="24836" xr:uid="{00000000-0005-0000-0000-0000E4B10000}"/>
    <cellStyle name="Normal 84 2 2 8 2" xfId="24837" xr:uid="{00000000-0005-0000-0000-0000E5B10000}"/>
    <cellStyle name="Normal 84 2 2 8 2 2" xfId="47504" xr:uid="{00000000-0005-0000-0000-0000E6B10000}"/>
    <cellStyle name="Normal 84 2 2 8 3" xfId="47503" xr:uid="{00000000-0005-0000-0000-0000E7B10000}"/>
    <cellStyle name="Normal 84 2 2 9" xfId="24838" xr:uid="{00000000-0005-0000-0000-0000E8B10000}"/>
    <cellStyle name="Normal 84 2 2 9 2" xfId="24839" xr:uid="{00000000-0005-0000-0000-0000E9B10000}"/>
    <cellStyle name="Normal 84 2 2 9 2 2" xfId="47506" xr:uid="{00000000-0005-0000-0000-0000EAB10000}"/>
    <cellStyle name="Normal 84 2 2 9 3" xfId="47505" xr:uid="{00000000-0005-0000-0000-0000EBB10000}"/>
    <cellStyle name="Normal 84 2 3" xfId="24840" xr:uid="{00000000-0005-0000-0000-0000ECB10000}"/>
    <cellStyle name="Normal 84 2 3 1" xfId="24841" xr:uid="{00000000-0005-0000-0000-0000EDB10000}"/>
    <cellStyle name="Normal 84 2 3 1 2" xfId="24842" xr:uid="{00000000-0005-0000-0000-0000EEB10000}"/>
    <cellStyle name="Normal 84 2 3 1 2 2" xfId="47509" xr:uid="{00000000-0005-0000-0000-0000EFB10000}"/>
    <cellStyle name="Normal 84 2 3 1 3" xfId="47508" xr:uid="{00000000-0005-0000-0000-0000F0B10000}"/>
    <cellStyle name="Normal 84 2 3 10" xfId="47507" xr:uid="{00000000-0005-0000-0000-0000F1B10000}"/>
    <cellStyle name="Normal 84 2 3 2" xfId="24843" xr:uid="{00000000-0005-0000-0000-0000F2B10000}"/>
    <cellStyle name="Normal 84 2 3 2 2" xfId="24844" xr:uid="{00000000-0005-0000-0000-0000F3B10000}"/>
    <cellStyle name="Normal 84 2 3 2 2 2" xfId="24845" xr:uid="{00000000-0005-0000-0000-0000F4B10000}"/>
    <cellStyle name="Normal 84 2 3 2 2 2 2" xfId="47512" xr:uid="{00000000-0005-0000-0000-0000F5B10000}"/>
    <cellStyle name="Normal 84 2 3 2 2 3" xfId="47511" xr:uid="{00000000-0005-0000-0000-0000F6B10000}"/>
    <cellStyle name="Normal 84 2 3 2 3" xfId="24846" xr:uid="{00000000-0005-0000-0000-0000F7B10000}"/>
    <cellStyle name="Normal 84 2 3 2 3 2" xfId="47513" xr:uid="{00000000-0005-0000-0000-0000F8B10000}"/>
    <cellStyle name="Normal 84 2 3 2 4" xfId="47510" xr:uid="{00000000-0005-0000-0000-0000F9B10000}"/>
    <cellStyle name="Normal 84 2 3 3" xfId="24847" xr:uid="{00000000-0005-0000-0000-0000FAB10000}"/>
    <cellStyle name="Normal 84 2 3 3 2" xfId="24848" xr:uid="{00000000-0005-0000-0000-0000FBB10000}"/>
    <cellStyle name="Normal 84 2 3 3 2 2" xfId="47515" xr:uid="{00000000-0005-0000-0000-0000FCB10000}"/>
    <cellStyle name="Normal 84 2 3 3 3" xfId="47514" xr:uid="{00000000-0005-0000-0000-0000FDB10000}"/>
    <cellStyle name="Normal 84 2 3 4" xfId="24849" xr:uid="{00000000-0005-0000-0000-0000FEB10000}"/>
    <cellStyle name="Normal 84 2 3 4 2" xfId="24850" xr:uid="{00000000-0005-0000-0000-0000FFB10000}"/>
    <cellStyle name="Normal 84 2 3 4 2 2" xfId="47517" xr:uid="{00000000-0005-0000-0000-000000B20000}"/>
    <cellStyle name="Normal 84 2 3 4 3" xfId="47516" xr:uid="{00000000-0005-0000-0000-000001B20000}"/>
    <cellStyle name="Normal 84 2 3 5" xfId="24851" xr:uid="{00000000-0005-0000-0000-000002B20000}"/>
    <cellStyle name="Normal 84 2 3 5 2" xfId="24852" xr:uid="{00000000-0005-0000-0000-000003B20000}"/>
    <cellStyle name="Normal 84 2 3 5 2 2" xfId="47519" xr:uid="{00000000-0005-0000-0000-000004B20000}"/>
    <cellStyle name="Normal 84 2 3 5 3" xfId="47518" xr:uid="{00000000-0005-0000-0000-000005B20000}"/>
    <cellStyle name="Normal 84 2 3 6" xfId="24853" xr:uid="{00000000-0005-0000-0000-000006B20000}"/>
    <cellStyle name="Normal 84 2 3 6 2" xfId="24854" xr:uid="{00000000-0005-0000-0000-000007B20000}"/>
    <cellStyle name="Normal 84 2 3 6 2 2" xfId="47521" xr:uid="{00000000-0005-0000-0000-000008B20000}"/>
    <cellStyle name="Normal 84 2 3 6 3" xfId="47520" xr:uid="{00000000-0005-0000-0000-000009B20000}"/>
    <cellStyle name="Normal 84 2 3 7" xfId="24855" xr:uid="{00000000-0005-0000-0000-00000AB20000}"/>
    <cellStyle name="Normal 84 2 3 7 2" xfId="24856" xr:uid="{00000000-0005-0000-0000-00000BB20000}"/>
    <cellStyle name="Normal 84 2 3 7 2 2" xfId="47523" xr:uid="{00000000-0005-0000-0000-00000CB20000}"/>
    <cellStyle name="Normal 84 2 3 7 3" xfId="47522" xr:uid="{00000000-0005-0000-0000-00000DB20000}"/>
    <cellStyle name="Normal 84 2 3 8" xfId="24857" xr:uid="{00000000-0005-0000-0000-00000EB20000}"/>
    <cellStyle name="Normal 84 2 3 8 2" xfId="47524" xr:uid="{00000000-0005-0000-0000-00000FB20000}"/>
    <cellStyle name="Normal 84 2 3 9" xfId="24858" xr:uid="{00000000-0005-0000-0000-000010B20000}"/>
    <cellStyle name="Normal 84 2 3 9 2" xfId="47525" xr:uid="{00000000-0005-0000-0000-000011B20000}"/>
    <cellStyle name="Normal 84 2 4" xfId="24859" xr:uid="{00000000-0005-0000-0000-000012B20000}"/>
    <cellStyle name="Normal 84 2 4 1" xfId="24860" xr:uid="{00000000-0005-0000-0000-000013B20000}"/>
    <cellStyle name="Normal 84 2 4 1 2" xfId="24861" xr:uid="{00000000-0005-0000-0000-000014B20000}"/>
    <cellStyle name="Normal 84 2 4 1 2 2" xfId="47528" xr:uid="{00000000-0005-0000-0000-000015B20000}"/>
    <cellStyle name="Normal 84 2 4 1 3" xfId="47527" xr:uid="{00000000-0005-0000-0000-000016B20000}"/>
    <cellStyle name="Normal 84 2 4 2" xfId="24862" xr:uid="{00000000-0005-0000-0000-000017B20000}"/>
    <cellStyle name="Normal 84 2 4 2 2" xfId="24863" xr:uid="{00000000-0005-0000-0000-000018B20000}"/>
    <cellStyle name="Normal 84 2 4 2 2 2" xfId="47530" xr:uid="{00000000-0005-0000-0000-000019B20000}"/>
    <cellStyle name="Normal 84 2 4 2 3" xfId="47529" xr:uid="{00000000-0005-0000-0000-00001AB20000}"/>
    <cellStyle name="Normal 84 2 4 3" xfId="24864" xr:uid="{00000000-0005-0000-0000-00001BB20000}"/>
    <cellStyle name="Normal 84 2 4 3 2" xfId="24865" xr:uid="{00000000-0005-0000-0000-00001CB20000}"/>
    <cellStyle name="Normal 84 2 4 3 2 2" xfId="47532" xr:uid="{00000000-0005-0000-0000-00001DB20000}"/>
    <cellStyle name="Normal 84 2 4 3 3" xfId="47531" xr:uid="{00000000-0005-0000-0000-00001EB20000}"/>
    <cellStyle name="Normal 84 2 4 4" xfId="24866" xr:uid="{00000000-0005-0000-0000-00001FB20000}"/>
    <cellStyle name="Normal 84 2 4 4 2" xfId="24867" xr:uid="{00000000-0005-0000-0000-000020B20000}"/>
    <cellStyle name="Normal 84 2 4 4 2 2" xfId="47534" xr:uid="{00000000-0005-0000-0000-000021B20000}"/>
    <cellStyle name="Normal 84 2 4 4 3" xfId="47533" xr:uid="{00000000-0005-0000-0000-000022B20000}"/>
    <cellStyle name="Normal 84 2 4 5" xfId="24868" xr:uid="{00000000-0005-0000-0000-000023B20000}"/>
    <cellStyle name="Normal 84 2 4 5 2" xfId="24869" xr:uid="{00000000-0005-0000-0000-000024B20000}"/>
    <cellStyle name="Normal 84 2 4 5 2 2" xfId="47536" xr:uid="{00000000-0005-0000-0000-000025B20000}"/>
    <cellStyle name="Normal 84 2 4 5 3" xfId="47535" xr:uid="{00000000-0005-0000-0000-000026B20000}"/>
    <cellStyle name="Normal 84 2 4 6" xfId="24870" xr:uid="{00000000-0005-0000-0000-000027B20000}"/>
    <cellStyle name="Normal 84 2 4 6 2" xfId="47537" xr:uid="{00000000-0005-0000-0000-000028B20000}"/>
    <cellStyle name="Normal 84 2 4 7" xfId="47526" xr:uid="{00000000-0005-0000-0000-000029B20000}"/>
    <cellStyle name="Normal 84 2 5" xfId="24871" xr:uid="{00000000-0005-0000-0000-00002AB20000}"/>
    <cellStyle name="Normal 84 2 5 2" xfId="24872" xr:uid="{00000000-0005-0000-0000-00002BB20000}"/>
    <cellStyle name="Normal 84 2 5 2 2" xfId="47539" xr:uid="{00000000-0005-0000-0000-00002CB20000}"/>
    <cellStyle name="Normal 84 2 5 3" xfId="47538" xr:uid="{00000000-0005-0000-0000-00002DB20000}"/>
    <cellStyle name="Normal 84 2 6" xfId="24873" xr:uid="{00000000-0005-0000-0000-00002EB20000}"/>
    <cellStyle name="Normal 84 2 6 2" xfId="24874" xr:uid="{00000000-0005-0000-0000-00002FB20000}"/>
    <cellStyle name="Normal 84 2 6 2 2" xfId="47541" xr:uid="{00000000-0005-0000-0000-000030B20000}"/>
    <cellStyle name="Normal 84 2 6 3" xfId="47540" xr:uid="{00000000-0005-0000-0000-000031B20000}"/>
    <cellStyle name="Normal 84 2 7" xfId="24875" xr:uid="{00000000-0005-0000-0000-000032B20000}"/>
    <cellStyle name="Normal 84 2 7 2" xfId="24876" xr:uid="{00000000-0005-0000-0000-000033B20000}"/>
    <cellStyle name="Normal 84 2 7 2 2" xfId="47543" xr:uid="{00000000-0005-0000-0000-000034B20000}"/>
    <cellStyle name="Normal 84 2 7 3" xfId="47542" xr:uid="{00000000-0005-0000-0000-000035B20000}"/>
    <cellStyle name="Normal 84 2 8" xfId="24877" xr:uid="{00000000-0005-0000-0000-000036B20000}"/>
    <cellStyle name="Normal 84 2 8 2" xfId="24878" xr:uid="{00000000-0005-0000-0000-000037B20000}"/>
    <cellStyle name="Normal 84 2 8 2 2" xfId="47545" xr:uid="{00000000-0005-0000-0000-000038B20000}"/>
    <cellStyle name="Normal 84 2 8 3" xfId="47544" xr:uid="{00000000-0005-0000-0000-000039B20000}"/>
    <cellStyle name="Normal 84 2 9" xfId="24879" xr:uid="{00000000-0005-0000-0000-00003AB20000}"/>
    <cellStyle name="Normal 84 2 9 2" xfId="24880" xr:uid="{00000000-0005-0000-0000-00003BB20000}"/>
    <cellStyle name="Normal 84 2 9 2 2" xfId="47547" xr:uid="{00000000-0005-0000-0000-00003CB20000}"/>
    <cellStyle name="Normal 84 2 9 3" xfId="47546" xr:uid="{00000000-0005-0000-0000-00003DB20000}"/>
    <cellStyle name="Normal 84 3" xfId="24881" xr:uid="{00000000-0005-0000-0000-00003EB20000}"/>
    <cellStyle name="Normal 84 3 1" xfId="24882" xr:uid="{00000000-0005-0000-0000-00003FB20000}"/>
    <cellStyle name="Normal 84 3 1 2" xfId="24883" xr:uid="{00000000-0005-0000-0000-000040B20000}"/>
    <cellStyle name="Normal 84 3 1 2 2" xfId="47550" xr:uid="{00000000-0005-0000-0000-000041B20000}"/>
    <cellStyle name="Normal 84 3 1 3" xfId="47549" xr:uid="{00000000-0005-0000-0000-000042B20000}"/>
    <cellStyle name="Normal 84 3 10" xfId="24884" xr:uid="{00000000-0005-0000-0000-000043B20000}"/>
    <cellStyle name="Normal 84 3 10 2" xfId="47551" xr:uid="{00000000-0005-0000-0000-000044B20000}"/>
    <cellStyle name="Normal 84 3 11" xfId="24885" xr:uid="{00000000-0005-0000-0000-000045B20000}"/>
    <cellStyle name="Normal 84 3 11 2" xfId="47552" xr:uid="{00000000-0005-0000-0000-000046B20000}"/>
    <cellStyle name="Normal 84 3 12" xfId="47548" xr:uid="{00000000-0005-0000-0000-000047B20000}"/>
    <cellStyle name="Normal 84 3 2" xfId="24886" xr:uid="{00000000-0005-0000-0000-000048B20000}"/>
    <cellStyle name="Normal 84 3 2 1" xfId="24887" xr:uid="{00000000-0005-0000-0000-000049B20000}"/>
    <cellStyle name="Normal 84 3 2 1 2" xfId="24888" xr:uid="{00000000-0005-0000-0000-00004AB20000}"/>
    <cellStyle name="Normal 84 3 2 1 2 2" xfId="47555" xr:uid="{00000000-0005-0000-0000-00004BB20000}"/>
    <cellStyle name="Normal 84 3 2 1 3" xfId="47554" xr:uid="{00000000-0005-0000-0000-00004CB20000}"/>
    <cellStyle name="Normal 84 3 2 10" xfId="47553" xr:uid="{00000000-0005-0000-0000-00004DB20000}"/>
    <cellStyle name="Normal 84 3 2 2" xfId="24889" xr:uid="{00000000-0005-0000-0000-00004EB20000}"/>
    <cellStyle name="Normal 84 3 2 2 2" xfId="24890" xr:uid="{00000000-0005-0000-0000-00004FB20000}"/>
    <cellStyle name="Normal 84 3 2 2 2 2" xfId="24891" xr:uid="{00000000-0005-0000-0000-000050B20000}"/>
    <cellStyle name="Normal 84 3 2 2 2 2 2" xfId="47558" xr:uid="{00000000-0005-0000-0000-000051B20000}"/>
    <cellStyle name="Normal 84 3 2 2 2 3" xfId="47557" xr:uid="{00000000-0005-0000-0000-000052B20000}"/>
    <cellStyle name="Normal 84 3 2 2 3" xfId="24892" xr:uid="{00000000-0005-0000-0000-000053B20000}"/>
    <cellStyle name="Normal 84 3 2 2 3 2" xfId="47559" xr:uid="{00000000-0005-0000-0000-000054B20000}"/>
    <cellStyle name="Normal 84 3 2 2 4" xfId="47556" xr:uid="{00000000-0005-0000-0000-000055B20000}"/>
    <cellStyle name="Normal 84 3 2 3" xfId="24893" xr:uid="{00000000-0005-0000-0000-000056B20000}"/>
    <cellStyle name="Normal 84 3 2 3 2" xfId="24894" xr:uid="{00000000-0005-0000-0000-000057B20000}"/>
    <cellStyle name="Normal 84 3 2 3 2 2" xfId="47561" xr:uid="{00000000-0005-0000-0000-000058B20000}"/>
    <cellStyle name="Normal 84 3 2 3 3" xfId="47560" xr:uid="{00000000-0005-0000-0000-000059B20000}"/>
    <cellStyle name="Normal 84 3 2 4" xfId="24895" xr:uid="{00000000-0005-0000-0000-00005AB20000}"/>
    <cellStyle name="Normal 84 3 2 4 2" xfId="24896" xr:uid="{00000000-0005-0000-0000-00005BB20000}"/>
    <cellStyle name="Normal 84 3 2 4 2 2" xfId="47563" xr:uid="{00000000-0005-0000-0000-00005CB20000}"/>
    <cellStyle name="Normal 84 3 2 4 3" xfId="47562" xr:uid="{00000000-0005-0000-0000-00005DB20000}"/>
    <cellStyle name="Normal 84 3 2 5" xfId="24897" xr:uid="{00000000-0005-0000-0000-00005EB20000}"/>
    <cellStyle name="Normal 84 3 2 5 2" xfId="24898" xr:uid="{00000000-0005-0000-0000-00005FB20000}"/>
    <cellStyle name="Normal 84 3 2 5 2 2" xfId="47565" xr:uid="{00000000-0005-0000-0000-000060B20000}"/>
    <cellStyle name="Normal 84 3 2 5 3" xfId="47564" xr:uid="{00000000-0005-0000-0000-000061B20000}"/>
    <cellStyle name="Normal 84 3 2 6" xfId="24899" xr:uid="{00000000-0005-0000-0000-000062B20000}"/>
    <cellStyle name="Normal 84 3 2 6 2" xfId="24900" xr:uid="{00000000-0005-0000-0000-000063B20000}"/>
    <cellStyle name="Normal 84 3 2 6 2 2" xfId="47567" xr:uid="{00000000-0005-0000-0000-000064B20000}"/>
    <cellStyle name="Normal 84 3 2 6 3" xfId="47566" xr:uid="{00000000-0005-0000-0000-000065B20000}"/>
    <cellStyle name="Normal 84 3 2 7" xfId="24901" xr:uid="{00000000-0005-0000-0000-000066B20000}"/>
    <cellStyle name="Normal 84 3 2 7 2" xfId="24902" xr:uid="{00000000-0005-0000-0000-000067B20000}"/>
    <cellStyle name="Normal 84 3 2 7 2 2" xfId="47569" xr:uid="{00000000-0005-0000-0000-000068B20000}"/>
    <cellStyle name="Normal 84 3 2 7 3" xfId="47568" xr:uid="{00000000-0005-0000-0000-000069B20000}"/>
    <cellStyle name="Normal 84 3 2 8" xfId="24903" xr:uid="{00000000-0005-0000-0000-00006AB20000}"/>
    <cellStyle name="Normal 84 3 2 8 2" xfId="47570" xr:uid="{00000000-0005-0000-0000-00006BB20000}"/>
    <cellStyle name="Normal 84 3 2 9" xfId="24904" xr:uid="{00000000-0005-0000-0000-00006CB20000}"/>
    <cellStyle name="Normal 84 3 2 9 2" xfId="47571" xr:uid="{00000000-0005-0000-0000-00006DB20000}"/>
    <cellStyle name="Normal 84 3 3" xfId="24905" xr:uid="{00000000-0005-0000-0000-00006EB20000}"/>
    <cellStyle name="Normal 84 3 3 1" xfId="24906" xr:uid="{00000000-0005-0000-0000-00006FB20000}"/>
    <cellStyle name="Normal 84 3 3 1 2" xfId="24907" xr:uid="{00000000-0005-0000-0000-000070B20000}"/>
    <cellStyle name="Normal 84 3 3 1 2 2" xfId="47574" xr:uid="{00000000-0005-0000-0000-000071B20000}"/>
    <cellStyle name="Normal 84 3 3 1 3" xfId="47573" xr:uid="{00000000-0005-0000-0000-000072B20000}"/>
    <cellStyle name="Normal 84 3 3 2" xfId="24908" xr:uid="{00000000-0005-0000-0000-000073B20000}"/>
    <cellStyle name="Normal 84 3 3 2 2" xfId="24909" xr:uid="{00000000-0005-0000-0000-000074B20000}"/>
    <cellStyle name="Normal 84 3 3 2 2 2" xfId="47576" xr:uid="{00000000-0005-0000-0000-000075B20000}"/>
    <cellStyle name="Normal 84 3 3 2 3" xfId="47575" xr:uid="{00000000-0005-0000-0000-000076B20000}"/>
    <cellStyle name="Normal 84 3 3 3" xfId="24910" xr:uid="{00000000-0005-0000-0000-000077B20000}"/>
    <cellStyle name="Normal 84 3 3 3 2" xfId="24911" xr:uid="{00000000-0005-0000-0000-000078B20000}"/>
    <cellStyle name="Normal 84 3 3 3 2 2" xfId="47578" xr:uid="{00000000-0005-0000-0000-000079B20000}"/>
    <cellStyle name="Normal 84 3 3 3 3" xfId="47577" xr:uid="{00000000-0005-0000-0000-00007AB20000}"/>
    <cellStyle name="Normal 84 3 3 4" xfId="24912" xr:uid="{00000000-0005-0000-0000-00007BB20000}"/>
    <cellStyle name="Normal 84 3 3 4 2" xfId="24913" xr:uid="{00000000-0005-0000-0000-00007CB20000}"/>
    <cellStyle name="Normal 84 3 3 4 2 2" xfId="47580" xr:uid="{00000000-0005-0000-0000-00007DB20000}"/>
    <cellStyle name="Normal 84 3 3 4 3" xfId="47579" xr:uid="{00000000-0005-0000-0000-00007EB20000}"/>
    <cellStyle name="Normal 84 3 3 5" xfId="24914" xr:uid="{00000000-0005-0000-0000-00007FB20000}"/>
    <cellStyle name="Normal 84 3 3 5 2" xfId="24915" xr:uid="{00000000-0005-0000-0000-000080B20000}"/>
    <cellStyle name="Normal 84 3 3 5 2 2" xfId="47582" xr:uid="{00000000-0005-0000-0000-000081B20000}"/>
    <cellStyle name="Normal 84 3 3 5 3" xfId="47581" xr:uid="{00000000-0005-0000-0000-000082B20000}"/>
    <cellStyle name="Normal 84 3 3 6" xfId="24916" xr:uid="{00000000-0005-0000-0000-000083B20000}"/>
    <cellStyle name="Normal 84 3 3 6 2" xfId="47583" xr:uid="{00000000-0005-0000-0000-000084B20000}"/>
    <cellStyle name="Normal 84 3 3 7" xfId="47572" xr:uid="{00000000-0005-0000-0000-000085B20000}"/>
    <cellStyle name="Normal 84 3 4" xfId="24917" xr:uid="{00000000-0005-0000-0000-000086B20000}"/>
    <cellStyle name="Normal 84 3 4 2" xfId="24918" xr:uid="{00000000-0005-0000-0000-000087B20000}"/>
    <cellStyle name="Normal 84 3 4 2 2" xfId="47585" xr:uid="{00000000-0005-0000-0000-000088B20000}"/>
    <cellStyle name="Normal 84 3 4 3" xfId="47584" xr:uid="{00000000-0005-0000-0000-000089B20000}"/>
    <cellStyle name="Normal 84 3 5" xfId="24919" xr:uid="{00000000-0005-0000-0000-00008AB20000}"/>
    <cellStyle name="Normal 84 3 5 2" xfId="24920" xr:uid="{00000000-0005-0000-0000-00008BB20000}"/>
    <cellStyle name="Normal 84 3 5 2 2" xfId="47587" xr:uid="{00000000-0005-0000-0000-00008CB20000}"/>
    <cellStyle name="Normal 84 3 5 3" xfId="47586" xr:uid="{00000000-0005-0000-0000-00008DB20000}"/>
    <cellStyle name="Normal 84 3 6" xfId="24921" xr:uid="{00000000-0005-0000-0000-00008EB20000}"/>
    <cellStyle name="Normal 84 3 6 2" xfId="24922" xr:uid="{00000000-0005-0000-0000-00008FB20000}"/>
    <cellStyle name="Normal 84 3 6 2 2" xfId="47589" xr:uid="{00000000-0005-0000-0000-000090B20000}"/>
    <cellStyle name="Normal 84 3 6 3" xfId="47588" xr:uid="{00000000-0005-0000-0000-000091B20000}"/>
    <cellStyle name="Normal 84 3 7" xfId="24923" xr:uid="{00000000-0005-0000-0000-000092B20000}"/>
    <cellStyle name="Normal 84 3 7 2" xfId="24924" xr:uid="{00000000-0005-0000-0000-000093B20000}"/>
    <cellStyle name="Normal 84 3 7 2 2" xfId="47591" xr:uid="{00000000-0005-0000-0000-000094B20000}"/>
    <cellStyle name="Normal 84 3 7 3" xfId="47590" xr:uid="{00000000-0005-0000-0000-000095B20000}"/>
    <cellStyle name="Normal 84 3 8" xfId="24925" xr:uid="{00000000-0005-0000-0000-000096B20000}"/>
    <cellStyle name="Normal 84 3 8 2" xfId="24926" xr:uid="{00000000-0005-0000-0000-000097B20000}"/>
    <cellStyle name="Normal 84 3 8 2 2" xfId="47593" xr:uid="{00000000-0005-0000-0000-000098B20000}"/>
    <cellStyle name="Normal 84 3 8 3" xfId="47592" xr:uid="{00000000-0005-0000-0000-000099B20000}"/>
    <cellStyle name="Normal 84 3 9" xfId="24927" xr:uid="{00000000-0005-0000-0000-00009AB20000}"/>
    <cellStyle name="Normal 84 3 9 2" xfId="24928" xr:uid="{00000000-0005-0000-0000-00009BB20000}"/>
    <cellStyle name="Normal 84 3 9 2 2" xfId="47595" xr:uid="{00000000-0005-0000-0000-00009CB20000}"/>
    <cellStyle name="Normal 84 3 9 3" xfId="47594" xr:uid="{00000000-0005-0000-0000-00009DB20000}"/>
    <cellStyle name="Normal 84 4" xfId="24929" xr:uid="{00000000-0005-0000-0000-00009EB20000}"/>
    <cellStyle name="Normal 84 4 2" xfId="24930" xr:uid="{00000000-0005-0000-0000-00009FB20000}"/>
    <cellStyle name="Normal 84 4 2 2" xfId="24931" xr:uid="{00000000-0005-0000-0000-0000A0B20000}"/>
    <cellStyle name="Normal 84 4 2 2 2" xfId="47598" xr:uid="{00000000-0005-0000-0000-0000A1B20000}"/>
    <cellStyle name="Normal 84 4 2 3" xfId="47597" xr:uid="{00000000-0005-0000-0000-0000A2B20000}"/>
    <cellStyle name="Normal 84 4 3" xfId="24932" xr:uid="{00000000-0005-0000-0000-0000A3B20000}"/>
    <cellStyle name="Normal 84 4 3 2" xfId="24933" xr:uid="{00000000-0005-0000-0000-0000A4B20000}"/>
    <cellStyle name="Normal 84 4 3 2 2" xfId="47600" xr:uid="{00000000-0005-0000-0000-0000A5B20000}"/>
    <cellStyle name="Normal 84 4 3 3" xfId="47599" xr:uid="{00000000-0005-0000-0000-0000A6B20000}"/>
    <cellStyle name="Normal 84 4 4" xfId="24934" xr:uid="{00000000-0005-0000-0000-0000A7B20000}"/>
    <cellStyle name="Normal 84 4 4 2" xfId="24935" xr:uid="{00000000-0005-0000-0000-0000A8B20000}"/>
    <cellStyle name="Normal 84 4 4 2 2" xfId="47602" xr:uid="{00000000-0005-0000-0000-0000A9B20000}"/>
    <cellStyle name="Normal 84 4 4 3" xfId="47601" xr:uid="{00000000-0005-0000-0000-0000AAB20000}"/>
    <cellStyle name="Normal 84 4 5" xfId="24936" xr:uid="{00000000-0005-0000-0000-0000ABB20000}"/>
    <cellStyle name="Normal 84 4 5 2" xfId="24937" xr:uid="{00000000-0005-0000-0000-0000ACB20000}"/>
    <cellStyle name="Normal 84 4 5 2 2" xfId="47604" xr:uid="{00000000-0005-0000-0000-0000ADB20000}"/>
    <cellStyle name="Normal 84 4 5 3" xfId="47603" xr:uid="{00000000-0005-0000-0000-0000AEB20000}"/>
    <cellStyle name="Normal 84 4 6" xfId="24938" xr:uid="{00000000-0005-0000-0000-0000AFB20000}"/>
    <cellStyle name="Normal 84 4 6 2" xfId="47605" xr:uid="{00000000-0005-0000-0000-0000B0B20000}"/>
    <cellStyle name="Normal 84 4 7" xfId="47596" xr:uid="{00000000-0005-0000-0000-0000B1B20000}"/>
    <cellStyle name="Normal 84 5" xfId="24939" xr:uid="{00000000-0005-0000-0000-0000B2B20000}"/>
    <cellStyle name="Normal 84 5 1" xfId="24940" xr:uid="{00000000-0005-0000-0000-0000B3B20000}"/>
    <cellStyle name="Normal 84 5 1 2" xfId="24941" xr:uid="{00000000-0005-0000-0000-0000B4B20000}"/>
    <cellStyle name="Normal 84 5 1 2 2" xfId="47608" xr:uid="{00000000-0005-0000-0000-0000B5B20000}"/>
    <cellStyle name="Normal 84 5 1 3" xfId="47607" xr:uid="{00000000-0005-0000-0000-0000B6B20000}"/>
    <cellStyle name="Normal 84 5 2" xfId="24942" xr:uid="{00000000-0005-0000-0000-0000B7B20000}"/>
    <cellStyle name="Normal 84 5 2 2" xfId="24943" xr:uid="{00000000-0005-0000-0000-0000B8B20000}"/>
    <cellStyle name="Normal 84 5 2 2 2" xfId="47610" xr:uid="{00000000-0005-0000-0000-0000B9B20000}"/>
    <cellStyle name="Normal 84 5 2 3" xfId="47609" xr:uid="{00000000-0005-0000-0000-0000BAB20000}"/>
    <cellStyle name="Normal 84 5 3" xfId="24944" xr:uid="{00000000-0005-0000-0000-0000BBB20000}"/>
    <cellStyle name="Normal 84 5 3 2" xfId="24945" xr:uid="{00000000-0005-0000-0000-0000BCB20000}"/>
    <cellStyle name="Normal 84 5 3 2 2" xfId="47612" xr:uid="{00000000-0005-0000-0000-0000BDB20000}"/>
    <cellStyle name="Normal 84 5 3 3" xfId="47611" xr:uid="{00000000-0005-0000-0000-0000BEB20000}"/>
    <cellStyle name="Normal 84 5 4" xfId="24946" xr:uid="{00000000-0005-0000-0000-0000BFB20000}"/>
    <cellStyle name="Normal 84 5 4 2" xfId="24947" xr:uid="{00000000-0005-0000-0000-0000C0B20000}"/>
    <cellStyle name="Normal 84 5 4 2 2" xfId="47614" xr:uid="{00000000-0005-0000-0000-0000C1B20000}"/>
    <cellStyle name="Normal 84 5 4 3" xfId="47613" xr:uid="{00000000-0005-0000-0000-0000C2B20000}"/>
    <cellStyle name="Normal 84 5 5" xfId="24948" xr:uid="{00000000-0005-0000-0000-0000C3B20000}"/>
    <cellStyle name="Normal 84 5 5 2" xfId="24949" xr:uid="{00000000-0005-0000-0000-0000C4B20000}"/>
    <cellStyle name="Normal 84 5 5 2 2" xfId="47616" xr:uid="{00000000-0005-0000-0000-0000C5B20000}"/>
    <cellStyle name="Normal 84 5 5 3" xfId="47615" xr:uid="{00000000-0005-0000-0000-0000C6B20000}"/>
    <cellStyle name="Normal 84 5 6" xfId="24950" xr:uid="{00000000-0005-0000-0000-0000C7B20000}"/>
    <cellStyle name="Normal 84 5 6 2" xfId="47617" xr:uid="{00000000-0005-0000-0000-0000C8B20000}"/>
    <cellStyle name="Normal 84 5 7" xfId="47606" xr:uid="{00000000-0005-0000-0000-0000C9B20000}"/>
    <cellStyle name="Normal 84 6" xfId="24951" xr:uid="{00000000-0005-0000-0000-0000CAB20000}"/>
    <cellStyle name="Normal 84 6 2" xfId="24952" xr:uid="{00000000-0005-0000-0000-0000CBB20000}"/>
    <cellStyle name="Normal 84 6 2 2" xfId="24953" xr:uid="{00000000-0005-0000-0000-0000CCB20000}"/>
    <cellStyle name="Normal 84 6 2 2 2" xfId="47620" xr:uid="{00000000-0005-0000-0000-0000CDB20000}"/>
    <cellStyle name="Normal 84 6 2 3" xfId="47619" xr:uid="{00000000-0005-0000-0000-0000CEB20000}"/>
    <cellStyle name="Normal 84 6 3" xfId="24954" xr:uid="{00000000-0005-0000-0000-0000CFB20000}"/>
    <cellStyle name="Normal 84 6 3 2" xfId="47621" xr:uid="{00000000-0005-0000-0000-0000D0B20000}"/>
    <cellStyle name="Normal 84 6 4" xfId="47618" xr:uid="{00000000-0005-0000-0000-0000D1B20000}"/>
    <cellStyle name="Normal 84 7" xfId="24955" xr:uid="{00000000-0005-0000-0000-0000D2B20000}"/>
    <cellStyle name="Normal 84 7 2" xfId="24956" xr:uid="{00000000-0005-0000-0000-0000D3B20000}"/>
    <cellStyle name="Normal 84 7 2 2" xfId="47623" xr:uid="{00000000-0005-0000-0000-0000D4B20000}"/>
    <cellStyle name="Normal 84 7 3" xfId="47622" xr:uid="{00000000-0005-0000-0000-0000D5B20000}"/>
    <cellStyle name="Normal 84 8" xfId="24957" xr:uid="{00000000-0005-0000-0000-0000D6B20000}"/>
    <cellStyle name="Normal 84 8 2" xfId="24958" xr:uid="{00000000-0005-0000-0000-0000D7B20000}"/>
    <cellStyle name="Normal 84 8 2 2" xfId="47625" xr:uid="{00000000-0005-0000-0000-0000D8B20000}"/>
    <cellStyle name="Normal 84 8 3" xfId="47624" xr:uid="{00000000-0005-0000-0000-0000D9B20000}"/>
    <cellStyle name="Normal 84 9" xfId="24959" xr:uid="{00000000-0005-0000-0000-0000DAB20000}"/>
    <cellStyle name="Normal 84 9 2" xfId="24960" xr:uid="{00000000-0005-0000-0000-0000DBB20000}"/>
    <cellStyle name="Normal 84 9 2 2" xfId="47627" xr:uid="{00000000-0005-0000-0000-0000DCB20000}"/>
    <cellStyle name="Normal 84 9 3" xfId="47626" xr:uid="{00000000-0005-0000-0000-0000DDB20000}"/>
    <cellStyle name="Normal 85" xfId="24961" xr:uid="{00000000-0005-0000-0000-0000DEB20000}"/>
    <cellStyle name="Normal 85 1" xfId="24962" xr:uid="{00000000-0005-0000-0000-0000DFB20000}"/>
    <cellStyle name="Normal 85 1 2" xfId="24963" xr:uid="{00000000-0005-0000-0000-0000E0B20000}"/>
    <cellStyle name="Normal 85 1 2 2" xfId="47630" xr:uid="{00000000-0005-0000-0000-0000E1B20000}"/>
    <cellStyle name="Normal 85 1 3" xfId="47629" xr:uid="{00000000-0005-0000-0000-0000E2B20000}"/>
    <cellStyle name="Normal 85 10" xfId="24964" xr:uid="{00000000-0005-0000-0000-0000E3B20000}"/>
    <cellStyle name="Normal 85 10 2" xfId="24965" xr:uid="{00000000-0005-0000-0000-0000E4B20000}"/>
    <cellStyle name="Normal 85 10 2 2" xfId="47632" xr:uid="{00000000-0005-0000-0000-0000E5B20000}"/>
    <cellStyle name="Normal 85 10 3" xfId="47631" xr:uid="{00000000-0005-0000-0000-0000E6B20000}"/>
    <cellStyle name="Normal 85 11" xfId="24966" xr:uid="{00000000-0005-0000-0000-0000E7B20000}"/>
    <cellStyle name="Normal 85 11 2" xfId="47633" xr:uid="{00000000-0005-0000-0000-0000E8B20000}"/>
    <cellStyle name="Normal 85 12" xfId="24967" xr:uid="{00000000-0005-0000-0000-0000E9B20000}"/>
    <cellStyle name="Normal 85 12 2" xfId="47634" xr:uid="{00000000-0005-0000-0000-0000EAB20000}"/>
    <cellStyle name="Normal 85 13" xfId="47628" xr:uid="{00000000-0005-0000-0000-0000EBB20000}"/>
    <cellStyle name="Normal 85 2" xfId="24968" xr:uid="{00000000-0005-0000-0000-0000ECB20000}"/>
    <cellStyle name="Normal 85 2 1" xfId="24969" xr:uid="{00000000-0005-0000-0000-0000EDB20000}"/>
    <cellStyle name="Normal 85 2 1 2" xfId="24970" xr:uid="{00000000-0005-0000-0000-0000EEB20000}"/>
    <cellStyle name="Normal 85 2 1 2 2" xfId="47637" xr:uid="{00000000-0005-0000-0000-0000EFB20000}"/>
    <cellStyle name="Normal 85 2 1 3" xfId="47636" xr:uid="{00000000-0005-0000-0000-0000F0B20000}"/>
    <cellStyle name="Normal 85 2 10" xfId="24971" xr:uid="{00000000-0005-0000-0000-0000F1B20000}"/>
    <cellStyle name="Normal 85 2 10 2" xfId="24972" xr:uid="{00000000-0005-0000-0000-0000F2B20000}"/>
    <cellStyle name="Normal 85 2 10 2 2" xfId="47639" xr:uid="{00000000-0005-0000-0000-0000F3B20000}"/>
    <cellStyle name="Normal 85 2 10 3" xfId="47638" xr:uid="{00000000-0005-0000-0000-0000F4B20000}"/>
    <cellStyle name="Normal 85 2 11" xfId="24973" xr:uid="{00000000-0005-0000-0000-0000F5B20000}"/>
    <cellStyle name="Normal 85 2 11 2" xfId="47640" xr:uid="{00000000-0005-0000-0000-0000F6B20000}"/>
    <cellStyle name="Normal 85 2 12" xfId="24974" xr:uid="{00000000-0005-0000-0000-0000F7B20000}"/>
    <cellStyle name="Normal 85 2 12 2" xfId="47641" xr:uid="{00000000-0005-0000-0000-0000F8B20000}"/>
    <cellStyle name="Normal 85 2 13" xfId="47635" xr:uid="{00000000-0005-0000-0000-0000F9B20000}"/>
    <cellStyle name="Normal 85 2 2" xfId="24975" xr:uid="{00000000-0005-0000-0000-0000FAB20000}"/>
    <cellStyle name="Normal 85 2 2 1" xfId="24976" xr:uid="{00000000-0005-0000-0000-0000FBB20000}"/>
    <cellStyle name="Normal 85 2 2 1 2" xfId="24977" xr:uid="{00000000-0005-0000-0000-0000FCB20000}"/>
    <cellStyle name="Normal 85 2 2 1 2 2" xfId="47644" xr:uid="{00000000-0005-0000-0000-0000FDB20000}"/>
    <cellStyle name="Normal 85 2 2 1 3" xfId="47643" xr:uid="{00000000-0005-0000-0000-0000FEB20000}"/>
    <cellStyle name="Normal 85 2 2 10" xfId="24978" xr:uid="{00000000-0005-0000-0000-0000FFB20000}"/>
    <cellStyle name="Normal 85 2 2 10 2" xfId="47645" xr:uid="{00000000-0005-0000-0000-000000B30000}"/>
    <cellStyle name="Normal 85 2 2 11" xfId="24979" xr:uid="{00000000-0005-0000-0000-000001B30000}"/>
    <cellStyle name="Normal 85 2 2 11 2" xfId="47646" xr:uid="{00000000-0005-0000-0000-000002B30000}"/>
    <cellStyle name="Normal 85 2 2 12" xfId="47642" xr:uid="{00000000-0005-0000-0000-000003B30000}"/>
    <cellStyle name="Normal 85 2 2 2" xfId="24980" xr:uid="{00000000-0005-0000-0000-000004B30000}"/>
    <cellStyle name="Normal 85 2 2 2 1" xfId="24981" xr:uid="{00000000-0005-0000-0000-000005B30000}"/>
    <cellStyle name="Normal 85 2 2 2 1 2" xfId="24982" xr:uid="{00000000-0005-0000-0000-000006B30000}"/>
    <cellStyle name="Normal 85 2 2 2 1 2 2" xfId="47649" xr:uid="{00000000-0005-0000-0000-000007B30000}"/>
    <cellStyle name="Normal 85 2 2 2 1 3" xfId="47648" xr:uid="{00000000-0005-0000-0000-000008B30000}"/>
    <cellStyle name="Normal 85 2 2 2 10" xfId="47647" xr:uid="{00000000-0005-0000-0000-000009B30000}"/>
    <cellStyle name="Normal 85 2 2 2 2" xfId="24983" xr:uid="{00000000-0005-0000-0000-00000AB30000}"/>
    <cellStyle name="Normal 85 2 2 2 2 2" xfId="24984" xr:uid="{00000000-0005-0000-0000-00000BB30000}"/>
    <cellStyle name="Normal 85 2 2 2 2 2 2" xfId="24985" xr:uid="{00000000-0005-0000-0000-00000CB30000}"/>
    <cellStyle name="Normal 85 2 2 2 2 2 2 2" xfId="47652" xr:uid="{00000000-0005-0000-0000-00000DB30000}"/>
    <cellStyle name="Normal 85 2 2 2 2 2 3" xfId="47651" xr:uid="{00000000-0005-0000-0000-00000EB30000}"/>
    <cellStyle name="Normal 85 2 2 2 2 3" xfId="24986" xr:uid="{00000000-0005-0000-0000-00000FB30000}"/>
    <cellStyle name="Normal 85 2 2 2 2 3 2" xfId="47653" xr:uid="{00000000-0005-0000-0000-000010B30000}"/>
    <cellStyle name="Normal 85 2 2 2 2 4" xfId="47650" xr:uid="{00000000-0005-0000-0000-000011B30000}"/>
    <cellStyle name="Normal 85 2 2 2 3" xfId="24987" xr:uid="{00000000-0005-0000-0000-000012B30000}"/>
    <cellStyle name="Normal 85 2 2 2 3 2" xfId="24988" xr:uid="{00000000-0005-0000-0000-000013B30000}"/>
    <cellStyle name="Normal 85 2 2 2 3 2 2" xfId="47655" xr:uid="{00000000-0005-0000-0000-000014B30000}"/>
    <cellStyle name="Normal 85 2 2 2 3 3" xfId="47654" xr:uid="{00000000-0005-0000-0000-000015B30000}"/>
    <cellStyle name="Normal 85 2 2 2 4" xfId="24989" xr:uid="{00000000-0005-0000-0000-000016B30000}"/>
    <cellStyle name="Normal 85 2 2 2 4 2" xfId="24990" xr:uid="{00000000-0005-0000-0000-000017B30000}"/>
    <cellStyle name="Normal 85 2 2 2 4 2 2" xfId="47657" xr:uid="{00000000-0005-0000-0000-000018B30000}"/>
    <cellStyle name="Normal 85 2 2 2 4 3" xfId="47656" xr:uid="{00000000-0005-0000-0000-000019B30000}"/>
    <cellStyle name="Normal 85 2 2 2 5" xfId="24991" xr:uid="{00000000-0005-0000-0000-00001AB30000}"/>
    <cellStyle name="Normal 85 2 2 2 5 2" xfId="24992" xr:uid="{00000000-0005-0000-0000-00001BB30000}"/>
    <cellStyle name="Normal 85 2 2 2 5 2 2" xfId="47659" xr:uid="{00000000-0005-0000-0000-00001CB30000}"/>
    <cellStyle name="Normal 85 2 2 2 5 3" xfId="47658" xr:uid="{00000000-0005-0000-0000-00001DB30000}"/>
    <cellStyle name="Normal 85 2 2 2 6" xfId="24993" xr:uid="{00000000-0005-0000-0000-00001EB30000}"/>
    <cellStyle name="Normal 85 2 2 2 6 2" xfId="24994" xr:uid="{00000000-0005-0000-0000-00001FB30000}"/>
    <cellStyle name="Normal 85 2 2 2 6 2 2" xfId="47661" xr:uid="{00000000-0005-0000-0000-000020B30000}"/>
    <cellStyle name="Normal 85 2 2 2 6 3" xfId="47660" xr:uid="{00000000-0005-0000-0000-000021B30000}"/>
    <cellStyle name="Normal 85 2 2 2 7" xfId="24995" xr:uid="{00000000-0005-0000-0000-000022B30000}"/>
    <cellStyle name="Normal 85 2 2 2 7 2" xfId="24996" xr:uid="{00000000-0005-0000-0000-000023B30000}"/>
    <cellStyle name="Normal 85 2 2 2 7 2 2" xfId="47663" xr:uid="{00000000-0005-0000-0000-000024B30000}"/>
    <cellStyle name="Normal 85 2 2 2 7 3" xfId="47662" xr:uid="{00000000-0005-0000-0000-000025B30000}"/>
    <cellStyle name="Normal 85 2 2 2 8" xfId="24997" xr:uid="{00000000-0005-0000-0000-000026B30000}"/>
    <cellStyle name="Normal 85 2 2 2 8 2" xfId="47664" xr:uid="{00000000-0005-0000-0000-000027B30000}"/>
    <cellStyle name="Normal 85 2 2 2 9" xfId="24998" xr:uid="{00000000-0005-0000-0000-000028B30000}"/>
    <cellStyle name="Normal 85 2 2 2 9 2" xfId="47665" xr:uid="{00000000-0005-0000-0000-000029B30000}"/>
    <cellStyle name="Normal 85 2 2 3" xfId="24999" xr:uid="{00000000-0005-0000-0000-00002AB30000}"/>
    <cellStyle name="Normal 85 2 2 3 1" xfId="25000" xr:uid="{00000000-0005-0000-0000-00002BB30000}"/>
    <cellStyle name="Normal 85 2 2 3 1 2" xfId="25001" xr:uid="{00000000-0005-0000-0000-00002CB30000}"/>
    <cellStyle name="Normal 85 2 2 3 1 2 2" xfId="47668" xr:uid="{00000000-0005-0000-0000-00002DB30000}"/>
    <cellStyle name="Normal 85 2 2 3 1 3" xfId="47667" xr:uid="{00000000-0005-0000-0000-00002EB30000}"/>
    <cellStyle name="Normal 85 2 2 3 2" xfId="25002" xr:uid="{00000000-0005-0000-0000-00002FB30000}"/>
    <cellStyle name="Normal 85 2 2 3 2 2" xfId="25003" xr:uid="{00000000-0005-0000-0000-000030B30000}"/>
    <cellStyle name="Normal 85 2 2 3 2 2 2" xfId="47670" xr:uid="{00000000-0005-0000-0000-000031B30000}"/>
    <cellStyle name="Normal 85 2 2 3 2 3" xfId="47669" xr:uid="{00000000-0005-0000-0000-000032B30000}"/>
    <cellStyle name="Normal 85 2 2 3 3" xfId="25004" xr:uid="{00000000-0005-0000-0000-000033B30000}"/>
    <cellStyle name="Normal 85 2 2 3 3 2" xfId="25005" xr:uid="{00000000-0005-0000-0000-000034B30000}"/>
    <cellStyle name="Normal 85 2 2 3 3 2 2" xfId="47672" xr:uid="{00000000-0005-0000-0000-000035B30000}"/>
    <cellStyle name="Normal 85 2 2 3 3 3" xfId="47671" xr:uid="{00000000-0005-0000-0000-000036B30000}"/>
    <cellStyle name="Normal 85 2 2 3 4" xfId="25006" xr:uid="{00000000-0005-0000-0000-000037B30000}"/>
    <cellStyle name="Normal 85 2 2 3 4 2" xfId="25007" xr:uid="{00000000-0005-0000-0000-000038B30000}"/>
    <cellStyle name="Normal 85 2 2 3 4 2 2" xfId="47674" xr:uid="{00000000-0005-0000-0000-000039B30000}"/>
    <cellStyle name="Normal 85 2 2 3 4 3" xfId="47673" xr:uid="{00000000-0005-0000-0000-00003AB30000}"/>
    <cellStyle name="Normal 85 2 2 3 5" xfId="25008" xr:uid="{00000000-0005-0000-0000-00003BB30000}"/>
    <cellStyle name="Normal 85 2 2 3 5 2" xfId="25009" xr:uid="{00000000-0005-0000-0000-00003CB30000}"/>
    <cellStyle name="Normal 85 2 2 3 5 2 2" xfId="47676" xr:uid="{00000000-0005-0000-0000-00003DB30000}"/>
    <cellStyle name="Normal 85 2 2 3 5 3" xfId="47675" xr:uid="{00000000-0005-0000-0000-00003EB30000}"/>
    <cellStyle name="Normal 85 2 2 3 6" xfId="25010" xr:uid="{00000000-0005-0000-0000-00003FB30000}"/>
    <cellStyle name="Normal 85 2 2 3 6 2" xfId="47677" xr:uid="{00000000-0005-0000-0000-000040B30000}"/>
    <cellStyle name="Normal 85 2 2 3 7" xfId="47666" xr:uid="{00000000-0005-0000-0000-000041B30000}"/>
    <cellStyle name="Normal 85 2 2 4" xfId="25011" xr:uid="{00000000-0005-0000-0000-000042B30000}"/>
    <cellStyle name="Normal 85 2 2 4 2" xfId="25012" xr:uid="{00000000-0005-0000-0000-000043B30000}"/>
    <cellStyle name="Normal 85 2 2 4 2 2" xfId="47679" xr:uid="{00000000-0005-0000-0000-000044B30000}"/>
    <cellStyle name="Normal 85 2 2 4 3" xfId="47678" xr:uid="{00000000-0005-0000-0000-000045B30000}"/>
    <cellStyle name="Normal 85 2 2 5" xfId="25013" xr:uid="{00000000-0005-0000-0000-000046B30000}"/>
    <cellStyle name="Normal 85 2 2 5 2" xfId="25014" xr:uid="{00000000-0005-0000-0000-000047B30000}"/>
    <cellStyle name="Normal 85 2 2 5 2 2" xfId="47681" xr:uid="{00000000-0005-0000-0000-000048B30000}"/>
    <cellStyle name="Normal 85 2 2 5 3" xfId="47680" xr:uid="{00000000-0005-0000-0000-000049B30000}"/>
    <cellStyle name="Normal 85 2 2 6" xfId="25015" xr:uid="{00000000-0005-0000-0000-00004AB30000}"/>
    <cellStyle name="Normal 85 2 2 6 2" xfId="25016" xr:uid="{00000000-0005-0000-0000-00004BB30000}"/>
    <cellStyle name="Normal 85 2 2 6 2 2" xfId="47683" xr:uid="{00000000-0005-0000-0000-00004CB30000}"/>
    <cellStyle name="Normal 85 2 2 6 3" xfId="47682" xr:uid="{00000000-0005-0000-0000-00004DB30000}"/>
    <cellStyle name="Normal 85 2 2 7" xfId="25017" xr:uid="{00000000-0005-0000-0000-00004EB30000}"/>
    <cellStyle name="Normal 85 2 2 7 2" xfId="25018" xr:uid="{00000000-0005-0000-0000-00004FB30000}"/>
    <cellStyle name="Normal 85 2 2 7 2 2" xfId="47685" xr:uid="{00000000-0005-0000-0000-000050B30000}"/>
    <cellStyle name="Normal 85 2 2 7 3" xfId="47684" xr:uid="{00000000-0005-0000-0000-000051B30000}"/>
    <cellStyle name="Normal 85 2 2 8" xfId="25019" xr:uid="{00000000-0005-0000-0000-000052B30000}"/>
    <cellStyle name="Normal 85 2 2 8 2" xfId="25020" xr:uid="{00000000-0005-0000-0000-000053B30000}"/>
    <cellStyle name="Normal 85 2 2 8 2 2" xfId="47687" xr:uid="{00000000-0005-0000-0000-000054B30000}"/>
    <cellStyle name="Normal 85 2 2 8 3" xfId="47686" xr:uid="{00000000-0005-0000-0000-000055B30000}"/>
    <cellStyle name="Normal 85 2 2 9" xfId="25021" xr:uid="{00000000-0005-0000-0000-000056B30000}"/>
    <cellStyle name="Normal 85 2 2 9 2" xfId="25022" xr:uid="{00000000-0005-0000-0000-000057B30000}"/>
    <cellStyle name="Normal 85 2 2 9 2 2" xfId="47689" xr:uid="{00000000-0005-0000-0000-000058B30000}"/>
    <cellStyle name="Normal 85 2 2 9 3" xfId="47688" xr:uid="{00000000-0005-0000-0000-000059B30000}"/>
    <cellStyle name="Normal 85 2 3" xfId="25023" xr:uid="{00000000-0005-0000-0000-00005AB30000}"/>
    <cellStyle name="Normal 85 2 3 1" xfId="25024" xr:uid="{00000000-0005-0000-0000-00005BB30000}"/>
    <cellStyle name="Normal 85 2 3 1 2" xfId="25025" xr:uid="{00000000-0005-0000-0000-00005CB30000}"/>
    <cellStyle name="Normal 85 2 3 1 2 2" xfId="47692" xr:uid="{00000000-0005-0000-0000-00005DB30000}"/>
    <cellStyle name="Normal 85 2 3 1 3" xfId="47691" xr:uid="{00000000-0005-0000-0000-00005EB30000}"/>
    <cellStyle name="Normal 85 2 3 10" xfId="47690" xr:uid="{00000000-0005-0000-0000-00005FB30000}"/>
    <cellStyle name="Normal 85 2 3 2" xfId="25026" xr:uid="{00000000-0005-0000-0000-000060B30000}"/>
    <cellStyle name="Normal 85 2 3 2 2" xfId="25027" xr:uid="{00000000-0005-0000-0000-000061B30000}"/>
    <cellStyle name="Normal 85 2 3 2 2 2" xfId="25028" xr:uid="{00000000-0005-0000-0000-000062B30000}"/>
    <cellStyle name="Normal 85 2 3 2 2 2 2" xfId="47695" xr:uid="{00000000-0005-0000-0000-000063B30000}"/>
    <cellStyle name="Normal 85 2 3 2 2 3" xfId="47694" xr:uid="{00000000-0005-0000-0000-000064B30000}"/>
    <cellStyle name="Normal 85 2 3 2 3" xfId="25029" xr:uid="{00000000-0005-0000-0000-000065B30000}"/>
    <cellStyle name="Normal 85 2 3 2 3 2" xfId="47696" xr:uid="{00000000-0005-0000-0000-000066B30000}"/>
    <cellStyle name="Normal 85 2 3 2 4" xfId="47693" xr:uid="{00000000-0005-0000-0000-000067B30000}"/>
    <cellStyle name="Normal 85 2 3 3" xfId="25030" xr:uid="{00000000-0005-0000-0000-000068B30000}"/>
    <cellStyle name="Normal 85 2 3 3 2" xfId="25031" xr:uid="{00000000-0005-0000-0000-000069B30000}"/>
    <cellStyle name="Normal 85 2 3 3 2 2" xfId="47698" xr:uid="{00000000-0005-0000-0000-00006AB30000}"/>
    <cellStyle name="Normal 85 2 3 3 3" xfId="47697" xr:uid="{00000000-0005-0000-0000-00006BB30000}"/>
    <cellStyle name="Normal 85 2 3 4" xfId="25032" xr:uid="{00000000-0005-0000-0000-00006CB30000}"/>
    <cellStyle name="Normal 85 2 3 4 2" xfId="25033" xr:uid="{00000000-0005-0000-0000-00006DB30000}"/>
    <cellStyle name="Normal 85 2 3 4 2 2" xfId="47700" xr:uid="{00000000-0005-0000-0000-00006EB30000}"/>
    <cellStyle name="Normal 85 2 3 4 3" xfId="47699" xr:uid="{00000000-0005-0000-0000-00006FB30000}"/>
    <cellStyle name="Normal 85 2 3 5" xfId="25034" xr:uid="{00000000-0005-0000-0000-000070B30000}"/>
    <cellStyle name="Normal 85 2 3 5 2" xfId="25035" xr:uid="{00000000-0005-0000-0000-000071B30000}"/>
    <cellStyle name="Normal 85 2 3 5 2 2" xfId="47702" xr:uid="{00000000-0005-0000-0000-000072B30000}"/>
    <cellStyle name="Normal 85 2 3 5 3" xfId="47701" xr:uid="{00000000-0005-0000-0000-000073B30000}"/>
    <cellStyle name="Normal 85 2 3 6" xfId="25036" xr:uid="{00000000-0005-0000-0000-000074B30000}"/>
    <cellStyle name="Normal 85 2 3 6 2" xfId="25037" xr:uid="{00000000-0005-0000-0000-000075B30000}"/>
    <cellStyle name="Normal 85 2 3 6 2 2" xfId="47704" xr:uid="{00000000-0005-0000-0000-000076B30000}"/>
    <cellStyle name="Normal 85 2 3 6 3" xfId="47703" xr:uid="{00000000-0005-0000-0000-000077B30000}"/>
    <cellStyle name="Normal 85 2 3 7" xfId="25038" xr:uid="{00000000-0005-0000-0000-000078B30000}"/>
    <cellStyle name="Normal 85 2 3 7 2" xfId="25039" xr:uid="{00000000-0005-0000-0000-000079B30000}"/>
    <cellStyle name="Normal 85 2 3 7 2 2" xfId="47706" xr:uid="{00000000-0005-0000-0000-00007AB30000}"/>
    <cellStyle name="Normal 85 2 3 7 3" xfId="47705" xr:uid="{00000000-0005-0000-0000-00007BB30000}"/>
    <cellStyle name="Normal 85 2 3 8" xfId="25040" xr:uid="{00000000-0005-0000-0000-00007CB30000}"/>
    <cellStyle name="Normal 85 2 3 8 2" xfId="47707" xr:uid="{00000000-0005-0000-0000-00007DB30000}"/>
    <cellStyle name="Normal 85 2 3 9" xfId="25041" xr:uid="{00000000-0005-0000-0000-00007EB30000}"/>
    <cellStyle name="Normal 85 2 3 9 2" xfId="47708" xr:uid="{00000000-0005-0000-0000-00007FB30000}"/>
    <cellStyle name="Normal 85 2 4" xfId="25042" xr:uid="{00000000-0005-0000-0000-000080B30000}"/>
    <cellStyle name="Normal 85 2 4 1" xfId="25043" xr:uid="{00000000-0005-0000-0000-000081B30000}"/>
    <cellStyle name="Normal 85 2 4 1 2" xfId="25044" xr:uid="{00000000-0005-0000-0000-000082B30000}"/>
    <cellStyle name="Normal 85 2 4 1 2 2" xfId="47711" xr:uid="{00000000-0005-0000-0000-000083B30000}"/>
    <cellStyle name="Normal 85 2 4 1 3" xfId="47710" xr:uid="{00000000-0005-0000-0000-000084B30000}"/>
    <cellStyle name="Normal 85 2 4 2" xfId="25045" xr:uid="{00000000-0005-0000-0000-000085B30000}"/>
    <cellStyle name="Normal 85 2 4 2 2" xfId="25046" xr:uid="{00000000-0005-0000-0000-000086B30000}"/>
    <cellStyle name="Normal 85 2 4 2 2 2" xfId="47713" xr:uid="{00000000-0005-0000-0000-000087B30000}"/>
    <cellStyle name="Normal 85 2 4 2 3" xfId="47712" xr:uid="{00000000-0005-0000-0000-000088B30000}"/>
    <cellStyle name="Normal 85 2 4 3" xfId="25047" xr:uid="{00000000-0005-0000-0000-000089B30000}"/>
    <cellStyle name="Normal 85 2 4 3 2" xfId="25048" xr:uid="{00000000-0005-0000-0000-00008AB30000}"/>
    <cellStyle name="Normal 85 2 4 3 2 2" xfId="47715" xr:uid="{00000000-0005-0000-0000-00008BB30000}"/>
    <cellStyle name="Normal 85 2 4 3 3" xfId="47714" xr:uid="{00000000-0005-0000-0000-00008CB30000}"/>
    <cellStyle name="Normal 85 2 4 4" xfId="25049" xr:uid="{00000000-0005-0000-0000-00008DB30000}"/>
    <cellStyle name="Normal 85 2 4 4 2" xfId="25050" xr:uid="{00000000-0005-0000-0000-00008EB30000}"/>
    <cellStyle name="Normal 85 2 4 4 2 2" xfId="47717" xr:uid="{00000000-0005-0000-0000-00008FB30000}"/>
    <cellStyle name="Normal 85 2 4 4 3" xfId="47716" xr:uid="{00000000-0005-0000-0000-000090B30000}"/>
    <cellStyle name="Normal 85 2 4 5" xfId="25051" xr:uid="{00000000-0005-0000-0000-000091B30000}"/>
    <cellStyle name="Normal 85 2 4 5 2" xfId="25052" xr:uid="{00000000-0005-0000-0000-000092B30000}"/>
    <cellStyle name="Normal 85 2 4 5 2 2" xfId="47719" xr:uid="{00000000-0005-0000-0000-000093B30000}"/>
    <cellStyle name="Normal 85 2 4 5 3" xfId="47718" xr:uid="{00000000-0005-0000-0000-000094B30000}"/>
    <cellStyle name="Normal 85 2 4 6" xfId="25053" xr:uid="{00000000-0005-0000-0000-000095B30000}"/>
    <cellStyle name="Normal 85 2 4 6 2" xfId="47720" xr:uid="{00000000-0005-0000-0000-000096B30000}"/>
    <cellStyle name="Normal 85 2 4 7" xfId="47709" xr:uid="{00000000-0005-0000-0000-000097B30000}"/>
    <cellStyle name="Normal 85 2 5" xfId="25054" xr:uid="{00000000-0005-0000-0000-000098B30000}"/>
    <cellStyle name="Normal 85 2 5 2" xfId="25055" xr:uid="{00000000-0005-0000-0000-000099B30000}"/>
    <cellStyle name="Normal 85 2 5 2 2" xfId="47722" xr:uid="{00000000-0005-0000-0000-00009AB30000}"/>
    <cellStyle name="Normal 85 2 5 3" xfId="47721" xr:uid="{00000000-0005-0000-0000-00009BB30000}"/>
    <cellStyle name="Normal 85 2 6" xfId="25056" xr:uid="{00000000-0005-0000-0000-00009CB30000}"/>
    <cellStyle name="Normal 85 2 6 2" xfId="25057" xr:uid="{00000000-0005-0000-0000-00009DB30000}"/>
    <cellStyle name="Normal 85 2 6 2 2" xfId="47724" xr:uid="{00000000-0005-0000-0000-00009EB30000}"/>
    <cellStyle name="Normal 85 2 6 3" xfId="47723" xr:uid="{00000000-0005-0000-0000-00009FB30000}"/>
    <cellStyle name="Normal 85 2 7" xfId="25058" xr:uid="{00000000-0005-0000-0000-0000A0B30000}"/>
    <cellStyle name="Normal 85 2 7 2" xfId="25059" xr:uid="{00000000-0005-0000-0000-0000A1B30000}"/>
    <cellStyle name="Normal 85 2 7 2 2" xfId="47726" xr:uid="{00000000-0005-0000-0000-0000A2B30000}"/>
    <cellStyle name="Normal 85 2 7 3" xfId="47725" xr:uid="{00000000-0005-0000-0000-0000A3B30000}"/>
    <cellStyle name="Normal 85 2 8" xfId="25060" xr:uid="{00000000-0005-0000-0000-0000A4B30000}"/>
    <cellStyle name="Normal 85 2 8 2" xfId="25061" xr:uid="{00000000-0005-0000-0000-0000A5B30000}"/>
    <cellStyle name="Normal 85 2 8 2 2" xfId="47728" xr:uid="{00000000-0005-0000-0000-0000A6B30000}"/>
    <cellStyle name="Normal 85 2 8 3" xfId="47727" xr:uid="{00000000-0005-0000-0000-0000A7B30000}"/>
    <cellStyle name="Normal 85 2 9" xfId="25062" xr:uid="{00000000-0005-0000-0000-0000A8B30000}"/>
    <cellStyle name="Normal 85 2 9 2" xfId="25063" xr:uid="{00000000-0005-0000-0000-0000A9B30000}"/>
    <cellStyle name="Normal 85 2 9 2 2" xfId="47730" xr:uid="{00000000-0005-0000-0000-0000AAB30000}"/>
    <cellStyle name="Normal 85 2 9 3" xfId="47729" xr:uid="{00000000-0005-0000-0000-0000ABB30000}"/>
    <cellStyle name="Normal 85 3" xfId="25064" xr:uid="{00000000-0005-0000-0000-0000ACB30000}"/>
    <cellStyle name="Normal 85 3 1" xfId="25065" xr:uid="{00000000-0005-0000-0000-0000ADB30000}"/>
    <cellStyle name="Normal 85 3 1 2" xfId="25066" xr:uid="{00000000-0005-0000-0000-0000AEB30000}"/>
    <cellStyle name="Normal 85 3 1 2 2" xfId="47733" xr:uid="{00000000-0005-0000-0000-0000AFB30000}"/>
    <cellStyle name="Normal 85 3 1 3" xfId="47732" xr:uid="{00000000-0005-0000-0000-0000B0B30000}"/>
    <cellStyle name="Normal 85 3 10" xfId="25067" xr:uid="{00000000-0005-0000-0000-0000B1B30000}"/>
    <cellStyle name="Normal 85 3 10 2" xfId="47734" xr:uid="{00000000-0005-0000-0000-0000B2B30000}"/>
    <cellStyle name="Normal 85 3 11" xfId="25068" xr:uid="{00000000-0005-0000-0000-0000B3B30000}"/>
    <cellStyle name="Normal 85 3 11 2" xfId="47735" xr:uid="{00000000-0005-0000-0000-0000B4B30000}"/>
    <cellStyle name="Normal 85 3 12" xfId="47731" xr:uid="{00000000-0005-0000-0000-0000B5B30000}"/>
    <cellStyle name="Normal 85 3 2" xfId="25069" xr:uid="{00000000-0005-0000-0000-0000B6B30000}"/>
    <cellStyle name="Normal 85 3 2 1" xfId="25070" xr:uid="{00000000-0005-0000-0000-0000B7B30000}"/>
    <cellStyle name="Normal 85 3 2 1 2" xfId="25071" xr:uid="{00000000-0005-0000-0000-0000B8B30000}"/>
    <cellStyle name="Normal 85 3 2 1 2 2" xfId="47738" xr:uid="{00000000-0005-0000-0000-0000B9B30000}"/>
    <cellStyle name="Normal 85 3 2 1 3" xfId="47737" xr:uid="{00000000-0005-0000-0000-0000BAB30000}"/>
    <cellStyle name="Normal 85 3 2 10" xfId="47736" xr:uid="{00000000-0005-0000-0000-0000BBB30000}"/>
    <cellStyle name="Normal 85 3 2 2" xfId="25072" xr:uid="{00000000-0005-0000-0000-0000BCB30000}"/>
    <cellStyle name="Normal 85 3 2 2 2" xfId="25073" xr:uid="{00000000-0005-0000-0000-0000BDB30000}"/>
    <cellStyle name="Normal 85 3 2 2 2 2" xfId="25074" xr:uid="{00000000-0005-0000-0000-0000BEB30000}"/>
    <cellStyle name="Normal 85 3 2 2 2 2 2" xfId="47741" xr:uid="{00000000-0005-0000-0000-0000BFB30000}"/>
    <cellStyle name="Normal 85 3 2 2 2 3" xfId="47740" xr:uid="{00000000-0005-0000-0000-0000C0B30000}"/>
    <cellStyle name="Normal 85 3 2 2 3" xfId="25075" xr:uid="{00000000-0005-0000-0000-0000C1B30000}"/>
    <cellStyle name="Normal 85 3 2 2 3 2" xfId="47742" xr:uid="{00000000-0005-0000-0000-0000C2B30000}"/>
    <cellStyle name="Normal 85 3 2 2 4" xfId="47739" xr:uid="{00000000-0005-0000-0000-0000C3B30000}"/>
    <cellStyle name="Normal 85 3 2 3" xfId="25076" xr:uid="{00000000-0005-0000-0000-0000C4B30000}"/>
    <cellStyle name="Normal 85 3 2 3 2" xfId="25077" xr:uid="{00000000-0005-0000-0000-0000C5B30000}"/>
    <cellStyle name="Normal 85 3 2 3 2 2" xfId="47744" xr:uid="{00000000-0005-0000-0000-0000C6B30000}"/>
    <cellStyle name="Normal 85 3 2 3 3" xfId="47743" xr:uid="{00000000-0005-0000-0000-0000C7B30000}"/>
    <cellStyle name="Normal 85 3 2 4" xfId="25078" xr:uid="{00000000-0005-0000-0000-0000C8B30000}"/>
    <cellStyle name="Normal 85 3 2 4 2" xfId="25079" xr:uid="{00000000-0005-0000-0000-0000C9B30000}"/>
    <cellStyle name="Normal 85 3 2 4 2 2" xfId="47746" xr:uid="{00000000-0005-0000-0000-0000CAB30000}"/>
    <cellStyle name="Normal 85 3 2 4 3" xfId="47745" xr:uid="{00000000-0005-0000-0000-0000CBB30000}"/>
    <cellStyle name="Normal 85 3 2 5" xfId="25080" xr:uid="{00000000-0005-0000-0000-0000CCB30000}"/>
    <cellStyle name="Normal 85 3 2 5 2" xfId="25081" xr:uid="{00000000-0005-0000-0000-0000CDB30000}"/>
    <cellStyle name="Normal 85 3 2 5 2 2" xfId="47748" xr:uid="{00000000-0005-0000-0000-0000CEB30000}"/>
    <cellStyle name="Normal 85 3 2 5 3" xfId="47747" xr:uid="{00000000-0005-0000-0000-0000CFB30000}"/>
    <cellStyle name="Normal 85 3 2 6" xfId="25082" xr:uid="{00000000-0005-0000-0000-0000D0B30000}"/>
    <cellStyle name="Normal 85 3 2 6 2" xfId="25083" xr:uid="{00000000-0005-0000-0000-0000D1B30000}"/>
    <cellStyle name="Normal 85 3 2 6 2 2" xfId="47750" xr:uid="{00000000-0005-0000-0000-0000D2B30000}"/>
    <cellStyle name="Normal 85 3 2 6 3" xfId="47749" xr:uid="{00000000-0005-0000-0000-0000D3B30000}"/>
    <cellStyle name="Normal 85 3 2 7" xfId="25084" xr:uid="{00000000-0005-0000-0000-0000D4B30000}"/>
    <cellStyle name="Normal 85 3 2 7 2" xfId="25085" xr:uid="{00000000-0005-0000-0000-0000D5B30000}"/>
    <cellStyle name="Normal 85 3 2 7 2 2" xfId="47752" xr:uid="{00000000-0005-0000-0000-0000D6B30000}"/>
    <cellStyle name="Normal 85 3 2 7 3" xfId="47751" xr:uid="{00000000-0005-0000-0000-0000D7B30000}"/>
    <cellStyle name="Normal 85 3 2 8" xfId="25086" xr:uid="{00000000-0005-0000-0000-0000D8B30000}"/>
    <cellStyle name="Normal 85 3 2 8 2" xfId="47753" xr:uid="{00000000-0005-0000-0000-0000D9B30000}"/>
    <cellStyle name="Normal 85 3 2 9" xfId="25087" xr:uid="{00000000-0005-0000-0000-0000DAB30000}"/>
    <cellStyle name="Normal 85 3 2 9 2" xfId="47754" xr:uid="{00000000-0005-0000-0000-0000DBB30000}"/>
    <cellStyle name="Normal 85 3 3" xfId="25088" xr:uid="{00000000-0005-0000-0000-0000DCB30000}"/>
    <cellStyle name="Normal 85 3 3 1" xfId="25089" xr:uid="{00000000-0005-0000-0000-0000DDB30000}"/>
    <cellStyle name="Normal 85 3 3 1 2" xfId="25090" xr:uid="{00000000-0005-0000-0000-0000DEB30000}"/>
    <cellStyle name="Normal 85 3 3 1 2 2" xfId="47757" xr:uid="{00000000-0005-0000-0000-0000DFB30000}"/>
    <cellStyle name="Normal 85 3 3 1 3" xfId="47756" xr:uid="{00000000-0005-0000-0000-0000E0B30000}"/>
    <cellStyle name="Normal 85 3 3 2" xfId="25091" xr:uid="{00000000-0005-0000-0000-0000E1B30000}"/>
    <cellStyle name="Normal 85 3 3 2 2" xfId="25092" xr:uid="{00000000-0005-0000-0000-0000E2B30000}"/>
    <cellStyle name="Normal 85 3 3 2 2 2" xfId="47759" xr:uid="{00000000-0005-0000-0000-0000E3B30000}"/>
    <cellStyle name="Normal 85 3 3 2 3" xfId="47758" xr:uid="{00000000-0005-0000-0000-0000E4B30000}"/>
    <cellStyle name="Normal 85 3 3 3" xfId="25093" xr:uid="{00000000-0005-0000-0000-0000E5B30000}"/>
    <cellStyle name="Normal 85 3 3 3 2" xfId="25094" xr:uid="{00000000-0005-0000-0000-0000E6B30000}"/>
    <cellStyle name="Normal 85 3 3 3 2 2" xfId="47761" xr:uid="{00000000-0005-0000-0000-0000E7B30000}"/>
    <cellStyle name="Normal 85 3 3 3 3" xfId="47760" xr:uid="{00000000-0005-0000-0000-0000E8B30000}"/>
    <cellStyle name="Normal 85 3 3 4" xfId="25095" xr:uid="{00000000-0005-0000-0000-0000E9B30000}"/>
    <cellStyle name="Normal 85 3 3 4 2" xfId="25096" xr:uid="{00000000-0005-0000-0000-0000EAB30000}"/>
    <cellStyle name="Normal 85 3 3 4 2 2" xfId="47763" xr:uid="{00000000-0005-0000-0000-0000EBB30000}"/>
    <cellStyle name="Normal 85 3 3 4 3" xfId="47762" xr:uid="{00000000-0005-0000-0000-0000ECB30000}"/>
    <cellStyle name="Normal 85 3 3 5" xfId="25097" xr:uid="{00000000-0005-0000-0000-0000EDB30000}"/>
    <cellStyle name="Normal 85 3 3 5 2" xfId="25098" xr:uid="{00000000-0005-0000-0000-0000EEB30000}"/>
    <cellStyle name="Normal 85 3 3 5 2 2" xfId="47765" xr:uid="{00000000-0005-0000-0000-0000EFB30000}"/>
    <cellStyle name="Normal 85 3 3 5 3" xfId="47764" xr:uid="{00000000-0005-0000-0000-0000F0B30000}"/>
    <cellStyle name="Normal 85 3 3 6" xfId="25099" xr:uid="{00000000-0005-0000-0000-0000F1B30000}"/>
    <cellStyle name="Normal 85 3 3 6 2" xfId="47766" xr:uid="{00000000-0005-0000-0000-0000F2B30000}"/>
    <cellStyle name="Normal 85 3 3 7" xfId="47755" xr:uid="{00000000-0005-0000-0000-0000F3B30000}"/>
    <cellStyle name="Normal 85 3 4" xfId="25100" xr:uid="{00000000-0005-0000-0000-0000F4B30000}"/>
    <cellStyle name="Normal 85 3 4 2" xfId="25101" xr:uid="{00000000-0005-0000-0000-0000F5B30000}"/>
    <cellStyle name="Normal 85 3 4 2 2" xfId="47768" xr:uid="{00000000-0005-0000-0000-0000F6B30000}"/>
    <cellStyle name="Normal 85 3 4 3" xfId="47767" xr:uid="{00000000-0005-0000-0000-0000F7B30000}"/>
    <cellStyle name="Normal 85 3 5" xfId="25102" xr:uid="{00000000-0005-0000-0000-0000F8B30000}"/>
    <cellStyle name="Normal 85 3 5 2" xfId="25103" xr:uid="{00000000-0005-0000-0000-0000F9B30000}"/>
    <cellStyle name="Normal 85 3 5 2 2" xfId="47770" xr:uid="{00000000-0005-0000-0000-0000FAB30000}"/>
    <cellStyle name="Normal 85 3 5 3" xfId="47769" xr:uid="{00000000-0005-0000-0000-0000FBB30000}"/>
    <cellStyle name="Normal 85 3 6" xfId="25104" xr:uid="{00000000-0005-0000-0000-0000FCB30000}"/>
    <cellStyle name="Normal 85 3 6 2" xfId="25105" xr:uid="{00000000-0005-0000-0000-0000FDB30000}"/>
    <cellStyle name="Normal 85 3 6 2 2" xfId="47772" xr:uid="{00000000-0005-0000-0000-0000FEB30000}"/>
    <cellStyle name="Normal 85 3 6 3" xfId="47771" xr:uid="{00000000-0005-0000-0000-0000FFB30000}"/>
    <cellStyle name="Normal 85 3 7" xfId="25106" xr:uid="{00000000-0005-0000-0000-000000B40000}"/>
    <cellStyle name="Normal 85 3 7 2" xfId="25107" xr:uid="{00000000-0005-0000-0000-000001B40000}"/>
    <cellStyle name="Normal 85 3 7 2 2" xfId="47774" xr:uid="{00000000-0005-0000-0000-000002B40000}"/>
    <cellStyle name="Normal 85 3 7 3" xfId="47773" xr:uid="{00000000-0005-0000-0000-000003B40000}"/>
    <cellStyle name="Normal 85 3 8" xfId="25108" xr:uid="{00000000-0005-0000-0000-000004B40000}"/>
    <cellStyle name="Normal 85 3 8 2" xfId="25109" xr:uid="{00000000-0005-0000-0000-000005B40000}"/>
    <cellStyle name="Normal 85 3 8 2 2" xfId="47776" xr:uid="{00000000-0005-0000-0000-000006B40000}"/>
    <cellStyle name="Normal 85 3 8 3" xfId="47775" xr:uid="{00000000-0005-0000-0000-000007B40000}"/>
    <cellStyle name="Normal 85 3 9" xfId="25110" xr:uid="{00000000-0005-0000-0000-000008B40000}"/>
    <cellStyle name="Normal 85 3 9 2" xfId="25111" xr:uid="{00000000-0005-0000-0000-000009B40000}"/>
    <cellStyle name="Normal 85 3 9 2 2" xfId="47778" xr:uid="{00000000-0005-0000-0000-00000AB40000}"/>
    <cellStyle name="Normal 85 3 9 3" xfId="47777" xr:uid="{00000000-0005-0000-0000-00000BB40000}"/>
    <cellStyle name="Normal 85 4" xfId="25112" xr:uid="{00000000-0005-0000-0000-00000CB40000}"/>
    <cellStyle name="Normal 85 4 2" xfId="25113" xr:uid="{00000000-0005-0000-0000-00000DB40000}"/>
    <cellStyle name="Normal 85 4 2 2" xfId="25114" xr:uid="{00000000-0005-0000-0000-00000EB40000}"/>
    <cellStyle name="Normal 85 4 2 2 2" xfId="47781" xr:uid="{00000000-0005-0000-0000-00000FB40000}"/>
    <cellStyle name="Normal 85 4 2 3" xfId="47780" xr:uid="{00000000-0005-0000-0000-000010B40000}"/>
    <cellStyle name="Normal 85 4 3" xfId="25115" xr:uid="{00000000-0005-0000-0000-000011B40000}"/>
    <cellStyle name="Normal 85 4 3 2" xfId="25116" xr:uid="{00000000-0005-0000-0000-000012B40000}"/>
    <cellStyle name="Normal 85 4 3 2 2" xfId="47783" xr:uid="{00000000-0005-0000-0000-000013B40000}"/>
    <cellStyle name="Normal 85 4 3 3" xfId="47782" xr:uid="{00000000-0005-0000-0000-000014B40000}"/>
    <cellStyle name="Normal 85 4 4" xfId="25117" xr:uid="{00000000-0005-0000-0000-000015B40000}"/>
    <cellStyle name="Normal 85 4 4 2" xfId="25118" xr:uid="{00000000-0005-0000-0000-000016B40000}"/>
    <cellStyle name="Normal 85 4 4 2 2" xfId="47785" xr:uid="{00000000-0005-0000-0000-000017B40000}"/>
    <cellStyle name="Normal 85 4 4 3" xfId="47784" xr:uid="{00000000-0005-0000-0000-000018B40000}"/>
    <cellStyle name="Normal 85 4 5" xfId="25119" xr:uid="{00000000-0005-0000-0000-000019B40000}"/>
    <cellStyle name="Normal 85 4 5 2" xfId="25120" xr:uid="{00000000-0005-0000-0000-00001AB40000}"/>
    <cellStyle name="Normal 85 4 5 2 2" xfId="47787" xr:uid="{00000000-0005-0000-0000-00001BB40000}"/>
    <cellStyle name="Normal 85 4 5 3" xfId="47786" xr:uid="{00000000-0005-0000-0000-00001CB40000}"/>
    <cellStyle name="Normal 85 4 6" xfId="25121" xr:uid="{00000000-0005-0000-0000-00001DB40000}"/>
    <cellStyle name="Normal 85 4 6 2" xfId="25122" xr:uid="{00000000-0005-0000-0000-00001EB40000}"/>
    <cellStyle name="Normal 85 4 6 2 2" xfId="47789" xr:uid="{00000000-0005-0000-0000-00001FB40000}"/>
    <cellStyle name="Normal 85 4 6 3" xfId="47788" xr:uid="{00000000-0005-0000-0000-000020B40000}"/>
    <cellStyle name="Normal 85 4 7" xfId="25123" xr:uid="{00000000-0005-0000-0000-000021B40000}"/>
    <cellStyle name="Normal 85 4 7 2" xfId="47790" xr:uid="{00000000-0005-0000-0000-000022B40000}"/>
    <cellStyle name="Normal 85 4 8" xfId="47779" xr:uid="{00000000-0005-0000-0000-000023B40000}"/>
    <cellStyle name="Normal 85 5" xfId="25124" xr:uid="{00000000-0005-0000-0000-000024B40000}"/>
    <cellStyle name="Normal 85 5 1" xfId="25125" xr:uid="{00000000-0005-0000-0000-000025B40000}"/>
    <cellStyle name="Normal 85 5 1 2" xfId="25126" xr:uid="{00000000-0005-0000-0000-000026B40000}"/>
    <cellStyle name="Normal 85 5 1 2 2" xfId="47793" xr:uid="{00000000-0005-0000-0000-000027B40000}"/>
    <cellStyle name="Normal 85 5 1 3" xfId="47792" xr:uid="{00000000-0005-0000-0000-000028B40000}"/>
    <cellStyle name="Normal 85 5 2" xfId="25127" xr:uid="{00000000-0005-0000-0000-000029B40000}"/>
    <cellStyle name="Normal 85 5 2 2" xfId="25128" xr:uid="{00000000-0005-0000-0000-00002AB40000}"/>
    <cellStyle name="Normal 85 5 2 2 2" xfId="47795" xr:uid="{00000000-0005-0000-0000-00002BB40000}"/>
    <cellStyle name="Normal 85 5 2 3" xfId="47794" xr:uid="{00000000-0005-0000-0000-00002CB40000}"/>
    <cellStyle name="Normal 85 5 3" xfId="25129" xr:uid="{00000000-0005-0000-0000-00002DB40000}"/>
    <cellStyle name="Normal 85 5 3 2" xfId="25130" xr:uid="{00000000-0005-0000-0000-00002EB40000}"/>
    <cellStyle name="Normal 85 5 3 2 2" xfId="47797" xr:uid="{00000000-0005-0000-0000-00002FB40000}"/>
    <cellStyle name="Normal 85 5 3 3" xfId="47796" xr:uid="{00000000-0005-0000-0000-000030B40000}"/>
    <cellStyle name="Normal 85 5 4" xfId="25131" xr:uid="{00000000-0005-0000-0000-000031B40000}"/>
    <cellStyle name="Normal 85 5 4 2" xfId="25132" xr:uid="{00000000-0005-0000-0000-000032B40000}"/>
    <cellStyle name="Normal 85 5 4 2 2" xfId="47799" xr:uid="{00000000-0005-0000-0000-000033B40000}"/>
    <cellStyle name="Normal 85 5 4 3" xfId="47798" xr:uid="{00000000-0005-0000-0000-000034B40000}"/>
    <cellStyle name="Normal 85 5 5" xfId="25133" xr:uid="{00000000-0005-0000-0000-000035B40000}"/>
    <cellStyle name="Normal 85 5 5 2" xfId="25134" xr:uid="{00000000-0005-0000-0000-000036B40000}"/>
    <cellStyle name="Normal 85 5 5 2 2" xfId="47801" xr:uid="{00000000-0005-0000-0000-000037B40000}"/>
    <cellStyle name="Normal 85 5 5 3" xfId="47800" xr:uid="{00000000-0005-0000-0000-000038B40000}"/>
    <cellStyle name="Normal 85 5 6" xfId="25135" xr:uid="{00000000-0005-0000-0000-000039B40000}"/>
    <cellStyle name="Normal 85 5 6 2" xfId="47802" xr:uid="{00000000-0005-0000-0000-00003AB40000}"/>
    <cellStyle name="Normal 85 5 7" xfId="47791" xr:uid="{00000000-0005-0000-0000-00003BB40000}"/>
    <cellStyle name="Normal 85 6" xfId="25136" xr:uid="{00000000-0005-0000-0000-00003CB40000}"/>
    <cellStyle name="Normal 85 6 2" xfId="25137" xr:uid="{00000000-0005-0000-0000-00003DB40000}"/>
    <cellStyle name="Normal 85 6 2 2" xfId="25138" xr:uid="{00000000-0005-0000-0000-00003EB40000}"/>
    <cellStyle name="Normal 85 6 2 2 2" xfId="47805" xr:uid="{00000000-0005-0000-0000-00003FB40000}"/>
    <cellStyle name="Normal 85 6 2 3" xfId="47804" xr:uid="{00000000-0005-0000-0000-000040B40000}"/>
    <cellStyle name="Normal 85 6 3" xfId="25139" xr:uid="{00000000-0005-0000-0000-000041B40000}"/>
    <cellStyle name="Normal 85 6 3 2" xfId="47806" xr:uid="{00000000-0005-0000-0000-000042B40000}"/>
    <cellStyle name="Normal 85 6 4" xfId="47803" xr:uid="{00000000-0005-0000-0000-000043B40000}"/>
    <cellStyle name="Normal 85 7" xfId="25140" xr:uid="{00000000-0005-0000-0000-000044B40000}"/>
    <cellStyle name="Normal 85 7 2" xfId="25141" xr:uid="{00000000-0005-0000-0000-000045B40000}"/>
    <cellStyle name="Normal 85 7 2 2" xfId="47808" xr:uid="{00000000-0005-0000-0000-000046B40000}"/>
    <cellStyle name="Normal 85 7 3" xfId="47807" xr:uid="{00000000-0005-0000-0000-000047B40000}"/>
    <cellStyle name="Normal 85 8" xfId="25142" xr:uid="{00000000-0005-0000-0000-000048B40000}"/>
    <cellStyle name="Normal 85 8 2" xfId="25143" xr:uid="{00000000-0005-0000-0000-000049B40000}"/>
    <cellStyle name="Normal 85 8 2 2" xfId="47810" xr:uid="{00000000-0005-0000-0000-00004AB40000}"/>
    <cellStyle name="Normal 85 8 3" xfId="47809" xr:uid="{00000000-0005-0000-0000-00004BB40000}"/>
    <cellStyle name="Normal 85 9" xfId="25144" xr:uid="{00000000-0005-0000-0000-00004CB40000}"/>
    <cellStyle name="Normal 85 9 2" xfId="25145" xr:uid="{00000000-0005-0000-0000-00004DB40000}"/>
    <cellStyle name="Normal 85 9 2 2" xfId="47812" xr:uid="{00000000-0005-0000-0000-00004EB40000}"/>
    <cellStyle name="Normal 85 9 3" xfId="47811" xr:uid="{00000000-0005-0000-0000-00004FB40000}"/>
    <cellStyle name="Normal 86" xfId="25146" xr:uid="{00000000-0005-0000-0000-000050B40000}"/>
    <cellStyle name="Normal 86 1" xfId="25147" xr:uid="{00000000-0005-0000-0000-000051B40000}"/>
    <cellStyle name="Normal 86 1 2" xfId="25148" xr:uid="{00000000-0005-0000-0000-000052B40000}"/>
    <cellStyle name="Normal 86 1 2 2" xfId="47815" xr:uid="{00000000-0005-0000-0000-000053B40000}"/>
    <cellStyle name="Normal 86 1 3" xfId="47814" xr:uid="{00000000-0005-0000-0000-000054B40000}"/>
    <cellStyle name="Normal 86 10" xfId="25149" xr:uid="{00000000-0005-0000-0000-000055B40000}"/>
    <cellStyle name="Normal 86 10 2" xfId="25150" xr:uid="{00000000-0005-0000-0000-000056B40000}"/>
    <cellStyle name="Normal 86 10 2 2" xfId="47817" xr:uid="{00000000-0005-0000-0000-000057B40000}"/>
    <cellStyle name="Normal 86 10 3" xfId="47816" xr:uid="{00000000-0005-0000-0000-000058B40000}"/>
    <cellStyle name="Normal 86 11" xfId="25151" xr:uid="{00000000-0005-0000-0000-000059B40000}"/>
    <cellStyle name="Normal 86 11 2" xfId="47818" xr:uid="{00000000-0005-0000-0000-00005AB40000}"/>
    <cellStyle name="Normal 86 12" xfId="25152" xr:uid="{00000000-0005-0000-0000-00005BB40000}"/>
    <cellStyle name="Normal 86 12 2" xfId="47819" xr:uid="{00000000-0005-0000-0000-00005CB40000}"/>
    <cellStyle name="Normal 86 13" xfId="47813" xr:uid="{00000000-0005-0000-0000-00005DB40000}"/>
    <cellStyle name="Normal 86 2" xfId="25153" xr:uid="{00000000-0005-0000-0000-00005EB40000}"/>
    <cellStyle name="Normal 86 2 1" xfId="25154" xr:uid="{00000000-0005-0000-0000-00005FB40000}"/>
    <cellStyle name="Normal 86 2 1 2" xfId="25155" xr:uid="{00000000-0005-0000-0000-000060B40000}"/>
    <cellStyle name="Normal 86 2 1 2 2" xfId="47822" xr:uid="{00000000-0005-0000-0000-000061B40000}"/>
    <cellStyle name="Normal 86 2 1 3" xfId="47821" xr:uid="{00000000-0005-0000-0000-000062B40000}"/>
    <cellStyle name="Normal 86 2 10" xfId="25156" xr:uid="{00000000-0005-0000-0000-000063B40000}"/>
    <cellStyle name="Normal 86 2 10 2" xfId="25157" xr:uid="{00000000-0005-0000-0000-000064B40000}"/>
    <cellStyle name="Normal 86 2 10 2 2" xfId="47824" xr:uid="{00000000-0005-0000-0000-000065B40000}"/>
    <cellStyle name="Normal 86 2 10 3" xfId="47823" xr:uid="{00000000-0005-0000-0000-000066B40000}"/>
    <cellStyle name="Normal 86 2 11" xfId="25158" xr:uid="{00000000-0005-0000-0000-000067B40000}"/>
    <cellStyle name="Normal 86 2 11 2" xfId="47825" xr:uid="{00000000-0005-0000-0000-000068B40000}"/>
    <cellStyle name="Normal 86 2 12" xfId="25159" xr:uid="{00000000-0005-0000-0000-000069B40000}"/>
    <cellStyle name="Normal 86 2 12 2" xfId="47826" xr:uid="{00000000-0005-0000-0000-00006AB40000}"/>
    <cellStyle name="Normal 86 2 13" xfId="47820" xr:uid="{00000000-0005-0000-0000-00006BB40000}"/>
    <cellStyle name="Normal 86 2 2" xfId="25160" xr:uid="{00000000-0005-0000-0000-00006CB40000}"/>
    <cellStyle name="Normal 86 2 2 1" xfId="25161" xr:uid="{00000000-0005-0000-0000-00006DB40000}"/>
    <cellStyle name="Normal 86 2 2 1 2" xfId="25162" xr:uid="{00000000-0005-0000-0000-00006EB40000}"/>
    <cellStyle name="Normal 86 2 2 1 2 2" xfId="47829" xr:uid="{00000000-0005-0000-0000-00006FB40000}"/>
    <cellStyle name="Normal 86 2 2 1 3" xfId="47828" xr:uid="{00000000-0005-0000-0000-000070B40000}"/>
    <cellStyle name="Normal 86 2 2 10" xfId="25163" xr:uid="{00000000-0005-0000-0000-000071B40000}"/>
    <cellStyle name="Normal 86 2 2 10 2" xfId="47830" xr:uid="{00000000-0005-0000-0000-000072B40000}"/>
    <cellStyle name="Normal 86 2 2 11" xfId="25164" xr:uid="{00000000-0005-0000-0000-000073B40000}"/>
    <cellStyle name="Normal 86 2 2 11 2" xfId="47831" xr:uid="{00000000-0005-0000-0000-000074B40000}"/>
    <cellStyle name="Normal 86 2 2 12" xfId="47827" xr:uid="{00000000-0005-0000-0000-000075B40000}"/>
    <cellStyle name="Normal 86 2 2 2" xfId="25165" xr:uid="{00000000-0005-0000-0000-000076B40000}"/>
    <cellStyle name="Normal 86 2 2 2 1" xfId="25166" xr:uid="{00000000-0005-0000-0000-000077B40000}"/>
    <cellStyle name="Normal 86 2 2 2 1 2" xfId="25167" xr:uid="{00000000-0005-0000-0000-000078B40000}"/>
    <cellStyle name="Normal 86 2 2 2 1 2 2" xfId="47834" xr:uid="{00000000-0005-0000-0000-000079B40000}"/>
    <cellStyle name="Normal 86 2 2 2 1 3" xfId="47833" xr:uid="{00000000-0005-0000-0000-00007AB40000}"/>
    <cellStyle name="Normal 86 2 2 2 10" xfId="47832" xr:uid="{00000000-0005-0000-0000-00007BB40000}"/>
    <cellStyle name="Normal 86 2 2 2 2" xfId="25168" xr:uid="{00000000-0005-0000-0000-00007CB40000}"/>
    <cellStyle name="Normal 86 2 2 2 2 2" xfId="25169" xr:uid="{00000000-0005-0000-0000-00007DB40000}"/>
    <cellStyle name="Normal 86 2 2 2 2 2 2" xfId="25170" xr:uid="{00000000-0005-0000-0000-00007EB40000}"/>
    <cellStyle name="Normal 86 2 2 2 2 2 2 2" xfId="47837" xr:uid="{00000000-0005-0000-0000-00007FB40000}"/>
    <cellStyle name="Normal 86 2 2 2 2 2 3" xfId="47836" xr:uid="{00000000-0005-0000-0000-000080B40000}"/>
    <cellStyle name="Normal 86 2 2 2 2 3" xfId="25171" xr:uid="{00000000-0005-0000-0000-000081B40000}"/>
    <cellStyle name="Normal 86 2 2 2 2 3 2" xfId="47838" xr:uid="{00000000-0005-0000-0000-000082B40000}"/>
    <cellStyle name="Normal 86 2 2 2 2 4" xfId="47835" xr:uid="{00000000-0005-0000-0000-000083B40000}"/>
    <cellStyle name="Normal 86 2 2 2 3" xfId="25172" xr:uid="{00000000-0005-0000-0000-000084B40000}"/>
    <cellStyle name="Normal 86 2 2 2 3 2" xfId="25173" xr:uid="{00000000-0005-0000-0000-000085B40000}"/>
    <cellStyle name="Normal 86 2 2 2 3 2 2" xfId="47840" xr:uid="{00000000-0005-0000-0000-000086B40000}"/>
    <cellStyle name="Normal 86 2 2 2 3 3" xfId="47839" xr:uid="{00000000-0005-0000-0000-000087B40000}"/>
    <cellStyle name="Normal 86 2 2 2 4" xfId="25174" xr:uid="{00000000-0005-0000-0000-000088B40000}"/>
    <cellStyle name="Normal 86 2 2 2 4 2" xfId="25175" xr:uid="{00000000-0005-0000-0000-000089B40000}"/>
    <cellStyle name="Normal 86 2 2 2 4 2 2" xfId="47842" xr:uid="{00000000-0005-0000-0000-00008AB40000}"/>
    <cellStyle name="Normal 86 2 2 2 4 3" xfId="47841" xr:uid="{00000000-0005-0000-0000-00008BB40000}"/>
    <cellStyle name="Normal 86 2 2 2 5" xfId="25176" xr:uid="{00000000-0005-0000-0000-00008CB40000}"/>
    <cellStyle name="Normal 86 2 2 2 5 2" xfId="25177" xr:uid="{00000000-0005-0000-0000-00008DB40000}"/>
    <cellStyle name="Normal 86 2 2 2 5 2 2" xfId="47844" xr:uid="{00000000-0005-0000-0000-00008EB40000}"/>
    <cellStyle name="Normal 86 2 2 2 5 3" xfId="47843" xr:uid="{00000000-0005-0000-0000-00008FB40000}"/>
    <cellStyle name="Normal 86 2 2 2 6" xfId="25178" xr:uid="{00000000-0005-0000-0000-000090B40000}"/>
    <cellStyle name="Normal 86 2 2 2 6 2" xfId="25179" xr:uid="{00000000-0005-0000-0000-000091B40000}"/>
    <cellStyle name="Normal 86 2 2 2 6 2 2" xfId="47846" xr:uid="{00000000-0005-0000-0000-000092B40000}"/>
    <cellStyle name="Normal 86 2 2 2 6 3" xfId="47845" xr:uid="{00000000-0005-0000-0000-000093B40000}"/>
    <cellStyle name="Normal 86 2 2 2 7" xfId="25180" xr:uid="{00000000-0005-0000-0000-000094B40000}"/>
    <cellStyle name="Normal 86 2 2 2 7 2" xfId="25181" xr:uid="{00000000-0005-0000-0000-000095B40000}"/>
    <cellStyle name="Normal 86 2 2 2 7 2 2" xfId="47848" xr:uid="{00000000-0005-0000-0000-000096B40000}"/>
    <cellStyle name="Normal 86 2 2 2 7 3" xfId="47847" xr:uid="{00000000-0005-0000-0000-000097B40000}"/>
    <cellStyle name="Normal 86 2 2 2 8" xfId="25182" xr:uid="{00000000-0005-0000-0000-000098B40000}"/>
    <cellStyle name="Normal 86 2 2 2 8 2" xfId="47849" xr:uid="{00000000-0005-0000-0000-000099B40000}"/>
    <cellStyle name="Normal 86 2 2 2 9" xfId="25183" xr:uid="{00000000-0005-0000-0000-00009AB40000}"/>
    <cellStyle name="Normal 86 2 2 2 9 2" xfId="47850" xr:uid="{00000000-0005-0000-0000-00009BB40000}"/>
    <cellStyle name="Normal 86 2 2 3" xfId="25184" xr:uid="{00000000-0005-0000-0000-00009CB40000}"/>
    <cellStyle name="Normal 86 2 2 3 1" xfId="25185" xr:uid="{00000000-0005-0000-0000-00009DB40000}"/>
    <cellStyle name="Normal 86 2 2 3 1 2" xfId="25186" xr:uid="{00000000-0005-0000-0000-00009EB40000}"/>
    <cellStyle name="Normal 86 2 2 3 1 2 2" xfId="47853" xr:uid="{00000000-0005-0000-0000-00009FB40000}"/>
    <cellStyle name="Normal 86 2 2 3 1 3" xfId="47852" xr:uid="{00000000-0005-0000-0000-0000A0B40000}"/>
    <cellStyle name="Normal 86 2 2 3 2" xfId="25187" xr:uid="{00000000-0005-0000-0000-0000A1B40000}"/>
    <cellStyle name="Normal 86 2 2 3 2 2" xfId="25188" xr:uid="{00000000-0005-0000-0000-0000A2B40000}"/>
    <cellStyle name="Normal 86 2 2 3 2 2 2" xfId="47855" xr:uid="{00000000-0005-0000-0000-0000A3B40000}"/>
    <cellStyle name="Normal 86 2 2 3 2 3" xfId="47854" xr:uid="{00000000-0005-0000-0000-0000A4B40000}"/>
    <cellStyle name="Normal 86 2 2 3 3" xfId="25189" xr:uid="{00000000-0005-0000-0000-0000A5B40000}"/>
    <cellStyle name="Normal 86 2 2 3 3 2" xfId="25190" xr:uid="{00000000-0005-0000-0000-0000A6B40000}"/>
    <cellStyle name="Normal 86 2 2 3 3 2 2" xfId="47857" xr:uid="{00000000-0005-0000-0000-0000A7B40000}"/>
    <cellStyle name="Normal 86 2 2 3 3 3" xfId="47856" xr:uid="{00000000-0005-0000-0000-0000A8B40000}"/>
    <cellStyle name="Normal 86 2 2 3 4" xfId="25191" xr:uid="{00000000-0005-0000-0000-0000A9B40000}"/>
    <cellStyle name="Normal 86 2 2 3 4 2" xfId="25192" xr:uid="{00000000-0005-0000-0000-0000AAB40000}"/>
    <cellStyle name="Normal 86 2 2 3 4 2 2" xfId="47859" xr:uid="{00000000-0005-0000-0000-0000ABB40000}"/>
    <cellStyle name="Normal 86 2 2 3 4 3" xfId="47858" xr:uid="{00000000-0005-0000-0000-0000ACB40000}"/>
    <cellStyle name="Normal 86 2 2 3 5" xfId="25193" xr:uid="{00000000-0005-0000-0000-0000ADB40000}"/>
    <cellStyle name="Normal 86 2 2 3 5 2" xfId="25194" xr:uid="{00000000-0005-0000-0000-0000AEB40000}"/>
    <cellStyle name="Normal 86 2 2 3 5 2 2" xfId="47861" xr:uid="{00000000-0005-0000-0000-0000AFB40000}"/>
    <cellStyle name="Normal 86 2 2 3 5 3" xfId="47860" xr:uid="{00000000-0005-0000-0000-0000B0B40000}"/>
    <cellStyle name="Normal 86 2 2 3 6" xfId="25195" xr:uid="{00000000-0005-0000-0000-0000B1B40000}"/>
    <cellStyle name="Normal 86 2 2 3 6 2" xfId="47862" xr:uid="{00000000-0005-0000-0000-0000B2B40000}"/>
    <cellStyle name="Normal 86 2 2 3 7" xfId="47851" xr:uid="{00000000-0005-0000-0000-0000B3B40000}"/>
    <cellStyle name="Normal 86 2 2 4" xfId="25196" xr:uid="{00000000-0005-0000-0000-0000B4B40000}"/>
    <cellStyle name="Normal 86 2 2 4 2" xfId="25197" xr:uid="{00000000-0005-0000-0000-0000B5B40000}"/>
    <cellStyle name="Normal 86 2 2 4 2 2" xfId="47864" xr:uid="{00000000-0005-0000-0000-0000B6B40000}"/>
    <cellStyle name="Normal 86 2 2 4 3" xfId="47863" xr:uid="{00000000-0005-0000-0000-0000B7B40000}"/>
    <cellStyle name="Normal 86 2 2 5" xfId="25198" xr:uid="{00000000-0005-0000-0000-0000B8B40000}"/>
    <cellStyle name="Normal 86 2 2 5 2" xfId="25199" xr:uid="{00000000-0005-0000-0000-0000B9B40000}"/>
    <cellStyle name="Normal 86 2 2 5 2 2" xfId="47866" xr:uid="{00000000-0005-0000-0000-0000BAB40000}"/>
    <cellStyle name="Normal 86 2 2 5 3" xfId="47865" xr:uid="{00000000-0005-0000-0000-0000BBB40000}"/>
    <cellStyle name="Normal 86 2 2 6" xfId="25200" xr:uid="{00000000-0005-0000-0000-0000BCB40000}"/>
    <cellStyle name="Normal 86 2 2 6 2" xfId="25201" xr:uid="{00000000-0005-0000-0000-0000BDB40000}"/>
    <cellStyle name="Normal 86 2 2 6 2 2" xfId="47868" xr:uid="{00000000-0005-0000-0000-0000BEB40000}"/>
    <cellStyle name="Normal 86 2 2 6 3" xfId="47867" xr:uid="{00000000-0005-0000-0000-0000BFB40000}"/>
    <cellStyle name="Normal 86 2 2 7" xfId="25202" xr:uid="{00000000-0005-0000-0000-0000C0B40000}"/>
    <cellStyle name="Normal 86 2 2 7 2" xfId="25203" xr:uid="{00000000-0005-0000-0000-0000C1B40000}"/>
    <cellStyle name="Normal 86 2 2 7 2 2" xfId="47870" xr:uid="{00000000-0005-0000-0000-0000C2B40000}"/>
    <cellStyle name="Normal 86 2 2 7 3" xfId="47869" xr:uid="{00000000-0005-0000-0000-0000C3B40000}"/>
    <cellStyle name="Normal 86 2 2 8" xfId="25204" xr:uid="{00000000-0005-0000-0000-0000C4B40000}"/>
    <cellStyle name="Normal 86 2 2 8 2" xfId="25205" xr:uid="{00000000-0005-0000-0000-0000C5B40000}"/>
    <cellStyle name="Normal 86 2 2 8 2 2" xfId="47872" xr:uid="{00000000-0005-0000-0000-0000C6B40000}"/>
    <cellStyle name="Normal 86 2 2 8 3" xfId="47871" xr:uid="{00000000-0005-0000-0000-0000C7B40000}"/>
    <cellStyle name="Normal 86 2 2 9" xfId="25206" xr:uid="{00000000-0005-0000-0000-0000C8B40000}"/>
    <cellStyle name="Normal 86 2 2 9 2" xfId="25207" xr:uid="{00000000-0005-0000-0000-0000C9B40000}"/>
    <cellStyle name="Normal 86 2 2 9 2 2" xfId="47874" xr:uid="{00000000-0005-0000-0000-0000CAB40000}"/>
    <cellStyle name="Normal 86 2 2 9 3" xfId="47873" xr:uid="{00000000-0005-0000-0000-0000CBB40000}"/>
    <cellStyle name="Normal 86 2 3" xfId="25208" xr:uid="{00000000-0005-0000-0000-0000CCB40000}"/>
    <cellStyle name="Normal 86 2 3 1" xfId="25209" xr:uid="{00000000-0005-0000-0000-0000CDB40000}"/>
    <cellStyle name="Normal 86 2 3 1 2" xfId="25210" xr:uid="{00000000-0005-0000-0000-0000CEB40000}"/>
    <cellStyle name="Normal 86 2 3 1 2 2" xfId="47877" xr:uid="{00000000-0005-0000-0000-0000CFB40000}"/>
    <cellStyle name="Normal 86 2 3 1 3" xfId="47876" xr:uid="{00000000-0005-0000-0000-0000D0B40000}"/>
    <cellStyle name="Normal 86 2 3 10" xfId="47875" xr:uid="{00000000-0005-0000-0000-0000D1B40000}"/>
    <cellStyle name="Normal 86 2 3 2" xfId="25211" xr:uid="{00000000-0005-0000-0000-0000D2B40000}"/>
    <cellStyle name="Normal 86 2 3 2 2" xfId="25212" xr:uid="{00000000-0005-0000-0000-0000D3B40000}"/>
    <cellStyle name="Normal 86 2 3 2 2 2" xfId="25213" xr:uid="{00000000-0005-0000-0000-0000D4B40000}"/>
    <cellStyle name="Normal 86 2 3 2 2 2 2" xfId="47880" xr:uid="{00000000-0005-0000-0000-0000D5B40000}"/>
    <cellStyle name="Normal 86 2 3 2 2 3" xfId="47879" xr:uid="{00000000-0005-0000-0000-0000D6B40000}"/>
    <cellStyle name="Normal 86 2 3 2 3" xfId="25214" xr:uid="{00000000-0005-0000-0000-0000D7B40000}"/>
    <cellStyle name="Normal 86 2 3 2 3 2" xfId="47881" xr:uid="{00000000-0005-0000-0000-0000D8B40000}"/>
    <cellStyle name="Normal 86 2 3 2 4" xfId="47878" xr:uid="{00000000-0005-0000-0000-0000D9B40000}"/>
    <cellStyle name="Normal 86 2 3 3" xfId="25215" xr:uid="{00000000-0005-0000-0000-0000DAB40000}"/>
    <cellStyle name="Normal 86 2 3 3 2" xfId="25216" xr:uid="{00000000-0005-0000-0000-0000DBB40000}"/>
    <cellStyle name="Normal 86 2 3 3 2 2" xfId="47883" xr:uid="{00000000-0005-0000-0000-0000DCB40000}"/>
    <cellStyle name="Normal 86 2 3 3 3" xfId="47882" xr:uid="{00000000-0005-0000-0000-0000DDB40000}"/>
    <cellStyle name="Normal 86 2 3 4" xfId="25217" xr:uid="{00000000-0005-0000-0000-0000DEB40000}"/>
    <cellStyle name="Normal 86 2 3 4 2" xfId="25218" xr:uid="{00000000-0005-0000-0000-0000DFB40000}"/>
    <cellStyle name="Normal 86 2 3 4 2 2" xfId="47885" xr:uid="{00000000-0005-0000-0000-0000E0B40000}"/>
    <cellStyle name="Normal 86 2 3 4 3" xfId="47884" xr:uid="{00000000-0005-0000-0000-0000E1B40000}"/>
    <cellStyle name="Normal 86 2 3 5" xfId="25219" xr:uid="{00000000-0005-0000-0000-0000E2B40000}"/>
    <cellStyle name="Normal 86 2 3 5 2" xfId="25220" xr:uid="{00000000-0005-0000-0000-0000E3B40000}"/>
    <cellStyle name="Normal 86 2 3 5 2 2" xfId="47887" xr:uid="{00000000-0005-0000-0000-0000E4B40000}"/>
    <cellStyle name="Normal 86 2 3 5 3" xfId="47886" xr:uid="{00000000-0005-0000-0000-0000E5B40000}"/>
    <cellStyle name="Normal 86 2 3 6" xfId="25221" xr:uid="{00000000-0005-0000-0000-0000E6B40000}"/>
    <cellStyle name="Normal 86 2 3 6 2" xfId="25222" xr:uid="{00000000-0005-0000-0000-0000E7B40000}"/>
    <cellStyle name="Normal 86 2 3 6 2 2" xfId="47889" xr:uid="{00000000-0005-0000-0000-0000E8B40000}"/>
    <cellStyle name="Normal 86 2 3 6 3" xfId="47888" xr:uid="{00000000-0005-0000-0000-0000E9B40000}"/>
    <cellStyle name="Normal 86 2 3 7" xfId="25223" xr:uid="{00000000-0005-0000-0000-0000EAB40000}"/>
    <cellStyle name="Normal 86 2 3 7 2" xfId="25224" xr:uid="{00000000-0005-0000-0000-0000EBB40000}"/>
    <cellStyle name="Normal 86 2 3 7 2 2" xfId="47891" xr:uid="{00000000-0005-0000-0000-0000ECB40000}"/>
    <cellStyle name="Normal 86 2 3 7 3" xfId="47890" xr:uid="{00000000-0005-0000-0000-0000EDB40000}"/>
    <cellStyle name="Normal 86 2 3 8" xfId="25225" xr:uid="{00000000-0005-0000-0000-0000EEB40000}"/>
    <cellStyle name="Normal 86 2 3 8 2" xfId="47892" xr:uid="{00000000-0005-0000-0000-0000EFB40000}"/>
    <cellStyle name="Normal 86 2 3 9" xfId="25226" xr:uid="{00000000-0005-0000-0000-0000F0B40000}"/>
    <cellStyle name="Normal 86 2 3 9 2" xfId="47893" xr:uid="{00000000-0005-0000-0000-0000F1B40000}"/>
    <cellStyle name="Normal 86 2 4" xfId="25227" xr:uid="{00000000-0005-0000-0000-0000F2B40000}"/>
    <cellStyle name="Normal 86 2 4 1" xfId="25228" xr:uid="{00000000-0005-0000-0000-0000F3B40000}"/>
    <cellStyle name="Normal 86 2 4 1 2" xfId="25229" xr:uid="{00000000-0005-0000-0000-0000F4B40000}"/>
    <cellStyle name="Normal 86 2 4 1 2 2" xfId="47896" xr:uid="{00000000-0005-0000-0000-0000F5B40000}"/>
    <cellStyle name="Normal 86 2 4 1 3" xfId="47895" xr:uid="{00000000-0005-0000-0000-0000F6B40000}"/>
    <cellStyle name="Normal 86 2 4 2" xfId="25230" xr:uid="{00000000-0005-0000-0000-0000F7B40000}"/>
    <cellStyle name="Normal 86 2 4 2 2" xfId="25231" xr:uid="{00000000-0005-0000-0000-0000F8B40000}"/>
    <cellStyle name="Normal 86 2 4 2 2 2" xfId="47898" xr:uid="{00000000-0005-0000-0000-0000F9B40000}"/>
    <cellStyle name="Normal 86 2 4 2 3" xfId="47897" xr:uid="{00000000-0005-0000-0000-0000FAB40000}"/>
    <cellStyle name="Normal 86 2 4 3" xfId="25232" xr:uid="{00000000-0005-0000-0000-0000FBB40000}"/>
    <cellStyle name="Normal 86 2 4 3 2" xfId="25233" xr:uid="{00000000-0005-0000-0000-0000FCB40000}"/>
    <cellStyle name="Normal 86 2 4 3 2 2" xfId="47900" xr:uid="{00000000-0005-0000-0000-0000FDB40000}"/>
    <cellStyle name="Normal 86 2 4 3 3" xfId="47899" xr:uid="{00000000-0005-0000-0000-0000FEB40000}"/>
    <cellStyle name="Normal 86 2 4 4" xfId="25234" xr:uid="{00000000-0005-0000-0000-0000FFB40000}"/>
    <cellStyle name="Normal 86 2 4 4 2" xfId="25235" xr:uid="{00000000-0005-0000-0000-000000B50000}"/>
    <cellStyle name="Normal 86 2 4 4 2 2" xfId="47902" xr:uid="{00000000-0005-0000-0000-000001B50000}"/>
    <cellStyle name="Normal 86 2 4 4 3" xfId="47901" xr:uid="{00000000-0005-0000-0000-000002B50000}"/>
    <cellStyle name="Normal 86 2 4 5" xfId="25236" xr:uid="{00000000-0005-0000-0000-000003B50000}"/>
    <cellStyle name="Normal 86 2 4 5 2" xfId="25237" xr:uid="{00000000-0005-0000-0000-000004B50000}"/>
    <cellStyle name="Normal 86 2 4 5 2 2" xfId="47904" xr:uid="{00000000-0005-0000-0000-000005B50000}"/>
    <cellStyle name="Normal 86 2 4 5 3" xfId="47903" xr:uid="{00000000-0005-0000-0000-000006B50000}"/>
    <cellStyle name="Normal 86 2 4 6" xfId="25238" xr:uid="{00000000-0005-0000-0000-000007B50000}"/>
    <cellStyle name="Normal 86 2 4 6 2" xfId="47905" xr:uid="{00000000-0005-0000-0000-000008B50000}"/>
    <cellStyle name="Normal 86 2 4 7" xfId="47894" xr:uid="{00000000-0005-0000-0000-000009B50000}"/>
    <cellStyle name="Normal 86 2 5" xfId="25239" xr:uid="{00000000-0005-0000-0000-00000AB50000}"/>
    <cellStyle name="Normal 86 2 5 2" xfId="25240" xr:uid="{00000000-0005-0000-0000-00000BB50000}"/>
    <cellStyle name="Normal 86 2 5 2 2" xfId="47907" xr:uid="{00000000-0005-0000-0000-00000CB50000}"/>
    <cellStyle name="Normal 86 2 5 3" xfId="47906" xr:uid="{00000000-0005-0000-0000-00000DB50000}"/>
    <cellStyle name="Normal 86 2 6" xfId="25241" xr:uid="{00000000-0005-0000-0000-00000EB50000}"/>
    <cellStyle name="Normal 86 2 6 2" xfId="25242" xr:uid="{00000000-0005-0000-0000-00000FB50000}"/>
    <cellStyle name="Normal 86 2 6 2 2" xfId="47909" xr:uid="{00000000-0005-0000-0000-000010B50000}"/>
    <cellStyle name="Normal 86 2 6 3" xfId="47908" xr:uid="{00000000-0005-0000-0000-000011B50000}"/>
    <cellStyle name="Normal 86 2 7" xfId="25243" xr:uid="{00000000-0005-0000-0000-000012B50000}"/>
    <cellStyle name="Normal 86 2 7 2" xfId="25244" xr:uid="{00000000-0005-0000-0000-000013B50000}"/>
    <cellStyle name="Normal 86 2 7 2 2" xfId="47911" xr:uid="{00000000-0005-0000-0000-000014B50000}"/>
    <cellStyle name="Normal 86 2 7 3" xfId="47910" xr:uid="{00000000-0005-0000-0000-000015B50000}"/>
    <cellStyle name="Normal 86 2 8" xfId="25245" xr:uid="{00000000-0005-0000-0000-000016B50000}"/>
    <cellStyle name="Normal 86 2 8 2" xfId="25246" xr:uid="{00000000-0005-0000-0000-000017B50000}"/>
    <cellStyle name="Normal 86 2 8 2 2" xfId="47913" xr:uid="{00000000-0005-0000-0000-000018B50000}"/>
    <cellStyle name="Normal 86 2 8 3" xfId="47912" xr:uid="{00000000-0005-0000-0000-000019B50000}"/>
    <cellStyle name="Normal 86 2 9" xfId="25247" xr:uid="{00000000-0005-0000-0000-00001AB50000}"/>
    <cellStyle name="Normal 86 2 9 2" xfId="25248" xr:uid="{00000000-0005-0000-0000-00001BB50000}"/>
    <cellStyle name="Normal 86 2 9 2 2" xfId="47915" xr:uid="{00000000-0005-0000-0000-00001CB50000}"/>
    <cellStyle name="Normal 86 2 9 3" xfId="47914" xr:uid="{00000000-0005-0000-0000-00001DB50000}"/>
    <cellStyle name="Normal 86 3" xfId="25249" xr:uid="{00000000-0005-0000-0000-00001EB50000}"/>
    <cellStyle name="Normal 86 3 1" xfId="25250" xr:uid="{00000000-0005-0000-0000-00001FB50000}"/>
    <cellStyle name="Normal 86 3 1 2" xfId="25251" xr:uid="{00000000-0005-0000-0000-000020B50000}"/>
    <cellStyle name="Normal 86 3 1 2 2" xfId="47918" xr:uid="{00000000-0005-0000-0000-000021B50000}"/>
    <cellStyle name="Normal 86 3 1 3" xfId="47917" xr:uid="{00000000-0005-0000-0000-000022B50000}"/>
    <cellStyle name="Normal 86 3 10" xfId="25252" xr:uid="{00000000-0005-0000-0000-000023B50000}"/>
    <cellStyle name="Normal 86 3 10 2" xfId="47919" xr:uid="{00000000-0005-0000-0000-000024B50000}"/>
    <cellStyle name="Normal 86 3 11" xfId="25253" xr:uid="{00000000-0005-0000-0000-000025B50000}"/>
    <cellStyle name="Normal 86 3 11 2" xfId="47920" xr:uid="{00000000-0005-0000-0000-000026B50000}"/>
    <cellStyle name="Normal 86 3 12" xfId="47916" xr:uid="{00000000-0005-0000-0000-000027B50000}"/>
    <cellStyle name="Normal 86 3 2" xfId="25254" xr:uid="{00000000-0005-0000-0000-000028B50000}"/>
    <cellStyle name="Normal 86 3 2 1" xfId="25255" xr:uid="{00000000-0005-0000-0000-000029B50000}"/>
    <cellStyle name="Normal 86 3 2 1 2" xfId="25256" xr:uid="{00000000-0005-0000-0000-00002AB50000}"/>
    <cellStyle name="Normal 86 3 2 1 2 2" xfId="47923" xr:uid="{00000000-0005-0000-0000-00002BB50000}"/>
    <cellStyle name="Normal 86 3 2 1 3" xfId="47922" xr:uid="{00000000-0005-0000-0000-00002CB50000}"/>
    <cellStyle name="Normal 86 3 2 10" xfId="47921" xr:uid="{00000000-0005-0000-0000-00002DB50000}"/>
    <cellStyle name="Normal 86 3 2 2" xfId="25257" xr:uid="{00000000-0005-0000-0000-00002EB50000}"/>
    <cellStyle name="Normal 86 3 2 2 2" xfId="25258" xr:uid="{00000000-0005-0000-0000-00002FB50000}"/>
    <cellStyle name="Normal 86 3 2 2 2 2" xfId="25259" xr:uid="{00000000-0005-0000-0000-000030B50000}"/>
    <cellStyle name="Normal 86 3 2 2 2 2 2" xfId="47926" xr:uid="{00000000-0005-0000-0000-000031B50000}"/>
    <cellStyle name="Normal 86 3 2 2 2 3" xfId="47925" xr:uid="{00000000-0005-0000-0000-000032B50000}"/>
    <cellStyle name="Normal 86 3 2 2 3" xfId="25260" xr:uid="{00000000-0005-0000-0000-000033B50000}"/>
    <cellStyle name="Normal 86 3 2 2 3 2" xfId="47927" xr:uid="{00000000-0005-0000-0000-000034B50000}"/>
    <cellStyle name="Normal 86 3 2 2 4" xfId="47924" xr:uid="{00000000-0005-0000-0000-000035B50000}"/>
    <cellStyle name="Normal 86 3 2 3" xfId="25261" xr:uid="{00000000-0005-0000-0000-000036B50000}"/>
    <cellStyle name="Normal 86 3 2 3 2" xfId="25262" xr:uid="{00000000-0005-0000-0000-000037B50000}"/>
    <cellStyle name="Normal 86 3 2 3 2 2" xfId="47929" xr:uid="{00000000-0005-0000-0000-000038B50000}"/>
    <cellStyle name="Normal 86 3 2 3 3" xfId="47928" xr:uid="{00000000-0005-0000-0000-000039B50000}"/>
    <cellStyle name="Normal 86 3 2 4" xfId="25263" xr:uid="{00000000-0005-0000-0000-00003AB50000}"/>
    <cellStyle name="Normal 86 3 2 4 2" xfId="25264" xr:uid="{00000000-0005-0000-0000-00003BB50000}"/>
    <cellStyle name="Normal 86 3 2 4 2 2" xfId="47931" xr:uid="{00000000-0005-0000-0000-00003CB50000}"/>
    <cellStyle name="Normal 86 3 2 4 3" xfId="47930" xr:uid="{00000000-0005-0000-0000-00003DB50000}"/>
    <cellStyle name="Normal 86 3 2 5" xfId="25265" xr:uid="{00000000-0005-0000-0000-00003EB50000}"/>
    <cellStyle name="Normal 86 3 2 5 2" xfId="25266" xr:uid="{00000000-0005-0000-0000-00003FB50000}"/>
    <cellStyle name="Normal 86 3 2 5 2 2" xfId="47933" xr:uid="{00000000-0005-0000-0000-000040B50000}"/>
    <cellStyle name="Normal 86 3 2 5 3" xfId="47932" xr:uid="{00000000-0005-0000-0000-000041B50000}"/>
    <cellStyle name="Normal 86 3 2 6" xfId="25267" xr:uid="{00000000-0005-0000-0000-000042B50000}"/>
    <cellStyle name="Normal 86 3 2 6 2" xfId="25268" xr:uid="{00000000-0005-0000-0000-000043B50000}"/>
    <cellStyle name="Normal 86 3 2 6 2 2" xfId="47935" xr:uid="{00000000-0005-0000-0000-000044B50000}"/>
    <cellStyle name="Normal 86 3 2 6 3" xfId="47934" xr:uid="{00000000-0005-0000-0000-000045B50000}"/>
    <cellStyle name="Normal 86 3 2 7" xfId="25269" xr:uid="{00000000-0005-0000-0000-000046B50000}"/>
    <cellStyle name="Normal 86 3 2 7 2" xfId="25270" xr:uid="{00000000-0005-0000-0000-000047B50000}"/>
    <cellStyle name="Normal 86 3 2 7 2 2" xfId="47937" xr:uid="{00000000-0005-0000-0000-000048B50000}"/>
    <cellStyle name="Normal 86 3 2 7 3" xfId="47936" xr:uid="{00000000-0005-0000-0000-000049B50000}"/>
    <cellStyle name="Normal 86 3 2 8" xfId="25271" xr:uid="{00000000-0005-0000-0000-00004AB50000}"/>
    <cellStyle name="Normal 86 3 2 8 2" xfId="47938" xr:uid="{00000000-0005-0000-0000-00004BB50000}"/>
    <cellStyle name="Normal 86 3 2 9" xfId="25272" xr:uid="{00000000-0005-0000-0000-00004CB50000}"/>
    <cellStyle name="Normal 86 3 2 9 2" xfId="47939" xr:uid="{00000000-0005-0000-0000-00004DB50000}"/>
    <cellStyle name="Normal 86 3 3" xfId="25273" xr:uid="{00000000-0005-0000-0000-00004EB50000}"/>
    <cellStyle name="Normal 86 3 3 1" xfId="25274" xr:uid="{00000000-0005-0000-0000-00004FB50000}"/>
    <cellStyle name="Normal 86 3 3 1 2" xfId="25275" xr:uid="{00000000-0005-0000-0000-000050B50000}"/>
    <cellStyle name="Normal 86 3 3 1 2 2" xfId="47942" xr:uid="{00000000-0005-0000-0000-000051B50000}"/>
    <cellStyle name="Normal 86 3 3 1 3" xfId="47941" xr:uid="{00000000-0005-0000-0000-000052B50000}"/>
    <cellStyle name="Normal 86 3 3 2" xfId="25276" xr:uid="{00000000-0005-0000-0000-000053B50000}"/>
    <cellStyle name="Normal 86 3 3 2 2" xfId="25277" xr:uid="{00000000-0005-0000-0000-000054B50000}"/>
    <cellStyle name="Normal 86 3 3 2 2 2" xfId="47944" xr:uid="{00000000-0005-0000-0000-000055B50000}"/>
    <cellStyle name="Normal 86 3 3 2 3" xfId="47943" xr:uid="{00000000-0005-0000-0000-000056B50000}"/>
    <cellStyle name="Normal 86 3 3 3" xfId="25278" xr:uid="{00000000-0005-0000-0000-000057B50000}"/>
    <cellStyle name="Normal 86 3 3 3 2" xfId="25279" xr:uid="{00000000-0005-0000-0000-000058B50000}"/>
    <cellStyle name="Normal 86 3 3 3 2 2" xfId="47946" xr:uid="{00000000-0005-0000-0000-000059B50000}"/>
    <cellStyle name="Normal 86 3 3 3 3" xfId="47945" xr:uid="{00000000-0005-0000-0000-00005AB50000}"/>
    <cellStyle name="Normal 86 3 3 4" xfId="25280" xr:uid="{00000000-0005-0000-0000-00005BB50000}"/>
    <cellStyle name="Normal 86 3 3 4 2" xfId="25281" xr:uid="{00000000-0005-0000-0000-00005CB50000}"/>
    <cellStyle name="Normal 86 3 3 4 2 2" xfId="47948" xr:uid="{00000000-0005-0000-0000-00005DB50000}"/>
    <cellStyle name="Normal 86 3 3 4 3" xfId="47947" xr:uid="{00000000-0005-0000-0000-00005EB50000}"/>
    <cellStyle name="Normal 86 3 3 5" xfId="25282" xr:uid="{00000000-0005-0000-0000-00005FB50000}"/>
    <cellStyle name="Normal 86 3 3 5 2" xfId="25283" xr:uid="{00000000-0005-0000-0000-000060B50000}"/>
    <cellStyle name="Normal 86 3 3 5 2 2" xfId="47950" xr:uid="{00000000-0005-0000-0000-000061B50000}"/>
    <cellStyle name="Normal 86 3 3 5 3" xfId="47949" xr:uid="{00000000-0005-0000-0000-000062B50000}"/>
    <cellStyle name="Normal 86 3 3 6" xfId="25284" xr:uid="{00000000-0005-0000-0000-000063B50000}"/>
    <cellStyle name="Normal 86 3 3 6 2" xfId="47951" xr:uid="{00000000-0005-0000-0000-000064B50000}"/>
    <cellStyle name="Normal 86 3 3 7" xfId="47940" xr:uid="{00000000-0005-0000-0000-000065B50000}"/>
    <cellStyle name="Normal 86 3 4" xfId="25285" xr:uid="{00000000-0005-0000-0000-000066B50000}"/>
    <cellStyle name="Normal 86 3 4 2" xfId="25286" xr:uid="{00000000-0005-0000-0000-000067B50000}"/>
    <cellStyle name="Normal 86 3 4 2 2" xfId="47953" xr:uid="{00000000-0005-0000-0000-000068B50000}"/>
    <cellStyle name="Normal 86 3 4 3" xfId="47952" xr:uid="{00000000-0005-0000-0000-000069B50000}"/>
    <cellStyle name="Normal 86 3 5" xfId="25287" xr:uid="{00000000-0005-0000-0000-00006AB50000}"/>
    <cellStyle name="Normal 86 3 5 2" xfId="25288" xr:uid="{00000000-0005-0000-0000-00006BB50000}"/>
    <cellStyle name="Normal 86 3 5 2 2" xfId="47955" xr:uid="{00000000-0005-0000-0000-00006CB50000}"/>
    <cellStyle name="Normal 86 3 5 3" xfId="47954" xr:uid="{00000000-0005-0000-0000-00006DB50000}"/>
    <cellStyle name="Normal 86 3 6" xfId="25289" xr:uid="{00000000-0005-0000-0000-00006EB50000}"/>
    <cellStyle name="Normal 86 3 6 2" xfId="25290" xr:uid="{00000000-0005-0000-0000-00006FB50000}"/>
    <cellStyle name="Normal 86 3 6 2 2" xfId="47957" xr:uid="{00000000-0005-0000-0000-000070B50000}"/>
    <cellStyle name="Normal 86 3 6 3" xfId="47956" xr:uid="{00000000-0005-0000-0000-000071B50000}"/>
    <cellStyle name="Normal 86 3 7" xfId="25291" xr:uid="{00000000-0005-0000-0000-000072B50000}"/>
    <cellStyle name="Normal 86 3 7 2" xfId="25292" xr:uid="{00000000-0005-0000-0000-000073B50000}"/>
    <cellStyle name="Normal 86 3 7 2 2" xfId="47959" xr:uid="{00000000-0005-0000-0000-000074B50000}"/>
    <cellStyle name="Normal 86 3 7 3" xfId="47958" xr:uid="{00000000-0005-0000-0000-000075B50000}"/>
    <cellStyle name="Normal 86 3 8" xfId="25293" xr:uid="{00000000-0005-0000-0000-000076B50000}"/>
    <cellStyle name="Normal 86 3 8 2" xfId="25294" xr:uid="{00000000-0005-0000-0000-000077B50000}"/>
    <cellStyle name="Normal 86 3 8 2 2" xfId="47961" xr:uid="{00000000-0005-0000-0000-000078B50000}"/>
    <cellStyle name="Normal 86 3 8 3" xfId="47960" xr:uid="{00000000-0005-0000-0000-000079B50000}"/>
    <cellStyle name="Normal 86 3 9" xfId="25295" xr:uid="{00000000-0005-0000-0000-00007AB50000}"/>
    <cellStyle name="Normal 86 3 9 2" xfId="25296" xr:uid="{00000000-0005-0000-0000-00007BB50000}"/>
    <cellStyle name="Normal 86 3 9 2 2" xfId="47963" xr:uid="{00000000-0005-0000-0000-00007CB50000}"/>
    <cellStyle name="Normal 86 3 9 3" xfId="47962" xr:uid="{00000000-0005-0000-0000-00007DB50000}"/>
    <cellStyle name="Normal 86 4" xfId="25297" xr:uid="{00000000-0005-0000-0000-00007EB50000}"/>
    <cellStyle name="Normal 86 4 2" xfId="25298" xr:uid="{00000000-0005-0000-0000-00007FB50000}"/>
    <cellStyle name="Normal 86 4 2 2" xfId="25299" xr:uid="{00000000-0005-0000-0000-000080B50000}"/>
    <cellStyle name="Normal 86 4 2 2 2" xfId="47966" xr:uid="{00000000-0005-0000-0000-000081B50000}"/>
    <cellStyle name="Normal 86 4 2 3" xfId="47965" xr:uid="{00000000-0005-0000-0000-000082B50000}"/>
    <cellStyle name="Normal 86 4 3" xfId="25300" xr:uid="{00000000-0005-0000-0000-000083B50000}"/>
    <cellStyle name="Normal 86 4 3 2" xfId="25301" xr:uid="{00000000-0005-0000-0000-000084B50000}"/>
    <cellStyle name="Normal 86 4 3 2 2" xfId="47968" xr:uid="{00000000-0005-0000-0000-000085B50000}"/>
    <cellStyle name="Normal 86 4 3 3" xfId="47967" xr:uid="{00000000-0005-0000-0000-000086B50000}"/>
    <cellStyle name="Normal 86 4 4" xfId="25302" xr:uid="{00000000-0005-0000-0000-000087B50000}"/>
    <cellStyle name="Normal 86 4 4 2" xfId="25303" xr:uid="{00000000-0005-0000-0000-000088B50000}"/>
    <cellStyle name="Normal 86 4 4 2 2" xfId="47970" xr:uid="{00000000-0005-0000-0000-000089B50000}"/>
    <cellStyle name="Normal 86 4 4 3" xfId="47969" xr:uid="{00000000-0005-0000-0000-00008AB50000}"/>
    <cellStyle name="Normal 86 4 5" xfId="25304" xr:uid="{00000000-0005-0000-0000-00008BB50000}"/>
    <cellStyle name="Normal 86 4 5 2" xfId="25305" xr:uid="{00000000-0005-0000-0000-00008CB50000}"/>
    <cellStyle name="Normal 86 4 5 2 2" xfId="47972" xr:uid="{00000000-0005-0000-0000-00008DB50000}"/>
    <cellStyle name="Normal 86 4 5 3" xfId="47971" xr:uid="{00000000-0005-0000-0000-00008EB50000}"/>
    <cellStyle name="Normal 86 4 6" xfId="25306" xr:uid="{00000000-0005-0000-0000-00008FB50000}"/>
    <cellStyle name="Normal 86 4 6 2" xfId="25307" xr:uid="{00000000-0005-0000-0000-000090B50000}"/>
    <cellStyle name="Normal 86 4 6 2 2" xfId="47974" xr:uid="{00000000-0005-0000-0000-000091B50000}"/>
    <cellStyle name="Normal 86 4 6 3" xfId="47973" xr:uid="{00000000-0005-0000-0000-000092B50000}"/>
    <cellStyle name="Normal 86 4 7" xfId="25308" xr:uid="{00000000-0005-0000-0000-000093B50000}"/>
    <cellStyle name="Normal 86 4 7 2" xfId="47975" xr:uid="{00000000-0005-0000-0000-000094B50000}"/>
    <cellStyle name="Normal 86 4 8" xfId="47964" xr:uid="{00000000-0005-0000-0000-000095B50000}"/>
    <cellStyle name="Normal 86 5" xfId="25309" xr:uid="{00000000-0005-0000-0000-000096B50000}"/>
    <cellStyle name="Normal 86 5 1" xfId="25310" xr:uid="{00000000-0005-0000-0000-000097B50000}"/>
    <cellStyle name="Normal 86 5 1 2" xfId="25311" xr:uid="{00000000-0005-0000-0000-000098B50000}"/>
    <cellStyle name="Normal 86 5 1 2 2" xfId="47978" xr:uid="{00000000-0005-0000-0000-000099B50000}"/>
    <cellStyle name="Normal 86 5 1 3" xfId="47977" xr:uid="{00000000-0005-0000-0000-00009AB50000}"/>
    <cellStyle name="Normal 86 5 2" xfId="25312" xr:uid="{00000000-0005-0000-0000-00009BB50000}"/>
    <cellStyle name="Normal 86 5 2 2" xfId="25313" xr:uid="{00000000-0005-0000-0000-00009CB50000}"/>
    <cellStyle name="Normal 86 5 2 2 2" xfId="47980" xr:uid="{00000000-0005-0000-0000-00009DB50000}"/>
    <cellStyle name="Normal 86 5 2 3" xfId="47979" xr:uid="{00000000-0005-0000-0000-00009EB50000}"/>
    <cellStyle name="Normal 86 5 3" xfId="25314" xr:uid="{00000000-0005-0000-0000-00009FB50000}"/>
    <cellStyle name="Normal 86 5 3 2" xfId="25315" xr:uid="{00000000-0005-0000-0000-0000A0B50000}"/>
    <cellStyle name="Normal 86 5 3 2 2" xfId="47982" xr:uid="{00000000-0005-0000-0000-0000A1B50000}"/>
    <cellStyle name="Normal 86 5 3 3" xfId="47981" xr:uid="{00000000-0005-0000-0000-0000A2B50000}"/>
    <cellStyle name="Normal 86 5 4" xfId="25316" xr:uid="{00000000-0005-0000-0000-0000A3B50000}"/>
    <cellStyle name="Normal 86 5 4 2" xfId="25317" xr:uid="{00000000-0005-0000-0000-0000A4B50000}"/>
    <cellStyle name="Normal 86 5 4 2 2" xfId="47984" xr:uid="{00000000-0005-0000-0000-0000A5B50000}"/>
    <cellStyle name="Normal 86 5 4 3" xfId="47983" xr:uid="{00000000-0005-0000-0000-0000A6B50000}"/>
    <cellStyle name="Normal 86 5 5" xfId="25318" xr:uid="{00000000-0005-0000-0000-0000A7B50000}"/>
    <cellStyle name="Normal 86 5 5 2" xfId="25319" xr:uid="{00000000-0005-0000-0000-0000A8B50000}"/>
    <cellStyle name="Normal 86 5 5 2 2" xfId="47986" xr:uid="{00000000-0005-0000-0000-0000A9B50000}"/>
    <cellStyle name="Normal 86 5 5 3" xfId="47985" xr:uid="{00000000-0005-0000-0000-0000AAB50000}"/>
    <cellStyle name="Normal 86 5 6" xfId="25320" xr:uid="{00000000-0005-0000-0000-0000ABB50000}"/>
    <cellStyle name="Normal 86 5 6 2" xfId="47987" xr:uid="{00000000-0005-0000-0000-0000ACB50000}"/>
    <cellStyle name="Normal 86 5 7" xfId="47976" xr:uid="{00000000-0005-0000-0000-0000ADB50000}"/>
    <cellStyle name="Normal 86 6" xfId="25321" xr:uid="{00000000-0005-0000-0000-0000AEB50000}"/>
    <cellStyle name="Normal 86 6 2" xfId="25322" xr:uid="{00000000-0005-0000-0000-0000AFB50000}"/>
    <cellStyle name="Normal 86 6 2 2" xfId="25323" xr:uid="{00000000-0005-0000-0000-0000B0B50000}"/>
    <cellStyle name="Normal 86 6 2 2 2" xfId="47990" xr:uid="{00000000-0005-0000-0000-0000B1B50000}"/>
    <cellStyle name="Normal 86 6 2 3" xfId="47989" xr:uid="{00000000-0005-0000-0000-0000B2B50000}"/>
    <cellStyle name="Normal 86 6 3" xfId="25324" xr:uid="{00000000-0005-0000-0000-0000B3B50000}"/>
    <cellStyle name="Normal 86 6 3 2" xfId="47991" xr:uid="{00000000-0005-0000-0000-0000B4B50000}"/>
    <cellStyle name="Normal 86 6 4" xfId="47988" xr:uid="{00000000-0005-0000-0000-0000B5B50000}"/>
    <cellStyle name="Normal 86 7" xfId="25325" xr:uid="{00000000-0005-0000-0000-0000B6B50000}"/>
    <cellStyle name="Normal 86 7 2" xfId="25326" xr:uid="{00000000-0005-0000-0000-0000B7B50000}"/>
    <cellStyle name="Normal 86 7 2 2" xfId="47993" xr:uid="{00000000-0005-0000-0000-0000B8B50000}"/>
    <cellStyle name="Normal 86 7 3" xfId="47992" xr:uid="{00000000-0005-0000-0000-0000B9B50000}"/>
    <cellStyle name="Normal 86 8" xfId="25327" xr:uid="{00000000-0005-0000-0000-0000BAB50000}"/>
    <cellStyle name="Normal 86 8 2" xfId="25328" xr:uid="{00000000-0005-0000-0000-0000BBB50000}"/>
    <cellStyle name="Normal 86 8 2 2" xfId="47995" xr:uid="{00000000-0005-0000-0000-0000BCB50000}"/>
    <cellStyle name="Normal 86 8 3" xfId="47994" xr:uid="{00000000-0005-0000-0000-0000BDB50000}"/>
    <cellStyle name="Normal 86 9" xfId="25329" xr:uid="{00000000-0005-0000-0000-0000BEB50000}"/>
    <cellStyle name="Normal 86 9 2" xfId="25330" xr:uid="{00000000-0005-0000-0000-0000BFB50000}"/>
    <cellStyle name="Normal 86 9 2 2" xfId="47997" xr:uid="{00000000-0005-0000-0000-0000C0B50000}"/>
    <cellStyle name="Normal 86 9 3" xfId="47996" xr:uid="{00000000-0005-0000-0000-0000C1B50000}"/>
    <cellStyle name="Normal 87" xfId="25331" xr:uid="{00000000-0005-0000-0000-0000C2B50000}"/>
    <cellStyle name="Normal 87 2" xfId="25332" xr:uid="{00000000-0005-0000-0000-0000C3B50000}"/>
    <cellStyle name="Normal 87 2 2" xfId="25333" xr:uid="{00000000-0005-0000-0000-0000C4B50000}"/>
    <cellStyle name="Normal 87 2 2 2" xfId="48000" xr:uid="{00000000-0005-0000-0000-0000C5B50000}"/>
    <cellStyle name="Normal 87 2 3" xfId="47999" xr:uid="{00000000-0005-0000-0000-0000C6B50000}"/>
    <cellStyle name="Normal 87 3" xfId="25334" xr:uid="{00000000-0005-0000-0000-0000C7B50000}"/>
    <cellStyle name="Normal 87 3 2" xfId="25335" xr:uid="{00000000-0005-0000-0000-0000C8B50000}"/>
    <cellStyle name="Normal 87 3 2 2" xfId="48002" xr:uid="{00000000-0005-0000-0000-0000C9B50000}"/>
    <cellStyle name="Normal 87 3 3" xfId="25336" xr:uid="{00000000-0005-0000-0000-0000CAB50000}"/>
    <cellStyle name="Normal 87 3 3 2" xfId="48003" xr:uid="{00000000-0005-0000-0000-0000CBB50000}"/>
    <cellStyle name="Normal 87 3 4" xfId="48001" xr:uid="{00000000-0005-0000-0000-0000CCB50000}"/>
    <cellStyle name="Normal 87 4" xfId="25337" xr:uid="{00000000-0005-0000-0000-0000CDB50000}"/>
    <cellStyle name="Normal 87 4 2" xfId="48004" xr:uid="{00000000-0005-0000-0000-0000CEB50000}"/>
    <cellStyle name="Normal 87 5" xfId="25338" xr:uid="{00000000-0005-0000-0000-0000CFB50000}"/>
    <cellStyle name="Normal 87 5 2" xfId="48005" xr:uid="{00000000-0005-0000-0000-0000D0B50000}"/>
    <cellStyle name="Normal 87 6" xfId="47998" xr:uid="{00000000-0005-0000-0000-0000D1B50000}"/>
    <cellStyle name="Normal 88" xfId="25339" xr:uid="{00000000-0005-0000-0000-0000D2B50000}"/>
    <cellStyle name="Normal 88 2" xfId="25340" xr:uid="{00000000-0005-0000-0000-0000D3B50000}"/>
    <cellStyle name="Normal 88 2 2" xfId="25341" xr:uid="{00000000-0005-0000-0000-0000D4B50000}"/>
    <cellStyle name="Normal 88 2 2 2" xfId="48008" xr:uid="{00000000-0005-0000-0000-0000D5B50000}"/>
    <cellStyle name="Normal 88 2 3" xfId="48007" xr:uid="{00000000-0005-0000-0000-0000D6B50000}"/>
    <cellStyle name="Normal 88 3" xfId="25342" xr:uid="{00000000-0005-0000-0000-0000D7B50000}"/>
    <cellStyle name="Normal 88 3 2" xfId="25343" xr:uid="{00000000-0005-0000-0000-0000D8B50000}"/>
    <cellStyle name="Normal 88 3 2 2" xfId="48010" xr:uid="{00000000-0005-0000-0000-0000D9B50000}"/>
    <cellStyle name="Normal 88 3 3" xfId="48009" xr:uid="{00000000-0005-0000-0000-0000DAB50000}"/>
    <cellStyle name="Normal 88 4" xfId="25344" xr:uid="{00000000-0005-0000-0000-0000DBB50000}"/>
    <cellStyle name="Normal 88 4 2" xfId="25345" xr:uid="{00000000-0005-0000-0000-0000DCB50000}"/>
    <cellStyle name="Normal 88 4 2 2" xfId="48012" xr:uid="{00000000-0005-0000-0000-0000DDB50000}"/>
    <cellStyle name="Normal 88 4 3" xfId="48011" xr:uid="{00000000-0005-0000-0000-0000DEB50000}"/>
    <cellStyle name="Normal 88 5" xfId="25346" xr:uid="{00000000-0005-0000-0000-0000DFB50000}"/>
    <cellStyle name="Normal 88 5 2" xfId="48013" xr:uid="{00000000-0005-0000-0000-0000E0B50000}"/>
    <cellStyle name="Normal 88 6" xfId="25347" xr:uid="{00000000-0005-0000-0000-0000E1B50000}"/>
    <cellStyle name="Normal 88 6 2" xfId="48014" xr:uid="{00000000-0005-0000-0000-0000E2B50000}"/>
    <cellStyle name="Normal 88 7" xfId="48006" xr:uid="{00000000-0005-0000-0000-0000E3B50000}"/>
    <cellStyle name="Normal 89" xfId="25348" xr:uid="{00000000-0005-0000-0000-0000E4B50000}"/>
    <cellStyle name="Normal 89 2" xfId="25349" xr:uid="{00000000-0005-0000-0000-0000E5B50000}"/>
    <cellStyle name="Normal 89 2 2" xfId="25350" xr:uid="{00000000-0005-0000-0000-0000E6B50000}"/>
    <cellStyle name="Normal 89 2 2 2" xfId="25351" xr:uid="{00000000-0005-0000-0000-0000E7B50000}"/>
    <cellStyle name="Normal 89 2 2 2 2" xfId="48018" xr:uid="{00000000-0005-0000-0000-0000E8B50000}"/>
    <cellStyle name="Normal 89 2 2 3" xfId="48017" xr:uid="{00000000-0005-0000-0000-0000E9B50000}"/>
    <cellStyle name="Normal 89 2 3" xfId="25352" xr:uid="{00000000-0005-0000-0000-0000EAB50000}"/>
    <cellStyle name="Normal 89 2 3 2" xfId="48019" xr:uid="{00000000-0005-0000-0000-0000EBB50000}"/>
    <cellStyle name="Normal 89 2 4" xfId="25353" xr:uid="{00000000-0005-0000-0000-0000ECB50000}"/>
    <cellStyle name="Normal 89 2 4 2" xfId="25354" xr:uid="{00000000-0005-0000-0000-0000EDB50000}"/>
    <cellStyle name="Normal 89 2 4 2 2" xfId="48021" xr:uid="{00000000-0005-0000-0000-0000EEB50000}"/>
    <cellStyle name="Normal 89 2 4 3" xfId="48020" xr:uid="{00000000-0005-0000-0000-0000EFB50000}"/>
    <cellStyle name="Normal 89 2 5" xfId="25355" xr:uid="{00000000-0005-0000-0000-0000F0B50000}"/>
    <cellStyle name="Normal 89 2 5 2" xfId="48022" xr:uid="{00000000-0005-0000-0000-0000F1B50000}"/>
    <cellStyle name="Normal 89 2 6" xfId="48016" xr:uid="{00000000-0005-0000-0000-0000F2B50000}"/>
    <cellStyle name="Normal 89 3" xfId="25356" xr:uid="{00000000-0005-0000-0000-0000F3B50000}"/>
    <cellStyle name="Normal 89 3 2" xfId="25357" xr:uid="{00000000-0005-0000-0000-0000F4B50000}"/>
    <cellStyle name="Normal 89 3 2 2" xfId="25358" xr:uid="{00000000-0005-0000-0000-0000F5B50000}"/>
    <cellStyle name="Normal 89 3 2 2 2" xfId="48025" xr:uid="{00000000-0005-0000-0000-0000F6B50000}"/>
    <cellStyle name="Normal 89 3 2 3" xfId="48024" xr:uid="{00000000-0005-0000-0000-0000F7B50000}"/>
    <cellStyle name="Normal 89 3 3" xfId="25359" xr:uid="{00000000-0005-0000-0000-0000F8B50000}"/>
    <cellStyle name="Normal 89 3 3 2" xfId="25360" xr:uid="{00000000-0005-0000-0000-0000F9B50000}"/>
    <cellStyle name="Normal 89 3 3 2 2" xfId="48027" xr:uid="{00000000-0005-0000-0000-0000FAB50000}"/>
    <cellStyle name="Normal 89 3 3 3" xfId="48026" xr:uid="{00000000-0005-0000-0000-0000FBB50000}"/>
    <cellStyle name="Normal 89 3 4" xfId="25361" xr:uid="{00000000-0005-0000-0000-0000FCB50000}"/>
    <cellStyle name="Normal 89 3 4 2" xfId="25362" xr:uid="{00000000-0005-0000-0000-0000FDB50000}"/>
    <cellStyle name="Normal 89 3 4 2 2" xfId="48029" xr:uid="{00000000-0005-0000-0000-0000FEB50000}"/>
    <cellStyle name="Normal 89 3 4 3" xfId="48028" xr:uid="{00000000-0005-0000-0000-0000FFB50000}"/>
    <cellStyle name="Normal 89 3 5" xfId="25363" xr:uid="{00000000-0005-0000-0000-000000B60000}"/>
    <cellStyle name="Normal 89 3 5 2" xfId="48030" xr:uid="{00000000-0005-0000-0000-000001B60000}"/>
    <cellStyle name="Normal 89 3 6" xfId="48023" xr:uid="{00000000-0005-0000-0000-000002B60000}"/>
    <cellStyle name="Normal 89 4" xfId="25364" xr:uid="{00000000-0005-0000-0000-000003B60000}"/>
    <cellStyle name="Normal 89 4 2" xfId="25365" xr:uid="{00000000-0005-0000-0000-000004B60000}"/>
    <cellStyle name="Normal 89 4 2 2" xfId="48032" xr:uid="{00000000-0005-0000-0000-000005B60000}"/>
    <cellStyle name="Normal 89 4 3" xfId="48031" xr:uid="{00000000-0005-0000-0000-000006B60000}"/>
    <cellStyle name="Normal 89 5" xfId="25366" xr:uid="{00000000-0005-0000-0000-000007B60000}"/>
    <cellStyle name="Normal 89 5 2" xfId="48033" xr:uid="{00000000-0005-0000-0000-000008B60000}"/>
    <cellStyle name="Normal 89 6" xfId="25367" xr:uid="{00000000-0005-0000-0000-000009B60000}"/>
    <cellStyle name="Normal 89 6 2" xfId="25368" xr:uid="{00000000-0005-0000-0000-00000AB60000}"/>
    <cellStyle name="Normal 89 6 2 2" xfId="48035" xr:uid="{00000000-0005-0000-0000-00000BB60000}"/>
    <cellStyle name="Normal 89 6 3" xfId="48034" xr:uid="{00000000-0005-0000-0000-00000CB60000}"/>
    <cellStyle name="Normal 89 7" xfId="25369" xr:uid="{00000000-0005-0000-0000-00000DB60000}"/>
    <cellStyle name="Normal 89 7 2" xfId="25370" xr:uid="{00000000-0005-0000-0000-00000EB60000}"/>
    <cellStyle name="Normal 89 7 2 2" xfId="48037" xr:uid="{00000000-0005-0000-0000-00000FB60000}"/>
    <cellStyle name="Normal 89 7 3" xfId="48036" xr:uid="{00000000-0005-0000-0000-000010B60000}"/>
    <cellStyle name="Normal 89 8" xfId="25371" xr:uid="{00000000-0005-0000-0000-000011B60000}"/>
    <cellStyle name="Normal 89 8 2" xfId="48038" xr:uid="{00000000-0005-0000-0000-000012B60000}"/>
    <cellStyle name="Normal 89 9" xfId="48015" xr:uid="{00000000-0005-0000-0000-000013B60000}"/>
    <cellStyle name="Normal 9" xfId="107" xr:uid="{00000000-0005-0000-0000-000014B60000}"/>
    <cellStyle name="Normal 9 10" xfId="25373" xr:uid="{00000000-0005-0000-0000-000015B60000}"/>
    <cellStyle name="Normal 9 10 2" xfId="48039" xr:uid="{00000000-0005-0000-0000-000016B60000}"/>
    <cellStyle name="Normal 9 11" xfId="25374" xr:uid="{00000000-0005-0000-0000-000017B60000}"/>
    <cellStyle name="Normal 9 11 2" xfId="48040" xr:uid="{00000000-0005-0000-0000-000018B60000}"/>
    <cellStyle name="Normal 9 12" xfId="25375" xr:uid="{00000000-0005-0000-0000-000019B60000}"/>
    <cellStyle name="Normal 9 13" xfId="25376" xr:uid="{00000000-0005-0000-0000-00001AB60000}"/>
    <cellStyle name="Normal 9 14" xfId="25377" xr:uid="{00000000-0005-0000-0000-00001BB60000}"/>
    <cellStyle name="Normal 9 15" xfId="25378" xr:uid="{00000000-0005-0000-0000-00001CB60000}"/>
    <cellStyle name="Normal 9 16" xfId="25379" xr:uid="{00000000-0005-0000-0000-00001DB60000}"/>
    <cellStyle name="Normal 9 17" xfId="25380" xr:uid="{00000000-0005-0000-0000-00001EB60000}"/>
    <cellStyle name="Normal 9 18" xfId="25381" xr:uid="{00000000-0005-0000-0000-00001FB60000}"/>
    <cellStyle name="Normal 9 19" xfId="25382" xr:uid="{00000000-0005-0000-0000-000020B60000}"/>
    <cellStyle name="Normal 9 2" xfId="25383" xr:uid="{00000000-0005-0000-0000-000021B60000}"/>
    <cellStyle name="Normal 9 2 2" xfId="25384" xr:uid="{00000000-0005-0000-0000-000022B60000}"/>
    <cellStyle name="Normal 9 2 2 2" xfId="25385" xr:uid="{00000000-0005-0000-0000-000023B60000}"/>
    <cellStyle name="Normal 9 2 2 2 2" xfId="48042" xr:uid="{00000000-0005-0000-0000-000024B60000}"/>
    <cellStyle name="Normal 9 2 2 3" xfId="48041" xr:uid="{00000000-0005-0000-0000-000025B60000}"/>
    <cellStyle name="Normal 9 2 3" xfId="25386" xr:uid="{00000000-0005-0000-0000-000026B60000}"/>
    <cellStyle name="Normal 9 2 3 2" xfId="48043" xr:uid="{00000000-0005-0000-0000-000027B60000}"/>
    <cellStyle name="Normal 9 2 4" xfId="25387" xr:uid="{00000000-0005-0000-0000-000028B60000}"/>
    <cellStyle name="Normal 9 2 4 2" xfId="25388" xr:uid="{00000000-0005-0000-0000-000029B60000}"/>
    <cellStyle name="Normal 9 2 4 2 2" xfId="48045" xr:uid="{00000000-0005-0000-0000-00002AB60000}"/>
    <cellStyle name="Normal 9 2 4 3" xfId="48044" xr:uid="{00000000-0005-0000-0000-00002BB60000}"/>
    <cellStyle name="Normal 9 2 5" xfId="25389" xr:uid="{00000000-0005-0000-0000-00002CB60000}"/>
    <cellStyle name="Normal 9 2 5 2" xfId="48046" xr:uid="{00000000-0005-0000-0000-00002DB60000}"/>
    <cellStyle name="Normal 9 2 6" xfId="25390" xr:uid="{00000000-0005-0000-0000-00002EB60000}"/>
    <cellStyle name="Normal 9 2 6 2" xfId="48047" xr:uid="{00000000-0005-0000-0000-00002FB60000}"/>
    <cellStyle name="Normal 9 20" xfId="25391" xr:uid="{00000000-0005-0000-0000-000030B60000}"/>
    <cellStyle name="Normal 9 21" xfId="25392" xr:uid="{00000000-0005-0000-0000-000031B60000}"/>
    <cellStyle name="Normal 9 22" xfId="25393" xr:uid="{00000000-0005-0000-0000-000032B60000}"/>
    <cellStyle name="Normal 9 23" xfId="25394" xr:uid="{00000000-0005-0000-0000-000033B60000}"/>
    <cellStyle name="Normal 9 24" xfId="25395" xr:uid="{00000000-0005-0000-0000-000034B60000}"/>
    <cellStyle name="Normal 9 25" xfId="25396" xr:uid="{00000000-0005-0000-0000-000035B60000}"/>
    <cellStyle name="Normal 9 26" xfId="25397" xr:uid="{00000000-0005-0000-0000-000036B60000}"/>
    <cellStyle name="Normal 9 27" xfId="25398" xr:uid="{00000000-0005-0000-0000-000037B60000}"/>
    <cellStyle name="Normal 9 28" xfId="25399" xr:uid="{00000000-0005-0000-0000-000038B60000}"/>
    <cellStyle name="Normal 9 29" xfId="25400" xr:uid="{00000000-0005-0000-0000-000039B60000}"/>
    <cellStyle name="Normal 9 3" xfId="25401" xr:uid="{00000000-0005-0000-0000-00003AB60000}"/>
    <cellStyle name="Normal 9 3 2" xfId="25402" xr:uid="{00000000-0005-0000-0000-00003BB60000}"/>
    <cellStyle name="Normal 9 3 2 2" xfId="25403" xr:uid="{00000000-0005-0000-0000-00003CB60000}"/>
    <cellStyle name="Normal 9 3 2 2 2" xfId="48049" xr:uid="{00000000-0005-0000-0000-00003DB60000}"/>
    <cellStyle name="Normal 9 3 2 3" xfId="48048" xr:uid="{00000000-0005-0000-0000-00003EB60000}"/>
    <cellStyle name="Normal 9 3 3" xfId="25404" xr:uid="{00000000-0005-0000-0000-00003FB60000}"/>
    <cellStyle name="Normal 9 3 3 2" xfId="25405" xr:uid="{00000000-0005-0000-0000-000040B60000}"/>
    <cellStyle name="Normal 9 3 3 2 2" xfId="48051" xr:uid="{00000000-0005-0000-0000-000041B60000}"/>
    <cellStyle name="Normal 9 3 3 3" xfId="48050" xr:uid="{00000000-0005-0000-0000-000042B60000}"/>
    <cellStyle name="Normal 9 3 4" xfId="25406" xr:uid="{00000000-0005-0000-0000-000043B60000}"/>
    <cellStyle name="Normal 9 3 4 2" xfId="25407" xr:uid="{00000000-0005-0000-0000-000044B60000}"/>
    <cellStyle name="Normal 9 3 4 2 2" xfId="48053" xr:uid="{00000000-0005-0000-0000-000045B60000}"/>
    <cellStyle name="Normal 9 3 4 3" xfId="48052" xr:uid="{00000000-0005-0000-0000-000046B60000}"/>
    <cellStyle name="Normal 9 3 5" xfId="25408" xr:uid="{00000000-0005-0000-0000-000047B60000}"/>
    <cellStyle name="Normal 9 3 5 2" xfId="48054" xr:uid="{00000000-0005-0000-0000-000048B60000}"/>
    <cellStyle name="Normal 9 3 6" xfId="25409" xr:uid="{00000000-0005-0000-0000-000049B60000}"/>
    <cellStyle name="Normal 9 3 6 2" xfId="48055" xr:uid="{00000000-0005-0000-0000-00004AB60000}"/>
    <cellStyle name="Normal 9 30" xfId="25372" xr:uid="{00000000-0005-0000-0000-00004BB60000}"/>
    <cellStyle name="Normal 9 4" xfId="25410" xr:uid="{00000000-0005-0000-0000-00004CB60000}"/>
    <cellStyle name="Normal 9 4 2" xfId="25411" xr:uid="{00000000-0005-0000-0000-00004DB60000}"/>
    <cellStyle name="Normal 9 4 2 2" xfId="25412" xr:uid="{00000000-0005-0000-0000-00004EB60000}"/>
    <cellStyle name="Normal 9 4 2 2 2" xfId="48057" xr:uid="{00000000-0005-0000-0000-00004FB60000}"/>
    <cellStyle name="Normal 9 4 2 3" xfId="48056" xr:uid="{00000000-0005-0000-0000-000050B60000}"/>
    <cellStyle name="Normal 9 4 3" xfId="25413" xr:uid="{00000000-0005-0000-0000-000051B60000}"/>
    <cellStyle name="Normal 9 4 3 2" xfId="25414" xr:uid="{00000000-0005-0000-0000-000052B60000}"/>
    <cellStyle name="Normal 9 4 4" xfId="25415" xr:uid="{00000000-0005-0000-0000-000053B60000}"/>
    <cellStyle name="Normal 9 4 4 2" xfId="25416" xr:uid="{00000000-0005-0000-0000-000054B60000}"/>
    <cellStyle name="Normal 9 4 4 2 2" xfId="48059" xr:uid="{00000000-0005-0000-0000-000055B60000}"/>
    <cellStyle name="Normal 9 4 4 3" xfId="48058" xr:uid="{00000000-0005-0000-0000-000056B60000}"/>
    <cellStyle name="Normal 9 4 5" xfId="25417" xr:uid="{00000000-0005-0000-0000-000057B60000}"/>
    <cellStyle name="Normal 9 4 5 2" xfId="48060" xr:uid="{00000000-0005-0000-0000-000058B60000}"/>
    <cellStyle name="Normal 9 4 6" xfId="25418" xr:uid="{00000000-0005-0000-0000-000059B60000}"/>
    <cellStyle name="Normal 9 4 6 2" xfId="48061" xr:uid="{00000000-0005-0000-0000-00005AB60000}"/>
    <cellStyle name="Normal 9 5" xfId="25419" xr:uid="{00000000-0005-0000-0000-00005BB60000}"/>
    <cellStyle name="Normal 9 5 2" xfId="25420" xr:uid="{00000000-0005-0000-0000-00005CB60000}"/>
    <cellStyle name="Normal 9 5 2 2" xfId="48063" xr:uid="{00000000-0005-0000-0000-00005DB60000}"/>
    <cellStyle name="Normal 9 5 3" xfId="48062" xr:uid="{00000000-0005-0000-0000-00005EB60000}"/>
    <cellStyle name="Normal 9 6" xfId="25421" xr:uid="{00000000-0005-0000-0000-00005FB60000}"/>
    <cellStyle name="Normal 9 6 2" xfId="48064" xr:uid="{00000000-0005-0000-0000-000060B60000}"/>
    <cellStyle name="Normal 9 7" xfId="25422" xr:uid="{00000000-0005-0000-0000-000061B60000}"/>
    <cellStyle name="Normal 9 7 2" xfId="25423" xr:uid="{00000000-0005-0000-0000-000062B60000}"/>
    <cellStyle name="Normal 9 7 2 2" xfId="48066" xr:uid="{00000000-0005-0000-0000-000063B60000}"/>
    <cellStyle name="Normal 9 7 3" xfId="48065" xr:uid="{00000000-0005-0000-0000-000064B60000}"/>
    <cellStyle name="Normal 9 8" xfId="25424" xr:uid="{00000000-0005-0000-0000-000065B60000}"/>
    <cellStyle name="Normal 9 8 2" xfId="25425" xr:uid="{00000000-0005-0000-0000-000066B60000}"/>
    <cellStyle name="Normal 9 8 2 2" xfId="48068" xr:uid="{00000000-0005-0000-0000-000067B60000}"/>
    <cellStyle name="Normal 9 8 3" xfId="48067" xr:uid="{00000000-0005-0000-0000-000068B60000}"/>
    <cellStyle name="Normal 9 9" xfId="25426" xr:uid="{00000000-0005-0000-0000-000069B60000}"/>
    <cellStyle name="Normal 9 9 2" xfId="48069" xr:uid="{00000000-0005-0000-0000-00006AB60000}"/>
    <cellStyle name="Normal 9_elektroinstalacije" xfId="25427" xr:uid="{00000000-0005-0000-0000-00006BB60000}"/>
    <cellStyle name="Normal 90" xfId="25428" xr:uid="{00000000-0005-0000-0000-00006CB60000}"/>
    <cellStyle name="Normal 90 2" xfId="25429" xr:uid="{00000000-0005-0000-0000-00006DB60000}"/>
    <cellStyle name="Normal 90 2 2" xfId="25430" xr:uid="{00000000-0005-0000-0000-00006EB60000}"/>
    <cellStyle name="Normal 90 2 2 2" xfId="48072" xr:uid="{00000000-0005-0000-0000-00006FB60000}"/>
    <cellStyle name="Normal 90 2 3" xfId="48071" xr:uid="{00000000-0005-0000-0000-000070B60000}"/>
    <cellStyle name="Normal 90 3" xfId="25431" xr:uid="{00000000-0005-0000-0000-000071B60000}"/>
    <cellStyle name="Normal 90 3 2" xfId="25432" xr:uid="{00000000-0005-0000-0000-000072B60000}"/>
    <cellStyle name="Normal 90 3 2 2" xfId="48074" xr:uid="{00000000-0005-0000-0000-000073B60000}"/>
    <cellStyle name="Normal 90 3 3" xfId="48073" xr:uid="{00000000-0005-0000-0000-000074B60000}"/>
    <cellStyle name="Normal 90 4" xfId="25433" xr:uid="{00000000-0005-0000-0000-000075B60000}"/>
    <cellStyle name="Normal 90 4 2" xfId="25434" xr:uid="{00000000-0005-0000-0000-000076B60000}"/>
    <cellStyle name="Normal 90 4 2 2" xfId="48076" xr:uid="{00000000-0005-0000-0000-000077B60000}"/>
    <cellStyle name="Normal 90 4 3" xfId="48075" xr:uid="{00000000-0005-0000-0000-000078B60000}"/>
    <cellStyle name="Normal 90 5" xfId="25435" xr:uid="{00000000-0005-0000-0000-000079B60000}"/>
    <cellStyle name="Normal 90 5 2" xfId="48077" xr:uid="{00000000-0005-0000-0000-00007AB60000}"/>
    <cellStyle name="Normal 90 6" xfId="25436" xr:uid="{00000000-0005-0000-0000-00007BB60000}"/>
    <cellStyle name="Normal 90 6 2" xfId="48078" xr:uid="{00000000-0005-0000-0000-00007CB60000}"/>
    <cellStyle name="Normal 90 7" xfId="48070" xr:uid="{00000000-0005-0000-0000-00007DB60000}"/>
    <cellStyle name="Normal 91" xfId="25437" xr:uid="{00000000-0005-0000-0000-00007EB60000}"/>
    <cellStyle name="Normal 91 1" xfId="25438" xr:uid="{00000000-0005-0000-0000-00007FB60000}"/>
    <cellStyle name="Normal 91 1 2" xfId="25439" xr:uid="{00000000-0005-0000-0000-000080B60000}"/>
    <cellStyle name="Normal 91 1 2 2" xfId="48081" xr:uid="{00000000-0005-0000-0000-000081B60000}"/>
    <cellStyle name="Normal 91 1 3" xfId="48080" xr:uid="{00000000-0005-0000-0000-000082B60000}"/>
    <cellStyle name="Normal 91 10" xfId="25440" xr:uid="{00000000-0005-0000-0000-000083B60000}"/>
    <cellStyle name="Normal 91 10 2" xfId="48082" xr:uid="{00000000-0005-0000-0000-000084B60000}"/>
    <cellStyle name="Normal 91 11" xfId="25441" xr:uid="{00000000-0005-0000-0000-000085B60000}"/>
    <cellStyle name="Normal 91 11 2" xfId="48083" xr:uid="{00000000-0005-0000-0000-000086B60000}"/>
    <cellStyle name="Normal 91 12" xfId="48079" xr:uid="{00000000-0005-0000-0000-000087B60000}"/>
    <cellStyle name="Normal 91 2" xfId="25442" xr:uid="{00000000-0005-0000-0000-000088B60000}"/>
    <cellStyle name="Normal 91 2 1" xfId="25443" xr:uid="{00000000-0005-0000-0000-000089B60000}"/>
    <cellStyle name="Normal 91 2 1 2" xfId="25444" xr:uid="{00000000-0005-0000-0000-00008AB60000}"/>
    <cellStyle name="Normal 91 2 1 2 2" xfId="48086" xr:uid="{00000000-0005-0000-0000-00008BB60000}"/>
    <cellStyle name="Normal 91 2 1 3" xfId="48085" xr:uid="{00000000-0005-0000-0000-00008CB60000}"/>
    <cellStyle name="Normal 91 2 10" xfId="48084" xr:uid="{00000000-0005-0000-0000-00008DB60000}"/>
    <cellStyle name="Normal 91 2 2" xfId="25445" xr:uid="{00000000-0005-0000-0000-00008EB60000}"/>
    <cellStyle name="Normal 91 2 2 2" xfId="25446" xr:uid="{00000000-0005-0000-0000-00008FB60000}"/>
    <cellStyle name="Normal 91 2 2 2 2" xfId="25447" xr:uid="{00000000-0005-0000-0000-000090B60000}"/>
    <cellStyle name="Normal 91 2 2 2 2 2" xfId="48089" xr:uid="{00000000-0005-0000-0000-000091B60000}"/>
    <cellStyle name="Normal 91 2 2 2 3" xfId="48088" xr:uid="{00000000-0005-0000-0000-000092B60000}"/>
    <cellStyle name="Normal 91 2 2 3" xfId="25448" xr:uid="{00000000-0005-0000-0000-000093B60000}"/>
    <cellStyle name="Normal 91 2 2 3 2" xfId="48090" xr:uid="{00000000-0005-0000-0000-000094B60000}"/>
    <cellStyle name="Normal 91 2 2 4" xfId="48087" xr:uid="{00000000-0005-0000-0000-000095B60000}"/>
    <cellStyle name="Normal 91 2 3" xfId="25449" xr:uid="{00000000-0005-0000-0000-000096B60000}"/>
    <cellStyle name="Normal 91 2 3 2" xfId="25450" xr:uid="{00000000-0005-0000-0000-000097B60000}"/>
    <cellStyle name="Normal 91 2 3 2 2" xfId="48092" xr:uid="{00000000-0005-0000-0000-000098B60000}"/>
    <cellStyle name="Normal 91 2 3 3" xfId="48091" xr:uid="{00000000-0005-0000-0000-000099B60000}"/>
    <cellStyle name="Normal 91 2 4" xfId="25451" xr:uid="{00000000-0005-0000-0000-00009AB60000}"/>
    <cellStyle name="Normal 91 2 4 2" xfId="25452" xr:uid="{00000000-0005-0000-0000-00009BB60000}"/>
    <cellStyle name="Normal 91 2 4 2 2" xfId="48094" xr:uid="{00000000-0005-0000-0000-00009CB60000}"/>
    <cellStyle name="Normal 91 2 4 3" xfId="48093" xr:uid="{00000000-0005-0000-0000-00009DB60000}"/>
    <cellStyle name="Normal 91 2 5" xfId="25453" xr:uid="{00000000-0005-0000-0000-00009EB60000}"/>
    <cellStyle name="Normal 91 2 5 2" xfId="25454" xr:uid="{00000000-0005-0000-0000-00009FB60000}"/>
    <cellStyle name="Normal 91 2 5 2 2" xfId="48096" xr:uid="{00000000-0005-0000-0000-0000A0B60000}"/>
    <cellStyle name="Normal 91 2 5 3" xfId="48095" xr:uid="{00000000-0005-0000-0000-0000A1B60000}"/>
    <cellStyle name="Normal 91 2 6" xfId="25455" xr:uid="{00000000-0005-0000-0000-0000A2B60000}"/>
    <cellStyle name="Normal 91 2 6 2" xfId="25456" xr:uid="{00000000-0005-0000-0000-0000A3B60000}"/>
    <cellStyle name="Normal 91 2 6 2 2" xfId="48098" xr:uid="{00000000-0005-0000-0000-0000A4B60000}"/>
    <cellStyle name="Normal 91 2 6 3" xfId="48097" xr:uid="{00000000-0005-0000-0000-0000A5B60000}"/>
    <cellStyle name="Normal 91 2 7" xfId="25457" xr:uid="{00000000-0005-0000-0000-0000A6B60000}"/>
    <cellStyle name="Normal 91 2 7 2" xfId="25458" xr:uid="{00000000-0005-0000-0000-0000A7B60000}"/>
    <cellStyle name="Normal 91 2 7 2 2" xfId="48100" xr:uid="{00000000-0005-0000-0000-0000A8B60000}"/>
    <cellStyle name="Normal 91 2 7 3" xfId="48099" xr:uid="{00000000-0005-0000-0000-0000A9B60000}"/>
    <cellStyle name="Normal 91 2 8" xfId="25459" xr:uid="{00000000-0005-0000-0000-0000AAB60000}"/>
    <cellStyle name="Normal 91 2 8 2" xfId="48101" xr:uid="{00000000-0005-0000-0000-0000ABB60000}"/>
    <cellStyle name="Normal 91 2 9" xfId="25460" xr:uid="{00000000-0005-0000-0000-0000ACB60000}"/>
    <cellStyle name="Normal 91 2 9 2" xfId="48102" xr:uid="{00000000-0005-0000-0000-0000ADB60000}"/>
    <cellStyle name="Normal 91 3" xfId="25461" xr:uid="{00000000-0005-0000-0000-0000AEB60000}"/>
    <cellStyle name="Normal 91 3 1" xfId="25462" xr:uid="{00000000-0005-0000-0000-0000AFB60000}"/>
    <cellStyle name="Normal 91 3 1 2" xfId="25463" xr:uid="{00000000-0005-0000-0000-0000B0B60000}"/>
    <cellStyle name="Normal 91 3 1 2 2" xfId="48105" xr:uid="{00000000-0005-0000-0000-0000B1B60000}"/>
    <cellStyle name="Normal 91 3 1 3" xfId="48104" xr:uid="{00000000-0005-0000-0000-0000B2B60000}"/>
    <cellStyle name="Normal 91 3 2" xfId="25464" xr:uid="{00000000-0005-0000-0000-0000B3B60000}"/>
    <cellStyle name="Normal 91 3 2 2" xfId="25465" xr:uid="{00000000-0005-0000-0000-0000B4B60000}"/>
    <cellStyle name="Normal 91 3 2 2 2" xfId="48107" xr:uid="{00000000-0005-0000-0000-0000B5B60000}"/>
    <cellStyle name="Normal 91 3 2 3" xfId="48106" xr:uid="{00000000-0005-0000-0000-0000B6B60000}"/>
    <cellStyle name="Normal 91 3 3" xfId="25466" xr:uid="{00000000-0005-0000-0000-0000B7B60000}"/>
    <cellStyle name="Normal 91 3 3 2" xfId="25467" xr:uid="{00000000-0005-0000-0000-0000B8B60000}"/>
    <cellStyle name="Normal 91 3 3 2 2" xfId="48109" xr:uid="{00000000-0005-0000-0000-0000B9B60000}"/>
    <cellStyle name="Normal 91 3 3 3" xfId="48108" xr:uid="{00000000-0005-0000-0000-0000BAB60000}"/>
    <cellStyle name="Normal 91 3 4" xfId="25468" xr:uid="{00000000-0005-0000-0000-0000BBB60000}"/>
    <cellStyle name="Normal 91 3 4 2" xfId="25469" xr:uid="{00000000-0005-0000-0000-0000BCB60000}"/>
    <cellStyle name="Normal 91 3 4 2 2" xfId="48111" xr:uid="{00000000-0005-0000-0000-0000BDB60000}"/>
    <cellStyle name="Normal 91 3 4 3" xfId="48110" xr:uid="{00000000-0005-0000-0000-0000BEB60000}"/>
    <cellStyle name="Normal 91 3 5" xfId="25470" xr:uid="{00000000-0005-0000-0000-0000BFB60000}"/>
    <cellStyle name="Normal 91 3 5 2" xfId="25471" xr:uid="{00000000-0005-0000-0000-0000C0B60000}"/>
    <cellStyle name="Normal 91 3 5 2 2" xfId="48113" xr:uid="{00000000-0005-0000-0000-0000C1B60000}"/>
    <cellStyle name="Normal 91 3 5 3" xfId="48112" xr:uid="{00000000-0005-0000-0000-0000C2B60000}"/>
    <cellStyle name="Normal 91 3 6" xfId="25472" xr:uid="{00000000-0005-0000-0000-0000C3B60000}"/>
    <cellStyle name="Normal 91 3 6 2" xfId="48114" xr:uid="{00000000-0005-0000-0000-0000C4B60000}"/>
    <cellStyle name="Normal 91 3 7" xfId="48103" xr:uid="{00000000-0005-0000-0000-0000C5B60000}"/>
    <cellStyle name="Normal 91 4" xfId="25473" xr:uid="{00000000-0005-0000-0000-0000C6B60000}"/>
    <cellStyle name="Normal 91 4 2" xfId="25474" xr:uid="{00000000-0005-0000-0000-0000C7B60000}"/>
    <cellStyle name="Normal 91 4 2 2" xfId="48116" xr:uid="{00000000-0005-0000-0000-0000C8B60000}"/>
    <cellStyle name="Normal 91 4 3" xfId="48115" xr:uid="{00000000-0005-0000-0000-0000C9B60000}"/>
    <cellStyle name="Normal 91 5" xfId="25475" xr:uid="{00000000-0005-0000-0000-0000CAB60000}"/>
    <cellStyle name="Normal 91 5 2" xfId="25476" xr:uid="{00000000-0005-0000-0000-0000CBB60000}"/>
    <cellStyle name="Normal 91 5 2 2" xfId="48118" xr:uid="{00000000-0005-0000-0000-0000CCB60000}"/>
    <cellStyle name="Normal 91 5 3" xfId="48117" xr:uid="{00000000-0005-0000-0000-0000CDB60000}"/>
    <cellStyle name="Normal 91 6" xfId="25477" xr:uid="{00000000-0005-0000-0000-0000CEB60000}"/>
    <cellStyle name="Normal 91 6 2" xfId="25478" xr:uid="{00000000-0005-0000-0000-0000CFB60000}"/>
    <cellStyle name="Normal 91 6 2 2" xfId="48120" xr:uid="{00000000-0005-0000-0000-0000D0B60000}"/>
    <cellStyle name="Normal 91 6 3" xfId="48119" xr:uid="{00000000-0005-0000-0000-0000D1B60000}"/>
    <cellStyle name="Normal 91 7" xfId="25479" xr:uid="{00000000-0005-0000-0000-0000D2B60000}"/>
    <cellStyle name="Normal 91 7 2" xfId="25480" xr:uid="{00000000-0005-0000-0000-0000D3B60000}"/>
    <cellStyle name="Normal 91 7 2 2" xfId="48122" xr:uid="{00000000-0005-0000-0000-0000D4B60000}"/>
    <cellStyle name="Normal 91 7 3" xfId="48121" xr:uid="{00000000-0005-0000-0000-0000D5B60000}"/>
    <cellStyle name="Normal 91 8" xfId="25481" xr:uid="{00000000-0005-0000-0000-0000D6B60000}"/>
    <cellStyle name="Normal 91 8 2" xfId="25482" xr:uid="{00000000-0005-0000-0000-0000D7B60000}"/>
    <cellStyle name="Normal 91 8 2 2" xfId="48124" xr:uid="{00000000-0005-0000-0000-0000D8B60000}"/>
    <cellStyle name="Normal 91 8 3" xfId="48123" xr:uid="{00000000-0005-0000-0000-0000D9B60000}"/>
    <cellStyle name="Normal 91 9" xfId="25483" xr:uid="{00000000-0005-0000-0000-0000DAB60000}"/>
    <cellStyle name="Normal 91 9 2" xfId="25484" xr:uid="{00000000-0005-0000-0000-0000DBB60000}"/>
    <cellStyle name="Normal 91 9 2 2" xfId="48126" xr:uid="{00000000-0005-0000-0000-0000DCB60000}"/>
    <cellStyle name="Normal 91 9 3" xfId="48125" xr:uid="{00000000-0005-0000-0000-0000DDB60000}"/>
    <cellStyle name="Normal 92" xfId="25485" xr:uid="{00000000-0005-0000-0000-0000DEB60000}"/>
    <cellStyle name="Normal 92 2" xfId="25486" xr:uid="{00000000-0005-0000-0000-0000DFB60000}"/>
    <cellStyle name="Normal 92 2 2" xfId="25487" xr:uid="{00000000-0005-0000-0000-0000E0B60000}"/>
    <cellStyle name="Normal 92 2 2 2" xfId="25488" xr:uid="{00000000-0005-0000-0000-0000E1B60000}"/>
    <cellStyle name="Normal 92 2 2 2 2" xfId="48130" xr:uid="{00000000-0005-0000-0000-0000E2B60000}"/>
    <cellStyle name="Normal 92 2 2 3" xfId="48129" xr:uid="{00000000-0005-0000-0000-0000E3B60000}"/>
    <cellStyle name="Normal 92 2 3" xfId="25489" xr:uid="{00000000-0005-0000-0000-0000E4B60000}"/>
    <cellStyle name="Normal 92 2 3 2" xfId="48131" xr:uid="{00000000-0005-0000-0000-0000E5B60000}"/>
    <cellStyle name="Normal 92 2 4" xfId="48128" xr:uid="{00000000-0005-0000-0000-0000E6B60000}"/>
    <cellStyle name="Normal 92 3" xfId="25490" xr:uid="{00000000-0005-0000-0000-0000E7B60000}"/>
    <cellStyle name="Normal 92 3 2" xfId="25491" xr:uid="{00000000-0005-0000-0000-0000E8B60000}"/>
    <cellStyle name="Normal 92 3 2 2" xfId="48133" xr:uid="{00000000-0005-0000-0000-0000E9B60000}"/>
    <cellStyle name="Normal 92 3 3" xfId="48132" xr:uid="{00000000-0005-0000-0000-0000EAB60000}"/>
    <cellStyle name="Normal 92 4" xfId="25492" xr:uid="{00000000-0005-0000-0000-0000EBB60000}"/>
    <cellStyle name="Normal 92 4 2" xfId="25493" xr:uid="{00000000-0005-0000-0000-0000ECB60000}"/>
    <cellStyle name="Normal 92 4 2 2" xfId="48135" xr:uid="{00000000-0005-0000-0000-0000EDB60000}"/>
    <cellStyle name="Normal 92 4 3" xfId="48134" xr:uid="{00000000-0005-0000-0000-0000EEB60000}"/>
    <cellStyle name="Normal 92 5" xfId="25494" xr:uid="{00000000-0005-0000-0000-0000EFB60000}"/>
    <cellStyle name="Normal 92 5 2" xfId="25495" xr:uid="{00000000-0005-0000-0000-0000F0B60000}"/>
    <cellStyle name="Normal 92 5 2 2" xfId="48137" xr:uid="{00000000-0005-0000-0000-0000F1B60000}"/>
    <cellStyle name="Normal 92 5 3" xfId="48136" xr:uid="{00000000-0005-0000-0000-0000F2B60000}"/>
    <cellStyle name="Normal 92 6" xfId="25496" xr:uid="{00000000-0005-0000-0000-0000F3B60000}"/>
    <cellStyle name="Normal 92 6 2" xfId="25497" xr:uid="{00000000-0005-0000-0000-0000F4B60000}"/>
    <cellStyle name="Normal 92 6 2 2" xfId="48139" xr:uid="{00000000-0005-0000-0000-0000F5B60000}"/>
    <cellStyle name="Normal 92 6 3" xfId="48138" xr:uid="{00000000-0005-0000-0000-0000F6B60000}"/>
    <cellStyle name="Normal 92 7" xfId="25498" xr:uid="{00000000-0005-0000-0000-0000F7B60000}"/>
    <cellStyle name="Normal 92 7 2" xfId="48140" xr:uid="{00000000-0005-0000-0000-0000F8B60000}"/>
    <cellStyle name="Normal 92 8" xfId="25499" xr:uid="{00000000-0005-0000-0000-0000F9B60000}"/>
    <cellStyle name="Normal 92 8 2" xfId="48141" xr:uid="{00000000-0005-0000-0000-0000FAB60000}"/>
    <cellStyle name="Normal 92 9" xfId="48127" xr:uid="{00000000-0005-0000-0000-0000FBB60000}"/>
    <cellStyle name="Normal 93" xfId="25500" xr:uid="{00000000-0005-0000-0000-0000FCB60000}"/>
    <cellStyle name="Normal 93 1" xfId="25501" xr:uid="{00000000-0005-0000-0000-0000FDB60000}"/>
    <cellStyle name="Normal 93 1 2" xfId="25502" xr:uid="{00000000-0005-0000-0000-0000FEB60000}"/>
    <cellStyle name="Normal 93 1 2 2" xfId="48143" xr:uid="{00000000-0005-0000-0000-0000FFB60000}"/>
    <cellStyle name="Normal 93 1 3" xfId="48142" xr:uid="{00000000-0005-0000-0000-000000B70000}"/>
    <cellStyle name="Normal 93 2" xfId="25503" xr:uid="{00000000-0005-0000-0000-000001B70000}"/>
    <cellStyle name="Normal 93 2 2" xfId="25504" xr:uid="{00000000-0005-0000-0000-000002B70000}"/>
    <cellStyle name="Normal 93 2 2 2" xfId="48145" xr:uid="{00000000-0005-0000-0000-000003B70000}"/>
    <cellStyle name="Normal 93 2 3" xfId="48144" xr:uid="{00000000-0005-0000-0000-000004B70000}"/>
    <cellStyle name="Normal 93 3" xfId="25505" xr:uid="{00000000-0005-0000-0000-000005B70000}"/>
    <cellStyle name="Normal 93 3 2" xfId="25506" xr:uid="{00000000-0005-0000-0000-000006B70000}"/>
    <cellStyle name="Normal 93 3 2 2" xfId="48147" xr:uid="{00000000-0005-0000-0000-000007B70000}"/>
    <cellStyle name="Normal 93 3 3" xfId="48146" xr:uid="{00000000-0005-0000-0000-000008B70000}"/>
    <cellStyle name="Normal 93 4" xfId="25507" xr:uid="{00000000-0005-0000-0000-000009B70000}"/>
    <cellStyle name="Normal 93 4 2" xfId="25508" xr:uid="{00000000-0005-0000-0000-00000AB70000}"/>
    <cellStyle name="Normal 93 4 2 2" xfId="48149" xr:uid="{00000000-0005-0000-0000-00000BB70000}"/>
    <cellStyle name="Normal 93 4 3" xfId="48148" xr:uid="{00000000-0005-0000-0000-00000CB70000}"/>
    <cellStyle name="Normal 93 5" xfId="25509" xr:uid="{00000000-0005-0000-0000-00000DB70000}"/>
    <cellStyle name="Normal 93 5 2" xfId="25510" xr:uid="{00000000-0005-0000-0000-00000EB70000}"/>
    <cellStyle name="Normal 93 5 2 2" xfId="48151" xr:uid="{00000000-0005-0000-0000-00000FB70000}"/>
    <cellStyle name="Normal 93 5 3" xfId="48150" xr:uid="{00000000-0005-0000-0000-000010B70000}"/>
    <cellStyle name="Normal 93 6" xfId="25511" xr:uid="{00000000-0005-0000-0000-000011B70000}"/>
    <cellStyle name="Normal 93 6 2" xfId="48152" xr:uid="{00000000-0005-0000-0000-000012B70000}"/>
    <cellStyle name="Normal 93 7" xfId="25512" xr:uid="{00000000-0005-0000-0000-000013B70000}"/>
    <cellStyle name="Normal 93 7 2" xfId="48153" xr:uid="{00000000-0005-0000-0000-000014B70000}"/>
    <cellStyle name="Normal 94" xfId="25513" xr:uid="{00000000-0005-0000-0000-000015B70000}"/>
    <cellStyle name="Normal 94 1" xfId="25514" xr:uid="{00000000-0005-0000-0000-000016B70000}"/>
    <cellStyle name="Normal 94 1 2" xfId="25515" xr:uid="{00000000-0005-0000-0000-000017B70000}"/>
    <cellStyle name="Normal 94 1 2 2" xfId="48156" xr:uid="{00000000-0005-0000-0000-000018B70000}"/>
    <cellStyle name="Normal 94 1 3" xfId="48155" xr:uid="{00000000-0005-0000-0000-000019B70000}"/>
    <cellStyle name="Normal 94 2" xfId="25516" xr:uid="{00000000-0005-0000-0000-00001AB70000}"/>
    <cellStyle name="Normal 94 2 2" xfId="25517" xr:uid="{00000000-0005-0000-0000-00001BB70000}"/>
    <cellStyle name="Normal 94 2 2 2" xfId="48158" xr:uid="{00000000-0005-0000-0000-00001CB70000}"/>
    <cellStyle name="Normal 94 2 3" xfId="48157" xr:uid="{00000000-0005-0000-0000-00001DB70000}"/>
    <cellStyle name="Normal 94 3" xfId="25518" xr:uid="{00000000-0005-0000-0000-00001EB70000}"/>
    <cellStyle name="Normal 94 3 2" xfId="25519" xr:uid="{00000000-0005-0000-0000-00001FB70000}"/>
    <cellStyle name="Normal 94 3 2 2" xfId="48160" xr:uid="{00000000-0005-0000-0000-000020B70000}"/>
    <cellStyle name="Normal 94 3 3" xfId="48159" xr:uid="{00000000-0005-0000-0000-000021B70000}"/>
    <cellStyle name="Normal 94 4" xfId="25520" xr:uid="{00000000-0005-0000-0000-000022B70000}"/>
    <cellStyle name="Normal 94 4 2" xfId="25521" xr:uid="{00000000-0005-0000-0000-000023B70000}"/>
    <cellStyle name="Normal 94 4 2 2" xfId="48162" xr:uid="{00000000-0005-0000-0000-000024B70000}"/>
    <cellStyle name="Normal 94 4 3" xfId="48161" xr:uid="{00000000-0005-0000-0000-000025B70000}"/>
    <cellStyle name="Normal 94 5" xfId="25522" xr:uid="{00000000-0005-0000-0000-000026B70000}"/>
    <cellStyle name="Normal 94 5 2" xfId="25523" xr:uid="{00000000-0005-0000-0000-000027B70000}"/>
    <cellStyle name="Normal 94 5 2 2" xfId="48164" xr:uid="{00000000-0005-0000-0000-000028B70000}"/>
    <cellStyle name="Normal 94 5 3" xfId="48163" xr:uid="{00000000-0005-0000-0000-000029B70000}"/>
    <cellStyle name="Normal 94 6" xfId="25524" xr:uid="{00000000-0005-0000-0000-00002AB70000}"/>
    <cellStyle name="Normal 94 6 2" xfId="25525" xr:uid="{00000000-0005-0000-0000-00002BB70000}"/>
    <cellStyle name="Normal 94 6 2 2" xfId="48166" xr:uid="{00000000-0005-0000-0000-00002CB70000}"/>
    <cellStyle name="Normal 94 6 3" xfId="48165" xr:uid="{00000000-0005-0000-0000-00002DB70000}"/>
    <cellStyle name="Normal 94 7" xfId="25526" xr:uid="{00000000-0005-0000-0000-00002EB70000}"/>
    <cellStyle name="Normal 94 7 2" xfId="48167" xr:uid="{00000000-0005-0000-0000-00002FB70000}"/>
    <cellStyle name="Normal 94 8" xfId="48154" xr:uid="{00000000-0005-0000-0000-000030B70000}"/>
    <cellStyle name="Normal 95" xfId="25527" xr:uid="{00000000-0005-0000-0000-000031B70000}"/>
    <cellStyle name="Normal 95 2" xfId="25528" xr:uid="{00000000-0005-0000-0000-000032B70000}"/>
    <cellStyle name="Normal 95 2 2" xfId="25529" xr:uid="{00000000-0005-0000-0000-000033B70000}"/>
    <cellStyle name="Normal 95 2 2 2" xfId="48170" xr:uid="{00000000-0005-0000-0000-000034B70000}"/>
    <cellStyle name="Normal 95 2 3" xfId="48169" xr:uid="{00000000-0005-0000-0000-000035B70000}"/>
    <cellStyle name="Normal 95 3" xfId="25530" xr:uid="{00000000-0005-0000-0000-000036B70000}"/>
    <cellStyle name="Normal 95 3 2" xfId="48171" xr:uid="{00000000-0005-0000-0000-000037B70000}"/>
    <cellStyle name="Normal 95 4" xfId="48168" xr:uid="{00000000-0005-0000-0000-000038B70000}"/>
    <cellStyle name="Normal 96" xfId="25531" xr:uid="{00000000-0005-0000-0000-000039B70000}"/>
    <cellStyle name="Normal 96 2" xfId="25532" xr:uid="{00000000-0005-0000-0000-00003AB70000}"/>
    <cellStyle name="Normal 96 2 2" xfId="48173" xr:uid="{00000000-0005-0000-0000-00003BB70000}"/>
    <cellStyle name="Normal 96 3" xfId="25533" xr:uid="{00000000-0005-0000-0000-00003CB70000}"/>
    <cellStyle name="Normal 96 3 2" xfId="48174" xr:uid="{00000000-0005-0000-0000-00003DB70000}"/>
    <cellStyle name="Normal 96 4" xfId="48172" xr:uid="{00000000-0005-0000-0000-00003EB70000}"/>
    <cellStyle name="Normal 97" xfId="25534" xr:uid="{00000000-0005-0000-0000-00003FB70000}"/>
    <cellStyle name="Normal 97 2" xfId="25535" xr:uid="{00000000-0005-0000-0000-000040B70000}"/>
    <cellStyle name="Normal 97 2 2" xfId="48176" xr:uid="{00000000-0005-0000-0000-000041B70000}"/>
    <cellStyle name="Normal 97 3" xfId="48175" xr:uid="{00000000-0005-0000-0000-000042B70000}"/>
    <cellStyle name="Normal 98" xfId="25536" xr:uid="{00000000-0005-0000-0000-000043B70000}"/>
    <cellStyle name="Normal 98 2" xfId="25537" xr:uid="{00000000-0005-0000-0000-000044B70000}"/>
    <cellStyle name="Normal 98 2 2" xfId="48178" xr:uid="{00000000-0005-0000-0000-000045B70000}"/>
    <cellStyle name="Normal 98 3" xfId="25538" xr:uid="{00000000-0005-0000-0000-000046B70000}"/>
    <cellStyle name="Normal 98 3 2" xfId="48179" xr:uid="{00000000-0005-0000-0000-000047B70000}"/>
    <cellStyle name="Normal 98 4" xfId="48177" xr:uid="{00000000-0005-0000-0000-000048B70000}"/>
    <cellStyle name="Normal 99" xfId="25539" xr:uid="{00000000-0005-0000-0000-000049B70000}"/>
    <cellStyle name="Normal 99 2" xfId="48180" xr:uid="{00000000-0005-0000-0000-00004AB70000}"/>
    <cellStyle name="Normal_2001" xfId="110" xr:uid="{00000000-0005-0000-0000-00004BB70000}"/>
    <cellStyle name="Normal_Gromobran" xfId="118" xr:uid="{00000000-0005-0000-0000-00004CB70000}"/>
    <cellStyle name="Normal_Honeywell" xfId="21" xr:uid="{00000000-0005-0000-0000-00004DB70000}"/>
    <cellStyle name="Normal_HR7-Z214" xfId="42" xr:uid="{00000000-0005-0000-0000-00004EB70000}"/>
    <cellStyle name="Normal_idejni  tribina Maksimir" xfId="14" xr:uid="{00000000-0005-0000-0000-00004FB70000}"/>
    <cellStyle name="Normal_KA-DOM" xfId="38" xr:uid="{00000000-0005-0000-0000-000050B70000}"/>
    <cellStyle name="Normal_ODIMLJAVANJE" xfId="119" xr:uid="{00000000-0005-0000-0000-000051B70000}"/>
    <cellStyle name="Normal1" xfId="25540" xr:uid="{00000000-0005-0000-0000-000052B70000}"/>
    <cellStyle name="Normal1 2" xfId="25541" xr:uid="{00000000-0005-0000-0000-000053B70000}"/>
    <cellStyle name="Normal1 2 2" xfId="48182" xr:uid="{00000000-0005-0000-0000-000054B70000}"/>
    <cellStyle name="Normal1 3" xfId="25542" xr:uid="{00000000-0005-0000-0000-000055B70000}"/>
    <cellStyle name="Normal1 3 2" xfId="48183" xr:uid="{00000000-0005-0000-0000-000056B70000}"/>
    <cellStyle name="Normal1 4" xfId="25543" xr:uid="{00000000-0005-0000-0000-000057B70000}"/>
    <cellStyle name="Normal1 4 2" xfId="48184" xr:uid="{00000000-0005-0000-0000-000058B70000}"/>
    <cellStyle name="Normal1 5" xfId="48181" xr:uid="{00000000-0005-0000-0000-000059B70000}"/>
    <cellStyle name="Normal1_B - Radovi" xfId="25544" xr:uid="{00000000-0005-0000-0000-00005AB70000}"/>
    <cellStyle name="Normal2" xfId="25545" xr:uid="{00000000-0005-0000-0000-00005BB70000}"/>
    <cellStyle name="Normal2 2" xfId="48186" xr:uid="{00000000-0005-0000-0000-00005CB70000}"/>
    <cellStyle name="Normal2 3" xfId="48185" xr:uid="{00000000-0005-0000-0000-00005DB70000}"/>
    <cellStyle name="Normal3" xfId="25546" xr:uid="{00000000-0005-0000-0000-00005EB70000}"/>
    <cellStyle name="Normal3 2" xfId="48187" xr:uid="{00000000-0005-0000-0000-00005FB70000}"/>
    <cellStyle name="Normale_332BQ61B" xfId="25547" xr:uid="{00000000-0005-0000-0000-000060B70000}"/>
    <cellStyle name="Normalno" xfId="0" builtinId="0"/>
    <cellStyle name="Normalno 10" xfId="48188" xr:uid="{00000000-0005-0000-0000-000062B70000}"/>
    <cellStyle name="Normalno 11" xfId="50024" xr:uid="{00000000-0005-0000-0000-000063B70000}"/>
    <cellStyle name="Normalno 12" xfId="98" xr:uid="{00000000-0005-0000-0000-000064B70000}"/>
    <cellStyle name="Normalno 12 2" xfId="25548" xr:uid="{00000000-0005-0000-0000-000065B70000}"/>
    <cellStyle name="Normalno 15" xfId="108" xr:uid="{00000000-0005-0000-0000-000066B70000}"/>
    <cellStyle name="Normalno 16" xfId="113" xr:uid="{00000000-0005-0000-0000-000067B70000}"/>
    <cellStyle name="Normalno 2" xfId="1" xr:uid="{00000000-0005-0000-0000-000068B70000}"/>
    <cellStyle name="Normalno 2 2" xfId="27" xr:uid="{00000000-0005-0000-0000-000069B70000}"/>
    <cellStyle name="Normalno 2 2 2" xfId="115" xr:uid="{00000000-0005-0000-0000-00006AB70000}"/>
    <cellStyle name="Normalno 2 2 2 2" xfId="48189" xr:uid="{00000000-0005-0000-0000-00006BB70000}"/>
    <cellStyle name="Normalno 2 2 2 3" xfId="25550" xr:uid="{00000000-0005-0000-0000-00006CB70000}"/>
    <cellStyle name="Normalno 2 2 3" xfId="25551" xr:uid="{00000000-0005-0000-0000-00006DB70000}"/>
    <cellStyle name="Normalno 2 2 4" xfId="25552" xr:uid="{00000000-0005-0000-0000-00006EB70000}"/>
    <cellStyle name="Normalno 2 2 4 2" xfId="48190" xr:uid="{00000000-0005-0000-0000-00006FB70000}"/>
    <cellStyle name="Normalno 2 2 5" xfId="25549" xr:uid="{00000000-0005-0000-0000-000070B70000}"/>
    <cellStyle name="Normalno 2 3" xfId="25553" xr:uid="{00000000-0005-0000-0000-000071B70000}"/>
    <cellStyle name="Normalno 2 3 2" xfId="25554" xr:uid="{00000000-0005-0000-0000-000072B70000}"/>
    <cellStyle name="Normalno 2 4" xfId="25555" xr:uid="{00000000-0005-0000-0000-000073B70000}"/>
    <cellStyle name="Normalno 2 4 2" xfId="25556" xr:uid="{00000000-0005-0000-0000-000074B70000}"/>
    <cellStyle name="Normalno 2 4 2 2" xfId="48192" xr:uid="{00000000-0005-0000-0000-000075B70000}"/>
    <cellStyle name="Normalno 2 4 2 2 3" xfId="19" xr:uid="{00000000-0005-0000-0000-000076B70000}"/>
    <cellStyle name="Normalno 2 4 2 2 3 2" xfId="39" xr:uid="{00000000-0005-0000-0000-000077B70000}"/>
    <cellStyle name="Normalno 2 4 3" xfId="48191" xr:uid="{00000000-0005-0000-0000-000078B70000}"/>
    <cellStyle name="Normalno 2 5" xfId="25557" xr:uid="{00000000-0005-0000-0000-000079B70000}"/>
    <cellStyle name="Normalno 2 5 2" xfId="48193" xr:uid="{00000000-0005-0000-0000-00007AB70000}"/>
    <cellStyle name="Normalno 2 6" xfId="25558" xr:uid="{00000000-0005-0000-0000-00007BB70000}"/>
    <cellStyle name="Normalno 2 6 2" xfId="48194" xr:uid="{00000000-0005-0000-0000-00007CB70000}"/>
    <cellStyle name="Normalno 2 7" xfId="25559" xr:uid="{00000000-0005-0000-0000-00007DB70000}"/>
    <cellStyle name="Normalno 2 7 2" xfId="48195" xr:uid="{00000000-0005-0000-0000-00007EB70000}"/>
    <cellStyle name="Normalno 2 8" xfId="25560" xr:uid="{00000000-0005-0000-0000-00007FB70000}"/>
    <cellStyle name="Normalno 2 8 2" xfId="48196" xr:uid="{00000000-0005-0000-0000-000080B70000}"/>
    <cellStyle name="Normalno 2 9" xfId="50003" xr:uid="{00000000-0005-0000-0000-000081B70000}"/>
    <cellStyle name="Normalno 3" xfId="13" xr:uid="{00000000-0005-0000-0000-000082B70000}"/>
    <cellStyle name="Normalno 3 2" xfId="61" xr:uid="{00000000-0005-0000-0000-000083B70000}"/>
    <cellStyle name="Normalno 3 2 2" xfId="48198" xr:uid="{00000000-0005-0000-0000-000084B70000}"/>
    <cellStyle name="Normalno 3 2 3" xfId="48197" xr:uid="{00000000-0005-0000-0000-000085B70000}"/>
    <cellStyle name="Normalno 3 2 4" xfId="25561" xr:uid="{00000000-0005-0000-0000-000086B70000}"/>
    <cellStyle name="Normalno 3 3" xfId="25562" xr:uid="{00000000-0005-0000-0000-000087B70000}"/>
    <cellStyle name="Normalno 3 4 2" xfId="114" xr:uid="{00000000-0005-0000-0000-000088B70000}"/>
    <cellStyle name="Normalno 4" xfId="15" xr:uid="{00000000-0005-0000-0000-000089B70000}"/>
    <cellStyle name="Normalno 4 2" xfId="62" xr:uid="{00000000-0005-0000-0000-00008AB70000}"/>
    <cellStyle name="Normalno 4 2 2" xfId="48199" xr:uid="{00000000-0005-0000-0000-00008BB70000}"/>
    <cellStyle name="Normalno 4 2 3" xfId="25564" xr:uid="{00000000-0005-0000-0000-00008CB70000}"/>
    <cellStyle name="Normalno 4 3" xfId="25565" xr:uid="{00000000-0005-0000-0000-00008DB70000}"/>
    <cellStyle name="Normalno 4 3 2" xfId="48200" xr:uid="{00000000-0005-0000-0000-00008EB70000}"/>
    <cellStyle name="Normalno 4 4" xfId="50004" xr:uid="{00000000-0005-0000-0000-00008FB70000}"/>
    <cellStyle name="Normalno 4 5" xfId="25563" xr:uid="{00000000-0005-0000-0000-000090B70000}"/>
    <cellStyle name="Normalno 5" xfId="28" xr:uid="{00000000-0005-0000-0000-000091B70000}"/>
    <cellStyle name="Normalno 5 2" xfId="20" xr:uid="{00000000-0005-0000-0000-000092B70000}"/>
    <cellStyle name="Normalno 5 2 2" xfId="25567" xr:uid="{00000000-0005-0000-0000-000093B70000}"/>
    <cellStyle name="Normalno 5 3" xfId="25568" xr:uid="{00000000-0005-0000-0000-000094B70000}"/>
    <cellStyle name="Normalno 5 3 2" xfId="48201" xr:uid="{00000000-0005-0000-0000-000095B70000}"/>
    <cellStyle name="Normalno 5 4" xfId="25566" xr:uid="{00000000-0005-0000-0000-000096B70000}"/>
    <cellStyle name="Normalno 6" xfId="33" xr:uid="{00000000-0005-0000-0000-000097B70000}"/>
    <cellStyle name="Normalno 6 2" xfId="105" xr:uid="{00000000-0005-0000-0000-000098B70000}"/>
    <cellStyle name="Normalno 6 3" xfId="25569" xr:uid="{00000000-0005-0000-0000-000099B70000}"/>
    <cellStyle name="Normalno 7" xfId="37" xr:uid="{00000000-0005-0000-0000-00009AB70000}"/>
    <cellStyle name="Normalno 7 2" xfId="48202" xr:uid="{00000000-0005-0000-0000-00009BB70000}"/>
    <cellStyle name="Normalno 7 3" xfId="25571" xr:uid="{00000000-0005-0000-0000-00009CB70000}"/>
    <cellStyle name="Normalno 7 3 2" xfId="48203" xr:uid="{00000000-0005-0000-0000-00009DB70000}"/>
    <cellStyle name="Normalno 7 4" xfId="25570" xr:uid="{00000000-0005-0000-0000-00009EB70000}"/>
    <cellStyle name="Normalno 8" xfId="25572" xr:uid="{00000000-0005-0000-0000-00009FB70000}"/>
    <cellStyle name="Normalno 8 2" xfId="50005" xr:uid="{00000000-0005-0000-0000-0000A0B70000}"/>
    <cellStyle name="Normalno 9" xfId="25573" xr:uid="{00000000-0005-0000-0000-0000A1B70000}"/>
    <cellStyle name="Normalno 9 2" xfId="25574" xr:uid="{00000000-0005-0000-0000-0000A2B70000}"/>
    <cellStyle name="Normalno 9 2 2" xfId="48204" xr:uid="{00000000-0005-0000-0000-0000A3B70000}"/>
    <cellStyle name="Normalno 9 3" xfId="50006" xr:uid="{00000000-0005-0000-0000-0000A4B70000}"/>
    <cellStyle name="Note 10" xfId="25575" xr:uid="{00000000-0005-0000-0000-0000A5B70000}"/>
    <cellStyle name="Note 10 2" xfId="25576" xr:uid="{00000000-0005-0000-0000-0000A6B70000}"/>
    <cellStyle name="Note 10 2 2" xfId="48206" xr:uid="{00000000-0005-0000-0000-0000A7B70000}"/>
    <cellStyle name="Note 10 3" xfId="25577" xr:uid="{00000000-0005-0000-0000-0000A8B70000}"/>
    <cellStyle name="Note 10 3 2" xfId="48207" xr:uid="{00000000-0005-0000-0000-0000A9B70000}"/>
    <cellStyle name="Note 10 4" xfId="48205" xr:uid="{00000000-0005-0000-0000-0000AAB70000}"/>
    <cellStyle name="Note 10_BURE COMMERCE" xfId="25578" xr:uid="{00000000-0005-0000-0000-0000ABB70000}"/>
    <cellStyle name="Note 11" xfId="25579" xr:uid="{00000000-0005-0000-0000-0000ACB70000}"/>
    <cellStyle name="Note 11 2" xfId="25580" xr:uid="{00000000-0005-0000-0000-0000ADB70000}"/>
    <cellStyle name="Note 11 2 2" xfId="48209" xr:uid="{00000000-0005-0000-0000-0000AEB70000}"/>
    <cellStyle name="Note 11 3" xfId="25581" xr:uid="{00000000-0005-0000-0000-0000AFB70000}"/>
    <cellStyle name="Note 11 3 2" xfId="48210" xr:uid="{00000000-0005-0000-0000-0000B0B70000}"/>
    <cellStyle name="Note 11 4" xfId="48208" xr:uid="{00000000-0005-0000-0000-0000B1B70000}"/>
    <cellStyle name="Note 11_BURE COMMERCE" xfId="25582" xr:uid="{00000000-0005-0000-0000-0000B2B70000}"/>
    <cellStyle name="Note 12" xfId="25583" xr:uid="{00000000-0005-0000-0000-0000B3B70000}"/>
    <cellStyle name="Note 12 2" xfId="25584" xr:uid="{00000000-0005-0000-0000-0000B4B70000}"/>
    <cellStyle name="Note 12 2 2" xfId="48212" xr:uid="{00000000-0005-0000-0000-0000B5B70000}"/>
    <cellStyle name="Note 12 3" xfId="25585" xr:uid="{00000000-0005-0000-0000-0000B6B70000}"/>
    <cellStyle name="Note 12 3 2" xfId="48213" xr:uid="{00000000-0005-0000-0000-0000B7B70000}"/>
    <cellStyle name="Note 12 4" xfId="48211" xr:uid="{00000000-0005-0000-0000-0000B8B70000}"/>
    <cellStyle name="Note 12_BURE COMMERCE" xfId="25586" xr:uid="{00000000-0005-0000-0000-0000B9B70000}"/>
    <cellStyle name="Note 13" xfId="25587" xr:uid="{00000000-0005-0000-0000-0000BAB70000}"/>
    <cellStyle name="Note 13 2" xfId="25588" xr:uid="{00000000-0005-0000-0000-0000BBB70000}"/>
    <cellStyle name="Note 13 2 2" xfId="48215" xr:uid="{00000000-0005-0000-0000-0000BCB70000}"/>
    <cellStyle name="Note 13 3" xfId="25589" xr:uid="{00000000-0005-0000-0000-0000BDB70000}"/>
    <cellStyle name="Note 13 3 2" xfId="48216" xr:uid="{00000000-0005-0000-0000-0000BEB70000}"/>
    <cellStyle name="Note 13 4" xfId="48214" xr:uid="{00000000-0005-0000-0000-0000BFB70000}"/>
    <cellStyle name="Note 13_BURE COMMERCE" xfId="25590" xr:uid="{00000000-0005-0000-0000-0000C0B70000}"/>
    <cellStyle name="Note 14" xfId="25591" xr:uid="{00000000-0005-0000-0000-0000C1B70000}"/>
    <cellStyle name="Note 14 2" xfId="25592" xr:uid="{00000000-0005-0000-0000-0000C2B70000}"/>
    <cellStyle name="Note 14 2 2" xfId="48218" xr:uid="{00000000-0005-0000-0000-0000C3B70000}"/>
    <cellStyle name="Note 14 3" xfId="25593" xr:uid="{00000000-0005-0000-0000-0000C4B70000}"/>
    <cellStyle name="Note 14 3 2" xfId="48219" xr:uid="{00000000-0005-0000-0000-0000C5B70000}"/>
    <cellStyle name="Note 14 4" xfId="48217" xr:uid="{00000000-0005-0000-0000-0000C6B70000}"/>
    <cellStyle name="Note 14_BURE COMMERCE" xfId="25594" xr:uid="{00000000-0005-0000-0000-0000C7B70000}"/>
    <cellStyle name="Note 15" xfId="25595" xr:uid="{00000000-0005-0000-0000-0000C8B70000}"/>
    <cellStyle name="Note 15 2" xfId="48220" xr:uid="{00000000-0005-0000-0000-0000C9B70000}"/>
    <cellStyle name="Note 2" xfId="25596" xr:uid="{00000000-0005-0000-0000-0000CAB70000}"/>
    <cellStyle name="Note 2 10" xfId="25597" xr:uid="{00000000-0005-0000-0000-0000CBB70000}"/>
    <cellStyle name="Note 2 10 10" xfId="25598" xr:uid="{00000000-0005-0000-0000-0000CCB70000}"/>
    <cellStyle name="Note 2 10 10 2" xfId="48223" xr:uid="{00000000-0005-0000-0000-0000CDB70000}"/>
    <cellStyle name="Note 2 10 11" xfId="25599" xr:uid="{00000000-0005-0000-0000-0000CEB70000}"/>
    <cellStyle name="Note 2 10 11 2" xfId="48224" xr:uid="{00000000-0005-0000-0000-0000CFB70000}"/>
    <cellStyle name="Note 2 10 12" xfId="25600" xr:uid="{00000000-0005-0000-0000-0000D0B70000}"/>
    <cellStyle name="Note 2 10 12 2" xfId="48225" xr:uid="{00000000-0005-0000-0000-0000D1B70000}"/>
    <cellStyle name="Note 2 10 13" xfId="48222" xr:uid="{00000000-0005-0000-0000-0000D2B70000}"/>
    <cellStyle name="Note 2 10 2" xfId="25601" xr:uid="{00000000-0005-0000-0000-0000D3B70000}"/>
    <cellStyle name="Note 2 10 2 10" xfId="25602" xr:uid="{00000000-0005-0000-0000-0000D4B70000}"/>
    <cellStyle name="Note 2 10 2 10 2" xfId="48227" xr:uid="{00000000-0005-0000-0000-0000D5B70000}"/>
    <cellStyle name="Note 2 10 2 11" xfId="25603" xr:uid="{00000000-0005-0000-0000-0000D6B70000}"/>
    <cellStyle name="Note 2 10 2 11 2" xfId="48228" xr:uid="{00000000-0005-0000-0000-0000D7B70000}"/>
    <cellStyle name="Note 2 10 2 12" xfId="48226" xr:uid="{00000000-0005-0000-0000-0000D8B70000}"/>
    <cellStyle name="Note 2 10 2 2" xfId="25604" xr:uid="{00000000-0005-0000-0000-0000D9B70000}"/>
    <cellStyle name="Note 2 10 2 2 2" xfId="48229" xr:uid="{00000000-0005-0000-0000-0000DAB70000}"/>
    <cellStyle name="Note 2 10 2 3" xfId="25605" xr:uid="{00000000-0005-0000-0000-0000DBB70000}"/>
    <cellStyle name="Note 2 10 2 3 2" xfId="48230" xr:uid="{00000000-0005-0000-0000-0000DCB70000}"/>
    <cellStyle name="Note 2 10 2 4" xfId="25606" xr:uid="{00000000-0005-0000-0000-0000DDB70000}"/>
    <cellStyle name="Note 2 10 2 4 2" xfId="48231" xr:uid="{00000000-0005-0000-0000-0000DEB70000}"/>
    <cellStyle name="Note 2 10 2 5" xfId="25607" xr:uid="{00000000-0005-0000-0000-0000DFB70000}"/>
    <cellStyle name="Note 2 10 2 5 2" xfId="48232" xr:uid="{00000000-0005-0000-0000-0000E0B70000}"/>
    <cellStyle name="Note 2 10 2 6" xfId="25608" xr:uid="{00000000-0005-0000-0000-0000E1B70000}"/>
    <cellStyle name="Note 2 10 2 6 2" xfId="48233" xr:uid="{00000000-0005-0000-0000-0000E2B70000}"/>
    <cellStyle name="Note 2 10 2 7" xfId="25609" xr:uid="{00000000-0005-0000-0000-0000E3B70000}"/>
    <cellStyle name="Note 2 10 2 7 2" xfId="48234" xr:uid="{00000000-0005-0000-0000-0000E4B70000}"/>
    <cellStyle name="Note 2 10 2 8" xfId="25610" xr:uid="{00000000-0005-0000-0000-0000E5B70000}"/>
    <cellStyle name="Note 2 10 2 8 2" xfId="48235" xr:uid="{00000000-0005-0000-0000-0000E6B70000}"/>
    <cellStyle name="Note 2 10 2 9" xfId="25611" xr:uid="{00000000-0005-0000-0000-0000E7B70000}"/>
    <cellStyle name="Note 2 10 2 9 2" xfId="48236" xr:uid="{00000000-0005-0000-0000-0000E8B70000}"/>
    <cellStyle name="Note 2 10 3" xfId="25612" xr:uid="{00000000-0005-0000-0000-0000E9B70000}"/>
    <cellStyle name="Note 2 10 3 2" xfId="48237" xr:uid="{00000000-0005-0000-0000-0000EAB70000}"/>
    <cellStyle name="Note 2 10 4" xfId="25613" xr:uid="{00000000-0005-0000-0000-0000EBB70000}"/>
    <cellStyle name="Note 2 10 4 2" xfId="48238" xr:uid="{00000000-0005-0000-0000-0000ECB70000}"/>
    <cellStyle name="Note 2 10 5" xfId="25614" xr:uid="{00000000-0005-0000-0000-0000EDB70000}"/>
    <cellStyle name="Note 2 10 5 2" xfId="48239" xr:uid="{00000000-0005-0000-0000-0000EEB70000}"/>
    <cellStyle name="Note 2 10 6" xfId="25615" xr:uid="{00000000-0005-0000-0000-0000EFB70000}"/>
    <cellStyle name="Note 2 10 6 2" xfId="48240" xr:uid="{00000000-0005-0000-0000-0000F0B70000}"/>
    <cellStyle name="Note 2 10 7" xfId="25616" xr:uid="{00000000-0005-0000-0000-0000F1B70000}"/>
    <cellStyle name="Note 2 10 7 2" xfId="48241" xr:uid="{00000000-0005-0000-0000-0000F2B70000}"/>
    <cellStyle name="Note 2 10 8" xfId="25617" xr:uid="{00000000-0005-0000-0000-0000F3B70000}"/>
    <cellStyle name="Note 2 10 8 2" xfId="48242" xr:uid="{00000000-0005-0000-0000-0000F4B70000}"/>
    <cellStyle name="Note 2 10 9" xfId="25618" xr:uid="{00000000-0005-0000-0000-0000F5B70000}"/>
    <cellStyle name="Note 2 10 9 2" xfId="48243" xr:uid="{00000000-0005-0000-0000-0000F6B70000}"/>
    <cellStyle name="Note 2 11" xfId="25619" xr:uid="{00000000-0005-0000-0000-0000F7B70000}"/>
    <cellStyle name="Note 2 11 10" xfId="25620" xr:uid="{00000000-0005-0000-0000-0000F8B70000}"/>
    <cellStyle name="Note 2 11 10 2" xfId="48245" xr:uid="{00000000-0005-0000-0000-0000F9B70000}"/>
    <cellStyle name="Note 2 11 11" xfId="25621" xr:uid="{00000000-0005-0000-0000-0000FAB70000}"/>
    <cellStyle name="Note 2 11 11 2" xfId="48246" xr:uid="{00000000-0005-0000-0000-0000FBB70000}"/>
    <cellStyle name="Note 2 11 12" xfId="25622" xr:uid="{00000000-0005-0000-0000-0000FCB70000}"/>
    <cellStyle name="Note 2 11 12 2" xfId="48247" xr:uid="{00000000-0005-0000-0000-0000FDB70000}"/>
    <cellStyle name="Note 2 11 13" xfId="48244" xr:uid="{00000000-0005-0000-0000-0000FEB70000}"/>
    <cellStyle name="Note 2 11 2" xfId="25623" xr:uid="{00000000-0005-0000-0000-0000FFB70000}"/>
    <cellStyle name="Note 2 11 2 10" xfId="25624" xr:uid="{00000000-0005-0000-0000-000000B80000}"/>
    <cellStyle name="Note 2 11 2 10 2" xfId="48249" xr:uid="{00000000-0005-0000-0000-000001B80000}"/>
    <cellStyle name="Note 2 11 2 11" xfId="25625" xr:uid="{00000000-0005-0000-0000-000002B80000}"/>
    <cellStyle name="Note 2 11 2 11 2" xfId="48250" xr:uid="{00000000-0005-0000-0000-000003B80000}"/>
    <cellStyle name="Note 2 11 2 12" xfId="48248" xr:uid="{00000000-0005-0000-0000-000004B80000}"/>
    <cellStyle name="Note 2 11 2 2" xfId="25626" xr:uid="{00000000-0005-0000-0000-000005B80000}"/>
    <cellStyle name="Note 2 11 2 2 2" xfId="48251" xr:uid="{00000000-0005-0000-0000-000006B80000}"/>
    <cellStyle name="Note 2 11 2 3" xfId="25627" xr:uid="{00000000-0005-0000-0000-000007B80000}"/>
    <cellStyle name="Note 2 11 2 3 2" xfId="48252" xr:uid="{00000000-0005-0000-0000-000008B80000}"/>
    <cellStyle name="Note 2 11 2 4" xfId="25628" xr:uid="{00000000-0005-0000-0000-000009B80000}"/>
    <cellStyle name="Note 2 11 2 4 2" xfId="48253" xr:uid="{00000000-0005-0000-0000-00000AB80000}"/>
    <cellStyle name="Note 2 11 2 5" xfId="25629" xr:uid="{00000000-0005-0000-0000-00000BB80000}"/>
    <cellStyle name="Note 2 11 2 5 2" xfId="48254" xr:uid="{00000000-0005-0000-0000-00000CB80000}"/>
    <cellStyle name="Note 2 11 2 6" xfId="25630" xr:uid="{00000000-0005-0000-0000-00000DB80000}"/>
    <cellStyle name="Note 2 11 2 6 2" xfId="48255" xr:uid="{00000000-0005-0000-0000-00000EB80000}"/>
    <cellStyle name="Note 2 11 2 7" xfId="25631" xr:uid="{00000000-0005-0000-0000-00000FB80000}"/>
    <cellStyle name="Note 2 11 2 7 2" xfId="48256" xr:uid="{00000000-0005-0000-0000-000010B80000}"/>
    <cellStyle name="Note 2 11 2 8" xfId="25632" xr:uid="{00000000-0005-0000-0000-000011B80000}"/>
    <cellStyle name="Note 2 11 2 8 2" xfId="48257" xr:uid="{00000000-0005-0000-0000-000012B80000}"/>
    <cellStyle name="Note 2 11 2 9" xfId="25633" xr:uid="{00000000-0005-0000-0000-000013B80000}"/>
    <cellStyle name="Note 2 11 2 9 2" xfId="48258" xr:uid="{00000000-0005-0000-0000-000014B80000}"/>
    <cellStyle name="Note 2 11 3" xfId="25634" xr:uid="{00000000-0005-0000-0000-000015B80000}"/>
    <cellStyle name="Note 2 11 3 2" xfId="48259" xr:uid="{00000000-0005-0000-0000-000016B80000}"/>
    <cellStyle name="Note 2 11 4" xfId="25635" xr:uid="{00000000-0005-0000-0000-000017B80000}"/>
    <cellStyle name="Note 2 11 4 2" xfId="48260" xr:uid="{00000000-0005-0000-0000-000018B80000}"/>
    <cellStyle name="Note 2 11 5" xfId="25636" xr:uid="{00000000-0005-0000-0000-000019B80000}"/>
    <cellStyle name="Note 2 11 5 2" xfId="48261" xr:uid="{00000000-0005-0000-0000-00001AB80000}"/>
    <cellStyle name="Note 2 11 6" xfId="25637" xr:uid="{00000000-0005-0000-0000-00001BB80000}"/>
    <cellStyle name="Note 2 11 6 2" xfId="48262" xr:uid="{00000000-0005-0000-0000-00001CB80000}"/>
    <cellStyle name="Note 2 11 7" xfId="25638" xr:uid="{00000000-0005-0000-0000-00001DB80000}"/>
    <cellStyle name="Note 2 11 7 2" xfId="48263" xr:uid="{00000000-0005-0000-0000-00001EB80000}"/>
    <cellStyle name="Note 2 11 8" xfId="25639" xr:uid="{00000000-0005-0000-0000-00001FB80000}"/>
    <cellStyle name="Note 2 11 8 2" xfId="48264" xr:uid="{00000000-0005-0000-0000-000020B80000}"/>
    <cellStyle name="Note 2 11 9" xfId="25640" xr:uid="{00000000-0005-0000-0000-000021B80000}"/>
    <cellStyle name="Note 2 11 9 2" xfId="48265" xr:uid="{00000000-0005-0000-0000-000022B80000}"/>
    <cellStyle name="Note 2 12" xfId="25641" xr:uid="{00000000-0005-0000-0000-000023B80000}"/>
    <cellStyle name="Note 2 12 10" xfId="25642" xr:uid="{00000000-0005-0000-0000-000024B80000}"/>
    <cellStyle name="Note 2 12 10 2" xfId="48267" xr:uid="{00000000-0005-0000-0000-000025B80000}"/>
    <cellStyle name="Note 2 12 11" xfId="25643" xr:uid="{00000000-0005-0000-0000-000026B80000}"/>
    <cellStyle name="Note 2 12 11 2" xfId="48268" xr:uid="{00000000-0005-0000-0000-000027B80000}"/>
    <cellStyle name="Note 2 12 12" xfId="25644" xr:uid="{00000000-0005-0000-0000-000028B80000}"/>
    <cellStyle name="Note 2 12 12 2" xfId="48269" xr:uid="{00000000-0005-0000-0000-000029B80000}"/>
    <cellStyle name="Note 2 12 13" xfId="48266" xr:uid="{00000000-0005-0000-0000-00002AB80000}"/>
    <cellStyle name="Note 2 12 2" xfId="25645" xr:uid="{00000000-0005-0000-0000-00002BB80000}"/>
    <cellStyle name="Note 2 12 2 10" xfId="25646" xr:uid="{00000000-0005-0000-0000-00002CB80000}"/>
    <cellStyle name="Note 2 12 2 10 2" xfId="48271" xr:uid="{00000000-0005-0000-0000-00002DB80000}"/>
    <cellStyle name="Note 2 12 2 11" xfId="25647" xr:uid="{00000000-0005-0000-0000-00002EB80000}"/>
    <cellStyle name="Note 2 12 2 11 2" xfId="48272" xr:uid="{00000000-0005-0000-0000-00002FB80000}"/>
    <cellStyle name="Note 2 12 2 12" xfId="48270" xr:uid="{00000000-0005-0000-0000-000030B80000}"/>
    <cellStyle name="Note 2 12 2 2" xfId="25648" xr:uid="{00000000-0005-0000-0000-000031B80000}"/>
    <cellStyle name="Note 2 12 2 2 2" xfId="48273" xr:uid="{00000000-0005-0000-0000-000032B80000}"/>
    <cellStyle name="Note 2 12 2 3" xfId="25649" xr:uid="{00000000-0005-0000-0000-000033B80000}"/>
    <cellStyle name="Note 2 12 2 3 2" xfId="48274" xr:uid="{00000000-0005-0000-0000-000034B80000}"/>
    <cellStyle name="Note 2 12 2 4" xfId="25650" xr:uid="{00000000-0005-0000-0000-000035B80000}"/>
    <cellStyle name="Note 2 12 2 4 2" xfId="48275" xr:uid="{00000000-0005-0000-0000-000036B80000}"/>
    <cellStyle name="Note 2 12 2 5" xfId="25651" xr:uid="{00000000-0005-0000-0000-000037B80000}"/>
    <cellStyle name="Note 2 12 2 5 2" xfId="48276" xr:uid="{00000000-0005-0000-0000-000038B80000}"/>
    <cellStyle name="Note 2 12 2 6" xfId="25652" xr:uid="{00000000-0005-0000-0000-000039B80000}"/>
    <cellStyle name="Note 2 12 2 6 2" xfId="48277" xr:uid="{00000000-0005-0000-0000-00003AB80000}"/>
    <cellStyle name="Note 2 12 2 7" xfId="25653" xr:uid="{00000000-0005-0000-0000-00003BB80000}"/>
    <cellStyle name="Note 2 12 2 7 2" xfId="48278" xr:uid="{00000000-0005-0000-0000-00003CB80000}"/>
    <cellStyle name="Note 2 12 2 8" xfId="25654" xr:uid="{00000000-0005-0000-0000-00003DB80000}"/>
    <cellStyle name="Note 2 12 2 8 2" xfId="48279" xr:uid="{00000000-0005-0000-0000-00003EB80000}"/>
    <cellStyle name="Note 2 12 2 9" xfId="25655" xr:uid="{00000000-0005-0000-0000-00003FB80000}"/>
    <cellStyle name="Note 2 12 2 9 2" xfId="48280" xr:uid="{00000000-0005-0000-0000-000040B80000}"/>
    <cellStyle name="Note 2 12 3" xfId="25656" xr:uid="{00000000-0005-0000-0000-000041B80000}"/>
    <cellStyle name="Note 2 12 3 2" xfId="48281" xr:uid="{00000000-0005-0000-0000-000042B80000}"/>
    <cellStyle name="Note 2 12 4" xfId="25657" xr:uid="{00000000-0005-0000-0000-000043B80000}"/>
    <cellStyle name="Note 2 12 4 2" xfId="48282" xr:uid="{00000000-0005-0000-0000-000044B80000}"/>
    <cellStyle name="Note 2 12 5" xfId="25658" xr:uid="{00000000-0005-0000-0000-000045B80000}"/>
    <cellStyle name="Note 2 12 5 2" xfId="48283" xr:uid="{00000000-0005-0000-0000-000046B80000}"/>
    <cellStyle name="Note 2 12 6" xfId="25659" xr:uid="{00000000-0005-0000-0000-000047B80000}"/>
    <cellStyle name="Note 2 12 6 2" xfId="48284" xr:uid="{00000000-0005-0000-0000-000048B80000}"/>
    <cellStyle name="Note 2 12 7" xfId="25660" xr:uid="{00000000-0005-0000-0000-000049B80000}"/>
    <cellStyle name="Note 2 12 7 2" xfId="48285" xr:uid="{00000000-0005-0000-0000-00004AB80000}"/>
    <cellStyle name="Note 2 12 8" xfId="25661" xr:uid="{00000000-0005-0000-0000-00004BB80000}"/>
    <cellStyle name="Note 2 12 8 2" xfId="48286" xr:uid="{00000000-0005-0000-0000-00004CB80000}"/>
    <cellStyle name="Note 2 12 9" xfId="25662" xr:uid="{00000000-0005-0000-0000-00004DB80000}"/>
    <cellStyle name="Note 2 12 9 2" xfId="48287" xr:uid="{00000000-0005-0000-0000-00004EB80000}"/>
    <cellStyle name="Note 2 13" xfId="25663" xr:uid="{00000000-0005-0000-0000-00004FB80000}"/>
    <cellStyle name="Note 2 13 10" xfId="25664" xr:uid="{00000000-0005-0000-0000-000050B80000}"/>
    <cellStyle name="Note 2 13 10 2" xfId="48289" xr:uid="{00000000-0005-0000-0000-000051B80000}"/>
    <cellStyle name="Note 2 13 11" xfId="25665" xr:uid="{00000000-0005-0000-0000-000052B80000}"/>
    <cellStyle name="Note 2 13 11 2" xfId="48290" xr:uid="{00000000-0005-0000-0000-000053B80000}"/>
    <cellStyle name="Note 2 13 12" xfId="25666" xr:uid="{00000000-0005-0000-0000-000054B80000}"/>
    <cellStyle name="Note 2 13 12 2" xfId="48291" xr:uid="{00000000-0005-0000-0000-000055B80000}"/>
    <cellStyle name="Note 2 13 13" xfId="48288" xr:uid="{00000000-0005-0000-0000-000056B80000}"/>
    <cellStyle name="Note 2 13 2" xfId="25667" xr:uid="{00000000-0005-0000-0000-000057B80000}"/>
    <cellStyle name="Note 2 13 2 10" xfId="25668" xr:uid="{00000000-0005-0000-0000-000058B80000}"/>
    <cellStyle name="Note 2 13 2 10 2" xfId="48293" xr:uid="{00000000-0005-0000-0000-000059B80000}"/>
    <cellStyle name="Note 2 13 2 11" xfId="25669" xr:uid="{00000000-0005-0000-0000-00005AB80000}"/>
    <cellStyle name="Note 2 13 2 11 2" xfId="48294" xr:uid="{00000000-0005-0000-0000-00005BB80000}"/>
    <cellStyle name="Note 2 13 2 12" xfId="48292" xr:uid="{00000000-0005-0000-0000-00005CB80000}"/>
    <cellStyle name="Note 2 13 2 2" xfId="25670" xr:uid="{00000000-0005-0000-0000-00005DB80000}"/>
    <cellStyle name="Note 2 13 2 2 2" xfId="48295" xr:uid="{00000000-0005-0000-0000-00005EB80000}"/>
    <cellStyle name="Note 2 13 2 3" xfId="25671" xr:uid="{00000000-0005-0000-0000-00005FB80000}"/>
    <cellStyle name="Note 2 13 2 3 2" xfId="48296" xr:uid="{00000000-0005-0000-0000-000060B80000}"/>
    <cellStyle name="Note 2 13 2 4" xfId="25672" xr:uid="{00000000-0005-0000-0000-000061B80000}"/>
    <cellStyle name="Note 2 13 2 4 2" xfId="48297" xr:uid="{00000000-0005-0000-0000-000062B80000}"/>
    <cellStyle name="Note 2 13 2 5" xfId="25673" xr:uid="{00000000-0005-0000-0000-000063B80000}"/>
    <cellStyle name="Note 2 13 2 5 2" xfId="48298" xr:uid="{00000000-0005-0000-0000-000064B80000}"/>
    <cellStyle name="Note 2 13 2 6" xfId="25674" xr:uid="{00000000-0005-0000-0000-000065B80000}"/>
    <cellStyle name="Note 2 13 2 6 2" xfId="48299" xr:uid="{00000000-0005-0000-0000-000066B80000}"/>
    <cellStyle name="Note 2 13 2 7" xfId="25675" xr:uid="{00000000-0005-0000-0000-000067B80000}"/>
    <cellStyle name="Note 2 13 2 7 2" xfId="48300" xr:uid="{00000000-0005-0000-0000-000068B80000}"/>
    <cellStyle name="Note 2 13 2 8" xfId="25676" xr:uid="{00000000-0005-0000-0000-000069B80000}"/>
    <cellStyle name="Note 2 13 2 8 2" xfId="48301" xr:uid="{00000000-0005-0000-0000-00006AB80000}"/>
    <cellStyle name="Note 2 13 2 9" xfId="25677" xr:uid="{00000000-0005-0000-0000-00006BB80000}"/>
    <cellStyle name="Note 2 13 2 9 2" xfId="48302" xr:uid="{00000000-0005-0000-0000-00006CB80000}"/>
    <cellStyle name="Note 2 13 3" xfId="25678" xr:uid="{00000000-0005-0000-0000-00006DB80000}"/>
    <cellStyle name="Note 2 13 3 2" xfId="48303" xr:uid="{00000000-0005-0000-0000-00006EB80000}"/>
    <cellStyle name="Note 2 13 4" xfId="25679" xr:uid="{00000000-0005-0000-0000-00006FB80000}"/>
    <cellStyle name="Note 2 13 4 2" xfId="48304" xr:uid="{00000000-0005-0000-0000-000070B80000}"/>
    <cellStyle name="Note 2 13 5" xfId="25680" xr:uid="{00000000-0005-0000-0000-000071B80000}"/>
    <cellStyle name="Note 2 13 5 2" xfId="48305" xr:uid="{00000000-0005-0000-0000-000072B80000}"/>
    <cellStyle name="Note 2 13 6" xfId="25681" xr:uid="{00000000-0005-0000-0000-000073B80000}"/>
    <cellStyle name="Note 2 13 6 2" xfId="48306" xr:uid="{00000000-0005-0000-0000-000074B80000}"/>
    <cellStyle name="Note 2 13 7" xfId="25682" xr:uid="{00000000-0005-0000-0000-000075B80000}"/>
    <cellStyle name="Note 2 13 7 2" xfId="48307" xr:uid="{00000000-0005-0000-0000-000076B80000}"/>
    <cellStyle name="Note 2 13 8" xfId="25683" xr:uid="{00000000-0005-0000-0000-000077B80000}"/>
    <cellStyle name="Note 2 13 8 2" xfId="48308" xr:uid="{00000000-0005-0000-0000-000078B80000}"/>
    <cellStyle name="Note 2 13 9" xfId="25684" xr:uid="{00000000-0005-0000-0000-000079B80000}"/>
    <cellStyle name="Note 2 13 9 2" xfId="48309" xr:uid="{00000000-0005-0000-0000-00007AB80000}"/>
    <cellStyle name="Note 2 14" xfId="25685" xr:uid="{00000000-0005-0000-0000-00007BB80000}"/>
    <cellStyle name="Note 2 14 10" xfId="25686" xr:uid="{00000000-0005-0000-0000-00007CB80000}"/>
    <cellStyle name="Note 2 14 10 2" xfId="48311" xr:uid="{00000000-0005-0000-0000-00007DB80000}"/>
    <cellStyle name="Note 2 14 11" xfId="25687" xr:uid="{00000000-0005-0000-0000-00007EB80000}"/>
    <cellStyle name="Note 2 14 11 2" xfId="48312" xr:uid="{00000000-0005-0000-0000-00007FB80000}"/>
    <cellStyle name="Note 2 14 12" xfId="25688" xr:uid="{00000000-0005-0000-0000-000080B80000}"/>
    <cellStyle name="Note 2 14 12 2" xfId="48313" xr:uid="{00000000-0005-0000-0000-000081B80000}"/>
    <cellStyle name="Note 2 14 13" xfId="48310" xr:uid="{00000000-0005-0000-0000-000082B80000}"/>
    <cellStyle name="Note 2 14 2" xfId="25689" xr:uid="{00000000-0005-0000-0000-000083B80000}"/>
    <cellStyle name="Note 2 14 2 10" xfId="25690" xr:uid="{00000000-0005-0000-0000-000084B80000}"/>
    <cellStyle name="Note 2 14 2 10 2" xfId="48315" xr:uid="{00000000-0005-0000-0000-000085B80000}"/>
    <cellStyle name="Note 2 14 2 11" xfId="25691" xr:uid="{00000000-0005-0000-0000-000086B80000}"/>
    <cellStyle name="Note 2 14 2 11 2" xfId="48316" xr:uid="{00000000-0005-0000-0000-000087B80000}"/>
    <cellStyle name="Note 2 14 2 12" xfId="48314" xr:uid="{00000000-0005-0000-0000-000088B80000}"/>
    <cellStyle name="Note 2 14 2 2" xfId="25692" xr:uid="{00000000-0005-0000-0000-000089B80000}"/>
    <cellStyle name="Note 2 14 2 2 2" xfId="48317" xr:uid="{00000000-0005-0000-0000-00008AB80000}"/>
    <cellStyle name="Note 2 14 2 3" xfId="25693" xr:uid="{00000000-0005-0000-0000-00008BB80000}"/>
    <cellStyle name="Note 2 14 2 3 2" xfId="48318" xr:uid="{00000000-0005-0000-0000-00008CB80000}"/>
    <cellStyle name="Note 2 14 2 4" xfId="25694" xr:uid="{00000000-0005-0000-0000-00008DB80000}"/>
    <cellStyle name="Note 2 14 2 4 2" xfId="48319" xr:uid="{00000000-0005-0000-0000-00008EB80000}"/>
    <cellStyle name="Note 2 14 2 5" xfId="25695" xr:uid="{00000000-0005-0000-0000-00008FB80000}"/>
    <cellStyle name="Note 2 14 2 5 2" xfId="48320" xr:uid="{00000000-0005-0000-0000-000090B80000}"/>
    <cellStyle name="Note 2 14 2 6" xfId="25696" xr:uid="{00000000-0005-0000-0000-000091B80000}"/>
    <cellStyle name="Note 2 14 2 6 2" xfId="48321" xr:uid="{00000000-0005-0000-0000-000092B80000}"/>
    <cellStyle name="Note 2 14 2 7" xfId="25697" xr:uid="{00000000-0005-0000-0000-000093B80000}"/>
    <cellStyle name="Note 2 14 2 7 2" xfId="48322" xr:uid="{00000000-0005-0000-0000-000094B80000}"/>
    <cellStyle name="Note 2 14 2 8" xfId="25698" xr:uid="{00000000-0005-0000-0000-000095B80000}"/>
    <cellStyle name="Note 2 14 2 8 2" xfId="48323" xr:uid="{00000000-0005-0000-0000-000096B80000}"/>
    <cellStyle name="Note 2 14 2 9" xfId="25699" xr:uid="{00000000-0005-0000-0000-000097B80000}"/>
    <cellStyle name="Note 2 14 2 9 2" xfId="48324" xr:uid="{00000000-0005-0000-0000-000098B80000}"/>
    <cellStyle name="Note 2 14 3" xfId="25700" xr:uid="{00000000-0005-0000-0000-000099B80000}"/>
    <cellStyle name="Note 2 14 3 2" xfId="48325" xr:uid="{00000000-0005-0000-0000-00009AB80000}"/>
    <cellStyle name="Note 2 14 4" xfId="25701" xr:uid="{00000000-0005-0000-0000-00009BB80000}"/>
    <cellStyle name="Note 2 14 4 2" xfId="48326" xr:uid="{00000000-0005-0000-0000-00009CB80000}"/>
    <cellStyle name="Note 2 14 5" xfId="25702" xr:uid="{00000000-0005-0000-0000-00009DB80000}"/>
    <cellStyle name="Note 2 14 5 2" xfId="48327" xr:uid="{00000000-0005-0000-0000-00009EB80000}"/>
    <cellStyle name="Note 2 14 6" xfId="25703" xr:uid="{00000000-0005-0000-0000-00009FB80000}"/>
    <cellStyle name="Note 2 14 6 2" xfId="48328" xr:uid="{00000000-0005-0000-0000-0000A0B80000}"/>
    <cellStyle name="Note 2 14 7" xfId="25704" xr:uid="{00000000-0005-0000-0000-0000A1B80000}"/>
    <cellStyle name="Note 2 14 7 2" xfId="48329" xr:uid="{00000000-0005-0000-0000-0000A2B80000}"/>
    <cellStyle name="Note 2 14 8" xfId="25705" xr:uid="{00000000-0005-0000-0000-0000A3B80000}"/>
    <cellStyle name="Note 2 14 8 2" xfId="48330" xr:uid="{00000000-0005-0000-0000-0000A4B80000}"/>
    <cellStyle name="Note 2 14 9" xfId="25706" xr:uid="{00000000-0005-0000-0000-0000A5B80000}"/>
    <cellStyle name="Note 2 14 9 2" xfId="48331" xr:uid="{00000000-0005-0000-0000-0000A6B80000}"/>
    <cellStyle name="Note 2 15" xfId="25707" xr:uid="{00000000-0005-0000-0000-0000A7B80000}"/>
    <cellStyle name="Note 2 15 10" xfId="25708" xr:uid="{00000000-0005-0000-0000-0000A8B80000}"/>
    <cellStyle name="Note 2 15 10 2" xfId="48333" xr:uid="{00000000-0005-0000-0000-0000A9B80000}"/>
    <cellStyle name="Note 2 15 11" xfId="25709" xr:uid="{00000000-0005-0000-0000-0000AAB80000}"/>
    <cellStyle name="Note 2 15 11 2" xfId="48334" xr:uid="{00000000-0005-0000-0000-0000ABB80000}"/>
    <cellStyle name="Note 2 15 12" xfId="25710" xr:uid="{00000000-0005-0000-0000-0000ACB80000}"/>
    <cellStyle name="Note 2 15 12 2" xfId="48335" xr:uid="{00000000-0005-0000-0000-0000ADB80000}"/>
    <cellStyle name="Note 2 15 13" xfId="48332" xr:uid="{00000000-0005-0000-0000-0000AEB80000}"/>
    <cellStyle name="Note 2 15 2" xfId="25711" xr:uid="{00000000-0005-0000-0000-0000AFB80000}"/>
    <cellStyle name="Note 2 15 2 10" xfId="25712" xr:uid="{00000000-0005-0000-0000-0000B0B80000}"/>
    <cellStyle name="Note 2 15 2 10 2" xfId="48337" xr:uid="{00000000-0005-0000-0000-0000B1B80000}"/>
    <cellStyle name="Note 2 15 2 11" xfId="25713" xr:uid="{00000000-0005-0000-0000-0000B2B80000}"/>
    <cellStyle name="Note 2 15 2 11 2" xfId="48338" xr:uid="{00000000-0005-0000-0000-0000B3B80000}"/>
    <cellStyle name="Note 2 15 2 12" xfId="48336" xr:uid="{00000000-0005-0000-0000-0000B4B80000}"/>
    <cellStyle name="Note 2 15 2 2" xfId="25714" xr:uid="{00000000-0005-0000-0000-0000B5B80000}"/>
    <cellStyle name="Note 2 15 2 2 2" xfId="48339" xr:uid="{00000000-0005-0000-0000-0000B6B80000}"/>
    <cellStyle name="Note 2 15 2 3" xfId="25715" xr:uid="{00000000-0005-0000-0000-0000B7B80000}"/>
    <cellStyle name="Note 2 15 2 3 2" xfId="48340" xr:uid="{00000000-0005-0000-0000-0000B8B80000}"/>
    <cellStyle name="Note 2 15 2 4" xfId="25716" xr:uid="{00000000-0005-0000-0000-0000B9B80000}"/>
    <cellStyle name="Note 2 15 2 4 2" xfId="48341" xr:uid="{00000000-0005-0000-0000-0000BAB80000}"/>
    <cellStyle name="Note 2 15 2 5" xfId="25717" xr:uid="{00000000-0005-0000-0000-0000BBB80000}"/>
    <cellStyle name="Note 2 15 2 5 2" xfId="48342" xr:uid="{00000000-0005-0000-0000-0000BCB80000}"/>
    <cellStyle name="Note 2 15 2 6" xfId="25718" xr:uid="{00000000-0005-0000-0000-0000BDB80000}"/>
    <cellStyle name="Note 2 15 2 6 2" xfId="48343" xr:uid="{00000000-0005-0000-0000-0000BEB80000}"/>
    <cellStyle name="Note 2 15 2 7" xfId="25719" xr:uid="{00000000-0005-0000-0000-0000BFB80000}"/>
    <cellStyle name="Note 2 15 2 7 2" xfId="48344" xr:uid="{00000000-0005-0000-0000-0000C0B80000}"/>
    <cellStyle name="Note 2 15 2 8" xfId="25720" xr:uid="{00000000-0005-0000-0000-0000C1B80000}"/>
    <cellStyle name="Note 2 15 2 8 2" xfId="48345" xr:uid="{00000000-0005-0000-0000-0000C2B80000}"/>
    <cellStyle name="Note 2 15 2 9" xfId="25721" xr:uid="{00000000-0005-0000-0000-0000C3B80000}"/>
    <cellStyle name="Note 2 15 2 9 2" xfId="48346" xr:uid="{00000000-0005-0000-0000-0000C4B80000}"/>
    <cellStyle name="Note 2 15 3" xfId="25722" xr:uid="{00000000-0005-0000-0000-0000C5B80000}"/>
    <cellStyle name="Note 2 15 3 2" xfId="48347" xr:uid="{00000000-0005-0000-0000-0000C6B80000}"/>
    <cellStyle name="Note 2 15 4" xfId="25723" xr:uid="{00000000-0005-0000-0000-0000C7B80000}"/>
    <cellStyle name="Note 2 15 4 2" xfId="48348" xr:uid="{00000000-0005-0000-0000-0000C8B80000}"/>
    <cellStyle name="Note 2 15 5" xfId="25724" xr:uid="{00000000-0005-0000-0000-0000C9B80000}"/>
    <cellStyle name="Note 2 15 5 2" xfId="48349" xr:uid="{00000000-0005-0000-0000-0000CAB80000}"/>
    <cellStyle name="Note 2 15 6" xfId="25725" xr:uid="{00000000-0005-0000-0000-0000CBB80000}"/>
    <cellStyle name="Note 2 15 6 2" xfId="48350" xr:uid="{00000000-0005-0000-0000-0000CCB80000}"/>
    <cellStyle name="Note 2 15 7" xfId="25726" xr:uid="{00000000-0005-0000-0000-0000CDB80000}"/>
    <cellStyle name="Note 2 15 7 2" xfId="48351" xr:uid="{00000000-0005-0000-0000-0000CEB80000}"/>
    <cellStyle name="Note 2 15 8" xfId="25727" xr:uid="{00000000-0005-0000-0000-0000CFB80000}"/>
    <cellStyle name="Note 2 15 8 2" xfId="48352" xr:uid="{00000000-0005-0000-0000-0000D0B80000}"/>
    <cellStyle name="Note 2 15 9" xfId="25728" xr:uid="{00000000-0005-0000-0000-0000D1B80000}"/>
    <cellStyle name="Note 2 15 9 2" xfId="48353" xr:uid="{00000000-0005-0000-0000-0000D2B80000}"/>
    <cellStyle name="Note 2 16" xfId="25729" xr:uid="{00000000-0005-0000-0000-0000D3B80000}"/>
    <cellStyle name="Note 2 16 10" xfId="25730" xr:uid="{00000000-0005-0000-0000-0000D4B80000}"/>
    <cellStyle name="Note 2 16 10 2" xfId="48355" xr:uid="{00000000-0005-0000-0000-0000D5B80000}"/>
    <cellStyle name="Note 2 16 11" xfId="25731" xr:uid="{00000000-0005-0000-0000-0000D6B80000}"/>
    <cellStyle name="Note 2 16 11 2" xfId="48356" xr:uid="{00000000-0005-0000-0000-0000D7B80000}"/>
    <cellStyle name="Note 2 16 12" xfId="25732" xr:uid="{00000000-0005-0000-0000-0000D8B80000}"/>
    <cellStyle name="Note 2 16 12 2" xfId="48357" xr:uid="{00000000-0005-0000-0000-0000D9B80000}"/>
    <cellStyle name="Note 2 16 13" xfId="48354" xr:uid="{00000000-0005-0000-0000-0000DAB80000}"/>
    <cellStyle name="Note 2 16 2" xfId="25733" xr:uid="{00000000-0005-0000-0000-0000DBB80000}"/>
    <cellStyle name="Note 2 16 2 10" xfId="25734" xr:uid="{00000000-0005-0000-0000-0000DCB80000}"/>
    <cellStyle name="Note 2 16 2 10 2" xfId="48359" xr:uid="{00000000-0005-0000-0000-0000DDB80000}"/>
    <cellStyle name="Note 2 16 2 11" xfId="25735" xr:uid="{00000000-0005-0000-0000-0000DEB80000}"/>
    <cellStyle name="Note 2 16 2 11 2" xfId="48360" xr:uid="{00000000-0005-0000-0000-0000DFB80000}"/>
    <cellStyle name="Note 2 16 2 12" xfId="48358" xr:uid="{00000000-0005-0000-0000-0000E0B80000}"/>
    <cellStyle name="Note 2 16 2 2" xfId="25736" xr:uid="{00000000-0005-0000-0000-0000E1B80000}"/>
    <cellStyle name="Note 2 16 2 2 2" xfId="48361" xr:uid="{00000000-0005-0000-0000-0000E2B80000}"/>
    <cellStyle name="Note 2 16 2 3" xfId="25737" xr:uid="{00000000-0005-0000-0000-0000E3B80000}"/>
    <cellStyle name="Note 2 16 2 3 2" xfId="48362" xr:uid="{00000000-0005-0000-0000-0000E4B80000}"/>
    <cellStyle name="Note 2 16 2 4" xfId="25738" xr:uid="{00000000-0005-0000-0000-0000E5B80000}"/>
    <cellStyle name="Note 2 16 2 4 2" xfId="48363" xr:uid="{00000000-0005-0000-0000-0000E6B80000}"/>
    <cellStyle name="Note 2 16 2 5" xfId="25739" xr:uid="{00000000-0005-0000-0000-0000E7B80000}"/>
    <cellStyle name="Note 2 16 2 5 2" xfId="48364" xr:uid="{00000000-0005-0000-0000-0000E8B80000}"/>
    <cellStyle name="Note 2 16 2 6" xfId="25740" xr:uid="{00000000-0005-0000-0000-0000E9B80000}"/>
    <cellStyle name="Note 2 16 2 6 2" xfId="48365" xr:uid="{00000000-0005-0000-0000-0000EAB80000}"/>
    <cellStyle name="Note 2 16 2 7" xfId="25741" xr:uid="{00000000-0005-0000-0000-0000EBB80000}"/>
    <cellStyle name="Note 2 16 2 7 2" xfId="48366" xr:uid="{00000000-0005-0000-0000-0000ECB80000}"/>
    <cellStyle name="Note 2 16 2 8" xfId="25742" xr:uid="{00000000-0005-0000-0000-0000EDB80000}"/>
    <cellStyle name="Note 2 16 2 8 2" xfId="48367" xr:uid="{00000000-0005-0000-0000-0000EEB80000}"/>
    <cellStyle name="Note 2 16 2 9" xfId="25743" xr:uid="{00000000-0005-0000-0000-0000EFB80000}"/>
    <cellStyle name="Note 2 16 2 9 2" xfId="48368" xr:uid="{00000000-0005-0000-0000-0000F0B80000}"/>
    <cellStyle name="Note 2 16 3" xfId="25744" xr:uid="{00000000-0005-0000-0000-0000F1B80000}"/>
    <cellStyle name="Note 2 16 3 2" xfId="48369" xr:uid="{00000000-0005-0000-0000-0000F2B80000}"/>
    <cellStyle name="Note 2 16 4" xfId="25745" xr:uid="{00000000-0005-0000-0000-0000F3B80000}"/>
    <cellStyle name="Note 2 16 4 2" xfId="48370" xr:uid="{00000000-0005-0000-0000-0000F4B80000}"/>
    <cellStyle name="Note 2 16 5" xfId="25746" xr:uid="{00000000-0005-0000-0000-0000F5B80000}"/>
    <cellStyle name="Note 2 16 5 2" xfId="48371" xr:uid="{00000000-0005-0000-0000-0000F6B80000}"/>
    <cellStyle name="Note 2 16 6" xfId="25747" xr:uid="{00000000-0005-0000-0000-0000F7B80000}"/>
    <cellStyle name="Note 2 16 6 2" xfId="48372" xr:uid="{00000000-0005-0000-0000-0000F8B80000}"/>
    <cellStyle name="Note 2 16 7" xfId="25748" xr:uid="{00000000-0005-0000-0000-0000F9B80000}"/>
    <cellStyle name="Note 2 16 7 2" xfId="48373" xr:uid="{00000000-0005-0000-0000-0000FAB80000}"/>
    <cellStyle name="Note 2 16 8" xfId="25749" xr:uid="{00000000-0005-0000-0000-0000FBB80000}"/>
    <cellStyle name="Note 2 16 8 2" xfId="48374" xr:uid="{00000000-0005-0000-0000-0000FCB80000}"/>
    <cellStyle name="Note 2 16 9" xfId="25750" xr:uid="{00000000-0005-0000-0000-0000FDB80000}"/>
    <cellStyle name="Note 2 16 9 2" xfId="48375" xr:uid="{00000000-0005-0000-0000-0000FEB80000}"/>
    <cellStyle name="Note 2 17" xfId="25751" xr:uid="{00000000-0005-0000-0000-0000FFB80000}"/>
    <cellStyle name="Note 2 17 10" xfId="25752" xr:uid="{00000000-0005-0000-0000-000000B90000}"/>
    <cellStyle name="Note 2 17 10 2" xfId="48377" xr:uid="{00000000-0005-0000-0000-000001B90000}"/>
    <cellStyle name="Note 2 17 11" xfId="25753" xr:uid="{00000000-0005-0000-0000-000002B90000}"/>
    <cellStyle name="Note 2 17 11 2" xfId="48378" xr:uid="{00000000-0005-0000-0000-000003B90000}"/>
    <cellStyle name="Note 2 17 12" xfId="25754" xr:uid="{00000000-0005-0000-0000-000004B90000}"/>
    <cellStyle name="Note 2 17 12 2" xfId="48379" xr:uid="{00000000-0005-0000-0000-000005B90000}"/>
    <cellStyle name="Note 2 17 13" xfId="48376" xr:uid="{00000000-0005-0000-0000-000006B90000}"/>
    <cellStyle name="Note 2 17 2" xfId="25755" xr:uid="{00000000-0005-0000-0000-000007B90000}"/>
    <cellStyle name="Note 2 17 2 10" xfId="25756" xr:uid="{00000000-0005-0000-0000-000008B90000}"/>
    <cellStyle name="Note 2 17 2 10 2" xfId="48381" xr:uid="{00000000-0005-0000-0000-000009B90000}"/>
    <cellStyle name="Note 2 17 2 11" xfId="25757" xr:uid="{00000000-0005-0000-0000-00000AB90000}"/>
    <cellStyle name="Note 2 17 2 11 2" xfId="48382" xr:uid="{00000000-0005-0000-0000-00000BB90000}"/>
    <cellStyle name="Note 2 17 2 12" xfId="48380" xr:uid="{00000000-0005-0000-0000-00000CB90000}"/>
    <cellStyle name="Note 2 17 2 2" xfId="25758" xr:uid="{00000000-0005-0000-0000-00000DB90000}"/>
    <cellStyle name="Note 2 17 2 2 2" xfId="48383" xr:uid="{00000000-0005-0000-0000-00000EB90000}"/>
    <cellStyle name="Note 2 17 2 3" xfId="25759" xr:uid="{00000000-0005-0000-0000-00000FB90000}"/>
    <cellStyle name="Note 2 17 2 3 2" xfId="48384" xr:uid="{00000000-0005-0000-0000-000010B90000}"/>
    <cellStyle name="Note 2 17 2 4" xfId="25760" xr:uid="{00000000-0005-0000-0000-000011B90000}"/>
    <cellStyle name="Note 2 17 2 4 2" xfId="48385" xr:uid="{00000000-0005-0000-0000-000012B90000}"/>
    <cellStyle name="Note 2 17 2 5" xfId="25761" xr:uid="{00000000-0005-0000-0000-000013B90000}"/>
    <cellStyle name="Note 2 17 2 5 2" xfId="48386" xr:uid="{00000000-0005-0000-0000-000014B90000}"/>
    <cellStyle name="Note 2 17 2 6" xfId="25762" xr:uid="{00000000-0005-0000-0000-000015B90000}"/>
    <cellStyle name="Note 2 17 2 6 2" xfId="48387" xr:uid="{00000000-0005-0000-0000-000016B90000}"/>
    <cellStyle name="Note 2 17 2 7" xfId="25763" xr:uid="{00000000-0005-0000-0000-000017B90000}"/>
    <cellStyle name="Note 2 17 2 7 2" xfId="48388" xr:uid="{00000000-0005-0000-0000-000018B90000}"/>
    <cellStyle name="Note 2 17 2 8" xfId="25764" xr:uid="{00000000-0005-0000-0000-000019B90000}"/>
    <cellStyle name="Note 2 17 2 8 2" xfId="48389" xr:uid="{00000000-0005-0000-0000-00001AB90000}"/>
    <cellStyle name="Note 2 17 2 9" xfId="25765" xr:uid="{00000000-0005-0000-0000-00001BB90000}"/>
    <cellStyle name="Note 2 17 2 9 2" xfId="48390" xr:uid="{00000000-0005-0000-0000-00001CB90000}"/>
    <cellStyle name="Note 2 17 3" xfId="25766" xr:uid="{00000000-0005-0000-0000-00001DB90000}"/>
    <cellStyle name="Note 2 17 3 2" xfId="48391" xr:uid="{00000000-0005-0000-0000-00001EB90000}"/>
    <cellStyle name="Note 2 17 4" xfId="25767" xr:uid="{00000000-0005-0000-0000-00001FB90000}"/>
    <cellStyle name="Note 2 17 4 2" xfId="48392" xr:uid="{00000000-0005-0000-0000-000020B90000}"/>
    <cellStyle name="Note 2 17 5" xfId="25768" xr:uid="{00000000-0005-0000-0000-000021B90000}"/>
    <cellStyle name="Note 2 17 5 2" xfId="48393" xr:uid="{00000000-0005-0000-0000-000022B90000}"/>
    <cellStyle name="Note 2 17 6" xfId="25769" xr:uid="{00000000-0005-0000-0000-000023B90000}"/>
    <cellStyle name="Note 2 17 6 2" xfId="48394" xr:uid="{00000000-0005-0000-0000-000024B90000}"/>
    <cellStyle name="Note 2 17 7" xfId="25770" xr:uid="{00000000-0005-0000-0000-000025B90000}"/>
    <cellStyle name="Note 2 17 7 2" xfId="48395" xr:uid="{00000000-0005-0000-0000-000026B90000}"/>
    <cellStyle name="Note 2 17 8" xfId="25771" xr:uid="{00000000-0005-0000-0000-000027B90000}"/>
    <cellStyle name="Note 2 17 8 2" xfId="48396" xr:uid="{00000000-0005-0000-0000-000028B90000}"/>
    <cellStyle name="Note 2 17 9" xfId="25772" xr:uid="{00000000-0005-0000-0000-000029B90000}"/>
    <cellStyle name="Note 2 17 9 2" xfId="48397" xr:uid="{00000000-0005-0000-0000-00002AB90000}"/>
    <cellStyle name="Note 2 18" xfId="25773" xr:uid="{00000000-0005-0000-0000-00002BB90000}"/>
    <cellStyle name="Note 2 18 10" xfId="25774" xr:uid="{00000000-0005-0000-0000-00002CB90000}"/>
    <cellStyle name="Note 2 18 10 2" xfId="48399" xr:uid="{00000000-0005-0000-0000-00002DB90000}"/>
    <cellStyle name="Note 2 18 11" xfId="25775" xr:uid="{00000000-0005-0000-0000-00002EB90000}"/>
    <cellStyle name="Note 2 18 11 2" xfId="48400" xr:uid="{00000000-0005-0000-0000-00002FB90000}"/>
    <cellStyle name="Note 2 18 12" xfId="25776" xr:uid="{00000000-0005-0000-0000-000030B90000}"/>
    <cellStyle name="Note 2 18 12 2" xfId="48401" xr:uid="{00000000-0005-0000-0000-000031B90000}"/>
    <cellStyle name="Note 2 18 13" xfId="48398" xr:uid="{00000000-0005-0000-0000-000032B90000}"/>
    <cellStyle name="Note 2 18 2" xfId="25777" xr:uid="{00000000-0005-0000-0000-000033B90000}"/>
    <cellStyle name="Note 2 18 2 10" xfId="25778" xr:uid="{00000000-0005-0000-0000-000034B90000}"/>
    <cellStyle name="Note 2 18 2 10 2" xfId="48403" xr:uid="{00000000-0005-0000-0000-000035B90000}"/>
    <cellStyle name="Note 2 18 2 11" xfId="25779" xr:uid="{00000000-0005-0000-0000-000036B90000}"/>
    <cellStyle name="Note 2 18 2 11 2" xfId="48404" xr:uid="{00000000-0005-0000-0000-000037B90000}"/>
    <cellStyle name="Note 2 18 2 12" xfId="48402" xr:uid="{00000000-0005-0000-0000-000038B90000}"/>
    <cellStyle name="Note 2 18 2 2" xfId="25780" xr:uid="{00000000-0005-0000-0000-000039B90000}"/>
    <cellStyle name="Note 2 18 2 2 2" xfId="48405" xr:uid="{00000000-0005-0000-0000-00003AB90000}"/>
    <cellStyle name="Note 2 18 2 3" xfId="25781" xr:uid="{00000000-0005-0000-0000-00003BB90000}"/>
    <cellStyle name="Note 2 18 2 3 2" xfId="48406" xr:uid="{00000000-0005-0000-0000-00003CB90000}"/>
    <cellStyle name="Note 2 18 2 4" xfId="25782" xr:uid="{00000000-0005-0000-0000-00003DB90000}"/>
    <cellStyle name="Note 2 18 2 4 2" xfId="48407" xr:uid="{00000000-0005-0000-0000-00003EB90000}"/>
    <cellStyle name="Note 2 18 2 5" xfId="25783" xr:uid="{00000000-0005-0000-0000-00003FB90000}"/>
    <cellStyle name="Note 2 18 2 5 2" xfId="48408" xr:uid="{00000000-0005-0000-0000-000040B90000}"/>
    <cellStyle name="Note 2 18 2 6" xfId="25784" xr:uid="{00000000-0005-0000-0000-000041B90000}"/>
    <cellStyle name="Note 2 18 2 6 2" xfId="48409" xr:uid="{00000000-0005-0000-0000-000042B90000}"/>
    <cellStyle name="Note 2 18 2 7" xfId="25785" xr:uid="{00000000-0005-0000-0000-000043B90000}"/>
    <cellStyle name="Note 2 18 2 7 2" xfId="48410" xr:uid="{00000000-0005-0000-0000-000044B90000}"/>
    <cellStyle name="Note 2 18 2 8" xfId="25786" xr:uid="{00000000-0005-0000-0000-000045B90000}"/>
    <cellStyle name="Note 2 18 2 8 2" xfId="48411" xr:uid="{00000000-0005-0000-0000-000046B90000}"/>
    <cellStyle name="Note 2 18 2 9" xfId="25787" xr:uid="{00000000-0005-0000-0000-000047B90000}"/>
    <cellStyle name="Note 2 18 2 9 2" xfId="48412" xr:uid="{00000000-0005-0000-0000-000048B90000}"/>
    <cellStyle name="Note 2 18 3" xfId="25788" xr:uid="{00000000-0005-0000-0000-000049B90000}"/>
    <cellStyle name="Note 2 18 3 2" xfId="48413" xr:uid="{00000000-0005-0000-0000-00004AB90000}"/>
    <cellStyle name="Note 2 18 4" xfId="25789" xr:uid="{00000000-0005-0000-0000-00004BB90000}"/>
    <cellStyle name="Note 2 18 4 2" xfId="48414" xr:uid="{00000000-0005-0000-0000-00004CB90000}"/>
    <cellStyle name="Note 2 18 5" xfId="25790" xr:uid="{00000000-0005-0000-0000-00004DB90000}"/>
    <cellStyle name="Note 2 18 5 2" xfId="48415" xr:uid="{00000000-0005-0000-0000-00004EB90000}"/>
    <cellStyle name="Note 2 18 6" xfId="25791" xr:uid="{00000000-0005-0000-0000-00004FB90000}"/>
    <cellStyle name="Note 2 18 6 2" xfId="48416" xr:uid="{00000000-0005-0000-0000-000050B90000}"/>
    <cellStyle name="Note 2 18 7" xfId="25792" xr:uid="{00000000-0005-0000-0000-000051B90000}"/>
    <cellStyle name="Note 2 18 7 2" xfId="48417" xr:uid="{00000000-0005-0000-0000-000052B90000}"/>
    <cellStyle name="Note 2 18 8" xfId="25793" xr:uid="{00000000-0005-0000-0000-000053B90000}"/>
    <cellStyle name="Note 2 18 8 2" xfId="48418" xr:uid="{00000000-0005-0000-0000-000054B90000}"/>
    <cellStyle name="Note 2 18 9" xfId="25794" xr:uid="{00000000-0005-0000-0000-000055B90000}"/>
    <cellStyle name="Note 2 18 9 2" xfId="48419" xr:uid="{00000000-0005-0000-0000-000056B90000}"/>
    <cellStyle name="Note 2 19" xfId="25795" xr:uid="{00000000-0005-0000-0000-000057B90000}"/>
    <cellStyle name="Note 2 19 10" xfId="25796" xr:uid="{00000000-0005-0000-0000-000058B90000}"/>
    <cellStyle name="Note 2 19 10 2" xfId="48421" xr:uid="{00000000-0005-0000-0000-000059B90000}"/>
    <cellStyle name="Note 2 19 11" xfId="25797" xr:uid="{00000000-0005-0000-0000-00005AB90000}"/>
    <cellStyle name="Note 2 19 11 2" xfId="48422" xr:uid="{00000000-0005-0000-0000-00005BB90000}"/>
    <cellStyle name="Note 2 19 12" xfId="25798" xr:uid="{00000000-0005-0000-0000-00005CB90000}"/>
    <cellStyle name="Note 2 19 12 2" xfId="48423" xr:uid="{00000000-0005-0000-0000-00005DB90000}"/>
    <cellStyle name="Note 2 19 13" xfId="48420" xr:uid="{00000000-0005-0000-0000-00005EB90000}"/>
    <cellStyle name="Note 2 19 2" xfId="25799" xr:uid="{00000000-0005-0000-0000-00005FB90000}"/>
    <cellStyle name="Note 2 19 2 10" xfId="25800" xr:uid="{00000000-0005-0000-0000-000060B90000}"/>
    <cellStyle name="Note 2 19 2 10 2" xfId="48425" xr:uid="{00000000-0005-0000-0000-000061B90000}"/>
    <cellStyle name="Note 2 19 2 11" xfId="25801" xr:uid="{00000000-0005-0000-0000-000062B90000}"/>
    <cellStyle name="Note 2 19 2 11 2" xfId="48426" xr:uid="{00000000-0005-0000-0000-000063B90000}"/>
    <cellStyle name="Note 2 19 2 12" xfId="48424" xr:uid="{00000000-0005-0000-0000-000064B90000}"/>
    <cellStyle name="Note 2 19 2 2" xfId="25802" xr:uid="{00000000-0005-0000-0000-000065B90000}"/>
    <cellStyle name="Note 2 19 2 2 2" xfId="48427" xr:uid="{00000000-0005-0000-0000-000066B90000}"/>
    <cellStyle name="Note 2 19 2 3" xfId="25803" xr:uid="{00000000-0005-0000-0000-000067B90000}"/>
    <cellStyle name="Note 2 19 2 3 2" xfId="48428" xr:uid="{00000000-0005-0000-0000-000068B90000}"/>
    <cellStyle name="Note 2 19 2 4" xfId="25804" xr:uid="{00000000-0005-0000-0000-000069B90000}"/>
    <cellStyle name="Note 2 19 2 4 2" xfId="48429" xr:uid="{00000000-0005-0000-0000-00006AB90000}"/>
    <cellStyle name="Note 2 19 2 5" xfId="25805" xr:uid="{00000000-0005-0000-0000-00006BB90000}"/>
    <cellStyle name="Note 2 19 2 5 2" xfId="48430" xr:uid="{00000000-0005-0000-0000-00006CB90000}"/>
    <cellStyle name="Note 2 19 2 6" xfId="25806" xr:uid="{00000000-0005-0000-0000-00006DB90000}"/>
    <cellStyle name="Note 2 19 2 6 2" xfId="48431" xr:uid="{00000000-0005-0000-0000-00006EB90000}"/>
    <cellStyle name="Note 2 19 2 7" xfId="25807" xr:uid="{00000000-0005-0000-0000-00006FB90000}"/>
    <cellStyle name="Note 2 19 2 7 2" xfId="48432" xr:uid="{00000000-0005-0000-0000-000070B90000}"/>
    <cellStyle name="Note 2 19 2 8" xfId="25808" xr:uid="{00000000-0005-0000-0000-000071B90000}"/>
    <cellStyle name="Note 2 19 2 8 2" xfId="48433" xr:uid="{00000000-0005-0000-0000-000072B90000}"/>
    <cellStyle name="Note 2 19 2 9" xfId="25809" xr:uid="{00000000-0005-0000-0000-000073B90000}"/>
    <cellStyle name="Note 2 19 2 9 2" xfId="48434" xr:uid="{00000000-0005-0000-0000-000074B90000}"/>
    <cellStyle name="Note 2 19 3" xfId="25810" xr:uid="{00000000-0005-0000-0000-000075B90000}"/>
    <cellStyle name="Note 2 19 3 2" xfId="48435" xr:uid="{00000000-0005-0000-0000-000076B90000}"/>
    <cellStyle name="Note 2 19 4" xfId="25811" xr:uid="{00000000-0005-0000-0000-000077B90000}"/>
    <cellStyle name="Note 2 19 4 2" xfId="48436" xr:uid="{00000000-0005-0000-0000-000078B90000}"/>
    <cellStyle name="Note 2 19 5" xfId="25812" xr:uid="{00000000-0005-0000-0000-000079B90000}"/>
    <cellStyle name="Note 2 19 5 2" xfId="48437" xr:uid="{00000000-0005-0000-0000-00007AB90000}"/>
    <cellStyle name="Note 2 19 6" xfId="25813" xr:uid="{00000000-0005-0000-0000-00007BB90000}"/>
    <cellStyle name="Note 2 19 6 2" xfId="48438" xr:uid="{00000000-0005-0000-0000-00007CB90000}"/>
    <cellStyle name="Note 2 19 7" xfId="25814" xr:uid="{00000000-0005-0000-0000-00007DB90000}"/>
    <cellStyle name="Note 2 19 7 2" xfId="48439" xr:uid="{00000000-0005-0000-0000-00007EB90000}"/>
    <cellStyle name="Note 2 19 8" xfId="25815" xr:uid="{00000000-0005-0000-0000-00007FB90000}"/>
    <cellStyle name="Note 2 19 8 2" xfId="48440" xr:uid="{00000000-0005-0000-0000-000080B90000}"/>
    <cellStyle name="Note 2 19 9" xfId="25816" xr:uid="{00000000-0005-0000-0000-000081B90000}"/>
    <cellStyle name="Note 2 19 9 2" xfId="48441" xr:uid="{00000000-0005-0000-0000-000082B90000}"/>
    <cellStyle name="Note 2 2" xfId="25817" xr:uid="{00000000-0005-0000-0000-000083B90000}"/>
    <cellStyle name="Note 2 2 10" xfId="25818" xr:uid="{00000000-0005-0000-0000-000084B90000}"/>
    <cellStyle name="Note 2 2 10 2" xfId="48443" xr:uid="{00000000-0005-0000-0000-000085B90000}"/>
    <cellStyle name="Note 2 2 11" xfId="25819" xr:uid="{00000000-0005-0000-0000-000086B90000}"/>
    <cellStyle name="Note 2 2 11 2" xfId="48444" xr:uid="{00000000-0005-0000-0000-000087B90000}"/>
    <cellStyle name="Note 2 2 12" xfId="25820" xr:uid="{00000000-0005-0000-0000-000088B90000}"/>
    <cellStyle name="Note 2 2 12 2" xfId="48445" xr:uid="{00000000-0005-0000-0000-000089B90000}"/>
    <cellStyle name="Note 2 2 13" xfId="25821" xr:uid="{00000000-0005-0000-0000-00008AB90000}"/>
    <cellStyle name="Note 2 2 13 2" xfId="48446" xr:uid="{00000000-0005-0000-0000-00008BB90000}"/>
    <cellStyle name="Note 2 2 14" xfId="25822" xr:uid="{00000000-0005-0000-0000-00008CB90000}"/>
    <cellStyle name="Note 2 2 14 2" xfId="48447" xr:uid="{00000000-0005-0000-0000-00008DB90000}"/>
    <cellStyle name="Note 2 2 15" xfId="25823" xr:uid="{00000000-0005-0000-0000-00008EB90000}"/>
    <cellStyle name="Note 2 2 15 2" xfId="48448" xr:uid="{00000000-0005-0000-0000-00008FB90000}"/>
    <cellStyle name="Note 2 2 16" xfId="48442" xr:uid="{00000000-0005-0000-0000-000090B90000}"/>
    <cellStyle name="Note 2 2 2" xfId="25824" xr:uid="{00000000-0005-0000-0000-000091B90000}"/>
    <cellStyle name="Note 2 2 2 10" xfId="25825" xr:uid="{00000000-0005-0000-0000-000092B90000}"/>
    <cellStyle name="Note 2 2 2 10 2" xfId="48450" xr:uid="{00000000-0005-0000-0000-000093B90000}"/>
    <cellStyle name="Note 2 2 2 11" xfId="25826" xr:uid="{00000000-0005-0000-0000-000094B90000}"/>
    <cellStyle name="Note 2 2 2 11 2" xfId="48451" xr:uid="{00000000-0005-0000-0000-000095B90000}"/>
    <cellStyle name="Note 2 2 2 12" xfId="25827" xr:uid="{00000000-0005-0000-0000-000096B90000}"/>
    <cellStyle name="Note 2 2 2 12 2" xfId="48452" xr:uid="{00000000-0005-0000-0000-000097B90000}"/>
    <cellStyle name="Note 2 2 2 13" xfId="48449" xr:uid="{00000000-0005-0000-0000-000098B90000}"/>
    <cellStyle name="Note 2 2 2 2" xfId="25828" xr:uid="{00000000-0005-0000-0000-000099B90000}"/>
    <cellStyle name="Note 2 2 2 2 2" xfId="48453" xr:uid="{00000000-0005-0000-0000-00009AB90000}"/>
    <cellStyle name="Note 2 2 2 3" xfId="25829" xr:uid="{00000000-0005-0000-0000-00009BB90000}"/>
    <cellStyle name="Note 2 2 2 3 2" xfId="48454" xr:uid="{00000000-0005-0000-0000-00009CB90000}"/>
    <cellStyle name="Note 2 2 2 4" xfId="25830" xr:uid="{00000000-0005-0000-0000-00009DB90000}"/>
    <cellStyle name="Note 2 2 2 4 2" xfId="48455" xr:uid="{00000000-0005-0000-0000-00009EB90000}"/>
    <cellStyle name="Note 2 2 2 5" xfId="25831" xr:uid="{00000000-0005-0000-0000-00009FB90000}"/>
    <cellStyle name="Note 2 2 2 5 2" xfId="48456" xr:uid="{00000000-0005-0000-0000-0000A0B90000}"/>
    <cellStyle name="Note 2 2 2 6" xfId="25832" xr:uid="{00000000-0005-0000-0000-0000A1B90000}"/>
    <cellStyle name="Note 2 2 2 6 2" xfId="48457" xr:uid="{00000000-0005-0000-0000-0000A2B90000}"/>
    <cellStyle name="Note 2 2 2 7" xfId="25833" xr:uid="{00000000-0005-0000-0000-0000A3B90000}"/>
    <cellStyle name="Note 2 2 2 7 2" xfId="48458" xr:uid="{00000000-0005-0000-0000-0000A4B90000}"/>
    <cellStyle name="Note 2 2 2 8" xfId="25834" xr:uid="{00000000-0005-0000-0000-0000A5B90000}"/>
    <cellStyle name="Note 2 2 2 8 2" xfId="48459" xr:uid="{00000000-0005-0000-0000-0000A6B90000}"/>
    <cellStyle name="Note 2 2 2 9" xfId="25835" xr:uid="{00000000-0005-0000-0000-0000A7B90000}"/>
    <cellStyle name="Note 2 2 2 9 2" xfId="48460" xr:uid="{00000000-0005-0000-0000-0000A8B90000}"/>
    <cellStyle name="Note 2 2 3" xfId="25836" xr:uid="{00000000-0005-0000-0000-0000A9B90000}"/>
    <cellStyle name="Note 2 2 3 2" xfId="25837" xr:uid="{00000000-0005-0000-0000-0000AAB90000}"/>
    <cellStyle name="Note 2 2 3 2 2" xfId="48462" xr:uid="{00000000-0005-0000-0000-0000ABB90000}"/>
    <cellStyle name="Note 2 2 3 3" xfId="48461" xr:uid="{00000000-0005-0000-0000-0000ACB90000}"/>
    <cellStyle name="Note 2 2 4" xfId="25838" xr:uid="{00000000-0005-0000-0000-0000ADB90000}"/>
    <cellStyle name="Note 2 2 4 2" xfId="48463" xr:uid="{00000000-0005-0000-0000-0000AEB90000}"/>
    <cellStyle name="Note 2 2 5" xfId="25839" xr:uid="{00000000-0005-0000-0000-0000AFB90000}"/>
    <cellStyle name="Note 2 2 5 2" xfId="48464" xr:uid="{00000000-0005-0000-0000-0000B0B90000}"/>
    <cellStyle name="Note 2 2 6" xfId="25840" xr:uid="{00000000-0005-0000-0000-0000B1B90000}"/>
    <cellStyle name="Note 2 2 6 2" xfId="48465" xr:uid="{00000000-0005-0000-0000-0000B2B90000}"/>
    <cellStyle name="Note 2 2 7" xfId="25841" xr:uid="{00000000-0005-0000-0000-0000B3B90000}"/>
    <cellStyle name="Note 2 2 7 2" xfId="48466" xr:uid="{00000000-0005-0000-0000-0000B4B90000}"/>
    <cellStyle name="Note 2 2 8" xfId="25842" xr:uid="{00000000-0005-0000-0000-0000B5B90000}"/>
    <cellStyle name="Note 2 2 8 2" xfId="48467" xr:uid="{00000000-0005-0000-0000-0000B6B90000}"/>
    <cellStyle name="Note 2 2 9" xfId="25843" xr:uid="{00000000-0005-0000-0000-0000B7B90000}"/>
    <cellStyle name="Note 2 2 9 2" xfId="48468" xr:uid="{00000000-0005-0000-0000-0000B8B90000}"/>
    <cellStyle name="Note 2 20" xfId="25844" xr:uid="{00000000-0005-0000-0000-0000B9B90000}"/>
    <cellStyle name="Note 2 20 10" xfId="25845" xr:uid="{00000000-0005-0000-0000-0000BAB90000}"/>
    <cellStyle name="Note 2 20 10 2" xfId="48470" xr:uid="{00000000-0005-0000-0000-0000BBB90000}"/>
    <cellStyle name="Note 2 20 11" xfId="25846" xr:uid="{00000000-0005-0000-0000-0000BCB90000}"/>
    <cellStyle name="Note 2 20 11 2" xfId="48471" xr:uid="{00000000-0005-0000-0000-0000BDB90000}"/>
    <cellStyle name="Note 2 20 12" xfId="25847" xr:uid="{00000000-0005-0000-0000-0000BEB90000}"/>
    <cellStyle name="Note 2 20 12 2" xfId="48472" xr:uid="{00000000-0005-0000-0000-0000BFB90000}"/>
    <cellStyle name="Note 2 20 13" xfId="48469" xr:uid="{00000000-0005-0000-0000-0000C0B90000}"/>
    <cellStyle name="Note 2 20 2" xfId="25848" xr:uid="{00000000-0005-0000-0000-0000C1B90000}"/>
    <cellStyle name="Note 2 20 2 10" xfId="25849" xr:uid="{00000000-0005-0000-0000-0000C2B90000}"/>
    <cellStyle name="Note 2 20 2 10 2" xfId="48474" xr:uid="{00000000-0005-0000-0000-0000C3B90000}"/>
    <cellStyle name="Note 2 20 2 11" xfId="25850" xr:uid="{00000000-0005-0000-0000-0000C4B90000}"/>
    <cellStyle name="Note 2 20 2 11 2" xfId="48475" xr:uid="{00000000-0005-0000-0000-0000C5B90000}"/>
    <cellStyle name="Note 2 20 2 12" xfId="48473" xr:uid="{00000000-0005-0000-0000-0000C6B90000}"/>
    <cellStyle name="Note 2 20 2 2" xfId="25851" xr:uid="{00000000-0005-0000-0000-0000C7B90000}"/>
    <cellStyle name="Note 2 20 2 2 2" xfId="48476" xr:uid="{00000000-0005-0000-0000-0000C8B90000}"/>
    <cellStyle name="Note 2 20 2 3" xfId="25852" xr:uid="{00000000-0005-0000-0000-0000C9B90000}"/>
    <cellStyle name="Note 2 20 2 3 2" xfId="48477" xr:uid="{00000000-0005-0000-0000-0000CAB90000}"/>
    <cellStyle name="Note 2 20 2 4" xfId="25853" xr:uid="{00000000-0005-0000-0000-0000CBB90000}"/>
    <cellStyle name="Note 2 20 2 4 2" xfId="48478" xr:uid="{00000000-0005-0000-0000-0000CCB90000}"/>
    <cellStyle name="Note 2 20 2 5" xfId="25854" xr:uid="{00000000-0005-0000-0000-0000CDB90000}"/>
    <cellStyle name="Note 2 20 2 5 2" xfId="48479" xr:uid="{00000000-0005-0000-0000-0000CEB90000}"/>
    <cellStyle name="Note 2 20 2 6" xfId="25855" xr:uid="{00000000-0005-0000-0000-0000CFB90000}"/>
    <cellStyle name="Note 2 20 2 6 2" xfId="48480" xr:uid="{00000000-0005-0000-0000-0000D0B90000}"/>
    <cellStyle name="Note 2 20 2 7" xfId="25856" xr:uid="{00000000-0005-0000-0000-0000D1B90000}"/>
    <cellStyle name="Note 2 20 2 7 2" xfId="48481" xr:uid="{00000000-0005-0000-0000-0000D2B90000}"/>
    <cellStyle name="Note 2 20 2 8" xfId="25857" xr:uid="{00000000-0005-0000-0000-0000D3B90000}"/>
    <cellStyle name="Note 2 20 2 8 2" xfId="48482" xr:uid="{00000000-0005-0000-0000-0000D4B90000}"/>
    <cellStyle name="Note 2 20 2 9" xfId="25858" xr:uid="{00000000-0005-0000-0000-0000D5B90000}"/>
    <cellStyle name="Note 2 20 2 9 2" xfId="48483" xr:uid="{00000000-0005-0000-0000-0000D6B90000}"/>
    <cellStyle name="Note 2 20 3" xfId="25859" xr:uid="{00000000-0005-0000-0000-0000D7B90000}"/>
    <cellStyle name="Note 2 20 3 2" xfId="48484" xr:uid="{00000000-0005-0000-0000-0000D8B90000}"/>
    <cellStyle name="Note 2 20 4" xfId="25860" xr:uid="{00000000-0005-0000-0000-0000D9B90000}"/>
    <cellStyle name="Note 2 20 4 2" xfId="48485" xr:uid="{00000000-0005-0000-0000-0000DAB90000}"/>
    <cellStyle name="Note 2 20 5" xfId="25861" xr:uid="{00000000-0005-0000-0000-0000DBB90000}"/>
    <cellStyle name="Note 2 20 5 2" xfId="48486" xr:uid="{00000000-0005-0000-0000-0000DCB90000}"/>
    <cellStyle name="Note 2 20 6" xfId="25862" xr:uid="{00000000-0005-0000-0000-0000DDB90000}"/>
    <cellStyle name="Note 2 20 6 2" xfId="48487" xr:uid="{00000000-0005-0000-0000-0000DEB90000}"/>
    <cellStyle name="Note 2 20 7" xfId="25863" xr:uid="{00000000-0005-0000-0000-0000DFB90000}"/>
    <cellStyle name="Note 2 20 7 2" xfId="48488" xr:uid="{00000000-0005-0000-0000-0000E0B90000}"/>
    <cellStyle name="Note 2 20 8" xfId="25864" xr:uid="{00000000-0005-0000-0000-0000E1B90000}"/>
    <cellStyle name="Note 2 20 8 2" xfId="48489" xr:uid="{00000000-0005-0000-0000-0000E2B90000}"/>
    <cellStyle name="Note 2 20 9" xfId="25865" xr:uid="{00000000-0005-0000-0000-0000E3B90000}"/>
    <cellStyle name="Note 2 20 9 2" xfId="48490" xr:uid="{00000000-0005-0000-0000-0000E4B90000}"/>
    <cellStyle name="Note 2 21" xfId="25866" xr:uid="{00000000-0005-0000-0000-0000E5B90000}"/>
    <cellStyle name="Note 2 21 10" xfId="25867" xr:uid="{00000000-0005-0000-0000-0000E6B90000}"/>
    <cellStyle name="Note 2 21 10 2" xfId="48492" xr:uid="{00000000-0005-0000-0000-0000E7B90000}"/>
    <cellStyle name="Note 2 21 11" xfId="25868" xr:uid="{00000000-0005-0000-0000-0000E8B90000}"/>
    <cellStyle name="Note 2 21 11 2" xfId="48493" xr:uid="{00000000-0005-0000-0000-0000E9B90000}"/>
    <cellStyle name="Note 2 21 12" xfId="25869" xr:uid="{00000000-0005-0000-0000-0000EAB90000}"/>
    <cellStyle name="Note 2 21 12 2" xfId="48494" xr:uid="{00000000-0005-0000-0000-0000EBB90000}"/>
    <cellStyle name="Note 2 21 13" xfId="48491" xr:uid="{00000000-0005-0000-0000-0000ECB90000}"/>
    <cellStyle name="Note 2 21 2" xfId="25870" xr:uid="{00000000-0005-0000-0000-0000EDB90000}"/>
    <cellStyle name="Note 2 21 2 10" xfId="25871" xr:uid="{00000000-0005-0000-0000-0000EEB90000}"/>
    <cellStyle name="Note 2 21 2 10 2" xfId="48496" xr:uid="{00000000-0005-0000-0000-0000EFB90000}"/>
    <cellStyle name="Note 2 21 2 11" xfId="25872" xr:uid="{00000000-0005-0000-0000-0000F0B90000}"/>
    <cellStyle name="Note 2 21 2 11 2" xfId="48497" xr:uid="{00000000-0005-0000-0000-0000F1B90000}"/>
    <cellStyle name="Note 2 21 2 12" xfId="48495" xr:uid="{00000000-0005-0000-0000-0000F2B90000}"/>
    <cellStyle name="Note 2 21 2 2" xfId="25873" xr:uid="{00000000-0005-0000-0000-0000F3B90000}"/>
    <cellStyle name="Note 2 21 2 2 2" xfId="48498" xr:uid="{00000000-0005-0000-0000-0000F4B90000}"/>
    <cellStyle name="Note 2 21 2 3" xfId="25874" xr:uid="{00000000-0005-0000-0000-0000F5B90000}"/>
    <cellStyle name="Note 2 21 2 3 2" xfId="48499" xr:uid="{00000000-0005-0000-0000-0000F6B90000}"/>
    <cellStyle name="Note 2 21 2 4" xfId="25875" xr:uid="{00000000-0005-0000-0000-0000F7B90000}"/>
    <cellStyle name="Note 2 21 2 4 2" xfId="48500" xr:uid="{00000000-0005-0000-0000-0000F8B90000}"/>
    <cellStyle name="Note 2 21 2 5" xfId="25876" xr:uid="{00000000-0005-0000-0000-0000F9B90000}"/>
    <cellStyle name="Note 2 21 2 5 2" xfId="48501" xr:uid="{00000000-0005-0000-0000-0000FAB90000}"/>
    <cellStyle name="Note 2 21 2 6" xfId="25877" xr:uid="{00000000-0005-0000-0000-0000FBB90000}"/>
    <cellStyle name="Note 2 21 2 6 2" xfId="48502" xr:uid="{00000000-0005-0000-0000-0000FCB90000}"/>
    <cellStyle name="Note 2 21 2 7" xfId="25878" xr:uid="{00000000-0005-0000-0000-0000FDB90000}"/>
    <cellStyle name="Note 2 21 2 7 2" xfId="48503" xr:uid="{00000000-0005-0000-0000-0000FEB90000}"/>
    <cellStyle name="Note 2 21 2 8" xfId="25879" xr:uid="{00000000-0005-0000-0000-0000FFB90000}"/>
    <cellStyle name="Note 2 21 2 8 2" xfId="48504" xr:uid="{00000000-0005-0000-0000-000000BA0000}"/>
    <cellStyle name="Note 2 21 2 9" xfId="25880" xr:uid="{00000000-0005-0000-0000-000001BA0000}"/>
    <cellStyle name="Note 2 21 2 9 2" xfId="48505" xr:uid="{00000000-0005-0000-0000-000002BA0000}"/>
    <cellStyle name="Note 2 21 3" xfId="25881" xr:uid="{00000000-0005-0000-0000-000003BA0000}"/>
    <cellStyle name="Note 2 21 3 2" xfId="48506" xr:uid="{00000000-0005-0000-0000-000004BA0000}"/>
    <cellStyle name="Note 2 21 4" xfId="25882" xr:uid="{00000000-0005-0000-0000-000005BA0000}"/>
    <cellStyle name="Note 2 21 4 2" xfId="48507" xr:uid="{00000000-0005-0000-0000-000006BA0000}"/>
    <cellStyle name="Note 2 21 5" xfId="25883" xr:uid="{00000000-0005-0000-0000-000007BA0000}"/>
    <cellStyle name="Note 2 21 5 2" xfId="48508" xr:uid="{00000000-0005-0000-0000-000008BA0000}"/>
    <cellStyle name="Note 2 21 6" xfId="25884" xr:uid="{00000000-0005-0000-0000-000009BA0000}"/>
    <cellStyle name="Note 2 21 6 2" xfId="48509" xr:uid="{00000000-0005-0000-0000-00000ABA0000}"/>
    <cellStyle name="Note 2 21 7" xfId="25885" xr:uid="{00000000-0005-0000-0000-00000BBA0000}"/>
    <cellStyle name="Note 2 21 7 2" xfId="48510" xr:uid="{00000000-0005-0000-0000-00000CBA0000}"/>
    <cellStyle name="Note 2 21 8" xfId="25886" xr:uid="{00000000-0005-0000-0000-00000DBA0000}"/>
    <cellStyle name="Note 2 21 8 2" xfId="48511" xr:uid="{00000000-0005-0000-0000-00000EBA0000}"/>
    <cellStyle name="Note 2 21 9" xfId="25887" xr:uid="{00000000-0005-0000-0000-00000FBA0000}"/>
    <cellStyle name="Note 2 21 9 2" xfId="48512" xr:uid="{00000000-0005-0000-0000-000010BA0000}"/>
    <cellStyle name="Note 2 22" xfId="25888" xr:uid="{00000000-0005-0000-0000-000011BA0000}"/>
    <cellStyle name="Note 2 22 10" xfId="25889" xr:uid="{00000000-0005-0000-0000-000012BA0000}"/>
    <cellStyle name="Note 2 22 10 2" xfId="48514" xr:uid="{00000000-0005-0000-0000-000013BA0000}"/>
    <cellStyle name="Note 2 22 11" xfId="25890" xr:uid="{00000000-0005-0000-0000-000014BA0000}"/>
    <cellStyle name="Note 2 22 11 2" xfId="48515" xr:uid="{00000000-0005-0000-0000-000015BA0000}"/>
    <cellStyle name="Note 2 22 12" xfId="25891" xr:uid="{00000000-0005-0000-0000-000016BA0000}"/>
    <cellStyle name="Note 2 22 12 2" xfId="48516" xr:uid="{00000000-0005-0000-0000-000017BA0000}"/>
    <cellStyle name="Note 2 22 13" xfId="48513" xr:uid="{00000000-0005-0000-0000-000018BA0000}"/>
    <cellStyle name="Note 2 22 2" xfId="25892" xr:uid="{00000000-0005-0000-0000-000019BA0000}"/>
    <cellStyle name="Note 2 22 2 10" xfId="25893" xr:uid="{00000000-0005-0000-0000-00001ABA0000}"/>
    <cellStyle name="Note 2 22 2 10 2" xfId="48518" xr:uid="{00000000-0005-0000-0000-00001BBA0000}"/>
    <cellStyle name="Note 2 22 2 11" xfId="25894" xr:uid="{00000000-0005-0000-0000-00001CBA0000}"/>
    <cellStyle name="Note 2 22 2 11 2" xfId="48519" xr:uid="{00000000-0005-0000-0000-00001DBA0000}"/>
    <cellStyle name="Note 2 22 2 12" xfId="48517" xr:uid="{00000000-0005-0000-0000-00001EBA0000}"/>
    <cellStyle name="Note 2 22 2 2" xfId="25895" xr:uid="{00000000-0005-0000-0000-00001FBA0000}"/>
    <cellStyle name="Note 2 22 2 2 2" xfId="48520" xr:uid="{00000000-0005-0000-0000-000020BA0000}"/>
    <cellStyle name="Note 2 22 2 3" xfId="25896" xr:uid="{00000000-0005-0000-0000-000021BA0000}"/>
    <cellStyle name="Note 2 22 2 3 2" xfId="48521" xr:uid="{00000000-0005-0000-0000-000022BA0000}"/>
    <cellStyle name="Note 2 22 2 4" xfId="25897" xr:uid="{00000000-0005-0000-0000-000023BA0000}"/>
    <cellStyle name="Note 2 22 2 4 2" xfId="48522" xr:uid="{00000000-0005-0000-0000-000024BA0000}"/>
    <cellStyle name="Note 2 22 2 5" xfId="25898" xr:uid="{00000000-0005-0000-0000-000025BA0000}"/>
    <cellStyle name="Note 2 22 2 5 2" xfId="48523" xr:uid="{00000000-0005-0000-0000-000026BA0000}"/>
    <cellStyle name="Note 2 22 2 6" xfId="25899" xr:uid="{00000000-0005-0000-0000-000027BA0000}"/>
    <cellStyle name="Note 2 22 2 6 2" xfId="48524" xr:uid="{00000000-0005-0000-0000-000028BA0000}"/>
    <cellStyle name="Note 2 22 2 7" xfId="25900" xr:uid="{00000000-0005-0000-0000-000029BA0000}"/>
    <cellStyle name="Note 2 22 2 7 2" xfId="48525" xr:uid="{00000000-0005-0000-0000-00002ABA0000}"/>
    <cellStyle name="Note 2 22 2 8" xfId="25901" xr:uid="{00000000-0005-0000-0000-00002BBA0000}"/>
    <cellStyle name="Note 2 22 2 8 2" xfId="48526" xr:uid="{00000000-0005-0000-0000-00002CBA0000}"/>
    <cellStyle name="Note 2 22 2 9" xfId="25902" xr:uid="{00000000-0005-0000-0000-00002DBA0000}"/>
    <cellStyle name="Note 2 22 2 9 2" xfId="48527" xr:uid="{00000000-0005-0000-0000-00002EBA0000}"/>
    <cellStyle name="Note 2 22 3" xfId="25903" xr:uid="{00000000-0005-0000-0000-00002FBA0000}"/>
    <cellStyle name="Note 2 22 3 2" xfId="48528" xr:uid="{00000000-0005-0000-0000-000030BA0000}"/>
    <cellStyle name="Note 2 22 4" xfId="25904" xr:uid="{00000000-0005-0000-0000-000031BA0000}"/>
    <cellStyle name="Note 2 22 4 2" xfId="48529" xr:uid="{00000000-0005-0000-0000-000032BA0000}"/>
    <cellStyle name="Note 2 22 5" xfId="25905" xr:uid="{00000000-0005-0000-0000-000033BA0000}"/>
    <cellStyle name="Note 2 22 5 2" xfId="48530" xr:uid="{00000000-0005-0000-0000-000034BA0000}"/>
    <cellStyle name="Note 2 22 6" xfId="25906" xr:uid="{00000000-0005-0000-0000-000035BA0000}"/>
    <cellStyle name="Note 2 22 6 2" xfId="48531" xr:uid="{00000000-0005-0000-0000-000036BA0000}"/>
    <cellStyle name="Note 2 22 7" xfId="25907" xr:uid="{00000000-0005-0000-0000-000037BA0000}"/>
    <cellStyle name="Note 2 22 7 2" xfId="48532" xr:uid="{00000000-0005-0000-0000-000038BA0000}"/>
    <cellStyle name="Note 2 22 8" xfId="25908" xr:uid="{00000000-0005-0000-0000-000039BA0000}"/>
    <cellStyle name="Note 2 22 8 2" xfId="48533" xr:uid="{00000000-0005-0000-0000-00003ABA0000}"/>
    <cellStyle name="Note 2 22 9" xfId="25909" xr:uid="{00000000-0005-0000-0000-00003BBA0000}"/>
    <cellStyle name="Note 2 22 9 2" xfId="48534" xr:uid="{00000000-0005-0000-0000-00003CBA0000}"/>
    <cellStyle name="Note 2 23" xfId="25910" xr:uid="{00000000-0005-0000-0000-00003DBA0000}"/>
    <cellStyle name="Note 2 23 10" xfId="25911" xr:uid="{00000000-0005-0000-0000-00003EBA0000}"/>
    <cellStyle name="Note 2 23 10 2" xfId="48536" xr:uid="{00000000-0005-0000-0000-00003FBA0000}"/>
    <cellStyle name="Note 2 23 11" xfId="25912" xr:uid="{00000000-0005-0000-0000-000040BA0000}"/>
    <cellStyle name="Note 2 23 11 2" xfId="48537" xr:uid="{00000000-0005-0000-0000-000041BA0000}"/>
    <cellStyle name="Note 2 23 12" xfId="25913" xr:uid="{00000000-0005-0000-0000-000042BA0000}"/>
    <cellStyle name="Note 2 23 12 2" xfId="48538" xr:uid="{00000000-0005-0000-0000-000043BA0000}"/>
    <cellStyle name="Note 2 23 13" xfId="48535" xr:uid="{00000000-0005-0000-0000-000044BA0000}"/>
    <cellStyle name="Note 2 23 2" xfId="25914" xr:uid="{00000000-0005-0000-0000-000045BA0000}"/>
    <cellStyle name="Note 2 23 2 10" xfId="25915" xr:uid="{00000000-0005-0000-0000-000046BA0000}"/>
    <cellStyle name="Note 2 23 2 10 2" xfId="48540" xr:uid="{00000000-0005-0000-0000-000047BA0000}"/>
    <cellStyle name="Note 2 23 2 11" xfId="25916" xr:uid="{00000000-0005-0000-0000-000048BA0000}"/>
    <cellStyle name="Note 2 23 2 11 2" xfId="48541" xr:uid="{00000000-0005-0000-0000-000049BA0000}"/>
    <cellStyle name="Note 2 23 2 12" xfId="48539" xr:uid="{00000000-0005-0000-0000-00004ABA0000}"/>
    <cellStyle name="Note 2 23 2 2" xfId="25917" xr:uid="{00000000-0005-0000-0000-00004BBA0000}"/>
    <cellStyle name="Note 2 23 2 2 2" xfId="48542" xr:uid="{00000000-0005-0000-0000-00004CBA0000}"/>
    <cellStyle name="Note 2 23 2 3" xfId="25918" xr:uid="{00000000-0005-0000-0000-00004DBA0000}"/>
    <cellStyle name="Note 2 23 2 3 2" xfId="48543" xr:uid="{00000000-0005-0000-0000-00004EBA0000}"/>
    <cellStyle name="Note 2 23 2 4" xfId="25919" xr:uid="{00000000-0005-0000-0000-00004FBA0000}"/>
    <cellStyle name="Note 2 23 2 4 2" xfId="48544" xr:uid="{00000000-0005-0000-0000-000050BA0000}"/>
    <cellStyle name="Note 2 23 2 5" xfId="25920" xr:uid="{00000000-0005-0000-0000-000051BA0000}"/>
    <cellStyle name="Note 2 23 2 5 2" xfId="48545" xr:uid="{00000000-0005-0000-0000-000052BA0000}"/>
    <cellStyle name="Note 2 23 2 6" xfId="25921" xr:uid="{00000000-0005-0000-0000-000053BA0000}"/>
    <cellStyle name="Note 2 23 2 6 2" xfId="48546" xr:uid="{00000000-0005-0000-0000-000054BA0000}"/>
    <cellStyle name="Note 2 23 2 7" xfId="25922" xr:uid="{00000000-0005-0000-0000-000055BA0000}"/>
    <cellStyle name="Note 2 23 2 7 2" xfId="48547" xr:uid="{00000000-0005-0000-0000-000056BA0000}"/>
    <cellStyle name="Note 2 23 2 8" xfId="25923" xr:uid="{00000000-0005-0000-0000-000057BA0000}"/>
    <cellStyle name="Note 2 23 2 8 2" xfId="48548" xr:uid="{00000000-0005-0000-0000-000058BA0000}"/>
    <cellStyle name="Note 2 23 2 9" xfId="25924" xr:uid="{00000000-0005-0000-0000-000059BA0000}"/>
    <cellStyle name="Note 2 23 2 9 2" xfId="48549" xr:uid="{00000000-0005-0000-0000-00005ABA0000}"/>
    <cellStyle name="Note 2 23 3" xfId="25925" xr:uid="{00000000-0005-0000-0000-00005BBA0000}"/>
    <cellStyle name="Note 2 23 3 2" xfId="48550" xr:uid="{00000000-0005-0000-0000-00005CBA0000}"/>
    <cellStyle name="Note 2 23 4" xfId="25926" xr:uid="{00000000-0005-0000-0000-00005DBA0000}"/>
    <cellStyle name="Note 2 23 4 2" xfId="48551" xr:uid="{00000000-0005-0000-0000-00005EBA0000}"/>
    <cellStyle name="Note 2 23 5" xfId="25927" xr:uid="{00000000-0005-0000-0000-00005FBA0000}"/>
    <cellStyle name="Note 2 23 5 2" xfId="48552" xr:uid="{00000000-0005-0000-0000-000060BA0000}"/>
    <cellStyle name="Note 2 23 6" xfId="25928" xr:uid="{00000000-0005-0000-0000-000061BA0000}"/>
    <cellStyle name="Note 2 23 6 2" xfId="48553" xr:uid="{00000000-0005-0000-0000-000062BA0000}"/>
    <cellStyle name="Note 2 23 7" xfId="25929" xr:uid="{00000000-0005-0000-0000-000063BA0000}"/>
    <cellStyle name="Note 2 23 7 2" xfId="48554" xr:uid="{00000000-0005-0000-0000-000064BA0000}"/>
    <cellStyle name="Note 2 23 8" xfId="25930" xr:uid="{00000000-0005-0000-0000-000065BA0000}"/>
    <cellStyle name="Note 2 23 8 2" xfId="48555" xr:uid="{00000000-0005-0000-0000-000066BA0000}"/>
    <cellStyle name="Note 2 23 9" xfId="25931" xr:uid="{00000000-0005-0000-0000-000067BA0000}"/>
    <cellStyle name="Note 2 23 9 2" xfId="48556" xr:uid="{00000000-0005-0000-0000-000068BA0000}"/>
    <cellStyle name="Note 2 24" xfId="25932" xr:uid="{00000000-0005-0000-0000-000069BA0000}"/>
    <cellStyle name="Note 2 24 10" xfId="25933" xr:uid="{00000000-0005-0000-0000-00006ABA0000}"/>
    <cellStyle name="Note 2 24 10 2" xfId="48558" xr:uid="{00000000-0005-0000-0000-00006BBA0000}"/>
    <cellStyle name="Note 2 24 11" xfId="25934" xr:uid="{00000000-0005-0000-0000-00006CBA0000}"/>
    <cellStyle name="Note 2 24 11 2" xfId="48559" xr:uid="{00000000-0005-0000-0000-00006DBA0000}"/>
    <cellStyle name="Note 2 24 12" xfId="25935" xr:uid="{00000000-0005-0000-0000-00006EBA0000}"/>
    <cellStyle name="Note 2 24 12 2" xfId="48560" xr:uid="{00000000-0005-0000-0000-00006FBA0000}"/>
    <cellStyle name="Note 2 24 13" xfId="48557" xr:uid="{00000000-0005-0000-0000-000070BA0000}"/>
    <cellStyle name="Note 2 24 2" xfId="25936" xr:uid="{00000000-0005-0000-0000-000071BA0000}"/>
    <cellStyle name="Note 2 24 2 10" xfId="25937" xr:uid="{00000000-0005-0000-0000-000072BA0000}"/>
    <cellStyle name="Note 2 24 2 10 2" xfId="48562" xr:uid="{00000000-0005-0000-0000-000073BA0000}"/>
    <cellStyle name="Note 2 24 2 11" xfId="25938" xr:uid="{00000000-0005-0000-0000-000074BA0000}"/>
    <cellStyle name="Note 2 24 2 11 2" xfId="48563" xr:uid="{00000000-0005-0000-0000-000075BA0000}"/>
    <cellStyle name="Note 2 24 2 12" xfId="48561" xr:uid="{00000000-0005-0000-0000-000076BA0000}"/>
    <cellStyle name="Note 2 24 2 2" xfId="25939" xr:uid="{00000000-0005-0000-0000-000077BA0000}"/>
    <cellStyle name="Note 2 24 2 2 2" xfId="48564" xr:uid="{00000000-0005-0000-0000-000078BA0000}"/>
    <cellStyle name="Note 2 24 2 3" xfId="25940" xr:uid="{00000000-0005-0000-0000-000079BA0000}"/>
    <cellStyle name="Note 2 24 2 3 2" xfId="48565" xr:uid="{00000000-0005-0000-0000-00007ABA0000}"/>
    <cellStyle name="Note 2 24 2 4" xfId="25941" xr:uid="{00000000-0005-0000-0000-00007BBA0000}"/>
    <cellStyle name="Note 2 24 2 4 2" xfId="48566" xr:uid="{00000000-0005-0000-0000-00007CBA0000}"/>
    <cellStyle name="Note 2 24 2 5" xfId="25942" xr:uid="{00000000-0005-0000-0000-00007DBA0000}"/>
    <cellStyle name="Note 2 24 2 5 2" xfId="48567" xr:uid="{00000000-0005-0000-0000-00007EBA0000}"/>
    <cellStyle name="Note 2 24 2 6" xfId="25943" xr:uid="{00000000-0005-0000-0000-00007FBA0000}"/>
    <cellStyle name="Note 2 24 2 6 2" xfId="48568" xr:uid="{00000000-0005-0000-0000-000080BA0000}"/>
    <cellStyle name="Note 2 24 2 7" xfId="25944" xr:uid="{00000000-0005-0000-0000-000081BA0000}"/>
    <cellStyle name="Note 2 24 2 7 2" xfId="48569" xr:uid="{00000000-0005-0000-0000-000082BA0000}"/>
    <cellStyle name="Note 2 24 2 8" xfId="25945" xr:uid="{00000000-0005-0000-0000-000083BA0000}"/>
    <cellStyle name="Note 2 24 2 8 2" xfId="48570" xr:uid="{00000000-0005-0000-0000-000084BA0000}"/>
    <cellStyle name="Note 2 24 2 9" xfId="25946" xr:uid="{00000000-0005-0000-0000-000085BA0000}"/>
    <cellStyle name="Note 2 24 2 9 2" xfId="48571" xr:uid="{00000000-0005-0000-0000-000086BA0000}"/>
    <cellStyle name="Note 2 24 3" xfId="25947" xr:uid="{00000000-0005-0000-0000-000087BA0000}"/>
    <cellStyle name="Note 2 24 3 2" xfId="48572" xr:uid="{00000000-0005-0000-0000-000088BA0000}"/>
    <cellStyle name="Note 2 24 4" xfId="25948" xr:uid="{00000000-0005-0000-0000-000089BA0000}"/>
    <cellStyle name="Note 2 24 4 2" xfId="48573" xr:uid="{00000000-0005-0000-0000-00008ABA0000}"/>
    <cellStyle name="Note 2 24 5" xfId="25949" xr:uid="{00000000-0005-0000-0000-00008BBA0000}"/>
    <cellStyle name="Note 2 24 5 2" xfId="48574" xr:uid="{00000000-0005-0000-0000-00008CBA0000}"/>
    <cellStyle name="Note 2 24 6" xfId="25950" xr:uid="{00000000-0005-0000-0000-00008DBA0000}"/>
    <cellStyle name="Note 2 24 6 2" xfId="48575" xr:uid="{00000000-0005-0000-0000-00008EBA0000}"/>
    <cellStyle name="Note 2 24 7" xfId="25951" xr:uid="{00000000-0005-0000-0000-00008FBA0000}"/>
    <cellStyle name="Note 2 24 7 2" xfId="48576" xr:uid="{00000000-0005-0000-0000-000090BA0000}"/>
    <cellStyle name="Note 2 24 8" xfId="25952" xr:uid="{00000000-0005-0000-0000-000091BA0000}"/>
    <cellStyle name="Note 2 24 8 2" xfId="48577" xr:uid="{00000000-0005-0000-0000-000092BA0000}"/>
    <cellStyle name="Note 2 24 9" xfId="25953" xr:uid="{00000000-0005-0000-0000-000093BA0000}"/>
    <cellStyle name="Note 2 24 9 2" xfId="48578" xr:uid="{00000000-0005-0000-0000-000094BA0000}"/>
    <cellStyle name="Note 2 25" xfId="25954" xr:uid="{00000000-0005-0000-0000-000095BA0000}"/>
    <cellStyle name="Note 2 25 10" xfId="25955" xr:uid="{00000000-0005-0000-0000-000096BA0000}"/>
    <cellStyle name="Note 2 25 10 2" xfId="48580" xr:uid="{00000000-0005-0000-0000-000097BA0000}"/>
    <cellStyle name="Note 2 25 11" xfId="25956" xr:uid="{00000000-0005-0000-0000-000098BA0000}"/>
    <cellStyle name="Note 2 25 11 2" xfId="48581" xr:uid="{00000000-0005-0000-0000-000099BA0000}"/>
    <cellStyle name="Note 2 25 12" xfId="25957" xr:uid="{00000000-0005-0000-0000-00009ABA0000}"/>
    <cellStyle name="Note 2 25 12 2" xfId="48582" xr:uid="{00000000-0005-0000-0000-00009BBA0000}"/>
    <cellStyle name="Note 2 25 13" xfId="48579" xr:uid="{00000000-0005-0000-0000-00009CBA0000}"/>
    <cellStyle name="Note 2 25 2" xfId="25958" xr:uid="{00000000-0005-0000-0000-00009DBA0000}"/>
    <cellStyle name="Note 2 25 2 10" xfId="25959" xr:uid="{00000000-0005-0000-0000-00009EBA0000}"/>
    <cellStyle name="Note 2 25 2 10 2" xfId="48584" xr:uid="{00000000-0005-0000-0000-00009FBA0000}"/>
    <cellStyle name="Note 2 25 2 11" xfId="25960" xr:uid="{00000000-0005-0000-0000-0000A0BA0000}"/>
    <cellStyle name="Note 2 25 2 11 2" xfId="48585" xr:uid="{00000000-0005-0000-0000-0000A1BA0000}"/>
    <cellStyle name="Note 2 25 2 12" xfId="48583" xr:uid="{00000000-0005-0000-0000-0000A2BA0000}"/>
    <cellStyle name="Note 2 25 2 2" xfId="25961" xr:uid="{00000000-0005-0000-0000-0000A3BA0000}"/>
    <cellStyle name="Note 2 25 2 2 2" xfId="48586" xr:uid="{00000000-0005-0000-0000-0000A4BA0000}"/>
    <cellStyle name="Note 2 25 2 3" xfId="25962" xr:uid="{00000000-0005-0000-0000-0000A5BA0000}"/>
    <cellStyle name="Note 2 25 2 3 2" xfId="48587" xr:uid="{00000000-0005-0000-0000-0000A6BA0000}"/>
    <cellStyle name="Note 2 25 2 4" xfId="25963" xr:uid="{00000000-0005-0000-0000-0000A7BA0000}"/>
    <cellStyle name="Note 2 25 2 4 2" xfId="48588" xr:uid="{00000000-0005-0000-0000-0000A8BA0000}"/>
    <cellStyle name="Note 2 25 2 5" xfId="25964" xr:uid="{00000000-0005-0000-0000-0000A9BA0000}"/>
    <cellStyle name="Note 2 25 2 5 2" xfId="48589" xr:uid="{00000000-0005-0000-0000-0000AABA0000}"/>
    <cellStyle name="Note 2 25 2 6" xfId="25965" xr:uid="{00000000-0005-0000-0000-0000ABBA0000}"/>
    <cellStyle name="Note 2 25 2 6 2" xfId="48590" xr:uid="{00000000-0005-0000-0000-0000ACBA0000}"/>
    <cellStyle name="Note 2 25 2 7" xfId="25966" xr:uid="{00000000-0005-0000-0000-0000ADBA0000}"/>
    <cellStyle name="Note 2 25 2 7 2" xfId="48591" xr:uid="{00000000-0005-0000-0000-0000AEBA0000}"/>
    <cellStyle name="Note 2 25 2 8" xfId="25967" xr:uid="{00000000-0005-0000-0000-0000AFBA0000}"/>
    <cellStyle name="Note 2 25 2 8 2" xfId="48592" xr:uid="{00000000-0005-0000-0000-0000B0BA0000}"/>
    <cellStyle name="Note 2 25 2 9" xfId="25968" xr:uid="{00000000-0005-0000-0000-0000B1BA0000}"/>
    <cellStyle name="Note 2 25 2 9 2" xfId="48593" xr:uid="{00000000-0005-0000-0000-0000B2BA0000}"/>
    <cellStyle name="Note 2 25 3" xfId="25969" xr:uid="{00000000-0005-0000-0000-0000B3BA0000}"/>
    <cellStyle name="Note 2 25 3 2" xfId="48594" xr:uid="{00000000-0005-0000-0000-0000B4BA0000}"/>
    <cellStyle name="Note 2 25 4" xfId="25970" xr:uid="{00000000-0005-0000-0000-0000B5BA0000}"/>
    <cellStyle name="Note 2 25 4 2" xfId="48595" xr:uid="{00000000-0005-0000-0000-0000B6BA0000}"/>
    <cellStyle name="Note 2 25 5" xfId="25971" xr:uid="{00000000-0005-0000-0000-0000B7BA0000}"/>
    <cellStyle name="Note 2 25 5 2" xfId="48596" xr:uid="{00000000-0005-0000-0000-0000B8BA0000}"/>
    <cellStyle name="Note 2 25 6" xfId="25972" xr:uid="{00000000-0005-0000-0000-0000B9BA0000}"/>
    <cellStyle name="Note 2 25 6 2" xfId="48597" xr:uid="{00000000-0005-0000-0000-0000BABA0000}"/>
    <cellStyle name="Note 2 25 7" xfId="25973" xr:uid="{00000000-0005-0000-0000-0000BBBA0000}"/>
    <cellStyle name="Note 2 25 7 2" xfId="48598" xr:uid="{00000000-0005-0000-0000-0000BCBA0000}"/>
    <cellStyle name="Note 2 25 8" xfId="25974" xr:uid="{00000000-0005-0000-0000-0000BDBA0000}"/>
    <cellStyle name="Note 2 25 8 2" xfId="48599" xr:uid="{00000000-0005-0000-0000-0000BEBA0000}"/>
    <cellStyle name="Note 2 25 9" xfId="25975" xr:uid="{00000000-0005-0000-0000-0000BFBA0000}"/>
    <cellStyle name="Note 2 25 9 2" xfId="48600" xr:uid="{00000000-0005-0000-0000-0000C0BA0000}"/>
    <cellStyle name="Note 2 26" xfId="25976" xr:uid="{00000000-0005-0000-0000-0000C1BA0000}"/>
    <cellStyle name="Note 2 26 10" xfId="25977" xr:uid="{00000000-0005-0000-0000-0000C2BA0000}"/>
    <cellStyle name="Note 2 26 10 2" xfId="48602" xr:uid="{00000000-0005-0000-0000-0000C3BA0000}"/>
    <cellStyle name="Note 2 26 11" xfId="25978" xr:uid="{00000000-0005-0000-0000-0000C4BA0000}"/>
    <cellStyle name="Note 2 26 11 2" xfId="48603" xr:uid="{00000000-0005-0000-0000-0000C5BA0000}"/>
    <cellStyle name="Note 2 26 12" xfId="25979" xr:uid="{00000000-0005-0000-0000-0000C6BA0000}"/>
    <cellStyle name="Note 2 26 12 2" xfId="48604" xr:uid="{00000000-0005-0000-0000-0000C7BA0000}"/>
    <cellStyle name="Note 2 26 13" xfId="48601" xr:uid="{00000000-0005-0000-0000-0000C8BA0000}"/>
    <cellStyle name="Note 2 26 2" xfId="25980" xr:uid="{00000000-0005-0000-0000-0000C9BA0000}"/>
    <cellStyle name="Note 2 26 2 10" xfId="25981" xr:uid="{00000000-0005-0000-0000-0000CABA0000}"/>
    <cellStyle name="Note 2 26 2 10 2" xfId="48606" xr:uid="{00000000-0005-0000-0000-0000CBBA0000}"/>
    <cellStyle name="Note 2 26 2 11" xfId="25982" xr:uid="{00000000-0005-0000-0000-0000CCBA0000}"/>
    <cellStyle name="Note 2 26 2 11 2" xfId="48607" xr:uid="{00000000-0005-0000-0000-0000CDBA0000}"/>
    <cellStyle name="Note 2 26 2 12" xfId="48605" xr:uid="{00000000-0005-0000-0000-0000CEBA0000}"/>
    <cellStyle name="Note 2 26 2 2" xfId="25983" xr:uid="{00000000-0005-0000-0000-0000CFBA0000}"/>
    <cellStyle name="Note 2 26 2 2 2" xfId="48608" xr:uid="{00000000-0005-0000-0000-0000D0BA0000}"/>
    <cellStyle name="Note 2 26 2 3" xfId="25984" xr:uid="{00000000-0005-0000-0000-0000D1BA0000}"/>
    <cellStyle name="Note 2 26 2 3 2" xfId="48609" xr:uid="{00000000-0005-0000-0000-0000D2BA0000}"/>
    <cellStyle name="Note 2 26 2 4" xfId="25985" xr:uid="{00000000-0005-0000-0000-0000D3BA0000}"/>
    <cellStyle name="Note 2 26 2 4 2" xfId="48610" xr:uid="{00000000-0005-0000-0000-0000D4BA0000}"/>
    <cellStyle name="Note 2 26 2 5" xfId="25986" xr:uid="{00000000-0005-0000-0000-0000D5BA0000}"/>
    <cellStyle name="Note 2 26 2 5 2" xfId="48611" xr:uid="{00000000-0005-0000-0000-0000D6BA0000}"/>
    <cellStyle name="Note 2 26 2 6" xfId="25987" xr:uid="{00000000-0005-0000-0000-0000D7BA0000}"/>
    <cellStyle name="Note 2 26 2 6 2" xfId="48612" xr:uid="{00000000-0005-0000-0000-0000D8BA0000}"/>
    <cellStyle name="Note 2 26 2 7" xfId="25988" xr:uid="{00000000-0005-0000-0000-0000D9BA0000}"/>
    <cellStyle name="Note 2 26 2 7 2" xfId="48613" xr:uid="{00000000-0005-0000-0000-0000DABA0000}"/>
    <cellStyle name="Note 2 26 2 8" xfId="25989" xr:uid="{00000000-0005-0000-0000-0000DBBA0000}"/>
    <cellStyle name="Note 2 26 2 8 2" xfId="48614" xr:uid="{00000000-0005-0000-0000-0000DCBA0000}"/>
    <cellStyle name="Note 2 26 2 9" xfId="25990" xr:uid="{00000000-0005-0000-0000-0000DDBA0000}"/>
    <cellStyle name="Note 2 26 2 9 2" xfId="48615" xr:uid="{00000000-0005-0000-0000-0000DEBA0000}"/>
    <cellStyle name="Note 2 26 3" xfId="25991" xr:uid="{00000000-0005-0000-0000-0000DFBA0000}"/>
    <cellStyle name="Note 2 26 3 2" xfId="48616" xr:uid="{00000000-0005-0000-0000-0000E0BA0000}"/>
    <cellStyle name="Note 2 26 4" xfId="25992" xr:uid="{00000000-0005-0000-0000-0000E1BA0000}"/>
    <cellStyle name="Note 2 26 4 2" xfId="48617" xr:uid="{00000000-0005-0000-0000-0000E2BA0000}"/>
    <cellStyle name="Note 2 26 5" xfId="25993" xr:uid="{00000000-0005-0000-0000-0000E3BA0000}"/>
    <cellStyle name="Note 2 26 5 2" xfId="48618" xr:uid="{00000000-0005-0000-0000-0000E4BA0000}"/>
    <cellStyle name="Note 2 26 6" xfId="25994" xr:uid="{00000000-0005-0000-0000-0000E5BA0000}"/>
    <cellStyle name="Note 2 26 6 2" xfId="48619" xr:uid="{00000000-0005-0000-0000-0000E6BA0000}"/>
    <cellStyle name="Note 2 26 7" xfId="25995" xr:uid="{00000000-0005-0000-0000-0000E7BA0000}"/>
    <cellStyle name="Note 2 26 7 2" xfId="48620" xr:uid="{00000000-0005-0000-0000-0000E8BA0000}"/>
    <cellStyle name="Note 2 26 8" xfId="25996" xr:uid="{00000000-0005-0000-0000-0000E9BA0000}"/>
    <cellStyle name="Note 2 26 8 2" xfId="48621" xr:uid="{00000000-0005-0000-0000-0000EABA0000}"/>
    <cellStyle name="Note 2 26 9" xfId="25997" xr:uid="{00000000-0005-0000-0000-0000EBBA0000}"/>
    <cellStyle name="Note 2 26 9 2" xfId="48622" xr:uid="{00000000-0005-0000-0000-0000ECBA0000}"/>
    <cellStyle name="Note 2 27" xfId="25998" xr:uid="{00000000-0005-0000-0000-0000EDBA0000}"/>
    <cellStyle name="Note 2 27 10" xfId="25999" xr:uid="{00000000-0005-0000-0000-0000EEBA0000}"/>
    <cellStyle name="Note 2 27 10 2" xfId="48624" xr:uid="{00000000-0005-0000-0000-0000EFBA0000}"/>
    <cellStyle name="Note 2 27 11" xfId="26000" xr:uid="{00000000-0005-0000-0000-0000F0BA0000}"/>
    <cellStyle name="Note 2 27 11 2" xfId="48625" xr:uid="{00000000-0005-0000-0000-0000F1BA0000}"/>
    <cellStyle name="Note 2 27 12" xfId="26001" xr:uid="{00000000-0005-0000-0000-0000F2BA0000}"/>
    <cellStyle name="Note 2 27 12 2" xfId="48626" xr:uid="{00000000-0005-0000-0000-0000F3BA0000}"/>
    <cellStyle name="Note 2 27 13" xfId="48623" xr:uid="{00000000-0005-0000-0000-0000F4BA0000}"/>
    <cellStyle name="Note 2 27 2" xfId="26002" xr:uid="{00000000-0005-0000-0000-0000F5BA0000}"/>
    <cellStyle name="Note 2 27 2 10" xfId="26003" xr:uid="{00000000-0005-0000-0000-0000F6BA0000}"/>
    <cellStyle name="Note 2 27 2 10 2" xfId="48628" xr:uid="{00000000-0005-0000-0000-0000F7BA0000}"/>
    <cellStyle name="Note 2 27 2 11" xfId="26004" xr:uid="{00000000-0005-0000-0000-0000F8BA0000}"/>
    <cellStyle name="Note 2 27 2 11 2" xfId="48629" xr:uid="{00000000-0005-0000-0000-0000F9BA0000}"/>
    <cellStyle name="Note 2 27 2 12" xfId="48627" xr:uid="{00000000-0005-0000-0000-0000FABA0000}"/>
    <cellStyle name="Note 2 27 2 2" xfId="26005" xr:uid="{00000000-0005-0000-0000-0000FBBA0000}"/>
    <cellStyle name="Note 2 27 2 2 2" xfId="48630" xr:uid="{00000000-0005-0000-0000-0000FCBA0000}"/>
    <cellStyle name="Note 2 27 2 3" xfId="26006" xr:uid="{00000000-0005-0000-0000-0000FDBA0000}"/>
    <cellStyle name="Note 2 27 2 3 2" xfId="48631" xr:uid="{00000000-0005-0000-0000-0000FEBA0000}"/>
    <cellStyle name="Note 2 27 2 4" xfId="26007" xr:uid="{00000000-0005-0000-0000-0000FFBA0000}"/>
    <cellStyle name="Note 2 27 2 4 2" xfId="48632" xr:uid="{00000000-0005-0000-0000-000000BB0000}"/>
    <cellStyle name="Note 2 27 2 5" xfId="26008" xr:uid="{00000000-0005-0000-0000-000001BB0000}"/>
    <cellStyle name="Note 2 27 2 5 2" xfId="48633" xr:uid="{00000000-0005-0000-0000-000002BB0000}"/>
    <cellStyle name="Note 2 27 2 6" xfId="26009" xr:uid="{00000000-0005-0000-0000-000003BB0000}"/>
    <cellStyle name="Note 2 27 2 6 2" xfId="48634" xr:uid="{00000000-0005-0000-0000-000004BB0000}"/>
    <cellStyle name="Note 2 27 2 7" xfId="26010" xr:uid="{00000000-0005-0000-0000-000005BB0000}"/>
    <cellStyle name="Note 2 27 2 7 2" xfId="48635" xr:uid="{00000000-0005-0000-0000-000006BB0000}"/>
    <cellStyle name="Note 2 27 2 8" xfId="26011" xr:uid="{00000000-0005-0000-0000-000007BB0000}"/>
    <cellStyle name="Note 2 27 2 8 2" xfId="48636" xr:uid="{00000000-0005-0000-0000-000008BB0000}"/>
    <cellStyle name="Note 2 27 2 9" xfId="26012" xr:uid="{00000000-0005-0000-0000-000009BB0000}"/>
    <cellStyle name="Note 2 27 2 9 2" xfId="48637" xr:uid="{00000000-0005-0000-0000-00000ABB0000}"/>
    <cellStyle name="Note 2 27 3" xfId="26013" xr:uid="{00000000-0005-0000-0000-00000BBB0000}"/>
    <cellStyle name="Note 2 27 3 2" xfId="48638" xr:uid="{00000000-0005-0000-0000-00000CBB0000}"/>
    <cellStyle name="Note 2 27 4" xfId="26014" xr:uid="{00000000-0005-0000-0000-00000DBB0000}"/>
    <cellStyle name="Note 2 27 4 2" xfId="48639" xr:uid="{00000000-0005-0000-0000-00000EBB0000}"/>
    <cellStyle name="Note 2 27 5" xfId="26015" xr:uid="{00000000-0005-0000-0000-00000FBB0000}"/>
    <cellStyle name="Note 2 27 5 2" xfId="48640" xr:uid="{00000000-0005-0000-0000-000010BB0000}"/>
    <cellStyle name="Note 2 27 6" xfId="26016" xr:uid="{00000000-0005-0000-0000-000011BB0000}"/>
    <cellStyle name="Note 2 27 6 2" xfId="48641" xr:uid="{00000000-0005-0000-0000-000012BB0000}"/>
    <cellStyle name="Note 2 27 7" xfId="26017" xr:uid="{00000000-0005-0000-0000-000013BB0000}"/>
    <cellStyle name="Note 2 27 7 2" xfId="48642" xr:uid="{00000000-0005-0000-0000-000014BB0000}"/>
    <cellStyle name="Note 2 27 8" xfId="26018" xr:uid="{00000000-0005-0000-0000-000015BB0000}"/>
    <cellStyle name="Note 2 27 8 2" xfId="48643" xr:uid="{00000000-0005-0000-0000-000016BB0000}"/>
    <cellStyle name="Note 2 27 9" xfId="26019" xr:uid="{00000000-0005-0000-0000-000017BB0000}"/>
    <cellStyle name="Note 2 27 9 2" xfId="48644" xr:uid="{00000000-0005-0000-0000-000018BB0000}"/>
    <cellStyle name="Note 2 28" xfId="26020" xr:uid="{00000000-0005-0000-0000-000019BB0000}"/>
    <cellStyle name="Note 2 28 10" xfId="26021" xr:uid="{00000000-0005-0000-0000-00001ABB0000}"/>
    <cellStyle name="Note 2 28 10 2" xfId="48646" xr:uid="{00000000-0005-0000-0000-00001BBB0000}"/>
    <cellStyle name="Note 2 28 11" xfId="26022" xr:uid="{00000000-0005-0000-0000-00001CBB0000}"/>
    <cellStyle name="Note 2 28 11 2" xfId="48647" xr:uid="{00000000-0005-0000-0000-00001DBB0000}"/>
    <cellStyle name="Note 2 28 12" xfId="26023" xr:uid="{00000000-0005-0000-0000-00001EBB0000}"/>
    <cellStyle name="Note 2 28 12 2" xfId="48648" xr:uid="{00000000-0005-0000-0000-00001FBB0000}"/>
    <cellStyle name="Note 2 28 13" xfId="48645" xr:uid="{00000000-0005-0000-0000-000020BB0000}"/>
    <cellStyle name="Note 2 28 2" xfId="26024" xr:uid="{00000000-0005-0000-0000-000021BB0000}"/>
    <cellStyle name="Note 2 28 2 10" xfId="26025" xr:uid="{00000000-0005-0000-0000-000022BB0000}"/>
    <cellStyle name="Note 2 28 2 10 2" xfId="48650" xr:uid="{00000000-0005-0000-0000-000023BB0000}"/>
    <cellStyle name="Note 2 28 2 11" xfId="26026" xr:uid="{00000000-0005-0000-0000-000024BB0000}"/>
    <cellStyle name="Note 2 28 2 11 2" xfId="48651" xr:uid="{00000000-0005-0000-0000-000025BB0000}"/>
    <cellStyle name="Note 2 28 2 12" xfId="48649" xr:uid="{00000000-0005-0000-0000-000026BB0000}"/>
    <cellStyle name="Note 2 28 2 2" xfId="26027" xr:uid="{00000000-0005-0000-0000-000027BB0000}"/>
    <cellStyle name="Note 2 28 2 2 2" xfId="48652" xr:uid="{00000000-0005-0000-0000-000028BB0000}"/>
    <cellStyle name="Note 2 28 2 3" xfId="26028" xr:uid="{00000000-0005-0000-0000-000029BB0000}"/>
    <cellStyle name="Note 2 28 2 3 2" xfId="48653" xr:uid="{00000000-0005-0000-0000-00002ABB0000}"/>
    <cellStyle name="Note 2 28 2 4" xfId="26029" xr:uid="{00000000-0005-0000-0000-00002BBB0000}"/>
    <cellStyle name="Note 2 28 2 4 2" xfId="48654" xr:uid="{00000000-0005-0000-0000-00002CBB0000}"/>
    <cellStyle name="Note 2 28 2 5" xfId="26030" xr:uid="{00000000-0005-0000-0000-00002DBB0000}"/>
    <cellStyle name="Note 2 28 2 5 2" xfId="48655" xr:uid="{00000000-0005-0000-0000-00002EBB0000}"/>
    <cellStyle name="Note 2 28 2 6" xfId="26031" xr:uid="{00000000-0005-0000-0000-00002FBB0000}"/>
    <cellStyle name="Note 2 28 2 6 2" xfId="48656" xr:uid="{00000000-0005-0000-0000-000030BB0000}"/>
    <cellStyle name="Note 2 28 2 7" xfId="26032" xr:uid="{00000000-0005-0000-0000-000031BB0000}"/>
    <cellStyle name="Note 2 28 2 7 2" xfId="48657" xr:uid="{00000000-0005-0000-0000-000032BB0000}"/>
    <cellStyle name="Note 2 28 2 8" xfId="26033" xr:uid="{00000000-0005-0000-0000-000033BB0000}"/>
    <cellStyle name="Note 2 28 2 8 2" xfId="48658" xr:uid="{00000000-0005-0000-0000-000034BB0000}"/>
    <cellStyle name="Note 2 28 2 9" xfId="26034" xr:uid="{00000000-0005-0000-0000-000035BB0000}"/>
    <cellStyle name="Note 2 28 2 9 2" xfId="48659" xr:uid="{00000000-0005-0000-0000-000036BB0000}"/>
    <cellStyle name="Note 2 28 3" xfId="26035" xr:uid="{00000000-0005-0000-0000-000037BB0000}"/>
    <cellStyle name="Note 2 28 3 2" xfId="48660" xr:uid="{00000000-0005-0000-0000-000038BB0000}"/>
    <cellStyle name="Note 2 28 4" xfId="26036" xr:uid="{00000000-0005-0000-0000-000039BB0000}"/>
    <cellStyle name="Note 2 28 4 2" xfId="48661" xr:uid="{00000000-0005-0000-0000-00003ABB0000}"/>
    <cellStyle name="Note 2 28 5" xfId="26037" xr:uid="{00000000-0005-0000-0000-00003BBB0000}"/>
    <cellStyle name="Note 2 28 5 2" xfId="48662" xr:uid="{00000000-0005-0000-0000-00003CBB0000}"/>
    <cellStyle name="Note 2 28 6" xfId="26038" xr:uid="{00000000-0005-0000-0000-00003DBB0000}"/>
    <cellStyle name="Note 2 28 6 2" xfId="48663" xr:uid="{00000000-0005-0000-0000-00003EBB0000}"/>
    <cellStyle name="Note 2 28 7" xfId="26039" xr:uid="{00000000-0005-0000-0000-00003FBB0000}"/>
    <cellStyle name="Note 2 28 7 2" xfId="48664" xr:uid="{00000000-0005-0000-0000-000040BB0000}"/>
    <cellStyle name="Note 2 28 8" xfId="26040" xr:uid="{00000000-0005-0000-0000-000041BB0000}"/>
    <cellStyle name="Note 2 28 8 2" xfId="48665" xr:uid="{00000000-0005-0000-0000-000042BB0000}"/>
    <cellStyle name="Note 2 28 9" xfId="26041" xr:uid="{00000000-0005-0000-0000-000043BB0000}"/>
    <cellStyle name="Note 2 28 9 2" xfId="48666" xr:uid="{00000000-0005-0000-0000-000044BB0000}"/>
    <cellStyle name="Note 2 29" xfId="26042" xr:uid="{00000000-0005-0000-0000-000045BB0000}"/>
    <cellStyle name="Note 2 29 10" xfId="26043" xr:uid="{00000000-0005-0000-0000-000046BB0000}"/>
    <cellStyle name="Note 2 29 10 2" xfId="48668" xr:uid="{00000000-0005-0000-0000-000047BB0000}"/>
    <cellStyle name="Note 2 29 11" xfId="26044" xr:uid="{00000000-0005-0000-0000-000048BB0000}"/>
    <cellStyle name="Note 2 29 11 2" xfId="48669" xr:uid="{00000000-0005-0000-0000-000049BB0000}"/>
    <cellStyle name="Note 2 29 12" xfId="26045" xr:uid="{00000000-0005-0000-0000-00004ABB0000}"/>
    <cellStyle name="Note 2 29 12 2" xfId="48670" xr:uid="{00000000-0005-0000-0000-00004BBB0000}"/>
    <cellStyle name="Note 2 29 13" xfId="48667" xr:uid="{00000000-0005-0000-0000-00004CBB0000}"/>
    <cellStyle name="Note 2 29 2" xfId="26046" xr:uid="{00000000-0005-0000-0000-00004DBB0000}"/>
    <cellStyle name="Note 2 29 2 10" xfId="26047" xr:uid="{00000000-0005-0000-0000-00004EBB0000}"/>
    <cellStyle name="Note 2 29 2 10 2" xfId="48672" xr:uid="{00000000-0005-0000-0000-00004FBB0000}"/>
    <cellStyle name="Note 2 29 2 11" xfId="26048" xr:uid="{00000000-0005-0000-0000-000050BB0000}"/>
    <cellStyle name="Note 2 29 2 11 2" xfId="48673" xr:uid="{00000000-0005-0000-0000-000051BB0000}"/>
    <cellStyle name="Note 2 29 2 12" xfId="48671" xr:uid="{00000000-0005-0000-0000-000052BB0000}"/>
    <cellStyle name="Note 2 29 2 2" xfId="26049" xr:uid="{00000000-0005-0000-0000-000053BB0000}"/>
    <cellStyle name="Note 2 29 2 2 2" xfId="48674" xr:uid="{00000000-0005-0000-0000-000054BB0000}"/>
    <cellStyle name="Note 2 29 2 3" xfId="26050" xr:uid="{00000000-0005-0000-0000-000055BB0000}"/>
    <cellStyle name="Note 2 29 2 3 2" xfId="48675" xr:uid="{00000000-0005-0000-0000-000056BB0000}"/>
    <cellStyle name="Note 2 29 2 4" xfId="26051" xr:uid="{00000000-0005-0000-0000-000057BB0000}"/>
    <cellStyle name="Note 2 29 2 4 2" xfId="48676" xr:uid="{00000000-0005-0000-0000-000058BB0000}"/>
    <cellStyle name="Note 2 29 2 5" xfId="26052" xr:uid="{00000000-0005-0000-0000-000059BB0000}"/>
    <cellStyle name="Note 2 29 2 5 2" xfId="48677" xr:uid="{00000000-0005-0000-0000-00005ABB0000}"/>
    <cellStyle name="Note 2 29 2 6" xfId="26053" xr:uid="{00000000-0005-0000-0000-00005BBB0000}"/>
    <cellStyle name="Note 2 29 2 6 2" xfId="48678" xr:uid="{00000000-0005-0000-0000-00005CBB0000}"/>
    <cellStyle name="Note 2 29 2 7" xfId="26054" xr:uid="{00000000-0005-0000-0000-00005DBB0000}"/>
    <cellStyle name="Note 2 29 2 7 2" xfId="48679" xr:uid="{00000000-0005-0000-0000-00005EBB0000}"/>
    <cellStyle name="Note 2 29 2 8" xfId="26055" xr:uid="{00000000-0005-0000-0000-00005FBB0000}"/>
    <cellStyle name="Note 2 29 2 8 2" xfId="48680" xr:uid="{00000000-0005-0000-0000-000060BB0000}"/>
    <cellStyle name="Note 2 29 2 9" xfId="26056" xr:uid="{00000000-0005-0000-0000-000061BB0000}"/>
    <cellStyle name="Note 2 29 2 9 2" xfId="48681" xr:uid="{00000000-0005-0000-0000-000062BB0000}"/>
    <cellStyle name="Note 2 29 3" xfId="26057" xr:uid="{00000000-0005-0000-0000-000063BB0000}"/>
    <cellStyle name="Note 2 29 3 2" xfId="48682" xr:uid="{00000000-0005-0000-0000-000064BB0000}"/>
    <cellStyle name="Note 2 29 4" xfId="26058" xr:uid="{00000000-0005-0000-0000-000065BB0000}"/>
    <cellStyle name="Note 2 29 4 2" xfId="48683" xr:uid="{00000000-0005-0000-0000-000066BB0000}"/>
    <cellStyle name="Note 2 29 5" xfId="26059" xr:uid="{00000000-0005-0000-0000-000067BB0000}"/>
    <cellStyle name="Note 2 29 5 2" xfId="48684" xr:uid="{00000000-0005-0000-0000-000068BB0000}"/>
    <cellStyle name="Note 2 29 6" xfId="26060" xr:uid="{00000000-0005-0000-0000-000069BB0000}"/>
    <cellStyle name="Note 2 29 6 2" xfId="48685" xr:uid="{00000000-0005-0000-0000-00006ABB0000}"/>
    <cellStyle name="Note 2 29 7" xfId="26061" xr:uid="{00000000-0005-0000-0000-00006BBB0000}"/>
    <cellStyle name="Note 2 29 7 2" xfId="48686" xr:uid="{00000000-0005-0000-0000-00006CBB0000}"/>
    <cellStyle name="Note 2 29 8" xfId="26062" xr:uid="{00000000-0005-0000-0000-00006DBB0000}"/>
    <cellStyle name="Note 2 29 8 2" xfId="48687" xr:uid="{00000000-0005-0000-0000-00006EBB0000}"/>
    <cellStyle name="Note 2 29 9" xfId="26063" xr:uid="{00000000-0005-0000-0000-00006FBB0000}"/>
    <cellStyle name="Note 2 29 9 2" xfId="48688" xr:uid="{00000000-0005-0000-0000-000070BB0000}"/>
    <cellStyle name="Note 2 3" xfId="26064" xr:uid="{00000000-0005-0000-0000-000071BB0000}"/>
    <cellStyle name="Note 2 3 10" xfId="26065" xr:uid="{00000000-0005-0000-0000-000072BB0000}"/>
    <cellStyle name="Note 2 3 10 2" xfId="48690" xr:uid="{00000000-0005-0000-0000-000073BB0000}"/>
    <cellStyle name="Note 2 3 11" xfId="26066" xr:uid="{00000000-0005-0000-0000-000074BB0000}"/>
    <cellStyle name="Note 2 3 11 2" xfId="48691" xr:uid="{00000000-0005-0000-0000-000075BB0000}"/>
    <cellStyle name="Note 2 3 12" xfId="26067" xr:uid="{00000000-0005-0000-0000-000076BB0000}"/>
    <cellStyle name="Note 2 3 12 2" xfId="48692" xr:uid="{00000000-0005-0000-0000-000077BB0000}"/>
    <cellStyle name="Note 2 3 13" xfId="48689" xr:uid="{00000000-0005-0000-0000-000078BB0000}"/>
    <cellStyle name="Note 2 3 2" xfId="26068" xr:uid="{00000000-0005-0000-0000-000079BB0000}"/>
    <cellStyle name="Note 2 3 2 10" xfId="26069" xr:uid="{00000000-0005-0000-0000-00007ABB0000}"/>
    <cellStyle name="Note 2 3 2 10 2" xfId="48694" xr:uid="{00000000-0005-0000-0000-00007BBB0000}"/>
    <cellStyle name="Note 2 3 2 11" xfId="26070" xr:uid="{00000000-0005-0000-0000-00007CBB0000}"/>
    <cellStyle name="Note 2 3 2 11 2" xfId="48695" xr:uid="{00000000-0005-0000-0000-00007DBB0000}"/>
    <cellStyle name="Note 2 3 2 12" xfId="48693" xr:uid="{00000000-0005-0000-0000-00007EBB0000}"/>
    <cellStyle name="Note 2 3 2 2" xfId="26071" xr:uid="{00000000-0005-0000-0000-00007FBB0000}"/>
    <cellStyle name="Note 2 3 2 2 2" xfId="48696" xr:uid="{00000000-0005-0000-0000-000080BB0000}"/>
    <cellStyle name="Note 2 3 2 3" xfId="26072" xr:uid="{00000000-0005-0000-0000-000081BB0000}"/>
    <cellStyle name="Note 2 3 2 3 2" xfId="48697" xr:uid="{00000000-0005-0000-0000-000082BB0000}"/>
    <cellStyle name="Note 2 3 2 4" xfId="26073" xr:uid="{00000000-0005-0000-0000-000083BB0000}"/>
    <cellStyle name="Note 2 3 2 4 2" xfId="48698" xr:uid="{00000000-0005-0000-0000-000084BB0000}"/>
    <cellStyle name="Note 2 3 2 5" xfId="26074" xr:uid="{00000000-0005-0000-0000-000085BB0000}"/>
    <cellStyle name="Note 2 3 2 5 2" xfId="48699" xr:uid="{00000000-0005-0000-0000-000086BB0000}"/>
    <cellStyle name="Note 2 3 2 6" xfId="26075" xr:uid="{00000000-0005-0000-0000-000087BB0000}"/>
    <cellStyle name="Note 2 3 2 6 2" xfId="48700" xr:uid="{00000000-0005-0000-0000-000088BB0000}"/>
    <cellStyle name="Note 2 3 2 7" xfId="26076" xr:uid="{00000000-0005-0000-0000-000089BB0000}"/>
    <cellStyle name="Note 2 3 2 7 2" xfId="48701" xr:uid="{00000000-0005-0000-0000-00008ABB0000}"/>
    <cellStyle name="Note 2 3 2 8" xfId="26077" xr:uid="{00000000-0005-0000-0000-00008BBB0000}"/>
    <cellStyle name="Note 2 3 2 8 2" xfId="48702" xr:uid="{00000000-0005-0000-0000-00008CBB0000}"/>
    <cellStyle name="Note 2 3 2 9" xfId="26078" xr:uid="{00000000-0005-0000-0000-00008DBB0000}"/>
    <cellStyle name="Note 2 3 2 9 2" xfId="48703" xr:uid="{00000000-0005-0000-0000-00008EBB0000}"/>
    <cellStyle name="Note 2 3 3" xfId="26079" xr:uid="{00000000-0005-0000-0000-00008FBB0000}"/>
    <cellStyle name="Note 2 3 3 2" xfId="48704" xr:uid="{00000000-0005-0000-0000-000090BB0000}"/>
    <cellStyle name="Note 2 3 4" xfId="26080" xr:uid="{00000000-0005-0000-0000-000091BB0000}"/>
    <cellStyle name="Note 2 3 4 2" xfId="48705" xr:uid="{00000000-0005-0000-0000-000092BB0000}"/>
    <cellStyle name="Note 2 3 5" xfId="26081" xr:uid="{00000000-0005-0000-0000-000093BB0000}"/>
    <cellStyle name="Note 2 3 5 2" xfId="48706" xr:uid="{00000000-0005-0000-0000-000094BB0000}"/>
    <cellStyle name="Note 2 3 6" xfId="26082" xr:uid="{00000000-0005-0000-0000-000095BB0000}"/>
    <cellStyle name="Note 2 3 6 2" xfId="48707" xr:uid="{00000000-0005-0000-0000-000096BB0000}"/>
    <cellStyle name="Note 2 3 7" xfId="26083" xr:uid="{00000000-0005-0000-0000-000097BB0000}"/>
    <cellStyle name="Note 2 3 7 2" xfId="48708" xr:uid="{00000000-0005-0000-0000-000098BB0000}"/>
    <cellStyle name="Note 2 3 8" xfId="26084" xr:uid="{00000000-0005-0000-0000-000099BB0000}"/>
    <cellStyle name="Note 2 3 8 2" xfId="48709" xr:uid="{00000000-0005-0000-0000-00009ABB0000}"/>
    <cellStyle name="Note 2 3 9" xfId="26085" xr:uid="{00000000-0005-0000-0000-00009BBB0000}"/>
    <cellStyle name="Note 2 3 9 2" xfId="48710" xr:uid="{00000000-0005-0000-0000-00009CBB0000}"/>
    <cellStyle name="Note 2 30" xfId="26086" xr:uid="{00000000-0005-0000-0000-00009DBB0000}"/>
    <cellStyle name="Note 2 30 10" xfId="26087" xr:uid="{00000000-0005-0000-0000-00009EBB0000}"/>
    <cellStyle name="Note 2 30 10 2" xfId="48712" xr:uid="{00000000-0005-0000-0000-00009FBB0000}"/>
    <cellStyle name="Note 2 30 11" xfId="26088" xr:uid="{00000000-0005-0000-0000-0000A0BB0000}"/>
    <cellStyle name="Note 2 30 11 2" xfId="48713" xr:uid="{00000000-0005-0000-0000-0000A1BB0000}"/>
    <cellStyle name="Note 2 30 12" xfId="48711" xr:uid="{00000000-0005-0000-0000-0000A2BB0000}"/>
    <cellStyle name="Note 2 30 2" xfId="26089" xr:uid="{00000000-0005-0000-0000-0000A3BB0000}"/>
    <cellStyle name="Note 2 30 2 2" xfId="48714" xr:uid="{00000000-0005-0000-0000-0000A4BB0000}"/>
    <cellStyle name="Note 2 30 3" xfId="26090" xr:uid="{00000000-0005-0000-0000-0000A5BB0000}"/>
    <cellStyle name="Note 2 30 3 2" xfId="48715" xr:uid="{00000000-0005-0000-0000-0000A6BB0000}"/>
    <cellStyle name="Note 2 30 4" xfId="26091" xr:uid="{00000000-0005-0000-0000-0000A7BB0000}"/>
    <cellStyle name="Note 2 30 4 2" xfId="48716" xr:uid="{00000000-0005-0000-0000-0000A8BB0000}"/>
    <cellStyle name="Note 2 30 5" xfId="26092" xr:uid="{00000000-0005-0000-0000-0000A9BB0000}"/>
    <cellStyle name="Note 2 30 5 2" xfId="48717" xr:uid="{00000000-0005-0000-0000-0000AABB0000}"/>
    <cellStyle name="Note 2 30 6" xfId="26093" xr:uid="{00000000-0005-0000-0000-0000ABBB0000}"/>
    <cellStyle name="Note 2 30 6 2" xfId="48718" xr:uid="{00000000-0005-0000-0000-0000ACBB0000}"/>
    <cellStyle name="Note 2 30 7" xfId="26094" xr:uid="{00000000-0005-0000-0000-0000ADBB0000}"/>
    <cellStyle name="Note 2 30 7 2" xfId="48719" xr:uid="{00000000-0005-0000-0000-0000AEBB0000}"/>
    <cellStyle name="Note 2 30 8" xfId="26095" xr:uid="{00000000-0005-0000-0000-0000AFBB0000}"/>
    <cellStyle name="Note 2 30 8 2" xfId="48720" xr:uid="{00000000-0005-0000-0000-0000B0BB0000}"/>
    <cellStyle name="Note 2 30 9" xfId="26096" xr:uid="{00000000-0005-0000-0000-0000B1BB0000}"/>
    <cellStyle name="Note 2 30 9 2" xfId="48721" xr:uid="{00000000-0005-0000-0000-0000B2BB0000}"/>
    <cellStyle name="Note 2 31" xfId="26097" xr:uid="{00000000-0005-0000-0000-0000B3BB0000}"/>
    <cellStyle name="Note 2 31 10" xfId="26098" xr:uid="{00000000-0005-0000-0000-0000B4BB0000}"/>
    <cellStyle name="Note 2 31 10 2" xfId="48723" xr:uid="{00000000-0005-0000-0000-0000B5BB0000}"/>
    <cellStyle name="Note 2 31 11" xfId="26099" xr:uid="{00000000-0005-0000-0000-0000B6BB0000}"/>
    <cellStyle name="Note 2 31 11 2" xfId="48724" xr:uid="{00000000-0005-0000-0000-0000B7BB0000}"/>
    <cellStyle name="Note 2 31 12" xfId="48722" xr:uid="{00000000-0005-0000-0000-0000B8BB0000}"/>
    <cellStyle name="Note 2 31 2" xfId="26100" xr:uid="{00000000-0005-0000-0000-0000B9BB0000}"/>
    <cellStyle name="Note 2 31 2 2" xfId="48725" xr:uid="{00000000-0005-0000-0000-0000BABB0000}"/>
    <cellStyle name="Note 2 31 3" xfId="26101" xr:uid="{00000000-0005-0000-0000-0000BBBB0000}"/>
    <cellStyle name="Note 2 31 3 2" xfId="48726" xr:uid="{00000000-0005-0000-0000-0000BCBB0000}"/>
    <cellStyle name="Note 2 31 4" xfId="26102" xr:uid="{00000000-0005-0000-0000-0000BDBB0000}"/>
    <cellStyle name="Note 2 31 4 2" xfId="48727" xr:uid="{00000000-0005-0000-0000-0000BEBB0000}"/>
    <cellStyle name="Note 2 31 5" xfId="26103" xr:uid="{00000000-0005-0000-0000-0000BFBB0000}"/>
    <cellStyle name="Note 2 31 5 2" xfId="48728" xr:uid="{00000000-0005-0000-0000-0000C0BB0000}"/>
    <cellStyle name="Note 2 31 6" xfId="26104" xr:uid="{00000000-0005-0000-0000-0000C1BB0000}"/>
    <cellStyle name="Note 2 31 6 2" xfId="48729" xr:uid="{00000000-0005-0000-0000-0000C2BB0000}"/>
    <cellStyle name="Note 2 31 7" xfId="26105" xr:uid="{00000000-0005-0000-0000-0000C3BB0000}"/>
    <cellStyle name="Note 2 31 7 2" xfId="48730" xr:uid="{00000000-0005-0000-0000-0000C4BB0000}"/>
    <cellStyle name="Note 2 31 8" xfId="26106" xr:uid="{00000000-0005-0000-0000-0000C5BB0000}"/>
    <cellStyle name="Note 2 31 8 2" xfId="48731" xr:uid="{00000000-0005-0000-0000-0000C6BB0000}"/>
    <cellStyle name="Note 2 31 9" xfId="26107" xr:uid="{00000000-0005-0000-0000-0000C7BB0000}"/>
    <cellStyle name="Note 2 31 9 2" xfId="48732" xr:uid="{00000000-0005-0000-0000-0000C8BB0000}"/>
    <cellStyle name="Note 2 32" xfId="26108" xr:uid="{00000000-0005-0000-0000-0000C9BB0000}"/>
    <cellStyle name="Note 2 32 10" xfId="26109" xr:uid="{00000000-0005-0000-0000-0000CABB0000}"/>
    <cellStyle name="Note 2 32 10 2" xfId="48734" xr:uid="{00000000-0005-0000-0000-0000CBBB0000}"/>
    <cellStyle name="Note 2 32 11" xfId="26110" xr:uid="{00000000-0005-0000-0000-0000CCBB0000}"/>
    <cellStyle name="Note 2 32 11 2" xfId="48735" xr:uid="{00000000-0005-0000-0000-0000CDBB0000}"/>
    <cellStyle name="Note 2 32 12" xfId="26111" xr:uid="{00000000-0005-0000-0000-0000CEBB0000}"/>
    <cellStyle name="Note 2 32 12 2" xfId="48736" xr:uid="{00000000-0005-0000-0000-0000CFBB0000}"/>
    <cellStyle name="Note 2 32 13" xfId="48733" xr:uid="{00000000-0005-0000-0000-0000D0BB0000}"/>
    <cellStyle name="Note 2 32 2" xfId="26112" xr:uid="{00000000-0005-0000-0000-0000D1BB0000}"/>
    <cellStyle name="Note 2 32 2 2" xfId="48737" xr:uid="{00000000-0005-0000-0000-0000D2BB0000}"/>
    <cellStyle name="Note 2 32 3" xfId="26113" xr:uid="{00000000-0005-0000-0000-0000D3BB0000}"/>
    <cellStyle name="Note 2 32 3 2" xfId="48738" xr:uid="{00000000-0005-0000-0000-0000D4BB0000}"/>
    <cellStyle name="Note 2 32 4" xfId="26114" xr:uid="{00000000-0005-0000-0000-0000D5BB0000}"/>
    <cellStyle name="Note 2 32 4 2" xfId="48739" xr:uid="{00000000-0005-0000-0000-0000D6BB0000}"/>
    <cellStyle name="Note 2 32 5" xfId="26115" xr:uid="{00000000-0005-0000-0000-0000D7BB0000}"/>
    <cellStyle name="Note 2 32 5 2" xfId="48740" xr:uid="{00000000-0005-0000-0000-0000D8BB0000}"/>
    <cellStyle name="Note 2 32 6" xfId="26116" xr:uid="{00000000-0005-0000-0000-0000D9BB0000}"/>
    <cellStyle name="Note 2 32 6 2" xfId="48741" xr:uid="{00000000-0005-0000-0000-0000DABB0000}"/>
    <cellStyle name="Note 2 32 7" xfId="26117" xr:uid="{00000000-0005-0000-0000-0000DBBB0000}"/>
    <cellStyle name="Note 2 32 7 2" xfId="48742" xr:uid="{00000000-0005-0000-0000-0000DCBB0000}"/>
    <cellStyle name="Note 2 32 8" xfId="26118" xr:uid="{00000000-0005-0000-0000-0000DDBB0000}"/>
    <cellStyle name="Note 2 32 8 2" xfId="48743" xr:uid="{00000000-0005-0000-0000-0000DEBB0000}"/>
    <cellStyle name="Note 2 32 9" xfId="26119" xr:uid="{00000000-0005-0000-0000-0000DFBB0000}"/>
    <cellStyle name="Note 2 32 9 2" xfId="48744" xr:uid="{00000000-0005-0000-0000-0000E0BB0000}"/>
    <cellStyle name="Note 2 33" xfId="26120" xr:uid="{00000000-0005-0000-0000-0000E1BB0000}"/>
    <cellStyle name="Note 2 33 2" xfId="48745" xr:uid="{00000000-0005-0000-0000-0000E2BB0000}"/>
    <cellStyle name="Note 2 34" xfId="48221" xr:uid="{00000000-0005-0000-0000-0000E3BB0000}"/>
    <cellStyle name="Note 2 35" xfId="50007" xr:uid="{00000000-0005-0000-0000-0000E4BB0000}"/>
    <cellStyle name="Note 2 4" xfId="26121" xr:uid="{00000000-0005-0000-0000-0000E5BB0000}"/>
    <cellStyle name="Note 2 4 10" xfId="26122" xr:uid="{00000000-0005-0000-0000-0000E6BB0000}"/>
    <cellStyle name="Note 2 4 10 2" xfId="48747" xr:uid="{00000000-0005-0000-0000-0000E7BB0000}"/>
    <cellStyle name="Note 2 4 11" xfId="26123" xr:uid="{00000000-0005-0000-0000-0000E8BB0000}"/>
    <cellStyle name="Note 2 4 11 2" xfId="48748" xr:uid="{00000000-0005-0000-0000-0000E9BB0000}"/>
    <cellStyle name="Note 2 4 12" xfId="26124" xr:uid="{00000000-0005-0000-0000-0000EABB0000}"/>
    <cellStyle name="Note 2 4 12 2" xfId="48749" xr:uid="{00000000-0005-0000-0000-0000EBBB0000}"/>
    <cellStyle name="Note 2 4 13" xfId="48746" xr:uid="{00000000-0005-0000-0000-0000ECBB0000}"/>
    <cellStyle name="Note 2 4 2" xfId="26125" xr:uid="{00000000-0005-0000-0000-0000EDBB0000}"/>
    <cellStyle name="Note 2 4 2 10" xfId="26126" xr:uid="{00000000-0005-0000-0000-0000EEBB0000}"/>
    <cellStyle name="Note 2 4 2 10 2" xfId="48751" xr:uid="{00000000-0005-0000-0000-0000EFBB0000}"/>
    <cellStyle name="Note 2 4 2 11" xfId="26127" xr:uid="{00000000-0005-0000-0000-0000F0BB0000}"/>
    <cellStyle name="Note 2 4 2 11 2" xfId="48752" xr:uid="{00000000-0005-0000-0000-0000F1BB0000}"/>
    <cellStyle name="Note 2 4 2 12" xfId="48750" xr:uid="{00000000-0005-0000-0000-0000F2BB0000}"/>
    <cellStyle name="Note 2 4 2 2" xfId="26128" xr:uid="{00000000-0005-0000-0000-0000F3BB0000}"/>
    <cellStyle name="Note 2 4 2 2 2" xfId="48753" xr:uid="{00000000-0005-0000-0000-0000F4BB0000}"/>
    <cellStyle name="Note 2 4 2 3" xfId="26129" xr:uid="{00000000-0005-0000-0000-0000F5BB0000}"/>
    <cellStyle name="Note 2 4 2 3 2" xfId="48754" xr:uid="{00000000-0005-0000-0000-0000F6BB0000}"/>
    <cellStyle name="Note 2 4 2 4" xfId="26130" xr:uid="{00000000-0005-0000-0000-0000F7BB0000}"/>
    <cellStyle name="Note 2 4 2 4 2" xfId="48755" xr:uid="{00000000-0005-0000-0000-0000F8BB0000}"/>
    <cellStyle name="Note 2 4 2 5" xfId="26131" xr:uid="{00000000-0005-0000-0000-0000F9BB0000}"/>
    <cellStyle name="Note 2 4 2 5 2" xfId="48756" xr:uid="{00000000-0005-0000-0000-0000FABB0000}"/>
    <cellStyle name="Note 2 4 2 6" xfId="26132" xr:uid="{00000000-0005-0000-0000-0000FBBB0000}"/>
    <cellStyle name="Note 2 4 2 6 2" xfId="48757" xr:uid="{00000000-0005-0000-0000-0000FCBB0000}"/>
    <cellStyle name="Note 2 4 2 7" xfId="26133" xr:uid="{00000000-0005-0000-0000-0000FDBB0000}"/>
    <cellStyle name="Note 2 4 2 7 2" xfId="48758" xr:uid="{00000000-0005-0000-0000-0000FEBB0000}"/>
    <cellStyle name="Note 2 4 2 8" xfId="26134" xr:uid="{00000000-0005-0000-0000-0000FFBB0000}"/>
    <cellStyle name="Note 2 4 2 8 2" xfId="48759" xr:uid="{00000000-0005-0000-0000-000000BC0000}"/>
    <cellStyle name="Note 2 4 2 9" xfId="26135" xr:uid="{00000000-0005-0000-0000-000001BC0000}"/>
    <cellStyle name="Note 2 4 2 9 2" xfId="48760" xr:uid="{00000000-0005-0000-0000-000002BC0000}"/>
    <cellStyle name="Note 2 4 3" xfId="26136" xr:uid="{00000000-0005-0000-0000-000003BC0000}"/>
    <cellStyle name="Note 2 4 3 2" xfId="48761" xr:uid="{00000000-0005-0000-0000-000004BC0000}"/>
    <cellStyle name="Note 2 4 4" xfId="26137" xr:uid="{00000000-0005-0000-0000-000005BC0000}"/>
    <cellStyle name="Note 2 4 4 2" xfId="48762" xr:uid="{00000000-0005-0000-0000-000006BC0000}"/>
    <cellStyle name="Note 2 4 5" xfId="26138" xr:uid="{00000000-0005-0000-0000-000007BC0000}"/>
    <cellStyle name="Note 2 4 5 2" xfId="48763" xr:uid="{00000000-0005-0000-0000-000008BC0000}"/>
    <cellStyle name="Note 2 4 6" xfId="26139" xr:uid="{00000000-0005-0000-0000-000009BC0000}"/>
    <cellStyle name="Note 2 4 6 2" xfId="48764" xr:uid="{00000000-0005-0000-0000-00000ABC0000}"/>
    <cellStyle name="Note 2 4 7" xfId="26140" xr:uid="{00000000-0005-0000-0000-00000BBC0000}"/>
    <cellStyle name="Note 2 4 7 2" xfId="48765" xr:uid="{00000000-0005-0000-0000-00000CBC0000}"/>
    <cellStyle name="Note 2 4 8" xfId="26141" xr:uid="{00000000-0005-0000-0000-00000DBC0000}"/>
    <cellStyle name="Note 2 4 8 2" xfId="48766" xr:uid="{00000000-0005-0000-0000-00000EBC0000}"/>
    <cellStyle name="Note 2 4 9" xfId="26142" xr:uid="{00000000-0005-0000-0000-00000FBC0000}"/>
    <cellStyle name="Note 2 4 9 2" xfId="48767" xr:uid="{00000000-0005-0000-0000-000010BC0000}"/>
    <cellStyle name="Note 2 5" xfId="26143" xr:uid="{00000000-0005-0000-0000-000011BC0000}"/>
    <cellStyle name="Note 2 5 10" xfId="26144" xr:uid="{00000000-0005-0000-0000-000012BC0000}"/>
    <cellStyle name="Note 2 5 10 2" xfId="48769" xr:uid="{00000000-0005-0000-0000-000013BC0000}"/>
    <cellStyle name="Note 2 5 11" xfId="26145" xr:uid="{00000000-0005-0000-0000-000014BC0000}"/>
    <cellStyle name="Note 2 5 11 2" xfId="48770" xr:uid="{00000000-0005-0000-0000-000015BC0000}"/>
    <cellStyle name="Note 2 5 12" xfId="26146" xr:uid="{00000000-0005-0000-0000-000016BC0000}"/>
    <cellStyle name="Note 2 5 12 2" xfId="48771" xr:uid="{00000000-0005-0000-0000-000017BC0000}"/>
    <cellStyle name="Note 2 5 13" xfId="48768" xr:uid="{00000000-0005-0000-0000-000018BC0000}"/>
    <cellStyle name="Note 2 5 2" xfId="26147" xr:uid="{00000000-0005-0000-0000-000019BC0000}"/>
    <cellStyle name="Note 2 5 2 10" xfId="26148" xr:uid="{00000000-0005-0000-0000-00001ABC0000}"/>
    <cellStyle name="Note 2 5 2 10 2" xfId="48773" xr:uid="{00000000-0005-0000-0000-00001BBC0000}"/>
    <cellStyle name="Note 2 5 2 11" xfId="26149" xr:uid="{00000000-0005-0000-0000-00001CBC0000}"/>
    <cellStyle name="Note 2 5 2 11 2" xfId="48774" xr:uid="{00000000-0005-0000-0000-00001DBC0000}"/>
    <cellStyle name="Note 2 5 2 12" xfId="48772" xr:uid="{00000000-0005-0000-0000-00001EBC0000}"/>
    <cellStyle name="Note 2 5 2 2" xfId="26150" xr:uid="{00000000-0005-0000-0000-00001FBC0000}"/>
    <cellStyle name="Note 2 5 2 2 2" xfId="48775" xr:uid="{00000000-0005-0000-0000-000020BC0000}"/>
    <cellStyle name="Note 2 5 2 3" xfId="26151" xr:uid="{00000000-0005-0000-0000-000021BC0000}"/>
    <cellStyle name="Note 2 5 2 3 2" xfId="48776" xr:uid="{00000000-0005-0000-0000-000022BC0000}"/>
    <cellStyle name="Note 2 5 2 4" xfId="26152" xr:uid="{00000000-0005-0000-0000-000023BC0000}"/>
    <cellStyle name="Note 2 5 2 4 2" xfId="48777" xr:uid="{00000000-0005-0000-0000-000024BC0000}"/>
    <cellStyle name="Note 2 5 2 5" xfId="26153" xr:uid="{00000000-0005-0000-0000-000025BC0000}"/>
    <cellStyle name="Note 2 5 2 5 2" xfId="48778" xr:uid="{00000000-0005-0000-0000-000026BC0000}"/>
    <cellStyle name="Note 2 5 2 6" xfId="26154" xr:uid="{00000000-0005-0000-0000-000027BC0000}"/>
    <cellStyle name="Note 2 5 2 6 2" xfId="48779" xr:uid="{00000000-0005-0000-0000-000028BC0000}"/>
    <cellStyle name="Note 2 5 2 7" xfId="26155" xr:uid="{00000000-0005-0000-0000-000029BC0000}"/>
    <cellStyle name="Note 2 5 2 7 2" xfId="48780" xr:uid="{00000000-0005-0000-0000-00002ABC0000}"/>
    <cellStyle name="Note 2 5 2 8" xfId="26156" xr:uid="{00000000-0005-0000-0000-00002BBC0000}"/>
    <cellStyle name="Note 2 5 2 8 2" xfId="48781" xr:uid="{00000000-0005-0000-0000-00002CBC0000}"/>
    <cellStyle name="Note 2 5 2 9" xfId="26157" xr:uid="{00000000-0005-0000-0000-00002DBC0000}"/>
    <cellStyle name="Note 2 5 2 9 2" xfId="48782" xr:uid="{00000000-0005-0000-0000-00002EBC0000}"/>
    <cellStyle name="Note 2 5 3" xfId="26158" xr:uid="{00000000-0005-0000-0000-00002FBC0000}"/>
    <cellStyle name="Note 2 5 3 2" xfId="48783" xr:uid="{00000000-0005-0000-0000-000030BC0000}"/>
    <cellStyle name="Note 2 5 4" xfId="26159" xr:uid="{00000000-0005-0000-0000-000031BC0000}"/>
    <cellStyle name="Note 2 5 4 2" xfId="48784" xr:uid="{00000000-0005-0000-0000-000032BC0000}"/>
    <cellStyle name="Note 2 5 5" xfId="26160" xr:uid="{00000000-0005-0000-0000-000033BC0000}"/>
    <cellStyle name="Note 2 5 5 2" xfId="48785" xr:uid="{00000000-0005-0000-0000-000034BC0000}"/>
    <cellStyle name="Note 2 5 6" xfId="26161" xr:uid="{00000000-0005-0000-0000-000035BC0000}"/>
    <cellStyle name="Note 2 5 6 2" xfId="48786" xr:uid="{00000000-0005-0000-0000-000036BC0000}"/>
    <cellStyle name="Note 2 5 7" xfId="26162" xr:uid="{00000000-0005-0000-0000-000037BC0000}"/>
    <cellStyle name="Note 2 5 7 2" xfId="48787" xr:uid="{00000000-0005-0000-0000-000038BC0000}"/>
    <cellStyle name="Note 2 5 8" xfId="26163" xr:uid="{00000000-0005-0000-0000-000039BC0000}"/>
    <cellStyle name="Note 2 5 8 2" xfId="48788" xr:uid="{00000000-0005-0000-0000-00003ABC0000}"/>
    <cellStyle name="Note 2 5 9" xfId="26164" xr:uid="{00000000-0005-0000-0000-00003BBC0000}"/>
    <cellStyle name="Note 2 5 9 2" xfId="48789" xr:uid="{00000000-0005-0000-0000-00003CBC0000}"/>
    <cellStyle name="Note 2 6" xfId="26165" xr:uid="{00000000-0005-0000-0000-00003DBC0000}"/>
    <cellStyle name="Note 2 6 10" xfId="26166" xr:uid="{00000000-0005-0000-0000-00003EBC0000}"/>
    <cellStyle name="Note 2 6 10 2" xfId="48791" xr:uid="{00000000-0005-0000-0000-00003FBC0000}"/>
    <cellStyle name="Note 2 6 11" xfId="26167" xr:uid="{00000000-0005-0000-0000-000040BC0000}"/>
    <cellStyle name="Note 2 6 11 2" xfId="48792" xr:uid="{00000000-0005-0000-0000-000041BC0000}"/>
    <cellStyle name="Note 2 6 12" xfId="26168" xr:uid="{00000000-0005-0000-0000-000042BC0000}"/>
    <cellStyle name="Note 2 6 12 2" xfId="48793" xr:uid="{00000000-0005-0000-0000-000043BC0000}"/>
    <cellStyle name="Note 2 6 13" xfId="26169" xr:uid="{00000000-0005-0000-0000-000044BC0000}"/>
    <cellStyle name="Note 2 6 13 2" xfId="48794" xr:uid="{00000000-0005-0000-0000-000045BC0000}"/>
    <cellStyle name="Note 2 6 14" xfId="48790" xr:uid="{00000000-0005-0000-0000-000046BC0000}"/>
    <cellStyle name="Note 2 6 2" xfId="26170" xr:uid="{00000000-0005-0000-0000-000047BC0000}"/>
    <cellStyle name="Note 2 6 2 10" xfId="26171" xr:uid="{00000000-0005-0000-0000-000048BC0000}"/>
    <cellStyle name="Note 2 6 2 10 2" xfId="48796" xr:uid="{00000000-0005-0000-0000-000049BC0000}"/>
    <cellStyle name="Note 2 6 2 11" xfId="26172" xr:uid="{00000000-0005-0000-0000-00004ABC0000}"/>
    <cellStyle name="Note 2 6 2 11 2" xfId="48797" xr:uid="{00000000-0005-0000-0000-00004BBC0000}"/>
    <cellStyle name="Note 2 6 2 12" xfId="48795" xr:uid="{00000000-0005-0000-0000-00004CBC0000}"/>
    <cellStyle name="Note 2 6 2 2" xfId="26173" xr:uid="{00000000-0005-0000-0000-00004DBC0000}"/>
    <cellStyle name="Note 2 6 2 2 2" xfId="48798" xr:uid="{00000000-0005-0000-0000-00004EBC0000}"/>
    <cellStyle name="Note 2 6 2 3" xfId="26174" xr:uid="{00000000-0005-0000-0000-00004FBC0000}"/>
    <cellStyle name="Note 2 6 2 3 2" xfId="48799" xr:uid="{00000000-0005-0000-0000-000050BC0000}"/>
    <cellStyle name="Note 2 6 2 4" xfId="26175" xr:uid="{00000000-0005-0000-0000-000051BC0000}"/>
    <cellStyle name="Note 2 6 2 4 2" xfId="48800" xr:uid="{00000000-0005-0000-0000-000052BC0000}"/>
    <cellStyle name="Note 2 6 2 5" xfId="26176" xr:uid="{00000000-0005-0000-0000-000053BC0000}"/>
    <cellStyle name="Note 2 6 2 5 2" xfId="48801" xr:uid="{00000000-0005-0000-0000-000054BC0000}"/>
    <cellStyle name="Note 2 6 2 6" xfId="26177" xr:uid="{00000000-0005-0000-0000-000055BC0000}"/>
    <cellStyle name="Note 2 6 2 6 2" xfId="48802" xr:uid="{00000000-0005-0000-0000-000056BC0000}"/>
    <cellStyle name="Note 2 6 2 7" xfId="26178" xr:uid="{00000000-0005-0000-0000-000057BC0000}"/>
    <cellStyle name="Note 2 6 2 7 2" xfId="48803" xr:uid="{00000000-0005-0000-0000-000058BC0000}"/>
    <cellStyle name="Note 2 6 2 8" xfId="26179" xr:uid="{00000000-0005-0000-0000-000059BC0000}"/>
    <cellStyle name="Note 2 6 2 8 2" xfId="48804" xr:uid="{00000000-0005-0000-0000-00005ABC0000}"/>
    <cellStyle name="Note 2 6 2 9" xfId="26180" xr:uid="{00000000-0005-0000-0000-00005BBC0000}"/>
    <cellStyle name="Note 2 6 2 9 2" xfId="48805" xr:uid="{00000000-0005-0000-0000-00005CBC0000}"/>
    <cellStyle name="Note 2 6 3" xfId="26181" xr:uid="{00000000-0005-0000-0000-00005DBC0000}"/>
    <cellStyle name="Note 2 6 3 2" xfId="48806" xr:uid="{00000000-0005-0000-0000-00005EBC0000}"/>
    <cellStyle name="Note 2 6 4" xfId="26182" xr:uid="{00000000-0005-0000-0000-00005FBC0000}"/>
    <cellStyle name="Note 2 6 4 2" xfId="48807" xr:uid="{00000000-0005-0000-0000-000060BC0000}"/>
    <cellStyle name="Note 2 6 5" xfId="26183" xr:uid="{00000000-0005-0000-0000-000061BC0000}"/>
    <cellStyle name="Note 2 6 5 2" xfId="48808" xr:uid="{00000000-0005-0000-0000-000062BC0000}"/>
    <cellStyle name="Note 2 6 6" xfId="26184" xr:uid="{00000000-0005-0000-0000-000063BC0000}"/>
    <cellStyle name="Note 2 6 6 2" xfId="48809" xr:uid="{00000000-0005-0000-0000-000064BC0000}"/>
    <cellStyle name="Note 2 6 7" xfId="26185" xr:uid="{00000000-0005-0000-0000-000065BC0000}"/>
    <cellStyle name="Note 2 6 7 2" xfId="48810" xr:uid="{00000000-0005-0000-0000-000066BC0000}"/>
    <cellStyle name="Note 2 6 8" xfId="26186" xr:uid="{00000000-0005-0000-0000-000067BC0000}"/>
    <cellStyle name="Note 2 6 8 2" xfId="48811" xr:uid="{00000000-0005-0000-0000-000068BC0000}"/>
    <cellStyle name="Note 2 6 9" xfId="26187" xr:uid="{00000000-0005-0000-0000-000069BC0000}"/>
    <cellStyle name="Note 2 6 9 2" xfId="48812" xr:uid="{00000000-0005-0000-0000-00006ABC0000}"/>
    <cellStyle name="Note 2 7" xfId="26188" xr:uid="{00000000-0005-0000-0000-00006BBC0000}"/>
    <cellStyle name="Note 2 7 10" xfId="26189" xr:uid="{00000000-0005-0000-0000-00006CBC0000}"/>
    <cellStyle name="Note 2 7 10 2" xfId="48814" xr:uid="{00000000-0005-0000-0000-00006DBC0000}"/>
    <cellStyle name="Note 2 7 11" xfId="26190" xr:uid="{00000000-0005-0000-0000-00006EBC0000}"/>
    <cellStyle name="Note 2 7 11 2" xfId="48815" xr:uid="{00000000-0005-0000-0000-00006FBC0000}"/>
    <cellStyle name="Note 2 7 12" xfId="26191" xr:uid="{00000000-0005-0000-0000-000070BC0000}"/>
    <cellStyle name="Note 2 7 12 2" xfId="48816" xr:uid="{00000000-0005-0000-0000-000071BC0000}"/>
    <cellStyle name="Note 2 7 13" xfId="48813" xr:uid="{00000000-0005-0000-0000-000072BC0000}"/>
    <cellStyle name="Note 2 7 2" xfId="26192" xr:uid="{00000000-0005-0000-0000-000073BC0000}"/>
    <cellStyle name="Note 2 7 2 10" xfId="26193" xr:uid="{00000000-0005-0000-0000-000074BC0000}"/>
    <cellStyle name="Note 2 7 2 10 2" xfId="48818" xr:uid="{00000000-0005-0000-0000-000075BC0000}"/>
    <cellStyle name="Note 2 7 2 11" xfId="26194" xr:uid="{00000000-0005-0000-0000-000076BC0000}"/>
    <cellStyle name="Note 2 7 2 11 2" xfId="48819" xr:uid="{00000000-0005-0000-0000-000077BC0000}"/>
    <cellStyle name="Note 2 7 2 12" xfId="48817" xr:uid="{00000000-0005-0000-0000-000078BC0000}"/>
    <cellStyle name="Note 2 7 2 2" xfId="26195" xr:uid="{00000000-0005-0000-0000-000079BC0000}"/>
    <cellStyle name="Note 2 7 2 2 2" xfId="48820" xr:uid="{00000000-0005-0000-0000-00007ABC0000}"/>
    <cellStyle name="Note 2 7 2 3" xfId="26196" xr:uid="{00000000-0005-0000-0000-00007BBC0000}"/>
    <cellStyle name="Note 2 7 2 3 2" xfId="48821" xr:uid="{00000000-0005-0000-0000-00007CBC0000}"/>
    <cellStyle name="Note 2 7 2 4" xfId="26197" xr:uid="{00000000-0005-0000-0000-00007DBC0000}"/>
    <cellStyle name="Note 2 7 2 4 2" xfId="48822" xr:uid="{00000000-0005-0000-0000-00007EBC0000}"/>
    <cellStyle name="Note 2 7 2 5" xfId="26198" xr:uid="{00000000-0005-0000-0000-00007FBC0000}"/>
    <cellStyle name="Note 2 7 2 5 2" xfId="48823" xr:uid="{00000000-0005-0000-0000-000080BC0000}"/>
    <cellStyle name="Note 2 7 2 6" xfId="26199" xr:uid="{00000000-0005-0000-0000-000081BC0000}"/>
    <cellStyle name="Note 2 7 2 6 2" xfId="48824" xr:uid="{00000000-0005-0000-0000-000082BC0000}"/>
    <cellStyle name="Note 2 7 2 7" xfId="26200" xr:uid="{00000000-0005-0000-0000-000083BC0000}"/>
    <cellStyle name="Note 2 7 2 7 2" xfId="48825" xr:uid="{00000000-0005-0000-0000-000084BC0000}"/>
    <cellStyle name="Note 2 7 2 8" xfId="26201" xr:uid="{00000000-0005-0000-0000-000085BC0000}"/>
    <cellStyle name="Note 2 7 2 8 2" xfId="48826" xr:uid="{00000000-0005-0000-0000-000086BC0000}"/>
    <cellStyle name="Note 2 7 2 9" xfId="26202" xr:uid="{00000000-0005-0000-0000-000087BC0000}"/>
    <cellStyle name="Note 2 7 2 9 2" xfId="48827" xr:uid="{00000000-0005-0000-0000-000088BC0000}"/>
    <cellStyle name="Note 2 7 3" xfId="26203" xr:uid="{00000000-0005-0000-0000-000089BC0000}"/>
    <cellStyle name="Note 2 7 3 2" xfId="48828" xr:uid="{00000000-0005-0000-0000-00008ABC0000}"/>
    <cellStyle name="Note 2 7 4" xfId="26204" xr:uid="{00000000-0005-0000-0000-00008BBC0000}"/>
    <cellStyle name="Note 2 7 4 2" xfId="48829" xr:uid="{00000000-0005-0000-0000-00008CBC0000}"/>
    <cellStyle name="Note 2 7 5" xfId="26205" xr:uid="{00000000-0005-0000-0000-00008DBC0000}"/>
    <cellStyle name="Note 2 7 5 2" xfId="48830" xr:uid="{00000000-0005-0000-0000-00008EBC0000}"/>
    <cellStyle name="Note 2 7 6" xfId="26206" xr:uid="{00000000-0005-0000-0000-00008FBC0000}"/>
    <cellStyle name="Note 2 7 6 2" xfId="48831" xr:uid="{00000000-0005-0000-0000-000090BC0000}"/>
    <cellStyle name="Note 2 7 7" xfId="26207" xr:uid="{00000000-0005-0000-0000-000091BC0000}"/>
    <cellStyle name="Note 2 7 7 2" xfId="48832" xr:uid="{00000000-0005-0000-0000-000092BC0000}"/>
    <cellStyle name="Note 2 7 8" xfId="26208" xr:uid="{00000000-0005-0000-0000-000093BC0000}"/>
    <cellStyle name="Note 2 7 8 2" xfId="48833" xr:uid="{00000000-0005-0000-0000-000094BC0000}"/>
    <cellStyle name="Note 2 7 9" xfId="26209" xr:uid="{00000000-0005-0000-0000-000095BC0000}"/>
    <cellStyle name="Note 2 7 9 2" xfId="48834" xr:uid="{00000000-0005-0000-0000-000096BC0000}"/>
    <cellStyle name="Note 2 8" xfId="26210" xr:uid="{00000000-0005-0000-0000-000097BC0000}"/>
    <cellStyle name="Note 2 8 10" xfId="26211" xr:uid="{00000000-0005-0000-0000-000098BC0000}"/>
    <cellStyle name="Note 2 8 10 2" xfId="48836" xr:uid="{00000000-0005-0000-0000-000099BC0000}"/>
    <cellStyle name="Note 2 8 11" xfId="26212" xr:uid="{00000000-0005-0000-0000-00009ABC0000}"/>
    <cellStyle name="Note 2 8 11 2" xfId="48837" xr:uid="{00000000-0005-0000-0000-00009BBC0000}"/>
    <cellStyle name="Note 2 8 12" xfId="26213" xr:uid="{00000000-0005-0000-0000-00009CBC0000}"/>
    <cellStyle name="Note 2 8 12 2" xfId="48838" xr:uid="{00000000-0005-0000-0000-00009DBC0000}"/>
    <cellStyle name="Note 2 8 13" xfId="48835" xr:uid="{00000000-0005-0000-0000-00009EBC0000}"/>
    <cellStyle name="Note 2 8 2" xfId="26214" xr:uid="{00000000-0005-0000-0000-00009FBC0000}"/>
    <cellStyle name="Note 2 8 2 10" xfId="26215" xr:uid="{00000000-0005-0000-0000-0000A0BC0000}"/>
    <cellStyle name="Note 2 8 2 10 2" xfId="48840" xr:uid="{00000000-0005-0000-0000-0000A1BC0000}"/>
    <cellStyle name="Note 2 8 2 11" xfId="26216" xr:uid="{00000000-0005-0000-0000-0000A2BC0000}"/>
    <cellStyle name="Note 2 8 2 11 2" xfId="48841" xr:uid="{00000000-0005-0000-0000-0000A3BC0000}"/>
    <cellStyle name="Note 2 8 2 12" xfId="48839" xr:uid="{00000000-0005-0000-0000-0000A4BC0000}"/>
    <cellStyle name="Note 2 8 2 2" xfId="26217" xr:uid="{00000000-0005-0000-0000-0000A5BC0000}"/>
    <cellStyle name="Note 2 8 2 2 2" xfId="48842" xr:uid="{00000000-0005-0000-0000-0000A6BC0000}"/>
    <cellStyle name="Note 2 8 2 3" xfId="26218" xr:uid="{00000000-0005-0000-0000-0000A7BC0000}"/>
    <cellStyle name="Note 2 8 2 3 2" xfId="48843" xr:uid="{00000000-0005-0000-0000-0000A8BC0000}"/>
    <cellStyle name="Note 2 8 2 4" xfId="26219" xr:uid="{00000000-0005-0000-0000-0000A9BC0000}"/>
    <cellStyle name="Note 2 8 2 4 2" xfId="48844" xr:uid="{00000000-0005-0000-0000-0000AABC0000}"/>
    <cellStyle name="Note 2 8 2 5" xfId="26220" xr:uid="{00000000-0005-0000-0000-0000ABBC0000}"/>
    <cellStyle name="Note 2 8 2 5 2" xfId="48845" xr:uid="{00000000-0005-0000-0000-0000ACBC0000}"/>
    <cellStyle name="Note 2 8 2 6" xfId="26221" xr:uid="{00000000-0005-0000-0000-0000ADBC0000}"/>
    <cellStyle name="Note 2 8 2 6 2" xfId="48846" xr:uid="{00000000-0005-0000-0000-0000AEBC0000}"/>
    <cellStyle name="Note 2 8 2 7" xfId="26222" xr:uid="{00000000-0005-0000-0000-0000AFBC0000}"/>
    <cellStyle name="Note 2 8 2 7 2" xfId="48847" xr:uid="{00000000-0005-0000-0000-0000B0BC0000}"/>
    <cellStyle name="Note 2 8 2 8" xfId="26223" xr:uid="{00000000-0005-0000-0000-0000B1BC0000}"/>
    <cellStyle name="Note 2 8 2 8 2" xfId="48848" xr:uid="{00000000-0005-0000-0000-0000B2BC0000}"/>
    <cellStyle name="Note 2 8 2 9" xfId="26224" xr:uid="{00000000-0005-0000-0000-0000B3BC0000}"/>
    <cellStyle name="Note 2 8 2 9 2" xfId="48849" xr:uid="{00000000-0005-0000-0000-0000B4BC0000}"/>
    <cellStyle name="Note 2 8 3" xfId="26225" xr:uid="{00000000-0005-0000-0000-0000B5BC0000}"/>
    <cellStyle name="Note 2 8 3 2" xfId="48850" xr:uid="{00000000-0005-0000-0000-0000B6BC0000}"/>
    <cellStyle name="Note 2 8 4" xfId="26226" xr:uid="{00000000-0005-0000-0000-0000B7BC0000}"/>
    <cellStyle name="Note 2 8 4 2" xfId="48851" xr:uid="{00000000-0005-0000-0000-0000B8BC0000}"/>
    <cellStyle name="Note 2 8 5" xfId="26227" xr:uid="{00000000-0005-0000-0000-0000B9BC0000}"/>
    <cellStyle name="Note 2 8 5 2" xfId="48852" xr:uid="{00000000-0005-0000-0000-0000BABC0000}"/>
    <cellStyle name="Note 2 8 6" xfId="26228" xr:uid="{00000000-0005-0000-0000-0000BBBC0000}"/>
    <cellStyle name="Note 2 8 6 2" xfId="48853" xr:uid="{00000000-0005-0000-0000-0000BCBC0000}"/>
    <cellStyle name="Note 2 8 7" xfId="26229" xr:uid="{00000000-0005-0000-0000-0000BDBC0000}"/>
    <cellStyle name="Note 2 8 7 2" xfId="48854" xr:uid="{00000000-0005-0000-0000-0000BEBC0000}"/>
    <cellStyle name="Note 2 8 8" xfId="26230" xr:uid="{00000000-0005-0000-0000-0000BFBC0000}"/>
    <cellStyle name="Note 2 8 8 2" xfId="48855" xr:uid="{00000000-0005-0000-0000-0000C0BC0000}"/>
    <cellStyle name="Note 2 8 9" xfId="26231" xr:uid="{00000000-0005-0000-0000-0000C1BC0000}"/>
    <cellStyle name="Note 2 8 9 2" xfId="48856" xr:uid="{00000000-0005-0000-0000-0000C2BC0000}"/>
    <cellStyle name="Note 2 9" xfId="26232" xr:uid="{00000000-0005-0000-0000-0000C3BC0000}"/>
    <cellStyle name="Note 2 9 10" xfId="26233" xr:uid="{00000000-0005-0000-0000-0000C4BC0000}"/>
    <cellStyle name="Note 2 9 10 2" xfId="48858" xr:uid="{00000000-0005-0000-0000-0000C5BC0000}"/>
    <cellStyle name="Note 2 9 11" xfId="26234" xr:uid="{00000000-0005-0000-0000-0000C6BC0000}"/>
    <cellStyle name="Note 2 9 11 2" xfId="48859" xr:uid="{00000000-0005-0000-0000-0000C7BC0000}"/>
    <cellStyle name="Note 2 9 12" xfId="26235" xr:uid="{00000000-0005-0000-0000-0000C8BC0000}"/>
    <cellStyle name="Note 2 9 12 2" xfId="48860" xr:uid="{00000000-0005-0000-0000-0000C9BC0000}"/>
    <cellStyle name="Note 2 9 13" xfId="48857" xr:uid="{00000000-0005-0000-0000-0000CABC0000}"/>
    <cellStyle name="Note 2 9 2" xfId="26236" xr:uid="{00000000-0005-0000-0000-0000CBBC0000}"/>
    <cellStyle name="Note 2 9 2 10" xfId="26237" xr:uid="{00000000-0005-0000-0000-0000CCBC0000}"/>
    <cellStyle name="Note 2 9 2 10 2" xfId="48862" xr:uid="{00000000-0005-0000-0000-0000CDBC0000}"/>
    <cellStyle name="Note 2 9 2 11" xfId="26238" xr:uid="{00000000-0005-0000-0000-0000CEBC0000}"/>
    <cellStyle name="Note 2 9 2 11 2" xfId="48863" xr:uid="{00000000-0005-0000-0000-0000CFBC0000}"/>
    <cellStyle name="Note 2 9 2 12" xfId="48861" xr:uid="{00000000-0005-0000-0000-0000D0BC0000}"/>
    <cellStyle name="Note 2 9 2 2" xfId="26239" xr:uid="{00000000-0005-0000-0000-0000D1BC0000}"/>
    <cellStyle name="Note 2 9 2 2 2" xfId="48864" xr:uid="{00000000-0005-0000-0000-0000D2BC0000}"/>
    <cellStyle name="Note 2 9 2 3" xfId="26240" xr:uid="{00000000-0005-0000-0000-0000D3BC0000}"/>
    <cellStyle name="Note 2 9 2 3 2" xfId="48865" xr:uid="{00000000-0005-0000-0000-0000D4BC0000}"/>
    <cellStyle name="Note 2 9 2 4" xfId="26241" xr:uid="{00000000-0005-0000-0000-0000D5BC0000}"/>
    <cellStyle name="Note 2 9 2 4 2" xfId="48866" xr:uid="{00000000-0005-0000-0000-0000D6BC0000}"/>
    <cellStyle name="Note 2 9 2 5" xfId="26242" xr:uid="{00000000-0005-0000-0000-0000D7BC0000}"/>
    <cellStyle name="Note 2 9 2 5 2" xfId="48867" xr:uid="{00000000-0005-0000-0000-0000D8BC0000}"/>
    <cellStyle name="Note 2 9 2 6" xfId="26243" xr:uid="{00000000-0005-0000-0000-0000D9BC0000}"/>
    <cellStyle name="Note 2 9 2 6 2" xfId="48868" xr:uid="{00000000-0005-0000-0000-0000DABC0000}"/>
    <cellStyle name="Note 2 9 2 7" xfId="26244" xr:uid="{00000000-0005-0000-0000-0000DBBC0000}"/>
    <cellStyle name="Note 2 9 2 7 2" xfId="48869" xr:uid="{00000000-0005-0000-0000-0000DCBC0000}"/>
    <cellStyle name="Note 2 9 2 8" xfId="26245" xr:uid="{00000000-0005-0000-0000-0000DDBC0000}"/>
    <cellStyle name="Note 2 9 2 8 2" xfId="48870" xr:uid="{00000000-0005-0000-0000-0000DEBC0000}"/>
    <cellStyle name="Note 2 9 2 9" xfId="26246" xr:uid="{00000000-0005-0000-0000-0000DFBC0000}"/>
    <cellStyle name="Note 2 9 2 9 2" xfId="48871" xr:uid="{00000000-0005-0000-0000-0000E0BC0000}"/>
    <cellStyle name="Note 2 9 3" xfId="26247" xr:uid="{00000000-0005-0000-0000-0000E1BC0000}"/>
    <cellStyle name="Note 2 9 3 2" xfId="48872" xr:uid="{00000000-0005-0000-0000-0000E2BC0000}"/>
    <cellStyle name="Note 2 9 4" xfId="26248" xr:uid="{00000000-0005-0000-0000-0000E3BC0000}"/>
    <cellStyle name="Note 2 9 4 2" xfId="48873" xr:uid="{00000000-0005-0000-0000-0000E4BC0000}"/>
    <cellStyle name="Note 2 9 5" xfId="26249" xr:uid="{00000000-0005-0000-0000-0000E5BC0000}"/>
    <cellStyle name="Note 2 9 5 2" xfId="48874" xr:uid="{00000000-0005-0000-0000-0000E6BC0000}"/>
    <cellStyle name="Note 2 9 6" xfId="26250" xr:uid="{00000000-0005-0000-0000-0000E7BC0000}"/>
    <cellStyle name="Note 2 9 6 2" xfId="48875" xr:uid="{00000000-0005-0000-0000-0000E8BC0000}"/>
    <cellStyle name="Note 2 9 7" xfId="26251" xr:uid="{00000000-0005-0000-0000-0000E9BC0000}"/>
    <cellStyle name="Note 2 9 7 2" xfId="48876" xr:uid="{00000000-0005-0000-0000-0000EABC0000}"/>
    <cellStyle name="Note 2 9 8" xfId="26252" xr:uid="{00000000-0005-0000-0000-0000EBBC0000}"/>
    <cellStyle name="Note 2 9 8 2" xfId="48877" xr:uid="{00000000-0005-0000-0000-0000ECBC0000}"/>
    <cellStyle name="Note 2 9 9" xfId="26253" xr:uid="{00000000-0005-0000-0000-0000EDBC0000}"/>
    <cellStyle name="Note 2 9 9 2" xfId="48878" xr:uid="{00000000-0005-0000-0000-0000EEBC0000}"/>
    <cellStyle name="Note 2_BURE COMMERCE" xfId="26254" xr:uid="{00000000-0005-0000-0000-0000EFBC0000}"/>
    <cellStyle name="Note 3" xfId="26255" xr:uid="{00000000-0005-0000-0000-0000F0BC0000}"/>
    <cellStyle name="Note 3 2" xfId="26256" xr:uid="{00000000-0005-0000-0000-0000F1BC0000}"/>
    <cellStyle name="Note 3 2 2" xfId="48880" xr:uid="{00000000-0005-0000-0000-0000F2BC0000}"/>
    <cellStyle name="Note 3 3" xfId="26257" xr:uid="{00000000-0005-0000-0000-0000F3BC0000}"/>
    <cellStyle name="Note 3 3 2" xfId="48881" xr:uid="{00000000-0005-0000-0000-0000F4BC0000}"/>
    <cellStyle name="Note 3 4" xfId="26258" xr:uid="{00000000-0005-0000-0000-0000F5BC0000}"/>
    <cellStyle name="Note 3 4 2" xfId="48882" xr:uid="{00000000-0005-0000-0000-0000F6BC0000}"/>
    <cellStyle name="Note 3 5" xfId="48879" xr:uid="{00000000-0005-0000-0000-0000F7BC0000}"/>
    <cellStyle name="Note 3_BURE COMMERCE" xfId="26259" xr:uid="{00000000-0005-0000-0000-0000F8BC0000}"/>
    <cellStyle name="Note 4" xfId="26260" xr:uid="{00000000-0005-0000-0000-0000F9BC0000}"/>
    <cellStyle name="Note 4 2" xfId="26261" xr:uid="{00000000-0005-0000-0000-0000FABC0000}"/>
    <cellStyle name="Note 4 2 2" xfId="48884" xr:uid="{00000000-0005-0000-0000-0000FBBC0000}"/>
    <cellStyle name="Note 4 3" xfId="26262" xr:uid="{00000000-0005-0000-0000-0000FCBC0000}"/>
    <cellStyle name="Note 4 3 2" xfId="48885" xr:uid="{00000000-0005-0000-0000-0000FDBC0000}"/>
    <cellStyle name="Note 4 4" xfId="48883" xr:uid="{00000000-0005-0000-0000-0000FEBC0000}"/>
    <cellStyle name="Note 4_BURE COMMERCE" xfId="26263" xr:uid="{00000000-0005-0000-0000-0000FFBC0000}"/>
    <cellStyle name="Note 5" xfId="26264" xr:uid="{00000000-0005-0000-0000-000000BD0000}"/>
    <cellStyle name="Note 5 2" xfId="26265" xr:uid="{00000000-0005-0000-0000-000001BD0000}"/>
    <cellStyle name="Note 5 2 2" xfId="48887" xr:uid="{00000000-0005-0000-0000-000002BD0000}"/>
    <cellStyle name="Note 5 3" xfId="26266" xr:uid="{00000000-0005-0000-0000-000003BD0000}"/>
    <cellStyle name="Note 5 3 2" xfId="48888" xr:uid="{00000000-0005-0000-0000-000004BD0000}"/>
    <cellStyle name="Note 5 4" xfId="48886" xr:uid="{00000000-0005-0000-0000-000005BD0000}"/>
    <cellStyle name="Note 5_BURE COMMERCE" xfId="26267" xr:uid="{00000000-0005-0000-0000-000006BD0000}"/>
    <cellStyle name="Note 6" xfId="26268" xr:uid="{00000000-0005-0000-0000-000007BD0000}"/>
    <cellStyle name="Note 6 2" xfId="26269" xr:uid="{00000000-0005-0000-0000-000008BD0000}"/>
    <cellStyle name="Note 6 2 2" xfId="48890" xr:uid="{00000000-0005-0000-0000-000009BD0000}"/>
    <cellStyle name="Note 6 3" xfId="26270" xr:uid="{00000000-0005-0000-0000-00000ABD0000}"/>
    <cellStyle name="Note 6 3 2" xfId="48891" xr:uid="{00000000-0005-0000-0000-00000BBD0000}"/>
    <cellStyle name="Note 6 4" xfId="48889" xr:uid="{00000000-0005-0000-0000-00000CBD0000}"/>
    <cellStyle name="Note 6_BURE COMMERCE" xfId="26271" xr:uid="{00000000-0005-0000-0000-00000DBD0000}"/>
    <cellStyle name="Note 7" xfId="26272" xr:uid="{00000000-0005-0000-0000-00000EBD0000}"/>
    <cellStyle name="Note 7 2" xfId="26273" xr:uid="{00000000-0005-0000-0000-00000FBD0000}"/>
    <cellStyle name="Note 7 2 2" xfId="48893" xr:uid="{00000000-0005-0000-0000-000010BD0000}"/>
    <cellStyle name="Note 7 3" xfId="26274" xr:uid="{00000000-0005-0000-0000-000011BD0000}"/>
    <cellStyle name="Note 7 3 2" xfId="48894" xr:uid="{00000000-0005-0000-0000-000012BD0000}"/>
    <cellStyle name="Note 7 4" xfId="48892" xr:uid="{00000000-0005-0000-0000-000013BD0000}"/>
    <cellStyle name="Note 7_BURE COMMERCE" xfId="26275" xr:uid="{00000000-0005-0000-0000-000014BD0000}"/>
    <cellStyle name="Note 8" xfId="26276" xr:uid="{00000000-0005-0000-0000-000015BD0000}"/>
    <cellStyle name="Note 8 2" xfId="26277" xr:uid="{00000000-0005-0000-0000-000016BD0000}"/>
    <cellStyle name="Note 8 2 2" xfId="48896" xr:uid="{00000000-0005-0000-0000-000017BD0000}"/>
    <cellStyle name="Note 8 3" xfId="26278" xr:uid="{00000000-0005-0000-0000-000018BD0000}"/>
    <cellStyle name="Note 8 3 2" xfId="48897" xr:uid="{00000000-0005-0000-0000-000019BD0000}"/>
    <cellStyle name="Note 8 4" xfId="48895" xr:uid="{00000000-0005-0000-0000-00001ABD0000}"/>
    <cellStyle name="Note 8_BURE COMMERCE" xfId="26279" xr:uid="{00000000-0005-0000-0000-00001BBD0000}"/>
    <cellStyle name="Note 9" xfId="26280" xr:uid="{00000000-0005-0000-0000-00001CBD0000}"/>
    <cellStyle name="Note 9 2" xfId="26281" xr:uid="{00000000-0005-0000-0000-00001DBD0000}"/>
    <cellStyle name="Note 9 2 2" xfId="48899" xr:uid="{00000000-0005-0000-0000-00001EBD0000}"/>
    <cellStyle name="Note 9 3" xfId="26282" xr:uid="{00000000-0005-0000-0000-00001FBD0000}"/>
    <cellStyle name="Note 9 3 2" xfId="48900" xr:uid="{00000000-0005-0000-0000-000020BD0000}"/>
    <cellStyle name="Note 9 4" xfId="48898" xr:uid="{00000000-0005-0000-0000-000021BD0000}"/>
    <cellStyle name="Note 9_BURE COMMERCE" xfId="26283" xr:uid="{00000000-0005-0000-0000-000022BD0000}"/>
    <cellStyle name="Notiz" xfId="26284" xr:uid="{00000000-0005-0000-0000-000023BD0000}"/>
    <cellStyle name="Notiz 2" xfId="26285" xr:uid="{00000000-0005-0000-0000-000024BD0000}"/>
    <cellStyle name="Notiz 2 2" xfId="48902" xr:uid="{00000000-0005-0000-0000-000025BD0000}"/>
    <cellStyle name="Notiz 3" xfId="26286" xr:uid="{00000000-0005-0000-0000-000026BD0000}"/>
    <cellStyle name="Notiz 3 2" xfId="48903" xr:uid="{00000000-0005-0000-0000-000027BD0000}"/>
    <cellStyle name="Notiz 4" xfId="26287" xr:uid="{00000000-0005-0000-0000-000028BD0000}"/>
    <cellStyle name="Notiz 4 2" xfId="26288" xr:uid="{00000000-0005-0000-0000-000029BD0000}"/>
    <cellStyle name="Notiz 4 2 2" xfId="48905" xr:uid="{00000000-0005-0000-0000-00002ABD0000}"/>
    <cellStyle name="Notiz 4 3" xfId="26289" xr:uid="{00000000-0005-0000-0000-00002BBD0000}"/>
    <cellStyle name="Notiz 4 3 2" xfId="48906" xr:uid="{00000000-0005-0000-0000-00002CBD0000}"/>
    <cellStyle name="Notiz 4 4" xfId="26290" xr:uid="{00000000-0005-0000-0000-00002DBD0000}"/>
    <cellStyle name="Notiz 4 4 2" xfId="48907" xr:uid="{00000000-0005-0000-0000-00002EBD0000}"/>
    <cellStyle name="Notiz 4 5" xfId="48904" xr:uid="{00000000-0005-0000-0000-00002FBD0000}"/>
    <cellStyle name="Notiz 5" xfId="26291" xr:uid="{00000000-0005-0000-0000-000030BD0000}"/>
    <cellStyle name="Notiz 5 2" xfId="48908" xr:uid="{00000000-0005-0000-0000-000031BD0000}"/>
    <cellStyle name="Notiz 6" xfId="48901" xr:uid="{00000000-0005-0000-0000-000032BD0000}"/>
    <cellStyle name="Obično 10" xfId="26292" xr:uid="{00000000-0005-0000-0000-000033BD0000}"/>
    <cellStyle name="Obično 10 2" xfId="26293" xr:uid="{00000000-0005-0000-0000-000034BD0000}"/>
    <cellStyle name="Obično 10 2 2" xfId="26294" xr:uid="{00000000-0005-0000-0000-000035BD0000}"/>
    <cellStyle name="Obično 10 2 2 2" xfId="48910" xr:uid="{00000000-0005-0000-0000-000036BD0000}"/>
    <cellStyle name="Obično 10 2 3" xfId="48909" xr:uid="{00000000-0005-0000-0000-000037BD0000}"/>
    <cellStyle name="Obično 10 3" xfId="26295" xr:uid="{00000000-0005-0000-0000-000038BD0000}"/>
    <cellStyle name="Obično 10 3 2" xfId="48911" xr:uid="{00000000-0005-0000-0000-000039BD0000}"/>
    <cellStyle name="Obično 10 4" xfId="26296" xr:uid="{00000000-0005-0000-0000-00003ABD0000}"/>
    <cellStyle name="Obično 11" xfId="26297" xr:uid="{00000000-0005-0000-0000-00003BBD0000}"/>
    <cellStyle name="Obično 11 2" xfId="26298" xr:uid="{00000000-0005-0000-0000-00003CBD0000}"/>
    <cellStyle name="Obično 11 3" xfId="26299" xr:uid="{00000000-0005-0000-0000-00003DBD0000}"/>
    <cellStyle name="Obično 12" xfId="26300" xr:uid="{00000000-0005-0000-0000-00003EBD0000}"/>
    <cellStyle name="Obično 12 2" xfId="26301" xr:uid="{00000000-0005-0000-0000-00003FBD0000}"/>
    <cellStyle name="Obično 13" xfId="26302" xr:uid="{00000000-0005-0000-0000-000040BD0000}"/>
    <cellStyle name="Obično 13 2" xfId="26303" xr:uid="{00000000-0005-0000-0000-000041BD0000}"/>
    <cellStyle name="Obično 13 3" xfId="26304" xr:uid="{00000000-0005-0000-0000-000042BD0000}"/>
    <cellStyle name="Obično 13 4" xfId="26305" xr:uid="{00000000-0005-0000-0000-000043BD0000}"/>
    <cellStyle name="Obično 14" xfId="26306" xr:uid="{00000000-0005-0000-0000-000044BD0000}"/>
    <cellStyle name="Obično 14 2" xfId="26307" xr:uid="{00000000-0005-0000-0000-000045BD0000}"/>
    <cellStyle name="Obično 15" xfId="26308" xr:uid="{00000000-0005-0000-0000-000046BD0000}"/>
    <cellStyle name="Obično 15 2" xfId="26309" xr:uid="{00000000-0005-0000-0000-000047BD0000}"/>
    <cellStyle name="Obično 15 2 2" xfId="48913" xr:uid="{00000000-0005-0000-0000-000048BD0000}"/>
    <cellStyle name="Obično 15 3" xfId="48912" xr:uid="{00000000-0005-0000-0000-000049BD0000}"/>
    <cellStyle name="Obično 16" xfId="26310" xr:uid="{00000000-0005-0000-0000-00004ABD0000}"/>
    <cellStyle name="Obično 16 2" xfId="48914" xr:uid="{00000000-0005-0000-0000-00004BBD0000}"/>
    <cellStyle name="Obično 17" xfId="26311" xr:uid="{00000000-0005-0000-0000-00004CBD0000}"/>
    <cellStyle name="Obično 17 2" xfId="26312" xr:uid="{00000000-0005-0000-0000-00004DBD0000}"/>
    <cellStyle name="Obično 17 2 2" xfId="48916" xr:uid="{00000000-0005-0000-0000-00004EBD0000}"/>
    <cellStyle name="Obično 17 3" xfId="26313" xr:uid="{00000000-0005-0000-0000-00004FBD0000}"/>
    <cellStyle name="Obično 17 3 2" xfId="48917" xr:uid="{00000000-0005-0000-0000-000050BD0000}"/>
    <cellStyle name="Obično 17 4" xfId="48915" xr:uid="{00000000-0005-0000-0000-000051BD0000}"/>
    <cellStyle name="Obično 18" xfId="26314" xr:uid="{00000000-0005-0000-0000-000052BD0000}"/>
    <cellStyle name="Obično 18 2" xfId="26315" xr:uid="{00000000-0005-0000-0000-000053BD0000}"/>
    <cellStyle name="Obično 18 2 2" xfId="48919" xr:uid="{00000000-0005-0000-0000-000054BD0000}"/>
    <cellStyle name="Obično 18 3" xfId="48918" xr:uid="{00000000-0005-0000-0000-000055BD0000}"/>
    <cellStyle name="Obično 183" xfId="26316" xr:uid="{00000000-0005-0000-0000-000056BD0000}"/>
    <cellStyle name="Obično 183 2" xfId="26317" xr:uid="{00000000-0005-0000-0000-000057BD0000}"/>
    <cellStyle name="Obično 19" xfId="26318" xr:uid="{00000000-0005-0000-0000-000058BD0000}"/>
    <cellStyle name="Obično 19 2" xfId="26319" xr:uid="{00000000-0005-0000-0000-000059BD0000}"/>
    <cellStyle name="Obično 2" xfId="26320" xr:uid="{00000000-0005-0000-0000-00005ABD0000}"/>
    <cellStyle name="Obično 2 10" xfId="26321" xr:uid="{00000000-0005-0000-0000-00005BBD0000}"/>
    <cellStyle name="Obično 2 10 2" xfId="48920" xr:uid="{00000000-0005-0000-0000-00005CBD0000}"/>
    <cellStyle name="Obično 2 11" xfId="26322" xr:uid="{00000000-0005-0000-0000-00005DBD0000}"/>
    <cellStyle name="Obično 2 11 2" xfId="48921" xr:uid="{00000000-0005-0000-0000-00005EBD0000}"/>
    <cellStyle name="Obično 2 12" xfId="26323" xr:uid="{00000000-0005-0000-0000-00005FBD0000}"/>
    <cellStyle name="Obično 2 12 2" xfId="48922" xr:uid="{00000000-0005-0000-0000-000060BD0000}"/>
    <cellStyle name="Obično 2 13" xfId="26324" xr:uid="{00000000-0005-0000-0000-000061BD0000}"/>
    <cellStyle name="Obično 2 13 2" xfId="48923" xr:uid="{00000000-0005-0000-0000-000062BD0000}"/>
    <cellStyle name="Obično 2 14" xfId="26325" xr:uid="{00000000-0005-0000-0000-000063BD0000}"/>
    <cellStyle name="Obično 2 14 2" xfId="48924" xr:uid="{00000000-0005-0000-0000-000064BD0000}"/>
    <cellStyle name="Obično 2 15" xfId="26326" xr:uid="{00000000-0005-0000-0000-000065BD0000}"/>
    <cellStyle name="Obično 2 15 2" xfId="48925" xr:uid="{00000000-0005-0000-0000-000066BD0000}"/>
    <cellStyle name="Obično 2 16" xfId="26327" xr:uid="{00000000-0005-0000-0000-000067BD0000}"/>
    <cellStyle name="Obično 2 16 2" xfId="48926" xr:uid="{00000000-0005-0000-0000-000068BD0000}"/>
    <cellStyle name="Obično 2 17" xfId="26328" xr:uid="{00000000-0005-0000-0000-000069BD0000}"/>
    <cellStyle name="Obično 2 17 2" xfId="48927" xr:uid="{00000000-0005-0000-0000-00006ABD0000}"/>
    <cellStyle name="Obično 2 18" xfId="26329" xr:uid="{00000000-0005-0000-0000-00006BBD0000}"/>
    <cellStyle name="Obično 2 18 2" xfId="48928" xr:uid="{00000000-0005-0000-0000-00006CBD0000}"/>
    <cellStyle name="Obično 2 19" xfId="26330" xr:uid="{00000000-0005-0000-0000-00006DBD0000}"/>
    <cellStyle name="Obično 2 19 2" xfId="48929" xr:uid="{00000000-0005-0000-0000-00006EBD0000}"/>
    <cellStyle name="Obično 2 2" xfId="26331" xr:uid="{00000000-0005-0000-0000-00006FBD0000}"/>
    <cellStyle name="Obično 2 2 10" xfId="26332" xr:uid="{00000000-0005-0000-0000-000070BD0000}"/>
    <cellStyle name="Obično 2 2 10 2" xfId="26333" xr:uid="{00000000-0005-0000-0000-000071BD0000}"/>
    <cellStyle name="Obično 2 2 10 2 2" xfId="48931" xr:uid="{00000000-0005-0000-0000-000072BD0000}"/>
    <cellStyle name="Obično 2 2 10 3" xfId="26334" xr:uid="{00000000-0005-0000-0000-000073BD0000}"/>
    <cellStyle name="Obično 2 2 10 3 2" xfId="48932" xr:uid="{00000000-0005-0000-0000-000074BD0000}"/>
    <cellStyle name="Obično 2 2 10 4" xfId="48930" xr:uid="{00000000-0005-0000-0000-000075BD0000}"/>
    <cellStyle name="Obično 2 2 11" xfId="26335" xr:uid="{00000000-0005-0000-0000-000076BD0000}"/>
    <cellStyle name="Obično 2 2 11 2" xfId="26336" xr:uid="{00000000-0005-0000-0000-000077BD0000}"/>
    <cellStyle name="Obično 2 2 11 2 2" xfId="48934" xr:uid="{00000000-0005-0000-0000-000078BD0000}"/>
    <cellStyle name="Obično 2 2 11 3" xfId="26337" xr:uid="{00000000-0005-0000-0000-000079BD0000}"/>
    <cellStyle name="Obično 2 2 11 3 2" xfId="48935" xr:uid="{00000000-0005-0000-0000-00007ABD0000}"/>
    <cellStyle name="Obično 2 2 11 4" xfId="48933" xr:uid="{00000000-0005-0000-0000-00007BBD0000}"/>
    <cellStyle name="Obično 2 2 12" xfId="26338" xr:uid="{00000000-0005-0000-0000-00007CBD0000}"/>
    <cellStyle name="Obično 2 2 12 2" xfId="26339" xr:uid="{00000000-0005-0000-0000-00007DBD0000}"/>
    <cellStyle name="Obično 2 2 12 2 2" xfId="48937" xr:uid="{00000000-0005-0000-0000-00007EBD0000}"/>
    <cellStyle name="Obično 2 2 12 3" xfId="26340" xr:uid="{00000000-0005-0000-0000-00007FBD0000}"/>
    <cellStyle name="Obično 2 2 12 3 2" xfId="48938" xr:uid="{00000000-0005-0000-0000-000080BD0000}"/>
    <cellStyle name="Obično 2 2 12 4" xfId="48936" xr:uid="{00000000-0005-0000-0000-000081BD0000}"/>
    <cellStyle name="Obično 2 2 13" xfId="26341" xr:uid="{00000000-0005-0000-0000-000082BD0000}"/>
    <cellStyle name="Obično 2 2 13 2" xfId="26342" xr:uid="{00000000-0005-0000-0000-000083BD0000}"/>
    <cellStyle name="Obično 2 2 13 2 2" xfId="48940" xr:uid="{00000000-0005-0000-0000-000084BD0000}"/>
    <cellStyle name="Obično 2 2 13 3" xfId="26343" xr:uid="{00000000-0005-0000-0000-000085BD0000}"/>
    <cellStyle name="Obično 2 2 13 3 2" xfId="48941" xr:uid="{00000000-0005-0000-0000-000086BD0000}"/>
    <cellStyle name="Obično 2 2 13 4" xfId="48939" xr:uid="{00000000-0005-0000-0000-000087BD0000}"/>
    <cellStyle name="Obično 2 2 14" xfId="26344" xr:uid="{00000000-0005-0000-0000-000088BD0000}"/>
    <cellStyle name="Obično 2 2 14 2" xfId="26345" xr:uid="{00000000-0005-0000-0000-000089BD0000}"/>
    <cellStyle name="Obično 2 2 14 2 2" xfId="48943" xr:uid="{00000000-0005-0000-0000-00008ABD0000}"/>
    <cellStyle name="Obično 2 2 14 3" xfId="26346" xr:uid="{00000000-0005-0000-0000-00008BBD0000}"/>
    <cellStyle name="Obično 2 2 14 3 2" xfId="48944" xr:uid="{00000000-0005-0000-0000-00008CBD0000}"/>
    <cellStyle name="Obično 2 2 14 4" xfId="48942" xr:uid="{00000000-0005-0000-0000-00008DBD0000}"/>
    <cellStyle name="Obično 2 2 15" xfId="26347" xr:uid="{00000000-0005-0000-0000-00008EBD0000}"/>
    <cellStyle name="Obično 2 2 15 2" xfId="26348" xr:uid="{00000000-0005-0000-0000-00008FBD0000}"/>
    <cellStyle name="Obično 2 2 15 2 2" xfId="48946" xr:uid="{00000000-0005-0000-0000-000090BD0000}"/>
    <cellStyle name="Obično 2 2 15 3" xfId="26349" xr:uid="{00000000-0005-0000-0000-000091BD0000}"/>
    <cellStyle name="Obično 2 2 15 3 2" xfId="48947" xr:uid="{00000000-0005-0000-0000-000092BD0000}"/>
    <cellStyle name="Obično 2 2 15 4" xfId="48945" xr:uid="{00000000-0005-0000-0000-000093BD0000}"/>
    <cellStyle name="Obično 2 2 16" xfId="26350" xr:uid="{00000000-0005-0000-0000-000094BD0000}"/>
    <cellStyle name="Obično 2 2 16 2" xfId="26351" xr:uid="{00000000-0005-0000-0000-000095BD0000}"/>
    <cellStyle name="Obično 2 2 16 2 2" xfId="48949" xr:uid="{00000000-0005-0000-0000-000096BD0000}"/>
    <cellStyle name="Obično 2 2 16 3" xfId="26352" xr:uid="{00000000-0005-0000-0000-000097BD0000}"/>
    <cellStyle name="Obično 2 2 16 3 2" xfId="48950" xr:uid="{00000000-0005-0000-0000-000098BD0000}"/>
    <cellStyle name="Obično 2 2 16 4" xfId="48948" xr:uid="{00000000-0005-0000-0000-000099BD0000}"/>
    <cellStyle name="Obično 2 2 17" xfId="26353" xr:uid="{00000000-0005-0000-0000-00009ABD0000}"/>
    <cellStyle name="Obično 2 2 17 2" xfId="26354" xr:uid="{00000000-0005-0000-0000-00009BBD0000}"/>
    <cellStyle name="Obično 2 2 17 2 2" xfId="48952" xr:uid="{00000000-0005-0000-0000-00009CBD0000}"/>
    <cellStyle name="Obično 2 2 17 3" xfId="26355" xr:uid="{00000000-0005-0000-0000-00009DBD0000}"/>
    <cellStyle name="Obično 2 2 17 3 2" xfId="48953" xr:uid="{00000000-0005-0000-0000-00009EBD0000}"/>
    <cellStyle name="Obično 2 2 17 4" xfId="48951" xr:uid="{00000000-0005-0000-0000-00009FBD0000}"/>
    <cellStyle name="Obično 2 2 18" xfId="26356" xr:uid="{00000000-0005-0000-0000-0000A0BD0000}"/>
    <cellStyle name="Obično 2 2 18 2" xfId="26357" xr:uid="{00000000-0005-0000-0000-0000A1BD0000}"/>
    <cellStyle name="Obično 2 2 18 2 2" xfId="48955" xr:uid="{00000000-0005-0000-0000-0000A2BD0000}"/>
    <cellStyle name="Obično 2 2 18 3" xfId="26358" xr:uid="{00000000-0005-0000-0000-0000A3BD0000}"/>
    <cellStyle name="Obično 2 2 18 3 2" xfId="48956" xr:uid="{00000000-0005-0000-0000-0000A4BD0000}"/>
    <cellStyle name="Obično 2 2 18 4" xfId="48954" xr:uid="{00000000-0005-0000-0000-0000A5BD0000}"/>
    <cellStyle name="Obično 2 2 19" xfId="26359" xr:uid="{00000000-0005-0000-0000-0000A6BD0000}"/>
    <cellStyle name="Obično 2 2 19 2" xfId="26360" xr:uid="{00000000-0005-0000-0000-0000A7BD0000}"/>
    <cellStyle name="Obično 2 2 19 2 2" xfId="48958" xr:uid="{00000000-0005-0000-0000-0000A8BD0000}"/>
    <cellStyle name="Obično 2 2 19 3" xfId="26361" xr:uid="{00000000-0005-0000-0000-0000A9BD0000}"/>
    <cellStyle name="Obično 2 2 19 3 2" xfId="48959" xr:uid="{00000000-0005-0000-0000-0000AABD0000}"/>
    <cellStyle name="Obično 2 2 19 4" xfId="48957" xr:uid="{00000000-0005-0000-0000-0000ABBD0000}"/>
    <cellStyle name="Obično 2 2 2" xfId="26362" xr:uid="{00000000-0005-0000-0000-0000ACBD0000}"/>
    <cellStyle name="Obično 2 2 2 10" xfId="26363" xr:uid="{00000000-0005-0000-0000-0000ADBD0000}"/>
    <cellStyle name="Obično 2 2 2 10 2" xfId="48960" xr:uid="{00000000-0005-0000-0000-0000AEBD0000}"/>
    <cellStyle name="Obično 2 2 2 11" xfId="26364" xr:uid="{00000000-0005-0000-0000-0000AFBD0000}"/>
    <cellStyle name="Obično 2 2 2 11 2" xfId="48961" xr:uid="{00000000-0005-0000-0000-0000B0BD0000}"/>
    <cellStyle name="Obično 2 2 2 12" xfId="26365" xr:uid="{00000000-0005-0000-0000-0000B1BD0000}"/>
    <cellStyle name="Obično 2 2 2 12 2" xfId="48962" xr:uid="{00000000-0005-0000-0000-0000B2BD0000}"/>
    <cellStyle name="Obično 2 2 2 13" xfId="26366" xr:uid="{00000000-0005-0000-0000-0000B3BD0000}"/>
    <cellStyle name="Obično 2 2 2 13 2" xfId="48963" xr:uid="{00000000-0005-0000-0000-0000B4BD0000}"/>
    <cellStyle name="Obično 2 2 2 14" xfId="26367" xr:uid="{00000000-0005-0000-0000-0000B5BD0000}"/>
    <cellStyle name="Obično 2 2 2 14 2" xfId="48964" xr:uid="{00000000-0005-0000-0000-0000B6BD0000}"/>
    <cellStyle name="Obično 2 2 2 15" xfId="26368" xr:uid="{00000000-0005-0000-0000-0000B7BD0000}"/>
    <cellStyle name="Obično 2 2 2 15 2" xfId="48965" xr:uid="{00000000-0005-0000-0000-0000B8BD0000}"/>
    <cellStyle name="Obično 2 2 2 16" xfId="26369" xr:uid="{00000000-0005-0000-0000-0000B9BD0000}"/>
    <cellStyle name="Obično 2 2 2 16 2" xfId="48966" xr:uid="{00000000-0005-0000-0000-0000BABD0000}"/>
    <cellStyle name="Obično 2 2 2 17" xfId="26370" xr:uid="{00000000-0005-0000-0000-0000BBBD0000}"/>
    <cellStyle name="Obično 2 2 2 17 2" xfId="48967" xr:uid="{00000000-0005-0000-0000-0000BCBD0000}"/>
    <cellStyle name="Obično 2 2 2 18" xfId="26371" xr:uid="{00000000-0005-0000-0000-0000BDBD0000}"/>
    <cellStyle name="Obično 2 2 2 18 2" xfId="48968" xr:uid="{00000000-0005-0000-0000-0000BEBD0000}"/>
    <cellStyle name="Obično 2 2 2 19" xfId="26372" xr:uid="{00000000-0005-0000-0000-0000BFBD0000}"/>
    <cellStyle name="Obično 2 2 2 2" xfId="26373" xr:uid="{00000000-0005-0000-0000-0000C0BD0000}"/>
    <cellStyle name="Obično 2 2 2 2 10" xfId="26374" xr:uid="{00000000-0005-0000-0000-0000C1BD0000}"/>
    <cellStyle name="Obično 2 2 2 2 10 2" xfId="26375" xr:uid="{00000000-0005-0000-0000-0000C2BD0000}"/>
    <cellStyle name="Obično 2 2 2 2 10 2 2" xfId="48970" xr:uid="{00000000-0005-0000-0000-0000C3BD0000}"/>
    <cellStyle name="Obično 2 2 2 2 10 3" xfId="26376" xr:uid="{00000000-0005-0000-0000-0000C4BD0000}"/>
    <cellStyle name="Obično 2 2 2 2 10 3 2" xfId="48971" xr:uid="{00000000-0005-0000-0000-0000C5BD0000}"/>
    <cellStyle name="Obično 2 2 2 2 10 4" xfId="48969" xr:uid="{00000000-0005-0000-0000-0000C6BD0000}"/>
    <cellStyle name="Obično 2 2 2 2 11" xfId="26377" xr:uid="{00000000-0005-0000-0000-0000C7BD0000}"/>
    <cellStyle name="Obično 2 2 2 2 11 2" xfId="26378" xr:uid="{00000000-0005-0000-0000-0000C8BD0000}"/>
    <cellStyle name="Obično 2 2 2 2 11 2 2" xfId="48973" xr:uid="{00000000-0005-0000-0000-0000C9BD0000}"/>
    <cellStyle name="Obično 2 2 2 2 11 3" xfId="26379" xr:uid="{00000000-0005-0000-0000-0000CABD0000}"/>
    <cellStyle name="Obično 2 2 2 2 11 3 2" xfId="48974" xr:uid="{00000000-0005-0000-0000-0000CBBD0000}"/>
    <cellStyle name="Obično 2 2 2 2 11 4" xfId="48972" xr:uid="{00000000-0005-0000-0000-0000CCBD0000}"/>
    <cellStyle name="Obično 2 2 2 2 12" xfId="26380" xr:uid="{00000000-0005-0000-0000-0000CDBD0000}"/>
    <cellStyle name="Obično 2 2 2 2 12 2" xfId="26381" xr:uid="{00000000-0005-0000-0000-0000CEBD0000}"/>
    <cellStyle name="Obično 2 2 2 2 12 2 2" xfId="48976" xr:uid="{00000000-0005-0000-0000-0000CFBD0000}"/>
    <cellStyle name="Obično 2 2 2 2 12 3" xfId="26382" xr:uid="{00000000-0005-0000-0000-0000D0BD0000}"/>
    <cellStyle name="Obično 2 2 2 2 12 3 2" xfId="48977" xr:uid="{00000000-0005-0000-0000-0000D1BD0000}"/>
    <cellStyle name="Obično 2 2 2 2 12 4" xfId="48975" xr:uid="{00000000-0005-0000-0000-0000D2BD0000}"/>
    <cellStyle name="Obično 2 2 2 2 13" xfId="26383" xr:uid="{00000000-0005-0000-0000-0000D3BD0000}"/>
    <cellStyle name="Obično 2 2 2 2 13 2" xfId="26384" xr:uid="{00000000-0005-0000-0000-0000D4BD0000}"/>
    <cellStyle name="Obično 2 2 2 2 13 2 2" xfId="48979" xr:uid="{00000000-0005-0000-0000-0000D5BD0000}"/>
    <cellStyle name="Obično 2 2 2 2 13 3" xfId="26385" xr:uid="{00000000-0005-0000-0000-0000D6BD0000}"/>
    <cellStyle name="Obično 2 2 2 2 13 3 2" xfId="48980" xr:uid="{00000000-0005-0000-0000-0000D7BD0000}"/>
    <cellStyle name="Obično 2 2 2 2 13 4" xfId="48978" xr:uid="{00000000-0005-0000-0000-0000D8BD0000}"/>
    <cellStyle name="Obično 2 2 2 2 14" xfId="26386" xr:uid="{00000000-0005-0000-0000-0000D9BD0000}"/>
    <cellStyle name="Obično 2 2 2 2 14 2" xfId="26387" xr:uid="{00000000-0005-0000-0000-0000DABD0000}"/>
    <cellStyle name="Obično 2 2 2 2 14 2 2" xfId="48982" xr:uid="{00000000-0005-0000-0000-0000DBBD0000}"/>
    <cellStyle name="Obično 2 2 2 2 14 3" xfId="26388" xr:uid="{00000000-0005-0000-0000-0000DCBD0000}"/>
    <cellStyle name="Obično 2 2 2 2 14 3 2" xfId="48983" xr:uid="{00000000-0005-0000-0000-0000DDBD0000}"/>
    <cellStyle name="Obično 2 2 2 2 14 4" xfId="48981" xr:uid="{00000000-0005-0000-0000-0000DEBD0000}"/>
    <cellStyle name="Obično 2 2 2 2 15" xfId="26389" xr:uid="{00000000-0005-0000-0000-0000DFBD0000}"/>
    <cellStyle name="Obično 2 2 2 2 15 2" xfId="26390" xr:uid="{00000000-0005-0000-0000-0000E0BD0000}"/>
    <cellStyle name="Obično 2 2 2 2 15 2 2" xfId="48985" xr:uid="{00000000-0005-0000-0000-0000E1BD0000}"/>
    <cellStyle name="Obično 2 2 2 2 15 3" xfId="26391" xr:uid="{00000000-0005-0000-0000-0000E2BD0000}"/>
    <cellStyle name="Obično 2 2 2 2 15 3 2" xfId="48986" xr:uid="{00000000-0005-0000-0000-0000E3BD0000}"/>
    <cellStyle name="Obično 2 2 2 2 15 4" xfId="48984" xr:uid="{00000000-0005-0000-0000-0000E4BD0000}"/>
    <cellStyle name="Obično 2 2 2 2 16" xfId="26392" xr:uid="{00000000-0005-0000-0000-0000E5BD0000}"/>
    <cellStyle name="Obično 2 2 2 2 16 2" xfId="48987" xr:uid="{00000000-0005-0000-0000-0000E6BD0000}"/>
    <cellStyle name="Obično 2 2 2 2 17" xfId="26393" xr:uid="{00000000-0005-0000-0000-0000E7BD0000}"/>
    <cellStyle name="Obično 2 2 2 2 2" xfId="26394" xr:uid="{00000000-0005-0000-0000-0000E8BD0000}"/>
    <cellStyle name="Obično 2 2 2 2 2 2" xfId="26395" xr:uid="{00000000-0005-0000-0000-0000E9BD0000}"/>
    <cellStyle name="Obično 2 2 2 2 2 2 2" xfId="48989" xr:uid="{00000000-0005-0000-0000-0000EABD0000}"/>
    <cellStyle name="Obično 2 2 2 2 2 3" xfId="26396" xr:uid="{00000000-0005-0000-0000-0000EBBD0000}"/>
    <cellStyle name="Obično 2 2 2 2 2 3 2" xfId="48990" xr:uid="{00000000-0005-0000-0000-0000ECBD0000}"/>
    <cellStyle name="Obično 2 2 2 2 2 4" xfId="48988" xr:uid="{00000000-0005-0000-0000-0000EDBD0000}"/>
    <cellStyle name="Obično 2 2 2 2 3" xfId="26397" xr:uid="{00000000-0005-0000-0000-0000EEBD0000}"/>
    <cellStyle name="Obično 2 2 2 2 3 2" xfId="26398" xr:uid="{00000000-0005-0000-0000-0000EFBD0000}"/>
    <cellStyle name="Obično 2 2 2 2 3 2 2" xfId="48992" xr:uid="{00000000-0005-0000-0000-0000F0BD0000}"/>
    <cellStyle name="Obično 2 2 2 2 3 3" xfId="26399" xr:uid="{00000000-0005-0000-0000-0000F1BD0000}"/>
    <cellStyle name="Obično 2 2 2 2 3 3 2" xfId="48993" xr:uid="{00000000-0005-0000-0000-0000F2BD0000}"/>
    <cellStyle name="Obično 2 2 2 2 3 4" xfId="48991" xr:uid="{00000000-0005-0000-0000-0000F3BD0000}"/>
    <cellStyle name="Obično 2 2 2 2 4" xfId="26400" xr:uid="{00000000-0005-0000-0000-0000F4BD0000}"/>
    <cellStyle name="Obično 2 2 2 2 4 2" xfId="26401" xr:uid="{00000000-0005-0000-0000-0000F5BD0000}"/>
    <cellStyle name="Obično 2 2 2 2 4 2 2" xfId="48995" xr:uid="{00000000-0005-0000-0000-0000F6BD0000}"/>
    <cellStyle name="Obično 2 2 2 2 4 3" xfId="26402" xr:uid="{00000000-0005-0000-0000-0000F7BD0000}"/>
    <cellStyle name="Obično 2 2 2 2 4 3 2" xfId="48996" xr:uid="{00000000-0005-0000-0000-0000F8BD0000}"/>
    <cellStyle name="Obično 2 2 2 2 4 4" xfId="48994" xr:uid="{00000000-0005-0000-0000-0000F9BD0000}"/>
    <cellStyle name="Obično 2 2 2 2 5" xfId="26403" xr:uid="{00000000-0005-0000-0000-0000FABD0000}"/>
    <cellStyle name="Obično 2 2 2 2 5 2" xfId="26404" xr:uid="{00000000-0005-0000-0000-0000FBBD0000}"/>
    <cellStyle name="Obično 2 2 2 2 5 2 2" xfId="48998" xr:uid="{00000000-0005-0000-0000-0000FCBD0000}"/>
    <cellStyle name="Obično 2 2 2 2 5 3" xfId="26405" xr:uid="{00000000-0005-0000-0000-0000FDBD0000}"/>
    <cellStyle name="Obično 2 2 2 2 5 3 2" xfId="48999" xr:uid="{00000000-0005-0000-0000-0000FEBD0000}"/>
    <cellStyle name="Obično 2 2 2 2 5 4" xfId="48997" xr:uid="{00000000-0005-0000-0000-0000FFBD0000}"/>
    <cellStyle name="Obično 2 2 2 2 6" xfId="26406" xr:uid="{00000000-0005-0000-0000-000000BE0000}"/>
    <cellStyle name="Obično 2 2 2 2 6 2" xfId="26407" xr:uid="{00000000-0005-0000-0000-000001BE0000}"/>
    <cellStyle name="Obično 2 2 2 2 6 2 2" xfId="49001" xr:uid="{00000000-0005-0000-0000-000002BE0000}"/>
    <cellStyle name="Obično 2 2 2 2 6 3" xfId="26408" xr:uid="{00000000-0005-0000-0000-000003BE0000}"/>
    <cellStyle name="Obično 2 2 2 2 6 3 2" xfId="49002" xr:uid="{00000000-0005-0000-0000-000004BE0000}"/>
    <cellStyle name="Obično 2 2 2 2 6 4" xfId="49000" xr:uid="{00000000-0005-0000-0000-000005BE0000}"/>
    <cellStyle name="Obično 2 2 2 2 7" xfId="26409" xr:uid="{00000000-0005-0000-0000-000006BE0000}"/>
    <cellStyle name="Obično 2 2 2 2 7 2" xfId="26410" xr:uid="{00000000-0005-0000-0000-000007BE0000}"/>
    <cellStyle name="Obično 2 2 2 2 7 2 2" xfId="49004" xr:uid="{00000000-0005-0000-0000-000008BE0000}"/>
    <cellStyle name="Obično 2 2 2 2 7 3" xfId="26411" xr:uid="{00000000-0005-0000-0000-000009BE0000}"/>
    <cellStyle name="Obično 2 2 2 2 7 3 2" xfId="49005" xr:uid="{00000000-0005-0000-0000-00000ABE0000}"/>
    <cellStyle name="Obično 2 2 2 2 7 4" xfId="49003" xr:uid="{00000000-0005-0000-0000-00000BBE0000}"/>
    <cellStyle name="Obično 2 2 2 2 8" xfId="26412" xr:uid="{00000000-0005-0000-0000-00000CBE0000}"/>
    <cellStyle name="Obično 2 2 2 2 8 2" xfId="26413" xr:uid="{00000000-0005-0000-0000-00000DBE0000}"/>
    <cellStyle name="Obično 2 2 2 2 8 2 2" xfId="49007" xr:uid="{00000000-0005-0000-0000-00000EBE0000}"/>
    <cellStyle name="Obično 2 2 2 2 8 3" xfId="26414" xr:uid="{00000000-0005-0000-0000-00000FBE0000}"/>
    <cellStyle name="Obično 2 2 2 2 8 3 2" xfId="49008" xr:uid="{00000000-0005-0000-0000-000010BE0000}"/>
    <cellStyle name="Obično 2 2 2 2 8 4" xfId="49006" xr:uid="{00000000-0005-0000-0000-000011BE0000}"/>
    <cellStyle name="Obično 2 2 2 2 9" xfId="26415" xr:uid="{00000000-0005-0000-0000-000012BE0000}"/>
    <cellStyle name="Obično 2 2 2 2 9 2" xfId="26416" xr:uid="{00000000-0005-0000-0000-000013BE0000}"/>
    <cellStyle name="Obično 2 2 2 2 9 2 2" xfId="49010" xr:uid="{00000000-0005-0000-0000-000014BE0000}"/>
    <cellStyle name="Obično 2 2 2 2 9 3" xfId="26417" xr:uid="{00000000-0005-0000-0000-000015BE0000}"/>
    <cellStyle name="Obično 2 2 2 2 9 3 2" xfId="49011" xr:uid="{00000000-0005-0000-0000-000016BE0000}"/>
    <cellStyle name="Obično 2 2 2 2 9 4" xfId="49009" xr:uid="{00000000-0005-0000-0000-000017BE0000}"/>
    <cellStyle name="Obično 2 2 2 3" xfId="26418" xr:uid="{00000000-0005-0000-0000-000018BE0000}"/>
    <cellStyle name="Obično 2 2 2 3 2" xfId="26419" xr:uid="{00000000-0005-0000-0000-000019BE0000}"/>
    <cellStyle name="Obično 2 2 2 3 2 2" xfId="49012" xr:uid="{00000000-0005-0000-0000-00001ABE0000}"/>
    <cellStyle name="Obično 2 2 2 3 3" xfId="26420" xr:uid="{00000000-0005-0000-0000-00001BBE0000}"/>
    <cellStyle name="Obično 2 2 2 3 3 2" xfId="49013" xr:uid="{00000000-0005-0000-0000-00001CBE0000}"/>
    <cellStyle name="Obično 2 2 2 3 4" xfId="26421" xr:uid="{00000000-0005-0000-0000-00001DBE0000}"/>
    <cellStyle name="Obično 2 2 2 4" xfId="26422" xr:uid="{00000000-0005-0000-0000-00001EBE0000}"/>
    <cellStyle name="Obično 2 2 2 4 2" xfId="49014" xr:uid="{00000000-0005-0000-0000-00001FBE0000}"/>
    <cellStyle name="Obično 2 2 2 5" xfId="26423" xr:uid="{00000000-0005-0000-0000-000020BE0000}"/>
    <cellStyle name="Obično 2 2 2 5 2" xfId="49015" xr:uid="{00000000-0005-0000-0000-000021BE0000}"/>
    <cellStyle name="Obično 2 2 2 6" xfId="26424" xr:uid="{00000000-0005-0000-0000-000022BE0000}"/>
    <cellStyle name="Obično 2 2 2 6 2" xfId="49016" xr:uid="{00000000-0005-0000-0000-000023BE0000}"/>
    <cellStyle name="Obično 2 2 2 7" xfId="26425" xr:uid="{00000000-0005-0000-0000-000024BE0000}"/>
    <cellStyle name="Obično 2 2 2 7 2" xfId="49017" xr:uid="{00000000-0005-0000-0000-000025BE0000}"/>
    <cellStyle name="Obično 2 2 2 8" xfId="26426" xr:uid="{00000000-0005-0000-0000-000026BE0000}"/>
    <cellStyle name="Obično 2 2 2 8 2" xfId="49018" xr:uid="{00000000-0005-0000-0000-000027BE0000}"/>
    <cellStyle name="Obično 2 2 2 9" xfId="26427" xr:uid="{00000000-0005-0000-0000-000028BE0000}"/>
    <cellStyle name="Obično 2 2 2 9 2" xfId="49019" xr:uid="{00000000-0005-0000-0000-000029BE0000}"/>
    <cellStyle name="Obično 2 2 20" xfId="26428" xr:uid="{00000000-0005-0000-0000-00002ABE0000}"/>
    <cellStyle name="Obično 2 2 20 2" xfId="26429" xr:uid="{00000000-0005-0000-0000-00002BBE0000}"/>
    <cellStyle name="Obično 2 2 20 2 2" xfId="49021" xr:uid="{00000000-0005-0000-0000-00002CBE0000}"/>
    <cellStyle name="Obično 2 2 20 3" xfId="26430" xr:uid="{00000000-0005-0000-0000-00002DBE0000}"/>
    <cellStyle name="Obično 2 2 20 3 2" xfId="49022" xr:uid="{00000000-0005-0000-0000-00002EBE0000}"/>
    <cellStyle name="Obično 2 2 20 4" xfId="49020" xr:uid="{00000000-0005-0000-0000-00002FBE0000}"/>
    <cellStyle name="Obično 2 2 21" xfId="26431" xr:uid="{00000000-0005-0000-0000-000030BE0000}"/>
    <cellStyle name="Obično 2 2 21 2" xfId="49023" xr:uid="{00000000-0005-0000-0000-000031BE0000}"/>
    <cellStyle name="Obično 2 2 22" xfId="26432" xr:uid="{00000000-0005-0000-0000-000032BE0000}"/>
    <cellStyle name="Obično 2 2 22 2" xfId="49024" xr:uid="{00000000-0005-0000-0000-000033BE0000}"/>
    <cellStyle name="Obično 2 2 23" xfId="26433" xr:uid="{00000000-0005-0000-0000-000034BE0000}"/>
    <cellStyle name="Obično 2 2 24" xfId="50008" xr:uid="{00000000-0005-0000-0000-000035BE0000}"/>
    <cellStyle name="Obično 2 2 25" xfId="50015" xr:uid="{00000000-0005-0000-0000-000036BE0000}"/>
    <cellStyle name="Obično 2 2 3" xfId="26434" xr:uid="{00000000-0005-0000-0000-000037BE0000}"/>
    <cellStyle name="Obično 2 2 3 2" xfId="26435" xr:uid="{00000000-0005-0000-0000-000038BE0000}"/>
    <cellStyle name="Obično 2 2 3 2 2" xfId="49026" xr:uid="{00000000-0005-0000-0000-000039BE0000}"/>
    <cellStyle name="Obično 2 2 3 3" xfId="26436" xr:uid="{00000000-0005-0000-0000-00003ABE0000}"/>
    <cellStyle name="Obično 2 2 3 3 2" xfId="49027" xr:uid="{00000000-0005-0000-0000-00003BBE0000}"/>
    <cellStyle name="Obično 2 2 3 4" xfId="49025" xr:uid="{00000000-0005-0000-0000-00003CBE0000}"/>
    <cellStyle name="Obično 2 2 4" xfId="26437" xr:uid="{00000000-0005-0000-0000-00003DBE0000}"/>
    <cellStyle name="Obično 2 2 4 2" xfId="26438" xr:uid="{00000000-0005-0000-0000-00003EBE0000}"/>
    <cellStyle name="Obično 2 2 4 2 2" xfId="49029" xr:uid="{00000000-0005-0000-0000-00003FBE0000}"/>
    <cellStyle name="Obično 2 2 4 3" xfId="26439" xr:uid="{00000000-0005-0000-0000-000040BE0000}"/>
    <cellStyle name="Obično 2 2 4 3 2" xfId="49030" xr:uid="{00000000-0005-0000-0000-000041BE0000}"/>
    <cellStyle name="Obično 2 2 4 4" xfId="49028" xr:uid="{00000000-0005-0000-0000-000042BE0000}"/>
    <cellStyle name="Obično 2 2 5" xfId="26440" xr:uid="{00000000-0005-0000-0000-000043BE0000}"/>
    <cellStyle name="Obično 2 2 5 2" xfId="26441" xr:uid="{00000000-0005-0000-0000-000044BE0000}"/>
    <cellStyle name="Obično 2 2 5 2 2" xfId="49032" xr:uid="{00000000-0005-0000-0000-000045BE0000}"/>
    <cellStyle name="Obično 2 2 5 3" xfId="26442" xr:uid="{00000000-0005-0000-0000-000046BE0000}"/>
    <cellStyle name="Obično 2 2 5 3 2" xfId="49033" xr:uid="{00000000-0005-0000-0000-000047BE0000}"/>
    <cellStyle name="Obično 2 2 5 4" xfId="49031" xr:uid="{00000000-0005-0000-0000-000048BE0000}"/>
    <cellStyle name="Obično 2 2 6" xfId="26443" xr:uid="{00000000-0005-0000-0000-000049BE0000}"/>
    <cellStyle name="Obično 2 2 6 2" xfId="26444" xr:uid="{00000000-0005-0000-0000-00004ABE0000}"/>
    <cellStyle name="Obično 2 2 6 2 2" xfId="49035" xr:uid="{00000000-0005-0000-0000-00004BBE0000}"/>
    <cellStyle name="Obično 2 2 6 3" xfId="26445" xr:uid="{00000000-0005-0000-0000-00004CBE0000}"/>
    <cellStyle name="Obično 2 2 6 3 2" xfId="49036" xr:uid="{00000000-0005-0000-0000-00004DBE0000}"/>
    <cellStyle name="Obično 2 2 6 4" xfId="49034" xr:uid="{00000000-0005-0000-0000-00004EBE0000}"/>
    <cellStyle name="Obično 2 2 7" xfId="26446" xr:uid="{00000000-0005-0000-0000-00004FBE0000}"/>
    <cellStyle name="Obično 2 2 7 2" xfId="49037" xr:uid="{00000000-0005-0000-0000-000050BE0000}"/>
    <cellStyle name="Obično 2 2 8" xfId="26447" xr:uid="{00000000-0005-0000-0000-000051BE0000}"/>
    <cellStyle name="Obično 2 2 8 2" xfId="26448" xr:uid="{00000000-0005-0000-0000-000052BE0000}"/>
    <cellStyle name="Obično 2 2 8 2 2" xfId="49039" xr:uid="{00000000-0005-0000-0000-000053BE0000}"/>
    <cellStyle name="Obično 2 2 8 3" xfId="26449" xr:uid="{00000000-0005-0000-0000-000054BE0000}"/>
    <cellStyle name="Obično 2 2 8 3 2" xfId="49040" xr:uid="{00000000-0005-0000-0000-000055BE0000}"/>
    <cellStyle name="Obično 2 2 8 4" xfId="49038" xr:uid="{00000000-0005-0000-0000-000056BE0000}"/>
    <cellStyle name="Obično 2 2 9" xfId="26450" xr:uid="{00000000-0005-0000-0000-000057BE0000}"/>
    <cellStyle name="Obično 2 2 9 2" xfId="26451" xr:uid="{00000000-0005-0000-0000-000058BE0000}"/>
    <cellStyle name="Obično 2 2 9 2 2" xfId="49042" xr:uid="{00000000-0005-0000-0000-000059BE0000}"/>
    <cellStyle name="Obično 2 2 9 3" xfId="26452" xr:uid="{00000000-0005-0000-0000-00005ABE0000}"/>
    <cellStyle name="Obično 2 2 9 3 2" xfId="49043" xr:uid="{00000000-0005-0000-0000-00005BBE0000}"/>
    <cellStyle name="Obično 2 2 9 4" xfId="49041" xr:uid="{00000000-0005-0000-0000-00005CBE0000}"/>
    <cellStyle name="Obično 2 2_10_Agregat" xfId="26453" xr:uid="{00000000-0005-0000-0000-00005DBE0000}"/>
    <cellStyle name="Obično 2 20" xfId="26454" xr:uid="{00000000-0005-0000-0000-00005EBE0000}"/>
    <cellStyle name="Obično 2 20 2" xfId="49044" xr:uid="{00000000-0005-0000-0000-00005FBE0000}"/>
    <cellStyle name="Obično 2 21" xfId="26455" xr:uid="{00000000-0005-0000-0000-000060BE0000}"/>
    <cellStyle name="Obično 2 21 2" xfId="49045" xr:uid="{00000000-0005-0000-0000-000061BE0000}"/>
    <cellStyle name="Obično 2 22" xfId="26456" xr:uid="{00000000-0005-0000-0000-000062BE0000}"/>
    <cellStyle name="Obično 2 22 2" xfId="49046" xr:uid="{00000000-0005-0000-0000-000063BE0000}"/>
    <cellStyle name="Obično 2 23" xfId="26457" xr:uid="{00000000-0005-0000-0000-000064BE0000}"/>
    <cellStyle name="Obično 2 23 2" xfId="49047" xr:uid="{00000000-0005-0000-0000-000065BE0000}"/>
    <cellStyle name="Obično 2 24" xfId="26458" xr:uid="{00000000-0005-0000-0000-000066BE0000}"/>
    <cellStyle name="Obično 2 25" xfId="26459" xr:uid="{00000000-0005-0000-0000-000067BE0000}"/>
    <cellStyle name="Obično 2 25 2" xfId="49048" xr:uid="{00000000-0005-0000-0000-000068BE0000}"/>
    <cellStyle name="Obično 2 26" xfId="49049" xr:uid="{00000000-0005-0000-0000-000069BE0000}"/>
    <cellStyle name="Obično 2 3" xfId="26460" xr:uid="{00000000-0005-0000-0000-00006ABE0000}"/>
    <cellStyle name="Obično 2 3 2" xfId="26461" xr:uid="{00000000-0005-0000-0000-00006BBE0000}"/>
    <cellStyle name="Obično 2 3 3" xfId="26462" xr:uid="{00000000-0005-0000-0000-00006CBE0000}"/>
    <cellStyle name="Obično 2 3 4" xfId="50009" xr:uid="{00000000-0005-0000-0000-00006DBE0000}"/>
    <cellStyle name="Obično 2 4" xfId="26463" xr:uid="{00000000-0005-0000-0000-00006EBE0000}"/>
    <cellStyle name="Obično 2 4 2" xfId="26464" xr:uid="{00000000-0005-0000-0000-00006FBE0000}"/>
    <cellStyle name="Obično 2 4 2 2" xfId="49051" xr:uid="{00000000-0005-0000-0000-000070BE0000}"/>
    <cellStyle name="Obično 2 4 3" xfId="49050" xr:uid="{00000000-0005-0000-0000-000071BE0000}"/>
    <cellStyle name="Obično 2 5" xfId="26465" xr:uid="{00000000-0005-0000-0000-000072BE0000}"/>
    <cellStyle name="Obično 2 5 2" xfId="26466" xr:uid="{00000000-0005-0000-0000-000073BE0000}"/>
    <cellStyle name="Obično 2 5 2 2" xfId="49053" xr:uid="{00000000-0005-0000-0000-000074BE0000}"/>
    <cellStyle name="Obično 2 5 3" xfId="49052" xr:uid="{00000000-0005-0000-0000-000075BE0000}"/>
    <cellStyle name="Obično 2 6" xfId="26467" xr:uid="{00000000-0005-0000-0000-000076BE0000}"/>
    <cellStyle name="Obično 2 6 2" xfId="49054" xr:uid="{00000000-0005-0000-0000-000077BE0000}"/>
    <cellStyle name="Obično 2 7" xfId="26468" xr:uid="{00000000-0005-0000-0000-000078BE0000}"/>
    <cellStyle name="Obično 2 7 2" xfId="26469" xr:uid="{00000000-0005-0000-0000-000079BE0000}"/>
    <cellStyle name="Obično 2 7 2 2" xfId="49056" xr:uid="{00000000-0005-0000-0000-00007ABE0000}"/>
    <cellStyle name="Obično 2 7 3" xfId="26470" xr:uid="{00000000-0005-0000-0000-00007BBE0000}"/>
    <cellStyle name="Obično 2 7 3 2" xfId="49057" xr:uid="{00000000-0005-0000-0000-00007CBE0000}"/>
    <cellStyle name="Obično 2 7 4" xfId="49055" xr:uid="{00000000-0005-0000-0000-00007DBE0000}"/>
    <cellStyle name="Obično 2 8" xfId="26471" xr:uid="{00000000-0005-0000-0000-00007EBE0000}"/>
    <cellStyle name="Obično 2 8 2" xfId="49058" xr:uid="{00000000-0005-0000-0000-00007FBE0000}"/>
    <cellStyle name="Obično 2 9" xfId="26472" xr:uid="{00000000-0005-0000-0000-000080BE0000}"/>
    <cellStyle name="Obično 2 9 2" xfId="49059" xr:uid="{00000000-0005-0000-0000-000081BE0000}"/>
    <cellStyle name="Obično 2_10_Agregat" xfId="26473" xr:uid="{00000000-0005-0000-0000-000082BE0000}"/>
    <cellStyle name="Obično 20" xfId="26474" xr:uid="{00000000-0005-0000-0000-000083BE0000}"/>
    <cellStyle name="Obično 20 2" xfId="26475" xr:uid="{00000000-0005-0000-0000-000084BE0000}"/>
    <cellStyle name="Obično 20 2 2" xfId="49061" xr:uid="{00000000-0005-0000-0000-000085BE0000}"/>
    <cellStyle name="Obično 20 3" xfId="49060" xr:uid="{00000000-0005-0000-0000-000086BE0000}"/>
    <cellStyle name="Obično 21" xfId="26476" xr:uid="{00000000-0005-0000-0000-000087BE0000}"/>
    <cellStyle name="Obično 21 2" xfId="26477" xr:uid="{00000000-0005-0000-0000-000088BE0000}"/>
    <cellStyle name="Obično 21 2 2" xfId="26478" xr:uid="{00000000-0005-0000-0000-000089BE0000}"/>
    <cellStyle name="Obično 21 2 2 2" xfId="49064" xr:uid="{00000000-0005-0000-0000-00008ABE0000}"/>
    <cellStyle name="Obično 21 2 3" xfId="49063" xr:uid="{00000000-0005-0000-0000-00008BBE0000}"/>
    <cellStyle name="Obično 21 3" xfId="49062" xr:uid="{00000000-0005-0000-0000-00008CBE0000}"/>
    <cellStyle name="Obično 21 4" xfId="26479" xr:uid="{00000000-0005-0000-0000-00008DBE0000}"/>
    <cellStyle name="Obično 21 4 2" xfId="49065" xr:uid="{00000000-0005-0000-0000-00008EBE0000}"/>
    <cellStyle name="Obično 22" xfId="26480" xr:uid="{00000000-0005-0000-0000-00008FBE0000}"/>
    <cellStyle name="Obično 22 2" xfId="26481" xr:uid="{00000000-0005-0000-0000-000090BE0000}"/>
    <cellStyle name="Obično 22 2 2" xfId="49067" xr:uid="{00000000-0005-0000-0000-000091BE0000}"/>
    <cellStyle name="Obično 22 3" xfId="49066" xr:uid="{00000000-0005-0000-0000-000092BE0000}"/>
    <cellStyle name="Obično 23" xfId="26482" xr:uid="{00000000-0005-0000-0000-000093BE0000}"/>
    <cellStyle name="Obično 23 2" xfId="49068" xr:uid="{00000000-0005-0000-0000-000094BE0000}"/>
    <cellStyle name="Obično 24" xfId="26483" xr:uid="{00000000-0005-0000-0000-000095BE0000}"/>
    <cellStyle name="Obično 24 2" xfId="49069" xr:uid="{00000000-0005-0000-0000-000096BE0000}"/>
    <cellStyle name="Obično 25" xfId="26484" xr:uid="{00000000-0005-0000-0000-000097BE0000}"/>
    <cellStyle name="Obično 25 2" xfId="49070" xr:uid="{00000000-0005-0000-0000-000098BE0000}"/>
    <cellStyle name="Obično 26" xfId="26485" xr:uid="{00000000-0005-0000-0000-000099BE0000}"/>
    <cellStyle name="Obično 26 2" xfId="49071" xr:uid="{00000000-0005-0000-0000-00009ABE0000}"/>
    <cellStyle name="Obično 27" xfId="26486" xr:uid="{00000000-0005-0000-0000-00009BBE0000}"/>
    <cellStyle name="Obično 27 2" xfId="49072" xr:uid="{00000000-0005-0000-0000-00009CBE0000}"/>
    <cellStyle name="Obično 28" xfId="26487" xr:uid="{00000000-0005-0000-0000-00009DBE0000}"/>
    <cellStyle name="Obično 28 2" xfId="49073" xr:uid="{00000000-0005-0000-0000-00009EBE0000}"/>
    <cellStyle name="Obično 29" xfId="26488" xr:uid="{00000000-0005-0000-0000-00009FBE0000}"/>
    <cellStyle name="Obično 29 2" xfId="49074" xr:uid="{00000000-0005-0000-0000-0000A0BE0000}"/>
    <cellStyle name="Obično 3" xfId="26489" xr:uid="{00000000-0005-0000-0000-0000A1BE0000}"/>
    <cellStyle name="Obično 3 2" xfId="26490" xr:uid="{00000000-0005-0000-0000-0000A2BE0000}"/>
    <cellStyle name="Obično 3 2 2" xfId="26491" xr:uid="{00000000-0005-0000-0000-0000A3BE0000}"/>
    <cellStyle name="Obično 3 2 2 2" xfId="26492" xr:uid="{00000000-0005-0000-0000-0000A4BE0000}"/>
    <cellStyle name="Obično 3 2 2 2 2" xfId="26493" xr:uid="{00000000-0005-0000-0000-0000A5BE0000}"/>
    <cellStyle name="Obično 3 2 2 2 2 2" xfId="49077" xr:uid="{00000000-0005-0000-0000-0000A6BE0000}"/>
    <cellStyle name="Obično 3 2 2 2 3" xfId="26494" xr:uid="{00000000-0005-0000-0000-0000A7BE0000}"/>
    <cellStyle name="Obično 3 2 2 2 3 2" xfId="49078" xr:uid="{00000000-0005-0000-0000-0000A8BE0000}"/>
    <cellStyle name="Obično 3 2 2 2 4" xfId="49076" xr:uid="{00000000-0005-0000-0000-0000A9BE0000}"/>
    <cellStyle name="Obično 3 2 2 3" xfId="26495" xr:uid="{00000000-0005-0000-0000-0000AABE0000}"/>
    <cellStyle name="Obično 3 2 2 3 2" xfId="26496" xr:uid="{00000000-0005-0000-0000-0000ABBE0000}"/>
    <cellStyle name="Obično 3 2 2 3 2 2" xfId="49080" xr:uid="{00000000-0005-0000-0000-0000ACBE0000}"/>
    <cellStyle name="Obično 3 2 2 3 3" xfId="26497" xr:uid="{00000000-0005-0000-0000-0000ADBE0000}"/>
    <cellStyle name="Obično 3 2 2 3 3 2" xfId="49081" xr:uid="{00000000-0005-0000-0000-0000AEBE0000}"/>
    <cellStyle name="Obično 3 2 2 3 4" xfId="49079" xr:uid="{00000000-0005-0000-0000-0000AFBE0000}"/>
    <cellStyle name="Obično 3 2 2 4" xfId="26498" xr:uid="{00000000-0005-0000-0000-0000B0BE0000}"/>
    <cellStyle name="Obično 3 2 2 4 2" xfId="26499" xr:uid="{00000000-0005-0000-0000-0000B1BE0000}"/>
    <cellStyle name="Obično 3 2 2 4 2 2" xfId="49083" xr:uid="{00000000-0005-0000-0000-0000B2BE0000}"/>
    <cellStyle name="Obično 3 2 2 4 3" xfId="49082" xr:uid="{00000000-0005-0000-0000-0000B3BE0000}"/>
    <cellStyle name="Obično 3 2 2 5" xfId="26500" xr:uid="{00000000-0005-0000-0000-0000B4BE0000}"/>
    <cellStyle name="Obično 3 2 2 5 2" xfId="49084" xr:uid="{00000000-0005-0000-0000-0000B5BE0000}"/>
    <cellStyle name="Obično 3 2 2 6" xfId="26501" xr:uid="{00000000-0005-0000-0000-0000B6BE0000}"/>
    <cellStyle name="Obično 3 2 2 6 2" xfId="49085" xr:uid="{00000000-0005-0000-0000-0000B7BE0000}"/>
    <cellStyle name="Obično 3 2 2 7" xfId="49075" xr:uid="{00000000-0005-0000-0000-0000B8BE0000}"/>
    <cellStyle name="Obično 3 2 3" xfId="26502" xr:uid="{00000000-0005-0000-0000-0000B9BE0000}"/>
    <cellStyle name="Obično 3 2 3 2" xfId="26503" xr:uid="{00000000-0005-0000-0000-0000BABE0000}"/>
    <cellStyle name="Obično 3 2 3 2 2" xfId="26504" xr:uid="{00000000-0005-0000-0000-0000BBBE0000}"/>
    <cellStyle name="Obično 3 2 3 2 2 2" xfId="49087" xr:uid="{00000000-0005-0000-0000-0000BCBE0000}"/>
    <cellStyle name="Obično 3 2 3 2 3" xfId="26505" xr:uid="{00000000-0005-0000-0000-0000BDBE0000}"/>
    <cellStyle name="Obično 3 2 3 2 3 2" xfId="49088" xr:uid="{00000000-0005-0000-0000-0000BEBE0000}"/>
    <cellStyle name="Obično 3 2 3 2 4" xfId="49086" xr:uid="{00000000-0005-0000-0000-0000BFBE0000}"/>
    <cellStyle name="Obično 3 2 3 3" xfId="26506" xr:uid="{00000000-0005-0000-0000-0000C0BE0000}"/>
    <cellStyle name="Obično 3 2 3 3 2" xfId="26507" xr:uid="{00000000-0005-0000-0000-0000C1BE0000}"/>
    <cellStyle name="Obično 3 2 3 3 2 2" xfId="49090" xr:uid="{00000000-0005-0000-0000-0000C2BE0000}"/>
    <cellStyle name="Obično 3 2 3 3 3" xfId="49089" xr:uid="{00000000-0005-0000-0000-0000C3BE0000}"/>
    <cellStyle name="Obično 3 2 3 4" xfId="26508" xr:uid="{00000000-0005-0000-0000-0000C4BE0000}"/>
    <cellStyle name="Obično 3 2 3 4 2" xfId="49091" xr:uid="{00000000-0005-0000-0000-0000C5BE0000}"/>
    <cellStyle name="Obično 3 2 3 5" xfId="26509" xr:uid="{00000000-0005-0000-0000-0000C6BE0000}"/>
    <cellStyle name="Obično 3 2 3 5 2" xfId="49092" xr:uid="{00000000-0005-0000-0000-0000C7BE0000}"/>
    <cellStyle name="Obično 3 2 4" xfId="26510" xr:uid="{00000000-0005-0000-0000-0000C8BE0000}"/>
    <cellStyle name="Obično 3 2 4 2" xfId="26511" xr:uid="{00000000-0005-0000-0000-0000C9BE0000}"/>
    <cellStyle name="Obično 3 2 4 2 2" xfId="49094" xr:uid="{00000000-0005-0000-0000-0000CABE0000}"/>
    <cellStyle name="Obično 3 2 4 3" xfId="26512" xr:uid="{00000000-0005-0000-0000-0000CBBE0000}"/>
    <cellStyle name="Obično 3 2 4 3 2" xfId="49095" xr:uid="{00000000-0005-0000-0000-0000CCBE0000}"/>
    <cellStyle name="Obično 3 2 4 4" xfId="49093" xr:uid="{00000000-0005-0000-0000-0000CDBE0000}"/>
    <cellStyle name="Obično 3 2 5" xfId="26513" xr:uid="{00000000-0005-0000-0000-0000CEBE0000}"/>
    <cellStyle name="Obično 3 2 5 2" xfId="26514" xr:uid="{00000000-0005-0000-0000-0000CFBE0000}"/>
    <cellStyle name="Obično 3 2 5 2 2" xfId="49097" xr:uid="{00000000-0005-0000-0000-0000D0BE0000}"/>
    <cellStyle name="Obično 3 2 5 3" xfId="49096" xr:uid="{00000000-0005-0000-0000-0000D1BE0000}"/>
    <cellStyle name="Obično 3 2 6" xfId="26515" xr:uid="{00000000-0005-0000-0000-0000D2BE0000}"/>
    <cellStyle name="Obično 3 2 6 2" xfId="49098" xr:uid="{00000000-0005-0000-0000-0000D3BE0000}"/>
    <cellStyle name="Obično 3 2 7" xfId="26516" xr:uid="{00000000-0005-0000-0000-0000D4BE0000}"/>
    <cellStyle name="Obično 3 2 7 2" xfId="49099" xr:uid="{00000000-0005-0000-0000-0000D5BE0000}"/>
    <cellStyle name="Obično 3 2 8" xfId="26517" xr:uid="{00000000-0005-0000-0000-0000D6BE0000}"/>
    <cellStyle name="Obično 3 3" xfId="26518" xr:uid="{00000000-0005-0000-0000-0000D7BE0000}"/>
    <cellStyle name="Obično 3 3 2" xfId="26519" xr:uid="{00000000-0005-0000-0000-0000D8BE0000}"/>
    <cellStyle name="Obično 3 3 2 2" xfId="26520" xr:uid="{00000000-0005-0000-0000-0000D9BE0000}"/>
    <cellStyle name="Obično 3 3 2 2 2" xfId="26521" xr:uid="{00000000-0005-0000-0000-0000DABE0000}"/>
    <cellStyle name="Obično 3 3 2 2 2 2" xfId="49102" xr:uid="{00000000-0005-0000-0000-0000DBBE0000}"/>
    <cellStyle name="Obično 3 3 2 2 3" xfId="26522" xr:uid="{00000000-0005-0000-0000-0000DCBE0000}"/>
    <cellStyle name="Obično 3 3 2 2 3 2" xfId="49103" xr:uid="{00000000-0005-0000-0000-0000DDBE0000}"/>
    <cellStyle name="Obično 3 3 2 2 4" xfId="49101" xr:uid="{00000000-0005-0000-0000-0000DEBE0000}"/>
    <cellStyle name="Obično 3 3 2 3" xfId="26523" xr:uid="{00000000-0005-0000-0000-0000DFBE0000}"/>
    <cellStyle name="Obično 3 3 2 3 2" xfId="26524" xr:uid="{00000000-0005-0000-0000-0000E0BE0000}"/>
    <cellStyle name="Obično 3 3 2 3 2 2" xfId="49105" xr:uid="{00000000-0005-0000-0000-0000E1BE0000}"/>
    <cellStyle name="Obično 3 3 2 3 3" xfId="26525" xr:uid="{00000000-0005-0000-0000-0000E2BE0000}"/>
    <cellStyle name="Obično 3 3 2 3 3 2" xfId="49106" xr:uid="{00000000-0005-0000-0000-0000E3BE0000}"/>
    <cellStyle name="Obično 3 3 2 3 4" xfId="49104" xr:uid="{00000000-0005-0000-0000-0000E4BE0000}"/>
    <cellStyle name="Obično 3 3 2 4" xfId="26526" xr:uid="{00000000-0005-0000-0000-0000E5BE0000}"/>
    <cellStyle name="Obično 3 3 2 4 2" xfId="26527" xr:uid="{00000000-0005-0000-0000-0000E6BE0000}"/>
    <cellStyle name="Obično 3 3 2 4 2 2" xfId="49108" xr:uid="{00000000-0005-0000-0000-0000E7BE0000}"/>
    <cellStyle name="Obično 3 3 2 4 3" xfId="49107" xr:uid="{00000000-0005-0000-0000-0000E8BE0000}"/>
    <cellStyle name="Obično 3 3 2 5" xfId="26528" xr:uid="{00000000-0005-0000-0000-0000E9BE0000}"/>
    <cellStyle name="Obično 3 3 2 5 2" xfId="49109" xr:uid="{00000000-0005-0000-0000-0000EABE0000}"/>
    <cellStyle name="Obično 3 3 2 6" xfId="26529" xr:uid="{00000000-0005-0000-0000-0000EBBE0000}"/>
    <cellStyle name="Obično 3 3 2 6 2" xfId="49110" xr:uid="{00000000-0005-0000-0000-0000ECBE0000}"/>
    <cellStyle name="Obično 3 3 2 7" xfId="49100" xr:uid="{00000000-0005-0000-0000-0000EDBE0000}"/>
    <cellStyle name="Obično 3 3 3" xfId="26530" xr:uid="{00000000-0005-0000-0000-0000EEBE0000}"/>
    <cellStyle name="Obično 3 3 3 2" xfId="26531" xr:uid="{00000000-0005-0000-0000-0000EFBE0000}"/>
    <cellStyle name="Obično 3 3 3 2 2" xfId="26532" xr:uid="{00000000-0005-0000-0000-0000F0BE0000}"/>
    <cellStyle name="Obično 3 3 3 2 2 2" xfId="49113" xr:uid="{00000000-0005-0000-0000-0000F1BE0000}"/>
    <cellStyle name="Obično 3 3 3 2 3" xfId="26533" xr:uid="{00000000-0005-0000-0000-0000F2BE0000}"/>
    <cellStyle name="Obično 3 3 3 2 3 2" xfId="49114" xr:uid="{00000000-0005-0000-0000-0000F3BE0000}"/>
    <cellStyle name="Obično 3 3 3 2 4" xfId="49112" xr:uid="{00000000-0005-0000-0000-0000F4BE0000}"/>
    <cellStyle name="Obično 3 3 3 3" xfId="26534" xr:uid="{00000000-0005-0000-0000-0000F5BE0000}"/>
    <cellStyle name="Obično 3 3 3 3 2" xfId="26535" xr:uid="{00000000-0005-0000-0000-0000F6BE0000}"/>
    <cellStyle name="Obično 3 3 3 3 2 2" xfId="49116" xr:uid="{00000000-0005-0000-0000-0000F7BE0000}"/>
    <cellStyle name="Obično 3 3 3 3 3" xfId="49115" xr:uid="{00000000-0005-0000-0000-0000F8BE0000}"/>
    <cellStyle name="Obično 3 3 3 4" xfId="26536" xr:uid="{00000000-0005-0000-0000-0000F9BE0000}"/>
    <cellStyle name="Obično 3 3 3 4 2" xfId="49117" xr:uid="{00000000-0005-0000-0000-0000FABE0000}"/>
    <cellStyle name="Obično 3 3 3 5" xfId="26537" xr:uid="{00000000-0005-0000-0000-0000FBBE0000}"/>
    <cellStyle name="Obično 3 3 3 5 2" xfId="49118" xr:uid="{00000000-0005-0000-0000-0000FCBE0000}"/>
    <cellStyle name="Obično 3 3 3 6" xfId="49111" xr:uid="{00000000-0005-0000-0000-0000FDBE0000}"/>
    <cellStyle name="Obično 3 3 4" xfId="26538" xr:uid="{00000000-0005-0000-0000-0000FEBE0000}"/>
    <cellStyle name="Obično 3 3 4 2" xfId="26539" xr:uid="{00000000-0005-0000-0000-0000FFBE0000}"/>
    <cellStyle name="Obično 3 3 4 2 2" xfId="49120" xr:uid="{00000000-0005-0000-0000-000000BF0000}"/>
    <cellStyle name="Obično 3 3 4 3" xfId="26540" xr:uid="{00000000-0005-0000-0000-000001BF0000}"/>
    <cellStyle name="Obično 3 3 4 3 2" xfId="49121" xr:uid="{00000000-0005-0000-0000-000002BF0000}"/>
    <cellStyle name="Obično 3 3 4 4" xfId="49119" xr:uid="{00000000-0005-0000-0000-000003BF0000}"/>
    <cellStyle name="Obično 3 3 5" xfId="26541" xr:uid="{00000000-0005-0000-0000-000004BF0000}"/>
    <cellStyle name="Obično 3 3 5 2" xfId="26542" xr:uid="{00000000-0005-0000-0000-000005BF0000}"/>
    <cellStyle name="Obično 3 3 5 2 2" xfId="49123" xr:uid="{00000000-0005-0000-0000-000006BF0000}"/>
    <cellStyle name="Obično 3 3 5 3" xfId="49122" xr:uid="{00000000-0005-0000-0000-000007BF0000}"/>
    <cellStyle name="Obično 3 3 6" xfId="26543" xr:uid="{00000000-0005-0000-0000-000008BF0000}"/>
    <cellStyle name="Obično 3 3 6 2" xfId="49124" xr:uid="{00000000-0005-0000-0000-000009BF0000}"/>
    <cellStyle name="Obično 3 3 7" xfId="26544" xr:uid="{00000000-0005-0000-0000-00000ABF0000}"/>
    <cellStyle name="Obično 3 3 7 2" xfId="49125" xr:uid="{00000000-0005-0000-0000-00000BBF0000}"/>
    <cellStyle name="Obično 3 3 8" xfId="26545" xr:uid="{00000000-0005-0000-0000-00000CBF0000}"/>
    <cellStyle name="Obično 3 4" xfId="26546" xr:uid="{00000000-0005-0000-0000-00000DBF0000}"/>
    <cellStyle name="Obično 3 4 2" xfId="49126" xr:uid="{00000000-0005-0000-0000-00000EBF0000}"/>
    <cellStyle name="Obično 3 5" xfId="26547" xr:uid="{00000000-0005-0000-0000-00000FBF0000}"/>
    <cellStyle name="Obično 3 5 2" xfId="49127" xr:uid="{00000000-0005-0000-0000-000010BF0000}"/>
    <cellStyle name="Obično 3 6" xfId="26548" xr:uid="{00000000-0005-0000-0000-000011BF0000}"/>
    <cellStyle name="Obično 3 6 2" xfId="49128" xr:uid="{00000000-0005-0000-0000-000012BF0000}"/>
    <cellStyle name="Obično 3 7" xfId="26549" xr:uid="{00000000-0005-0000-0000-000013BF0000}"/>
    <cellStyle name="Obično 3 7 2" xfId="49129" xr:uid="{00000000-0005-0000-0000-000014BF0000}"/>
    <cellStyle name="Obično 3_ELEKTRO" xfId="26550" xr:uid="{00000000-0005-0000-0000-000015BF0000}"/>
    <cellStyle name="Obično 30" xfId="26551" xr:uid="{00000000-0005-0000-0000-000016BF0000}"/>
    <cellStyle name="Obično 30 2" xfId="49130" xr:uid="{00000000-0005-0000-0000-000017BF0000}"/>
    <cellStyle name="Obično 31" xfId="26552" xr:uid="{00000000-0005-0000-0000-000018BF0000}"/>
    <cellStyle name="Obično 31 2" xfId="49131" xr:uid="{00000000-0005-0000-0000-000019BF0000}"/>
    <cellStyle name="Obično 32" xfId="26553" xr:uid="{00000000-0005-0000-0000-00001ABF0000}"/>
    <cellStyle name="Obično 32 2" xfId="49132" xr:uid="{00000000-0005-0000-0000-00001BBF0000}"/>
    <cellStyle name="Obično 33" xfId="26554" xr:uid="{00000000-0005-0000-0000-00001CBF0000}"/>
    <cellStyle name="Obično 33 2" xfId="49133" xr:uid="{00000000-0005-0000-0000-00001DBF0000}"/>
    <cellStyle name="Obično 35" xfId="26555" xr:uid="{00000000-0005-0000-0000-00001EBF0000}"/>
    <cellStyle name="Obično 35 2" xfId="49134" xr:uid="{00000000-0005-0000-0000-00001FBF0000}"/>
    <cellStyle name="Obično 36" xfId="26556" xr:uid="{00000000-0005-0000-0000-000020BF0000}"/>
    <cellStyle name="Obično 36 2" xfId="49135" xr:uid="{00000000-0005-0000-0000-000021BF0000}"/>
    <cellStyle name="Obično 37" xfId="26557" xr:uid="{00000000-0005-0000-0000-000022BF0000}"/>
    <cellStyle name="Obično 37 2" xfId="49136" xr:uid="{00000000-0005-0000-0000-000023BF0000}"/>
    <cellStyle name="Obično 38" xfId="26558" xr:uid="{00000000-0005-0000-0000-000024BF0000}"/>
    <cellStyle name="Obično 38 2" xfId="49137" xr:uid="{00000000-0005-0000-0000-000025BF0000}"/>
    <cellStyle name="Obično 39" xfId="26559" xr:uid="{00000000-0005-0000-0000-000026BF0000}"/>
    <cellStyle name="Obično 39 2" xfId="26560" xr:uid="{00000000-0005-0000-0000-000027BF0000}"/>
    <cellStyle name="Obično 39 2 2" xfId="49139" xr:uid="{00000000-0005-0000-0000-000028BF0000}"/>
    <cellStyle name="Obično 39 3" xfId="49138" xr:uid="{00000000-0005-0000-0000-000029BF0000}"/>
    <cellStyle name="Obično 4" xfId="26561" xr:uid="{00000000-0005-0000-0000-00002ABF0000}"/>
    <cellStyle name="Obično 4 2" xfId="26562" xr:uid="{00000000-0005-0000-0000-00002BBF0000}"/>
    <cellStyle name="Obično 4 2 2" xfId="49140" xr:uid="{00000000-0005-0000-0000-00002CBF0000}"/>
    <cellStyle name="Obično 4 3" xfId="26563" xr:uid="{00000000-0005-0000-0000-00002DBF0000}"/>
    <cellStyle name="Obično 4 3 2" xfId="49141" xr:uid="{00000000-0005-0000-0000-00002EBF0000}"/>
    <cellStyle name="Obično 4 4" xfId="26564" xr:uid="{00000000-0005-0000-0000-00002FBF0000}"/>
    <cellStyle name="Obično 4 4 2" xfId="49142" xr:uid="{00000000-0005-0000-0000-000030BF0000}"/>
    <cellStyle name="Obično 4 5" xfId="26565" xr:uid="{00000000-0005-0000-0000-000031BF0000}"/>
    <cellStyle name="Obično 40" xfId="26566" xr:uid="{00000000-0005-0000-0000-000032BF0000}"/>
    <cellStyle name="Obično 40 2" xfId="49143" xr:uid="{00000000-0005-0000-0000-000033BF0000}"/>
    <cellStyle name="Obično 41" xfId="26567" xr:uid="{00000000-0005-0000-0000-000034BF0000}"/>
    <cellStyle name="Obično 41 2" xfId="49144" xr:uid="{00000000-0005-0000-0000-000035BF0000}"/>
    <cellStyle name="Obično 43" xfId="26568" xr:uid="{00000000-0005-0000-0000-000036BF0000}"/>
    <cellStyle name="Obično 43 2" xfId="49145" xr:uid="{00000000-0005-0000-0000-000037BF0000}"/>
    <cellStyle name="Obično 46" xfId="26569" xr:uid="{00000000-0005-0000-0000-000038BF0000}"/>
    <cellStyle name="Obično 46 2" xfId="49146" xr:uid="{00000000-0005-0000-0000-000039BF0000}"/>
    <cellStyle name="Obično 5" xfId="26570" xr:uid="{00000000-0005-0000-0000-00003ABF0000}"/>
    <cellStyle name="Obično 5 2" xfId="26571" xr:uid="{00000000-0005-0000-0000-00003BBF0000}"/>
    <cellStyle name="Obično 5 2 2" xfId="49148" xr:uid="{00000000-0005-0000-0000-00003CBF0000}"/>
    <cellStyle name="Obično 5 3" xfId="26572" xr:uid="{00000000-0005-0000-0000-00003DBF0000}"/>
    <cellStyle name="Obično 5 3 2" xfId="49149" xr:uid="{00000000-0005-0000-0000-00003EBF0000}"/>
    <cellStyle name="Obično 5 4" xfId="26573" xr:uid="{00000000-0005-0000-0000-00003FBF0000}"/>
    <cellStyle name="Obično 5 4 2" xfId="26574" xr:uid="{00000000-0005-0000-0000-000040BF0000}"/>
    <cellStyle name="Obično 5 4 2 2" xfId="49151" xr:uid="{00000000-0005-0000-0000-000041BF0000}"/>
    <cellStyle name="Obično 5 4 3" xfId="49150" xr:uid="{00000000-0005-0000-0000-000042BF0000}"/>
    <cellStyle name="Obično 5 5" xfId="26575" xr:uid="{00000000-0005-0000-0000-000043BF0000}"/>
    <cellStyle name="Obično 5 5 2" xfId="49152" xr:uid="{00000000-0005-0000-0000-000044BF0000}"/>
    <cellStyle name="Obično 5 6" xfId="49147" xr:uid="{00000000-0005-0000-0000-000045BF0000}"/>
    <cellStyle name="Obično 5_ELEKTRO" xfId="26576" xr:uid="{00000000-0005-0000-0000-000046BF0000}"/>
    <cellStyle name="Obično 6" xfId="26577" xr:uid="{00000000-0005-0000-0000-000047BF0000}"/>
    <cellStyle name="Obično 6 2" xfId="26578" xr:uid="{00000000-0005-0000-0000-000048BF0000}"/>
    <cellStyle name="Obično 6 3" xfId="26579" xr:uid="{00000000-0005-0000-0000-000049BF0000}"/>
    <cellStyle name="Obično 7" xfId="26580" xr:uid="{00000000-0005-0000-0000-00004ABF0000}"/>
    <cellStyle name="Obično 7 2" xfId="26581" xr:uid="{00000000-0005-0000-0000-00004BBF0000}"/>
    <cellStyle name="Obično 7 2 2" xfId="49153" xr:uid="{00000000-0005-0000-0000-00004CBF0000}"/>
    <cellStyle name="Obično 7 3" xfId="26582" xr:uid="{00000000-0005-0000-0000-00004DBF0000}"/>
    <cellStyle name="Obično 7 3 2" xfId="49154" xr:uid="{00000000-0005-0000-0000-00004EBF0000}"/>
    <cellStyle name="Obično 7 4" xfId="26583" xr:uid="{00000000-0005-0000-0000-00004FBF0000}"/>
    <cellStyle name="Obično 8" xfId="26584" xr:uid="{00000000-0005-0000-0000-000050BF0000}"/>
    <cellStyle name="Obično 8 2" xfId="26585" xr:uid="{00000000-0005-0000-0000-000051BF0000}"/>
    <cellStyle name="Obično 8 2 2" xfId="49155" xr:uid="{00000000-0005-0000-0000-000052BF0000}"/>
    <cellStyle name="Obično 8 3" xfId="26586" xr:uid="{00000000-0005-0000-0000-000053BF0000}"/>
    <cellStyle name="Obično 8 3 2" xfId="49156" xr:uid="{00000000-0005-0000-0000-000054BF0000}"/>
    <cellStyle name="Obično 8 4" xfId="26587" xr:uid="{00000000-0005-0000-0000-000055BF0000}"/>
    <cellStyle name="Obično 8 4 2" xfId="49157" xr:uid="{00000000-0005-0000-0000-000056BF0000}"/>
    <cellStyle name="Obično 8 5" xfId="26588" xr:uid="{00000000-0005-0000-0000-000057BF0000}"/>
    <cellStyle name="Obično 9" xfId="26589" xr:uid="{00000000-0005-0000-0000-000058BF0000}"/>
    <cellStyle name="Obično 9 2" xfId="26590" xr:uid="{00000000-0005-0000-0000-000059BF0000}"/>
    <cellStyle name="Obično 9 3" xfId="26591" xr:uid="{00000000-0005-0000-0000-00005ABF0000}"/>
    <cellStyle name="Obično 9 3 2" xfId="49158" xr:uid="{00000000-0005-0000-0000-00005BBF0000}"/>
    <cellStyle name="Obično 9_ELEKTRO" xfId="26592" xr:uid="{00000000-0005-0000-0000-00005CBF0000}"/>
    <cellStyle name="Obično_08.08.07-TROŠKOVNIK_STROJARSTVO_LAPAD" xfId="63" xr:uid="{00000000-0005-0000-0000-00005DBF0000}"/>
    <cellStyle name="Obracun" xfId="49159" xr:uid="{00000000-0005-0000-0000-00005EBF0000}"/>
    <cellStyle name="Opis NASLOV" xfId="49160" xr:uid="{00000000-0005-0000-0000-00005FBF0000}"/>
    <cellStyle name="Opomba" xfId="26593" xr:uid="{00000000-0005-0000-0000-000060BF0000}"/>
    <cellStyle name="Opomba 2" xfId="49161" xr:uid="{00000000-0005-0000-0000-000061BF0000}"/>
    <cellStyle name="Opozorilo" xfId="26594" xr:uid="{00000000-0005-0000-0000-000062BF0000}"/>
    <cellStyle name="Opozorilo 2" xfId="49162" xr:uid="{00000000-0005-0000-0000-000063BF0000}"/>
    <cellStyle name="Output 10" xfId="26595" xr:uid="{00000000-0005-0000-0000-000064BF0000}"/>
    <cellStyle name="Output 10 2" xfId="49163" xr:uid="{00000000-0005-0000-0000-000065BF0000}"/>
    <cellStyle name="Output 11" xfId="26596" xr:uid="{00000000-0005-0000-0000-000066BF0000}"/>
    <cellStyle name="Output 11 2" xfId="49164" xr:uid="{00000000-0005-0000-0000-000067BF0000}"/>
    <cellStyle name="Output 12" xfId="26597" xr:uid="{00000000-0005-0000-0000-000068BF0000}"/>
    <cellStyle name="Output 12 2" xfId="49165" xr:uid="{00000000-0005-0000-0000-000069BF0000}"/>
    <cellStyle name="Output 13" xfId="26598" xr:uid="{00000000-0005-0000-0000-00006ABF0000}"/>
    <cellStyle name="Output 13 2" xfId="49166" xr:uid="{00000000-0005-0000-0000-00006BBF0000}"/>
    <cellStyle name="Output 14" xfId="26599" xr:uid="{00000000-0005-0000-0000-00006CBF0000}"/>
    <cellStyle name="Output 14 2" xfId="49167" xr:uid="{00000000-0005-0000-0000-00006DBF0000}"/>
    <cellStyle name="Output 2" xfId="26600" xr:uid="{00000000-0005-0000-0000-00006EBF0000}"/>
    <cellStyle name="Output 2 2" xfId="26601" xr:uid="{00000000-0005-0000-0000-00006FBF0000}"/>
    <cellStyle name="Output 2 2 2" xfId="26602" xr:uid="{00000000-0005-0000-0000-000070BF0000}"/>
    <cellStyle name="Output 2 2 2 2" xfId="49170" xr:uid="{00000000-0005-0000-0000-000071BF0000}"/>
    <cellStyle name="Output 2 2 3" xfId="26603" xr:uid="{00000000-0005-0000-0000-000072BF0000}"/>
    <cellStyle name="Output 2 2 3 2" xfId="49171" xr:uid="{00000000-0005-0000-0000-000073BF0000}"/>
    <cellStyle name="Output 2 2 4" xfId="49169" xr:uid="{00000000-0005-0000-0000-000074BF0000}"/>
    <cellStyle name="Output 2 3" xfId="26604" xr:uid="{00000000-0005-0000-0000-000075BF0000}"/>
    <cellStyle name="Output 2 3 2" xfId="26605" xr:uid="{00000000-0005-0000-0000-000076BF0000}"/>
    <cellStyle name="Output 2 3 2 2" xfId="49173" xr:uid="{00000000-0005-0000-0000-000077BF0000}"/>
    <cellStyle name="Output 2 3 3" xfId="26606" xr:uid="{00000000-0005-0000-0000-000078BF0000}"/>
    <cellStyle name="Output 2 3 3 2" xfId="49174" xr:uid="{00000000-0005-0000-0000-000079BF0000}"/>
    <cellStyle name="Output 2 3 4" xfId="49172" xr:uid="{00000000-0005-0000-0000-00007ABF0000}"/>
    <cellStyle name="Output 2 4" xfId="26607" xr:uid="{00000000-0005-0000-0000-00007BBF0000}"/>
    <cellStyle name="Output 2 4 2" xfId="26608" xr:uid="{00000000-0005-0000-0000-00007CBF0000}"/>
    <cellStyle name="Output 2 4 2 2" xfId="49176" xr:uid="{00000000-0005-0000-0000-00007DBF0000}"/>
    <cellStyle name="Output 2 4 3" xfId="49175" xr:uid="{00000000-0005-0000-0000-00007EBF0000}"/>
    <cellStyle name="Output 2 5" xfId="26609" xr:uid="{00000000-0005-0000-0000-00007FBF0000}"/>
    <cellStyle name="Output 2 5 2" xfId="49177" xr:uid="{00000000-0005-0000-0000-000080BF0000}"/>
    <cellStyle name="Output 2 6" xfId="26610" xr:uid="{00000000-0005-0000-0000-000081BF0000}"/>
    <cellStyle name="Output 2 6 2" xfId="49178" xr:uid="{00000000-0005-0000-0000-000082BF0000}"/>
    <cellStyle name="Output 2 7" xfId="26611" xr:uid="{00000000-0005-0000-0000-000083BF0000}"/>
    <cellStyle name="Output 2 7 2" xfId="49179" xr:uid="{00000000-0005-0000-0000-000084BF0000}"/>
    <cellStyle name="Output 2 8" xfId="49168" xr:uid="{00000000-0005-0000-0000-000085BF0000}"/>
    <cellStyle name="Output 3" xfId="26612" xr:uid="{00000000-0005-0000-0000-000086BF0000}"/>
    <cellStyle name="Output 3 10" xfId="26613" xr:uid="{00000000-0005-0000-0000-000087BF0000}"/>
    <cellStyle name="Output 3 10 2" xfId="49181" xr:uid="{00000000-0005-0000-0000-000088BF0000}"/>
    <cellStyle name="Output 3 11" xfId="26614" xr:uid="{00000000-0005-0000-0000-000089BF0000}"/>
    <cellStyle name="Output 3 11 2" xfId="49182" xr:uid="{00000000-0005-0000-0000-00008ABF0000}"/>
    <cellStyle name="Output 3 12" xfId="26615" xr:uid="{00000000-0005-0000-0000-00008BBF0000}"/>
    <cellStyle name="Output 3 12 2" xfId="49183" xr:uid="{00000000-0005-0000-0000-00008CBF0000}"/>
    <cellStyle name="Output 3 13" xfId="26616" xr:uid="{00000000-0005-0000-0000-00008DBF0000}"/>
    <cellStyle name="Output 3 13 2" xfId="49184" xr:uid="{00000000-0005-0000-0000-00008EBF0000}"/>
    <cellStyle name="Output 3 14" xfId="26617" xr:uid="{00000000-0005-0000-0000-00008FBF0000}"/>
    <cellStyle name="Output 3 14 2" xfId="49185" xr:uid="{00000000-0005-0000-0000-000090BF0000}"/>
    <cellStyle name="Output 3 15" xfId="26618" xr:uid="{00000000-0005-0000-0000-000091BF0000}"/>
    <cellStyle name="Output 3 15 2" xfId="49186" xr:uid="{00000000-0005-0000-0000-000092BF0000}"/>
    <cellStyle name="Output 3 16" xfId="49180" xr:uid="{00000000-0005-0000-0000-000093BF0000}"/>
    <cellStyle name="Output 3 2" xfId="26619" xr:uid="{00000000-0005-0000-0000-000094BF0000}"/>
    <cellStyle name="Output 3 2 10" xfId="26620" xr:uid="{00000000-0005-0000-0000-000095BF0000}"/>
    <cellStyle name="Output 3 2 10 2" xfId="49188" xr:uid="{00000000-0005-0000-0000-000096BF0000}"/>
    <cellStyle name="Output 3 2 11" xfId="26621" xr:uid="{00000000-0005-0000-0000-000097BF0000}"/>
    <cellStyle name="Output 3 2 11 2" xfId="49189" xr:uid="{00000000-0005-0000-0000-000098BF0000}"/>
    <cellStyle name="Output 3 2 12" xfId="26622" xr:uid="{00000000-0005-0000-0000-000099BF0000}"/>
    <cellStyle name="Output 3 2 12 2" xfId="49190" xr:uid="{00000000-0005-0000-0000-00009ABF0000}"/>
    <cellStyle name="Output 3 2 13" xfId="26623" xr:uid="{00000000-0005-0000-0000-00009BBF0000}"/>
    <cellStyle name="Output 3 2 13 2" xfId="49191" xr:uid="{00000000-0005-0000-0000-00009CBF0000}"/>
    <cellStyle name="Output 3 2 14" xfId="49187" xr:uid="{00000000-0005-0000-0000-00009DBF0000}"/>
    <cellStyle name="Output 3 2 2" xfId="26624" xr:uid="{00000000-0005-0000-0000-00009EBF0000}"/>
    <cellStyle name="Output 3 2 2 2" xfId="49192" xr:uid="{00000000-0005-0000-0000-00009FBF0000}"/>
    <cellStyle name="Output 3 2 3" xfId="26625" xr:uid="{00000000-0005-0000-0000-0000A0BF0000}"/>
    <cellStyle name="Output 3 2 3 2" xfId="49193" xr:uid="{00000000-0005-0000-0000-0000A1BF0000}"/>
    <cellStyle name="Output 3 2 4" xfId="26626" xr:uid="{00000000-0005-0000-0000-0000A2BF0000}"/>
    <cellStyle name="Output 3 2 4 2" xfId="49194" xr:uid="{00000000-0005-0000-0000-0000A3BF0000}"/>
    <cellStyle name="Output 3 2 5" xfId="26627" xr:uid="{00000000-0005-0000-0000-0000A4BF0000}"/>
    <cellStyle name="Output 3 2 5 2" xfId="49195" xr:uid="{00000000-0005-0000-0000-0000A5BF0000}"/>
    <cellStyle name="Output 3 2 6" xfId="26628" xr:uid="{00000000-0005-0000-0000-0000A6BF0000}"/>
    <cellStyle name="Output 3 2 6 2" xfId="49196" xr:uid="{00000000-0005-0000-0000-0000A7BF0000}"/>
    <cellStyle name="Output 3 2 7" xfId="26629" xr:uid="{00000000-0005-0000-0000-0000A8BF0000}"/>
    <cellStyle name="Output 3 2 7 2" xfId="49197" xr:uid="{00000000-0005-0000-0000-0000A9BF0000}"/>
    <cellStyle name="Output 3 2 8" xfId="26630" xr:uid="{00000000-0005-0000-0000-0000AABF0000}"/>
    <cellStyle name="Output 3 2 8 2" xfId="49198" xr:uid="{00000000-0005-0000-0000-0000ABBF0000}"/>
    <cellStyle name="Output 3 2 9" xfId="26631" xr:uid="{00000000-0005-0000-0000-0000ACBF0000}"/>
    <cellStyle name="Output 3 2 9 2" xfId="49199" xr:uid="{00000000-0005-0000-0000-0000ADBF0000}"/>
    <cellStyle name="Output 3 3" xfId="26632" xr:uid="{00000000-0005-0000-0000-0000AEBF0000}"/>
    <cellStyle name="Output 3 3 10" xfId="26633" xr:uid="{00000000-0005-0000-0000-0000AFBF0000}"/>
    <cellStyle name="Output 3 3 10 2" xfId="49201" xr:uid="{00000000-0005-0000-0000-0000B0BF0000}"/>
    <cellStyle name="Output 3 3 11" xfId="26634" xr:uid="{00000000-0005-0000-0000-0000B1BF0000}"/>
    <cellStyle name="Output 3 3 11 2" xfId="49202" xr:uid="{00000000-0005-0000-0000-0000B2BF0000}"/>
    <cellStyle name="Output 3 3 12" xfId="26635" xr:uid="{00000000-0005-0000-0000-0000B3BF0000}"/>
    <cellStyle name="Output 3 3 12 2" xfId="49203" xr:uid="{00000000-0005-0000-0000-0000B4BF0000}"/>
    <cellStyle name="Output 3 3 13" xfId="49200" xr:uid="{00000000-0005-0000-0000-0000B5BF0000}"/>
    <cellStyle name="Output 3 3 2" xfId="26636" xr:uid="{00000000-0005-0000-0000-0000B6BF0000}"/>
    <cellStyle name="Output 3 3 2 2" xfId="49204" xr:uid="{00000000-0005-0000-0000-0000B7BF0000}"/>
    <cellStyle name="Output 3 3 3" xfId="26637" xr:uid="{00000000-0005-0000-0000-0000B8BF0000}"/>
    <cellStyle name="Output 3 3 3 2" xfId="49205" xr:uid="{00000000-0005-0000-0000-0000B9BF0000}"/>
    <cellStyle name="Output 3 3 4" xfId="26638" xr:uid="{00000000-0005-0000-0000-0000BABF0000}"/>
    <cellStyle name="Output 3 3 4 2" xfId="49206" xr:uid="{00000000-0005-0000-0000-0000BBBF0000}"/>
    <cellStyle name="Output 3 3 5" xfId="26639" xr:uid="{00000000-0005-0000-0000-0000BCBF0000}"/>
    <cellStyle name="Output 3 3 5 2" xfId="49207" xr:uid="{00000000-0005-0000-0000-0000BDBF0000}"/>
    <cellStyle name="Output 3 3 6" xfId="26640" xr:uid="{00000000-0005-0000-0000-0000BEBF0000}"/>
    <cellStyle name="Output 3 3 6 2" xfId="49208" xr:uid="{00000000-0005-0000-0000-0000BFBF0000}"/>
    <cellStyle name="Output 3 3 7" xfId="26641" xr:uid="{00000000-0005-0000-0000-0000C0BF0000}"/>
    <cellStyle name="Output 3 3 7 2" xfId="49209" xr:uid="{00000000-0005-0000-0000-0000C1BF0000}"/>
    <cellStyle name="Output 3 3 8" xfId="26642" xr:uid="{00000000-0005-0000-0000-0000C2BF0000}"/>
    <cellStyle name="Output 3 3 8 2" xfId="49210" xr:uid="{00000000-0005-0000-0000-0000C3BF0000}"/>
    <cellStyle name="Output 3 3 9" xfId="26643" xr:uid="{00000000-0005-0000-0000-0000C4BF0000}"/>
    <cellStyle name="Output 3 3 9 2" xfId="49211" xr:uid="{00000000-0005-0000-0000-0000C5BF0000}"/>
    <cellStyle name="Output 3 4" xfId="26644" xr:uid="{00000000-0005-0000-0000-0000C6BF0000}"/>
    <cellStyle name="Output 3 4 2" xfId="26645" xr:uid="{00000000-0005-0000-0000-0000C7BF0000}"/>
    <cellStyle name="Output 3 4 2 2" xfId="49213" xr:uid="{00000000-0005-0000-0000-0000C8BF0000}"/>
    <cellStyle name="Output 3 4 3" xfId="49212" xr:uid="{00000000-0005-0000-0000-0000C9BF0000}"/>
    <cellStyle name="Output 3 5" xfId="26646" xr:uid="{00000000-0005-0000-0000-0000CABF0000}"/>
    <cellStyle name="Output 3 5 2" xfId="49214" xr:uid="{00000000-0005-0000-0000-0000CBBF0000}"/>
    <cellStyle name="Output 3 6" xfId="26647" xr:uid="{00000000-0005-0000-0000-0000CCBF0000}"/>
    <cellStyle name="Output 3 6 2" xfId="49215" xr:uid="{00000000-0005-0000-0000-0000CDBF0000}"/>
    <cellStyle name="Output 3 7" xfId="26648" xr:uid="{00000000-0005-0000-0000-0000CEBF0000}"/>
    <cellStyle name="Output 3 7 2" xfId="49216" xr:uid="{00000000-0005-0000-0000-0000CFBF0000}"/>
    <cellStyle name="Output 3 8" xfId="26649" xr:uid="{00000000-0005-0000-0000-0000D0BF0000}"/>
    <cellStyle name="Output 3 8 2" xfId="49217" xr:uid="{00000000-0005-0000-0000-0000D1BF0000}"/>
    <cellStyle name="Output 3 9" xfId="26650" xr:uid="{00000000-0005-0000-0000-0000D2BF0000}"/>
    <cellStyle name="Output 3 9 2" xfId="49218" xr:uid="{00000000-0005-0000-0000-0000D3BF0000}"/>
    <cellStyle name="Output 4" xfId="26651" xr:uid="{00000000-0005-0000-0000-0000D4BF0000}"/>
    <cellStyle name="Output 4 2" xfId="49219" xr:uid="{00000000-0005-0000-0000-0000D5BF0000}"/>
    <cellStyle name="Output 5" xfId="26652" xr:uid="{00000000-0005-0000-0000-0000D6BF0000}"/>
    <cellStyle name="Output 5 2" xfId="49220" xr:uid="{00000000-0005-0000-0000-0000D7BF0000}"/>
    <cellStyle name="Output 6" xfId="26653" xr:uid="{00000000-0005-0000-0000-0000D8BF0000}"/>
    <cellStyle name="Output 6 2" xfId="49221" xr:uid="{00000000-0005-0000-0000-0000D9BF0000}"/>
    <cellStyle name="Output 7" xfId="26654" xr:uid="{00000000-0005-0000-0000-0000DABF0000}"/>
    <cellStyle name="Output 7 2" xfId="49222" xr:uid="{00000000-0005-0000-0000-0000DBBF0000}"/>
    <cellStyle name="Output 8" xfId="26655" xr:uid="{00000000-0005-0000-0000-0000DCBF0000}"/>
    <cellStyle name="Output 8 2" xfId="49223" xr:uid="{00000000-0005-0000-0000-0000DDBF0000}"/>
    <cellStyle name="Output 9" xfId="26656" xr:uid="{00000000-0005-0000-0000-0000DEBF0000}"/>
    <cellStyle name="Output 9 2" xfId="49224" xr:uid="{00000000-0005-0000-0000-0000DFBF0000}"/>
    <cellStyle name="Percent [0]" xfId="26657" xr:uid="{00000000-0005-0000-0000-0000E0BF0000}"/>
    <cellStyle name="Percent [0] 2" xfId="49225" xr:uid="{00000000-0005-0000-0000-0000E1BF0000}"/>
    <cellStyle name="Percent [00]" xfId="26658" xr:uid="{00000000-0005-0000-0000-0000E2BF0000}"/>
    <cellStyle name="Percent [00] 2" xfId="49226" xr:uid="{00000000-0005-0000-0000-0000E3BF0000}"/>
    <cellStyle name="Percent [2]" xfId="26659" xr:uid="{00000000-0005-0000-0000-0000E4BF0000}"/>
    <cellStyle name="Percent [2] 2" xfId="49227" xr:uid="{00000000-0005-0000-0000-0000E5BF0000}"/>
    <cellStyle name="Percent 10" xfId="26660" xr:uid="{00000000-0005-0000-0000-0000E6BF0000}"/>
    <cellStyle name="Percent 10 2" xfId="49228" xr:uid="{00000000-0005-0000-0000-0000E7BF0000}"/>
    <cellStyle name="Percent 11" xfId="26661" xr:uid="{00000000-0005-0000-0000-0000E8BF0000}"/>
    <cellStyle name="Percent 11 2" xfId="49229" xr:uid="{00000000-0005-0000-0000-0000E9BF0000}"/>
    <cellStyle name="Percent 12" xfId="26662" xr:uid="{00000000-0005-0000-0000-0000EABF0000}"/>
    <cellStyle name="Percent 12 2" xfId="49230" xr:uid="{00000000-0005-0000-0000-0000EBBF0000}"/>
    <cellStyle name="Percent 13" xfId="26663" xr:uid="{00000000-0005-0000-0000-0000ECBF0000}"/>
    <cellStyle name="Percent 13 2" xfId="49231" xr:uid="{00000000-0005-0000-0000-0000EDBF0000}"/>
    <cellStyle name="Percent 14" xfId="26664" xr:uid="{00000000-0005-0000-0000-0000EEBF0000}"/>
    <cellStyle name="Percent 14 2" xfId="49232" xr:uid="{00000000-0005-0000-0000-0000EFBF0000}"/>
    <cellStyle name="Percent 15" xfId="26665" xr:uid="{00000000-0005-0000-0000-0000F0BF0000}"/>
    <cellStyle name="Percent 15 2" xfId="49233" xr:uid="{00000000-0005-0000-0000-0000F1BF0000}"/>
    <cellStyle name="Percent 16" xfId="26666" xr:uid="{00000000-0005-0000-0000-0000F2BF0000}"/>
    <cellStyle name="Percent 16 2" xfId="49234" xr:uid="{00000000-0005-0000-0000-0000F3BF0000}"/>
    <cellStyle name="Percent 17" xfId="26667" xr:uid="{00000000-0005-0000-0000-0000F4BF0000}"/>
    <cellStyle name="Percent 17 2" xfId="49235" xr:uid="{00000000-0005-0000-0000-0000F5BF0000}"/>
    <cellStyle name="Percent 18" xfId="26668" xr:uid="{00000000-0005-0000-0000-0000F6BF0000}"/>
    <cellStyle name="Percent 18 2" xfId="49236" xr:uid="{00000000-0005-0000-0000-0000F7BF0000}"/>
    <cellStyle name="Percent 19" xfId="26669" xr:uid="{00000000-0005-0000-0000-0000F8BF0000}"/>
    <cellStyle name="Percent 19 2" xfId="49237" xr:uid="{00000000-0005-0000-0000-0000F9BF0000}"/>
    <cellStyle name="Percent 2" xfId="26670" xr:uid="{00000000-0005-0000-0000-0000FABF0000}"/>
    <cellStyle name="Percent 2 2" xfId="26671" xr:uid="{00000000-0005-0000-0000-0000FBBF0000}"/>
    <cellStyle name="Percent 2 2 2" xfId="26672" xr:uid="{00000000-0005-0000-0000-0000FCBF0000}"/>
    <cellStyle name="Percent 2 2 2 2" xfId="49240" xr:uid="{00000000-0005-0000-0000-0000FDBF0000}"/>
    <cellStyle name="Percent 2 2 3" xfId="49239" xr:uid="{00000000-0005-0000-0000-0000FEBF0000}"/>
    <cellStyle name="Percent 2 3" xfId="26673" xr:uid="{00000000-0005-0000-0000-0000FFBF0000}"/>
    <cellStyle name="Percent 2 3 2" xfId="49241" xr:uid="{00000000-0005-0000-0000-000000C00000}"/>
    <cellStyle name="Percent 2 4" xfId="26674" xr:uid="{00000000-0005-0000-0000-000001C00000}"/>
    <cellStyle name="Percent 2 4 2" xfId="49242" xr:uid="{00000000-0005-0000-0000-000002C00000}"/>
    <cellStyle name="Percent 2 5" xfId="26675" xr:uid="{00000000-0005-0000-0000-000003C00000}"/>
    <cellStyle name="Percent 2 5 2" xfId="49243" xr:uid="{00000000-0005-0000-0000-000004C00000}"/>
    <cellStyle name="Percent 2 6" xfId="49238" xr:uid="{00000000-0005-0000-0000-000005C00000}"/>
    <cellStyle name="Percent 20" xfId="26676" xr:uid="{00000000-0005-0000-0000-000006C00000}"/>
    <cellStyle name="Percent 20 2" xfId="49244" xr:uid="{00000000-0005-0000-0000-000007C00000}"/>
    <cellStyle name="Percent 21" xfId="26677" xr:uid="{00000000-0005-0000-0000-000008C00000}"/>
    <cellStyle name="Percent 21 2" xfId="49245" xr:uid="{00000000-0005-0000-0000-000009C00000}"/>
    <cellStyle name="Percent 22" xfId="26678" xr:uid="{00000000-0005-0000-0000-00000AC00000}"/>
    <cellStyle name="Percent 22 2" xfId="49246" xr:uid="{00000000-0005-0000-0000-00000BC00000}"/>
    <cellStyle name="Percent 23" xfId="26679" xr:uid="{00000000-0005-0000-0000-00000CC00000}"/>
    <cellStyle name="Percent 23 2" xfId="49247" xr:uid="{00000000-0005-0000-0000-00000DC00000}"/>
    <cellStyle name="Percent 24" xfId="26680" xr:uid="{00000000-0005-0000-0000-00000EC00000}"/>
    <cellStyle name="Percent 24 2" xfId="49248" xr:uid="{00000000-0005-0000-0000-00000FC00000}"/>
    <cellStyle name="Percent 25" xfId="26681" xr:uid="{00000000-0005-0000-0000-000010C00000}"/>
    <cellStyle name="Percent 25 2" xfId="49249" xr:uid="{00000000-0005-0000-0000-000011C00000}"/>
    <cellStyle name="Percent 26" xfId="26682" xr:uid="{00000000-0005-0000-0000-000012C00000}"/>
    <cellStyle name="Percent 26 2" xfId="49250" xr:uid="{00000000-0005-0000-0000-000013C00000}"/>
    <cellStyle name="Percent 27" xfId="26683" xr:uid="{00000000-0005-0000-0000-000014C00000}"/>
    <cellStyle name="Percent 27 2" xfId="49251" xr:uid="{00000000-0005-0000-0000-000015C00000}"/>
    <cellStyle name="Percent 28" xfId="26684" xr:uid="{00000000-0005-0000-0000-000016C00000}"/>
    <cellStyle name="Percent 28 2" xfId="49252" xr:uid="{00000000-0005-0000-0000-000017C00000}"/>
    <cellStyle name="Percent 29" xfId="26685" xr:uid="{00000000-0005-0000-0000-000018C00000}"/>
    <cellStyle name="Percent 29 2" xfId="49253" xr:uid="{00000000-0005-0000-0000-000019C00000}"/>
    <cellStyle name="Percent 3" xfId="26686" xr:uid="{00000000-0005-0000-0000-00001AC00000}"/>
    <cellStyle name="Percent 3 2" xfId="26687" xr:uid="{00000000-0005-0000-0000-00001BC00000}"/>
    <cellStyle name="Percent 3 2 2" xfId="49255" xr:uid="{00000000-0005-0000-0000-00001CC00000}"/>
    <cellStyle name="Percent 3 3" xfId="49254" xr:uid="{00000000-0005-0000-0000-00001DC00000}"/>
    <cellStyle name="Percent 30" xfId="26688" xr:uid="{00000000-0005-0000-0000-00001EC00000}"/>
    <cellStyle name="Percent 30 2" xfId="49256" xr:uid="{00000000-0005-0000-0000-00001FC00000}"/>
    <cellStyle name="Percent 31" xfId="26689" xr:uid="{00000000-0005-0000-0000-000020C00000}"/>
    <cellStyle name="Percent 31 2" xfId="49257" xr:uid="{00000000-0005-0000-0000-000021C00000}"/>
    <cellStyle name="Percent 32" xfId="26690" xr:uid="{00000000-0005-0000-0000-000022C00000}"/>
    <cellStyle name="Percent 32 2" xfId="49258" xr:uid="{00000000-0005-0000-0000-000023C00000}"/>
    <cellStyle name="Percent 33" xfId="26691" xr:uid="{00000000-0005-0000-0000-000024C00000}"/>
    <cellStyle name="Percent 33 2" xfId="49259" xr:uid="{00000000-0005-0000-0000-000025C00000}"/>
    <cellStyle name="Percent 34" xfId="26692" xr:uid="{00000000-0005-0000-0000-000026C00000}"/>
    <cellStyle name="Percent 34 2" xfId="49260" xr:uid="{00000000-0005-0000-0000-000027C00000}"/>
    <cellStyle name="Percent 35" xfId="26693" xr:uid="{00000000-0005-0000-0000-000028C00000}"/>
    <cellStyle name="Percent 35 2" xfId="49261" xr:uid="{00000000-0005-0000-0000-000029C00000}"/>
    <cellStyle name="Percent 36" xfId="26694" xr:uid="{00000000-0005-0000-0000-00002AC00000}"/>
    <cellStyle name="Percent 36 2" xfId="49262" xr:uid="{00000000-0005-0000-0000-00002BC00000}"/>
    <cellStyle name="Percent 37" xfId="26695" xr:uid="{00000000-0005-0000-0000-00002CC00000}"/>
    <cellStyle name="Percent 37 2" xfId="49263" xr:uid="{00000000-0005-0000-0000-00002DC00000}"/>
    <cellStyle name="Percent 38" xfId="26696" xr:uid="{00000000-0005-0000-0000-00002EC00000}"/>
    <cellStyle name="Percent 38 2" xfId="49264" xr:uid="{00000000-0005-0000-0000-00002FC00000}"/>
    <cellStyle name="Percent 39" xfId="26697" xr:uid="{00000000-0005-0000-0000-000030C00000}"/>
    <cellStyle name="Percent 39 2" xfId="49265" xr:uid="{00000000-0005-0000-0000-000031C00000}"/>
    <cellStyle name="Percent 4" xfId="26698" xr:uid="{00000000-0005-0000-0000-000032C00000}"/>
    <cellStyle name="Percent 4 2" xfId="49266" xr:uid="{00000000-0005-0000-0000-000033C00000}"/>
    <cellStyle name="Percent 40" xfId="26699" xr:uid="{00000000-0005-0000-0000-000034C00000}"/>
    <cellStyle name="Percent 40 2" xfId="49267" xr:uid="{00000000-0005-0000-0000-000035C00000}"/>
    <cellStyle name="Percent 41" xfId="26700" xr:uid="{00000000-0005-0000-0000-000036C00000}"/>
    <cellStyle name="Percent 41 2" xfId="49268" xr:uid="{00000000-0005-0000-0000-000037C00000}"/>
    <cellStyle name="Percent 42" xfId="26701" xr:uid="{00000000-0005-0000-0000-000038C00000}"/>
    <cellStyle name="Percent 42 2" xfId="49269" xr:uid="{00000000-0005-0000-0000-000039C00000}"/>
    <cellStyle name="Percent 43" xfId="26702" xr:uid="{00000000-0005-0000-0000-00003AC00000}"/>
    <cellStyle name="Percent 43 2" xfId="49270" xr:uid="{00000000-0005-0000-0000-00003BC00000}"/>
    <cellStyle name="Percent 44" xfId="26703" xr:uid="{00000000-0005-0000-0000-00003CC00000}"/>
    <cellStyle name="Percent 44 2" xfId="49271" xr:uid="{00000000-0005-0000-0000-00003DC00000}"/>
    <cellStyle name="Percent 45" xfId="26704" xr:uid="{00000000-0005-0000-0000-00003EC00000}"/>
    <cellStyle name="Percent 45 2" xfId="49272" xr:uid="{00000000-0005-0000-0000-00003FC00000}"/>
    <cellStyle name="Percent 46" xfId="26705" xr:uid="{00000000-0005-0000-0000-000040C00000}"/>
    <cellStyle name="Percent 46 2" xfId="49273" xr:uid="{00000000-0005-0000-0000-000041C00000}"/>
    <cellStyle name="Percent 47" xfId="26706" xr:uid="{00000000-0005-0000-0000-000042C00000}"/>
    <cellStyle name="Percent 47 2" xfId="49274" xr:uid="{00000000-0005-0000-0000-000043C00000}"/>
    <cellStyle name="Percent 48" xfId="26707" xr:uid="{00000000-0005-0000-0000-000044C00000}"/>
    <cellStyle name="Percent 48 2" xfId="49275" xr:uid="{00000000-0005-0000-0000-000045C00000}"/>
    <cellStyle name="Percent 49" xfId="26708" xr:uid="{00000000-0005-0000-0000-000046C00000}"/>
    <cellStyle name="Percent 49 2" xfId="49276" xr:uid="{00000000-0005-0000-0000-000047C00000}"/>
    <cellStyle name="Percent 5" xfId="26709" xr:uid="{00000000-0005-0000-0000-000048C00000}"/>
    <cellStyle name="Percent 5 2" xfId="49277" xr:uid="{00000000-0005-0000-0000-000049C00000}"/>
    <cellStyle name="Percent 50" xfId="26710" xr:uid="{00000000-0005-0000-0000-00004AC00000}"/>
    <cellStyle name="Percent 50 2" xfId="49278" xr:uid="{00000000-0005-0000-0000-00004BC00000}"/>
    <cellStyle name="Percent 51" xfId="26711" xr:uid="{00000000-0005-0000-0000-00004CC00000}"/>
    <cellStyle name="Percent 51 2" xfId="49279" xr:uid="{00000000-0005-0000-0000-00004DC00000}"/>
    <cellStyle name="Percent 6" xfId="26712" xr:uid="{00000000-0005-0000-0000-00004EC00000}"/>
    <cellStyle name="Percent 6 2" xfId="49280" xr:uid="{00000000-0005-0000-0000-00004FC00000}"/>
    <cellStyle name="Percent 7" xfId="26713" xr:uid="{00000000-0005-0000-0000-000050C00000}"/>
    <cellStyle name="Percent 7 2" xfId="49281" xr:uid="{00000000-0005-0000-0000-000051C00000}"/>
    <cellStyle name="Percent 8" xfId="26714" xr:uid="{00000000-0005-0000-0000-000052C00000}"/>
    <cellStyle name="Percent 8 2" xfId="49282" xr:uid="{00000000-0005-0000-0000-000053C00000}"/>
    <cellStyle name="Percent 9" xfId="26715" xr:uid="{00000000-0005-0000-0000-000054C00000}"/>
    <cellStyle name="Percent 9 2" xfId="49283" xr:uid="{00000000-0005-0000-0000-000055C00000}"/>
    <cellStyle name="PODNASLOV" xfId="26716" xr:uid="{00000000-0005-0000-0000-000056C00000}"/>
    <cellStyle name="PODNASLOV 2" xfId="49284" xr:uid="{00000000-0005-0000-0000-000057C00000}"/>
    <cellStyle name="Podstavka" xfId="26717" xr:uid="{00000000-0005-0000-0000-000058C00000}"/>
    <cellStyle name="Podstavka 2" xfId="49285" xr:uid="{00000000-0005-0000-0000-000059C00000}"/>
    <cellStyle name="Pojasnjevalno besedilo" xfId="26718" xr:uid="{00000000-0005-0000-0000-00005AC00000}"/>
    <cellStyle name="Pojasnjevalno besedilo 2" xfId="49286" xr:uid="{00000000-0005-0000-0000-00005BC00000}"/>
    <cellStyle name="Postotak 2" xfId="26719" xr:uid="{00000000-0005-0000-0000-00005CC00000}"/>
    <cellStyle name="Postotak 2 2" xfId="49287" xr:uid="{00000000-0005-0000-0000-00005DC00000}"/>
    <cellStyle name="Postotak 3" xfId="26720" xr:uid="{00000000-0005-0000-0000-00005EC00000}"/>
    <cellStyle name="Postotak 3 2" xfId="49288" xr:uid="{00000000-0005-0000-0000-00005FC00000}"/>
    <cellStyle name="Postotak 4" xfId="26721" xr:uid="{00000000-0005-0000-0000-000060C00000}"/>
    <cellStyle name="Postotak 4 2" xfId="49289" xr:uid="{00000000-0005-0000-0000-000061C00000}"/>
    <cellStyle name="Poudarek1" xfId="26722" xr:uid="{00000000-0005-0000-0000-000062C00000}"/>
    <cellStyle name="Poudarek1 2" xfId="49290" xr:uid="{00000000-0005-0000-0000-000063C00000}"/>
    <cellStyle name="Poudarek2" xfId="26723" xr:uid="{00000000-0005-0000-0000-000064C00000}"/>
    <cellStyle name="Poudarek2 2" xfId="49291" xr:uid="{00000000-0005-0000-0000-000065C00000}"/>
    <cellStyle name="Poudarek3" xfId="26724" xr:uid="{00000000-0005-0000-0000-000066C00000}"/>
    <cellStyle name="Poudarek3 2" xfId="49292" xr:uid="{00000000-0005-0000-0000-000067C00000}"/>
    <cellStyle name="Poudarek4" xfId="26725" xr:uid="{00000000-0005-0000-0000-000068C00000}"/>
    <cellStyle name="Poudarek4 2" xfId="49293" xr:uid="{00000000-0005-0000-0000-000069C00000}"/>
    <cellStyle name="Poudarek5" xfId="26726" xr:uid="{00000000-0005-0000-0000-00006AC00000}"/>
    <cellStyle name="Poudarek5 2" xfId="49294" xr:uid="{00000000-0005-0000-0000-00006BC00000}"/>
    <cellStyle name="Poudarek6" xfId="26727" xr:uid="{00000000-0005-0000-0000-00006CC00000}"/>
    <cellStyle name="Poudarek6 2" xfId="49295" xr:uid="{00000000-0005-0000-0000-00006DC00000}"/>
    <cellStyle name="Povezana celica" xfId="26728" xr:uid="{00000000-0005-0000-0000-00006EC00000}"/>
    <cellStyle name="Povezana celica 2" xfId="49296" xr:uid="{00000000-0005-0000-0000-00006FC00000}"/>
    <cellStyle name="Povezana ćelija" xfId="26729" xr:uid="{00000000-0005-0000-0000-000070C00000}"/>
    <cellStyle name="Povezana ćelija 2" xfId="26730" xr:uid="{00000000-0005-0000-0000-000071C00000}"/>
    <cellStyle name="Povezana ćelija 2 2" xfId="49298" xr:uid="{00000000-0005-0000-0000-000072C00000}"/>
    <cellStyle name="Povezana ćelija 3" xfId="26731" xr:uid="{00000000-0005-0000-0000-000073C00000}"/>
    <cellStyle name="Povezana ćelija 3 2" xfId="49299" xr:uid="{00000000-0005-0000-0000-000074C00000}"/>
    <cellStyle name="Povezana ćelija 4" xfId="49297" xr:uid="{00000000-0005-0000-0000-000075C00000}"/>
    <cellStyle name="PrePop Currency (0)" xfId="26732" xr:uid="{00000000-0005-0000-0000-000076C00000}"/>
    <cellStyle name="PrePop Currency (0) 2" xfId="49300" xr:uid="{00000000-0005-0000-0000-000077C00000}"/>
    <cellStyle name="PrePop Currency (2)" xfId="26733" xr:uid="{00000000-0005-0000-0000-000078C00000}"/>
    <cellStyle name="PrePop Currency (2) 2" xfId="49301" xr:uid="{00000000-0005-0000-0000-000079C00000}"/>
    <cellStyle name="PrePop Units (0)" xfId="26734" xr:uid="{00000000-0005-0000-0000-00007AC00000}"/>
    <cellStyle name="PrePop Units (0) 2" xfId="49302" xr:uid="{00000000-0005-0000-0000-00007BC00000}"/>
    <cellStyle name="PrePop Units (1)" xfId="26735" xr:uid="{00000000-0005-0000-0000-00007CC00000}"/>
    <cellStyle name="PrePop Units (1) 2" xfId="49303" xr:uid="{00000000-0005-0000-0000-00007DC00000}"/>
    <cellStyle name="PrePop Units (2)" xfId="26736" xr:uid="{00000000-0005-0000-0000-00007EC00000}"/>
    <cellStyle name="PrePop Units (2) 2" xfId="49304" xr:uid="{00000000-0005-0000-0000-00007FC00000}"/>
    <cellStyle name="Preveri celico" xfId="26737" xr:uid="{00000000-0005-0000-0000-000080C00000}"/>
    <cellStyle name="Preveri celico 2" xfId="49305" xr:uid="{00000000-0005-0000-0000-000081C00000}"/>
    <cellStyle name="Provjera ćelije" xfId="26738" xr:uid="{00000000-0005-0000-0000-000082C00000}"/>
    <cellStyle name="Provjera ćelije 2" xfId="26739" xr:uid="{00000000-0005-0000-0000-000083C00000}"/>
    <cellStyle name="Provjera ćelije 2 2" xfId="49307" xr:uid="{00000000-0005-0000-0000-000084C00000}"/>
    <cellStyle name="Provjera ćelije 3" xfId="26740" xr:uid="{00000000-0005-0000-0000-000085C00000}"/>
    <cellStyle name="Provjera ćelije 3 2" xfId="49308" xr:uid="{00000000-0005-0000-0000-000086C00000}"/>
    <cellStyle name="Provjera ćelije 4" xfId="49306" xr:uid="{00000000-0005-0000-0000-000087C00000}"/>
    <cellStyle name="Računanje" xfId="26741" xr:uid="{00000000-0005-0000-0000-000088C00000}"/>
    <cellStyle name="Računanje 2" xfId="49309" xr:uid="{00000000-0005-0000-0000-000089C00000}"/>
    <cellStyle name="redni brojevi" xfId="26742" xr:uid="{00000000-0005-0000-0000-00008AC00000}"/>
    <cellStyle name="redni brojevi 2" xfId="49310" xr:uid="{00000000-0005-0000-0000-00008BC00000}"/>
    <cellStyle name="Rekapitulacija" xfId="26743" xr:uid="{00000000-0005-0000-0000-00008CC00000}"/>
    <cellStyle name="Rekapitulacija 2" xfId="49311" xr:uid="{00000000-0005-0000-0000-00008DC00000}"/>
    <cellStyle name="Result" xfId="26744" xr:uid="{00000000-0005-0000-0000-00008EC00000}"/>
    <cellStyle name="Result 1" xfId="26745" xr:uid="{00000000-0005-0000-0000-00008FC00000}"/>
    <cellStyle name="Result 1 2" xfId="26746" xr:uid="{00000000-0005-0000-0000-000090C00000}"/>
    <cellStyle name="Result 1 2 2" xfId="49314" xr:uid="{00000000-0005-0000-0000-000091C00000}"/>
    <cellStyle name="Result 1 3" xfId="49313" xr:uid="{00000000-0005-0000-0000-000092C00000}"/>
    <cellStyle name="Result 2" xfId="26747" xr:uid="{00000000-0005-0000-0000-000093C00000}"/>
    <cellStyle name="Result 2 2" xfId="26748" xr:uid="{00000000-0005-0000-0000-000094C00000}"/>
    <cellStyle name="Result 2 2 2" xfId="26749" xr:uid="{00000000-0005-0000-0000-000095C00000}"/>
    <cellStyle name="Result 2 2 2 2" xfId="49317" xr:uid="{00000000-0005-0000-0000-000096C00000}"/>
    <cellStyle name="Result 2 2 3" xfId="49316" xr:uid="{00000000-0005-0000-0000-000097C00000}"/>
    <cellStyle name="Result 2 3" xfId="26750" xr:uid="{00000000-0005-0000-0000-000098C00000}"/>
    <cellStyle name="Result 2 3 2" xfId="49318" xr:uid="{00000000-0005-0000-0000-000099C00000}"/>
    <cellStyle name="Result 2 4" xfId="49315" xr:uid="{00000000-0005-0000-0000-00009AC00000}"/>
    <cellStyle name="Result 3" xfId="26751" xr:uid="{00000000-0005-0000-0000-00009BC00000}"/>
    <cellStyle name="Result 3 2" xfId="26752" xr:uid="{00000000-0005-0000-0000-00009CC00000}"/>
    <cellStyle name="Result 3 2 2" xfId="49320" xr:uid="{00000000-0005-0000-0000-00009DC00000}"/>
    <cellStyle name="Result 3 3" xfId="49319" xr:uid="{00000000-0005-0000-0000-00009EC00000}"/>
    <cellStyle name="Result 4" xfId="26753" xr:uid="{00000000-0005-0000-0000-00009FC00000}"/>
    <cellStyle name="Result 4 2" xfId="26754" xr:uid="{00000000-0005-0000-0000-0000A0C00000}"/>
    <cellStyle name="Result 4 2 2" xfId="49322" xr:uid="{00000000-0005-0000-0000-0000A1C00000}"/>
    <cellStyle name="Result 4 3" xfId="49321" xr:uid="{00000000-0005-0000-0000-0000A2C00000}"/>
    <cellStyle name="Result 5" xfId="26755" xr:uid="{00000000-0005-0000-0000-0000A3C00000}"/>
    <cellStyle name="Result 5 2" xfId="26756" xr:uid="{00000000-0005-0000-0000-0000A4C00000}"/>
    <cellStyle name="Result 5 2 2" xfId="49324" xr:uid="{00000000-0005-0000-0000-0000A5C00000}"/>
    <cellStyle name="Result 5 3" xfId="49323" xr:uid="{00000000-0005-0000-0000-0000A6C00000}"/>
    <cellStyle name="Result 6" xfId="26757" xr:uid="{00000000-0005-0000-0000-0000A7C00000}"/>
    <cellStyle name="Result 6 2" xfId="26758" xr:uid="{00000000-0005-0000-0000-0000A8C00000}"/>
    <cellStyle name="Result 6 2 2" xfId="49326" xr:uid="{00000000-0005-0000-0000-0000A9C00000}"/>
    <cellStyle name="Result 6 3" xfId="49325" xr:uid="{00000000-0005-0000-0000-0000AAC00000}"/>
    <cellStyle name="Result 7" xfId="26759" xr:uid="{00000000-0005-0000-0000-0000ABC00000}"/>
    <cellStyle name="Result 7 2" xfId="49327" xr:uid="{00000000-0005-0000-0000-0000ACC00000}"/>
    <cellStyle name="Result 8" xfId="26760" xr:uid="{00000000-0005-0000-0000-0000ADC00000}"/>
    <cellStyle name="Result 8 2" xfId="49328" xr:uid="{00000000-0005-0000-0000-0000AEC00000}"/>
    <cellStyle name="Result 9" xfId="49312" xr:uid="{00000000-0005-0000-0000-0000AFC00000}"/>
    <cellStyle name="Result2" xfId="26761" xr:uid="{00000000-0005-0000-0000-0000B0C00000}"/>
    <cellStyle name="Result2 1" xfId="26762" xr:uid="{00000000-0005-0000-0000-0000B1C00000}"/>
    <cellStyle name="Result2 1 2" xfId="26763" xr:uid="{00000000-0005-0000-0000-0000B2C00000}"/>
    <cellStyle name="Result2 1 2 2" xfId="49331" xr:uid="{00000000-0005-0000-0000-0000B3C00000}"/>
    <cellStyle name="Result2 1 3" xfId="49330" xr:uid="{00000000-0005-0000-0000-0000B4C00000}"/>
    <cellStyle name="Result2 2" xfId="26764" xr:uid="{00000000-0005-0000-0000-0000B5C00000}"/>
    <cellStyle name="Result2 2 2" xfId="26765" xr:uid="{00000000-0005-0000-0000-0000B6C00000}"/>
    <cellStyle name="Result2 2 2 2" xfId="26766" xr:uid="{00000000-0005-0000-0000-0000B7C00000}"/>
    <cellStyle name="Result2 2 2 2 2" xfId="49334" xr:uid="{00000000-0005-0000-0000-0000B8C00000}"/>
    <cellStyle name="Result2 2 2 3" xfId="49333" xr:uid="{00000000-0005-0000-0000-0000B9C00000}"/>
    <cellStyle name="Result2 2 3" xfId="26767" xr:uid="{00000000-0005-0000-0000-0000BAC00000}"/>
    <cellStyle name="Result2 2 3 2" xfId="49335" xr:uid="{00000000-0005-0000-0000-0000BBC00000}"/>
    <cellStyle name="Result2 2 4" xfId="49332" xr:uid="{00000000-0005-0000-0000-0000BCC00000}"/>
    <cellStyle name="Result2 3" xfId="26768" xr:uid="{00000000-0005-0000-0000-0000BDC00000}"/>
    <cellStyle name="Result2 3 2" xfId="26769" xr:uid="{00000000-0005-0000-0000-0000BEC00000}"/>
    <cellStyle name="Result2 3 2 2" xfId="49337" xr:uid="{00000000-0005-0000-0000-0000BFC00000}"/>
    <cellStyle name="Result2 3 3" xfId="49336" xr:uid="{00000000-0005-0000-0000-0000C0C00000}"/>
    <cellStyle name="Result2 4" xfId="26770" xr:uid="{00000000-0005-0000-0000-0000C1C00000}"/>
    <cellStyle name="Result2 4 2" xfId="26771" xr:uid="{00000000-0005-0000-0000-0000C2C00000}"/>
    <cellStyle name="Result2 4 2 2" xfId="49339" xr:uid="{00000000-0005-0000-0000-0000C3C00000}"/>
    <cellStyle name="Result2 4 3" xfId="49338" xr:uid="{00000000-0005-0000-0000-0000C4C00000}"/>
    <cellStyle name="Result2 5" xfId="26772" xr:uid="{00000000-0005-0000-0000-0000C5C00000}"/>
    <cellStyle name="Result2 5 2" xfId="26773" xr:uid="{00000000-0005-0000-0000-0000C6C00000}"/>
    <cellStyle name="Result2 5 2 2" xfId="49341" xr:uid="{00000000-0005-0000-0000-0000C7C00000}"/>
    <cellStyle name="Result2 5 3" xfId="49340" xr:uid="{00000000-0005-0000-0000-0000C8C00000}"/>
    <cellStyle name="Result2 6" xfId="26774" xr:uid="{00000000-0005-0000-0000-0000C9C00000}"/>
    <cellStyle name="Result2 6 2" xfId="26775" xr:uid="{00000000-0005-0000-0000-0000CAC00000}"/>
    <cellStyle name="Result2 6 2 2" xfId="49343" xr:uid="{00000000-0005-0000-0000-0000CBC00000}"/>
    <cellStyle name="Result2 6 3" xfId="49342" xr:uid="{00000000-0005-0000-0000-0000CCC00000}"/>
    <cellStyle name="Result2 7" xfId="26776" xr:uid="{00000000-0005-0000-0000-0000CDC00000}"/>
    <cellStyle name="Result2 7 2" xfId="49344" xr:uid="{00000000-0005-0000-0000-0000CEC00000}"/>
    <cellStyle name="Result2 8" xfId="26777" xr:uid="{00000000-0005-0000-0000-0000CFC00000}"/>
    <cellStyle name="Result2 8 2" xfId="49345" xr:uid="{00000000-0005-0000-0000-0000D0C00000}"/>
    <cellStyle name="Result2 9" xfId="49329" xr:uid="{00000000-0005-0000-0000-0000D1C00000}"/>
    <cellStyle name="SADRŽAJ" xfId="26778" xr:uid="{00000000-0005-0000-0000-0000D2C00000}"/>
    <cellStyle name="SADRŽAJ 2" xfId="49346" xr:uid="{00000000-0005-0000-0000-0000D3C00000}"/>
    <cellStyle name="Satisfaisant" xfId="26779" xr:uid="{00000000-0005-0000-0000-0000D4C00000}"/>
    <cellStyle name="Satisfaisant 2" xfId="49347" xr:uid="{00000000-0005-0000-0000-0000D5C00000}"/>
    <cellStyle name="Schlecht" xfId="26780" xr:uid="{00000000-0005-0000-0000-0000D6C00000}"/>
    <cellStyle name="Schlecht 2" xfId="26781" xr:uid="{00000000-0005-0000-0000-0000D7C00000}"/>
    <cellStyle name="Schlecht 2 2" xfId="49349" xr:uid="{00000000-0005-0000-0000-0000D8C00000}"/>
    <cellStyle name="Schlecht 3" xfId="26782" xr:uid="{00000000-0005-0000-0000-0000D9C00000}"/>
    <cellStyle name="Schlecht 3 2" xfId="49350" xr:uid="{00000000-0005-0000-0000-0000DAC00000}"/>
    <cellStyle name="Schlecht 4" xfId="49348" xr:uid="{00000000-0005-0000-0000-0000DBC00000}"/>
    <cellStyle name="Schlecht_obrtnicki" xfId="26783" xr:uid="{00000000-0005-0000-0000-0000DCC00000}"/>
    <cellStyle name="Sheet Title" xfId="26784" xr:uid="{00000000-0005-0000-0000-0000DDC00000}"/>
    <cellStyle name="Sheet Title 2" xfId="49351" xr:uid="{00000000-0005-0000-0000-0000DEC00000}"/>
    <cellStyle name="Slabo" xfId="26785" xr:uid="{00000000-0005-0000-0000-0000DFC00000}"/>
    <cellStyle name="Slabo 2" xfId="49352" xr:uid="{00000000-0005-0000-0000-0000E0C00000}"/>
    <cellStyle name="Sortie" xfId="26786" xr:uid="{00000000-0005-0000-0000-0000E1C00000}"/>
    <cellStyle name="Sortie 2" xfId="49353" xr:uid="{00000000-0005-0000-0000-0000E2C00000}"/>
    <cellStyle name="Standard" xfId="26787" xr:uid="{00000000-0005-0000-0000-0000E3C00000}"/>
    <cellStyle name="Standard 2" xfId="26788" xr:uid="{00000000-0005-0000-0000-0000E4C00000}"/>
    <cellStyle name="Standard 2 2" xfId="49355" xr:uid="{00000000-0005-0000-0000-0000E5C00000}"/>
    <cellStyle name="Standard 3" xfId="49354" xr:uid="{00000000-0005-0000-0000-0000E6C00000}"/>
    <cellStyle name="Standard_Tabelle1" xfId="26789" xr:uid="{00000000-0005-0000-0000-0000E7C00000}"/>
    <cellStyle name="Stavka" xfId="26790" xr:uid="{00000000-0005-0000-0000-0000E8C00000}"/>
    <cellStyle name="Stavka 2" xfId="49356" xr:uid="{00000000-0005-0000-0000-0000E9C00000}"/>
    <cellStyle name="Stavka kolicina" xfId="49357" xr:uid="{00000000-0005-0000-0000-0000EAC00000}"/>
    <cellStyle name="Stavka OPIS" xfId="49358" xr:uid="{00000000-0005-0000-0000-0000EBC00000}"/>
    <cellStyle name="Stil 1" xfId="64" xr:uid="{00000000-0005-0000-0000-0000ECC00000}"/>
    <cellStyle name="Stil 1 10" xfId="26791" xr:uid="{00000000-0005-0000-0000-0000EDC00000}"/>
    <cellStyle name="Stil 1 2" xfId="69" xr:uid="{00000000-0005-0000-0000-0000EEC00000}"/>
    <cellStyle name="Stil 1 2 2" xfId="26793" xr:uid="{00000000-0005-0000-0000-0000EFC00000}"/>
    <cellStyle name="Stil 1 2 2 2" xfId="49361" xr:uid="{00000000-0005-0000-0000-0000F0C00000}"/>
    <cellStyle name="Stil 1 2 3" xfId="49360" xr:uid="{00000000-0005-0000-0000-0000F1C00000}"/>
    <cellStyle name="Stil 1 2 4" xfId="26792" xr:uid="{00000000-0005-0000-0000-0000F2C00000}"/>
    <cellStyle name="Stil 1 3" xfId="95" xr:uid="{00000000-0005-0000-0000-0000F3C00000}"/>
    <cellStyle name="Stil 1 3 2" xfId="26795" xr:uid="{00000000-0005-0000-0000-0000F4C00000}"/>
    <cellStyle name="Stil 1 3 2 2" xfId="49363" xr:uid="{00000000-0005-0000-0000-0000F5C00000}"/>
    <cellStyle name="Stil 1 3 3" xfId="49362" xr:uid="{00000000-0005-0000-0000-0000F6C00000}"/>
    <cellStyle name="Stil 1 3 4" xfId="26794" xr:uid="{00000000-0005-0000-0000-0000F7C00000}"/>
    <cellStyle name="Stil 1 4" xfId="26796" xr:uid="{00000000-0005-0000-0000-0000F8C00000}"/>
    <cellStyle name="Stil 1 4 2" xfId="26797" xr:uid="{00000000-0005-0000-0000-0000F9C00000}"/>
    <cellStyle name="Stil 1 4 2 2" xfId="49365" xr:uid="{00000000-0005-0000-0000-0000FAC00000}"/>
    <cellStyle name="Stil 1 4 3" xfId="49364" xr:uid="{00000000-0005-0000-0000-0000FBC00000}"/>
    <cellStyle name="Stil 1 5" xfId="26798" xr:uid="{00000000-0005-0000-0000-0000FCC00000}"/>
    <cellStyle name="Stil 1 5 2" xfId="49366" xr:uid="{00000000-0005-0000-0000-0000FDC00000}"/>
    <cellStyle name="Stil 1 6" xfId="26799" xr:uid="{00000000-0005-0000-0000-0000FEC00000}"/>
    <cellStyle name="Stil 1 6 2" xfId="49367" xr:uid="{00000000-0005-0000-0000-0000FFC00000}"/>
    <cellStyle name="Stil 1 7" xfId="26800" xr:uid="{00000000-0005-0000-0000-000000C10000}"/>
    <cellStyle name="Stil 1 7 2" xfId="49368" xr:uid="{00000000-0005-0000-0000-000001C10000}"/>
    <cellStyle name="Stil 1 8" xfId="26801" xr:uid="{00000000-0005-0000-0000-000002C10000}"/>
    <cellStyle name="Stil 1 8 2" xfId="49369" xr:uid="{00000000-0005-0000-0000-000003C10000}"/>
    <cellStyle name="Stil 1 9" xfId="49359" xr:uid="{00000000-0005-0000-0000-000004C10000}"/>
    <cellStyle name="Style 1" xfId="65" xr:uid="{00000000-0005-0000-0000-000005C10000}"/>
    <cellStyle name="Style 1 10" xfId="26803" xr:uid="{00000000-0005-0000-0000-000006C10000}"/>
    <cellStyle name="Style 1 10 2" xfId="49371" xr:uid="{00000000-0005-0000-0000-000007C10000}"/>
    <cellStyle name="Style 1 11" xfId="26804" xr:uid="{00000000-0005-0000-0000-000008C10000}"/>
    <cellStyle name="Style 1 11 2" xfId="49372" xr:uid="{00000000-0005-0000-0000-000009C10000}"/>
    <cellStyle name="Style 1 12" xfId="49370" xr:uid="{00000000-0005-0000-0000-00000AC10000}"/>
    <cellStyle name="Style 1 13" xfId="26802" xr:uid="{00000000-0005-0000-0000-00000BC10000}"/>
    <cellStyle name="Style 1 2" xfId="70" xr:uid="{00000000-0005-0000-0000-00000CC10000}"/>
    <cellStyle name="Style 1 2 2" xfId="26806" xr:uid="{00000000-0005-0000-0000-00000DC10000}"/>
    <cellStyle name="Style 1 2 2 2" xfId="26807" xr:uid="{00000000-0005-0000-0000-00000EC10000}"/>
    <cellStyle name="Style 1 2 2 2 2" xfId="49375" xr:uid="{00000000-0005-0000-0000-00000FC10000}"/>
    <cellStyle name="Style 1 2 2 3" xfId="26808" xr:uid="{00000000-0005-0000-0000-000010C10000}"/>
    <cellStyle name="Style 1 2 2 3 2" xfId="49376" xr:uid="{00000000-0005-0000-0000-000011C10000}"/>
    <cellStyle name="Style 1 2 2 4" xfId="49374" xr:uid="{00000000-0005-0000-0000-000012C10000}"/>
    <cellStyle name="Style 1 2 3" xfId="26809" xr:uid="{00000000-0005-0000-0000-000013C10000}"/>
    <cellStyle name="Style 1 2 3 2" xfId="26810" xr:uid="{00000000-0005-0000-0000-000014C10000}"/>
    <cellStyle name="Style 1 2 3 2 2" xfId="49378" xr:uid="{00000000-0005-0000-0000-000015C10000}"/>
    <cellStyle name="Style 1 2 3 3" xfId="49377" xr:uid="{00000000-0005-0000-0000-000016C10000}"/>
    <cellStyle name="Style 1 2 4" xfId="26811" xr:uid="{00000000-0005-0000-0000-000017C10000}"/>
    <cellStyle name="Style 1 2 4 2" xfId="26812" xr:uid="{00000000-0005-0000-0000-000018C10000}"/>
    <cellStyle name="Style 1 2 4 2 2" xfId="49380" xr:uid="{00000000-0005-0000-0000-000019C10000}"/>
    <cellStyle name="Style 1 2 4 3" xfId="49379" xr:uid="{00000000-0005-0000-0000-00001AC10000}"/>
    <cellStyle name="Style 1 2 5" xfId="26813" xr:uid="{00000000-0005-0000-0000-00001BC10000}"/>
    <cellStyle name="Style 1 2 5 2" xfId="49381" xr:uid="{00000000-0005-0000-0000-00001CC10000}"/>
    <cellStyle name="Style 1 2 6" xfId="26814" xr:uid="{00000000-0005-0000-0000-00001DC10000}"/>
    <cellStyle name="Style 1 2 6 2" xfId="49382" xr:uid="{00000000-0005-0000-0000-00001EC10000}"/>
    <cellStyle name="Style 1 2 7" xfId="26815" xr:uid="{00000000-0005-0000-0000-00001FC10000}"/>
    <cellStyle name="Style 1 2 7 2" xfId="49383" xr:uid="{00000000-0005-0000-0000-000020C10000}"/>
    <cellStyle name="Style 1 2 8" xfId="49373" xr:uid="{00000000-0005-0000-0000-000021C10000}"/>
    <cellStyle name="Style 1 2 9" xfId="26805" xr:uid="{00000000-0005-0000-0000-000022C10000}"/>
    <cellStyle name="Style 1 3" xfId="26816" xr:uid="{00000000-0005-0000-0000-000023C10000}"/>
    <cellStyle name="Style 1 3 2" xfId="26817" xr:uid="{00000000-0005-0000-0000-000024C10000}"/>
    <cellStyle name="Style 1 3 2 2" xfId="26818" xr:uid="{00000000-0005-0000-0000-000025C10000}"/>
    <cellStyle name="Style 1 3 2 2 2" xfId="49386" xr:uid="{00000000-0005-0000-0000-000026C10000}"/>
    <cellStyle name="Style 1 3 2 3" xfId="49385" xr:uid="{00000000-0005-0000-0000-000027C10000}"/>
    <cellStyle name="Style 1 3 3" xfId="26819" xr:uid="{00000000-0005-0000-0000-000028C10000}"/>
    <cellStyle name="Style 1 3 3 2" xfId="26820" xr:uid="{00000000-0005-0000-0000-000029C10000}"/>
    <cellStyle name="Style 1 3 3 2 2" xfId="49388" xr:uid="{00000000-0005-0000-0000-00002AC10000}"/>
    <cellStyle name="Style 1 3 3 3" xfId="49387" xr:uid="{00000000-0005-0000-0000-00002BC10000}"/>
    <cellStyle name="Style 1 3 4" xfId="26821" xr:uid="{00000000-0005-0000-0000-00002CC10000}"/>
    <cellStyle name="Style 1 3 4 2" xfId="26822" xr:uid="{00000000-0005-0000-0000-00002DC10000}"/>
    <cellStyle name="Style 1 3 4 2 2" xfId="49390" xr:uid="{00000000-0005-0000-0000-00002EC10000}"/>
    <cellStyle name="Style 1 3 4 3" xfId="49389" xr:uid="{00000000-0005-0000-0000-00002FC10000}"/>
    <cellStyle name="Style 1 3 5" xfId="26823" xr:uid="{00000000-0005-0000-0000-000030C10000}"/>
    <cellStyle name="Style 1 3 5 2" xfId="49391" xr:uid="{00000000-0005-0000-0000-000031C10000}"/>
    <cellStyle name="Style 1 3 6" xfId="26824" xr:uid="{00000000-0005-0000-0000-000032C10000}"/>
    <cellStyle name="Style 1 3 6 2" xfId="49392" xr:uid="{00000000-0005-0000-0000-000033C10000}"/>
    <cellStyle name="Style 1 3 7" xfId="49384" xr:uid="{00000000-0005-0000-0000-000034C10000}"/>
    <cellStyle name="Style 1 4" xfId="26825" xr:uid="{00000000-0005-0000-0000-000035C10000}"/>
    <cellStyle name="Style 1 4 2" xfId="26826" xr:uid="{00000000-0005-0000-0000-000036C10000}"/>
    <cellStyle name="Style 1 4 2 2" xfId="26827" xr:uid="{00000000-0005-0000-0000-000037C10000}"/>
    <cellStyle name="Style 1 4 2 2 2" xfId="49395" xr:uid="{00000000-0005-0000-0000-000038C10000}"/>
    <cellStyle name="Style 1 4 2 3" xfId="49394" xr:uid="{00000000-0005-0000-0000-000039C10000}"/>
    <cellStyle name="Style 1 4 3" xfId="26828" xr:uid="{00000000-0005-0000-0000-00003AC10000}"/>
    <cellStyle name="Style 1 4 3 2" xfId="26829" xr:uid="{00000000-0005-0000-0000-00003BC10000}"/>
    <cellStyle name="Style 1 4 3 2 2" xfId="49397" xr:uid="{00000000-0005-0000-0000-00003CC10000}"/>
    <cellStyle name="Style 1 4 3 3" xfId="49396" xr:uid="{00000000-0005-0000-0000-00003DC10000}"/>
    <cellStyle name="Style 1 4 4" xfId="26830" xr:uid="{00000000-0005-0000-0000-00003EC10000}"/>
    <cellStyle name="Style 1 4 4 2" xfId="26831" xr:uid="{00000000-0005-0000-0000-00003FC10000}"/>
    <cellStyle name="Style 1 4 4 2 2" xfId="49399" xr:uid="{00000000-0005-0000-0000-000040C10000}"/>
    <cellStyle name="Style 1 4 4 3" xfId="49398" xr:uid="{00000000-0005-0000-0000-000041C10000}"/>
    <cellStyle name="Style 1 4 5" xfId="26832" xr:uid="{00000000-0005-0000-0000-000042C10000}"/>
    <cellStyle name="Style 1 4 5 2" xfId="49400" xr:uid="{00000000-0005-0000-0000-000043C10000}"/>
    <cellStyle name="Style 1 4 6" xfId="49393" xr:uid="{00000000-0005-0000-0000-000044C10000}"/>
    <cellStyle name="Style 1 5" xfId="26833" xr:uid="{00000000-0005-0000-0000-000045C10000}"/>
    <cellStyle name="Style 1 5 2" xfId="26834" xr:uid="{00000000-0005-0000-0000-000046C10000}"/>
    <cellStyle name="Style 1 5 2 2" xfId="49402" xr:uid="{00000000-0005-0000-0000-000047C10000}"/>
    <cellStyle name="Style 1 5 3" xfId="49401" xr:uid="{00000000-0005-0000-0000-000048C10000}"/>
    <cellStyle name="Style 1 6" xfId="26835" xr:uid="{00000000-0005-0000-0000-000049C10000}"/>
    <cellStyle name="Style 1 6 2" xfId="26836" xr:uid="{00000000-0005-0000-0000-00004AC10000}"/>
    <cellStyle name="Style 1 6 2 2" xfId="49404" xr:uid="{00000000-0005-0000-0000-00004BC10000}"/>
    <cellStyle name="Style 1 6 3" xfId="49403" xr:uid="{00000000-0005-0000-0000-00004CC10000}"/>
    <cellStyle name="Style 1 7" xfId="26837" xr:uid="{00000000-0005-0000-0000-00004DC10000}"/>
    <cellStyle name="Style 1 7 2" xfId="26838" xr:uid="{00000000-0005-0000-0000-00004EC10000}"/>
    <cellStyle name="Style 1 7 2 2" xfId="49406" xr:uid="{00000000-0005-0000-0000-00004FC10000}"/>
    <cellStyle name="Style 1 7 3" xfId="49405" xr:uid="{00000000-0005-0000-0000-000050C10000}"/>
    <cellStyle name="Style 1 8" xfId="26839" xr:uid="{00000000-0005-0000-0000-000051C10000}"/>
    <cellStyle name="Style 1 8 2" xfId="26840" xr:uid="{00000000-0005-0000-0000-000052C10000}"/>
    <cellStyle name="Style 1 8 2 2" xfId="49408" xr:uid="{00000000-0005-0000-0000-000053C10000}"/>
    <cellStyle name="Style 1 8 3" xfId="49407" xr:uid="{00000000-0005-0000-0000-000054C10000}"/>
    <cellStyle name="Style 1 9" xfId="26841" xr:uid="{00000000-0005-0000-0000-000055C10000}"/>
    <cellStyle name="Style 1 9 2" xfId="49409" xr:uid="{00000000-0005-0000-0000-000056C10000}"/>
    <cellStyle name="Style 1_07. FIRE PROTECTION_SPRINKLERver14" xfId="26842" xr:uid="{00000000-0005-0000-0000-000057C10000}"/>
    <cellStyle name="TableStyleLight1" xfId="26843" xr:uid="{00000000-0005-0000-0000-000058C10000}"/>
    <cellStyle name="TableStyleLight1 2" xfId="26844" xr:uid="{00000000-0005-0000-0000-000059C10000}"/>
    <cellStyle name="TableStyleLight1 2 2" xfId="26845" xr:uid="{00000000-0005-0000-0000-00005AC10000}"/>
    <cellStyle name="TableStyleLight1 2 2 2" xfId="26846" xr:uid="{00000000-0005-0000-0000-00005BC10000}"/>
    <cellStyle name="TableStyleLight1 2 2 2 2" xfId="49413" xr:uid="{00000000-0005-0000-0000-00005CC10000}"/>
    <cellStyle name="TableStyleLight1 2 2 3" xfId="49412" xr:uid="{00000000-0005-0000-0000-00005DC10000}"/>
    <cellStyle name="TableStyleLight1 2 3" xfId="26847" xr:uid="{00000000-0005-0000-0000-00005EC10000}"/>
    <cellStyle name="TableStyleLight1 2 3 2" xfId="26848" xr:uid="{00000000-0005-0000-0000-00005FC10000}"/>
    <cellStyle name="TableStyleLight1 2 3 2 2" xfId="49415" xr:uid="{00000000-0005-0000-0000-000060C10000}"/>
    <cellStyle name="TableStyleLight1 2 3 3" xfId="49414" xr:uid="{00000000-0005-0000-0000-000061C10000}"/>
    <cellStyle name="TableStyleLight1 2 4" xfId="26849" xr:uid="{00000000-0005-0000-0000-000062C10000}"/>
    <cellStyle name="TableStyleLight1 2 4 2" xfId="26850" xr:uid="{00000000-0005-0000-0000-000063C10000}"/>
    <cellStyle name="TableStyleLight1 2 4 2 2" xfId="49417" xr:uid="{00000000-0005-0000-0000-000064C10000}"/>
    <cellStyle name="TableStyleLight1 2 4 3" xfId="49416" xr:uid="{00000000-0005-0000-0000-000065C10000}"/>
    <cellStyle name="TableStyleLight1 2 5" xfId="26851" xr:uid="{00000000-0005-0000-0000-000066C10000}"/>
    <cellStyle name="TableStyleLight1 2 5 2" xfId="49418" xr:uid="{00000000-0005-0000-0000-000067C10000}"/>
    <cellStyle name="TableStyleLight1 2 6" xfId="49411" xr:uid="{00000000-0005-0000-0000-000068C10000}"/>
    <cellStyle name="TableStyleLight1 3" xfId="26852" xr:uid="{00000000-0005-0000-0000-000069C10000}"/>
    <cellStyle name="TableStyleLight1 3 2" xfId="26853" xr:uid="{00000000-0005-0000-0000-00006AC10000}"/>
    <cellStyle name="TableStyleLight1 3 2 2" xfId="49420" xr:uid="{00000000-0005-0000-0000-00006BC10000}"/>
    <cellStyle name="TableStyleLight1 3 3" xfId="49419" xr:uid="{00000000-0005-0000-0000-00006CC10000}"/>
    <cellStyle name="TableStyleLight1 4" xfId="26854" xr:uid="{00000000-0005-0000-0000-00006DC10000}"/>
    <cellStyle name="TableStyleLight1 4 2" xfId="26855" xr:uid="{00000000-0005-0000-0000-00006EC10000}"/>
    <cellStyle name="TableStyleLight1 4 2 2" xfId="49422" xr:uid="{00000000-0005-0000-0000-00006FC10000}"/>
    <cellStyle name="TableStyleLight1 4 3" xfId="49421" xr:uid="{00000000-0005-0000-0000-000070C10000}"/>
    <cellStyle name="TableStyleLight1 5" xfId="26856" xr:uid="{00000000-0005-0000-0000-000071C10000}"/>
    <cellStyle name="TableStyleLight1 5 2" xfId="49423" xr:uid="{00000000-0005-0000-0000-000072C10000}"/>
    <cellStyle name="TableStyleLight1 6" xfId="49410" xr:uid="{00000000-0005-0000-0000-000073C10000}"/>
    <cellStyle name="TEKST" xfId="26857" xr:uid="{00000000-0005-0000-0000-000074C10000}"/>
    <cellStyle name="TEKST 2" xfId="49424" xr:uid="{00000000-0005-0000-0000-000075C10000}"/>
    <cellStyle name="Tekst objašnjenja" xfId="26858" xr:uid="{00000000-0005-0000-0000-000076C10000}"/>
    <cellStyle name="Tekst objašnjenja 2" xfId="26859" xr:uid="{00000000-0005-0000-0000-000077C10000}"/>
    <cellStyle name="Tekst objašnjenja 2 2" xfId="49426" xr:uid="{00000000-0005-0000-0000-000078C10000}"/>
    <cellStyle name="Tekst objašnjenja 3" xfId="26860" xr:uid="{00000000-0005-0000-0000-000079C10000}"/>
    <cellStyle name="Tekst objašnjenja 3 2" xfId="49427" xr:uid="{00000000-0005-0000-0000-00007AC10000}"/>
    <cellStyle name="Tekst objašnjenja 4" xfId="49425" xr:uid="{00000000-0005-0000-0000-00007BC10000}"/>
    <cellStyle name="Tekst upozorenja" xfId="26861" xr:uid="{00000000-0005-0000-0000-00007CC10000}"/>
    <cellStyle name="Tekst upozorenja 2" xfId="26862" xr:uid="{00000000-0005-0000-0000-00007DC10000}"/>
    <cellStyle name="Tekst upozorenja 2 2" xfId="49429" xr:uid="{00000000-0005-0000-0000-00007EC10000}"/>
    <cellStyle name="Tekst upozorenja 3" xfId="49430" xr:uid="{00000000-0005-0000-0000-00007FC10000}"/>
    <cellStyle name="Tekst upozorenja 4" xfId="49428" xr:uid="{00000000-0005-0000-0000-000080C10000}"/>
    <cellStyle name="tekst-levo" xfId="26863" xr:uid="{00000000-0005-0000-0000-000081C10000}"/>
    <cellStyle name="tekst-levo 2" xfId="49431" xr:uid="{00000000-0005-0000-0000-000082C10000}"/>
    <cellStyle name="Text Indent A" xfId="26864" xr:uid="{00000000-0005-0000-0000-000083C10000}"/>
    <cellStyle name="Text Indent A 2" xfId="49432" xr:uid="{00000000-0005-0000-0000-000084C10000}"/>
    <cellStyle name="Text Indent B" xfId="26865" xr:uid="{00000000-0005-0000-0000-000085C10000}"/>
    <cellStyle name="Text Indent B 2" xfId="49433" xr:uid="{00000000-0005-0000-0000-000086C10000}"/>
    <cellStyle name="Text Indent C" xfId="26866" xr:uid="{00000000-0005-0000-0000-000087C10000}"/>
    <cellStyle name="Text Indent C 2" xfId="49434" xr:uid="{00000000-0005-0000-0000-000088C10000}"/>
    <cellStyle name="Texte explicatif" xfId="26867" xr:uid="{00000000-0005-0000-0000-000089C10000}"/>
    <cellStyle name="Texte explicatif 2" xfId="49435" xr:uid="{00000000-0005-0000-0000-00008AC10000}"/>
    <cellStyle name="Times-10-I" xfId="66" xr:uid="{00000000-0005-0000-0000-00008BC10000}"/>
    <cellStyle name="Title 2" xfId="26868" xr:uid="{00000000-0005-0000-0000-00008CC10000}"/>
    <cellStyle name="Title 2 2" xfId="26869" xr:uid="{00000000-0005-0000-0000-00008DC10000}"/>
    <cellStyle name="Title 2 2 2" xfId="26870" xr:uid="{00000000-0005-0000-0000-00008EC10000}"/>
    <cellStyle name="Title 2 2 2 2" xfId="49438" xr:uid="{00000000-0005-0000-0000-00008FC10000}"/>
    <cellStyle name="Title 2 2 3" xfId="26871" xr:uid="{00000000-0005-0000-0000-000090C10000}"/>
    <cellStyle name="Title 2 2 3 2" xfId="49439" xr:uid="{00000000-0005-0000-0000-000091C10000}"/>
    <cellStyle name="Title 2 2 4" xfId="49437" xr:uid="{00000000-0005-0000-0000-000092C10000}"/>
    <cellStyle name="Title 2 3" xfId="26872" xr:uid="{00000000-0005-0000-0000-000093C10000}"/>
    <cellStyle name="Title 2 3 2" xfId="26873" xr:uid="{00000000-0005-0000-0000-000094C10000}"/>
    <cellStyle name="Title 2 3 2 2" xfId="49441" xr:uid="{00000000-0005-0000-0000-000095C10000}"/>
    <cellStyle name="Title 2 3 3" xfId="26874" xr:uid="{00000000-0005-0000-0000-000096C10000}"/>
    <cellStyle name="Title 2 3 3 2" xfId="49442" xr:uid="{00000000-0005-0000-0000-000097C10000}"/>
    <cellStyle name="Title 2 3 4" xfId="49440" xr:uid="{00000000-0005-0000-0000-000098C10000}"/>
    <cellStyle name="Title 2 4" xfId="26875" xr:uid="{00000000-0005-0000-0000-000099C10000}"/>
    <cellStyle name="Title 2 4 2" xfId="26876" xr:uid="{00000000-0005-0000-0000-00009AC10000}"/>
    <cellStyle name="Title 2 4 2 2" xfId="49444" xr:uid="{00000000-0005-0000-0000-00009BC10000}"/>
    <cellStyle name="Title 2 4 3" xfId="49443" xr:uid="{00000000-0005-0000-0000-00009CC10000}"/>
    <cellStyle name="Title 2 5" xfId="26877" xr:uid="{00000000-0005-0000-0000-00009DC10000}"/>
    <cellStyle name="Title 2 5 2" xfId="49445" xr:uid="{00000000-0005-0000-0000-00009EC10000}"/>
    <cellStyle name="Title 2 6" xfId="26878" xr:uid="{00000000-0005-0000-0000-00009FC10000}"/>
    <cellStyle name="Title 2 6 2" xfId="49446" xr:uid="{00000000-0005-0000-0000-0000A0C10000}"/>
    <cellStyle name="Title 2 7" xfId="26879" xr:uid="{00000000-0005-0000-0000-0000A1C10000}"/>
    <cellStyle name="Title 2 7 2" xfId="49447" xr:uid="{00000000-0005-0000-0000-0000A2C10000}"/>
    <cellStyle name="Title 2 8" xfId="49436" xr:uid="{00000000-0005-0000-0000-0000A3C10000}"/>
    <cellStyle name="Title 3" xfId="26880" xr:uid="{00000000-0005-0000-0000-0000A4C10000}"/>
    <cellStyle name="Title 3 2" xfId="26881" xr:uid="{00000000-0005-0000-0000-0000A5C10000}"/>
    <cellStyle name="Title 3 2 2" xfId="49449" xr:uid="{00000000-0005-0000-0000-0000A6C10000}"/>
    <cellStyle name="Title 3 3" xfId="49448" xr:uid="{00000000-0005-0000-0000-0000A7C10000}"/>
    <cellStyle name="Titre" xfId="26882" xr:uid="{00000000-0005-0000-0000-0000A8C10000}"/>
    <cellStyle name="Titre 2" xfId="49450" xr:uid="{00000000-0005-0000-0000-0000A9C10000}"/>
    <cellStyle name="Titre 1" xfId="26883" xr:uid="{00000000-0005-0000-0000-0000AAC10000}"/>
    <cellStyle name="Titre 1 2" xfId="49451" xr:uid="{00000000-0005-0000-0000-0000ABC10000}"/>
    <cellStyle name="Titre 2" xfId="26884" xr:uid="{00000000-0005-0000-0000-0000ACC10000}"/>
    <cellStyle name="Titre 2 2" xfId="49452" xr:uid="{00000000-0005-0000-0000-0000ADC10000}"/>
    <cellStyle name="Titre 3" xfId="26885" xr:uid="{00000000-0005-0000-0000-0000AEC10000}"/>
    <cellStyle name="Titre 3 2" xfId="49453" xr:uid="{00000000-0005-0000-0000-0000AFC10000}"/>
    <cellStyle name="Titre 4" xfId="26886" xr:uid="{00000000-0005-0000-0000-0000B0C10000}"/>
    <cellStyle name="Titre 4 2" xfId="49454" xr:uid="{00000000-0005-0000-0000-0000B1C10000}"/>
    <cellStyle name="Total 10" xfId="26887" xr:uid="{00000000-0005-0000-0000-0000B2C10000}"/>
    <cellStyle name="Total 10 2" xfId="49455" xr:uid="{00000000-0005-0000-0000-0000B3C10000}"/>
    <cellStyle name="Total 11" xfId="26888" xr:uid="{00000000-0005-0000-0000-0000B4C10000}"/>
    <cellStyle name="Total 11 2" xfId="49456" xr:uid="{00000000-0005-0000-0000-0000B5C10000}"/>
    <cellStyle name="Total 12" xfId="26889" xr:uid="{00000000-0005-0000-0000-0000B6C10000}"/>
    <cellStyle name="Total 12 2" xfId="49457" xr:uid="{00000000-0005-0000-0000-0000B7C10000}"/>
    <cellStyle name="Total 13" xfId="26890" xr:uid="{00000000-0005-0000-0000-0000B8C10000}"/>
    <cellStyle name="Total 13 2" xfId="49458" xr:uid="{00000000-0005-0000-0000-0000B9C10000}"/>
    <cellStyle name="Total 14" xfId="26891" xr:uid="{00000000-0005-0000-0000-0000BAC10000}"/>
    <cellStyle name="Total 14 2" xfId="49459" xr:uid="{00000000-0005-0000-0000-0000BBC10000}"/>
    <cellStyle name="Total 2" xfId="26892" xr:uid="{00000000-0005-0000-0000-0000BCC10000}"/>
    <cellStyle name="Total 2 10" xfId="50010" xr:uid="{00000000-0005-0000-0000-0000BDC10000}"/>
    <cellStyle name="Total 2 2" xfId="26893" xr:uid="{00000000-0005-0000-0000-0000BEC10000}"/>
    <cellStyle name="Total 2 2 10" xfId="26894" xr:uid="{00000000-0005-0000-0000-0000BFC10000}"/>
    <cellStyle name="Total 2 2 10 2" xfId="49462" xr:uid="{00000000-0005-0000-0000-0000C0C10000}"/>
    <cellStyle name="Total 2 2 11" xfId="26895" xr:uid="{00000000-0005-0000-0000-0000C1C10000}"/>
    <cellStyle name="Total 2 2 11 2" xfId="49463" xr:uid="{00000000-0005-0000-0000-0000C2C10000}"/>
    <cellStyle name="Total 2 2 12" xfId="26896" xr:uid="{00000000-0005-0000-0000-0000C3C10000}"/>
    <cellStyle name="Total 2 2 12 2" xfId="49464" xr:uid="{00000000-0005-0000-0000-0000C4C10000}"/>
    <cellStyle name="Total 2 2 13" xfId="49461" xr:uid="{00000000-0005-0000-0000-0000C5C10000}"/>
    <cellStyle name="Total 2 2 2" xfId="26897" xr:uid="{00000000-0005-0000-0000-0000C6C10000}"/>
    <cellStyle name="Total 2 2 2 2" xfId="49465" xr:uid="{00000000-0005-0000-0000-0000C7C10000}"/>
    <cellStyle name="Total 2 2 3" xfId="26898" xr:uid="{00000000-0005-0000-0000-0000C8C10000}"/>
    <cellStyle name="Total 2 2 3 2" xfId="49466" xr:uid="{00000000-0005-0000-0000-0000C9C10000}"/>
    <cellStyle name="Total 2 2 4" xfId="26899" xr:uid="{00000000-0005-0000-0000-0000CAC10000}"/>
    <cellStyle name="Total 2 2 4 2" xfId="49467" xr:uid="{00000000-0005-0000-0000-0000CBC10000}"/>
    <cellStyle name="Total 2 2 5" xfId="26900" xr:uid="{00000000-0005-0000-0000-0000CCC10000}"/>
    <cellStyle name="Total 2 2 5 2" xfId="49468" xr:uid="{00000000-0005-0000-0000-0000CDC10000}"/>
    <cellStyle name="Total 2 2 6" xfId="26901" xr:uid="{00000000-0005-0000-0000-0000CEC10000}"/>
    <cellStyle name="Total 2 2 6 2" xfId="49469" xr:uid="{00000000-0005-0000-0000-0000CFC10000}"/>
    <cellStyle name="Total 2 2 7" xfId="26902" xr:uid="{00000000-0005-0000-0000-0000D0C10000}"/>
    <cellStyle name="Total 2 2 7 2" xfId="49470" xr:uid="{00000000-0005-0000-0000-0000D1C10000}"/>
    <cellStyle name="Total 2 2 8" xfId="26903" xr:uid="{00000000-0005-0000-0000-0000D2C10000}"/>
    <cellStyle name="Total 2 2 8 2" xfId="49471" xr:uid="{00000000-0005-0000-0000-0000D3C10000}"/>
    <cellStyle name="Total 2 2 9" xfId="26904" xr:uid="{00000000-0005-0000-0000-0000D4C10000}"/>
    <cellStyle name="Total 2 2 9 2" xfId="49472" xr:uid="{00000000-0005-0000-0000-0000D5C10000}"/>
    <cellStyle name="Total 2 3" xfId="26905" xr:uid="{00000000-0005-0000-0000-0000D6C10000}"/>
    <cellStyle name="Total 2 3 10" xfId="26906" xr:uid="{00000000-0005-0000-0000-0000D7C10000}"/>
    <cellStyle name="Total 2 3 10 2" xfId="49474" xr:uid="{00000000-0005-0000-0000-0000D8C10000}"/>
    <cellStyle name="Total 2 3 11" xfId="26907" xr:uid="{00000000-0005-0000-0000-0000D9C10000}"/>
    <cellStyle name="Total 2 3 11 2" xfId="49475" xr:uid="{00000000-0005-0000-0000-0000DAC10000}"/>
    <cellStyle name="Total 2 3 12" xfId="26908" xr:uid="{00000000-0005-0000-0000-0000DBC10000}"/>
    <cellStyle name="Total 2 3 12 2" xfId="49476" xr:uid="{00000000-0005-0000-0000-0000DCC10000}"/>
    <cellStyle name="Total 2 3 13" xfId="49473" xr:uid="{00000000-0005-0000-0000-0000DDC10000}"/>
    <cellStyle name="Total 2 3 2" xfId="26909" xr:uid="{00000000-0005-0000-0000-0000DEC10000}"/>
    <cellStyle name="Total 2 3 2 2" xfId="49477" xr:uid="{00000000-0005-0000-0000-0000DFC10000}"/>
    <cellStyle name="Total 2 3 3" xfId="26910" xr:uid="{00000000-0005-0000-0000-0000E0C10000}"/>
    <cellStyle name="Total 2 3 3 2" xfId="49478" xr:uid="{00000000-0005-0000-0000-0000E1C10000}"/>
    <cellStyle name="Total 2 3 4" xfId="26911" xr:uid="{00000000-0005-0000-0000-0000E2C10000}"/>
    <cellStyle name="Total 2 3 4 2" xfId="49479" xr:uid="{00000000-0005-0000-0000-0000E3C10000}"/>
    <cellStyle name="Total 2 3 5" xfId="26912" xr:uid="{00000000-0005-0000-0000-0000E4C10000}"/>
    <cellStyle name="Total 2 3 5 2" xfId="49480" xr:uid="{00000000-0005-0000-0000-0000E5C10000}"/>
    <cellStyle name="Total 2 3 6" xfId="26913" xr:uid="{00000000-0005-0000-0000-0000E6C10000}"/>
    <cellStyle name="Total 2 3 6 2" xfId="49481" xr:uid="{00000000-0005-0000-0000-0000E7C10000}"/>
    <cellStyle name="Total 2 3 7" xfId="26914" xr:uid="{00000000-0005-0000-0000-0000E8C10000}"/>
    <cellStyle name="Total 2 3 7 2" xfId="49482" xr:uid="{00000000-0005-0000-0000-0000E9C10000}"/>
    <cellStyle name="Total 2 3 8" xfId="26915" xr:uid="{00000000-0005-0000-0000-0000EAC10000}"/>
    <cellStyle name="Total 2 3 8 2" xfId="49483" xr:uid="{00000000-0005-0000-0000-0000EBC10000}"/>
    <cellStyle name="Total 2 3 9" xfId="26916" xr:uid="{00000000-0005-0000-0000-0000ECC10000}"/>
    <cellStyle name="Total 2 3 9 2" xfId="49484" xr:uid="{00000000-0005-0000-0000-0000EDC10000}"/>
    <cellStyle name="Total 2 4" xfId="26917" xr:uid="{00000000-0005-0000-0000-0000EEC10000}"/>
    <cellStyle name="Total 2 4 10" xfId="26918" xr:uid="{00000000-0005-0000-0000-0000EFC10000}"/>
    <cellStyle name="Total 2 4 10 2" xfId="49486" xr:uid="{00000000-0005-0000-0000-0000F0C10000}"/>
    <cellStyle name="Total 2 4 11" xfId="26919" xr:uid="{00000000-0005-0000-0000-0000F1C10000}"/>
    <cellStyle name="Total 2 4 11 2" xfId="49487" xr:uid="{00000000-0005-0000-0000-0000F2C10000}"/>
    <cellStyle name="Total 2 4 12" xfId="26920" xr:uid="{00000000-0005-0000-0000-0000F3C10000}"/>
    <cellStyle name="Total 2 4 12 2" xfId="49488" xr:uid="{00000000-0005-0000-0000-0000F4C10000}"/>
    <cellStyle name="Total 2 4 13" xfId="49485" xr:uid="{00000000-0005-0000-0000-0000F5C10000}"/>
    <cellStyle name="Total 2 4 2" xfId="26921" xr:uid="{00000000-0005-0000-0000-0000F6C10000}"/>
    <cellStyle name="Total 2 4 2 2" xfId="49489" xr:uid="{00000000-0005-0000-0000-0000F7C10000}"/>
    <cellStyle name="Total 2 4 3" xfId="26922" xr:uid="{00000000-0005-0000-0000-0000F8C10000}"/>
    <cellStyle name="Total 2 4 3 2" xfId="49490" xr:uid="{00000000-0005-0000-0000-0000F9C10000}"/>
    <cellStyle name="Total 2 4 4" xfId="26923" xr:uid="{00000000-0005-0000-0000-0000FAC10000}"/>
    <cellStyle name="Total 2 4 4 2" xfId="49491" xr:uid="{00000000-0005-0000-0000-0000FBC10000}"/>
    <cellStyle name="Total 2 4 5" xfId="26924" xr:uid="{00000000-0005-0000-0000-0000FCC10000}"/>
    <cellStyle name="Total 2 4 5 2" xfId="49492" xr:uid="{00000000-0005-0000-0000-0000FDC10000}"/>
    <cellStyle name="Total 2 4 6" xfId="26925" xr:uid="{00000000-0005-0000-0000-0000FEC10000}"/>
    <cellStyle name="Total 2 4 6 2" xfId="49493" xr:uid="{00000000-0005-0000-0000-0000FFC10000}"/>
    <cellStyle name="Total 2 4 7" xfId="26926" xr:uid="{00000000-0005-0000-0000-000000C20000}"/>
    <cellStyle name="Total 2 4 7 2" xfId="49494" xr:uid="{00000000-0005-0000-0000-000001C20000}"/>
    <cellStyle name="Total 2 4 8" xfId="26927" xr:uid="{00000000-0005-0000-0000-000002C20000}"/>
    <cellStyle name="Total 2 4 8 2" xfId="49495" xr:uid="{00000000-0005-0000-0000-000003C20000}"/>
    <cellStyle name="Total 2 4 9" xfId="26928" xr:uid="{00000000-0005-0000-0000-000004C20000}"/>
    <cellStyle name="Total 2 4 9 2" xfId="49496" xr:uid="{00000000-0005-0000-0000-000005C20000}"/>
    <cellStyle name="Total 2 5" xfId="26929" xr:uid="{00000000-0005-0000-0000-000006C20000}"/>
    <cellStyle name="Total 2 5 2" xfId="26930" xr:uid="{00000000-0005-0000-0000-000007C20000}"/>
    <cellStyle name="Total 2 5 2 2" xfId="49498" xr:uid="{00000000-0005-0000-0000-000008C20000}"/>
    <cellStyle name="Total 2 5 3" xfId="49497" xr:uid="{00000000-0005-0000-0000-000009C20000}"/>
    <cellStyle name="Total 2 6" xfId="26931" xr:uid="{00000000-0005-0000-0000-00000AC20000}"/>
    <cellStyle name="Total 2 6 2" xfId="49499" xr:uid="{00000000-0005-0000-0000-00000BC20000}"/>
    <cellStyle name="Total 2 7" xfId="26932" xr:uid="{00000000-0005-0000-0000-00000CC20000}"/>
    <cellStyle name="Total 2 7 2" xfId="49500" xr:uid="{00000000-0005-0000-0000-00000DC20000}"/>
    <cellStyle name="Total 2 8" xfId="26933" xr:uid="{00000000-0005-0000-0000-00000EC20000}"/>
    <cellStyle name="Total 2 8 2" xfId="49501" xr:uid="{00000000-0005-0000-0000-00000FC20000}"/>
    <cellStyle name="Total 2 9" xfId="49460" xr:uid="{00000000-0005-0000-0000-000010C20000}"/>
    <cellStyle name="Total 3" xfId="26934" xr:uid="{00000000-0005-0000-0000-000011C20000}"/>
    <cellStyle name="Total 3 2" xfId="26935" xr:uid="{00000000-0005-0000-0000-000012C20000}"/>
    <cellStyle name="Total 3 2 2" xfId="49503" xr:uid="{00000000-0005-0000-0000-000013C20000}"/>
    <cellStyle name="Total 3 3" xfId="26936" xr:uid="{00000000-0005-0000-0000-000014C20000}"/>
    <cellStyle name="Total 3 3 2" xfId="49504" xr:uid="{00000000-0005-0000-0000-000015C20000}"/>
    <cellStyle name="Total 3 4" xfId="26937" xr:uid="{00000000-0005-0000-0000-000016C20000}"/>
    <cellStyle name="Total 3 4 2" xfId="49505" xr:uid="{00000000-0005-0000-0000-000017C20000}"/>
    <cellStyle name="Total 3 5" xfId="49502" xr:uid="{00000000-0005-0000-0000-000018C20000}"/>
    <cellStyle name="Total 4" xfId="26938" xr:uid="{00000000-0005-0000-0000-000019C20000}"/>
    <cellStyle name="Total 4 2" xfId="49506" xr:uid="{00000000-0005-0000-0000-00001AC20000}"/>
    <cellStyle name="Total 5" xfId="26939" xr:uid="{00000000-0005-0000-0000-00001BC20000}"/>
    <cellStyle name="Total 5 2" xfId="49507" xr:uid="{00000000-0005-0000-0000-00001CC20000}"/>
    <cellStyle name="Total 6" xfId="26940" xr:uid="{00000000-0005-0000-0000-00001DC20000}"/>
    <cellStyle name="Total 6 2" xfId="49508" xr:uid="{00000000-0005-0000-0000-00001EC20000}"/>
    <cellStyle name="Total 7" xfId="26941" xr:uid="{00000000-0005-0000-0000-00001FC20000}"/>
    <cellStyle name="Total 7 2" xfId="49509" xr:uid="{00000000-0005-0000-0000-000020C20000}"/>
    <cellStyle name="Total 8" xfId="26942" xr:uid="{00000000-0005-0000-0000-000021C20000}"/>
    <cellStyle name="Total 8 2" xfId="49510" xr:uid="{00000000-0005-0000-0000-000022C20000}"/>
    <cellStyle name="Total 9" xfId="26943" xr:uid="{00000000-0005-0000-0000-000023C20000}"/>
    <cellStyle name="Total 9 2" xfId="49511" xr:uid="{00000000-0005-0000-0000-000024C20000}"/>
    <cellStyle name="TRO©KOVNIK" xfId="4" xr:uid="{00000000-0005-0000-0000-000025C20000}"/>
    <cellStyle name="TRO©KOVNIK 2" xfId="49512" xr:uid="{00000000-0005-0000-0000-000026C20000}"/>
    <cellStyle name="TRO©KOVNIK 3" xfId="26944" xr:uid="{00000000-0005-0000-0000-000027C20000}"/>
    <cellStyle name="TROSKOVNIK 1" xfId="26945" xr:uid="{00000000-0005-0000-0000-000028C20000}"/>
    <cellStyle name="TROSKOVNIK 1 2" xfId="49513" xr:uid="{00000000-0005-0000-0000-000029C20000}"/>
    <cellStyle name="TROSKOVNIK 1_07_MAN_PSC_VŽ_ZAVRŠNI_P-1_za UPIT  _osnovni" xfId="3" xr:uid="{00000000-0005-0000-0000-00002AC20000}"/>
    <cellStyle name="TROSKOVNIK 2" xfId="26946" xr:uid="{00000000-0005-0000-0000-00002BC20000}"/>
    <cellStyle name="TROSKOVNIK 2 2" xfId="49514" xr:uid="{00000000-0005-0000-0000-00002CC20000}"/>
    <cellStyle name="Überschrift" xfId="26947" xr:uid="{00000000-0005-0000-0000-00002DC20000}"/>
    <cellStyle name="Überschrift 1" xfId="26948" xr:uid="{00000000-0005-0000-0000-00002EC20000}"/>
    <cellStyle name="Überschrift 1 2" xfId="26949" xr:uid="{00000000-0005-0000-0000-00002FC20000}"/>
    <cellStyle name="Überschrift 1 2 2" xfId="49517" xr:uid="{00000000-0005-0000-0000-000030C20000}"/>
    <cellStyle name="Überschrift 1 3" xfId="26950" xr:uid="{00000000-0005-0000-0000-000031C20000}"/>
    <cellStyle name="Überschrift 1 3 2" xfId="49518" xr:uid="{00000000-0005-0000-0000-000032C20000}"/>
    <cellStyle name="Überschrift 1 4" xfId="49516" xr:uid="{00000000-0005-0000-0000-000033C20000}"/>
    <cellStyle name="Überschrift 1_obrtnicki" xfId="26951" xr:uid="{00000000-0005-0000-0000-000034C20000}"/>
    <cellStyle name="Überschrift 2" xfId="26952" xr:uid="{00000000-0005-0000-0000-000035C20000}"/>
    <cellStyle name="Überschrift 2 2" xfId="26953" xr:uid="{00000000-0005-0000-0000-000036C20000}"/>
    <cellStyle name="Überschrift 2 2 2" xfId="49520" xr:uid="{00000000-0005-0000-0000-000037C20000}"/>
    <cellStyle name="Überschrift 2 3" xfId="26954" xr:uid="{00000000-0005-0000-0000-000038C20000}"/>
    <cellStyle name="Überschrift 2 3 2" xfId="49521" xr:uid="{00000000-0005-0000-0000-000039C20000}"/>
    <cellStyle name="Überschrift 2 4" xfId="49519" xr:uid="{00000000-0005-0000-0000-00003AC20000}"/>
    <cellStyle name="Überschrift 2_obrtnicki" xfId="26955" xr:uid="{00000000-0005-0000-0000-00003BC20000}"/>
    <cellStyle name="Überschrift 3" xfId="26956" xr:uid="{00000000-0005-0000-0000-00003CC20000}"/>
    <cellStyle name="Überschrift 3 2" xfId="26957" xr:uid="{00000000-0005-0000-0000-00003DC20000}"/>
    <cellStyle name="Überschrift 3 2 2" xfId="49523" xr:uid="{00000000-0005-0000-0000-00003EC20000}"/>
    <cellStyle name="Überschrift 3 3" xfId="26958" xr:uid="{00000000-0005-0000-0000-00003FC20000}"/>
    <cellStyle name="Überschrift 3 3 2" xfId="49524" xr:uid="{00000000-0005-0000-0000-000040C20000}"/>
    <cellStyle name="Überschrift 3 4" xfId="49522" xr:uid="{00000000-0005-0000-0000-000041C20000}"/>
    <cellStyle name="Überschrift 3_obrtnicki" xfId="26959" xr:uid="{00000000-0005-0000-0000-000042C20000}"/>
    <cellStyle name="Überschrift 4" xfId="26960" xr:uid="{00000000-0005-0000-0000-000043C20000}"/>
    <cellStyle name="Überschrift 4 2" xfId="26961" xr:uid="{00000000-0005-0000-0000-000044C20000}"/>
    <cellStyle name="Überschrift 4 2 2" xfId="49526" xr:uid="{00000000-0005-0000-0000-000045C20000}"/>
    <cellStyle name="Überschrift 4 3" xfId="26962" xr:uid="{00000000-0005-0000-0000-000046C20000}"/>
    <cellStyle name="Überschrift 4 3 2" xfId="49527" xr:uid="{00000000-0005-0000-0000-000047C20000}"/>
    <cellStyle name="Überschrift 4 4" xfId="49525" xr:uid="{00000000-0005-0000-0000-000048C20000}"/>
    <cellStyle name="Überschrift 4_obrtnicki" xfId="26963" xr:uid="{00000000-0005-0000-0000-000049C20000}"/>
    <cellStyle name="Überschrift 5" xfId="26964" xr:uid="{00000000-0005-0000-0000-00004AC20000}"/>
    <cellStyle name="Überschrift 5 2" xfId="49528" xr:uid="{00000000-0005-0000-0000-00004BC20000}"/>
    <cellStyle name="Überschrift 6" xfId="26965" xr:uid="{00000000-0005-0000-0000-00004CC20000}"/>
    <cellStyle name="Überschrift 6 2" xfId="49529" xr:uid="{00000000-0005-0000-0000-00004DC20000}"/>
    <cellStyle name="Überschrift 7" xfId="26966" xr:uid="{00000000-0005-0000-0000-00004EC20000}"/>
    <cellStyle name="Überschrift 7 2" xfId="49530" xr:uid="{00000000-0005-0000-0000-00004FC20000}"/>
    <cellStyle name="Überschrift 8" xfId="26967" xr:uid="{00000000-0005-0000-0000-000050C20000}"/>
    <cellStyle name="Überschrift 8 2" xfId="49531" xr:uid="{00000000-0005-0000-0000-000051C20000}"/>
    <cellStyle name="Überschrift 9" xfId="49515" xr:uid="{00000000-0005-0000-0000-000052C20000}"/>
    <cellStyle name="Überschrift_05_SUPERNOVA_TROSKOVNIK_JAKE I SLABE STRUJE_OBI" xfId="26968" xr:uid="{00000000-0005-0000-0000-000053C20000}"/>
    <cellStyle name="Ukupni zbroj" xfId="26969" xr:uid="{00000000-0005-0000-0000-000054C20000}"/>
    <cellStyle name="Ukupni zbroj 2" xfId="26970" xr:uid="{00000000-0005-0000-0000-000055C20000}"/>
    <cellStyle name="Ukupni zbroj 2 2" xfId="49533" xr:uid="{00000000-0005-0000-0000-000056C20000}"/>
    <cellStyle name="Ukupni zbroj 3" xfId="26971" xr:uid="{00000000-0005-0000-0000-000057C20000}"/>
    <cellStyle name="Ukupni zbroj 3 2" xfId="49534" xr:uid="{00000000-0005-0000-0000-000058C20000}"/>
    <cellStyle name="Ukupni zbroj 4" xfId="49532" xr:uid="{00000000-0005-0000-0000-000059C20000}"/>
    <cellStyle name="UKUPNO" xfId="5" xr:uid="{00000000-0005-0000-0000-00005AC20000}"/>
    <cellStyle name="Ukupno 2" xfId="26973" xr:uid="{00000000-0005-0000-0000-00005BC20000}"/>
    <cellStyle name="Ukupno 2 2" xfId="49536" xr:uid="{00000000-0005-0000-0000-00005CC20000}"/>
    <cellStyle name="Ukupno 3" xfId="49535" xr:uid="{00000000-0005-0000-0000-00005DC20000}"/>
    <cellStyle name="UKUPNO 4" xfId="50011" xr:uid="{00000000-0005-0000-0000-00005EC20000}"/>
    <cellStyle name="UKUPNO 5" xfId="26972" xr:uid="{00000000-0005-0000-0000-00005FC20000}"/>
    <cellStyle name="Ukupno_1051-3_1_UPU-6_1_dio_Projektantski troskovnici bez cijena" xfId="26974" xr:uid="{00000000-0005-0000-0000-000060C20000}"/>
    <cellStyle name="Unos" xfId="26975" xr:uid="{00000000-0005-0000-0000-000061C20000}"/>
    <cellStyle name="Unos 2" xfId="26976" xr:uid="{00000000-0005-0000-0000-000062C20000}"/>
    <cellStyle name="Unos 2 2" xfId="49538" xr:uid="{00000000-0005-0000-0000-000063C20000}"/>
    <cellStyle name="Unos 3" xfId="26977" xr:uid="{00000000-0005-0000-0000-000064C20000}"/>
    <cellStyle name="Unos 3 2" xfId="49539" xr:uid="{00000000-0005-0000-0000-000065C20000}"/>
    <cellStyle name="Unos 4" xfId="49537" xr:uid="{00000000-0005-0000-0000-000066C20000}"/>
    <cellStyle name="Valuta 2" xfId="6" xr:uid="{00000000-0005-0000-0000-000067C20000}"/>
    <cellStyle name="Valuta 2 2" xfId="49540" xr:uid="{00000000-0005-0000-0000-000068C20000}"/>
    <cellStyle name="Valuta 2 3" xfId="26978" xr:uid="{00000000-0005-0000-0000-000069C20000}"/>
    <cellStyle name="Valuta 3" xfId="25" xr:uid="{00000000-0005-0000-0000-00006AC20000}"/>
    <cellStyle name="Valuta 3 2" xfId="49541" xr:uid="{00000000-0005-0000-0000-00006BC20000}"/>
    <cellStyle name="Valuta 3 3" xfId="26979" xr:uid="{00000000-0005-0000-0000-00006CC20000}"/>
    <cellStyle name="Valuta 4" xfId="32" xr:uid="{00000000-0005-0000-0000-00006DC20000}"/>
    <cellStyle name="Valuta 5" xfId="34" xr:uid="{00000000-0005-0000-0000-00006EC20000}"/>
    <cellStyle name="Valuta 6" xfId="40" xr:uid="{00000000-0005-0000-0000-00006FC20000}"/>
    <cellStyle name="Vérification" xfId="26980" xr:uid="{00000000-0005-0000-0000-000070C20000}"/>
    <cellStyle name="Vérification 2" xfId="49542" xr:uid="{00000000-0005-0000-0000-000071C20000}"/>
    <cellStyle name="Verknüpfte Zelle" xfId="26981" xr:uid="{00000000-0005-0000-0000-000072C20000}"/>
    <cellStyle name="Verknüpfte Zelle 2" xfId="26982" xr:uid="{00000000-0005-0000-0000-000073C20000}"/>
    <cellStyle name="Verknüpfte Zelle 2 2" xfId="49544" xr:uid="{00000000-0005-0000-0000-000074C20000}"/>
    <cellStyle name="Verknüpfte Zelle 3" xfId="26983" xr:uid="{00000000-0005-0000-0000-000075C20000}"/>
    <cellStyle name="Verknüpfte Zelle 3 2" xfId="49545" xr:uid="{00000000-0005-0000-0000-000076C20000}"/>
    <cellStyle name="Verknüpfte Zelle 4" xfId="49543" xr:uid="{00000000-0005-0000-0000-000077C20000}"/>
    <cellStyle name="Verknüpfte Zelle_obrtnicki" xfId="26984" xr:uid="{00000000-0005-0000-0000-000078C20000}"/>
    <cellStyle name="Vnos" xfId="26985" xr:uid="{00000000-0005-0000-0000-000079C20000}"/>
    <cellStyle name="Vnos 2" xfId="49546" xr:uid="{00000000-0005-0000-0000-00007AC20000}"/>
    <cellStyle name="Vsota" xfId="26986" xr:uid="{00000000-0005-0000-0000-00007BC20000}"/>
    <cellStyle name="Vsota 2" xfId="49547" xr:uid="{00000000-0005-0000-0000-00007CC20000}"/>
    <cellStyle name="Währung [0]_Fagr" xfId="26987" xr:uid="{00000000-0005-0000-0000-00007DC20000}"/>
    <cellStyle name="Währung_Fagr" xfId="26988" xr:uid="{00000000-0005-0000-0000-00007EC20000}"/>
    <cellStyle name="Warnender Text" xfId="26989" xr:uid="{00000000-0005-0000-0000-00007FC20000}"/>
    <cellStyle name="Warnender Text 2" xfId="26990" xr:uid="{00000000-0005-0000-0000-000080C20000}"/>
    <cellStyle name="Warnender Text 2 2" xfId="49549" xr:uid="{00000000-0005-0000-0000-000081C20000}"/>
    <cellStyle name="Warnender Text 3" xfId="26991" xr:uid="{00000000-0005-0000-0000-000082C20000}"/>
    <cellStyle name="Warnender Text 3 2" xfId="49550" xr:uid="{00000000-0005-0000-0000-000083C20000}"/>
    <cellStyle name="Warnender Text 4" xfId="49548" xr:uid="{00000000-0005-0000-0000-000084C20000}"/>
    <cellStyle name="Warnender Text_obrtnicki" xfId="26992" xr:uid="{00000000-0005-0000-0000-000085C20000}"/>
    <cellStyle name="Warning Text 10" xfId="26993" xr:uid="{00000000-0005-0000-0000-000086C20000}"/>
    <cellStyle name="Warning Text 10 2" xfId="49551" xr:uid="{00000000-0005-0000-0000-000087C20000}"/>
    <cellStyle name="Warning Text 11" xfId="26994" xr:uid="{00000000-0005-0000-0000-000088C20000}"/>
    <cellStyle name="Warning Text 11 2" xfId="49552" xr:uid="{00000000-0005-0000-0000-000089C20000}"/>
    <cellStyle name="Warning Text 12" xfId="26995" xr:uid="{00000000-0005-0000-0000-00008AC20000}"/>
    <cellStyle name="Warning Text 12 2" xfId="49553" xr:uid="{00000000-0005-0000-0000-00008BC20000}"/>
    <cellStyle name="Warning Text 13" xfId="26996" xr:uid="{00000000-0005-0000-0000-00008CC20000}"/>
    <cellStyle name="Warning Text 13 2" xfId="49554" xr:uid="{00000000-0005-0000-0000-00008DC20000}"/>
    <cellStyle name="Warning Text 14" xfId="26997" xr:uid="{00000000-0005-0000-0000-00008EC20000}"/>
    <cellStyle name="Warning Text 14 2" xfId="49555" xr:uid="{00000000-0005-0000-0000-00008FC20000}"/>
    <cellStyle name="Warning Text 2" xfId="26998" xr:uid="{00000000-0005-0000-0000-000090C20000}"/>
    <cellStyle name="Warning Text 2 2" xfId="26999" xr:uid="{00000000-0005-0000-0000-000091C20000}"/>
    <cellStyle name="Warning Text 2 2 2" xfId="27000" xr:uid="{00000000-0005-0000-0000-000092C20000}"/>
    <cellStyle name="Warning Text 2 2 2 2" xfId="49558" xr:uid="{00000000-0005-0000-0000-000093C20000}"/>
    <cellStyle name="Warning Text 2 2 3" xfId="27001" xr:uid="{00000000-0005-0000-0000-000094C20000}"/>
    <cellStyle name="Warning Text 2 2 3 2" xfId="49559" xr:uid="{00000000-0005-0000-0000-000095C20000}"/>
    <cellStyle name="Warning Text 2 2 4" xfId="49557" xr:uid="{00000000-0005-0000-0000-000096C20000}"/>
    <cellStyle name="Warning Text 2 3" xfId="27002" xr:uid="{00000000-0005-0000-0000-000097C20000}"/>
    <cellStyle name="Warning Text 2 3 2" xfId="27003" xr:uid="{00000000-0005-0000-0000-000098C20000}"/>
    <cellStyle name="Warning Text 2 3 2 2" xfId="49561" xr:uid="{00000000-0005-0000-0000-000099C20000}"/>
    <cellStyle name="Warning Text 2 3 3" xfId="27004" xr:uid="{00000000-0005-0000-0000-00009AC20000}"/>
    <cellStyle name="Warning Text 2 3 3 2" xfId="49562" xr:uid="{00000000-0005-0000-0000-00009BC20000}"/>
    <cellStyle name="Warning Text 2 3 4" xfId="49560" xr:uid="{00000000-0005-0000-0000-00009CC20000}"/>
    <cellStyle name="Warning Text 2 4" xfId="27005" xr:uid="{00000000-0005-0000-0000-00009DC20000}"/>
    <cellStyle name="Warning Text 2 4 2" xfId="27006" xr:uid="{00000000-0005-0000-0000-00009EC20000}"/>
    <cellStyle name="Warning Text 2 4 2 2" xfId="49564" xr:uid="{00000000-0005-0000-0000-00009FC20000}"/>
    <cellStyle name="Warning Text 2 4 3" xfId="49563" xr:uid="{00000000-0005-0000-0000-0000A0C20000}"/>
    <cellStyle name="Warning Text 2 5" xfId="27007" xr:uid="{00000000-0005-0000-0000-0000A1C20000}"/>
    <cellStyle name="Warning Text 2 5 2" xfId="49565" xr:uid="{00000000-0005-0000-0000-0000A2C20000}"/>
    <cellStyle name="Warning Text 2 6" xfId="27008" xr:uid="{00000000-0005-0000-0000-0000A3C20000}"/>
    <cellStyle name="Warning Text 2 6 2" xfId="49566" xr:uid="{00000000-0005-0000-0000-0000A4C20000}"/>
    <cellStyle name="Warning Text 2 7" xfId="27009" xr:uid="{00000000-0005-0000-0000-0000A5C20000}"/>
    <cellStyle name="Warning Text 2 7 2" xfId="49567" xr:uid="{00000000-0005-0000-0000-0000A6C20000}"/>
    <cellStyle name="Warning Text 2 8" xfId="49556" xr:uid="{00000000-0005-0000-0000-0000A7C20000}"/>
    <cellStyle name="Warning Text 3" xfId="27010" xr:uid="{00000000-0005-0000-0000-0000A8C20000}"/>
    <cellStyle name="Warning Text 3 2" xfId="27011" xr:uid="{00000000-0005-0000-0000-0000A9C20000}"/>
    <cellStyle name="Warning Text 3 2 2" xfId="49569" xr:uid="{00000000-0005-0000-0000-0000AAC20000}"/>
    <cellStyle name="Warning Text 3 3" xfId="49568" xr:uid="{00000000-0005-0000-0000-0000ABC20000}"/>
    <cellStyle name="Warning Text 4" xfId="27012" xr:uid="{00000000-0005-0000-0000-0000ACC20000}"/>
    <cellStyle name="Warning Text 4 2" xfId="49570" xr:uid="{00000000-0005-0000-0000-0000ADC20000}"/>
    <cellStyle name="Warning Text 5" xfId="27013" xr:uid="{00000000-0005-0000-0000-0000AEC20000}"/>
    <cellStyle name="Warning Text 5 2" xfId="49571" xr:uid="{00000000-0005-0000-0000-0000AFC20000}"/>
    <cellStyle name="Warning Text 6" xfId="27014" xr:uid="{00000000-0005-0000-0000-0000B0C20000}"/>
    <cellStyle name="Warning Text 6 2" xfId="49572" xr:uid="{00000000-0005-0000-0000-0000B1C20000}"/>
    <cellStyle name="Warning Text 7" xfId="27015" xr:uid="{00000000-0005-0000-0000-0000B2C20000}"/>
    <cellStyle name="Warning Text 7 2" xfId="49573" xr:uid="{00000000-0005-0000-0000-0000B3C20000}"/>
    <cellStyle name="Warning Text 8" xfId="27016" xr:uid="{00000000-0005-0000-0000-0000B4C20000}"/>
    <cellStyle name="Warning Text 8 2" xfId="49574" xr:uid="{00000000-0005-0000-0000-0000B5C20000}"/>
    <cellStyle name="Warning Text 8 4" xfId="27017" xr:uid="{00000000-0005-0000-0000-0000B6C20000}"/>
    <cellStyle name="Warning Text 8 4 2" xfId="49575" xr:uid="{00000000-0005-0000-0000-0000B7C20000}"/>
    <cellStyle name="Warning Text 9" xfId="27018" xr:uid="{00000000-0005-0000-0000-0000B8C20000}"/>
    <cellStyle name="Warning Text 9 2" xfId="49576" xr:uid="{00000000-0005-0000-0000-0000B9C20000}"/>
    <cellStyle name="zadnja" xfId="27019" xr:uid="{00000000-0005-0000-0000-0000BAC20000}"/>
    <cellStyle name="zadnja 2" xfId="27020" xr:uid="{00000000-0005-0000-0000-0000BBC20000}"/>
    <cellStyle name="zadnja 2 2" xfId="49578" xr:uid="{00000000-0005-0000-0000-0000BCC20000}"/>
    <cellStyle name="zadnja 3" xfId="49577" xr:uid="{00000000-0005-0000-0000-0000BDC20000}"/>
    <cellStyle name="zadnja_B - Radovi" xfId="27021" xr:uid="{00000000-0005-0000-0000-0000BEC20000}"/>
    <cellStyle name="Zarez" xfId="7" builtinId="3"/>
    <cellStyle name="Zarez 10" xfId="27022" xr:uid="{00000000-0005-0000-0000-0000C0C20000}"/>
    <cellStyle name="Zarez 10 2" xfId="27023" xr:uid="{00000000-0005-0000-0000-0000C1C20000}"/>
    <cellStyle name="Zarez 10 2 2" xfId="49580" xr:uid="{00000000-0005-0000-0000-0000C2C20000}"/>
    <cellStyle name="Zarez 10 3" xfId="27024" xr:uid="{00000000-0005-0000-0000-0000C3C20000}"/>
    <cellStyle name="Zarez 10 3 2" xfId="49581" xr:uid="{00000000-0005-0000-0000-0000C4C20000}"/>
    <cellStyle name="Zarez 10 4" xfId="49579" xr:uid="{00000000-0005-0000-0000-0000C5C20000}"/>
    <cellStyle name="Zarez 11" xfId="27025" xr:uid="{00000000-0005-0000-0000-0000C6C20000}"/>
    <cellStyle name="Zarez 11 2" xfId="49582" xr:uid="{00000000-0005-0000-0000-0000C7C20000}"/>
    <cellStyle name="Zarez 12" xfId="27026" xr:uid="{00000000-0005-0000-0000-0000C8C20000}"/>
    <cellStyle name="Zarez 12 2" xfId="49583" xr:uid="{00000000-0005-0000-0000-0000C9C20000}"/>
    <cellStyle name="Zarez 13" xfId="27027" xr:uid="{00000000-0005-0000-0000-0000CAC20000}"/>
    <cellStyle name="Zarez 13 2" xfId="49584" xr:uid="{00000000-0005-0000-0000-0000CBC20000}"/>
    <cellStyle name="Zarez 14" xfId="27028" xr:uid="{00000000-0005-0000-0000-0000CCC20000}"/>
    <cellStyle name="Zarez 14 2" xfId="49585" xr:uid="{00000000-0005-0000-0000-0000CDC20000}"/>
    <cellStyle name="Zarez 15" xfId="50025" xr:uid="{00000000-0005-0000-0000-0000CEC20000}"/>
    <cellStyle name="Zarez 18" xfId="27029" xr:uid="{00000000-0005-0000-0000-0000CFC20000}"/>
    <cellStyle name="Zarez 18 2" xfId="27030" xr:uid="{00000000-0005-0000-0000-0000D0C20000}"/>
    <cellStyle name="Zarez 18 2 2" xfId="49587" xr:uid="{00000000-0005-0000-0000-0000D1C20000}"/>
    <cellStyle name="Zarez 18 3" xfId="49586" xr:uid="{00000000-0005-0000-0000-0000D2C20000}"/>
    <cellStyle name="Zarez 2" xfId="2" xr:uid="{00000000-0005-0000-0000-0000D3C20000}"/>
    <cellStyle name="Zarez 2 10" xfId="27032" xr:uid="{00000000-0005-0000-0000-0000D4C20000}"/>
    <cellStyle name="Zarez 2 10 2" xfId="27033" xr:uid="{00000000-0005-0000-0000-0000D5C20000}"/>
    <cellStyle name="Zarez 2 10 2 2" xfId="49590" xr:uid="{00000000-0005-0000-0000-0000D6C20000}"/>
    <cellStyle name="Zarez 2 10 3" xfId="27034" xr:uid="{00000000-0005-0000-0000-0000D7C20000}"/>
    <cellStyle name="Zarez 2 10 3 2" xfId="49591" xr:uid="{00000000-0005-0000-0000-0000D8C20000}"/>
    <cellStyle name="Zarez 2 10 4" xfId="49589" xr:uid="{00000000-0005-0000-0000-0000D9C20000}"/>
    <cellStyle name="Zarez 2 11" xfId="27035" xr:uid="{00000000-0005-0000-0000-0000DAC20000}"/>
    <cellStyle name="Zarez 2 11 2" xfId="27036" xr:uid="{00000000-0005-0000-0000-0000DBC20000}"/>
    <cellStyle name="Zarez 2 11 2 2" xfId="49593" xr:uid="{00000000-0005-0000-0000-0000DCC20000}"/>
    <cellStyle name="Zarez 2 11 3" xfId="27037" xr:uid="{00000000-0005-0000-0000-0000DDC20000}"/>
    <cellStyle name="Zarez 2 11 3 2" xfId="49594" xr:uid="{00000000-0005-0000-0000-0000DEC20000}"/>
    <cellStyle name="Zarez 2 11 4" xfId="49592" xr:uid="{00000000-0005-0000-0000-0000DFC20000}"/>
    <cellStyle name="Zarez 2 12" xfId="27038" xr:uid="{00000000-0005-0000-0000-0000E0C20000}"/>
    <cellStyle name="Zarez 2 12 2" xfId="27039" xr:uid="{00000000-0005-0000-0000-0000E1C20000}"/>
    <cellStyle name="Zarez 2 12 2 2" xfId="49596" xr:uid="{00000000-0005-0000-0000-0000E2C20000}"/>
    <cellStyle name="Zarez 2 12 3" xfId="27040" xr:uid="{00000000-0005-0000-0000-0000E3C20000}"/>
    <cellStyle name="Zarez 2 12 3 2" xfId="49597" xr:uid="{00000000-0005-0000-0000-0000E4C20000}"/>
    <cellStyle name="Zarez 2 12 4" xfId="49595" xr:uid="{00000000-0005-0000-0000-0000E5C20000}"/>
    <cellStyle name="Zarez 2 13" xfId="27041" xr:uid="{00000000-0005-0000-0000-0000E6C20000}"/>
    <cellStyle name="Zarez 2 13 2" xfId="27042" xr:uid="{00000000-0005-0000-0000-0000E7C20000}"/>
    <cellStyle name="Zarez 2 13 2 2" xfId="49599" xr:uid="{00000000-0005-0000-0000-0000E8C20000}"/>
    <cellStyle name="Zarez 2 13 3" xfId="27043" xr:uid="{00000000-0005-0000-0000-0000E9C20000}"/>
    <cellStyle name="Zarez 2 13 3 2" xfId="49600" xr:uid="{00000000-0005-0000-0000-0000EAC20000}"/>
    <cellStyle name="Zarez 2 13 4" xfId="49598" xr:uid="{00000000-0005-0000-0000-0000EBC20000}"/>
    <cellStyle name="Zarez 2 14" xfId="27044" xr:uid="{00000000-0005-0000-0000-0000ECC20000}"/>
    <cellStyle name="Zarez 2 14 2" xfId="27045" xr:uid="{00000000-0005-0000-0000-0000EDC20000}"/>
    <cellStyle name="Zarez 2 14 2 2" xfId="49602" xr:uid="{00000000-0005-0000-0000-0000EEC20000}"/>
    <cellStyle name="Zarez 2 14 3" xfId="27046" xr:uid="{00000000-0005-0000-0000-0000EFC20000}"/>
    <cellStyle name="Zarez 2 14 3 2" xfId="49603" xr:uid="{00000000-0005-0000-0000-0000F0C20000}"/>
    <cellStyle name="Zarez 2 14 4" xfId="49601" xr:uid="{00000000-0005-0000-0000-0000F1C20000}"/>
    <cellStyle name="Zarez 2 15" xfId="27047" xr:uid="{00000000-0005-0000-0000-0000F2C20000}"/>
    <cellStyle name="Zarez 2 15 2" xfId="27048" xr:uid="{00000000-0005-0000-0000-0000F3C20000}"/>
    <cellStyle name="Zarez 2 15 2 2" xfId="49605" xr:uid="{00000000-0005-0000-0000-0000F4C20000}"/>
    <cellStyle name="Zarez 2 15 3" xfId="27049" xr:uid="{00000000-0005-0000-0000-0000F5C20000}"/>
    <cellStyle name="Zarez 2 15 3 2" xfId="49606" xr:uid="{00000000-0005-0000-0000-0000F6C20000}"/>
    <cellStyle name="Zarez 2 15 4" xfId="49604" xr:uid="{00000000-0005-0000-0000-0000F7C20000}"/>
    <cellStyle name="Zarez 2 16" xfId="27050" xr:uid="{00000000-0005-0000-0000-0000F8C20000}"/>
    <cellStyle name="Zarez 2 16 2" xfId="49607" xr:uid="{00000000-0005-0000-0000-0000F9C20000}"/>
    <cellStyle name="Zarez 2 17" xfId="27051" xr:uid="{00000000-0005-0000-0000-0000FAC20000}"/>
    <cellStyle name="Zarez 2 17 2" xfId="49608" xr:uid="{00000000-0005-0000-0000-0000FBC20000}"/>
    <cellStyle name="Zarez 2 18" xfId="49588" xr:uid="{00000000-0005-0000-0000-0000FCC20000}"/>
    <cellStyle name="Zarez 2 19" xfId="27031" xr:uid="{00000000-0005-0000-0000-0000FDC20000}"/>
    <cellStyle name="Zarez 2 2" xfId="16" xr:uid="{00000000-0005-0000-0000-0000FEC20000}"/>
    <cellStyle name="Zarez 2 2 2" xfId="92" xr:uid="{00000000-0005-0000-0000-0000FFC20000}"/>
    <cellStyle name="Zarez 2 2 2 2" xfId="49610" xr:uid="{00000000-0005-0000-0000-000000C30000}"/>
    <cellStyle name="Zarez 2 2 2 3" xfId="27053" xr:uid="{00000000-0005-0000-0000-000001C30000}"/>
    <cellStyle name="Zarez 2 2 3" xfId="27054" xr:uid="{00000000-0005-0000-0000-000002C30000}"/>
    <cellStyle name="Zarez 2 2 3 2" xfId="49611" xr:uid="{00000000-0005-0000-0000-000003C30000}"/>
    <cellStyle name="Zarez 2 2 4" xfId="27055" xr:uid="{00000000-0005-0000-0000-000004C30000}"/>
    <cellStyle name="Zarez 2 2 4 2" xfId="49612" xr:uid="{00000000-0005-0000-0000-000005C30000}"/>
    <cellStyle name="Zarez 2 2 5" xfId="27056" xr:uid="{00000000-0005-0000-0000-000006C30000}"/>
    <cellStyle name="Zarez 2 2 5 2" xfId="49613" xr:uid="{00000000-0005-0000-0000-000007C30000}"/>
    <cellStyle name="Zarez 2 2 6" xfId="49609" xr:uid="{00000000-0005-0000-0000-000008C30000}"/>
    <cellStyle name="Zarez 2 2 7" xfId="27052" xr:uid="{00000000-0005-0000-0000-000009C30000}"/>
    <cellStyle name="Zarez 2 3" xfId="27057" xr:uid="{00000000-0005-0000-0000-00000AC30000}"/>
    <cellStyle name="Zarez 2 3 2" xfId="27058" xr:uid="{00000000-0005-0000-0000-00000BC30000}"/>
    <cellStyle name="Zarez 2 3 2 2" xfId="49615" xr:uid="{00000000-0005-0000-0000-00000CC30000}"/>
    <cellStyle name="Zarez 2 3 3" xfId="27059" xr:uid="{00000000-0005-0000-0000-00000DC30000}"/>
    <cellStyle name="Zarez 2 3 3 2" xfId="49616" xr:uid="{00000000-0005-0000-0000-00000EC30000}"/>
    <cellStyle name="Zarez 2 3 4" xfId="27060" xr:uid="{00000000-0005-0000-0000-00000FC30000}"/>
    <cellStyle name="Zarez 2 3 4 2" xfId="49617" xr:uid="{00000000-0005-0000-0000-000010C30000}"/>
    <cellStyle name="Zarez 2 3 5" xfId="49614" xr:uid="{00000000-0005-0000-0000-000011C30000}"/>
    <cellStyle name="Zarez 2 4" xfId="27061" xr:uid="{00000000-0005-0000-0000-000012C30000}"/>
    <cellStyle name="Zarez 2 4 2" xfId="27062" xr:uid="{00000000-0005-0000-0000-000013C30000}"/>
    <cellStyle name="Zarez 2 4 2 2" xfId="49619" xr:uid="{00000000-0005-0000-0000-000014C30000}"/>
    <cellStyle name="Zarez 2 4 3" xfId="27063" xr:uid="{00000000-0005-0000-0000-000015C30000}"/>
    <cellStyle name="Zarez 2 4 3 2" xfId="49620" xr:uid="{00000000-0005-0000-0000-000016C30000}"/>
    <cellStyle name="Zarez 2 4 4" xfId="27064" xr:uid="{00000000-0005-0000-0000-000017C30000}"/>
    <cellStyle name="Zarez 2 4 4 2" xfId="49621" xr:uid="{00000000-0005-0000-0000-000018C30000}"/>
    <cellStyle name="Zarez 2 4 5" xfId="49618" xr:uid="{00000000-0005-0000-0000-000019C30000}"/>
    <cellStyle name="Zarez 2 5" xfId="27065" xr:uid="{00000000-0005-0000-0000-00001AC30000}"/>
    <cellStyle name="Zarez 2 5 2" xfId="27066" xr:uid="{00000000-0005-0000-0000-00001BC30000}"/>
    <cellStyle name="Zarez 2 5 2 2" xfId="49623" xr:uid="{00000000-0005-0000-0000-00001CC30000}"/>
    <cellStyle name="Zarez 2 5 3" xfId="27067" xr:uid="{00000000-0005-0000-0000-00001DC30000}"/>
    <cellStyle name="Zarez 2 5 3 2" xfId="49624" xr:uid="{00000000-0005-0000-0000-00001EC30000}"/>
    <cellStyle name="Zarez 2 5 4" xfId="27068" xr:uid="{00000000-0005-0000-0000-00001FC30000}"/>
    <cellStyle name="Zarez 2 5 4 2" xfId="49625" xr:uid="{00000000-0005-0000-0000-000020C30000}"/>
    <cellStyle name="Zarez 2 5 5" xfId="49622" xr:uid="{00000000-0005-0000-0000-000021C30000}"/>
    <cellStyle name="Zarez 2 6" xfId="27069" xr:uid="{00000000-0005-0000-0000-000022C30000}"/>
    <cellStyle name="Zarez 2 6 2" xfId="27070" xr:uid="{00000000-0005-0000-0000-000023C30000}"/>
    <cellStyle name="Zarez 2 6 2 2" xfId="49627" xr:uid="{00000000-0005-0000-0000-000024C30000}"/>
    <cellStyle name="Zarez 2 6 3" xfId="27071" xr:uid="{00000000-0005-0000-0000-000025C30000}"/>
    <cellStyle name="Zarez 2 6 3 2" xfId="49628" xr:uid="{00000000-0005-0000-0000-000026C30000}"/>
    <cellStyle name="Zarez 2 6 4" xfId="49626" xr:uid="{00000000-0005-0000-0000-000027C30000}"/>
    <cellStyle name="Zarez 2 7" xfId="27072" xr:uid="{00000000-0005-0000-0000-000028C30000}"/>
    <cellStyle name="Zarez 2 7 2" xfId="27073" xr:uid="{00000000-0005-0000-0000-000029C30000}"/>
    <cellStyle name="Zarez 2 7 2 2" xfId="49630" xr:uid="{00000000-0005-0000-0000-00002AC30000}"/>
    <cellStyle name="Zarez 2 7 3" xfId="27074" xr:uid="{00000000-0005-0000-0000-00002BC30000}"/>
    <cellStyle name="Zarez 2 7 3 2" xfId="49631" xr:uid="{00000000-0005-0000-0000-00002CC30000}"/>
    <cellStyle name="Zarez 2 7 4" xfId="49629" xr:uid="{00000000-0005-0000-0000-00002DC30000}"/>
    <cellStyle name="Zarez 2 8" xfId="27075" xr:uid="{00000000-0005-0000-0000-00002EC30000}"/>
    <cellStyle name="Zarez 2 8 2" xfId="27076" xr:uid="{00000000-0005-0000-0000-00002FC30000}"/>
    <cellStyle name="Zarez 2 8 2 2" xfId="49633" xr:uid="{00000000-0005-0000-0000-000030C30000}"/>
    <cellStyle name="Zarez 2 8 3" xfId="27077" xr:uid="{00000000-0005-0000-0000-000031C30000}"/>
    <cellStyle name="Zarez 2 8 3 2" xfId="49634" xr:uid="{00000000-0005-0000-0000-000032C30000}"/>
    <cellStyle name="Zarez 2 8 4" xfId="49632" xr:uid="{00000000-0005-0000-0000-000033C30000}"/>
    <cellStyle name="Zarez 2 9" xfId="27078" xr:uid="{00000000-0005-0000-0000-000034C30000}"/>
    <cellStyle name="Zarez 2 9 2" xfId="27079" xr:uid="{00000000-0005-0000-0000-000035C30000}"/>
    <cellStyle name="Zarez 2 9 2 2" xfId="49636" xr:uid="{00000000-0005-0000-0000-000036C30000}"/>
    <cellStyle name="Zarez 2 9 3" xfId="27080" xr:uid="{00000000-0005-0000-0000-000037C30000}"/>
    <cellStyle name="Zarez 2 9 3 2" xfId="49637" xr:uid="{00000000-0005-0000-0000-000038C30000}"/>
    <cellStyle name="Zarez 2 9 4" xfId="49635" xr:uid="{00000000-0005-0000-0000-000039C30000}"/>
    <cellStyle name="Zarez 2_Knjiga 5 TROŠKOVNIK Instalaterski radovi dio 1" xfId="27081" xr:uid="{00000000-0005-0000-0000-00003AC30000}"/>
    <cellStyle name="Zarez 3" xfId="41" xr:uid="{00000000-0005-0000-0000-00003BC30000}"/>
    <cellStyle name="Zarez 3 2" xfId="67" xr:uid="{00000000-0005-0000-0000-00003CC30000}"/>
    <cellStyle name="Zarez 3 2 2" xfId="27084" xr:uid="{00000000-0005-0000-0000-00003DC30000}"/>
    <cellStyle name="Zarez 3 2 2 2" xfId="49640" xr:uid="{00000000-0005-0000-0000-00003EC30000}"/>
    <cellStyle name="Zarez 3 2 3" xfId="49639" xr:uid="{00000000-0005-0000-0000-00003FC30000}"/>
    <cellStyle name="Zarez 3 2 4" xfId="27083" xr:uid="{00000000-0005-0000-0000-000040C30000}"/>
    <cellStyle name="Zarez 3 3" xfId="27085" xr:uid="{00000000-0005-0000-0000-000041C30000}"/>
    <cellStyle name="Zarez 3 3 2" xfId="27086" xr:uid="{00000000-0005-0000-0000-000042C30000}"/>
    <cellStyle name="Zarez 3 3 2 2" xfId="49642" xr:uid="{00000000-0005-0000-0000-000043C30000}"/>
    <cellStyle name="Zarez 3 3 3" xfId="49641" xr:uid="{00000000-0005-0000-0000-000044C30000}"/>
    <cellStyle name="Zarez 3 4" xfId="27087" xr:uid="{00000000-0005-0000-0000-000045C30000}"/>
    <cellStyle name="Zarez 3 4 2" xfId="27088" xr:uid="{00000000-0005-0000-0000-000046C30000}"/>
    <cellStyle name="Zarez 3 4 2 2" xfId="49644" xr:uid="{00000000-0005-0000-0000-000047C30000}"/>
    <cellStyle name="Zarez 3 4 3" xfId="49643" xr:uid="{00000000-0005-0000-0000-000048C30000}"/>
    <cellStyle name="Zarez 3 5" xfId="27089" xr:uid="{00000000-0005-0000-0000-000049C30000}"/>
    <cellStyle name="Zarez 3 5 2" xfId="49645" xr:uid="{00000000-0005-0000-0000-00004AC30000}"/>
    <cellStyle name="Zarez 3 6" xfId="49638" xr:uid="{00000000-0005-0000-0000-00004BC30000}"/>
    <cellStyle name="Zarez 3 7" xfId="27082" xr:uid="{00000000-0005-0000-0000-00004CC30000}"/>
    <cellStyle name="Zarez 3_Knjiga 5 TROŠKOVNIK Instalaterski radovi dio 1" xfId="27090" xr:uid="{00000000-0005-0000-0000-00004DC30000}"/>
    <cellStyle name="Zarez 4" xfId="27091" xr:uid="{00000000-0005-0000-0000-00004EC30000}"/>
    <cellStyle name="Zarez 4 2" xfId="27092" xr:uid="{00000000-0005-0000-0000-00004FC30000}"/>
    <cellStyle name="Zarez 4 2 2" xfId="49647" xr:uid="{00000000-0005-0000-0000-000050C30000}"/>
    <cellStyle name="Zarez 4 3" xfId="49646" xr:uid="{00000000-0005-0000-0000-000051C30000}"/>
    <cellStyle name="Zarez 5" xfId="27093" xr:uid="{00000000-0005-0000-0000-000052C30000}"/>
    <cellStyle name="Zarez 5 2" xfId="27094" xr:uid="{00000000-0005-0000-0000-000053C30000}"/>
    <cellStyle name="Zarez 5 2 2" xfId="49649" xr:uid="{00000000-0005-0000-0000-000054C30000}"/>
    <cellStyle name="Zarez 5 3" xfId="27095" xr:uid="{00000000-0005-0000-0000-000055C30000}"/>
    <cellStyle name="Zarez 5 3 2" xfId="49650" xr:uid="{00000000-0005-0000-0000-000056C30000}"/>
    <cellStyle name="Zarez 5 4" xfId="49648" xr:uid="{00000000-0005-0000-0000-000057C30000}"/>
    <cellStyle name="Zarez 6" xfId="27096" xr:uid="{00000000-0005-0000-0000-000058C30000}"/>
    <cellStyle name="Zarez 6 2" xfId="49651" xr:uid="{00000000-0005-0000-0000-000059C30000}"/>
    <cellStyle name="Zarez 7" xfId="71" xr:uid="{00000000-0005-0000-0000-00005AC30000}"/>
    <cellStyle name="Zarez 7 2" xfId="74" xr:uid="{00000000-0005-0000-0000-00005BC30000}"/>
    <cellStyle name="Zarez 7 2 2" xfId="77" xr:uid="{00000000-0005-0000-0000-00005CC30000}"/>
    <cellStyle name="Zarez 7 2 2 2" xfId="83" xr:uid="{00000000-0005-0000-0000-00005DC30000}"/>
    <cellStyle name="Zarez 7 2 2 3" xfId="90" xr:uid="{00000000-0005-0000-0000-00005EC30000}"/>
    <cellStyle name="Zarez 7 2 3" xfId="80" xr:uid="{00000000-0005-0000-0000-00005FC30000}"/>
    <cellStyle name="Zarez 7 2 3 2" xfId="97" xr:uid="{00000000-0005-0000-0000-000060C30000}"/>
    <cellStyle name="Zarez 7 2 4" xfId="87" xr:uid="{00000000-0005-0000-0000-000061C30000}"/>
    <cellStyle name="Zarez 7 2 5" xfId="49652" xr:uid="{00000000-0005-0000-0000-000062C30000}"/>
    <cellStyle name="Zarez 7 3" xfId="17" xr:uid="{00000000-0005-0000-0000-000063C30000}"/>
    <cellStyle name="Zarez 7 3 2" xfId="36" xr:uid="{00000000-0005-0000-0000-000064C30000}"/>
    <cellStyle name="Zarez 7 3 2 2" xfId="81" xr:uid="{00000000-0005-0000-0000-000065C30000}"/>
    <cellStyle name="Zarez 7 3 3" xfId="88" xr:uid="{00000000-0005-0000-0000-000066C30000}"/>
    <cellStyle name="Zarez 7 3 4" xfId="75" xr:uid="{00000000-0005-0000-0000-000067C30000}"/>
    <cellStyle name="Zarez 7 4" xfId="78" xr:uid="{00000000-0005-0000-0000-000068C30000}"/>
    <cellStyle name="Zarez 7 5" xfId="85" xr:uid="{00000000-0005-0000-0000-000069C30000}"/>
    <cellStyle name="Zarez 7 6" xfId="27097" xr:uid="{00000000-0005-0000-0000-00006AC30000}"/>
    <cellStyle name="Zarez 8" xfId="27098" xr:uid="{00000000-0005-0000-0000-00006BC30000}"/>
    <cellStyle name="Zarez 8 2" xfId="49653" xr:uid="{00000000-0005-0000-0000-00006CC30000}"/>
    <cellStyle name="Zarez 9" xfId="27099" xr:uid="{00000000-0005-0000-0000-00006DC30000}"/>
    <cellStyle name="Zarez 9 2" xfId="49654" xr:uid="{00000000-0005-0000-0000-00006EC30000}"/>
    <cellStyle name="Zelle überprüfen" xfId="27100" xr:uid="{00000000-0005-0000-0000-00006FC30000}"/>
    <cellStyle name="Zelle überprüfen 2" xfId="27101" xr:uid="{00000000-0005-0000-0000-000070C30000}"/>
    <cellStyle name="Zelle überprüfen 2 2" xfId="49656" xr:uid="{00000000-0005-0000-0000-000071C30000}"/>
    <cellStyle name="Zelle überprüfen 3" xfId="27102" xr:uid="{00000000-0005-0000-0000-000072C30000}"/>
    <cellStyle name="Zelle überprüfen 3 2" xfId="49657" xr:uid="{00000000-0005-0000-0000-000073C30000}"/>
    <cellStyle name="Zelle überprüfen 4" xfId="49655" xr:uid="{00000000-0005-0000-0000-000074C30000}"/>
    <cellStyle name="Zelle überprüfen_obrtnicki" xfId="27103" xr:uid="{00000000-0005-0000-0000-000075C30000}"/>
  </cellStyles>
  <dxfs count="45">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s>
  <tableStyles count="0" defaultTableStyle="TableStyleMedium2" defaultPivotStyle="PivotStyleLight16"/>
  <colors>
    <mruColors>
      <color rgb="FF33CC33"/>
      <color rgb="FFE1BEB5"/>
      <color rgb="FFFF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1604820</xdr:colOff>
      <xdr:row>1</xdr:row>
      <xdr:rowOff>0</xdr:rowOff>
    </xdr:from>
    <xdr:to>
      <xdr:col>4</xdr:col>
      <xdr:colOff>571500</xdr:colOff>
      <xdr:row>1</xdr:row>
      <xdr:rowOff>0</xdr:rowOff>
    </xdr:to>
    <xdr:sp macro="" textlink="">
      <xdr:nvSpPr>
        <xdr:cNvPr id="2" name="Pravokutnik 1">
          <a:extLst>
            <a:ext uri="{FF2B5EF4-FFF2-40B4-BE49-F238E27FC236}">
              <a16:creationId xmlns:a16="http://schemas.microsoft.com/office/drawing/2014/main" id="{7FFDD62D-C075-49E2-876A-FE7BAF77B921}"/>
            </a:ext>
          </a:extLst>
        </xdr:cNvPr>
        <xdr:cNvSpPr/>
      </xdr:nvSpPr>
      <xdr:spPr>
        <a:xfrm>
          <a:off x="2128695" y="561975"/>
          <a:ext cx="383395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GB" sz="1200">
              <a:solidFill>
                <a:sysClr val="windowText" lastClr="000000"/>
              </a:solidFill>
              <a:effectLst/>
              <a:latin typeface="+mn-lt"/>
              <a:ea typeface="+mn-ea"/>
              <a:cs typeface="+mn-cs"/>
            </a:rPr>
            <a:t>Društvo s ograničenom odgovornošću za usluge i trgovinu, </a:t>
          </a:r>
          <a:endParaRPr lang="hr-HR" sz="1200">
            <a:solidFill>
              <a:sysClr val="windowText" lastClr="000000"/>
            </a:solidFill>
            <a:effectLst/>
            <a:latin typeface="+mn-lt"/>
            <a:ea typeface="+mn-ea"/>
            <a:cs typeface="+mn-cs"/>
          </a:endParaRPr>
        </a:p>
        <a:p>
          <a:r>
            <a:rPr lang="en-GB" sz="1200">
              <a:solidFill>
                <a:sysClr val="windowText" lastClr="000000"/>
              </a:solidFill>
              <a:effectLst/>
              <a:latin typeface="+mn-lt"/>
              <a:ea typeface="+mn-ea"/>
              <a:cs typeface="+mn-cs"/>
            </a:rPr>
            <a:t>Josipa Kozarca 24.TEL 043/2</a:t>
          </a:r>
          <a:r>
            <a:rPr lang="hr-HR" sz="1200">
              <a:solidFill>
                <a:sysClr val="windowText" lastClr="000000"/>
              </a:solidFill>
              <a:effectLst/>
              <a:latin typeface="+mn-lt"/>
              <a:ea typeface="+mn-ea"/>
              <a:cs typeface="+mn-cs"/>
            </a:rPr>
            <a:t>12-405</a:t>
          </a:r>
          <a:r>
            <a:rPr lang="en-GB" sz="1200">
              <a:solidFill>
                <a:sysClr val="windowText" lastClr="000000"/>
              </a:solidFill>
              <a:effectLst/>
              <a:latin typeface="+mn-lt"/>
              <a:ea typeface="+mn-ea"/>
              <a:cs typeface="+mn-cs"/>
            </a:rPr>
            <a:t> , MOB 091/531-5592</a:t>
          </a:r>
          <a:endParaRPr lang="hr-HR" sz="1200">
            <a:solidFill>
              <a:sysClr val="windowText" lastClr="000000"/>
            </a:solidFill>
            <a:effectLst/>
            <a:latin typeface="+mn-lt"/>
            <a:ea typeface="+mn-ea"/>
            <a:cs typeface="+mn-cs"/>
          </a:endParaRPr>
        </a:p>
        <a:p>
          <a:r>
            <a:rPr lang="en-GB" sz="1200">
              <a:solidFill>
                <a:sysClr val="windowText" lastClr="000000"/>
              </a:solidFill>
              <a:effectLst/>
              <a:latin typeface="+mn-lt"/>
              <a:ea typeface="+mn-ea"/>
              <a:cs typeface="+mn-cs"/>
            </a:rPr>
            <a:t>E-mail mplan.bj</a:t>
          </a:r>
          <a:r>
            <a:rPr lang="hr-HR" sz="1200">
              <a:solidFill>
                <a:sysClr val="windowText" lastClr="000000"/>
              </a:solidFill>
              <a:effectLst/>
              <a:latin typeface="+mn-lt"/>
              <a:ea typeface="+mn-ea"/>
              <a:cs typeface="+mn-cs"/>
            </a:rPr>
            <a:t>@gmail.com</a:t>
          </a:r>
          <a:endParaRPr lang="hr-HR" sz="12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Util\E-xls\E2009xls\34-2009%20Sanitarni%20cvor%20br4-Rab\Energo01\03-2001%20Pu&#269;ko%20otvoreno%20u&#269;ili&#353;te-Mali%20Lo&#353;inj\02-2001%20Gubic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rezni_disk\prenos\Users\NataliPC\AppData\Local\Microsoft\Windows\INetCache\Content.Outlook\MZGAZTEO\Server_2000\P%20R%20I%20P%20R%20E%20M%20A%20-%20STARE%20STVARI\P%20R%20I%20P%20R%20E%20M%20A\ponude\&#352;PI&#352;I&#262;%20BUKOVICA-DVORAN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rezni_disk\prenos\Users\Samsara\Downloads\P%20R%20I%20P%20R%20E%20M%20A%20-%20STARE%20STVARI\P%20R%20I%20P%20R%20E%20M%20A\ponude\&#352;PI&#352;I&#262;%20BUKOVICA-DVORAN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S\1_Projektiranje_2016\1_Projekti\269_2016%20Magma%20Ivanec_%204%20stana\Radno\Tro&#353;kovnik\Tro&#353;kovnik%20MAGMA_nije%20za%20Van.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74CC933D\&#352;PI&#352;I&#262;%20BUKOVICA-DVORAN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rezni_disk\prenos\Users\Operater\Documents\IVANA\VALAMAR_MARO\22.10.TROSKOV\My%20Documents\P%20R%20I%20P%20R%20E%20M%20A\ponude\N.C.%20-%20GRA&#272;EVINSKI%20RADOVI%20-%20POSLOVI%20PREKO%20GOD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rezni_disk\prenos\Users\Operater\Documents\IVANA\VALAMAR_MARO\22.10.TROSKOV\P%20R%20I%20P%20R%20E%20M%20A%20-%20STARE%20STVARI\P%20R%20I%20P%20R%20E%20M%20A\ponude\&#352;PI&#352;I&#262;%20BUKOVICA-DVORAN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r&#382;avni%20arhiv%20&#8211;%20kopija\Tro&#353;kovnik%20elektroinstalacija%20-%20Arhiv%20Bjelovar_E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Util\E-xls\E2009xls\34-2009%20Sanitarni%20cvor%20br4-Rab\Cristopi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ezni_disk\prenos\Users\Operater\Documents\IVANA\VALAMAR_MARO\22.10.TROSKOV\Users\Samsara\Downloads\P%20R%20I%20P%20R%20E%20M%20A%20-%20STARE%20STVARI\P%20R%20I%20P%20R%20E%20M%20A\ponude\&#352;PI&#352;I&#262;%20BUKOVICA-DVORAN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radsvn-my.sharepoint.com/personal/damir_zurovec_grad-svetanedelja_hr/Documents/Documents/TROSKOVNICI/Natjecaj%202020/Osnovna%20skola%20Strmec/TROSKOVNIK%20ELEKTROINSTALACIJA%20SV%20NEDJELJA%202_L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ECO\Kuca_Prelok\Tro&#353;kovnik%20Prelok.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Util\E-xls\E2009xls\34-2009%20Sanitarni%20cvor%20br4-Rab\Proracun_OPREM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ZO_obra&#273;eni%20podaci\Investicije\Riviera%20Adria_KRK_investicije_2014\WiFi%20tender%20Ruckus%20mikrotik\Projekt_Valamar_IT_Ruckus-WiFi_tender_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rezni_disk\prenos\Users\Operater\Documents\IVANA\VALAMAR_MARO\22.10.TROSKOV\VALAMAR%20PINIJA%20I%20TAMARIS\PINIJA%20VALAMAR\trosk\TRO&#352;KOVNIK%20PINIJA_%20FINAL\Users\LUKY\Desktop\usb%2008092013\GRADEVINSKA%20KNJIGA%20LANTERNA_BR.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1_Projekti\270_2016%20Samostan%20Ivanec\_Tro&#353;kovnik%20%20Samostan%20Ivanec_nije%20za%20va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SLOVNA"/>
      <sheetName val="KOEFICIJENTI"/>
      <sheetName val="PRORAČUN GUBITAKA"/>
      <sheetName val="REKAPITULACIJA"/>
      <sheetName val="PRORAČUN_GUBITAKA"/>
      <sheetName val="PRORAČUN_GUBITAKA1"/>
    </sheetNames>
    <sheetDataSet>
      <sheetData sheetId="0" refreshError="1"/>
      <sheetData sheetId="1" refreshError="1"/>
      <sheetData sheetId="2" refreshError="1"/>
      <sheetData sheetId="3" refreshError="1"/>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boslik"/>
      <sheetName val="elektr"/>
      <sheetName val="PLIN"/>
      <sheetName val="ZEMLJAN"/>
      <sheetName val="razni "/>
      <sheetName val="izolacija"/>
      <sheetName val="oprema dvor."/>
      <sheetName val="okoli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 val="GEODET_"/>
      <sheetName val="BETONSKI_"/>
      <sheetName val="krovna_konstr_"/>
      <sheetName val="stolar_"/>
      <sheetName val="bravar_"/>
      <sheetName val="keram_i_kamenorez_"/>
      <sheetName val="oprema_dvor_"/>
      <sheetName val="bet_i_ab"/>
      <sheetName val="izolac_"/>
      <sheetName val="krov_konstr"/>
      <sheetName val="keram_i_kamen"/>
      <sheetName val="razni_"/>
      <sheetName val="plan_ponude-"/>
      <sheetName val="plan_ponude-_(3)"/>
      <sheetName val="plan_ponude-_(2)"/>
      <sheetName val="GEODET_1"/>
      <sheetName val="BETONSKI_1"/>
      <sheetName val="krovna_konstr_1"/>
      <sheetName val="stolar_1"/>
      <sheetName val="bravar_1"/>
      <sheetName val="keram_i_kamenorez_1"/>
      <sheetName val="oprema_dvor_1"/>
      <sheetName val="bet_i_ab1"/>
      <sheetName val="izolac_1"/>
      <sheetName val="krov_konstr1"/>
      <sheetName val="keram_i_kamen1"/>
      <sheetName val="razni_1"/>
      <sheetName val="plan_ponude-1"/>
      <sheetName val="plan_ponude-_(3)1"/>
      <sheetName val="plan_ponude-_(2)1"/>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8">
          <cell r="F28">
            <v>571220</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28">
          <cell r="F28">
            <v>571220</v>
          </cell>
        </row>
      </sheetData>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P"/>
      <sheetName val="N Plin"/>
      <sheetName val="M Plin"/>
      <sheetName val="Gr"/>
      <sheetName val="Gr - opcija1"/>
      <sheetName val="Gr - opcija2"/>
      <sheetName val="Hl"/>
      <sheetName val="Vent"/>
      <sheetName val="Kanalizacija"/>
      <sheetName val="Vodovod"/>
      <sheetName val="POMOĆNI"/>
      <sheetName val="REKAPIT."/>
      <sheetName val="Plin UNP"/>
      <sheetName val="Plin nemjereni"/>
      <sheetName val="Plin mjereni"/>
      <sheetName val="Instalacija grijanja"/>
      <sheetName val="Instalacija hlađenja"/>
      <sheetName val="Instalacija ventilacije"/>
      <sheetName val="Rekapitulacija"/>
    </sheetNames>
    <sheetDataSet>
      <sheetData sheetId="0"/>
      <sheetData sheetId="1"/>
      <sheetData sheetId="2"/>
      <sheetData sheetId="3"/>
      <sheetData sheetId="4"/>
      <sheetData sheetId="5"/>
      <sheetData sheetId="6"/>
      <sheetData sheetId="7"/>
      <sheetData sheetId="8"/>
      <sheetData sheetId="9"/>
      <sheetData sheetId="10">
        <row r="56">
          <cell r="B56" t="str">
            <v xml:space="preserve"> - horizontalna ugradnja kolektora na ravni krov </v>
          </cell>
        </row>
      </sheetData>
      <sheetData sheetId="11"/>
      <sheetData sheetId="12"/>
      <sheetData sheetId="13"/>
      <sheetData sheetId="14"/>
      <sheetData sheetId="15"/>
      <sheetData sheetId="16"/>
      <sheetData sheetId="17"/>
      <sheetData sheetId="1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O (2)"/>
      <sheetName val="RAZNI RADOVI"/>
      <sheetName val="REZIME"/>
      <sheetName val="proračun"/>
    </sheetNames>
    <sheetDataSet>
      <sheetData sheetId="0"/>
      <sheetData sheetId="1">
        <row r="22">
          <cell r="F22">
            <v>371.45</v>
          </cell>
        </row>
      </sheetData>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 val="koeficijenti"/>
      <sheetName val="rekapitulacija"/>
      <sheetName val="proračun gubitaka"/>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slovna"/>
      <sheetName val="0. Uvjeti nuđenja"/>
      <sheetName val="A.0."/>
      <sheetName val="A.1."/>
      <sheetName val="A.2."/>
      <sheetName val="A.3."/>
      <sheetName val="A.4. "/>
      <sheetName val="B.1."/>
      <sheetName val="C.1."/>
      <sheetName val="D.1."/>
      <sheetName val="D.2."/>
      <sheetName val="E.1."/>
      <sheetName val="Rekapitulacija"/>
    </sheetNames>
    <sheetDataSet>
      <sheetData sheetId="0" refreshError="1"/>
      <sheetData sheetId="1" refreshError="1"/>
      <sheetData sheetId="2" refreshError="1">
        <row r="8">
          <cell r="A8" t="str">
            <v>A0.</v>
          </cell>
        </row>
        <row r="81">
          <cell r="F81">
            <v>0</v>
          </cell>
        </row>
      </sheetData>
      <sheetData sheetId="3" refreshError="1">
        <row r="8">
          <cell r="A8" t="str">
            <v>A1.</v>
          </cell>
        </row>
        <row r="180">
          <cell r="F180">
            <v>0</v>
          </cell>
        </row>
      </sheetData>
      <sheetData sheetId="4" refreshError="1">
        <row r="8">
          <cell r="A8" t="str">
            <v>A2.</v>
          </cell>
        </row>
        <row r="276">
          <cell r="F276">
            <v>0</v>
          </cell>
        </row>
      </sheetData>
      <sheetData sheetId="5" refreshError="1">
        <row r="8">
          <cell r="A8" t="str">
            <v>A3.</v>
          </cell>
        </row>
        <row r="140">
          <cell r="F140">
            <v>0</v>
          </cell>
        </row>
      </sheetData>
      <sheetData sheetId="6" refreshError="1"/>
      <sheetData sheetId="7" refreshError="1">
        <row r="8">
          <cell r="A8" t="str">
            <v>B1.</v>
          </cell>
        </row>
        <row r="128">
          <cell r="F128">
            <v>0</v>
          </cell>
        </row>
      </sheetData>
      <sheetData sheetId="8" refreshError="1">
        <row r="8">
          <cell r="A8" t="str">
            <v>C1.</v>
          </cell>
        </row>
        <row r="114">
          <cell r="F114">
            <v>0</v>
          </cell>
        </row>
      </sheetData>
      <sheetData sheetId="9" refreshError="1">
        <row r="8">
          <cell r="A8" t="str">
            <v>D1.</v>
          </cell>
        </row>
        <row r="105">
          <cell r="F105">
            <v>0</v>
          </cell>
        </row>
      </sheetData>
      <sheetData sheetId="10" refreshError="1">
        <row r="8">
          <cell r="A8" t="str">
            <v>D2.</v>
          </cell>
        </row>
        <row r="72">
          <cell r="F72">
            <v>0</v>
          </cell>
        </row>
      </sheetData>
      <sheetData sheetId="11" refreshError="1">
        <row r="8">
          <cell r="A8" t="str">
            <v>E1.</v>
          </cell>
        </row>
        <row r="59">
          <cell r="F59">
            <v>0</v>
          </cell>
        </row>
      </sheetData>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SLOVNA"/>
      <sheetName val="PRORAČUN"/>
      <sheetName val="PRORAČUN V=15m3"/>
      <sheetName val="Tablice"/>
      <sheetName val="PRORAČUN_V=15m3"/>
      <sheetName val="PRORAČUN_V=15m31"/>
    </sheetNames>
    <sheetDataSet>
      <sheetData sheetId="0" refreshError="1"/>
      <sheetData sheetId="1" refreshError="1"/>
      <sheetData sheetId="2" refreshError="1"/>
      <sheetData sheetId="3" refreshError="1"/>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slovnica"/>
      <sheetName val="Troškovnik"/>
      <sheetName val="A-razdjelnici"/>
      <sheetName val="B-utičnice"/>
      <sheetName val="C-rasvjeta"/>
      <sheetName val="D-kabeli "/>
      <sheetName val="E-gromobran"/>
      <sheetName val="F-vatrodojava"/>
      <sheetName val="G-odimljavanje"/>
      <sheetName val="H-sunčana"/>
      <sheetName val="I-IT oprema"/>
      <sheetName val="J-vanjska rasvjeta"/>
      <sheetName val="REKAPITULACIJA"/>
      <sheetName val="troskovnik"/>
    </sheetNames>
    <sheetDataSet>
      <sheetData sheetId="0"/>
      <sheetData sheetId="1">
        <row r="1">
          <cell r="A1" t="str">
            <v>TVRTKA: URED OVLAŠTENOG INŽENJERA ELEKTROTEHNIKE  IVANA MEDAČ, DIPL.ING.EL.</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P"/>
      <sheetName val="N Plin"/>
      <sheetName val="M Plin"/>
      <sheetName val="Gr"/>
      <sheetName val="Hl"/>
      <sheetName val="Vent"/>
      <sheetName val="Kanalizacija"/>
      <sheetName val="Vodovod"/>
      <sheetName val="POMOĆNI"/>
      <sheetName val="REKAPIT."/>
      <sheetName val="Plin UNP"/>
      <sheetName val="Plin nemjereni"/>
      <sheetName val="Plin mjereni"/>
      <sheetName val="Instalacija grijanja"/>
      <sheetName val="Instalacija hlađenja i ventilac"/>
      <sheetName val="Centralno usisavanje"/>
      <sheetName val="Rekapitulacija"/>
    </sheetNames>
    <sheetDataSet>
      <sheetData sheetId="0"/>
      <sheetData sheetId="1"/>
      <sheetData sheetId="2"/>
      <sheetData sheetId="3"/>
      <sheetData sheetId="4"/>
      <sheetData sheetId="5"/>
      <sheetData sheetId="6"/>
      <sheetData sheetId="7"/>
      <sheetData sheetId="8">
        <row r="56">
          <cell r="B56" t="str">
            <v xml:space="preserve"> - horizontalna ugradnja kolektora na ravni krov </v>
          </cell>
        </row>
        <row r="57">
          <cell r="B57" t="str">
            <v xml:space="preserve"> - vertikalna ugradnja kolektora na ravni krov </v>
          </cell>
        </row>
        <row r="58">
          <cell r="B58" t="str">
            <v xml:space="preserve"> - hor. ugradnja jedan do drugog na kosi krov (standardni crijep - Bramac, Tondach)</v>
          </cell>
        </row>
        <row r="59">
          <cell r="B59" t="str">
            <v xml:space="preserve"> - hor. ugradnja jedan do drugog na kosi krov (valoviti crijep, šindra)</v>
          </cell>
        </row>
        <row r="60">
          <cell r="B60" t="str">
            <v xml:space="preserve"> - hor. ugradnja jedan do drugog na kosi krov (ostali tipovi krova)</v>
          </cell>
        </row>
        <row r="61">
          <cell r="B61" t="str">
            <v xml:space="preserve"> - vert. ugradnja jedan do drugog na kosi krov (standardni crijep - Bramac, Tondach)</v>
          </cell>
        </row>
        <row r="62">
          <cell r="B62" t="str">
            <v xml:space="preserve"> - vert. ugradnja jedan do drugog na kosi krov (valoviti crijep, šindra)</v>
          </cell>
        </row>
        <row r="63">
          <cell r="B63" t="str">
            <v xml:space="preserve"> - vert. ugradnja jedan do drugog na kosi krov (ostali tipovi krova)</v>
          </cell>
        </row>
        <row r="64">
          <cell r="B64" t="str">
            <v xml:space="preserve"> - hor. ugradnja jedan iznad drugog na kosi krov (standardni crijep - Bramac, Tondach)</v>
          </cell>
        </row>
        <row r="65">
          <cell r="B65" t="str">
            <v xml:space="preserve"> - hor. ugradnja jedan iznad drugog na kosi krov (valoviti crijep, šindra)</v>
          </cell>
        </row>
        <row r="66">
          <cell r="B66" t="str">
            <v xml:space="preserve"> - hor. ugradnja jedan iznad drugog na kosi krov (ostali tipovi krova)</v>
          </cell>
        </row>
        <row r="67">
          <cell r="B67" t="str">
            <v xml:space="preserve"> - vert. ugradnja jedan iznad drugog na kosi krov (standardni crijep - Bramac, Tondach)</v>
          </cell>
        </row>
        <row r="68">
          <cell r="B68" t="str">
            <v xml:space="preserve"> - vert. ugradnja jedan iznad drugog na kosi krov (valoviti crijep, šindra)</v>
          </cell>
        </row>
        <row r="69">
          <cell r="B69" t="str">
            <v xml:space="preserve"> - vert. ugradnja jedan iznad drugog na kosi krov (ostali tipovi krova)</v>
          </cell>
        </row>
      </sheetData>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SLOVNA"/>
      <sheetName val="Proračun"/>
      <sheetName val="Tablice"/>
      <sheetName val="Proračunska snaga"/>
      <sheetName val="Proračunska_snaga"/>
      <sheetName val="Proračunska_snaga1"/>
      <sheetName val="koeficijenti"/>
      <sheetName val="rekapitulacija"/>
      <sheetName val="proračun gubitaka"/>
      <sheetName val="plin"/>
      <sheetName val="razni "/>
      <sheetName val="soboslik"/>
      <sheetName val="elektr"/>
      <sheetName val="okoliš"/>
      <sheetName val="oprema dvor."/>
      <sheetName val="ZEMLJAN"/>
      <sheetName val="izolacija"/>
    </sheetNames>
    <sheetDataSet>
      <sheetData sheetId="0" refreshError="1"/>
      <sheetData sheetId="1" refreshError="1">
        <row r="203">
          <cell r="C203">
            <v>0.5</v>
          </cell>
        </row>
        <row r="235">
          <cell r="C235">
            <v>60</v>
          </cell>
        </row>
        <row r="237">
          <cell r="C237">
            <v>10</v>
          </cell>
        </row>
      </sheetData>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etak"/>
      <sheetName val="specifikacija"/>
    </sheetNames>
    <sheetDataSet>
      <sheetData sheetId="0"/>
      <sheetData sheetId="1">
        <row r="2">
          <cell r="E2">
            <v>1</v>
          </cell>
          <cell r="F2" t="str">
            <v>HRK</v>
          </cell>
        </row>
        <row r="3">
          <cell r="E3">
            <v>7.55</v>
          </cell>
          <cell r="F3" t="str">
            <v>EUR</v>
          </cell>
        </row>
        <row r="4">
          <cell r="E4">
            <v>5.9</v>
          </cell>
          <cell r="F4" t="str">
            <v>USD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LEKTORI"/>
      <sheetName val="GKNJIGA"/>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P"/>
      <sheetName val="N Plin"/>
      <sheetName val="M Plin"/>
      <sheetName val="Gr"/>
      <sheetName val="Hl"/>
      <sheetName val="Vent"/>
      <sheetName val="Kanalizacija"/>
      <sheetName val="Vodovod"/>
      <sheetName val="POMOĆNI"/>
      <sheetName val="REKAPIT."/>
      <sheetName val="Plin UNP"/>
      <sheetName val="Plin nemjereni"/>
      <sheetName val="Plin mjereni"/>
      <sheetName val="Instalacija grijanja"/>
      <sheetName val="Instalacija hlađenja"/>
      <sheetName val="Instalacija ventilacije"/>
      <sheetName val="Rekapitulacija"/>
    </sheetNames>
    <sheetDataSet>
      <sheetData sheetId="0"/>
      <sheetData sheetId="1"/>
      <sheetData sheetId="2"/>
      <sheetData sheetId="3"/>
      <sheetData sheetId="4"/>
      <sheetData sheetId="5"/>
      <sheetData sheetId="6"/>
      <sheetData sheetId="7"/>
      <sheetData sheetId="8">
        <row r="56">
          <cell r="B56" t="str">
            <v xml:space="preserve"> - horizontalna ugradnja kolektora na ravni krov </v>
          </cell>
          <cell r="L56" t="str">
            <v xml:space="preserve"> - ugradnja na ravni krov</v>
          </cell>
        </row>
        <row r="57">
          <cell r="B57" t="str">
            <v xml:space="preserve"> - vertikalna ugradnja kolektora na ravni krov </v>
          </cell>
          <cell r="L57" t="str">
            <v xml:space="preserve"> - 1. polje ugradnja na kosi krov (standardni crijep - Bramac, Tondach)</v>
          </cell>
        </row>
        <row r="58">
          <cell r="B58" t="str">
            <v xml:space="preserve"> - hor. ugradnja jedan do drugog na kosi krov (standardni crijep - Bramac, Tondach)</v>
          </cell>
          <cell r="L58" t="str">
            <v xml:space="preserve"> - 1. polje ugradnja na kosi krov (valoviti crijep, šindra)</v>
          </cell>
        </row>
        <row r="59">
          <cell r="B59" t="str">
            <v xml:space="preserve"> - hor. ugradnja jedan do drugog na kosi krov (valoviti crijep, šindra)</v>
          </cell>
          <cell r="L59" t="str">
            <v xml:space="preserve"> - 1. polje ugradnja na kosi krov (biber crijep, šindra)</v>
          </cell>
        </row>
        <row r="60">
          <cell r="B60" t="str">
            <v xml:space="preserve"> - hor. ugradnja jedan do drugog na kosi krov (ostali tipovi krova)</v>
          </cell>
        </row>
        <row r="61">
          <cell r="B61" t="str">
            <v xml:space="preserve"> - vert. ugradnja jedan do drugog na kosi krov (standardni crijep - Bramac, Tondach)</v>
          </cell>
        </row>
        <row r="62">
          <cell r="B62" t="str">
            <v xml:space="preserve"> - vert. ugradnja jedan do drugog na kosi krov (valoviti crijep, šindra)</v>
          </cell>
        </row>
        <row r="63">
          <cell r="B63" t="str">
            <v xml:space="preserve"> - vert. ugradnja jedan do drugog na kosi krov (ostali tipovi krova)</v>
          </cell>
        </row>
        <row r="64">
          <cell r="B64" t="str">
            <v xml:space="preserve"> - hor. ugradnja jedan iznad drugog na kosi krov (standardni crijep - Bramac, Tondach)</v>
          </cell>
        </row>
        <row r="65">
          <cell r="B65" t="str">
            <v xml:space="preserve"> - hor. ugradnja jedan iznad drugog na kosi krov (valoviti crijep, šindra)</v>
          </cell>
        </row>
        <row r="66">
          <cell r="B66" t="str">
            <v xml:space="preserve"> - hor. ugradnja jedan iznad drugog na kosi krov (ostali tipovi krova)</v>
          </cell>
        </row>
        <row r="67">
          <cell r="B67" t="str">
            <v xml:space="preserve"> - vert. ugradnja jedan iznad drugog na kosi krov (standardni crijep - Bramac, Tondach)</v>
          </cell>
        </row>
        <row r="68">
          <cell r="B68" t="str">
            <v xml:space="preserve"> - vert. ugradnja jedan iznad drugog na kosi krov (valoviti crijep, šindra)</v>
          </cell>
        </row>
        <row r="69">
          <cell r="B69" t="str">
            <v xml:space="preserve"> - vert. ugradnja jedan iznad drugog na kosi krov (ostali tipovi krova)</v>
          </cell>
        </row>
        <row r="76">
          <cell r="B76" t="str">
            <v xml:space="preserve"> - ugradnja na kosi krov</v>
          </cell>
        </row>
        <row r="77">
          <cell r="B77" t="str">
            <v xml:space="preserve"> - ugradnja na ravni krov</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E1331-1D2E-433E-AD27-702E26BBFF99}">
  <sheetPr codeName="Sheet1">
    <pageSetUpPr fitToPage="1"/>
  </sheetPr>
  <dimension ref="A1:AMM32"/>
  <sheetViews>
    <sheetView view="pageBreakPreview" topLeftCell="A5" zoomScaleNormal="100" workbookViewId="0">
      <selection activeCell="F4" sqref="F4"/>
    </sheetView>
  </sheetViews>
  <sheetFormatPr defaultRowHeight="12.75"/>
  <cols>
    <col min="1" max="1" width="4.5703125" style="706" customWidth="1"/>
    <col min="2" max="2" width="27" style="155" bestFit="1" customWidth="1"/>
    <col min="3" max="3" width="43.5703125" style="155" customWidth="1"/>
    <col min="4" max="4" width="24.28515625" style="155" customWidth="1"/>
    <col min="5" max="5" width="17.7109375" style="155" customWidth="1"/>
    <col min="6" max="6" width="30" style="155" customWidth="1"/>
    <col min="7" max="7" width="18.42578125" style="155" customWidth="1"/>
    <col min="8" max="8" width="15.28515625" style="155" customWidth="1"/>
    <col min="9" max="9" width="15.42578125" style="155" customWidth="1"/>
    <col min="10" max="10" width="14.42578125" style="155" customWidth="1"/>
    <col min="11" max="11" width="12.28515625" style="155" customWidth="1"/>
    <col min="12" max="1027" width="9.28515625" style="155" customWidth="1"/>
    <col min="1028" max="16384" width="9.140625" style="706"/>
  </cols>
  <sheetData>
    <row r="1" spans="1:8" s="57" customFormat="1">
      <c r="A1" s="703"/>
      <c r="B1" s="704"/>
      <c r="C1" s="705"/>
      <c r="D1" s="705"/>
      <c r="F1" s="152"/>
    </row>
    <row r="2" spans="1:8" s="57" customFormat="1">
      <c r="B2" s="153"/>
      <c r="C2" s="153"/>
      <c r="D2" s="154"/>
      <c r="F2" s="152"/>
    </row>
    <row r="3" spans="1:8" ht="51">
      <c r="B3" s="156" t="s">
        <v>1842</v>
      </c>
      <c r="C3" s="157" t="s">
        <v>3109</v>
      </c>
      <c r="D3" s="156"/>
    </row>
    <row r="4" spans="1:8" ht="38.25">
      <c r="B4" s="158" t="s">
        <v>1843</v>
      </c>
      <c r="C4" s="154" t="s">
        <v>3110</v>
      </c>
      <c r="D4" s="158"/>
    </row>
    <row r="5" spans="1:8" ht="38.25">
      <c r="B5" s="159" t="s">
        <v>1844</v>
      </c>
      <c r="C5" s="157" t="s">
        <v>3111</v>
      </c>
      <c r="D5" s="159"/>
    </row>
    <row r="6" spans="1:8" ht="38.25">
      <c r="B6" s="158" t="s">
        <v>1845</v>
      </c>
      <c r="C6" s="154" t="s">
        <v>3112</v>
      </c>
      <c r="D6" s="158"/>
      <c r="H6" s="396"/>
    </row>
    <row r="7" spans="1:8" ht="33" customHeight="1">
      <c r="B7" s="158"/>
      <c r="C7" s="158"/>
      <c r="D7" s="707"/>
      <c r="H7" s="45"/>
    </row>
    <row r="8" spans="1:8" ht="33" customHeight="1">
      <c r="A8" s="1395" t="s">
        <v>1846</v>
      </c>
      <c r="B8" s="1395"/>
      <c r="C8" s="1395"/>
      <c r="D8" s="1395"/>
      <c r="H8" s="396"/>
    </row>
    <row r="9" spans="1:8" ht="33" customHeight="1">
      <c r="A9" s="1395"/>
      <c r="B9" s="1395"/>
      <c r="C9" s="1395"/>
      <c r="D9" s="1395"/>
      <c r="H9" s="45"/>
    </row>
    <row r="10" spans="1:8" ht="24.75" customHeight="1">
      <c r="B10" s="158"/>
      <c r="C10" s="158"/>
      <c r="D10" s="707"/>
    </row>
    <row r="11" spans="1:8" ht="28.5" customHeight="1">
      <c r="B11" s="245"/>
      <c r="C11" s="245"/>
      <c r="D11" s="708"/>
    </row>
    <row r="12" spans="1:8" ht="30.75" customHeight="1">
      <c r="A12" s="1396" t="s">
        <v>1</v>
      </c>
      <c r="B12" s="1396"/>
      <c r="C12" s="1396"/>
      <c r="D12" s="1396"/>
    </row>
    <row r="13" spans="1:8">
      <c r="A13" s="160"/>
      <c r="B13" s="160"/>
      <c r="C13" s="160"/>
      <c r="D13" s="160"/>
    </row>
    <row r="14" spans="1:8">
      <c r="A14" s="161"/>
      <c r="B14" s="161"/>
      <c r="C14" s="161"/>
      <c r="D14" s="161"/>
    </row>
    <row r="15" spans="1:8" s="155" customFormat="1">
      <c r="A15" s="913" t="s">
        <v>1847</v>
      </c>
      <c r="B15" s="163" t="s">
        <v>2</v>
      </c>
      <c r="C15" s="318"/>
      <c r="D15" s="304">
        <f>'I. GO radovi'!F1305</f>
        <v>0</v>
      </c>
    </row>
    <row r="16" spans="1:8" s="155" customFormat="1">
      <c r="A16" s="913" t="s">
        <v>3113</v>
      </c>
      <c r="B16" s="163" t="s">
        <v>3114</v>
      </c>
      <c r="C16" s="318"/>
      <c r="D16" s="304">
        <f>'I.a Regali, tračnice'!F66</f>
        <v>0</v>
      </c>
    </row>
    <row r="17" spans="1:1027" s="155" customFormat="1" ht="15" customHeight="1">
      <c r="A17" s="913" t="s">
        <v>1848</v>
      </c>
      <c r="B17" s="163" t="s">
        <v>1849</v>
      </c>
      <c r="C17" s="318"/>
      <c r="D17" s="305">
        <f>'II. VIK-rekapitulacija'!D25</f>
        <v>0</v>
      </c>
    </row>
    <row r="18" spans="1:1027">
      <c r="A18" s="913" t="s">
        <v>1850</v>
      </c>
      <c r="B18" s="163" t="s">
        <v>643</v>
      </c>
      <c r="C18" s="318"/>
      <c r="D18" s="306">
        <f>'III.1 Strojarstvo'!F514</f>
        <v>0</v>
      </c>
    </row>
    <row r="19" spans="1:1027">
      <c r="A19" s="913" t="s">
        <v>1851</v>
      </c>
      <c r="B19" s="163" t="s">
        <v>1852</v>
      </c>
      <c r="C19" s="318"/>
      <c r="D19" s="305">
        <f>'IV. Elektro-rekapitulacija'!E17</f>
        <v>0</v>
      </c>
    </row>
    <row r="20" spans="1:1027">
      <c r="A20" s="913" t="s">
        <v>1854</v>
      </c>
      <c r="B20" s="163" t="s">
        <v>3649</v>
      </c>
      <c r="C20" s="318"/>
      <c r="D20" s="305">
        <f>'V. Tehnička zaštita'!F70</f>
        <v>0</v>
      </c>
    </row>
    <row r="21" spans="1:1027">
      <c r="A21" s="913" t="s">
        <v>3650</v>
      </c>
      <c r="B21" s="163" t="s">
        <v>1855</v>
      </c>
      <c r="C21" s="318"/>
      <c r="D21" s="305">
        <f>'VI.1 PP zaštita plinom-elektro'!F19+'VI.2 PP zaštita plinom-stroj.'!F163</f>
        <v>0</v>
      </c>
    </row>
    <row r="22" spans="1:1027">
      <c r="B22" s="162"/>
      <c r="C22" s="162"/>
      <c r="D22" s="307"/>
    </row>
    <row r="23" spans="1:1027">
      <c r="D23" s="308"/>
    </row>
    <row r="24" spans="1:1027">
      <c r="A24" s="709"/>
      <c r="B24" s="163" t="s">
        <v>1853</v>
      </c>
      <c r="C24" s="164"/>
      <c r="D24" s="309">
        <f>SUM(D15:D19)</f>
        <v>0</v>
      </c>
    </row>
    <row r="25" spans="1:1027">
      <c r="A25" s="709"/>
      <c r="B25" s="165" t="s">
        <v>3108</v>
      </c>
      <c r="C25" s="166"/>
      <c r="D25" s="310">
        <f>1.25*D24</f>
        <v>0</v>
      </c>
    </row>
    <row r="28" spans="1:1027" s="167" customFormat="1">
      <c r="B28" s="168"/>
      <c r="C28" s="168"/>
      <c r="D28" s="168"/>
      <c r="E28" s="168"/>
      <c r="F28" s="168"/>
      <c r="G28" s="169"/>
      <c r="H28" s="168"/>
      <c r="I28" s="168"/>
      <c r="J28" s="168"/>
      <c r="K28" s="168"/>
      <c r="L28" s="168"/>
      <c r="M28" s="168"/>
    </row>
    <row r="29" spans="1:1027" s="167" customFormat="1">
      <c r="B29" s="168"/>
      <c r="C29" s="168"/>
      <c r="D29" s="168"/>
      <c r="E29" s="168"/>
      <c r="F29" s="168"/>
      <c r="G29" s="169"/>
      <c r="H29" s="168"/>
      <c r="I29" s="168"/>
      <c r="J29" s="168"/>
      <c r="K29" s="168"/>
      <c r="L29" s="168"/>
      <c r="M29" s="168"/>
    </row>
    <row r="30" spans="1:1027" s="167" customFormat="1">
      <c r="B30" s="168"/>
      <c r="C30" s="168"/>
      <c r="D30" s="168"/>
      <c r="E30" s="168"/>
      <c r="F30" s="168"/>
      <c r="G30" s="169"/>
      <c r="H30" s="168"/>
      <c r="I30" s="168"/>
      <c r="J30" s="168"/>
      <c r="K30" s="168"/>
      <c r="L30" s="168"/>
      <c r="M30" s="168"/>
    </row>
    <row r="31" spans="1:1027">
      <c r="B31" s="59"/>
      <c r="C31" s="59"/>
      <c r="D31" s="643"/>
      <c r="E31" s="608"/>
      <c r="F31" s="608"/>
      <c r="G31" s="644"/>
      <c r="H31" s="645"/>
      <c r="I31" s="645"/>
      <c r="J31" s="645"/>
      <c r="K31" s="645"/>
      <c r="L31" s="645"/>
      <c r="M31" s="645"/>
      <c r="N31" s="645"/>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c r="QZ31" s="57"/>
      <c r="RA31" s="57"/>
      <c r="RB31" s="57"/>
      <c r="RC31" s="57"/>
      <c r="RD31" s="57"/>
      <c r="RE31" s="57"/>
      <c r="RF31" s="57"/>
      <c r="RG31" s="57"/>
      <c r="RH31" s="57"/>
      <c r="RI31" s="57"/>
      <c r="RJ31" s="57"/>
      <c r="RK31" s="57"/>
      <c r="RL31" s="57"/>
      <c r="RM31" s="57"/>
      <c r="RN31" s="57"/>
      <c r="RO31" s="57"/>
      <c r="RP31" s="57"/>
      <c r="RQ31" s="57"/>
      <c r="RR31" s="57"/>
      <c r="RS31" s="57"/>
      <c r="RT31" s="57"/>
      <c r="RU31" s="57"/>
      <c r="RV31" s="57"/>
      <c r="RW31" s="57"/>
      <c r="RX31" s="57"/>
      <c r="RY31" s="57"/>
      <c r="RZ31" s="57"/>
      <c r="SA31" s="57"/>
      <c r="SB31" s="57"/>
      <c r="SC31" s="57"/>
      <c r="SD31" s="57"/>
      <c r="SE31" s="57"/>
      <c r="SF31" s="57"/>
      <c r="SG31" s="57"/>
      <c r="SH31" s="57"/>
      <c r="SI31" s="57"/>
      <c r="SJ31" s="57"/>
      <c r="SK31" s="57"/>
      <c r="SL31" s="57"/>
      <c r="SM31" s="57"/>
      <c r="SN31" s="57"/>
      <c r="SO31" s="57"/>
      <c r="SP31" s="57"/>
      <c r="SQ31" s="57"/>
      <c r="SR31" s="57"/>
      <c r="SS31" s="57"/>
      <c r="ST31" s="57"/>
      <c r="SU31" s="57"/>
      <c r="SV31" s="57"/>
      <c r="SW31" s="57"/>
      <c r="SX31" s="57"/>
      <c r="SY31" s="57"/>
      <c r="SZ31" s="57"/>
      <c r="TA31" s="57"/>
      <c r="TB31" s="57"/>
      <c r="TC31" s="57"/>
      <c r="TD31" s="57"/>
      <c r="TE31" s="57"/>
      <c r="TF31" s="57"/>
      <c r="TG31" s="57"/>
      <c r="TH31" s="57"/>
      <c r="TI31" s="57"/>
      <c r="TJ31" s="57"/>
      <c r="TK31" s="57"/>
      <c r="TL31" s="57"/>
      <c r="TM31" s="57"/>
      <c r="TN31" s="57"/>
      <c r="TO31" s="57"/>
      <c r="TP31" s="57"/>
      <c r="TQ31" s="57"/>
      <c r="TR31" s="57"/>
      <c r="TS31" s="57"/>
      <c r="TT31" s="57"/>
      <c r="TU31" s="57"/>
      <c r="TV31" s="57"/>
      <c r="TW31" s="57"/>
      <c r="TX31" s="57"/>
      <c r="TY31" s="57"/>
      <c r="TZ31" s="57"/>
      <c r="UA31" s="57"/>
      <c r="UB31" s="57"/>
      <c r="UC31" s="57"/>
      <c r="UD31" s="57"/>
      <c r="UE31" s="57"/>
      <c r="UF31" s="57"/>
      <c r="UG31" s="57"/>
      <c r="UH31" s="57"/>
      <c r="UI31" s="57"/>
      <c r="UJ31" s="57"/>
      <c r="UK31" s="57"/>
      <c r="UL31" s="57"/>
      <c r="UM31" s="57"/>
      <c r="UN31" s="57"/>
      <c r="UO31" s="57"/>
      <c r="UP31" s="57"/>
      <c r="UQ31" s="57"/>
      <c r="UR31" s="57"/>
      <c r="US31" s="57"/>
      <c r="UT31" s="57"/>
      <c r="UU31" s="57"/>
      <c r="UV31" s="57"/>
      <c r="UW31" s="57"/>
      <c r="UX31" s="57"/>
      <c r="UY31" s="57"/>
      <c r="UZ31" s="57"/>
      <c r="VA31" s="57"/>
      <c r="VB31" s="57"/>
      <c r="VC31" s="57"/>
      <c r="VD31" s="57"/>
      <c r="VE31" s="57"/>
      <c r="VF31" s="57"/>
      <c r="VG31" s="57"/>
      <c r="VH31" s="57"/>
      <c r="VI31" s="57"/>
      <c r="VJ31" s="57"/>
      <c r="VK31" s="57"/>
      <c r="VL31" s="57"/>
      <c r="VM31" s="57"/>
      <c r="VN31" s="57"/>
      <c r="VO31" s="57"/>
      <c r="VP31" s="57"/>
      <c r="VQ31" s="57"/>
      <c r="VR31" s="57"/>
      <c r="VS31" s="57"/>
      <c r="VT31" s="57"/>
      <c r="VU31" s="57"/>
      <c r="VV31" s="57"/>
      <c r="VW31" s="57"/>
      <c r="VX31" s="57"/>
      <c r="VY31" s="57"/>
      <c r="VZ31" s="57"/>
      <c r="WA31" s="57"/>
      <c r="WB31" s="57"/>
      <c r="WC31" s="57"/>
      <c r="WD31" s="57"/>
      <c r="WE31" s="57"/>
      <c r="WF31" s="57"/>
      <c r="WG31" s="57"/>
      <c r="WH31" s="57"/>
      <c r="WI31" s="57"/>
      <c r="WJ31" s="57"/>
      <c r="WK31" s="57"/>
      <c r="WL31" s="57"/>
      <c r="WM31" s="57"/>
      <c r="WN31" s="57"/>
      <c r="WO31" s="57"/>
      <c r="WP31" s="57"/>
      <c r="WQ31" s="57"/>
      <c r="WR31" s="57"/>
      <c r="WS31" s="57"/>
      <c r="WT31" s="57"/>
      <c r="WU31" s="57"/>
      <c r="WV31" s="57"/>
      <c r="WW31" s="57"/>
      <c r="WX31" s="57"/>
      <c r="WY31" s="57"/>
      <c r="WZ31" s="57"/>
      <c r="XA31" s="57"/>
      <c r="XB31" s="57"/>
      <c r="XC31" s="57"/>
      <c r="XD31" s="57"/>
      <c r="XE31" s="57"/>
      <c r="XF31" s="57"/>
      <c r="XG31" s="57"/>
      <c r="XH31" s="57"/>
      <c r="XI31" s="57"/>
      <c r="XJ31" s="57"/>
      <c r="XK31" s="57"/>
      <c r="XL31" s="57"/>
      <c r="XM31" s="57"/>
      <c r="XN31" s="57"/>
      <c r="XO31" s="57"/>
      <c r="XP31" s="57"/>
      <c r="XQ31" s="57"/>
      <c r="XR31" s="57"/>
      <c r="XS31" s="57"/>
      <c r="XT31" s="57"/>
      <c r="XU31" s="57"/>
      <c r="XV31" s="57"/>
      <c r="XW31" s="57"/>
      <c r="XX31" s="57"/>
      <c r="XY31" s="57"/>
      <c r="XZ31" s="57"/>
      <c r="YA31" s="57"/>
      <c r="YB31" s="57"/>
      <c r="YC31" s="57"/>
      <c r="YD31" s="57"/>
      <c r="YE31" s="57"/>
      <c r="YF31" s="57"/>
      <c r="YG31" s="57"/>
      <c r="YH31" s="57"/>
      <c r="YI31" s="57"/>
      <c r="YJ31" s="57"/>
      <c r="YK31" s="57"/>
      <c r="YL31" s="57"/>
      <c r="YM31" s="57"/>
      <c r="YN31" s="57"/>
      <c r="YO31" s="57"/>
      <c r="YP31" s="57"/>
      <c r="YQ31" s="57"/>
      <c r="YR31" s="57"/>
      <c r="YS31" s="57"/>
      <c r="YT31" s="57"/>
      <c r="YU31" s="57"/>
      <c r="YV31" s="57"/>
      <c r="YW31" s="57"/>
      <c r="YX31" s="57"/>
      <c r="YY31" s="57"/>
      <c r="YZ31" s="57"/>
      <c r="ZA31" s="57"/>
      <c r="ZB31" s="57"/>
      <c r="ZC31" s="57"/>
      <c r="ZD31" s="57"/>
      <c r="ZE31" s="57"/>
      <c r="ZF31" s="57"/>
      <c r="ZG31" s="57"/>
      <c r="ZH31" s="57"/>
      <c r="ZI31" s="57"/>
      <c r="ZJ31" s="57"/>
      <c r="ZK31" s="57"/>
      <c r="ZL31" s="57"/>
      <c r="ZM31" s="57"/>
      <c r="ZN31" s="57"/>
      <c r="ZO31" s="57"/>
      <c r="ZP31" s="57"/>
      <c r="ZQ31" s="57"/>
      <c r="ZR31" s="57"/>
      <c r="ZS31" s="57"/>
      <c r="ZT31" s="57"/>
      <c r="ZU31" s="57"/>
      <c r="ZV31" s="57"/>
      <c r="ZW31" s="57"/>
      <c r="ZX31" s="57"/>
      <c r="ZY31" s="57"/>
      <c r="ZZ31" s="57"/>
      <c r="AAA31" s="57"/>
      <c r="AAB31" s="57"/>
      <c r="AAC31" s="57"/>
      <c r="AAD31" s="57"/>
      <c r="AAE31" s="57"/>
      <c r="AAF31" s="57"/>
      <c r="AAG31" s="57"/>
      <c r="AAH31" s="57"/>
      <c r="AAI31" s="57"/>
      <c r="AAJ31" s="57"/>
      <c r="AAK31" s="57"/>
      <c r="AAL31" s="57"/>
      <c r="AAM31" s="57"/>
      <c r="AAN31" s="57"/>
      <c r="AAO31" s="57"/>
      <c r="AAP31" s="57"/>
      <c r="AAQ31" s="57"/>
      <c r="AAR31" s="57"/>
      <c r="AAS31" s="57"/>
      <c r="AAT31" s="57"/>
      <c r="AAU31" s="57"/>
      <c r="AAV31" s="57"/>
      <c r="AAW31" s="57"/>
      <c r="AAX31" s="57"/>
      <c r="AAY31" s="57"/>
      <c r="AAZ31" s="57"/>
      <c r="ABA31" s="57"/>
      <c r="ABB31" s="57"/>
      <c r="ABC31" s="57"/>
      <c r="ABD31" s="57"/>
      <c r="ABE31" s="57"/>
      <c r="ABF31" s="57"/>
      <c r="ABG31" s="57"/>
      <c r="ABH31" s="57"/>
      <c r="ABI31" s="57"/>
      <c r="ABJ31" s="57"/>
      <c r="ABK31" s="57"/>
      <c r="ABL31" s="57"/>
      <c r="ABM31" s="57"/>
      <c r="ABN31" s="57"/>
      <c r="ABO31" s="57"/>
      <c r="ABP31" s="57"/>
      <c r="ABQ31" s="57"/>
      <c r="ABR31" s="57"/>
      <c r="ABS31" s="57"/>
      <c r="ABT31" s="57"/>
      <c r="ABU31" s="57"/>
      <c r="ABV31" s="57"/>
      <c r="ABW31" s="57"/>
      <c r="ABX31" s="57"/>
      <c r="ABY31" s="57"/>
      <c r="ABZ31" s="57"/>
      <c r="ACA31" s="57"/>
      <c r="ACB31" s="57"/>
      <c r="ACC31" s="57"/>
      <c r="ACD31" s="57"/>
      <c r="ACE31" s="57"/>
      <c r="ACF31" s="57"/>
      <c r="ACG31" s="57"/>
      <c r="ACH31" s="57"/>
      <c r="ACI31" s="57"/>
      <c r="ACJ31" s="57"/>
      <c r="ACK31" s="57"/>
      <c r="ACL31" s="57"/>
      <c r="ACM31" s="57"/>
      <c r="ACN31" s="57"/>
      <c r="ACO31" s="57"/>
      <c r="ACP31" s="57"/>
      <c r="ACQ31" s="57"/>
      <c r="ACR31" s="57"/>
      <c r="ACS31" s="57"/>
      <c r="ACT31" s="57"/>
      <c r="ACU31" s="57"/>
      <c r="ACV31" s="57"/>
      <c r="ACW31" s="57"/>
      <c r="ACX31" s="57"/>
      <c r="ACY31" s="57"/>
      <c r="ACZ31" s="57"/>
      <c r="ADA31" s="57"/>
      <c r="ADB31" s="57"/>
      <c r="ADC31" s="57"/>
      <c r="ADD31" s="57"/>
      <c r="ADE31" s="57"/>
      <c r="ADF31" s="57"/>
      <c r="ADG31" s="57"/>
      <c r="ADH31" s="57"/>
      <c r="ADI31" s="57"/>
      <c r="ADJ31" s="57"/>
      <c r="ADK31" s="57"/>
      <c r="ADL31" s="57"/>
      <c r="ADM31" s="57"/>
      <c r="ADN31" s="57"/>
      <c r="ADO31" s="57"/>
      <c r="ADP31" s="57"/>
      <c r="ADQ31" s="57"/>
      <c r="ADR31" s="57"/>
      <c r="ADS31" s="57"/>
      <c r="ADT31" s="57"/>
      <c r="ADU31" s="57"/>
      <c r="ADV31" s="57"/>
      <c r="ADW31" s="57"/>
      <c r="ADX31" s="57"/>
      <c r="ADY31" s="57"/>
      <c r="ADZ31" s="57"/>
      <c r="AEA31" s="57"/>
      <c r="AEB31" s="57"/>
      <c r="AEC31" s="57"/>
      <c r="AED31" s="57"/>
      <c r="AEE31" s="57"/>
      <c r="AEF31" s="57"/>
      <c r="AEG31" s="57"/>
      <c r="AEH31" s="57"/>
      <c r="AEI31" s="57"/>
      <c r="AEJ31" s="57"/>
      <c r="AEK31" s="57"/>
      <c r="AEL31" s="57"/>
      <c r="AEM31" s="57"/>
      <c r="AEN31" s="57"/>
      <c r="AEO31" s="57"/>
      <c r="AEP31" s="57"/>
      <c r="AEQ31" s="57"/>
      <c r="AER31" s="57"/>
      <c r="AES31" s="57"/>
      <c r="AET31" s="57"/>
      <c r="AEU31" s="57"/>
      <c r="AEV31" s="57"/>
      <c r="AEW31" s="57"/>
      <c r="AEX31" s="57"/>
      <c r="AEY31" s="57"/>
      <c r="AEZ31" s="57"/>
      <c r="AFA31" s="57"/>
      <c r="AFB31" s="57"/>
      <c r="AFC31" s="57"/>
      <c r="AFD31" s="57"/>
      <c r="AFE31" s="57"/>
      <c r="AFF31" s="57"/>
      <c r="AFG31" s="57"/>
      <c r="AFH31" s="57"/>
      <c r="AFI31" s="57"/>
      <c r="AFJ31" s="57"/>
      <c r="AFK31" s="57"/>
      <c r="AFL31" s="57"/>
      <c r="AFM31" s="57"/>
      <c r="AFN31" s="57"/>
      <c r="AFO31" s="57"/>
      <c r="AFP31" s="57"/>
      <c r="AFQ31" s="57"/>
      <c r="AFR31" s="57"/>
      <c r="AFS31" s="57"/>
      <c r="AFT31" s="57"/>
      <c r="AFU31" s="57"/>
      <c r="AFV31" s="57"/>
      <c r="AFW31" s="57"/>
      <c r="AFX31" s="57"/>
      <c r="AFY31" s="57"/>
      <c r="AFZ31" s="57"/>
      <c r="AGA31" s="57"/>
      <c r="AGB31" s="57"/>
      <c r="AGC31" s="57"/>
      <c r="AGD31" s="57"/>
      <c r="AGE31" s="57"/>
      <c r="AGF31" s="57"/>
      <c r="AGG31" s="57"/>
      <c r="AGH31" s="57"/>
      <c r="AGI31" s="57"/>
      <c r="AGJ31" s="57"/>
      <c r="AGK31" s="57"/>
      <c r="AGL31" s="57"/>
      <c r="AGM31" s="57"/>
      <c r="AGN31" s="57"/>
      <c r="AGO31" s="57"/>
      <c r="AGP31" s="57"/>
      <c r="AGQ31" s="57"/>
      <c r="AGR31" s="57"/>
      <c r="AGS31" s="57"/>
      <c r="AGT31" s="57"/>
      <c r="AGU31" s="57"/>
      <c r="AGV31" s="57"/>
      <c r="AGW31" s="57"/>
      <c r="AGX31" s="57"/>
      <c r="AGY31" s="57"/>
      <c r="AGZ31" s="57"/>
      <c r="AHA31" s="57"/>
      <c r="AHB31" s="57"/>
      <c r="AHC31" s="57"/>
      <c r="AHD31" s="57"/>
      <c r="AHE31" s="57"/>
      <c r="AHF31" s="57"/>
      <c r="AHG31" s="57"/>
      <c r="AHH31" s="57"/>
      <c r="AHI31" s="57"/>
      <c r="AHJ31" s="57"/>
      <c r="AHK31" s="57"/>
      <c r="AHL31" s="57"/>
      <c r="AHM31" s="57"/>
      <c r="AHN31" s="57"/>
      <c r="AHO31" s="57"/>
      <c r="AHP31" s="57"/>
      <c r="AHQ31" s="57"/>
      <c r="AHR31" s="57"/>
      <c r="AHS31" s="57"/>
      <c r="AHT31" s="57"/>
      <c r="AHU31" s="57"/>
      <c r="AHV31" s="57"/>
      <c r="AHW31" s="57"/>
      <c r="AHX31" s="57"/>
      <c r="AHY31" s="57"/>
      <c r="AHZ31" s="57"/>
      <c r="AIA31" s="57"/>
      <c r="AIB31" s="57"/>
      <c r="AIC31" s="57"/>
      <c r="AID31" s="57"/>
      <c r="AIE31" s="57"/>
      <c r="AIF31" s="57"/>
      <c r="AIG31" s="57"/>
      <c r="AIH31" s="57"/>
      <c r="AII31" s="57"/>
      <c r="AIJ31" s="57"/>
      <c r="AIK31" s="57"/>
      <c r="AIL31" s="57"/>
      <c r="AIM31" s="57"/>
      <c r="AIN31" s="57"/>
      <c r="AIO31" s="57"/>
      <c r="AIP31" s="57"/>
      <c r="AIQ31" s="57"/>
      <c r="AIR31" s="57"/>
      <c r="AIS31" s="57"/>
      <c r="AIT31" s="57"/>
      <c r="AIU31" s="57"/>
      <c r="AIV31" s="57"/>
      <c r="AIW31" s="57"/>
      <c r="AIX31" s="57"/>
      <c r="AIY31" s="57"/>
      <c r="AIZ31" s="57"/>
      <c r="AJA31" s="57"/>
      <c r="AJB31" s="57"/>
      <c r="AJC31" s="57"/>
      <c r="AJD31" s="57"/>
      <c r="AJE31" s="57"/>
      <c r="AJF31" s="57"/>
      <c r="AJG31" s="57"/>
      <c r="AJH31" s="57"/>
      <c r="AJI31" s="57"/>
      <c r="AJJ31" s="57"/>
      <c r="AJK31" s="57"/>
      <c r="AJL31" s="57"/>
      <c r="AJM31" s="57"/>
      <c r="AJN31" s="57"/>
      <c r="AJO31" s="57"/>
      <c r="AJP31" s="57"/>
      <c r="AJQ31" s="57"/>
      <c r="AJR31" s="57"/>
      <c r="AJS31" s="57"/>
      <c r="AJT31" s="57"/>
      <c r="AJU31" s="57"/>
      <c r="AJV31" s="57"/>
      <c r="AJW31" s="57"/>
      <c r="AJX31" s="57"/>
      <c r="AJY31" s="57"/>
      <c r="AJZ31" s="57"/>
      <c r="AKA31" s="57"/>
      <c r="AKB31" s="57"/>
      <c r="AKC31" s="57"/>
      <c r="AKD31" s="57"/>
      <c r="AKE31" s="57"/>
      <c r="AKF31" s="57"/>
      <c r="AKG31" s="57"/>
      <c r="AKH31" s="57"/>
      <c r="AKI31" s="57"/>
      <c r="AKJ31" s="57"/>
      <c r="AKK31" s="57"/>
      <c r="AKL31" s="57"/>
      <c r="AKM31" s="57"/>
      <c r="AKN31" s="57"/>
      <c r="AKO31" s="57"/>
      <c r="AKP31" s="57"/>
      <c r="AKQ31" s="57"/>
      <c r="AKR31" s="57"/>
      <c r="AKS31" s="57"/>
      <c r="AKT31" s="57"/>
      <c r="AKU31" s="57"/>
      <c r="AKV31" s="57"/>
      <c r="AKW31" s="57"/>
      <c r="AKX31" s="57"/>
      <c r="AKY31" s="57"/>
      <c r="AKZ31" s="57"/>
      <c r="ALA31" s="57"/>
      <c r="ALB31" s="57"/>
      <c r="ALC31" s="57"/>
      <c r="ALD31" s="57"/>
      <c r="ALE31" s="57"/>
      <c r="ALF31" s="57"/>
      <c r="ALG31" s="57"/>
      <c r="ALH31" s="57"/>
      <c r="ALI31" s="57"/>
      <c r="ALJ31" s="57"/>
      <c r="ALK31" s="57"/>
      <c r="ALL31" s="57"/>
      <c r="ALM31" s="57"/>
      <c r="ALN31" s="57"/>
      <c r="ALO31" s="57"/>
      <c r="ALP31" s="57"/>
      <c r="ALQ31" s="57"/>
      <c r="ALR31" s="57"/>
      <c r="ALS31" s="57"/>
      <c r="ALT31" s="57"/>
      <c r="ALU31" s="57"/>
      <c r="ALV31" s="57"/>
      <c r="ALW31" s="57"/>
      <c r="ALX31" s="57"/>
      <c r="ALY31" s="57"/>
      <c r="ALZ31" s="57"/>
      <c r="AMA31" s="57"/>
      <c r="AMB31" s="57"/>
      <c r="AMC31" s="57"/>
      <c r="AMD31" s="57"/>
      <c r="AME31" s="57"/>
      <c r="AMF31" s="57"/>
      <c r="AMG31" s="57"/>
      <c r="AMH31" s="57"/>
      <c r="AMI31" s="57"/>
      <c r="AMJ31" s="57"/>
      <c r="AMK31" s="57"/>
      <c r="AML31" s="57"/>
      <c r="AMM31" s="706"/>
    </row>
    <row r="32" spans="1:1027">
      <c r="B32" s="59"/>
      <c r="C32" s="59"/>
      <c r="D32" s="643"/>
      <c r="E32" s="608"/>
      <c r="F32" s="608"/>
      <c r="G32" s="644"/>
      <c r="H32" s="645"/>
      <c r="I32" s="645"/>
      <c r="J32" s="645"/>
      <c r="K32" s="645"/>
      <c r="L32" s="645"/>
      <c r="M32" s="645"/>
      <c r="N32" s="645"/>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c r="QZ32" s="57"/>
      <c r="RA32" s="57"/>
      <c r="RB32" s="57"/>
      <c r="RC32" s="57"/>
      <c r="RD32" s="57"/>
      <c r="RE32" s="57"/>
      <c r="RF32" s="57"/>
      <c r="RG32" s="57"/>
      <c r="RH32" s="57"/>
      <c r="RI32" s="57"/>
      <c r="RJ32" s="57"/>
      <c r="RK32" s="57"/>
      <c r="RL32" s="57"/>
      <c r="RM32" s="57"/>
      <c r="RN32" s="57"/>
      <c r="RO32" s="57"/>
      <c r="RP32" s="57"/>
      <c r="RQ32" s="57"/>
      <c r="RR32" s="57"/>
      <c r="RS32" s="57"/>
      <c r="RT32" s="57"/>
      <c r="RU32" s="57"/>
      <c r="RV32" s="57"/>
      <c r="RW32" s="57"/>
      <c r="RX32" s="57"/>
      <c r="RY32" s="57"/>
      <c r="RZ32" s="57"/>
      <c r="SA32" s="57"/>
      <c r="SB32" s="57"/>
      <c r="SC32" s="57"/>
      <c r="SD32" s="57"/>
      <c r="SE32" s="57"/>
      <c r="SF32" s="57"/>
      <c r="SG32" s="57"/>
      <c r="SH32" s="57"/>
      <c r="SI32" s="57"/>
      <c r="SJ32" s="57"/>
      <c r="SK32" s="57"/>
      <c r="SL32" s="57"/>
      <c r="SM32" s="57"/>
      <c r="SN32" s="57"/>
      <c r="SO32" s="57"/>
      <c r="SP32" s="57"/>
      <c r="SQ32" s="57"/>
      <c r="SR32" s="57"/>
      <c r="SS32" s="57"/>
      <c r="ST32" s="57"/>
      <c r="SU32" s="57"/>
      <c r="SV32" s="57"/>
      <c r="SW32" s="57"/>
      <c r="SX32" s="57"/>
      <c r="SY32" s="57"/>
      <c r="SZ32" s="57"/>
      <c r="TA32" s="57"/>
      <c r="TB32" s="57"/>
      <c r="TC32" s="57"/>
      <c r="TD32" s="57"/>
      <c r="TE32" s="57"/>
      <c r="TF32" s="57"/>
      <c r="TG32" s="57"/>
      <c r="TH32" s="57"/>
      <c r="TI32" s="57"/>
      <c r="TJ32" s="57"/>
      <c r="TK32" s="57"/>
      <c r="TL32" s="57"/>
      <c r="TM32" s="57"/>
      <c r="TN32" s="57"/>
      <c r="TO32" s="57"/>
      <c r="TP32" s="57"/>
      <c r="TQ32" s="57"/>
      <c r="TR32" s="57"/>
      <c r="TS32" s="57"/>
      <c r="TT32" s="57"/>
      <c r="TU32" s="57"/>
      <c r="TV32" s="57"/>
      <c r="TW32" s="57"/>
      <c r="TX32" s="57"/>
      <c r="TY32" s="57"/>
      <c r="TZ32" s="57"/>
      <c r="UA32" s="57"/>
      <c r="UB32" s="57"/>
      <c r="UC32" s="57"/>
      <c r="UD32" s="57"/>
      <c r="UE32" s="57"/>
      <c r="UF32" s="57"/>
      <c r="UG32" s="57"/>
      <c r="UH32" s="57"/>
      <c r="UI32" s="57"/>
      <c r="UJ32" s="57"/>
      <c r="UK32" s="57"/>
      <c r="UL32" s="57"/>
      <c r="UM32" s="57"/>
      <c r="UN32" s="57"/>
      <c r="UO32" s="57"/>
      <c r="UP32" s="57"/>
      <c r="UQ32" s="57"/>
      <c r="UR32" s="57"/>
      <c r="US32" s="57"/>
      <c r="UT32" s="57"/>
      <c r="UU32" s="57"/>
      <c r="UV32" s="57"/>
      <c r="UW32" s="57"/>
      <c r="UX32" s="57"/>
      <c r="UY32" s="57"/>
      <c r="UZ32" s="57"/>
      <c r="VA32" s="57"/>
      <c r="VB32" s="57"/>
      <c r="VC32" s="57"/>
      <c r="VD32" s="57"/>
      <c r="VE32" s="57"/>
      <c r="VF32" s="57"/>
      <c r="VG32" s="57"/>
      <c r="VH32" s="57"/>
      <c r="VI32" s="57"/>
      <c r="VJ32" s="57"/>
      <c r="VK32" s="57"/>
      <c r="VL32" s="57"/>
      <c r="VM32" s="57"/>
      <c r="VN32" s="57"/>
      <c r="VO32" s="57"/>
      <c r="VP32" s="57"/>
      <c r="VQ32" s="57"/>
      <c r="VR32" s="57"/>
      <c r="VS32" s="57"/>
      <c r="VT32" s="57"/>
      <c r="VU32" s="57"/>
      <c r="VV32" s="57"/>
      <c r="VW32" s="57"/>
      <c r="VX32" s="57"/>
      <c r="VY32" s="57"/>
      <c r="VZ32" s="57"/>
      <c r="WA32" s="57"/>
      <c r="WB32" s="57"/>
      <c r="WC32" s="57"/>
      <c r="WD32" s="57"/>
      <c r="WE32" s="57"/>
      <c r="WF32" s="57"/>
      <c r="WG32" s="57"/>
      <c r="WH32" s="57"/>
      <c r="WI32" s="57"/>
      <c r="WJ32" s="57"/>
      <c r="WK32" s="57"/>
      <c r="WL32" s="57"/>
      <c r="WM32" s="57"/>
      <c r="WN32" s="57"/>
      <c r="WO32" s="57"/>
      <c r="WP32" s="57"/>
      <c r="WQ32" s="57"/>
      <c r="WR32" s="57"/>
      <c r="WS32" s="57"/>
      <c r="WT32" s="57"/>
      <c r="WU32" s="57"/>
      <c r="WV32" s="57"/>
      <c r="WW32" s="57"/>
      <c r="WX32" s="57"/>
      <c r="WY32" s="57"/>
      <c r="WZ32" s="57"/>
      <c r="XA32" s="57"/>
      <c r="XB32" s="57"/>
      <c r="XC32" s="57"/>
      <c r="XD32" s="57"/>
      <c r="XE32" s="57"/>
      <c r="XF32" s="57"/>
      <c r="XG32" s="57"/>
      <c r="XH32" s="57"/>
      <c r="XI32" s="57"/>
      <c r="XJ32" s="57"/>
      <c r="XK32" s="57"/>
      <c r="XL32" s="57"/>
      <c r="XM32" s="57"/>
      <c r="XN32" s="57"/>
      <c r="XO32" s="57"/>
      <c r="XP32" s="57"/>
      <c r="XQ32" s="57"/>
      <c r="XR32" s="57"/>
      <c r="XS32" s="57"/>
      <c r="XT32" s="57"/>
      <c r="XU32" s="57"/>
      <c r="XV32" s="57"/>
      <c r="XW32" s="57"/>
      <c r="XX32" s="57"/>
      <c r="XY32" s="57"/>
      <c r="XZ32" s="57"/>
      <c r="YA32" s="57"/>
      <c r="YB32" s="57"/>
      <c r="YC32" s="57"/>
      <c r="YD32" s="57"/>
      <c r="YE32" s="57"/>
      <c r="YF32" s="57"/>
      <c r="YG32" s="57"/>
      <c r="YH32" s="57"/>
      <c r="YI32" s="57"/>
      <c r="YJ32" s="57"/>
      <c r="YK32" s="57"/>
      <c r="YL32" s="57"/>
      <c r="YM32" s="57"/>
      <c r="YN32" s="57"/>
      <c r="YO32" s="57"/>
      <c r="YP32" s="57"/>
      <c r="YQ32" s="57"/>
      <c r="YR32" s="57"/>
      <c r="YS32" s="57"/>
      <c r="YT32" s="57"/>
      <c r="YU32" s="57"/>
      <c r="YV32" s="57"/>
      <c r="YW32" s="57"/>
      <c r="YX32" s="57"/>
      <c r="YY32" s="57"/>
      <c r="YZ32" s="57"/>
      <c r="ZA32" s="57"/>
      <c r="ZB32" s="57"/>
      <c r="ZC32" s="57"/>
      <c r="ZD32" s="57"/>
      <c r="ZE32" s="57"/>
      <c r="ZF32" s="57"/>
      <c r="ZG32" s="57"/>
      <c r="ZH32" s="57"/>
      <c r="ZI32" s="57"/>
      <c r="ZJ32" s="57"/>
      <c r="ZK32" s="57"/>
      <c r="ZL32" s="57"/>
      <c r="ZM32" s="57"/>
      <c r="ZN32" s="57"/>
      <c r="ZO32" s="57"/>
      <c r="ZP32" s="57"/>
      <c r="ZQ32" s="57"/>
      <c r="ZR32" s="57"/>
      <c r="ZS32" s="57"/>
      <c r="ZT32" s="57"/>
      <c r="ZU32" s="57"/>
      <c r="ZV32" s="57"/>
      <c r="ZW32" s="57"/>
      <c r="ZX32" s="57"/>
      <c r="ZY32" s="57"/>
      <c r="ZZ32" s="57"/>
      <c r="AAA32" s="57"/>
      <c r="AAB32" s="57"/>
      <c r="AAC32" s="57"/>
      <c r="AAD32" s="57"/>
      <c r="AAE32" s="57"/>
      <c r="AAF32" s="57"/>
      <c r="AAG32" s="57"/>
      <c r="AAH32" s="57"/>
      <c r="AAI32" s="57"/>
      <c r="AAJ32" s="57"/>
      <c r="AAK32" s="57"/>
      <c r="AAL32" s="57"/>
      <c r="AAM32" s="57"/>
      <c r="AAN32" s="57"/>
      <c r="AAO32" s="57"/>
      <c r="AAP32" s="57"/>
      <c r="AAQ32" s="57"/>
      <c r="AAR32" s="57"/>
      <c r="AAS32" s="57"/>
      <c r="AAT32" s="57"/>
      <c r="AAU32" s="57"/>
      <c r="AAV32" s="57"/>
      <c r="AAW32" s="57"/>
      <c r="AAX32" s="57"/>
      <c r="AAY32" s="57"/>
      <c r="AAZ32" s="57"/>
      <c r="ABA32" s="57"/>
      <c r="ABB32" s="57"/>
      <c r="ABC32" s="57"/>
      <c r="ABD32" s="57"/>
      <c r="ABE32" s="57"/>
      <c r="ABF32" s="57"/>
      <c r="ABG32" s="57"/>
      <c r="ABH32" s="57"/>
      <c r="ABI32" s="57"/>
      <c r="ABJ32" s="57"/>
      <c r="ABK32" s="57"/>
      <c r="ABL32" s="57"/>
      <c r="ABM32" s="57"/>
      <c r="ABN32" s="57"/>
      <c r="ABO32" s="57"/>
      <c r="ABP32" s="57"/>
      <c r="ABQ32" s="57"/>
      <c r="ABR32" s="57"/>
      <c r="ABS32" s="57"/>
      <c r="ABT32" s="57"/>
      <c r="ABU32" s="57"/>
      <c r="ABV32" s="57"/>
      <c r="ABW32" s="57"/>
      <c r="ABX32" s="57"/>
      <c r="ABY32" s="57"/>
      <c r="ABZ32" s="57"/>
      <c r="ACA32" s="57"/>
      <c r="ACB32" s="57"/>
      <c r="ACC32" s="57"/>
      <c r="ACD32" s="57"/>
      <c r="ACE32" s="57"/>
      <c r="ACF32" s="57"/>
      <c r="ACG32" s="57"/>
      <c r="ACH32" s="57"/>
      <c r="ACI32" s="57"/>
      <c r="ACJ32" s="57"/>
      <c r="ACK32" s="57"/>
      <c r="ACL32" s="57"/>
      <c r="ACM32" s="57"/>
      <c r="ACN32" s="57"/>
      <c r="ACO32" s="57"/>
      <c r="ACP32" s="57"/>
      <c r="ACQ32" s="57"/>
      <c r="ACR32" s="57"/>
      <c r="ACS32" s="57"/>
      <c r="ACT32" s="57"/>
      <c r="ACU32" s="57"/>
      <c r="ACV32" s="57"/>
      <c r="ACW32" s="57"/>
      <c r="ACX32" s="57"/>
      <c r="ACY32" s="57"/>
      <c r="ACZ32" s="57"/>
      <c r="ADA32" s="57"/>
      <c r="ADB32" s="57"/>
      <c r="ADC32" s="57"/>
      <c r="ADD32" s="57"/>
      <c r="ADE32" s="57"/>
      <c r="ADF32" s="57"/>
      <c r="ADG32" s="57"/>
      <c r="ADH32" s="57"/>
      <c r="ADI32" s="57"/>
      <c r="ADJ32" s="57"/>
      <c r="ADK32" s="57"/>
      <c r="ADL32" s="57"/>
      <c r="ADM32" s="57"/>
      <c r="ADN32" s="57"/>
      <c r="ADO32" s="57"/>
      <c r="ADP32" s="57"/>
      <c r="ADQ32" s="57"/>
      <c r="ADR32" s="57"/>
      <c r="ADS32" s="57"/>
      <c r="ADT32" s="57"/>
      <c r="ADU32" s="57"/>
      <c r="ADV32" s="57"/>
      <c r="ADW32" s="57"/>
      <c r="ADX32" s="57"/>
      <c r="ADY32" s="57"/>
      <c r="ADZ32" s="57"/>
      <c r="AEA32" s="57"/>
      <c r="AEB32" s="57"/>
      <c r="AEC32" s="57"/>
      <c r="AED32" s="57"/>
      <c r="AEE32" s="57"/>
      <c r="AEF32" s="57"/>
      <c r="AEG32" s="57"/>
      <c r="AEH32" s="57"/>
      <c r="AEI32" s="57"/>
      <c r="AEJ32" s="57"/>
      <c r="AEK32" s="57"/>
      <c r="AEL32" s="57"/>
      <c r="AEM32" s="57"/>
      <c r="AEN32" s="57"/>
      <c r="AEO32" s="57"/>
      <c r="AEP32" s="57"/>
      <c r="AEQ32" s="57"/>
      <c r="AER32" s="57"/>
      <c r="AES32" s="57"/>
      <c r="AET32" s="57"/>
      <c r="AEU32" s="57"/>
      <c r="AEV32" s="57"/>
      <c r="AEW32" s="57"/>
      <c r="AEX32" s="57"/>
      <c r="AEY32" s="57"/>
      <c r="AEZ32" s="57"/>
      <c r="AFA32" s="57"/>
      <c r="AFB32" s="57"/>
      <c r="AFC32" s="57"/>
      <c r="AFD32" s="57"/>
      <c r="AFE32" s="57"/>
      <c r="AFF32" s="57"/>
      <c r="AFG32" s="57"/>
      <c r="AFH32" s="57"/>
      <c r="AFI32" s="57"/>
      <c r="AFJ32" s="57"/>
      <c r="AFK32" s="57"/>
      <c r="AFL32" s="57"/>
      <c r="AFM32" s="57"/>
      <c r="AFN32" s="57"/>
      <c r="AFO32" s="57"/>
      <c r="AFP32" s="57"/>
      <c r="AFQ32" s="57"/>
      <c r="AFR32" s="57"/>
      <c r="AFS32" s="57"/>
      <c r="AFT32" s="57"/>
      <c r="AFU32" s="57"/>
      <c r="AFV32" s="57"/>
      <c r="AFW32" s="57"/>
      <c r="AFX32" s="57"/>
      <c r="AFY32" s="57"/>
      <c r="AFZ32" s="57"/>
      <c r="AGA32" s="57"/>
      <c r="AGB32" s="57"/>
      <c r="AGC32" s="57"/>
      <c r="AGD32" s="57"/>
      <c r="AGE32" s="57"/>
      <c r="AGF32" s="57"/>
      <c r="AGG32" s="57"/>
      <c r="AGH32" s="57"/>
      <c r="AGI32" s="57"/>
      <c r="AGJ32" s="57"/>
      <c r="AGK32" s="57"/>
      <c r="AGL32" s="57"/>
      <c r="AGM32" s="57"/>
      <c r="AGN32" s="57"/>
      <c r="AGO32" s="57"/>
      <c r="AGP32" s="57"/>
      <c r="AGQ32" s="57"/>
      <c r="AGR32" s="57"/>
      <c r="AGS32" s="57"/>
      <c r="AGT32" s="57"/>
      <c r="AGU32" s="57"/>
      <c r="AGV32" s="57"/>
      <c r="AGW32" s="57"/>
      <c r="AGX32" s="57"/>
      <c r="AGY32" s="57"/>
      <c r="AGZ32" s="57"/>
      <c r="AHA32" s="57"/>
      <c r="AHB32" s="57"/>
      <c r="AHC32" s="57"/>
      <c r="AHD32" s="57"/>
      <c r="AHE32" s="57"/>
      <c r="AHF32" s="57"/>
      <c r="AHG32" s="57"/>
      <c r="AHH32" s="57"/>
      <c r="AHI32" s="57"/>
      <c r="AHJ32" s="57"/>
      <c r="AHK32" s="57"/>
      <c r="AHL32" s="57"/>
      <c r="AHM32" s="57"/>
      <c r="AHN32" s="57"/>
      <c r="AHO32" s="57"/>
      <c r="AHP32" s="57"/>
      <c r="AHQ32" s="57"/>
      <c r="AHR32" s="57"/>
      <c r="AHS32" s="57"/>
      <c r="AHT32" s="57"/>
      <c r="AHU32" s="57"/>
      <c r="AHV32" s="57"/>
      <c r="AHW32" s="57"/>
      <c r="AHX32" s="57"/>
      <c r="AHY32" s="57"/>
      <c r="AHZ32" s="57"/>
      <c r="AIA32" s="57"/>
      <c r="AIB32" s="57"/>
      <c r="AIC32" s="57"/>
      <c r="AID32" s="57"/>
      <c r="AIE32" s="57"/>
      <c r="AIF32" s="57"/>
      <c r="AIG32" s="57"/>
      <c r="AIH32" s="57"/>
      <c r="AII32" s="57"/>
      <c r="AIJ32" s="57"/>
      <c r="AIK32" s="57"/>
      <c r="AIL32" s="57"/>
      <c r="AIM32" s="57"/>
      <c r="AIN32" s="57"/>
      <c r="AIO32" s="57"/>
      <c r="AIP32" s="57"/>
      <c r="AIQ32" s="57"/>
      <c r="AIR32" s="57"/>
      <c r="AIS32" s="57"/>
      <c r="AIT32" s="57"/>
      <c r="AIU32" s="57"/>
      <c r="AIV32" s="57"/>
      <c r="AIW32" s="57"/>
      <c r="AIX32" s="57"/>
      <c r="AIY32" s="57"/>
      <c r="AIZ32" s="57"/>
      <c r="AJA32" s="57"/>
      <c r="AJB32" s="57"/>
      <c r="AJC32" s="57"/>
      <c r="AJD32" s="57"/>
      <c r="AJE32" s="57"/>
      <c r="AJF32" s="57"/>
      <c r="AJG32" s="57"/>
      <c r="AJH32" s="57"/>
      <c r="AJI32" s="57"/>
      <c r="AJJ32" s="57"/>
      <c r="AJK32" s="57"/>
      <c r="AJL32" s="57"/>
      <c r="AJM32" s="57"/>
      <c r="AJN32" s="57"/>
      <c r="AJO32" s="57"/>
      <c r="AJP32" s="57"/>
      <c r="AJQ32" s="57"/>
      <c r="AJR32" s="57"/>
      <c r="AJS32" s="57"/>
      <c r="AJT32" s="57"/>
      <c r="AJU32" s="57"/>
      <c r="AJV32" s="57"/>
      <c r="AJW32" s="57"/>
      <c r="AJX32" s="57"/>
      <c r="AJY32" s="57"/>
      <c r="AJZ32" s="57"/>
      <c r="AKA32" s="57"/>
      <c r="AKB32" s="57"/>
      <c r="AKC32" s="57"/>
      <c r="AKD32" s="57"/>
      <c r="AKE32" s="57"/>
      <c r="AKF32" s="57"/>
      <c r="AKG32" s="57"/>
      <c r="AKH32" s="57"/>
      <c r="AKI32" s="57"/>
      <c r="AKJ32" s="57"/>
      <c r="AKK32" s="57"/>
      <c r="AKL32" s="57"/>
      <c r="AKM32" s="57"/>
      <c r="AKN32" s="57"/>
      <c r="AKO32" s="57"/>
      <c r="AKP32" s="57"/>
      <c r="AKQ32" s="57"/>
      <c r="AKR32" s="57"/>
      <c r="AKS32" s="57"/>
      <c r="AKT32" s="57"/>
      <c r="AKU32" s="57"/>
      <c r="AKV32" s="57"/>
      <c r="AKW32" s="57"/>
      <c r="AKX32" s="57"/>
      <c r="AKY32" s="57"/>
      <c r="AKZ32" s="57"/>
      <c r="ALA32" s="57"/>
      <c r="ALB32" s="57"/>
      <c r="ALC32" s="57"/>
      <c r="ALD32" s="57"/>
      <c r="ALE32" s="57"/>
      <c r="ALF32" s="57"/>
      <c r="ALG32" s="57"/>
      <c r="ALH32" s="57"/>
      <c r="ALI32" s="57"/>
      <c r="ALJ32" s="57"/>
      <c r="ALK32" s="57"/>
      <c r="ALL32" s="57"/>
      <c r="ALM32" s="57"/>
      <c r="ALN32" s="57"/>
      <c r="ALO32" s="57"/>
      <c r="ALP32" s="57"/>
      <c r="ALQ32" s="57"/>
      <c r="ALR32" s="57"/>
      <c r="ALS32" s="57"/>
      <c r="ALT32" s="57"/>
      <c r="ALU32" s="57"/>
      <c r="ALV32" s="57"/>
      <c r="ALW32" s="57"/>
      <c r="ALX32" s="57"/>
      <c r="ALY32" s="57"/>
      <c r="ALZ32" s="57"/>
      <c r="AMA32" s="57"/>
      <c r="AMB32" s="57"/>
      <c r="AMC32" s="57"/>
      <c r="AMD32" s="57"/>
      <c r="AME32" s="57"/>
      <c r="AMF32" s="57"/>
      <c r="AMG32" s="57"/>
      <c r="AMH32" s="57"/>
      <c r="AMI32" s="57"/>
      <c r="AMJ32" s="57"/>
      <c r="AMK32" s="57"/>
      <c r="AML32" s="57"/>
      <c r="AMM32" s="706"/>
    </row>
  </sheetData>
  <mergeCells count="2">
    <mergeCell ref="A8:D9"/>
    <mergeCell ref="A12:D12"/>
  </mergeCells>
  <pageMargins left="0.7" right="0.24027777777777801" top="0.49027777777777798" bottom="0.47013888888888899" header="0.51180555555555496" footer="0.51180555555555496"/>
  <pageSetup paperSize="9" scale="93" firstPageNumber="0" fitToHeight="0"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B0F0"/>
    <pageSetUpPr fitToPage="1"/>
  </sheetPr>
  <dimension ref="A1:AMK156"/>
  <sheetViews>
    <sheetView view="pageBreakPreview" zoomScale="85" zoomScaleNormal="85" zoomScaleSheetLayoutView="85" workbookViewId="0">
      <pane ySplit="2" topLeftCell="A12" activePane="bottomLeft" state="frozen"/>
      <selection pane="bottomLeft" activeCell="B5" sqref="B5:F5"/>
    </sheetView>
  </sheetViews>
  <sheetFormatPr defaultColWidth="9.140625" defaultRowHeight="12.75"/>
  <cols>
    <col min="1" max="1" width="9.28515625" style="727" customWidth="1"/>
    <col min="2" max="2" width="53.7109375" style="59" customWidth="1"/>
    <col min="3" max="3" width="12.140625" style="725" customWidth="1"/>
    <col min="4" max="4" width="10.42578125" style="749" customWidth="1"/>
    <col min="5" max="5" width="15.28515625" style="169" customWidth="1"/>
    <col min="6" max="6" width="20.5703125" style="728" customWidth="1"/>
    <col min="7" max="7" width="7.5703125" style="725" customWidth="1"/>
    <col min="8" max="10" width="17.42578125" style="726" customWidth="1"/>
    <col min="11" max="11" width="11.28515625" style="726" customWidth="1"/>
    <col min="12" max="12" width="10.140625" style="726" customWidth="1"/>
    <col min="13" max="13" width="10.42578125" style="57" customWidth="1"/>
    <col min="14" max="252" width="9.140625" style="57" customWidth="1"/>
    <col min="253" max="253" width="7.85546875" style="57" customWidth="1"/>
    <col min="254" max="254" width="55.5703125" style="57" customWidth="1"/>
    <col min="255" max="255" width="7" style="57" customWidth="1"/>
    <col min="256" max="256" width="10.42578125" style="57" customWidth="1"/>
    <col min="257" max="257" width="9.140625" style="57"/>
    <col min="258" max="258" width="24.7109375" style="57" customWidth="1"/>
    <col min="259" max="508" width="9.140625" style="57" customWidth="1"/>
    <col min="509" max="509" width="7.85546875" style="57" customWidth="1"/>
    <col min="510" max="510" width="55.5703125" style="57" customWidth="1"/>
    <col min="511" max="511" width="7" style="57" customWidth="1"/>
    <col min="512" max="512" width="10.42578125" style="57" customWidth="1"/>
    <col min="513" max="513" width="9.140625" style="57"/>
    <col min="514" max="514" width="24.7109375" style="57" customWidth="1"/>
    <col min="515" max="764" width="9.140625" style="57" customWidth="1"/>
    <col min="765" max="765" width="7.85546875" style="57" customWidth="1"/>
    <col min="766" max="766" width="55.5703125" style="57" customWidth="1"/>
    <col min="767" max="767" width="7" style="57" customWidth="1"/>
    <col min="768" max="768" width="10.42578125" style="57" customWidth="1"/>
    <col min="769" max="769" width="9.140625" style="57"/>
    <col min="770" max="770" width="24.7109375" style="57" customWidth="1"/>
    <col min="771" max="1020" width="9.140625" style="57" customWidth="1"/>
    <col min="1021" max="1021" width="7.85546875" style="57" customWidth="1"/>
    <col min="1022" max="1022" width="55.5703125" style="57" customWidth="1"/>
    <col min="1023" max="1023" width="7" style="57" customWidth="1"/>
    <col min="1024" max="1025" width="10.42578125" style="57" customWidth="1"/>
    <col min="1026" max="16384" width="9.140625" style="706"/>
  </cols>
  <sheetData>
    <row r="1" spans="1:1025" s="834" customFormat="1">
      <c r="A1" s="889"/>
      <c r="B1" s="889"/>
      <c r="C1" s="889"/>
      <c r="D1" s="710"/>
      <c r="E1" s="169"/>
      <c r="F1" s="711"/>
      <c r="G1" s="712"/>
      <c r="H1" s="713"/>
      <c r="I1" s="713"/>
      <c r="J1" s="713"/>
      <c r="K1" s="713"/>
      <c r="L1" s="713"/>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c r="BK1" s="714"/>
      <c r="BL1" s="714"/>
      <c r="BM1" s="714"/>
      <c r="BN1" s="714"/>
      <c r="BO1" s="714"/>
      <c r="BP1" s="714"/>
      <c r="BQ1" s="714"/>
      <c r="BR1" s="714"/>
      <c r="BS1" s="714"/>
      <c r="BT1" s="714"/>
      <c r="BU1" s="714"/>
      <c r="BV1" s="714"/>
      <c r="BW1" s="714"/>
      <c r="BX1" s="714"/>
      <c r="BY1" s="714"/>
      <c r="BZ1" s="714"/>
      <c r="CA1" s="714"/>
      <c r="CB1" s="714"/>
      <c r="CC1" s="714"/>
      <c r="CD1" s="714"/>
      <c r="CE1" s="714"/>
      <c r="CF1" s="714"/>
      <c r="CG1" s="714"/>
      <c r="CH1" s="714"/>
      <c r="CI1" s="714"/>
      <c r="CJ1" s="714"/>
      <c r="CK1" s="714"/>
      <c r="CL1" s="714"/>
      <c r="CM1" s="714"/>
      <c r="CN1" s="714"/>
      <c r="CO1" s="714"/>
      <c r="CP1" s="714"/>
      <c r="CQ1" s="714"/>
      <c r="CR1" s="714"/>
      <c r="CS1" s="714"/>
      <c r="CT1" s="714"/>
      <c r="CU1" s="714"/>
      <c r="CV1" s="714"/>
      <c r="CW1" s="714"/>
      <c r="CX1" s="714"/>
      <c r="CY1" s="714"/>
      <c r="CZ1" s="714"/>
      <c r="DA1" s="714"/>
      <c r="DB1" s="714"/>
      <c r="DC1" s="714"/>
      <c r="DD1" s="714"/>
      <c r="DE1" s="714"/>
      <c r="DF1" s="714"/>
      <c r="DG1" s="714"/>
      <c r="DH1" s="714"/>
      <c r="DI1" s="714"/>
      <c r="DJ1" s="714"/>
      <c r="DK1" s="714"/>
      <c r="DL1" s="714"/>
      <c r="DM1" s="714"/>
      <c r="DN1" s="714"/>
      <c r="DO1" s="714"/>
      <c r="DP1" s="714"/>
      <c r="DQ1" s="714"/>
      <c r="DR1" s="714"/>
      <c r="DS1" s="714"/>
      <c r="DT1" s="714"/>
      <c r="DU1" s="714"/>
      <c r="DV1" s="714"/>
      <c r="DW1" s="714"/>
      <c r="DX1" s="714"/>
      <c r="DY1" s="714"/>
      <c r="DZ1" s="714"/>
      <c r="EA1" s="714"/>
      <c r="EB1" s="714"/>
      <c r="EC1" s="714"/>
      <c r="ED1" s="714"/>
      <c r="EE1" s="714"/>
      <c r="EF1" s="714"/>
      <c r="EG1" s="714"/>
      <c r="EH1" s="714"/>
      <c r="EI1" s="714"/>
      <c r="EJ1" s="714"/>
      <c r="EK1" s="714"/>
      <c r="EL1" s="714"/>
      <c r="EM1" s="714"/>
      <c r="EN1" s="714"/>
      <c r="EO1" s="714"/>
      <c r="EP1" s="714"/>
      <c r="EQ1" s="714"/>
      <c r="ER1" s="714"/>
      <c r="ES1" s="714"/>
      <c r="ET1" s="714"/>
      <c r="EU1" s="714"/>
      <c r="EV1" s="714"/>
      <c r="EW1" s="714"/>
      <c r="EX1" s="714"/>
      <c r="EY1" s="714"/>
      <c r="EZ1" s="714"/>
      <c r="FA1" s="714"/>
      <c r="FB1" s="714"/>
      <c r="FC1" s="714"/>
      <c r="FD1" s="714"/>
      <c r="FE1" s="714"/>
      <c r="FF1" s="714"/>
      <c r="FG1" s="714"/>
      <c r="FH1" s="714"/>
      <c r="FI1" s="714"/>
      <c r="FJ1" s="714"/>
      <c r="FK1" s="714"/>
      <c r="FL1" s="714"/>
      <c r="FM1" s="714"/>
      <c r="FN1" s="714"/>
      <c r="FO1" s="714"/>
      <c r="FP1" s="714"/>
      <c r="FQ1" s="714"/>
      <c r="FR1" s="714"/>
      <c r="FS1" s="714"/>
      <c r="FT1" s="714"/>
      <c r="FU1" s="714"/>
      <c r="FV1" s="714"/>
      <c r="FW1" s="714"/>
      <c r="FX1" s="714"/>
      <c r="FY1" s="714"/>
      <c r="FZ1" s="714"/>
      <c r="GA1" s="714"/>
      <c r="GB1" s="714"/>
      <c r="GC1" s="714"/>
      <c r="GD1" s="714"/>
      <c r="GE1" s="714"/>
      <c r="GF1" s="714"/>
      <c r="GG1" s="714"/>
      <c r="GH1" s="714"/>
      <c r="GI1" s="714"/>
      <c r="GJ1" s="714"/>
      <c r="GK1" s="714"/>
      <c r="GL1" s="714"/>
      <c r="GM1" s="714"/>
      <c r="GN1" s="714"/>
      <c r="GO1" s="714"/>
      <c r="GP1" s="714"/>
      <c r="GQ1" s="714"/>
      <c r="GR1" s="714"/>
      <c r="GS1" s="714"/>
      <c r="GT1" s="714"/>
      <c r="GU1" s="714"/>
      <c r="GV1" s="714"/>
      <c r="GW1" s="714"/>
      <c r="GX1" s="714"/>
      <c r="GY1" s="714"/>
      <c r="GZ1" s="714"/>
      <c r="HA1" s="714"/>
      <c r="HB1" s="714"/>
      <c r="HC1" s="714"/>
      <c r="HD1" s="714"/>
      <c r="HE1" s="714"/>
      <c r="HF1" s="714"/>
      <c r="HG1" s="714"/>
      <c r="HH1" s="714"/>
      <c r="HI1" s="714"/>
      <c r="HJ1" s="714"/>
      <c r="HK1" s="714"/>
      <c r="HL1" s="714"/>
      <c r="HM1" s="714"/>
      <c r="HN1" s="714"/>
      <c r="HO1" s="714"/>
      <c r="HP1" s="714"/>
      <c r="HQ1" s="714"/>
      <c r="HR1" s="714"/>
      <c r="HS1" s="714"/>
      <c r="HT1" s="714"/>
      <c r="HU1" s="714"/>
      <c r="HV1" s="714"/>
      <c r="HW1" s="714"/>
      <c r="HX1" s="714"/>
      <c r="HY1" s="714"/>
      <c r="HZ1" s="714"/>
      <c r="IA1" s="714"/>
      <c r="IB1" s="714"/>
      <c r="IC1" s="714"/>
      <c r="ID1" s="714"/>
      <c r="IE1" s="714"/>
      <c r="IF1" s="714"/>
      <c r="IG1" s="714"/>
      <c r="IH1" s="714"/>
      <c r="II1" s="714"/>
      <c r="IJ1" s="714"/>
      <c r="IK1" s="714"/>
      <c r="IL1" s="714"/>
      <c r="IM1" s="714"/>
      <c r="IN1" s="714"/>
      <c r="IO1" s="714"/>
      <c r="IP1" s="714"/>
      <c r="IQ1" s="714"/>
      <c r="IR1" s="714"/>
      <c r="IS1" s="714"/>
      <c r="IT1" s="714"/>
      <c r="IU1" s="714"/>
      <c r="IV1" s="714"/>
      <c r="IW1" s="714"/>
      <c r="IX1" s="714"/>
      <c r="IY1" s="714"/>
      <c r="IZ1" s="714"/>
      <c r="JA1" s="714"/>
      <c r="JB1" s="714"/>
      <c r="JC1" s="714"/>
      <c r="JD1" s="714"/>
      <c r="JE1" s="714"/>
      <c r="JF1" s="714"/>
      <c r="JG1" s="714"/>
      <c r="JH1" s="714"/>
      <c r="JI1" s="714"/>
      <c r="JJ1" s="714"/>
      <c r="JK1" s="714"/>
      <c r="JL1" s="714"/>
      <c r="JM1" s="714"/>
      <c r="JN1" s="714"/>
      <c r="JO1" s="714"/>
      <c r="JP1" s="714"/>
      <c r="JQ1" s="714"/>
      <c r="JR1" s="714"/>
      <c r="JS1" s="714"/>
      <c r="JT1" s="714"/>
      <c r="JU1" s="714"/>
      <c r="JV1" s="714"/>
      <c r="JW1" s="714"/>
      <c r="JX1" s="714"/>
      <c r="JY1" s="714"/>
      <c r="JZ1" s="714"/>
      <c r="KA1" s="714"/>
      <c r="KB1" s="714"/>
      <c r="KC1" s="714"/>
      <c r="KD1" s="714"/>
      <c r="KE1" s="714"/>
      <c r="KF1" s="714"/>
      <c r="KG1" s="714"/>
      <c r="KH1" s="714"/>
      <c r="KI1" s="714"/>
      <c r="KJ1" s="714"/>
      <c r="KK1" s="714"/>
      <c r="KL1" s="714"/>
      <c r="KM1" s="714"/>
      <c r="KN1" s="714"/>
      <c r="KO1" s="714"/>
      <c r="KP1" s="714"/>
      <c r="KQ1" s="714"/>
      <c r="KR1" s="714"/>
      <c r="KS1" s="714"/>
      <c r="KT1" s="714"/>
      <c r="KU1" s="714"/>
      <c r="KV1" s="714"/>
      <c r="KW1" s="714"/>
      <c r="KX1" s="714"/>
      <c r="KY1" s="714"/>
      <c r="KZ1" s="714"/>
      <c r="LA1" s="714"/>
      <c r="LB1" s="714"/>
      <c r="LC1" s="714"/>
      <c r="LD1" s="714"/>
      <c r="LE1" s="714"/>
      <c r="LF1" s="714"/>
      <c r="LG1" s="714"/>
      <c r="LH1" s="714"/>
      <c r="LI1" s="714"/>
      <c r="LJ1" s="714"/>
      <c r="LK1" s="714"/>
      <c r="LL1" s="714"/>
      <c r="LM1" s="714"/>
      <c r="LN1" s="714"/>
      <c r="LO1" s="714"/>
      <c r="LP1" s="714"/>
      <c r="LQ1" s="714"/>
      <c r="LR1" s="714"/>
      <c r="LS1" s="714"/>
      <c r="LT1" s="714"/>
      <c r="LU1" s="714"/>
      <c r="LV1" s="714"/>
      <c r="LW1" s="714"/>
      <c r="LX1" s="714"/>
      <c r="LY1" s="714"/>
      <c r="LZ1" s="714"/>
      <c r="MA1" s="714"/>
      <c r="MB1" s="714"/>
      <c r="MC1" s="714"/>
      <c r="MD1" s="714"/>
      <c r="ME1" s="714"/>
      <c r="MF1" s="714"/>
      <c r="MG1" s="714"/>
      <c r="MH1" s="714"/>
      <c r="MI1" s="714"/>
      <c r="MJ1" s="714"/>
      <c r="MK1" s="714"/>
      <c r="ML1" s="714"/>
      <c r="MM1" s="714"/>
      <c r="MN1" s="714"/>
      <c r="MO1" s="714"/>
      <c r="MP1" s="714"/>
      <c r="MQ1" s="714"/>
      <c r="MR1" s="714"/>
      <c r="MS1" s="714"/>
      <c r="MT1" s="714"/>
      <c r="MU1" s="714"/>
      <c r="MV1" s="714"/>
      <c r="MW1" s="714"/>
      <c r="MX1" s="714"/>
      <c r="MY1" s="714"/>
      <c r="MZ1" s="714"/>
      <c r="NA1" s="714"/>
      <c r="NB1" s="714"/>
      <c r="NC1" s="714"/>
      <c r="ND1" s="714"/>
      <c r="NE1" s="714"/>
      <c r="NF1" s="714"/>
      <c r="NG1" s="714"/>
      <c r="NH1" s="714"/>
      <c r="NI1" s="714"/>
      <c r="NJ1" s="714"/>
      <c r="NK1" s="714"/>
      <c r="NL1" s="714"/>
      <c r="NM1" s="714"/>
      <c r="NN1" s="714"/>
      <c r="NO1" s="714"/>
      <c r="NP1" s="714"/>
      <c r="NQ1" s="714"/>
      <c r="NR1" s="714"/>
      <c r="NS1" s="714"/>
      <c r="NT1" s="714"/>
      <c r="NU1" s="714"/>
      <c r="NV1" s="714"/>
      <c r="NW1" s="714"/>
      <c r="NX1" s="714"/>
      <c r="NY1" s="714"/>
      <c r="NZ1" s="714"/>
      <c r="OA1" s="714"/>
      <c r="OB1" s="714"/>
      <c r="OC1" s="714"/>
      <c r="OD1" s="714"/>
      <c r="OE1" s="714"/>
      <c r="OF1" s="714"/>
      <c r="OG1" s="714"/>
      <c r="OH1" s="714"/>
      <c r="OI1" s="714"/>
      <c r="OJ1" s="714"/>
      <c r="OK1" s="714"/>
      <c r="OL1" s="714"/>
      <c r="OM1" s="714"/>
      <c r="ON1" s="714"/>
      <c r="OO1" s="714"/>
      <c r="OP1" s="714"/>
      <c r="OQ1" s="714"/>
      <c r="OR1" s="714"/>
      <c r="OS1" s="714"/>
      <c r="OT1" s="714"/>
      <c r="OU1" s="714"/>
      <c r="OV1" s="714"/>
      <c r="OW1" s="714"/>
      <c r="OX1" s="714"/>
      <c r="OY1" s="714"/>
      <c r="OZ1" s="714"/>
      <c r="PA1" s="714"/>
      <c r="PB1" s="714"/>
      <c r="PC1" s="714"/>
      <c r="PD1" s="714"/>
      <c r="PE1" s="714"/>
      <c r="PF1" s="714"/>
      <c r="PG1" s="714"/>
      <c r="PH1" s="714"/>
      <c r="PI1" s="714"/>
      <c r="PJ1" s="714"/>
      <c r="PK1" s="714"/>
      <c r="PL1" s="714"/>
      <c r="PM1" s="714"/>
      <c r="PN1" s="714"/>
      <c r="PO1" s="714"/>
      <c r="PP1" s="714"/>
      <c r="PQ1" s="714"/>
      <c r="PR1" s="714"/>
      <c r="PS1" s="714"/>
      <c r="PT1" s="714"/>
      <c r="PU1" s="714"/>
      <c r="PV1" s="714"/>
      <c r="PW1" s="714"/>
      <c r="PX1" s="714"/>
      <c r="PY1" s="714"/>
      <c r="PZ1" s="714"/>
      <c r="QA1" s="714"/>
      <c r="QB1" s="714"/>
      <c r="QC1" s="714"/>
      <c r="QD1" s="714"/>
      <c r="QE1" s="714"/>
      <c r="QF1" s="714"/>
      <c r="QG1" s="714"/>
      <c r="QH1" s="714"/>
      <c r="QI1" s="714"/>
      <c r="QJ1" s="714"/>
      <c r="QK1" s="714"/>
      <c r="QL1" s="714"/>
      <c r="QM1" s="714"/>
      <c r="QN1" s="714"/>
      <c r="QO1" s="714"/>
      <c r="QP1" s="714"/>
      <c r="QQ1" s="714"/>
      <c r="QR1" s="714"/>
      <c r="QS1" s="714"/>
      <c r="QT1" s="714"/>
      <c r="QU1" s="714"/>
      <c r="QV1" s="714"/>
      <c r="QW1" s="714"/>
      <c r="QX1" s="714"/>
      <c r="QY1" s="714"/>
      <c r="QZ1" s="714"/>
      <c r="RA1" s="714"/>
      <c r="RB1" s="714"/>
      <c r="RC1" s="714"/>
      <c r="RD1" s="714"/>
      <c r="RE1" s="714"/>
      <c r="RF1" s="714"/>
      <c r="RG1" s="714"/>
      <c r="RH1" s="714"/>
      <c r="RI1" s="714"/>
      <c r="RJ1" s="714"/>
      <c r="RK1" s="714"/>
      <c r="RL1" s="714"/>
      <c r="RM1" s="714"/>
      <c r="RN1" s="714"/>
      <c r="RO1" s="714"/>
      <c r="RP1" s="714"/>
      <c r="RQ1" s="714"/>
      <c r="RR1" s="714"/>
      <c r="RS1" s="714"/>
      <c r="RT1" s="714"/>
      <c r="RU1" s="714"/>
      <c r="RV1" s="714"/>
      <c r="RW1" s="714"/>
      <c r="RX1" s="714"/>
      <c r="RY1" s="714"/>
      <c r="RZ1" s="714"/>
      <c r="SA1" s="714"/>
      <c r="SB1" s="714"/>
      <c r="SC1" s="714"/>
      <c r="SD1" s="714"/>
      <c r="SE1" s="714"/>
      <c r="SF1" s="714"/>
      <c r="SG1" s="714"/>
      <c r="SH1" s="714"/>
      <c r="SI1" s="714"/>
      <c r="SJ1" s="714"/>
      <c r="SK1" s="714"/>
      <c r="SL1" s="714"/>
      <c r="SM1" s="714"/>
      <c r="SN1" s="714"/>
      <c r="SO1" s="714"/>
      <c r="SP1" s="714"/>
      <c r="SQ1" s="714"/>
      <c r="SR1" s="714"/>
      <c r="SS1" s="714"/>
      <c r="ST1" s="714"/>
      <c r="SU1" s="714"/>
      <c r="SV1" s="714"/>
      <c r="SW1" s="714"/>
      <c r="SX1" s="714"/>
      <c r="SY1" s="714"/>
      <c r="SZ1" s="714"/>
      <c r="TA1" s="714"/>
      <c r="TB1" s="714"/>
      <c r="TC1" s="714"/>
      <c r="TD1" s="714"/>
      <c r="TE1" s="714"/>
      <c r="TF1" s="714"/>
      <c r="TG1" s="714"/>
      <c r="TH1" s="714"/>
      <c r="TI1" s="714"/>
      <c r="TJ1" s="714"/>
      <c r="TK1" s="714"/>
      <c r="TL1" s="714"/>
      <c r="TM1" s="714"/>
      <c r="TN1" s="714"/>
      <c r="TO1" s="714"/>
      <c r="TP1" s="714"/>
      <c r="TQ1" s="714"/>
      <c r="TR1" s="714"/>
      <c r="TS1" s="714"/>
      <c r="TT1" s="714"/>
      <c r="TU1" s="714"/>
      <c r="TV1" s="714"/>
      <c r="TW1" s="714"/>
      <c r="TX1" s="714"/>
      <c r="TY1" s="714"/>
      <c r="TZ1" s="714"/>
      <c r="UA1" s="714"/>
      <c r="UB1" s="714"/>
      <c r="UC1" s="714"/>
      <c r="UD1" s="714"/>
      <c r="UE1" s="714"/>
      <c r="UF1" s="714"/>
      <c r="UG1" s="714"/>
      <c r="UH1" s="714"/>
      <c r="UI1" s="714"/>
      <c r="UJ1" s="714"/>
      <c r="UK1" s="714"/>
      <c r="UL1" s="714"/>
      <c r="UM1" s="714"/>
      <c r="UN1" s="714"/>
      <c r="UO1" s="714"/>
      <c r="UP1" s="714"/>
      <c r="UQ1" s="714"/>
      <c r="UR1" s="714"/>
      <c r="US1" s="714"/>
      <c r="UT1" s="714"/>
      <c r="UU1" s="714"/>
      <c r="UV1" s="714"/>
      <c r="UW1" s="714"/>
      <c r="UX1" s="714"/>
      <c r="UY1" s="714"/>
      <c r="UZ1" s="714"/>
      <c r="VA1" s="714"/>
      <c r="VB1" s="714"/>
      <c r="VC1" s="714"/>
      <c r="VD1" s="714"/>
      <c r="VE1" s="714"/>
      <c r="VF1" s="714"/>
      <c r="VG1" s="714"/>
      <c r="VH1" s="714"/>
      <c r="VI1" s="714"/>
      <c r="VJ1" s="714"/>
      <c r="VK1" s="714"/>
      <c r="VL1" s="714"/>
      <c r="VM1" s="714"/>
      <c r="VN1" s="714"/>
      <c r="VO1" s="714"/>
      <c r="VP1" s="714"/>
      <c r="VQ1" s="714"/>
      <c r="VR1" s="714"/>
      <c r="VS1" s="714"/>
      <c r="VT1" s="714"/>
      <c r="VU1" s="714"/>
      <c r="VV1" s="714"/>
      <c r="VW1" s="714"/>
      <c r="VX1" s="714"/>
      <c r="VY1" s="714"/>
      <c r="VZ1" s="714"/>
      <c r="WA1" s="714"/>
      <c r="WB1" s="714"/>
      <c r="WC1" s="714"/>
      <c r="WD1" s="714"/>
      <c r="WE1" s="714"/>
      <c r="WF1" s="714"/>
      <c r="WG1" s="714"/>
      <c r="WH1" s="714"/>
      <c r="WI1" s="714"/>
      <c r="WJ1" s="714"/>
      <c r="WK1" s="714"/>
      <c r="WL1" s="714"/>
      <c r="WM1" s="714"/>
      <c r="WN1" s="714"/>
      <c r="WO1" s="714"/>
      <c r="WP1" s="714"/>
      <c r="WQ1" s="714"/>
      <c r="WR1" s="714"/>
      <c r="WS1" s="714"/>
      <c r="WT1" s="714"/>
      <c r="WU1" s="714"/>
      <c r="WV1" s="714"/>
      <c r="WW1" s="714"/>
      <c r="WX1" s="714"/>
      <c r="WY1" s="714"/>
      <c r="WZ1" s="714"/>
      <c r="XA1" s="714"/>
      <c r="XB1" s="714"/>
      <c r="XC1" s="714"/>
      <c r="XD1" s="714"/>
      <c r="XE1" s="714"/>
      <c r="XF1" s="714"/>
      <c r="XG1" s="714"/>
      <c r="XH1" s="714"/>
      <c r="XI1" s="714"/>
      <c r="XJ1" s="714"/>
      <c r="XK1" s="714"/>
      <c r="XL1" s="714"/>
      <c r="XM1" s="714"/>
      <c r="XN1" s="714"/>
      <c r="XO1" s="714"/>
      <c r="XP1" s="714"/>
      <c r="XQ1" s="714"/>
      <c r="XR1" s="714"/>
      <c r="XS1" s="714"/>
      <c r="XT1" s="714"/>
      <c r="XU1" s="714"/>
      <c r="XV1" s="714"/>
      <c r="XW1" s="714"/>
      <c r="XX1" s="714"/>
      <c r="XY1" s="714"/>
      <c r="XZ1" s="714"/>
      <c r="YA1" s="714"/>
      <c r="YB1" s="714"/>
      <c r="YC1" s="714"/>
      <c r="YD1" s="714"/>
      <c r="YE1" s="714"/>
      <c r="YF1" s="714"/>
      <c r="YG1" s="714"/>
      <c r="YH1" s="714"/>
      <c r="YI1" s="714"/>
      <c r="YJ1" s="714"/>
      <c r="YK1" s="714"/>
      <c r="YL1" s="714"/>
      <c r="YM1" s="714"/>
      <c r="YN1" s="714"/>
      <c r="YO1" s="714"/>
      <c r="YP1" s="714"/>
      <c r="YQ1" s="714"/>
      <c r="YR1" s="714"/>
      <c r="YS1" s="714"/>
      <c r="YT1" s="714"/>
      <c r="YU1" s="714"/>
      <c r="YV1" s="714"/>
      <c r="YW1" s="714"/>
      <c r="YX1" s="714"/>
      <c r="YY1" s="714"/>
      <c r="YZ1" s="714"/>
      <c r="ZA1" s="714"/>
      <c r="ZB1" s="714"/>
      <c r="ZC1" s="714"/>
      <c r="ZD1" s="714"/>
      <c r="ZE1" s="714"/>
      <c r="ZF1" s="714"/>
      <c r="ZG1" s="714"/>
      <c r="ZH1" s="714"/>
      <c r="ZI1" s="714"/>
      <c r="ZJ1" s="714"/>
      <c r="ZK1" s="714"/>
      <c r="ZL1" s="714"/>
      <c r="ZM1" s="714"/>
      <c r="ZN1" s="714"/>
      <c r="ZO1" s="714"/>
      <c r="ZP1" s="714"/>
      <c r="ZQ1" s="714"/>
      <c r="ZR1" s="714"/>
      <c r="ZS1" s="714"/>
      <c r="ZT1" s="714"/>
      <c r="ZU1" s="714"/>
      <c r="ZV1" s="714"/>
      <c r="ZW1" s="714"/>
      <c r="ZX1" s="714"/>
      <c r="ZY1" s="714"/>
      <c r="ZZ1" s="714"/>
      <c r="AAA1" s="714"/>
      <c r="AAB1" s="714"/>
      <c r="AAC1" s="714"/>
      <c r="AAD1" s="714"/>
      <c r="AAE1" s="714"/>
      <c r="AAF1" s="714"/>
      <c r="AAG1" s="714"/>
      <c r="AAH1" s="714"/>
      <c r="AAI1" s="714"/>
      <c r="AAJ1" s="714"/>
      <c r="AAK1" s="714"/>
      <c r="AAL1" s="714"/>
      <c r="AAM1" s="714"/>
      <c r="AAN1" s="714"/>
      <c r="AAO1" s="714"/>
      <c r="AAP1" s="714"/>
      <c r="AAQ1" s="714"/>
      <c r="AAR1" s="714"/>
      <c r="AAS1" s="714"/>
      <c r="AAT1" s="714"/>
      <c r="AAU1" s="714"/>
      <c r="AAV1" s="714"/>
      <c r="AAW1" s="714"/>
      <c r="AAX1" s="714"/>
      <c r="AAY1" s="714"/>
      <c r="AAZ1" s="714"/>
      <c r="ABA1" s="714"/>
      <c r="ABB1" s="714"/>
      <c r="ABC1" s="714"/>
      <c r="ABD1" s="714"/>
      <c r="ABE1" s="714"/>
      <c r="ABF1" s="714"/>
      <c r="ABG1" s="714"/>
      <c r="ABH1" s="714"/>
      <c r="ABI1" s="714"/>
      <c r="ABJ1" s="714"/>
      <c r="ABK1" s="714"/>
      <c r="ABL1" s="714"/>
      <c r="ABM1" s="714"/>
      <c r="ABN1" s="714"/>
      <c r="ABO1" s="714"/>
      <c r="ABP1" s="714"/>
      <c r="ABQ1" s="714"/>
      <c r="ABR1" s="714"/>
      <c r="ABS1" s="714"/>
      <c r="ABT1" s="714"/>
      <c r="ABU1" s="714"/>
      <c r="ABV1" s="714"/>
      <c r="ABW1" s="714"/>
      <c r="ABX1" s="714"/>
      <c r="ABY1" s="714"/>
      <c r="ABZ1" s="714"/>
      <c r="ACA1" s="714"/>
      <c r="ACB1" s="714"/>
      <c r="ACC1" s="714"/>
      <c r="ACD1" s="714"/>
      <c r="ACE1" s="714"/>
      <c r="ACF1" s="714"/>
      <c r="ACG1" s="714"/>
      <c r="ACH1" s="714"/>
      <c r="ACI1" s="714"/>
      <c r="ACJ1" s="714"/>
      <c r="ACK1" s="714"/>
      <c r="ACL1" s="714"/>
      <c r="ACM1" s="714"/>
      <c r="ACN1" s="714"/>
      <c r="ACO1" s="714"/>
      <c r="ACP1" s="714"/>
      <c r="ACQ1" s="714"/>
      <c r="ACR1" s="714"/>
      <c r="ACS1" s="714"/>
      <c r="ACT1" s="714"/>
      <c r="ACU1" s="714"/>
      <c r="ACV1" s="714"/>
      <c r="ACW1" s="714"/>
      <c r="ACX1" s="714"/>
      <c r="ACY1" s="714"/>
      <c r="ACZ1" s="714"/>
      <c r="ADA1" s="714"/>
      <c r="ADB1" s="714"/>
      <c r="ADC1" s="714"/>
      <c r="ADD1" s="714"/>
      <c r="ADE1" s="714"/>
      <c r="ADF1" s="714"/>
      <c r="ADG1" s="714"/>
      <c r="ADH1" s="714"/>
      <c r="ADI1" s="714"/>
      <c r="ADJ1" s="714"/>
      <c r="ADK1" s="714"/>
      <c r="ADL1" s="714"/>
      <c r="ADM1" s="714"/>
      <c r="ADN1" s="714"/>
      <c r="ADO1" s="714"/>
      <c r="ADP1" s="714"/>
      <c r="ADQ1" s="714"/>
      <c r="ADR1" s="714"/>
      <c r="ADS1" s="714"/>
      <c r="ADT1" s="714"/>
      <c r="ADU1" s="714"/>
      <c r="ADV1" s="714"/>
      <c r="ADW1" s="714"/>
      <c r="ADX1" s="714"/>
      <c r="ADY1" s="714"/>
      <c r="ADZ1" s="714"/>
      <c r="AEA1" s="714"/>
      <c r="AEB1" s="714"/>
      <c r="AEC1" s="714"/>
      <c r="AED1" s="714"/>
      <c r="AEE1" s="714"/>
      <c r="AEF1" s="714"/>
      <c r="AEG1" s="714"/>
      <c r="AEH1" s="714"/>
      <c r="AEI1" s="714"/>
      <c r="AEJ1" s="714"/>
      <c r="AEK1" s="714"/>
      <c r="AEL1" s="714"/>
      <c r="AEM1" s="714"/>
      <c r="AEN1" s="714"/>
      <c r="AEO1" s="714"/>
      <c r="AEP1" s="714"/>
      <c r="AEQ1" s="714"/>
      <c r="AER1" s="714"/>
      <c r="AES1" s="714"/>
      <c r="AET1" s="714"/>
      <c r="AEU1" s="714"/>
      <c r="AEV1" s="714"/>
      <c r="AEW1" s="714"/>
      <c r="AEX1" s="714"/>
      <c r="AEY1" s="714"/>
      <c r="AEZ1" s="714"/>
      <c r="AFA1" s="714"/>
      <c r="AFB1" s="714"/>
      <c r="AFC1" s="714"/>
      <c r="AFD1" s="714"/>
      <c r="AFE1" s="714"/>
      <c r="AFF1" s="714"/>
      <c r="AFG1" s="714"/>
      <c r="AFH1" s="714"/>
      <c r="AFI1" s="714"/>
      <c r="AFJ1" s="714"/>
      <c r="AFK1" s="714"/>
      <c r="AFL1" s="714"/>
      <c r="AFM1" s="714"/>
      <c r="AFN1" s="714"/>
      <c r="AFO1" s="714"/>
      <c r="AFP1" s="714"/>
      <c r="AFQ1" s="714"/>
      <c r="AFR1" s="714"/>
      <c r="AFS1" s="714"/>
      <c r="AFT1" s="714"/>
      <c r="AFU1" s="714"/>
      <c r="AFV1" s="714"/>
      <c r="AFW1" s="714"/>
      <c r="AFX1" s="714"/>
      <c r="AFY1" s="714"/>
      <c r="AFZ1" s="714"/>
      <c r="AGA1" s="714"/>
      <c r="AGB1" s="714"/>
      <c r="AGC1" s="714"/>
      <c r="AGD1" s="714"/>
      <c r="AGE1" s="714"/>
      <c r="AGF1" s="714"/>
      <c r="AGG1" s="714"/>
      <c r="AGH1" s="714"/>
      <c r="AGI1" s="714"/>
      <c r="AGJ1" s="714"/>
      <c r="AGK1" s="714"/>
      <c r="AGL1" s="714"/>
      <c r="AGM1" s="714"/>
      <c r="AGN1" s="714"/>
      <c r="AGO1" s="714"/>
      <c r="AGP1" s="714"/>
      <c r="AGQ1" s="714"/>
      <c r="AGR1" s="714"/>
      <c r="AGS1" s="714"/>
      <c r="AGT1" s="714"/>
      <c r="AGU1" s="714"/>
      <c r="AGV1" s="714"/>
      <c r="AGW1" s="714"/>
      <c r="AGX1" s="714"/>
      <c r="AGY1" s="714"/>
      <c r="AGZ1" s="714"/>
      <c r="AHA1" s="714"/>
      <c r="AHB1" s="714"/>
      <c r="AHC1" s="714"/>
      <c r="AHD1" s="714"/>
      <c r="AHE1" s="714"/>
      <c r="AHF1" s="714"/>
      <c r="AHG1" s="714"/>
      <c r="AHH1" s="714"/>
      <c r="AHI1" s="714"/>
      <c r="AHJ1" s="714"/>
      <c r="AHK1" s="714"/>
      <c r="AHL1" s="714"/>
      <c r="AHM1" s="714"/>
      <c r="AHN1" s="714"/>
      <c r="AHO1" s="714"/>
      <c r="AHP1" s="714"/>
      <c r="AHQ1" s="714"/>
      <c r="AHR1" s="714"/>
      <c r="AHS1" s="714"/>
      <c r="AHT1" s="714"/>
      <c r="AHU1" s="714"/>
      <c r="AHV1" s="714"/>
      <c r="AHW1" s="714"/>
      <c r="AHX1" s="714"/>
      <c r="AHY1" s="714"/>
      <c r="AHZ1" s="714"/>
      <c r="AIA1" s="714"/>
      <c r="AIB1" s="714"/>
      <c r="AIC1" s="714"/>
      <c r="AID1" s="714"/>
      <c r="AIE1" s="714"/>
      <c r="AIF1" s="714"/>
      <c r="AIG1" s="714"/>
      <c r="AIH1" s="714"/>
      <c r="AII1" s="714"/>
      <c r="AIJ1" s="714"/>
      <c r="AIK1" s="714"/>
      <c r="AIL1" s="714"/>
      <c r="AIM1" s="714"/>
      <c r="AIN1" s="714"/>
      <c r="AIO1" s="714"/>
      <c r="AIP1" s="714"/>
      <c r="AIQ1" s="714"/>
      <c r="AIR1" s="714"/>
      <c r="AIS1" s="714"/>
      <c r="AIT1" s="714"/>
      <c r="AIU1" s="714"/>
      <c r="AIV1" s="714"/>
      <c r="AIW1" s="714"/>
      <c r="AIX1" s="714"/>
      <c r="AIY1" s="714"/>
      <c r="AIZ1" s="714"/>
      <c r="AJA1" s="714"/>
      <c r="AJB1" s="714"/>
      <c r="AJC1" s="714"/>
      <c r="AJD1" s="714"/>
      <c r="AJE1" s="714"/>
      <c r="AJF1" s="714"/>
      <c r="AJG1" s="714"/>
      <c r="AJH1" s="714"/>
      <c r="AJI1" s="714"/>
      <c r="AJJ1" s="714"/>
      <c r="AJK1" s="714"/>
      <c r="AJL1" s="714"/>
      <c r="AJM1" s="714"/>
      <c r="AJN1" s="714"/>
      <c r="AJO1" s="714"/>
      <c r="AJP1" s="714"/>
      <c r="AJQ1" s="714"/>
      <c r="AJR1" s="714"/>
      <c r="AJS1" s="714"/>
      <c r="AJT1" s="714"/>
      <c r="AJU1" s="714"/>
      <c r="AJV1" s="714"/>
      <c r="AJW1" s="714"/>
      <c r="AJX1" s="714"/>
      <c r="AJY1" s="714"/>
      <c r="AJZ1" s="714"/>
      <c r="AKA1" s="714"/>
      <c r="AKB1" s="714"/>
      <c r="AKC1" s="714"/>
      <c r="AKD1" s="714"/>
      <c r="AKE1" s="714"/>
      <c r="AKF1" s="714"/>
      <c r="AKG1" s="714"/>
      <c r="AKH1" s="714"/>
      <c r="AKI1" s="714"/>
      <c r="AKJ1" s="714"/>
      <c r="AKK1" s="714"/>
      <c r="AKL1" s="714"/>
      <c r="AKM1" s="714"/>
      <c r="AKN1" s="714"/>
      <c r="AKO1" s="714"/>
      <c r="AKP1" s="714"/>
      <c r="AKQ1" s="714"/>
      <c r="AKR1" s="714"/>
      <c r="AKS1" s="714"/>
      <c r="AKT1" s="714"/>
      <c r="AKU1" s="714"/>
      <c r="AKV1" s="714"/>
      <c r="AKW1" s="714"/>
      <c r="AKX1" s="714"/>
      <c r="AKY1" s="714"/>
      <c r="AKZ1" s="714"/>
      <c r="ALA1" s="714"/>
      <c r="ALB1" s="714"/>
      <c r="ALC1" s="714"/>
      <c r="ALD1" s="714"/>
      <c r="ALE1" s="714"/>
      <c r="ALF1" s="714"/>
      <c r="ALG1" s="714"/>
      <c r="ALH1" s="714"/>
      <c r="ALI1" s="714"/>
      <c r="ALJ1" s="714"/>
      <c r="ALK1" s="714"/>
      <c r="ALL1" s="714"/>
      <c r="ALM1" s="714"/>
      <c r="ALN1" s="714"/>
      <c r="ALO1" s="714"/>
      <c r="ALP1" s="714"/>
      <c r="ALQ1" s="714"/>
      <c r="ALR1" s="714"/>
      <c r="ALS1" s="714"/>
      <c r="ALT1" s="714"/>
      <c r="ALU1" s="714"/>
      <c r="ALV1" s="714"/>
      <c r="ALW1" s="714"/>
      <c r="ALX1" s="714"/>
      <c r="ALY1" s="714"/>
      <c r="ALZ1" s="714"/>
      <c r="AMA1" s="714"/>
      <c r="AMB1" s="714"/>
      <c r="AMC1" s="714"/>
      <c r="AMD1" s="714"/>
      <c r="AME1" s="714"/>
      <c r="AMF1" s="714"/>
      <c r="AMG1" s="714"/>
      <c r="AMH1" s="714"/>
      <c r="AMI1" s="714"/>
      <c r="AMJ1" s="714"/>
      <c r="AMK1" s="714"/>
    </row>
    <row r="2" spans="1:1025" s="834" customFormat="1" ht="25.5">
      <c r="A2" s="715" t="s">
        <v>414</v>
      </c>
      <c r="B2" s="716" t="s">
        <v>415</v>
      </c>
      <c r="C2" s="717" t="s">
        <v>416</v>
      </c>
      <c r="D2" s="717" t="s">
        <v>417</v>
      </c>
      <c r="E2" s="718" t="s">
        <v>3636</v>
      </c>
      <c r="F2" s="719" t="s">
        <v>3496</v>
      </c>
      <c r="G2" s="712"/>
      <c r="H2" s="713"/>
      <c r="I2" s="713"/>
      <c r="J2" s="713"/>
      <c r="K2" s="713"/>
      <c r="L2" s="713"/>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M2" s="714"/>
      <c r="AN2" s="714"/>
      <c r="AO2" s="714"/>
      <c r="AP2" s="714"/>
      <c r="AQ2" s="714"/>
      <c r="AR2" s="714"/>
      <c r="AS2" s="714"/>
      <c r="AT2" s="714"/>
      <c r="AU2" s="714"/>
      <c r="AV2" s="714"/>
      <c r="AW2" s="714"/>
      <c r="AX2" s="714"/>
      <c r="AY2" s="714"/>
      <c r="AZ2" s="714"/>
      <c r="BA2" s="714"/>
      <c r="BB2" s="714"/>
      <c r="BC2" s="714"/>
      <c r="BD2" s="714"/>
      <c r="BE2" s="714"/>
      <c r="BF2" s="714"/>
      <c r="BG2" s="714"/>
      <c r="BH2" s="714"/>
      <c r="BI2" s="714"/>
      <c r="BJ2" s="714"/>
      <c r="BK2" s="714"/>
      <c r="BL2" s="714"/>
      <c r="BM2" s="714"/>
      <c r="BN2" s="714"/>
      <c r="BO2" s="714"/>
      <c r="BP2" s="714"/>
      <c r="BQ2" s="714"/>
      <c r="BR2" s="714"/>
      <c r="BS2" s="714"/>
      <c r="BT2" s="714"/>
      <c r="BU2" s="714"/>
      <c r="BV2" s="714"/>
      <c r="BW2" s="714"/>
      <c r="BX2" s="714"/>
      <c r="BY2" s="714"/>
      <c r="BZ2" s="714"/>
      <c r="CA2" s="714"/>
      <c r="CB2" s="714"/>
      <c r="CC2" s="714"/>
      <c r="CD2" s="714"/>
      <c r="CE2" s="714"/>
      <c r="CF2" s="714"/>
      <c r="CG2" s="714"/>
      <c r="CH2" s="714"/>
      <c r="CI2" s="714"/>
      <c r="CJ2" s="714"/>
      <c r="CK2" s="714"/>
      <c r="CL2" s="714"/>
      <c r="CM2" s="714"/>
      <c r="CN2" s="714"/>
      <c r="CO2" s="714"/>
      <c r="CP2" s="714"/>
      <c r="CQ2" s="714"/>
      <c r="CR2" s="714"/>
      <c r="CS2" s="714"/>
      <c r="CT2" s="714"/>
      <c r="CU2" s="714"/>
      <c r="CV2" s="714"/>
      <c r="CW2" s="714"/>
      <c r="CX2" s="714"/>
      <c r="CY2" s="714"/>
      <c r="CZ2" s="714"/>
      <c r="DA2" s="714"/>
      <c r="DB2" s="714"/>
      <c r="DC2" s="714"/>
      <c r="DD2" s="714"/>
      <c r="DE2" s="714"/>
      <c r="DF2" s="714"/>
      <c r="DG2" s="714"/>
      <c r="DH2" s="714"/>
      <c r="DI2" s="714"/>
      <c r="DJ2" s="714"/>
      <c r="DK2" s="714"/>
      <c r="DL2" s="714"/>
      <c r="DM2" s="714"/>
      <c r="DN2" s="714"/>
      <c r="DO2" s="714"/>
      <c r="DP2" s="714"/>
      <c r="DQ2" s="714"/>
      <c r="DR2" s="714"/>
      <c r="DS2" s="714"/>
      <c r="DT2" s="714"/>
      <c r="DU2" s="714"/>
      <c r="DV2" s="714"/>
      <c r="DW2" s="714"/>
      <c r="DX2" s="714"/>
      <c r="DY2" s="714"/>
      <c r="DZ2" s="714"/>
      <c r="EA2" s="714"/>
      <c r="EB2" s="714"/>
      <c r="EC2" s="714"/>
      <c r="ED2" s="714"/>
      <c r="EE2" s="714"/>
      <c r="EF2" s="714"/>
      <c r="EG2" s="714"/>
      <c r="EH2" s="714"/>
      <c r="EI2" s="714"/>
      <c r="EJ2" s="714"/>
      <c r="EK2" s="714"/>
      <c r="EL2" s="714"/>
      <c r="EM2" s="714"/>
      <c r="EN2" s="714"/>
      <c r="EO2" s="714"/>
      <c r="EP2" s="714"/>
      <c r="EQ2" s="714"/>
      <c r="ER2" s="714"/>
      <c r="ES2" s="714"/>
      <c r="ET2" s="714"/>
      <c r="EU2" s="714"/>
      <c r="EV2" s="714"/>
      <c r="EW2" s="714"/>
      <c r="EX2" s="714"/>
      <c r="EY2" s="714"/>
      <c r="EZ2" s="714"/>
      <c r="FA2" s="714"/>
      <c r="FB2" s="714"/>
      <c r="FC2" s="714"/>
      <c r="FD2" s="714"/>
      <c r="FE2" s="714"/>
      <c r="FF2" s="714"/>
      <c r="FG2" s="714"/>
      <c r="FH2" s="714"/>
      <c r="FI2" s="714"/>
      <c r="FJ2" s="714"/>
      <c r="FK2" s="714"/>
      <c r="FL2" s="714"/>
      <c r="FM2" s="714"/>
      <c r="FN2" s="714"/>
      <c r="FO2" s="714"/>
      <c r="FP2" s="714"/>
      <c r="FQ2" s="714"/>
      <c r="FR2" s="714"/>
      <c r="FS2" s="714"/>
      <c r="FT2" s="714"/>
      <c r="FU2" s="714"/>
      <c r="FV2" s="714"/>
      <c r="FW2" s="714"/>
      <c r="FX2" s="714"/>
      <c r="FY2" s="714"/>
      <c r="FZ2" s="714"/>
      <c r="GA2" s="714"/>
      <c r="GB2" s="714"/>
      <c r="GC2" s="714"/>
      <c r="GD2" s="714"/>
      <c r="GE2" s="714"/>
      <c r="GF2" s="714"/>
      <c r="GG2" s="714"/>
      <c r="GH2" s="714"/>
      <c r="GI2" s="714"/>
      <c r="GJ2" s="714"/>
      <c r="GK2" s="714"/>
      <c r="GL2" s="714"/>
      <c r="GM2" s="714"/>
      <c r="GN2" s="714"/>
      <c r="GO2" s="714"/>
      <c r="GP2" s="714"/>
      <c r="GQ2" s="714"/>
      <c r="GR2" s="714"/>
      <c r="GS2" s="714"/>
      <c r="GT2" s="714"/>
      <c r="GU2" s="714"/>
      <c r="GV2" s="714"/>
      <c r="GW2" s="714"/>
      <c r="GX2" s="714"/>
      <c r="GY2" s="714"/>
      <c r="GZ2" s="714"/>
      <c r="HA2" s="714"/>
      <c r="HB2" s="714"/>
      <c r="HC2" s="714"/>
      <c r="HD2" s="714"/>
      <c r="HE2" s="714"/>
      <c r="HF2" s="714"/>
      <c r="HG2" s="714"/>
      <c r="HH2" s="714"/>
      <c r="HI2" s="714"/>
      <c r="HJ2" s="714"/>
      <c r="HK2" s="714"/>
      <c r="HL2" s="714"/>
      <c r="HM2" s="714"/>
      <c r="HN2" s="714"/>
      <c r="HO2" s="714"/>
      <c r="HP2" s="714"/>
      <c r="HQ2" s="714"/>
      <c r="HR2" s="714"/>
      <c r="HS2" s="714"/>
      <c r="HT2" s="714"/>
      <c r="HU2" s="714"/>
      <c r="HV2" s="714"/>
      <c r="HW2" s="714"/>
      <c r="HX2" s="714"/>
      <c r="HY2" s="714"/>
      <c r="HZ2" s="714"/>
      <c r="IA2" s="714"/>
      <c r="IB2" s="714"/>
      <c r="IC2" s="714"/>
      <c r="ID2" s="714"/>
      <c r="IE2" s="714"/>
      <c r="IF2" s="714"/>
      <c r="IG2" s="714"/>
      <c r="IH2" s="714"/>
      <c r="II2" s="714"/>
      <c r="IJ2" s="714"/>
      <c r="IK2" s="714"/>
      <c r="IL2" s="714"/>
      <c r="IM2" s="714"/>
      <c r="IN2" s="714"/>
      <c r="IO2" s="714"/>
      <c r="IP2" s="714"/>
      <c r="IQ2" s="714"/>
      <c r="IR2" s="714"/>
      <c r="IS2" s="714"/>
      <c r="IT2" s="714"/>
      <c r="IU2" s="714"/>
      <c r="IV2" s="714"/>
      <c r="IW2" s="714"/>
      <c r="IX2" s="714"/>
      <c r="IY2" s="714"/>
      <c r="IZ2" s="714"/>
      <c r="JA2" s="714"/>
      <c r="JB2" s="714"/>
      <c r="JC2" s="714"/>
      <c r="JD2" s="714"/>
      <c r="JE2" s="714"/>
      <c r="JF2" s="714"/>
      <c r="JG2" s="714"/>
      <c r="JH2" s="714"/>
      <c r="JI2" s="714"/>
      <c r="JJ2" s="714"/>
      <c r="JK2" s="714"/>
      <c r="JL2" s="714"/>
      <c r="JM2" s="714"/>
      <c r="JN2" s="714"/>
      <c r="JO2" s="714"/>
      <c r="JP2" s="714"/>
      <c r="JQ2" s="714"/>
      <c r="JR2" s="714"/>
      <c r="JS2" s="714"/>
      <c r="JT2" s="714"/>
      <c r="JU2" s="714"/>
      <c r="JV2" s="714"/>
      <c r="JW2" s="714"/>
      <c r="JX2" s="714"/>
      <c r="JY2" s="714"/>
      <c r="JZ2" s="714"/>
      <c r="KA2" s="714"/>
      <c r="KB2" s="714"/>
      <c r="KC2" s="714"/>
      <c r="KD2" s="714"/>
      <c r="KE2" s="714"/>
      <c r="KF2" s="714"/>
      <c r="KG2" s="714"/>
      <c r="KH2" s="714"/>
      <c r="KI2" s="714"/>
      <c r="KJ2" s="714"/>
      <c r="KK2" s="714"/>
      <c r="KL2" s="714"/>
      <c r="KM2" s="714"/>
      <c r="KN2" s="714"/>
      <c r="KO2" s="714"/>
      <c r="KP2" s="714"/>
      <c r="KQ2" s="714"/>
      <c r="KR2" s="714"/>
      <c r="KS2" s="714"/>
      <c r="KT2" s="714"/>
      <c r="KU2" s="714"/>
      <c r="KV2" s="714"/>
      <c r="KW2" s="714"/>
      <c r="KX2" s="714"/>
      <c r="KY2" s="714"/>
      <c r="KZ2" s="714"/>
      <c r="LA2" s="714"/>
      <c r="LB2" s="714"/>
      <c r="LC2" s="714"/>
      <c r="LD2" s="714"/>
      <c r="LE2" s="714"/>
      <c r="LF2" s="714"/>
      <c r="LG2" s="714"/>
      <c r="LH2" s="714"/>
      <c r="LI2" s="714"/>
      <c r="LJ2" s="714"/>
      <c r="LK2" s="714"/>
      <c r="LL2" s="714"/>
      <c r="LM2" s="714"/>
      <c r="LN2" s="714"/>
      <c r="LO2" s="714"/>
      <c r="LP2" s="714"/>
      <c r="LQ2" s="714"/>
      <c r="LR2" s="714"/>
      <c r="LS2" s="714"/>
      <c r="LT2" s="714"/>
      <c r="LU2" s="714"/>
      <c r="LV2" s="714"/>
      <c r="LW2" s="714"/>
      <c r="LX2" s="714"/>
      <c r="LY2" s="714"/>
      <c r="LZ2" s="714"/>
      <c r="MA2" s="714"/>
      <c r="MB2" s="714"/>
      <c r="MC2" s="714"/>
      <c r="MD2" s="714"/>
      <c r="ME2" s="714"/>
      <c r="MF2" s="714"/>
      <c r="MG2" s="714"/>
      <c r="MH2" s="714"/>
      <c r="MI2" s="714"/>
      <c r="MJ2" s="714"/>
      <c r="MK2" s="714"/>
      <c r="ML2" s="714"/>
      <c r="MM2" s="714"/>
      <c r="MN2" s="714"/>
      <c r="MO2" s="714"/>
      <c r="MP2" s="714"/>
      <c r="MQ2" s="714"/>
      <c r="MR2" s="714"/>
      <c r="MS2" s="714"/>
      <c r="MT2" s="714"/>
      <c r="MU2" s="714"/>
      <c r="MV2" s="714"/>
      <c r="MW2" s="714"/>
      <c r="MX2" s="714"/>
      <c r="MY2" s="714"/>
      <c r="MZ2" s="714"/>
      <c r="NA2" s="714"/>
      <c r="NB2" s="714"/>
      <c r="NC2" s="714"/>
      <c r="ND2" s="714"/>
      <c r="NE2" s="714"/>
      <c r="NF2" s="714"/>
      <c r="NG2" s="714"/>
      <c r="NH2" s="714"/>
      <c r="NI2" s="714"/>
      <c r="NJ2" s="714"/>
      <c r="NK2" s="714"/>
      <c r="NL2" s="714"/>
      <c r="NM2" s="714"/>
      <c r="NN2" s="714"/>
      <c r="NO2" s="714"/>
      <c r="NP2" s="714"/>
      <c r="NQ2" s="714"/>
      <c r="NR2" s="714"/>
      <c r="NS2" s="714"/>
      <c r="NT2" s="714"/>
      <c r="NU2" s="714"/>
      <c r="NV2" s="714"/>
      <c r="NW2" s="714"/>
      <c r="NX2" s="714"/>
      <c r="NY2" s="714"/>
      <c r="NZ2" s="714"/>
      <c r="OA2" s="714"/>
      <c r="OB2" s="714"/>
      <c r="OC2" s="714"/>
      <c r="OD2" s="714"/>
      <c r="OE2" s="714"/>
      <c r="OF2" s="714"/>
      <c r="OG2" s="714"/>
      <c r="OH2" s="714"/>
      <c r="OI2" s="714"/>
      <c r="OJ2" s="714"/>
      <c r="OK2" s="714"/>
      <c r="OL2" s="714"/>
      <c r="OM2" s="714"/>
      <c r="ON2" s="714"/>
      <c r="OO2" s="714"/>
      <c r="OP2" s="714"/>
      <c r="OQ2" s="714"/>
      <c r="OR2" s="714"/>
      <c r="OS2" s="714"/>
      <c r="OT2" s="714"/>
      <c r="OU2" s="714"/>
      <c r="OV2" s="714"/>
      <c r="OW2" s="714"/>
      <c r="OX2" s="714"/>
      <c r="OY2" s="714"/>
      <c r="OZ2" s="714"/>
      <c r="PA2" s="714"/>
      <c r="PB2" s="714"/>
      <c r="PC2" s="714"/>
      <c r="PD2" s="714"/>
      <c r="PE2" s="714"/>
      <c r="PF2" s="714"/>
      <c r="PG2" s="714"/>
      <c r="PH2" s="714"/>
      <c r="PI2" s="714"/>
      <c r="PJ2" s="714"/>
      <c r="PK2" s="714"/>
      <c r="PL2" s="714"/>
      <c r="PM2" s="714"/>
      <c r="PN2" s="714"/>
      <c r="PO2" s="714"/>
      <c r="PP2" s="714"/>
      <c r="PQ2" s="714"/>
      <c r="PR2" s="714"/>
      <c r="PS2" s="714"/>
      <c r="PT2" s="714"/>
      <c r="PU2" s="714"/>
      <c r="PV2" s="714"/>
      <c r="PW2" s="714"/>
      <c r="PX2" s="714"/>
      <c r="PY2" s="714"/>
      <c r="PZ2" s="714"/>
      <c r="QA2" s="714"/>
      <c r="QB2" s="714"/>
      <c r="QC2" s="714"/>
      <c r="QD2" s="714"/>
      <c r="QE2" s="714"/>
      <c r="QF2" s="714"/>
      <c r="QG2" s="714"/>
      <c r="QH2" s="714"/>
      <c r="QI2" s="714"/>
      <c r="QJ2" s="714"/>
      <c r="QK2" s="714"/>
      <c r="QL2" s="714"/>
      <c r="QM2" s="714"/>
      <c r="QN2" s="714"/>
      <c r="QO2" s="714"/>
      <c r="QP2" s="714"/>
      <c r="QQ2" s="714"/>
      <c r="QR2" s="714"/>
      <c r="QS2" s="714"/>
      <c r="QT2" s="714"/>
      <c r="QU2" s="714"/>
      <c r="QV2" s="714"/>
      <c r="QW2" s="714"/>
      <c r="QX2" s="714"/>
      <c r="QY2" s="714"/>
      <c r="QZ2" s="714"/>
      <c r="RA2" s="714"/>
      <c r="RB2" s="714"/>
      <c r="RC2" s="714"/>
      <c r="RD2" s="714"/>
      <c r="RE2" s="714"/>
      <c r="RF2" s="714"/>
      <c r="RG2" s="714"/>
      <c r="RH2" s="714"/>
      <c r="RI2" s="714"/>
      <c r="RJ2" s="714"/>
      <c r="RK2" s="714"/>
      <c r="RL2" s="714"/>
      <c r="RM2" s="714"/>
      <c r="RN2" s="714"/>
      <c r="RO2" s="714"/>
      <c r="RP2" s="714"/>
      <c r="RQ2" s="714"/>
      <c r="RR2" s="714"/>
      <c r="RS2" s="714"/>
      <c r="RT2" s="714"/>
      <c r="RU2" s="714"/>
      <c r="RV2" s="714"/>
      <c r="RW2" s="714"/>
      <c r="RX2" s="714"/>
      <c r="RY2" s="714"/>
      <c r="RZ2" s="714"/>
      <c r="SA2" s="714"/>
      <c r="SB2" s="714"/>
      <c r="SC2" s="714"/>
      <c r="SD2" s="714"/>
      <c r="SE2" s="714"/>
      <c r="SF2" s="714"/>
      <c r="SG2" s="714"/>
      <c r="SH2" s="714"/>
      <c r="SI2" s="714"/>
      <c r="SJ2" s="714"/>
      <c r="SK2" s="714"/>
      <c r="SL2" s="714"/>
      <c r="SM2" s="714"/>
      <c r="SN2" s="714"/>
      <c r="SO2" s="714"/>
      <c r="SP2" s="714"/>
      <c r="SQ2" s="714"/>
      <c r="SR2" s="714"/>
      <c r="SS2" s="714"/>
      <c r="ST2" s="714"/>
      <c r="SU2" s="714"/>
      <c r="SV2" s="714"/>
      <c r="SW2" s="714"/>
      <c r="SX2" s="714"/>
      <c r="SY2" s="714"/>
      <c r="SZ2" s="714"/>
      <c r="TA2" s="714"/>
      <c r="TB2" s="714"/>
      <c r="TC2" s="714"/>
      <c r="TD2" s="714"/>
      <c r="TE2" s="714"/>
      <c r="TF2" s="714"/>
      <c r="TG2" s="714"/>
      <c r="TH2" s="714"/>
      <c r="TI2" s="714"/>
      <c r="TJ2" s="714"/>
      <c r="TK2" s="714"/>
      <c r="TL2" s="714"/>
      <c r="TM2" s="714"/>
      <c r="TN2" s="714"/>
      <c r="TO2" s="714"/>
      <c r="TP2" s="714"/>
      <c r="TQ2" s="714"/>
      <c r="TR2" s="714"/>
      <c r="TS2" s="714"/>
      <c r="TT2" s="714"/>
      <c r="TU2" s="714"/>
      <c r="TV2" s="714"/>
      <c r="TW2" s="714"/>
      <c r="TX2" s="714"/>
      <c r="TY2" s="714"/>
      <c r="TZ2" s="714"/>
      <c r="UA2" s="714"/>
      <c r="UB2" s="714"/>
      <c r="UC2" s="714"/>
      <c r="UD2" s="714"/>
      <c r="UE2" s="714"/>
      <c r="UF2" s="714"/>
      <c r="UG2" s="714"/>
      <c r="UH2" s="714"/>
      <c r="UI2" s="714"/>
      <c r="UJ2" s="714"/>
      <c r="UK2" s="714"/>
      <c r="UL2" s="714"/>
      <c r="UM2" s="714"/>
      <c r="UN2" s="714"/>
      <c r="UO2" s="714"/>
      <c r="UP2" s="714"/>
      <c r="UQ2" s="714"/>
      <c r="UR2" s="714"/>
      <c r="US2" s="714"/>
      <c r="UT2" s="714"/>
      <c r="UU2" s="714"/>
      <c r="UV2" s="714"/>
      <c r="UW2" s="714"/>
      <c r="UX2" s="714"/>
      <c r="UY2" s="714"/>
      <c r="UZ2" s="714"/>
      <c r="VA2" s="714"/>
      <c r="VB2" s="714"/>
      <c r="VC2" s="714"/>
      <c r="VD2" s="714"/>
      <c r="VE2" s="714"/>
      <c r="VF2" s="714"/>
      <c r="VG2" s="714"/>
      <c r="VH2" s="714"/>
      <c r="VI2" s="714"/>
      <c r="VJ2" s="714"/>
      <c r="VK2" s="714"/>
      <c r="VL2" s="714"/>
      <c r="VM2" s="714"/>
      <c r="VN2" s="714"/>
      <c r="VO2" s="714"/>
      <c r="VP2" s="714"/>
      <c r="VQ2" s="714"/>
      <c r="VR2" s="714"/>
      <c r="VS2" s="714"/>
      <c r="VT2" s="714"/>
      <c r="VU2" s="714"/>
      <c r="VV2" s="714"/>
      <c r="VW2" s="714"/>
      <c r="VX2" s="714"/>
      <c r="VY2" s="714"/>
      <c r="VZ2" s="714"/>
      <c r="WA2" s="714"/>
      <c r="WB2" s="714"/>
      <c r="WC2" s="714"/>
      <c r="WD2" s="714"/>
      <c r="WE2" s="714"/>
      <c r="WF2" s="714"/>
      <c r="WG2" s="714"/>
      <c r="WH2" s="714"/>
      <c r="WI2" s="714"/>
      <c r="WJ2" s="714"/>
      <c r="WK2" s="714"/>
      <c r="WL2" s="714"/>
      <c r="WM2" s="714"/>
      <c r="WN2" s="714"/>
      <c r="WO2" s="714"/>
      <c r="WP2" s="714"/>
      <c r="WQ2" s="714"/>
      <c r="WR2" s="714"/>
      <c r="WS2" s="714"/>
      <c r="WT2" s="714"/>
      <c r="WU2" s="714"/>
      <c r="WV2" s="714"/>
      <c r="WW2" s="714"/>
      <c r="WX2" s="714"/>
      <c r="WY2" s="714"/>
      <c r="WZ2" s="714"/>
      <c r="XA2" s="714"/>
      <c r="XB2" s="714"/>
      <c r="XC2" s="714"/>
      <c r="XD2" s="714"/>
      <c r="XE2" s="714"/>
      <c r="XF2" s="714"/>
      <c r="XG2" s="714"/>
      <c r="XH2" s="714"/>
      <c r="XI2" s="714"/>
      <c r="XJ2" s="714"/>
      <c r="XK2" s="714"/>
      <c r="XL2" s="714"/>
      <c r="XM2" s="714"/>
      <c r="XN2" s="714"/>
      <c r="XO2" s="714"/>
      <c r="XP2" s="714"/>
      <c r="XQ2" s="714"/>
      <c r="XR2" s="714"/>
      <c r="XS2" s="714"/>
      <c r="XT2" s="714"/>
      <c r="XU2" s="714"/>
      <c r="XV2" s="714"/>
      <c r="XW2" s="714"/>
      <c r="XX2" s="714"/>
      <c r="XY2" s="714"/>
      <c r="XZ2" s="714"/>
      <c r="YA2" s="714"/>
      <c r="YB2" s="714"/>
      <c r="YC2" s="714"/>
      <c r="YD2" s="714"/>
      <c r="YE2" s="714"/>
      <c r="YF2" s="714"/>
      <c r="YG2" s="714"/>
      <c r="YH2" s="714"/>
      <c r="YI2" s="714"/>
      <c r="YJ2" s="714"/>
      <c r="YK2" s="714"/>
      <c r="YL2" s="714"/>
      <c r="YM2" s="714"/>
      <c r="YN2" s="714"/>
      <c r="YO2" s="714"/>
      <c r="YP2" s="714"/>
      <c r="YQ2" s="714"/>
      <c r="YR2" s="714"/>
      <c r="YS2" s="714"/>
      <c r="YT2" s="714"/>
      <c r="YU2" s="714"/>
      <c r="YV2" s="714"/>
      <c r="YW2" s="714"/>
      <c r="YX2" s="714"/>
      <c r="YY2" s="714"/>
      <c r="YZ2" s="714"/>
      <c r="ZA2" s="714"/>
      <c r="ZB2" s="714"/>
      <c r="ZC2" s="714"/>
      <c r="ZD2" s="714"/>
      <c r="ZE2" s="714"/>
      <c r="ZF2" s="714"/>
      <c r="ZG2" s="714"/>
      <c r="ZH2" s="714"/>
      <c r="ZI2" s="714"/>
      <c r="ZJ2" s="714"/>
      <c r="ZK2" s="714"/>
      <c r="ZL2" s="714"/>
      <c r="ZM2" s="714"/>
      <c r="ZN2" s="714"/>
      <c r="ZO2" s="714"/>
      <c r="ZP2" s="714"/>
      <c r="ZQ2" s="714"/>
      <c r="ZR2" s="714"/>
      <c r="ZS2" s="714"/>
      <c r="ZT2" s="714"/>
      <c r="ZU2" s="714"/>
      <c r="ZV2" s="714"/>
      <c r="ZW2" s="714"/>
      <c r="ZX2" s="714"/>
      <c r="ZY2" s="714"/>
      <c r="ZZ2" s="714"/>
      <c r="AAA2" s="714"/>
      <c r="AAB2" s="714"/>
      <c r="AAC2" s="714"/>
      <c r="AAD2" s="714"/>
      <c r="AAE2" s="714"/>
      <c r="AAF2" s="714"/>
      <c r="AAG2" s="714"/>
      <c r="AAH2" s="714"/>
      <c r="AAI2" s="714"/>
      <c r="AAJ2" s="714"/>
      <c r="AAK2" s="714"/>
      <c r="AAL2" s="714"/>
      <c r="AAM2" s="714"/>
      <c r="AAN2" s="714"/>
      <c r="AAO2" s="714"/>
      <c r="AAP2" s="714"/>
      <c r="AAQ2" s="714"/>
      <c r="AAR2" s="714"/>
      <c r="AAS2" s="714"/>
      <c r="AAT2" s="714"/>
      <c r="AAU2" s="714"/>
      <c r="AAV2" s="714"/>
      <c r="AAW2" s="714"/>
      <c r="AAX2" s="714"/>
      <c r="AAY2" s="714"/>
      <c r="AAZ2" s="714"/>
      <c r="ABA2" s="714"/>
      <c r="ABB2" s="714"/>
      <c r="ABC2" s="714"/>
      <c r="ABD2" s="714"/>
      <c r="ABE2" s="714"/>
      <c r="ABF2" s="714"/>
      <c r="ABG2" s="714"/>
      <c r="ABH2" s="714"/>
      <c r="ABI2" s="714"/>
      <c r="ABJ2" s="714"/>
      <c r="ABK2" s="714"/>
      <c r="ABL2" s="714"/>
      <c r="ABM2" s="714"/>
      <c r="ABN2" s="714"/>
      <c r="ABO2" s="714"/>
      <c r="ABP2" s="714"/>
      <c r="ABQ2" s="714"/>
      <c r="ABR2" s="714"/>
      <c r="ABS2" s="714"/>
      <c r="ABT2" s="714"/>
      <c r="ABU2" s="714"/>
      <c r="ABV2" s="714"/>
      <c r="ABW2" s="714"/>
      <c r="ABX2" s="714"/>
      <c r="ABY2" s="714"/>
      <c r="ABZ2" s="714"/>
      <c r="ACA2" s="714"/>
      <c r="ACB2" s="714"/>
      <c r="ACC2" s="714"/>
      <c r="ACD2" s="714"/>
      <c r="ACE2" s="714"/>
      <c r="ACF2" s="714"/>
      <c r="ACG2" s="714"/>
      <c r="ACH2" s="714"/>
      <c r="ACI2" s="714"/>
      <c r="ACJ2" s="714"/>
      <c r="ACK2" s="714"/>
      <c r="ACL2" s="714"/>
      <c r="ACM2" s="714"/>
      <c r="ACN2" s="714"/>
      <c r="ACO2" s="714"/>
      <c r="ACP2" s="714"/>
      <c r="ACQ2" s="714"/>
      <c r="ACR2" s="714"/>
      <c r="ACS2" s="714"/>
      <c r="ACT2" s="714"/>
      <c r="ACU2" s="714"/>
      <c r="ACV2" s="714"/>
      <c r="ACW2" s="714"/>
      <c r="ACX2" s="714"/>
      <c r="ACY2" s="714"/>
      <c r="ACZ2" s="714"/>
      <c r="ADA2" s="714"/>
      <c r="ADB2" s="714"/>
      <c r="ADC2" s="714"/>
      <c r="ADD2" s="714"/>
      <c r="ADE2" s="714"/>
      <c r="ADF2" s="714"/>
      <c r="ADG2" s="714"/>
      <c r="ADH2" s="714"/>
      <c r="ADI2" s="714"/>
      <c r="ADJ2" s="714"/>
      <c r="ADK2" s="714"/>
      <c r="ADL2" s="714"/>
      <c r="ADM2" s="714"/>
      <c r="ADN2" s="714"/>
      <c r="ADO2" s="714"/>
      <c r="ADP2" s="714"/>
      <c r="ADQ2" s="714"/>
      <c r="ADR2" s="714"/>
      <c r="ADS2" s="714"/>
      <c r="ADT2" s="714"/>
      <c r="ADU2" s="714"/>
      <c r="ADV2" s="714"/>
      <c r="ADW2" s="714"/>
      <c r="ADX2" s="714"/>
      <c r="ADY2" s="714"/>
      <c r="ADZ2" s="714"/>
      <c r="AEA2" s="714"/>
      <c r="AEB2" s="714"/>
      <c r="AEC2" s="714"/>
      <c r="AED2" s="714"/>
      <c r="AEE2" s="714"/>
      <c r="AEF2" s="714"/>
      <c r="AEG2" s="714"/>
      <c r="AEH2" s="714"/>
      <c r="AEI2" s="714"/>
      <c r="AEJ2" s="714"/>
      <c r="AEK2" s="714"/>
      <c r="AEL2" s="714"/>
      <c r="AEM2" s="714"/>
      <c r="AEN2" s="714"/>
      <c r="AEO2" s="714"/>
      <c r="AEP2" s="714"/>
      <c r="AEQ2" s="714"/>
      <c r="AER2" s="714"/>
      <c r="AES2" s="714"/>
      <c r="AET2" s="714"/>
      <c r="AEU2" s="714"/>
      <c r="AEV2" s="714"/>
      <c r="AEW2" s="714"/>
      <c r="AEX2" s="714"/>
      <c r="AEY2" s="714"/>
      <c r="AEZ2" s="714"/>
      <c r="AFA2" s="714"/>
      <c r="AFB2" s="714"/>
      <c r="AFC2" s="714"/>
      <c r="AFD2" s="714"/>
      <c r="AFE2" s="714"/>
      <c r="AFF2" s="714"/>
      <c r="AFG2" s="714"/>
      <c r="AFH2" s="714"/>
      <c r="AFI2" s="714"/>
      <c r="AFJ2" s="714"/>
      <c r="AFK2" s="714"/>
      <c r="AFL2" s="714"/>
      <c r="AFM2" s="714"/>
      <c r="AFN2" s="714"/>
      <c r="AFO2" s="714"/>
      <c r="AFP2" s="714"/>
      <c r="AFQ2" s="714"/>
      <c r="AFR2" s="714"/>
      <c r="AFS2" s="714"/>
      <c r="AFT2" s="714"/>
      <c r="AFU2" s="714"/>
      <c r="AFV2" s="714"/>
      <c r="AFW2" s="714"/>
      <c r="AFX2" s="714"/>
      <c r="AFY2" s="714"/>
      <c r="AFZ2" s="714"/>
      <c r="AGA2" s="714"/>
      <c r="AGB2" s="714"/>
      <c r="AGC2" s="714"/>
      <c r="AGD2" s="714"/>
      <c r="AGE2" s="714"/>
      <c r="AGF2" s="714"/>
      <c r="AGG2" s="714"/>
      <c r="AGH2" s="714"/>
      <c r="AGI2" s="714"/>
      <c r="AGJ2" s="714"/>
      <c r="AGK2" s="714"/>
      <c r="AGL2" s="714"/>
      <c r="AGM2" s="714"/>
      <c r="AGN2" s="714"/>
      <c r="AGO2" s="714"/>
      <c r="AGP2" s="714"/>
      <c r="AGQ2" s="714"/>
      <c r="AGR2" s="714"/>
      <c r="AGS2" s="714"/>
      <c r="AGT2" s="714"/>
      <c r="AGU2" s="714"/>
      <c r="AGV2" s="714"/>
      <c r="AGW2" s="714"/>
      <c r="AGX2" s="714"/>
      <c r="AGY2" s="714"/>
      <c r="AGZ2" s="714"/>
      <c r="AHA2" s="714"/>
      <c r="AHB2" s="714"/>
      <c r="AHC2" s="714"/>
      <c r="AHD2" s="714"/>
      <c r="AHE2" s="714"/>
      <c r="AHF2" s="714"/>
      <c r="AHG2" s="714"/>
      <c r="AHH2" s="714"/>
      <c r="AHI2" s="714"/>
      <c r="AHJ2" s="714"/>
      <c r="AHK2" s="714"/>
      <c r="AHL2" s="714"/>
      <c r="AHM2" s="714"/>
      <c r="AHN2" s="714"/>
      <c r="AHO2" s="714"/>
      <c r="AHP2" s="714"/>
      <c r="AHQ2" s="714"/>
      <c r="AHR2" s="714"/>
      <c r="AHS2" s="714"/>
      <c r="AHT2" s="714"/>
      <c r="AHU2" s="714"/>
      <c r="AHV2" s="714"/>
      <c r="AHW2" s="714"/>
      <c r="AHX2" s="714"/>
      <c r="AHY2" s="714"/>
      <c r="AHZ2" s="714"/>
      <c r="AIA2" s="714"/>
      <c r="AIB2" s="714"/>
      <c r="AIC2" s="714"/>
      <c r="AID2" s="714"/>
      <c r="AIE2" s="714"/>
      <c r="AIF2" s="714"/>
      <c r="AIG2" s="714"/>
      <c r="AIH2" s="714"/>
      <c r="AII2" s="714"/>
      <c r="AIJ2" s="714"/>
      <c r="AIK2" s="714"/>
      <c r="AIL2" s="714"/>
      <c r="AIM2" s="714"/>
      <c r="AIN2" s="714"/>
      <c r="AIO2" s="714"/>
      <c r="AIP2" s="714"/>
      <c r="AIQ2" s="714"/>
      <c r="AIR2" s="714"/>
      <c r="AIS2" s="714"/>
      <c r="AIT2" s="714"/>
      <c r="AIU2" s="714"/>
      <c r="AIV2" s="714"/>
      <c r="AIW2" s="714"/>
      <c r="AIX2" s="714"/>
      <c r="AIY2" s="714"/>
      <c r="AIZ2" s="714"/>
      <c r="AJA2" s="714"/>
      <c r="AJB2" s="714"/>
      <c r="AJC2" s="714"/>
      <c r="AJD2" s="714"/>
      <c r="AJE2" s="714"/>
      <c r="AJF2" s="714"/>
      <c r="AJG2" s="714"/>
      <c r="AJH2" s="714"/>
      <c r="AJI2" s="714"/>
      <c r="AJJ2" s="714"/>
      <c r="AJK2" s="714"/>
      <c r="AJL2" s="714"/>
      <c r="AJM2" s="714"/>
      <c r="AJN2" s="714"/>
      <c r="AJO2" s="714"/>
      <c r="AJP2" s="714"/>
      <c r="AJQ2" s="714"/>
      <c r="AJR2" s="714"/>
      <c r="AJS2" s="714"/>
      <c r="AJT2" s="714"/>
      <c r="AJU2" s="714"/>
      <c r="AJV2" s="714"/>
      <c r="AJW2" s="714"/>
      <c r="AJX2" s="714"/>
      <c r="AJY2" s="714"/>
      <c r="AJZ2" s="714"/>
      <c r="AKA2" s="714"/>
      <c r="AKB2" s="714"/>
      <c r="AKC2" s="714"/>
      <c r="AKD2" s="714"/>
      <c r="AKE2" s="714"/>
      <c r="AKF2" s="714"/>
      <c r="AKG2" s="714"/>
      <c r="AKH2" s="714"/>
      <c r="AKI2" s="714"/>
      <c r="AKJ2" s="714"/>
      <c r="AKK2" s="714"/>
      <c r="AKL2" s="714"/>
      <c r="AKM2" s="714"/>
      <c r="AKN2" s="714"/>
      <c r="AKO2" s="714"/>
      <c r="AKP2" s="714"/>
      <c r="AKQ2" s="714"/>
      <c r="AKR2" s="714"/>
      <c r="AKS2" s="714"/>
      <c r="AKT2" s="714"/>
      <c r="AKU2" s="714"/>
      <c r="AKV2" s="714"/>
      <c r="AKW2" s="714"/>
      <c r="AKX2" s="714"/>
      <c r="AKY2" s="714"/>
      <c r="AKZ2" s="714"/>
      <c r="ALA2" s="714"/>
      <c r="ALB2" s="714"/>
      <c r="ALC2" s="714"/>
      <c r="ALD2" s="714"/>
      <c r="ALE2" s="714"/>
      <c r="ALF2" s="714"/>
      <c r="ALG2" s="714"/>
      <c r="ALH2" s="714"/>
      <c r="ALI2" s="714"/>
      <c r="ALJ2" s="714"/>
      <c r="ALK2" s="714"/>
      <c r="ALL2" s="714"/>
      <c r="ALM2" s="714"/>
      <c r="ALN2" s="714"/>
      <c r="ALO2" s="714"/>
      <c r="ALP2" s="714"/>
      <c r="ALQ2" s="714"/>
      <c r="ALR2" s="714"/>
      <c r="ALS2" s="714"/>
      <c r="ALT2" s="714"/>
      <c r="ALU2" s="714"/>
      <c r="ALV2" s="714"/>
      <c r="ALW2" s="714"/>
      <c r="ALX2" s="714"/>
      <c r="ALY2" s="714"/>
      <c r="ALZ2" s="714"/>
      <c r="AMA2" s="714"/>
      <c r="AMB2" s="714"/>
      <c r="AMC2" s="714"/>
      <c r="AMD2" s="714"/>
      <c r="AME2" s="714"/>
      <c r="AMF2" s="714"/>
      <c r="AMG2" s="714"/>
      <c r="AMH2" s="714"/>
      <c r="AMI2" s="714"/>
      <c r="AMJ2" s="714"/>
      <c r="AMK2" s="714"/>
    </row>
    <row r="3" spans="1:1025" s="834" customFormat="1">
      <c r="A3" s="720"/>
      <c r="B3" s="721"/>
      <c r="C3" s="722"/>
      <c r="D3" s="722"/>
      <c r="E3" s="722"/>
      <c r="F3" s="723"/>
      <c r="G3" s="712"/>
      <c r="H3" s="713"/>
      <c r="I3" s="713"/>
      <c r="J3" s="713"/>
      <c r="K3" s="713"/>
      <c r="L3" s="713"/>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714"/>
      <c r="CT3" s="714"/>
      <c r="CU3" s="714"/>
      <c r="CV3" s="714"/>
      <c r="CW3" s="714"/>
      <c r="CX3" s="714"/>
      <c r="CY3" s="714"/>
      <c r="CZ3" s="714"/>
      <c r="DA3" s="714"/>
      <c r="DB3" s="714"/>
      <c r="DC3" s="714"/>
      <c r="DD3" s="714"/>
      <c r="DE3" s="714"/>
      <c r="DF3" s="714"/>
      <c r="DG3" s="714"/>
      <c r="DH3" s="714"/>
      <c r="DI3" s="714"/>
      <c r="DJ3" s="714"/>
      <c r="DK3" s="714"/>
      <c r="DL3" s="714"/>
      <c r="DM3" s="714"/>
      <c r="DN3" s="714"/>
      <c r="DO3" s="714"/>
      <c r="DP3" s="714"/>
      <c r="DQ3" s="714"/>
      <c r="DR3" s="714"/>
      <c r="DS3" s="714"/>
      <c r="DT3" s="714"/>
      <c r="DU3" s="714"/>
      <c r="DV3" s="714"/>
      <c r="DW3" s="714"/>
      <c r="DX3" s="714"/>
      <c r="DY3" s="714"/>
      <c r="DZ3" s="714"/>
      <c r="EA3" s="714"/>
      <c r="EB3" s="714"/>
      <c r="EC3" s="714"/>
      <c r="ED3" s="714"/>
      <c r="EE3" s="714"/>
      <c r="EF3" s="714"/>
      <c r="EG3" s="714"/>
      <c r="EH3" s="714"/>
      <c r="EI3" s="714"/>
      <c r="EJ3" s="714"/>
      <c r="EK3" s="714"/>
      <c r="EL3" s="714"/>
      <c r="EM3" s="714"/>
      <c r="EN3" s="714"/>
      <c r="EO3" s="714"/>
      <c r="EP3" s="714"/>
      <c r="EQ3" s="714"/>
      <c r="ER3" s="714"/>
      <c r="ES3" s="714"/>
      <c r="ET3" s="714"/>
      <c r="EU3" s="714"/>
      <c r="EV3" s="714"/>
      <c r="EW3" s="714"/>
      <c r="EX3" s="714"/>
      <c r="EY3" s="714"/>
      <c r="EZ3" s="714"/>
      <c r="FA3" s="714"/>
      <c r="FB3" s="714"/>
      <c r="FC3" s="714"/>
      <c r="FD3" s="714"/>
      <c r="FE3" s="714"/>
      <c r="FF3" s="714"/>
      <c r="FG3" s="714"/>
      <c r="FH3" s="714"/>
      <c r="FI3" s="714"/>
      <c r="FJ3" s="714"/>
      <c r="FK3" s="714"/>
      <c r="FL3" s="714"/>
      <c r="FM3" s="714"/>
      <c r="FN3" s="714"/>
      <c r="FO3" s="714"/>
      <c r="FP3" s="714"/>
      <c r="FQ3" s="714"/>
      <c r="FR3" s="714"/>
      <c r="FS3" s="714"/>
      <c r="FT3" s="714"/>
      <c r="FU3" s="714"/>
      <c r="FV3" s="714"/>
      <c r="FW3" s="714"/>
      <c r="FX3" s="714"/>
      <c r="FY3" s="714"/>
      <c r="FZ3" s="714"/>
      <c r="GA3" s="714"/>
      <c r="GB3" s="714"/>
      <c r="GC3" s="714"/>
      <c r="GD3" s="714"/>
      <c r="GE3" s="714"/>
      <c r="GF3" s="714"/>
      <c r="GG3" s="714"/>
      <c r="GH3" s="714"/>
      <c r="GI3" s="714"/>
      <c r="GJ3" s="714"/>
      <c r="GK3" s="714"/>
      <c r="GL3" s="714"/>
      <c r="GM3" s="714"/>
      <c r="GN3" s="714"/>
      <c r="GO3" s="714"/>
      <c r="GP3" s="714"/>
      <c r="GQ3" s="714"/>
      <c r="GR3" s="714"/>
      <c r="GS3" s="714"/>
      <c r="GT3" s="714"/>
      <c r="GU3" s="714"/>
      <c r="GV3" s="714"/>
      <c r="GW3" s="714"/>
      <c r="GX3" s="714"/>
      <c r="GY3" s="714"/>
      <c r="GZ3" s="714"/>
      <c r="HA3" s="714"/>
      <c r="HB3" s="714"/>
      <c r="HC3" s="714"/>
      <c r="HD3" s="714"/>
      <c r="HE3" s="714"/>
      <c r="HF3" s="714"/>
      <c r="HG3" s="714"/>
      <c r="HH3" s="714"/>
      <c r="HI3" s="714"/>
      <c r="HJ3" s="714"/>
      <c r="HK3" s="714"/>
      <c r="HL3" s="714"/>
      <c r="HM3" s="714"/>
      <c r="HN3" s="714"/>
      <c r="HO3" s="714"/>
      <c r="HP3" s="714"/>
      <c r="HQ3" s="714"/>
      <c r="HR3" s="714"/>
      <c r="HS3" s="714"/>
      <c r="HT3" s="714"/>
      <c r="HU3" s="714"/>
      <c r="HV3" s="714"/>
      <c r="HW3" s="714"/>
      <c r="HX3" s="714"/>
      <c r="HY3" s="714"/>
      <c r="HZ3" s="714"/>
      <c r="IA3" s="714"/>
      <c r="IB3" s="714"/>
      <c r="IC3" s="714"/>
      <c r="ID3" s="714"/>
      <c r="IE3" s="714"/>
      <c r="IF3" s="714"/>
      <c r="IG3" s="714"/>
      <c r="IH3" s="714"/>
      <c r="II3" s="714"/>
      <c r="IJ3" s="714"/>
      <c r="IK3" s="714"/>
      <c r="IL3" s="714"/>
      <c r="IM3" s="714"/>
      <c r="IN3" s="714"/>
      <c r="IO3" s="714"/>
      <c r="IP3" s="714"/>
      <c r="IQ3" s="714"/>
      <c r="IR3" s="714"/>
      <c r="IS3" s="714"/>
      <c r="IT3" s="714"/>
      <c r="IU3" s="714"/>
      <c r="IV3" s="714"/>
      <c r="IW3" s="714"/>
      <c r="IX3" s="714"/>
      <c r="IY3" s="714"/>
      <c r="IZ3" s="714"/>
      <c r="JA3" s="714"/>
      <c r="JB3" s="714"/>
      <c r="JC3" s="714"/>
      <c r="JD3" s="714"/>
      <c r="JE3" s="714"/>
      <c r="JF3" s="714"/>
      <c r="JG3" s="714"/>
      <c r="JH3" s="714"/>
      <c r="JI3" s="714"/>
      <c r="JJ3" s="714"/>
      <c r="JK3" s="714"/>
      <c r="JL3" s="714"/>
      <c r="JM3" s="714"/>
      <c r="JN3" s="714"/>
      <c r="JO3" s="714"/>
      <c r="JP3" s="714"/>
      <c r="JQ3" s="714"/>
      <c r="JR3" s="714"/>
      <c r="JS3" s="714"/>
      <c r="JT3" s="714"/>
      <c r="JU3" s="714"/>
      <c r="JV3" s="714"/>
      <c r="JW3" s="714"/>
      <c r="JX3" s="714"/>
      <c r="JY3" s="714"/>
      <c r="JZ3" s="714"/>
      <c r="KA3" s="714"/>
      <c r="KB3" s="714"/>
      <c r="KC3" s="714"/>
      <c r="KD3" s="714"/>
      <c r="KE3" s="714"/>
      <c r="KF3" s="714"/>
      <c r="KG3" s="714"/>
      <c r="KH3" s="714"/>
      <c r="KI3" s="714"/>
      <c r="KJ3" s="714"/>
      <c r="KK3" s="714"/>
      <c r="KL3" s="714"/>
      <c r="KM3" s="714"/>
      <c r="KN3" s="714"/>
      <c r="KO3" s="714"/>
      <c r="KP3" s="714"/>
      <c r="KQ3" s="714"/>
      <c r="KR3" s="714"/>
      <c r="KS3" s="714"/>
      <c r="KT3" s="714"/>
      <c r="KU3" s="714"/>
      <c r="KV3" s="714"/>
      <c r="KW3" s="714"/>
      <c r="KX3" s="714"/>
      <c r="KY3" s="714"/>
      <c r="KZ3" s="714"/>
      <c r="LA3" s="714"/>
      <c r="LB3" s="714"/>
      <c r="LC3" s="714"/>
      <c r="LD3" s="714"/>
      <c r="LE3" s="714"/>
      <c r="LF3" s="714"/>
      <c r="LG3" s="714"/>
      <c r="LH3" s="714"/>
      <c r="LI3" s="714"/>
      <c r="LJ3" s="714"/>
      <c r="LK3" s="714"/>
      <c r="LL3" s="714"/>
      <c r="LM3" s="714"/>
      <c r="LN3" s="714"/>
      <c r="LO3" s="714"/>
      <c r="LP3" s="714"/>
      <c r="LQ3" s="714"/>
      <c r="LR3" s="714"/>
      <c r="LS3" s="714"/>
      <c r="LT3" s="714"/>
      <c r="LU3" s="714"/>
      <c r="LV3" s="714"/>
      <c r="LW3" s="714"/>
      <c r="LX3" s="714"/>
      <c r="LY3" s="714"/>
      <c r="LZ3" s="714"/>
      <c r="MA3" s="714"/>
      <c r="MB3" s="714"/>
      <c r="MC3" s="714"/>
      <c r="MD3" s="714"/>
      <c r="ME3" s="714"/>
      <c r="MF3" s="714"/>
      <c r="MG3" s="714"/>
      <c r="MH3" s="714"/>
      <c r="MI3" s="714"/>
      <c r="MJ3" s="714"/>
      <c r="MK3" s="714"/>
      <c r="ML3" s="714"/>
      <c r="MM3" s="714"/>
      <c r="MN3" s="714"/>
      <c r="MO3" s="714"/>
      <c r="MP3" s="714"/>
      <c r="MQ3" s="714"/>
      <c r="MR3" s="714"/>
      <c r="MS3" s="714"/>
      <c r="MT3" s="714"/>
      <c r="MU3" s="714"/>
      <c r="MV3" s="714"/>
      <c r="MW3" s="714"/>
      <c r="MX3" s="714"/>
      <c r="MY3" s="714"/>
      <c r="MZ3" s="714"/>
      <c r="NA3" s="714"/>
      <c r="NB3" s="714"/>
      <c r="NC3" s="714"/>
      <c r="ND3" s="714"/>
      <c r="NE3" s="714"/>
      <c r="NF3" s="714"/>
      <c r="NG3" s="714"/>
      <c r="NH3" s="714"/>
      <c r="NI3" s="714"/>
      <c r="NJ3" s="714"/>
      <c r="NK3" s="714"/>
      <c r="NL3" s="714"/>
      <c r="NM3" s="714"/>
      <c r="NN3" s="714"/>
      <c r="NO3" s="714"/>
      <c r="NP3" s="714"/>
      <c r="NQ3" s="714"/>
      <c r="NR3" s="714"/>
      <c r="NS3" s="714"/>
      <c r="NT3" s="714"/>
      <c r="NU3" s="714"/>
      <c r="NV3" s="714"/>
      <c r="NW3" s="714"/>
      <c r="NX3" s="714"/>
      <c r="NY3" s="714"/>
      <c r="NZ3" s="714"/>
      <c r="OA3" s="714"/>
      <c r="OB3" s="714"/>
      <c r="OC3" s="714"/>
      <c r="OD3" s="714"/>
      <c r="OE3" s="714"/>
      <c r="OF3" s="714"/>
      <c r="OG3" s="714"/>
      <c r="OH3" s="714"/>
      <c r="OI3" s="714"/>
      <c r="OJ3" s="714"/>
      <c r="OK3" s="714"/>
      <c r="OL3" s="714"/>
      <c r="OM3" s="714"/>
      <c r="ON3" s="714"/>
      <c r="OO3" s="714"/>
      <c r="OP3" s="714"/>
      <c r="OQ3" s="714"/>
      <c r="OR3" s="714"/>
      <c r="OS3" s="714"/>
      <c r="OT3" s="714"/>
      <c r="OU3" s="714"/>
      <c r="OV3" s="714"/>
      <c r="OW3" s="714"/>
      <c r="OX3" s="714"/>
      <c r="OY3" s="714"/>
      <c r="OZ3" s="714"/>
      <c r="PA3" s="714"/>
      <c r="PB3" s="714"/>
      <c r="PC3" s="714"/>
      <c r="PD3" s="714"/>
      <c r="PE3" s="714"/>
      <c r="PF3" s="714"/>
      <c r="PG3" s="714"/>
      <c r="PH3" s="714"/>
      <c r="PI3" s="714"/>
      <c r="PJ3" s="714"/>
      <c r="PK3" s="714"/>
      <c r="PL3" s="714"/>
      <c r="PM3" s="714"/>
      <c r="PN3" s="714"/>
      <c r="PO3" s="714"/>
      <c r="PP3" s="714"/>
      <c r="PQ3" s="714"/>
      <c r="PR3" s="714"/>
      <c r="PS3" s="714"/>
      <c r="PT3" s="714"/>
      <c r="PU3" s="714"/>
      <c r="PV3" s="714"/>
      <c r="PW3" s="714"/>
      <c r="PX3" s="714"/>
      <c r="PY3" s="714"/>
      <c r="PZ3" s="714"/>
      <c r="QA3" s="714"/>
      <c r="QB3" s="714"/>
      <c r="QC3" s="714"/>
      <c r="QD3" s="714"/>
      <c r="QE3" s="714"/>
      <c r="QF3" s="714"/>
      <c r="QG3" s="714"/>
      <c r="QH3" s="714"/>
      <c r="QI3" s="714"/>
      <c r="QJ3" s="714"/>
      <c r="QK3" s="714"/>
      <c r="QL3" s="714"/>
      <c r="QM3" s="714"/>
      <c r="QN3" s="714"/>
      <c r="QO3" s="714"/>
      <c r="QP3" s="714"/>
      <c r="QQ3" s="714"/>
      <c r="QR3" s="714"/>
      <c r="QS3" s="714"/>
      <c r="QT3" s="714"/>
      <c r="QU3" s="714"/>
      <c r="QV3" s="714"/>
      <c r="QW3" s="714"/>
      <c r="QX3" s="714"/>
      <c r="QY3" s="714"/>
      <c r="QZ3" s="714"/>
      <c r="RA3" s="714"/>
      <c r="RB3" s="714"/>
      <c r="RC3" s="714"/>
      <c r="RD3" s="714"/>
      <c r="RE3" s="714"/>
      <c r="RF3" s="714"/>
      <c r="RG3" s="714"/>
      <c r="RH3" s="714"/>
      <c r="RI3" s="714"/>
      <c r="RJ3" s="714"/>
      <c r="RK3" s="714"/>
      <c r="RL3" s="714"/>
      <c r="RM3" s="714"/>
      <c r="RN3" s="714"/>
      <c r="RO3" s="714"/>
      <c r="RP3" s="714"/>
      <c r="RQ3" s="714"/>
      <c r="RR3" s="714"/>
      <c r="RS3" s="714"/>
      <c r="RT3" s="714"/>
      <c r="RU3" s="714"/>
      <c r="RV3" s="714"/>
      <c r="RW3" s="714"/>
      <c r="RX3" s="714"/>
      <c r="RY3" s="714"/>
      <c r="RZ3" s="714"/>
      <c r="SA3" s="714"/>
      <c r="SB3" s="714"/>
      <c r="SC3" s="714"/>
      <c r="SD3" s="714"/>
      <c r="SE3" s="714"/>
      <c r="SF3" s="714"/>
      <c r="SG3" s="714"/>
      <c r="SH3" s="714"/>
      <c r="SI3" s="714"/>
      <c r="SJ3" s="714"/>
      <c r="SK3" s="714"/>
      <c r="SL3" s="714"/>
      <c r="SM3" s="714"/>
      <c r="SN3" s="714"/>
      <c r="SO3" s="714"/>
      <c r="SP3" s="714"/>
      <c r="SQ3" s="714"/>
      <c r="SR3" s="714"/>
      <c r="SS3" s="714"/>
      <c r="ST3" s="714"/>
      <c r="SU3" s="714"/>
      <c r="SV3" s="714"/>
      <c r="SW3" s="714"/>
      <c r="SX3" s="714"/>
      <c r="SY3" s="714"/>
      <c r="SZ3" s="714"/>
      <c r="TA3" s="714"/>
      <c r="TB3" s="714"/>
      <c r="TC3" s="714"/>
      <c r="TD3" s="714"/>
      <c r="TE3" s="714"/>
      <c r="TF3" s="714"/>
      <c r="TG3" s="714"/>
      <c r="TH3" s="714"/>
      <c r="TI3" s="714"/>
      <c r="TJ3" s="714"/>
      <c r="TK3" s="714"/>
      <c r="TL3" s="714"/>
      <c r="TM3" s="714"/>
      <c r="TN3" s="714"/>
      <c r="TO3" s="714"/>
      <c r="TP3" s="714"/>
      <c r="TQ3" s="714"/>
      <c r="TR3" s="714"/>
      <c r="TS3" s="714"/>
      <c r="TT3" s="714"/>
      <c r="TU3" s="714"/>
      <c r="TV3" s="714"/>
      <c r="TW3" s="714"/>
      <c r="TX3" s="714"/>
      <c r="TY3" s="714"/>
      <c r="TZ3" s="714"/>
      <c r="UA3" s="714"/>
      <c r="UB3" s="714"/>
      <c r="UC3" s="714"/>
      <c r="UD3" s="714"/>
      <c r="UE3" s="714"/>
      <c r="UF3" s="714"/>
      <c r="UG3" s="714"/>
      <c r="UH3" s="714"/>
      <c r="UI3" s="714"/>
      <c r="UJ3" s="714"/>
      <c r="UK3" s="714"/>
      <c r="UL3" s="714"/>
      <c r="UM3" s="714"/>
      <c r="UN3" s="714"/>
      <c r="UO3" s="714"/>
      <c r="UP3" s="714"/>
      <c r="UQ3" s="714"/>
      <c r="UR3" s="714"/>
      <c r="US3" s="714"/>
      <c r="UT3" s="714"/>
      <c r="UU3" s="714"/>
      <c r="UV3" s="714"/>
      <c r="UW3" s="714"/>
      <c r="UX3" s="714"/>
      <c r="UY3" s="714"/>
      <c r="UZ3" s="714"/>
      <c r="VA3" s="714"/>
      <c r="VB3" s="714"/>
      <c r="VC3" s="714"/>
      <c r="VD3" s="714"/>
      <c r="VE3" s="714"/>
      <c r="VF3" s="714"/>
      <c r="VG3" s="714"/>
      <c r="VH3" s="714"/>
      <c r="VI3" s="714"/>
      <c r="VJ3" s="714"/>
      <c r="VK3" s="714"/>
      <c r="VL3" s="714"/>
      <c r="VM3" s="714"/>
      <c r="VN3" s="714"/>
      <c r="VO3" s="714"/>
      <c r="VP3" s="714"/>
      <c r="VQ3" s="714"/>
      <c r="VR3" s="714"/>
      <c r="VS3" s="714"/>
      <c r="VT3" s="714"/>
      <c r="VU3" s="714"/>
      <c r="VV3" s="714"/>
      <c r="VW3" s="714"/>
      <c r="VX3" s="714"/>
      <c r="VY3" s="714"/>
      <c r="VZ3" s="714"/>
      <c r="WA3" s="714"/>
      <c r="WB3" s="714"/>
      <c r="WC3" s="714"/>
      <c r="WD3" s="714"/>
      <c r="WE3" s="714"/>
      <c r="WF3" s="714"/>
      <c r="WG3" s="714"/>
      <c r="WH3" s="714"/>
      <c r="WI3" s="714"/>
      <c r="WJ3" s="714"/>
      <c r="WK3" s="714"/>
      <c r="WL3" s="714"/>
      <c r="WM3" s="714"/>
      <c r="WN3" s="714"/>
      <c r="WO3" s="714"/>
      <c r="WP3" s="714"/>
      <c r="WQ3" s="714"/>
      <c r="WR3" s="714"/>
      <c r="WS3" s="714"/>
      <c r="WT3" s="714"/>
      <c r="WU3" s="714"/>
      <c r="WV3" s="714"/>
      <c r="WW3" s="714"/>
      <c r="WX3" s="714"/>
      <c r="WY3" s="714"/>
      <c r="WZ3" s="714"/>
      <c r="XA3" s="714"/>
      <c r="XB3" s="714"/>
      <c r="XC3" s="714"/>
      <c r="XD3" s="714"/>
      <c r="XE3" s="714"/>
      <c r="XF3" s="714"/>
      <c r="XG3" s="714"/>
      <c r="XH3" s="714"/>
      <c r="XI3" s="714"/>
      <c r="XJ3" s="714"/>
      <c r="XK3" s="714"/>
      <c r="XL3" s="714"/>
      <c r="XM3" s="714"/>
      <c r="XN3" s="714"/>
      <c r="XO3" s="714"/>
      <c r="XP3" s="714"/>
      <c r="XQ3" s="714"/>
      <c r="XR3" s="714"/>
      <c r="XS3" s="714"/>
      <c r="XT3" s="714"/>
      <c r="XU3" s="714"/>
      <c r="XV3" s="714"/>
      <c r="XW3" s="714"/>
      <c r="XX3" s="714"/>
      <c r="XY3" s="714"/>
      <c r="XZ3" s="714"/>
      <c r="YA3" s="714"/>
      <c r="YB3" s="714"/>
      <c r="YC3" s="714"/>
      <c r="YD3" s="714"/>
      <c r="YE3" s="714"/>
      <c r="YF3" s="714"/>
      <c r="YG3" s="714"/>
      <c r="YH3" s="714"/>
      <c r="YI3" s="714"/>
      <c r="YJ3" s="714"/>
      <c r="YK3" s="714"/>
      <c r="YL3" s="714"/>
      <c r="YM3" s="714"/>
      <c r="YN3" s="714"/>
      <c r="YO3" s="714"/>
      <c r="YP3" s="714"/>
      <c r="YQ3" s="714"/>
      <c r="YR3" s="714"/>
      <c r="YS3" s="714"/>
      <c r="YT3" s="714"/>
      <c r="YU3" s="714"/>
      <c r="YV3" s="714"/>
      <c r="YW3" s="714"/>
      <c r="YX3" s="714"/>
      <c r="YY3" s="714"/>
      <c r="YZ3" s="714"/>
      <c r="ZA3" s="714"/>
      <c r="ZB3" s="714"/>
      <c r="ZC3" s="714"/>
      <c r="ZD3" s="714"/>
      <c r="ZE3" s="714"/>
      <c r="ZF3" s="714"/>
      <c r="ZG3" s="714"/>
      <c r="ZH3" s="714"/>
      <c r="ZI3" s="714"/>
      <c r="ZJ3" s="714"/>
      <c r="ZK3" s="714"/>
      <c r="ZL3" s="714"/>
      <c r="ZM3" s="714"/>
      <c r="ZN3" s="714"/>
      <c r="ZO3" s="714"/>
      <c r="ZP3" s="714"/>
      <c r="ZQ3" s="714"/>
      <c r="ZR3" s="714"/>
      <c r="ZS3" s="714"/>
      <c r="ZT3" s="714"/>
      <c r="ZU3" s="714"/>
      <c r="ZV3" s="714"/>
      <c r="ZW3" s="714"/>
      <c r="ZX3" s="714"/>
      <c r="ZY3" s="714"/>
      <c r="ZZ3" s="714"/>
      <c r="AAA3" s="714"/>
      <c r="AAB3" s="714"/>
      <c r="AAC3" s="714"/>
      <c r="AAD3" s="714"/>
      <c r="AAE3" s="714"/>
      <c r="AAF3" s="714"/>
      <c r="AAG3" s="714"/>
      <c r="AAH3" s="714"/>
      <c r="AAI3" s="714"/>
      <c r="AAJ3" s="714"/>
      <c r="AAK3" s="714"/>
      <c r="AAL3" s="714"/>
      <c r="AAM3" s="714"/>
      <c r="AAN3" s="714"/>
      <c r="AAO3" s="714"/>
      <c r="AAP3" s="714"/>
      <c r="AAQ3" s="714"/>
      <c r="AAR3" s="714"/>
      <c r="AAS3" s="714"/>
      <c r="AAT3" s="714"/>
      <c r="AAU3" s="714"/>
      <c r="AAV3" s="714"/>
      <c r="AAW3" s="714"/>
      <c r="AAX3" s="714"/>
      <c r="AAY3" s="714"/>
      <c r="AAZ3" s="714"/>
      <c r="ABA3" s="714"/>
      <c r="ABB3" s="714"/>
      <c r="ABC3" s="714"/>
      <c r="ABD3" s="714"/>
      <c r="ABE3" s="714"/>
      <c r="ABF3" s="714"/>
      <c r="ABG3" s="714"/>
      <c r="ABH3" s="714"/>
      <c r="ABI3" s="714"/>
      <c r="ABJ3" s="714"/>
      <c r="ABK3" s="714"/>
      <c r="ABL3" s="714"/>
      <c r="ABM3" s="714"/>
      <c r="ABN3" s="714"/>
      <c r="ABO3" s="714"/>
      <c r="ABP3" s="714"/>
      <c r="ABQ3" s="714"/>
      <c r="ABR3" s="714"/>
      <c r="ABS3" s="714"/>
      <c r="ABT3" s="714"/>
      <c r="ABU3" s="714"/>
      <c r="ABV3" s="714"/>
      <c r="ABW3" s="714"/>
      <c r="ABX3" s="714"/>
      <c r="ABY3" s="714"/>
      <c r="ABZ3" s="714"/>
      <c r="ACA3" s="714"/>
      <c r="ACB3" s="714"/>
      <c r="ACC3" s="714"/>
      <c r="ACD3" s="714"/>
      <c r="ACE3" s="714"/>
      <c r="ACF3" s="714"/>
      <c r="ACG3" s="714"/>
      <c r="ACH3" s="714"/>
      <c r="ACI3" s="714"/>
      <c r="ACJ3" s="714"/>
      <c r="ACK3" s="714"/>
      <c r="ACL3" s="714"/>
      <c r="ACM3" s="714"/>
      <c r="ACN3" s="714"/>
      <c r="ACO3" s="714"/>
      <c r="ACP3" s="714"/>
      <c r="ACQ3" s="714"/>
      <c r="ACR3" s="714"/>
      <c r="ACS3" s="714"/>
      <c r="ACT3" s="714"/>
      <c r="ACU3" s="714"/>
      <c r="ACV3" s="714"/>
      <c r="ACW3" s="714"/>
      <c r="ACX3" s="714"/>
      <c r="ACY3" s="714"/>
      <c r="ACZ3" s="714"/>
      <c r="ADA3" s="714"/>
      <c r="ADB3" s="714"/>
      <c r="ADC3" s="714"/>
      <c r="ADD3" s="714"/>
      <c r="ADE3" s="714"/>
      <c r="ADF3" s="714"/>
      <c r="ADG3" s="714"/>
      <c r="ADH3" s="714"/>
      <c r="ADI3" s="714"/>
      <c r="ADJ3" s="714"/>
      <c r="ADK3" s="714"/>
      <c r="ADL3" s="714"/>
      <c r="ADM3" s="714"/>
      <c r="ADN3" s="714"/>
      <c r="ADO3" s="714"/>
      <c r="ADP3" s="714"/>
      <c r="ADQ3" s="714"/>
      <c r="ADR3" s="714"/>
      <c r="ADS3" s="714"/>
      <c r="ADT3" s="714"/>
      <c r="ADU3" s="714"/>
      <c r="ADV3" s="714"/>
      <c r="ADW3" s="714"/>
      <c r="ADX3" s="714"/>
      <c r="ADY3" s="714"/>
      <c r="ADZ3" s="714"/>
      <c r="AEA3" s="714"/>
      <c r="AEB3" s="714"/>
      <c r="AEC3" s="714"/>
      <c r="AED3" s="714"/>
      <c r="AEE3" s="714"/>
      <c r="AEF3" s="714"/>
      <c r="AEG3" s="714"/>
      <c r="AEH3" s="714"/>
      <c r="AEI3" s="714"/>
      <c r="AEJ3" s="714"/>
      <c r="AEK3" s="714"/>
      <c r="AEL3" s="714"/>
      <c r="AEM3" s="714"/>
      <c r="AEN3" s="714"/>
      <c r="AEO3" s="714"/>
      <c r="AEP3" s="714"/>
      <c r="AEQ3" s="714"/>
      <c r="AER3" s="714"/>
      <c r="AES3" s="714"/>
      <c r="AET3" s="714"/>
      <c r="AEU3" s="714"/>
      <c r="AEV3" s="714"/>
      <c r="AEW3" s="714"/>
      <c r="AEX3" s="714"/>
      <c r="AEY3" s="714"/>
      <c r="AEZ3" s="714"/>
      <c r="AFA3" s="714"/>
      <c r="AFB3" s="714"/>
      <c r="AFC3" s="714"/>
      <c r="AFD3" s="714"/>
      <c r="AFE3" s="714"/>
      <c r="AFF3" s="714"/>
      <c r="AFG3" s="714"/>
      <c r="AFH3" s="714"/>
      <c r="AFI3" s="714"/>
      <c r="AFJ3" s="714"/>
      <c r="AFK3" s="714"/>
      <c r="AFL3" s="714"/>
      <c r="AFM3" s="714"/>
      <c r="AFN3" s="714"/>
      <c r="AFO3" s="714"/>
      <c r="AFP3" s="714"/>
      <c r="AFQ3" s="714"/>
      <c r="AFR3" s="714"/>
      <c r="AFS3" s="714"/>
      <c r="AFT3" s="714"/>
      <c r="AFU3" s="714"/>
      <c r="AFV3" s="714"/>
      <c r="AFW3" s="714"/>
      <c r="AFX3" s="714"/>
      <c r="AFY3" s="714"/>
      <c r="AFZ3" s="714"/>
      <c r="AGA3" s="714"/>
      <c r="AGB3" s="714"/>
      <c r="AGC3" s="714"/>
      <c r="AGD3" s="714"/>
      <c r="AGE3" s="714"/>
      <c r="AGF3" s="714"/>
      <c r="AGG3" s="714"/>
      <c r="AGH3" s="714"/>
      <c r="AGI3" s="714"/>
      <c r="AGJ3" s="714"/>
      <c r="AGK3" s="714"/>
      <c r="AGL3" s="714"/>
      <c r="AGM3" s="714"/>
      <c r="AGN3" s="714"/>
      <c r="AGO3" s="714"/>
      <c r="AGP3" s="714"/>
      <c r="AGQ3" s="714"/>
      <c r="AGR3" s="714"/>
      <c r="AGS3" s="714"/>
      <c r="AGT3" s="714"/>
      <c r="AGU3" s="714"/>
      <c r="AGV3" s="714"/>
      <c r="AGW3" s="714"/>
      <c r="AGX3" s="714"/>
      <c r="AGY3" s="714"/>
      <c r="AGZ3" s="714"/>
      <c r="AHA3" s="714"/>
      <c r="AHB3" s="714"/>
      <c r="AHC3" s="714"/>
      <c r="AHD3" s="714"/>
      <c r="AHE3" s="714"/>
      <c r="AHF3" s="714"/>
      <c r="AHG3" s="714"/>
      <c r="AHH3" s="714"/>
      <c r="AHI3" s="714"/>
      <c r="AHJ3" s="714"/>
      <c r="AHK3" s="714"/>
      <c r="AHL3" s="714"/>
      <c r="AHM3" s="714"/>
      <c r="AHN3" s="714"/>
      <c r="AHO3" s="714"/>
      <c r="AHP3" s="714"/>
      <c r="AHQ3" s="714"/>
      <c r="AHR3" s="714"/>
      <c r="AHS3" s="714"/>
      <c r="AHT3" s="714"/>
      <c r="AHU3" s="714"/>
      <c r="AHV3" s="714"/>
      <c r="AHW3" s="714"/>
      <c r="AHX3" s="714"/>
      <c r="AHY3" s="714"/>
      <c r="AHZ3" s="714"/>
      <c r="AIA3" s="714"/>
      <c r="AIB3" s="714"/>
      <c r="AIC3" s="714"/>
      <c r="AID3" s="714"/>
      <c r="AIE3" s="714"/>
      <c r="AIF3" s="714"/>
      <c r="AIG3" s="714"/>
      <c r="AIH3" s="714"/>
      <c r="AII3" s="714"/>
      <c r="AIJ3" s="714"/>
      <c r="AIK3" s="714"/>
      <c r="AIL3" s="714"/>
      <c r="AIM3" s="714"/>
      <c r="AIN3" s="714"/>
      <c r="AIO3" s="714"/>
      <c r="AIP3" s="714"/>
      <c r="AIQ3" s="714"/>
      <c r="AIR3" s="714"/>
      <c r="AIS3" s="714"/>
      <c r="AIT3" s="714"/>
      <c r="AIU3" s="714"/>
      <c r="AIV3" s="714"/>
      <c r="AIW3" s="714"/>
      <c r="AIX3" s="714"/>
      <c r="AIY3" s="714"/>
      <c r="AIZ3" s="714"/>
      <c r="AJA3" s="714"/>
      <c r="AJB3" s="714"/>
      <c r="AJC3" s="714"/>
      <c r="AJD3" s="714"/>
      <c r="AJE3" s="714"/>
      <c r="AJF3" s="714"/>
      <c r="AJG3" s="714"/>
      <c r="AJH3" s="714"/>
      <c r="AJI3" s="714"/>
      <c r="AJJ3" s="714"/>
      <c r="AJK3" s="714"/>
      <c r="AJL3" s="714"/>
      <c r="AJM3" s="714"/>
      <c r="AJN3" s="714"/>
      <c r="AJO3" s="714"/>
      <c r="AJP3" s="714"/>
      <c r="AJQ3" s="714"/>
      <c r="AJR3" s="714"/>
      <c r="AJS3" s="714"/>
      <c r="AJT3" s="714"/>
      <c r="AJU3" s="714"/>
      <c r="AJV3" s="714"/>
      <c r="AJW3" s="714"/>
      <c r="AJX3" s="714"/>
      <c r="AJY3" s="714"/>
      <c r="AJZ3" s="714"/>
      <c r="AKA3" s="714"/>
      <c r="AKB3" s="714"/>
      <c r="AKC3" s="714"/>
      <c r="AKD3" s="714"/>
      <c r="AKE3" s="714"/>
      <c r="AKF3" s="714"/>
      <c r="AKG3" s="714"/>
      <c r="AKH3" s="714"/>
      <c r="AKI3" s="714"/>
      <c r="AKJ3" s="714"/>
      <c r="AKK3" s="714"/>
      <c r="AKL3" s="714"/>
      <c r="AKM3" s="714"/>
      <c r="AKN3" s="714"/>
      <c r="AKO3" s="714"/>
      <c r="AKP3" s="714"/>
      <c r="AKQ3" s="714"/>
      <c r="AKR3" s="714"/>
      <c r="AKS3" s="714"/>
      <c r="AKT3" s="714"/>
      <c r="AKU3" s="714"/>
      <c r="AKV3" s="714"/>
      <c r="AKW3" s="714"/>
      <c r="AKX3" s="714"/>
      <c r="AKY3" s="714"/>
      <c r="AKZ3" s="714"/>
      <c r="ALA3" s="714"/>
      <c r="ALB3" s="714"/>
      <c r="ALC3" s="714"/>
      <c r="ALD3" s="714"/>
      <c r="ALE3" s="714"/>
      <c r="ALF3" s="714"/>
      <c r="ALG3" s="714"/>
      <c r="ALH3" s="714"/>
      <c r="ALI3" s="714"/>
      <c r="ALJ3" s="714"/>
      <c r="ALK3" s="714"/>
      <c r="ALL3" s="714"/>
      <c r="ALM3" s="714"/>
      <c r="ALN3" s="714"/>
      <c r="ALO3" s="714"/>
      <c r="ALP3" s="714"/>
      <c r="ALQ3" s="714"/>
      <c r="ALR3" s="714"/>
      <c r="ALS3" s="714"/>
      <c r="ALT3" s="714"/>
      <c r="ALU3" s="714"/>
      <c r="ALV3" s="714"/>
      <c r="ALW3" s="714"/>
      <c r="ALX3" s="714"/>
      <c r="ALY3" s="714"/>
      <c r="ALZ3" s="714"/>
      <c r="AMA3" s="714"/>
      <c r="AMB3" s="714"/>
      <c r="AMC3" s="714"/>
      <c r="AMD3" s="714"/>
      <c r="AME3" s="714"/>
      <c r="AMF3" s="714"/>
      <c r="AMG3" s="714"/>
      <c r="AMH3" s="714"/>
      <c r="AMI3" s="714"/>
      <c r="AMJ3" s="714"/>
      <c r="AMK3" s="714"/>
    </row>
    <row r="4" spans="1:1025" s="884" customFormat="1">
      <c r="A4" s="725"/>
      <c r="B4" s="748"/>
      <c r="C4" s="725"/>
      <c r="D4" s="749"/>
      <c r="E4" s="811"/>
      <c r="F4" s="728"/>
      <c r="G4" s="712"/>
      <c r="H4" s="712"/>
      <c r="I4" s="835"/>
      <c r="J4" s="835"/>
      <c r="K4" s="835"/>
      <c r="L4" s="835"/>
    </row>
    <row r="5" spans="1:1025" s="835" customFormat="1">
      <c r="A5" s="729"/>
      <c r="B5" s="1410" t="s">
        <v>609</v>
      </c>
      <c r="C5" s="1410"/>
      <c r="D5" s="1410"/>
      <c r="E5" s="1410"/>
      <c r="F5" s="1410"/>
      <c r="G5" s="712"/>
      <c r="H5" s="712"/>
    </row>
    <row r="6" spans="1:1025" s="835" customFormat="1">
      <c r="A6" s="736"/>
      <c r="B6" s="765"/>
      <c r="C6" s="765"/>
      <c r="D6" s="765"/>
      <c r="E6" s="765"/>
      <c r="F6" s="890"/>
      <c r="G6" s="712"/>
      <c r="H6" s="712"/>
    </row>
    <row r="7" spans="1:1025" s="901" customFormat="1" ht="25.5">
      <c r="A7" s="249"/>
      <c r="B7" s="27" t="s">
        <v>961</v>
      </c>
      <c r="C7" s="247"/>
      <c r="D7" s="651"/>
      <c r="E7" s="652"/>
      <c r="F7" s="900"/>
      <c r="G7" s="43"/>
      <c r="H7" s="610"/>
    </row>
    <row r="8" spans="1:1025" s="901" customFormat="1" ht="63.75">
      <c r="A8" s="249"/>
      <c r="B8" s="25" t="s">
        <v>3639</v>
      </c>
      <c r="C8" s="247"/>
      <c r="D8" s="651"/>
      <c r="E8" s="652"/>
      <c r="F8" s="900"/>
      <c r="G8" s="43"/>
      <c r="H8" s="610"/>
    </row>
    <row r="9" spans="1:1025" s="901" customFormat="1" ht="114.75">
      <c r="A9" s="249"/>
      <c r="B9" s="25" t="s">
        <v>3640</v>
      </c>
      <c r="C9" s="247"/>
      <c r="D9" s="651"/>
      <c r="E9" s="652"/>
      <c r="F9" s="900"/>
      <c r="G9" s="43"/>
      <c r="H9" s="610"/>
    </row>
    <row r="10" spans="1:1025" s="901" customFormat="1" ht="63.75">
      <c r="A10" s="249"/>
      <c r="B10" s="25" t="s">
        <v>2888</v>
      </c>
      <c r="C10" s="247"/>
      <c r="D10" s="651"/>
      <c r="E10" s="652"/>
      <c r="F10" s="900"/>
      <c r="G10" s="43"/>
      <c r="H10" s="610"/>
    </row>
    <row r="11" spans="1:1025" s="901" customFormat="1" ht="127.5">
      <c r="A11" s="249"/>
      <c r="B11" s="25" t="s">
        <v>3641</v>
      </c>
      <c r="C11" s="247"/>
      <c r="D11" s="651"/>
      <c r="E11" s="652"/>
      <c r="F11" s="900"/>
      <c r="G11" s="43"/>
      <c r="H11" s="43"/>
    </row>
    <row r="12" spans="1:1025" s="835" customFormat="1">
      <c r="A12" s="736"/>
      <c r="B12" s="765"/>
      <c r="C12" s="765"/>
      <c r="D12" s="765"/>
      <c r="E12" s="765"/>
      <c r="F12" s="890"/>
      <c r="G12" s="712"/>
      <c r="H12" s="712"/>
    </row>
    <row r="13" spans="1:1025" s="835" customFormat="1">
      <c r="A13" s="736"/>
      <c r="B13" s="765"/>
      <c r="C13" s="765"/>
      <c r="D13" s="765"/>
      <c r="E13" s="765"/>
      <c r="F13" s="890"/>
      <c r="G13" s="712"/>
      <c r="H13" s="712"/>
    </row>
    <row r="14" spans="1:1025" s="835" customFormat="1">
      <c r="A14" s="729" t="s">
        <v>418</v>
      </c>
      <c r="B14" s="1410" t="s">
        <v>2889</v>
      </c>
      <c r="C14" s="1410"/>
      <c r="D14" s="1410"/>
      <c r="E14" s="1410"/>
      <c r="F14" s="1410"/>
      <c r="G14" s="712"/>
      <c r="H14" s="712"/>
    </row>
    <row r="15" spans="1:1025" s="835" customFormat="1">
      <c r="A15" s="736"/>
      <c r="B15" s="765"/>
      <c r="C15" s="765"/>
      <c r="D15" s="765"/>
      <c r="E15" s="765"/>
      <c r="F15" s="890"/>
      <c r="G15" s="712"/>
      <c r="H15" s="712"/>
    </row>
    <row r="16" spans="1:1025" s="835" customFormat="1" ht="25.5">
      <c r="A16" s="727" t="s">
        <v>566</v>
      </c>
      <c r="B16" s="642" t="s">
        <v>2890</v>
      </c>
      <c r="C16" s="765"/>
      <c r="D16" s="765"/>
      <c r="E16" s="765"/>
      <c r="F16" s="890"/>
      <c r="G16" s="712"/>
      <c r="H16" s="712"/>
    </row>
    <row r="17" spans="1:12" s="835" customFormat="1" ht="76.5">
      <c r="A17" s="727"/>
      <c r="B17" s="59" t="s">
        <v>2891</v>
      </c>
      <c r="C17" s="765"/>
      <c r="D17" s="765"/>
      <c r="E17" s="765"/>
      <c r="F17" s="890"/>
      <c r="G17" s="712"/>
      <c r="H17" s="712"/>
    </row>
    <row r="18" spans="1:12" s="53" customFormat="1" ht="63.75">
      <c r="A18" s="902"/>
      <c r="B18" s="33" t="s">
        <v>3642</v>
      </c>
      <c r="C18" s="47"/>
      <c r="D18" s="489"/>
      <c r="E18" s="905"/>
      <c r="F18" s="903"/>
      <c r="G18" s="904"/>
    </row>
    <row r="19" spans="1:12" s="884" customFormat="1" ht="25.5">
      <c r="A19" s="741"/>
      <c r="B19" s="906" t="s">
        <v>3643</v>
      </c>
      <c r="C19" s="743" t="s">
        <v>429</v>
      </c>
      <c r="D19" s="744">
        <v>5</v>
      </c>
      <c r="E19" s="745"/>
      <c r="F19" s="746">
        <f>E19*D19</f>
        <v>0</v>
      </c>
      <c r="G19" s="891"/>
      <c r="H19" s="891"/>
    </row>
    <row r="20" spans="1:12" s="884" customFormat="1" ht="25.5">
      <c r="A20" s="741"/>
      <c r="B20" s="906" t="s">
        <v>3644</v>
      </c>
      <c r="C20" s="743" t="s">
        <v>429</v>
      </c>
      <c r="D20" s="744">
        <v>5</v>
      </c>
      <c r="E20" s="745"/>
      <c r="F20" s="746">
        <f>E20*D20</f>
        <v>0</v>
      </c>
      <c r="G20" s="891"/>
      <c r="H20" s="891"/>
    </row>
    <row r="21" spans="1:12" s="884" customFormat="1">
      <c r="A21" s="741"/>
      <c r="B21" s="58"/>
      <c r="C21" s="245"/>
      <c r="D21" s="245"/>
      <c r="E21" s="245"/>
      <c r="F21" s="892"/>
      <c r="G21" s="891"/>
      <c r="H21" s="891"/>
    </row>
    <row r="22" spans="1:12" s="884" customFormat="1">
      <c r="A22" s="741"/>
      <c r="B22" s="58"/>
      <c r="C22" s="245"/>
      <c r="D22" s="245"/>
      <c r="E22" s="245"/>
      <c r="F22" s="892"/>
      <c r="G22" s="891"/>
      <c r="H22" s="891"/>
    </row>
    <row r="23" spans="1:12" s="835" customFormat="1" ht="25.5">
      <c r="A23" s="727" t="s">
        <v>446</v>
      </c>
      <c r="B23" s="642" t="s">
        <v>2892</v>
      </c>
      <c r="C23" s="765"/>
      <c r="D23" s="765"/>
      <c r="E23" s="765"/>
      <c r="F23" s="890"/>
      <c r="G23" s="712"/>
      <c r="H23" s="712"/>
    </row>
    <row r="24" spans="1:12" s="835" customFormat="1" ht="76.5">
      <c r="A24" s="727"/>
      <c r="B24" s="59" t="s">
        <v>2893</v>
      </c>
      <c r="C24" s="765"/>
      <c r="D24" s="765"/>
      <c r="E24" s="765"/>
      <c r="F24" s="890"/>
      <c r="G24" s="712"/>
      <c r="H24" s="712"/>
    </row>
    <row r="25" spans="1:12" s="835" customFormat="1" ht="63.75">
      <c r="A25" s="727"/>
      <c r="B25" s="33" t="s">
        <v>3642</v>
      </c>
      <c r="C25" s="765"/>
      <c r="D25" s="765"/>
      <c r="E25" s="765"/>
      <c r="F25" s="890"/>
      <c r="G25" s="712"/>
      <c r="H25" s="712"/>
    </row>
    <row r="26" spans="1:12" s="884" customFormat="1" ht="25.5">
      <c r="A26" s="741"/>
      <c r="B26" s="906" t="s">
        <v>3643</v>
      </c>
      <c r="C26" s="743" t="s">
        <v>429</v>
      </c>
      <c r="D26" s="744">
        <v>5</v>
      </c>
      <c r="E26" s="745"/>
      <c r="F26" s="746">
        <f>E26*D26</f>
        <v>0</v>
      </c>
      <c r="G26" s="891"/>
      <c r="H26" s="891"/>
    </row>
    <row r="27" spans="1:12" s="884" customFormat="1" ht="25.5">
      <c r="A27" s="741"/>
      <c r="B27" s="906" t="s">
        <v>3644</v>
      </c>
      <c r="C27" s="743" t="s">
        <v>429</v>
      </c>
      <c r="D27" s="744">
        <v>5</v>
      </c>
      <c r="E27" s="745"/>
      <c r="F27" s="746">
        <f>E27*D27</f>
        <v>0</v>
      </c>
      <c r="G27" s="891"/>
      <c r="H27" s="891"/>
    </row>
    <row r="28" spans="1:12" s="884" customFormat="1" ht="13.5" thickBot="1">
      <c r="A28" s="741"/>
      <c r="B28" s="58"/>
      <c r="C28" s="245"/>
      <c r="D28" s="245"/>
      <c r="E28" s="245"/>
      <c r="F28" s="892"/>
      <c r="G28" s="891"/>
      <c r="H28" s="891"/>
    </row>
    <row r="29" spans="1:12" s="884" customFormat="1" ht="13.5" thickBot="1">
      <c r="A29" s="750"/>
      <c r="B29" s="1410" t="s">
        <v>2894</v>
      </c>
      <c r="C29" s="1410"/>
      <c r="D29" s="1410"/>
      <c r="E29" s="1410"/>
      <c r="F29" s="759">
        <f>SUM(F16:F28)</f>
        <v>0</v>
      </c>
      <c r="G29" s="712"/>
      <c r="H29" s="712"/>
      <c r="I29" s="835"/>
      <c r="J29" s="835"/>
      <c r="K29" s="835"/>
      <c r="L29" s="835"/>
    </row>
    <row r="30" spans="1:12" s="884" customFormat="1">
      <c r="A30" s="727"/>
      <c r="B30" s="63"/>
      <c r="C30" s="725"/>
      <c r="D30" s="749"/>
      <c r="E30" s="169"/>
      <c r="F30" s="728"/>
      <c r="G30" s="712"/>
      <c r="H30" s="712"/>
      <c r="I30" s="835"/>
      <c r="J30" s="835"/>
      <c r="K30" s="835"/>
      <c r="L30" s="835"/>
    </row>
    <row r="31" spans="1:12" s="884" customFormat="1">
      <c r="A31" s="725"/>
      <c r="B31" s="748"/>
      <c r="C31" s="725"/>
      <c r="D31" s="749"/>
      <c r="E31" s="811"/>
      <c r="F31" s="728"/>
      <c r="G31" s="712"/>
      <c r="H31" s="712"/>
      <c r="I31" s="835"/>
      <c r="J31" s="835"/>
      <c r="K31" s="835"/>
      <c r="L31" s="835"/>
    </row>
    <row r="32" spans="1:12" s="835" customFormat="1">
      <c r="A32" s="729" t="s">
        <v>558</v>
      </c>
      <c r="B32" s="1410" t="s">
        <v>2895</v>
      </c>
      <c r="C32" s="1410"/>
      <c r="D32" s="1410"/>
      <c r="E32" s="1410"/>
      <c r="F32" s="1410"/>
      <c r="G32" s="712"/>
      <c r="H32" s="712"/>
    </row>
    <row r="33" spans="1:12" s="835" customFormat="1">
      <c r="A33" s="736"/>
      <c r="B33" s="765"/>
      <c r="C33" s="765"/>
      <c r="D33" s="765"/>
      <c r="E33" s="765"/>
      <c r="F33" s="890"/>
      <c r="G33" s="712"/>
      <c r="H33" s="712"/>
    </row>
    <row r="34" spans="1:12" s="856" customFormat="1" ht="63.75">
      <c r="A34" s="784" t="s">
        <v>590</v>
      </c>
      <c r="B34" s="752" t="s">
        <v>2896</v>
      </c>
      <c r="C34" s="785"/>
      <c r="D34" s="786"/>
      <c r="E34" s="893"/>
      <c r="F34" s="788"/>
      <c r="G34" s="784"/>
      <c r="H34" s="789"/>
      <c r="I34" s="790"/>
      <c r="J34" s="790"/>
      <c r="K34" s="790"/>
      <c r="L34" s="790"/>
    </row>
    <row r="35" spans="1:12" s="856" customFormat="1" ht="63.75">
      <c r="A35" s="784"/>
      <c r="B35" s="33" t="s">
        <v>3642</v>
      </c>
      <c r="C35" s="785"/>
      <c r="D35" s="786"/>
      <c r="E35" s="893"/>
      <c r="F35" s="788"/>
      <c r="G35" s="784"/>
      <c r="H35" s="789"/>
      <c r="I35" s="790"/>
      <c r="J35" s="790"/>
      <c r="K35" s="790"/>
      <c r="L35" s="790"/>
    </row>
    <row r="36" spans="1:12" s="791" customFormat="1" ht="25.5">
      <c r="A36" s="784"/>
      <c r="B36" s="906" t="s">
        <v>3643</v>
      </c>
      <c r="C36" s="881" t="s">
        <v>429</v>
      </c>
      <c r="D36" s="882">
        <v>4</v>
      </c>
      <c r="E36" s="745"/>
      <c r="F36" s="746">
        <f>E36*D36</f>
        <v>0</v>
      </c>
      <c r="G36" s="784"/>
      <c r="H36" s="789"/>
      <c r="I36" s="790"/>
      <c r="J36" s="790"/>
      <c r="K36" s="790"/>
      <c r="L36" s="790"/>
    </row>
    <row r="37" spans="1:12" s="791" customFormat="1" ht="25.5">
      <c r="A37" s="784"/>
      <c r="B37" s="906" t="s">
        <v>3644</v>
      </c>
      <c r="C37" s="881" t="s">
        <v>429</v>
      </c>
      <c r="D37" s="882">
        <v>4</v>
      </c>
      <c r="E37" s="745"/>
      <c r="F37" s="746">
        <f>E37*D37</f>
        <v>0</v>
      </c>
      <c r="G37" s="784"/>
      <c r="H37" s="789"/>
      <c r="I37" s="790"/>
      <c r="J37" s="790"/>
      <c r="K37" s="790"/>
      <c r="L37" s="790"/>
    </row>
    <row r="38" spans="1:12" s="791" customFormat="1">
      <c r="A38" s="784"/>
      <c r="B38" s="805"/>
      <c r="C38" s="894"/>
      <c r="D38" s="895"/>
      <c r="E38" s="896"/>
      <c r="F38" s="788"/>
      <c r="G38" s="784"/>
      <c r="H38" s="789"/>
      <c r="I38" s="790"/>
      <c r="J38" s="790"/>
      <c r="K38" s="790"/>
      <c r="L38" s="790"/>
    </row>
    <row r="39" spans="1:12" s="856" customFormat="1" ht="102">
      <c r="A39" s="784" t="s">
        <v>592</v>
      </c>
      <c r="B39" s="752" t="s">
        <v>2897</v>
      </c>
      <c r="C39" s="897"/>
      <c r="D39" s="898"/>
      <c r="E39" s="893"/>
      <c r="F39" s="788"/>
      <c r="G39" s="784"/>
      <c r="H39" s="789"/>
      <c r="I39" s="790"/>
      <c r="J39" s="790"/>
      <c r="K39" s="790"/>
      <c r="L39" s="790"/>
    </row>
    <row r="40" spans="1:12" s="856" customFormat="1" ht="63.75">
      <c r="A40" s="784"/>
      <c r="B40" s="33" t="s">
        <v>3642</v>
      </c>
      <c r="C40" s="897"/>
      <c r="D40" s="898"/>
      <c r="E40" s="893"/>
      <c r="F40" s="788"/>
      <c r="G40" s="784"/>
      <c r="H40" s="789"/>
      <c r="I40" s="790"/>
      <c r="J40" s="790"/>
      <c r="K40" s="790"/>
      <c r="L40" s="790"/>
    </row>
    <row r="41" spans="1:12" s="791" customFormat="1" ht="25.5">
      <c r="A41" s="784"/>
      <c r="B41" s="906" t="s">
        <v>3643</v>
      </c>
      <c r="C41" s="881" t="s">
        <v>429</v>
      </c>
      <c r="D41" s="882">
        <f>D36</f>
        <v>4</v>
      </c>
      <c r="E41" s="745"/>
      <c r="F41" s="746">
        <f>E41*D41</f>
        <v>0</v>
      </c>
      <c r="G41" s="784"/>
      <c r="H41" s="789"/>
      <c r="I41" s="790"/>
      <c r="J41" s="790"/>
      <c r="K41" s="790"/>
      <c r="L41" s="790"/>
    </row>
    <row r="42" spans="1:12" s="791" customFormat="1" ht="25.5">
      <c r="A42" s="784"/>
      <c r="B42" s="906" t="s">
        <v>3644</v>
      </c>
      <c r="C42" s="881" t="s">
        <v>429</v>
      </c>
      <c r="D42" s="882">
        <f>D37</f>
        <v>4</v>
      </c>
      <c r="E42" s="745"/>
      <c r="F42" s="746">
        <f>E42*D42</f>
        <v>0</v>
      </c>
      <c r="G42" s="784"/>
      <c r="H42" s="789"/>
      <c r="I42" s="790"/>
      <c r="J42" s="790"/>
      <c r="K42" s="790"/>
      <c r="L42" s="790"/>
    </row>
    <row r="43" spans="1:12" s="791" customFormat="1">
      <c r="A43" s="784"/>
      <c r="B43" s="805"/>
      <c r="C43" s="894"/>
      <c r="D43" s="895"/>
      <c r="E43" s="896"/>
      <c r="F43" s="788"/>
      <c r="G43" s="784"/>
      <c r="H43" s="789"/>
      <c r="I43" s="790"/>
      <c r="J43" s="790"/>
      <c r="K43" s="790"/>
      <c r="L43" s="790"/>
    </row>
    <row r="44" spans="1:12" s="856" customFormat="1" ht="63.75">
      <c r="A44" s="784" t="s">
        <v>605</v>
      </c>
      <c r="B44" s="752" t="s">
        <v>3638</v>
      </c>
      <c r="C44" s="897"/>
      <c r="D44" s="898"/>
      <c r="E44" s="893"/>
      <c r="F44" s="788"/>
      <c r="G44" s="784"/>
      <c r="H44" s="789"/>
      <c r="I44" s="790"/>
      <c r="J44" s="790"/>
      <c r="K44" s="790"/>
      <c r="L44" s="790"/>
    </row>
    <row r="45" spans="1:12" s="856" customFormat="1" ht="63.75">
      <c r="A45" s="784"/>
      <c r="B45" s="33" t="s">
        <v>3642</v>
      </c>
      <c r="C45" s="897"/>
      <c r="D45" s="898"/>
      <c r="E45" s="893"/>
      <c r="F45" s="788"/>
      <c r="G45" s="784"/>
      <c r="H45" s="789"/>
      <c r="I45" s="790"/>
      <c r="J45" s="790"/>
      <c r="K45" s="790"/>
      <c r="L45" s="790"/>
    </row>
    <row r="46" spans="1:12" s="791" customFormat="1" ht="25.5">
      <c r="A46" s="784"/>
      <c r="B46" s="906" t="s">
        <v>3643</v>
      </c>
      <c r="C46" s="881" t="s">
        <v>429</v>
      </c>
      <c r="D46" s="882">
        <v>2</v>
      </c>
      <c r="E46" s="745"/>
      <c r="F46" s="746">
        <f>E46*D46</f>
        <v>0</v>
      </c>
      <c r="G46" s="784"/>
      <c r="H46" s="789"/>
      <c r="I46" s="790"/>
      <c r="J46" s="790"/>
      <c r="K46" s="790"/>
      <c r="L46" s="790"/>
    </row>
    <row r="47" spans="1:12" s="791" customFormat="1" ht="25.5">
      <c r="A47" s="784"/>
      <c r="B47" s="906" t="s">
        <v>3644</v>
      </c>
      <c r="C47" s="881" t="s">
        <v>429</v>
      </c>
      <c r="D47" s="882">
        <v>2</v>
      </c>
      <c r="E47" s="745"/>
      <c r="F47" s="746">
        <f>E47*D47</f>
        <v>0</v>
      </c>
      <c r="G47" s="784"/>
      <c r="H47" s="789"/>
      <c r="I47" s="790"/>
      <c r="J47" s="790"/>
      <c r="K47" s="790"/>
      <c r="L47" s="790"/>
    </row>
    <row r="48" spans="1:12" s="791" customFormat="1">
      <c r="A48" s="784"/>
      <c r="B48" s="805"/>
      <c r="C48" s="894"/>
      <c r="D48" s="895"/>
      <c r="E48" s="896"/>
      <c r="F48" s="788"/>
      <c r="G48" s="784"/>
      <c r="H48" s="789"/>
      <c r="I48" s="790"/>
      <c r="J48" s="790"/>
      <c r="K48" s="790"/>
      <c r="L48" s="790"/>
    </row>
    <row r="49" spans="1:12" s="856" customFormat="1" ht="89.25">
      <c r="A49" s="784" t="s">
        <v>1028</v>
      </c>
      <c r="B49" s="752" t="s">
        <v>2898</v>
      </c>
      <c r="C49" s="897"/>
      <c r="D49" s="898"/>
      <c r="E49" s="893"/>
      <c r="F49" s="788"/>
      <c r="G49" s="784"/>
      <c r="H49" s="789"/>
      <c r="I49" s="790"/>
      <c r="J49" s="790"/>
      <c r="K49" s="790"/>
      <c r="L49" s="790"/>
    </row>
    <row r="50" spans="1:12" s="856" customFormat="1" ht="63.75">
      <c r="A50" s="784"/>
      <c r="B50" s="33" t="s">
        <v>3642</v>
      </c>
      <c r="C50" s="897"/>
      <c r="D50" s="898"/>
      <c r="E50" s="893"/>
      <c r="F50" s="788"/>
      <c r="G50" s="784"/>
      <c r="H50" s="789"/>
      <c r="I50" s="790"/>
      <c r="J50" s="790"/>
      <c r="K50" s="790"/>
      <c r="L50" s="790"/>
    </row>
    <row r="51" spans="1:12" s="791" customFormat="1" ht="25.5">
      <c r="A51" s="784"/>
      <c r="B51" s="906" t="s">
        <v>3643</v>
      </c>
      <c r="C51" s="881" t="s">
        <v>429</v>
      </c>
      <c r="D51" s="882">
        <f>D46</f>
        <v>2</v>
      </c>
      <c r="E51" s="745"/>
      <c r="F51" s="746">
        <f>E51*D51</f>
        <v>0</v>
      </c>
      <c r="G51" s="784"/>
      <c r="H51" s="789"/>
      <c r="I51" s="790"/>
      <c r="J51" s="790"/>
      <c r="K51" s="790"/>
      <c r="L51" s="790"/>
    </row>
    <row r="52" spans="1:12" s="791" customFormat="1" ht="25.5">
      <c r="A52" s="784"/>
      <c r="B52" s="906" t="s">
        <v>3644</v>
      </c>
      <c r="C52" s="881" t="s">
        <v>429</v>
      </c>
      <c r="D52" s="882">
        <f>D47</f>
        <v>2</v>
      </c>
      <c r="E52" s="745"/>
      <c r="F52" s="746">
        <f>E52*D52</f>
        <v>0</v>
      </c>
      <c r="G52" s="784"/>
      <c r="H52" s="789"/>
      <c r="I52" s="790"/>
      <c r="J52" s="790"/>
      <c r="K52" s="790"/>
      <c r="L52" s="790"/>
    </row>
    <row r="53" spans="1:12" s="791" customFormat="1" ht="13.5" thickBot="1">
      <c r="A53" s="784"/>
      <c r="B53" s="796"/>
      <c r="C53" s="785"/>
      <c r="D53" s="786"/>
      <c r="E53" s="797"/>
      <c r="F53" s="788"/>
      <c r="G53" s="784"/>
      <c r="H53" s="789"/>
      <c r="I53" s="790"/>
      <c r="J53" s="790"/>
      <c r="K53" s="790"/>
      <c r="L53" s="790"/>
    </row>
    <row r="54" spans="1:12" s="884" customFormat="1" ht="13.5" thickBot="1">
      <c r="A54" s="750"/>
      <c r="B54" s="1410" t="s">
        <v>2899</v>
      </c>
      <c r="C54" s="1410"/>
      <c r="D54" s="1410"/>
      <c r="E54" s="1410"/>
      <c r="F54" s="759">
        <f>SUM(F33:F53)</f>
        <v>0</v>
      </c>
      <c r="G54" s="712"/>
      <c r="H54" s="712"/>
      <c r="I54" s="835"/>
      <c r="J54" s="835"/>
      <c r="K54" s="835"/>
      <c r="L54" s="835"/>
    </row>
    <row r="55" spans="1:12" s="884" customFormat="1">
      <c r="A55" s="727"/>
      <c r="B55" s="63"/>
      <c r="C55" s="725"/>
      <c r="D55" s="749"/>
      <c r="E55" s="169"/>
      <c r="F55" s="728"/>
      <c r="G55" s="712"/>
      <c r="H55" s="712"/>
      <c r="I55" s="835"/>
      <c r="J55" s="835"/>
      <c r="K55" s="835"/>
      <c r="L55" s="835"/>
    </row>
    <row r="56" spans="1:12" s="884" customFormat="1">
      <c r="A56" s="725"/>
      <c r="B56" s="748"/>
      <c r="C56" s="725"/>
      <c r="D56" s="749"/>
      <c r="E56" s="811"/>
      <c r="F56" s="728"/>
      <c r="G56" s="712"/>
      <c r="H56" s="712"/>
      <c r="I56" s="835"/>
      <c r="J56" s="835"/>
      <c r="K56" s="835"/>
      <c r="L56" s="835"/>
    </row>
    <row r="57" spans="1:12" s="835" customFormat="1">
      <c r="A57" s="729" t="s">
        <v>557</v>
      </c>
      <c r="B57" s="1410" t="s">
        <v>613</v>
      </c>
      <c r="C57" s="1410"/>
      <c r="D57" s="1410"/>
      <c r="E57" s="1410"/>
      <c r="F57" s="1410"/>
      <c r="G57" s="712"/>
      <c r="H57" s="712"/>
    </row>
    <row r="58" spans="1:12" s="835" customFormat="1">
      <c r="A58" s="736"/>
      <c r="B58" s="765"/>
      <c r="C58" s="765"/>
      <c r="D58" s="765"/>
      <c r="E58" s="765"/>
      <c r="F58" s="890"/>
      <c r="G58" s="712"/>
      <c r="H58" s="712"/>
    </row>
    <row r="59" spans="1:12" s="835" customFormat="1" ht="25.5">
      <c r="A59" s="727" t="s">
        <v>610</v>
      </c>
      <c r="B59" s="642" t="s">
        <v>2900</v>
      </c>
      <c r="C59" s="765"/>
      <c r="D59" s="765"/>
      <c r="E59" s="765"/>
      <c r="F59" s="890"/>
      <c r="G59" s="712"/>
      <c r="H59" s="712"/>
    </row>
    <row r="60" spans="1:12" s="835" customFormat="1" ht="63.75">
      <c r="A60" s="727"/>
      <c r="B60" s="59" t="s">
        <v>2901</v>
      </c>
      <c r="C60" s="765"/>
      <c r="D60" s="765"/>
      <c r="E60" s="765"/>
      <c r="F60" s="890"/>
      <c r="G60" s="712"/>
      <c r="H60" s="712"/>
    </row>
    <row r="61" spans="1:12" s="835" customFormat="1" ht="63.75">
      <c r="A61" s="727"/>
      <c r="B61" s="33" t="s">
        <v>3642</v>
      </c>
      <c r="C61" s="765"/>
      <c r="D61" s="765"/>
      <c r="E61" s="765"/>
      <c r="F61" s="890"/>
      <c r="G61" s="712"/>
      <c r="H61" s="712"/>
    </row>
    <row r="62" spans="1:12" s="884" customFormat="1" ht="25.5">
      <c r="A62" s="741"/>
      <c r="B62" s="906" t="s">
        <v>3643</v>
      </c>
      <c r="C62" s="743" t="s">
        <v>429</v>
      </c>
      <c r="D62" s="744">
        <v>1</v>
      </c>
      <c r="E62" s="745"/>
      <c r="F62" s="746">
        <f>E62*D62</f>
        <v>0</v>
      </c>
      <c r="G62" s="891"/>
      <c r="H62" s="891"/>
    </row>
    <row r="63" spans="1:12" s="884" customFormat="1" ht="25.5">
      <c r="A63" s="741"/>
      <c r="B63" s="906" t="s">
        <v>3644</v>
      </c>
      <c r="C63" s="743" t="s">
        <v>429</v>
      </c>
      <c r="D63" s="744">
        <v>1</v>
      </c>
      <c r="E63" s="745"/>
      <c r="F63" s="746">
        <f>E63*D63</f>
        <v>0</v>
      </c>
      <c r="G63" s="891"/>
      <c r="H63" s="891"/>
    </row>
    <row r="64" spans="1:12" s="884" customFormat="1">
      <c r="A64" s="741"/>
      <c r="B64" s="58"/>
      <c r="C64" s="245"/>
      <c r="D64" s="245"/>
      <c r="E64" s="245"/>
      <c r="F64" s="892"/>
      <c r="G64" s="891"/>
      <c r="H64" s="891"/>
    </row>
    <row r="65" spans="1:12" s="835" customFormat="1" ht="25.5">
      <c r="A65" s="727" t="s">
        <v>611</v>
      </c>
      <c r="B65" s="642" t="s">
        <v>2902</v>
      </c>
      <c r="C65" s="765"/>
      <c r="D65" s="765"/>
      <c r="E65" s="765"/>
      <c r="F65" s="890"/>
      <c r="G65" s="712"/>
      <c r="H65" s="712"/>
    </row>
    <row r="66" spans="1:12" s="835" customFormat="1" ht="89.25">
      <c r="A66" s="727"/>
      <c r="B66" s="59" t="s">
        <v>2903</v>
      </c>
      <c r="C66" s="765"/>
      <c r="D66" s="765"/>
      <c r="E66" s="765"/>
      <c r="F66" s="890"/>
      <c r="G66" s="712"/>
      <c r="H66" s="712"/>
    </row>
    <row r="67" spans="1:12" s="835" customFormat="1" ht="63.75">
      <c r="A67" s="727"/>
      <c r="B67" s="33" t="s">
        <v>3642</v>
      </c>
      <c r="C67" s="765"/>
      <c r="D67" s="765"/>
      <c r="E67" s="765"/>
      <c r="F67" s="890"/>
      <c r="G67" s="712"/>
      <c r="H67" s="712"/>
    </row>
    <row r="68" spans="1:12" s="884" customFormat="1" ht="25.5">
      <c r="A68" s="741"/>
      <c r="B68" s="906" t="s">
        <v>3643</v>
      </c>
      <c r="C68" s="743" t="s">
        <v>429</v>
      </c>
      <c r="D68" s="744">
        <v>1</v>
      </c>
      <c r="E68" s="745"/>
      <c r="F68" s="746">
        <f>E68*D68</f>
        <v>0</v>
      </c>
      <c r="G68" s="891"/>
      <c r="H68" s="891"/>
    </row>
    <row r="69" spans="1:12" s="884" customFormat="1" ht="25.5">
      <c r="A69" s="741"/>
      <c r="B69" s="906" t="s">
        <v>3644</v>
      </c>
      <c r="C69" s="743" t="s">
        <v>429</v>
      </c>
      <c r="D69" s="744">
        <v>1</v>
      </c>
      <c r="E69" s="745"/>
      <c r="F69" s="746">
        <f>E69*D69</f>
        <v>0</v>
      </c>
      <c r="G69" s="891"/>
      <c r="H69" s="891"/>
    </row>
    <row r="70" spans="1:12" s="884" customFormat="1">
      <c r="A70" s="741"/>
      <c r="B70" s="58"/>
      <c r="C70" s="245"/>
      <c r="D70" s="245"/>
      <c r="E70" s="245"/>
      <c r="F70" s="892"/>
      <c r="G70" s="891"/>
      <c r="H70" s="891"/>
    </row>
    <row r="71" spans="1:12" s="835" customFormat="1" ht="25.5">
      <c r="A71" s="727" t="s">
        <v>612</v>
      </c>
      <c r="B71" s="642" t="s">
        <v>2890</v>
      </c>
      <c r="C71" s="765"/>
      <c r="D71" s="245"/>
      <c r="E71" s="765"/>
      <c r="F71" s="890"/>
      <c r="G71" s="712"/>
      <c r="H71" s="712"/>
    </row>
    <row r="72" spans="1:12" s="835" customFormat="1" ht="63.75">
      <c r="A72" s="727"/>
      <c r="B72" s="59" t="s">
        <v>2904</v>
      </c>
      <c r="C72" s="765"/>
      <c r="D72" s="245"/>
      <c r="E72" s="765"/>
      <c r="F72" s="890"/>
      <c r="G72" s="712"/>
      <c r="H72" s="712"/>
    </row>
    <row r="73" spans="1:12" s="835" customFormat="1" ht="63.75">
      <c r="A73" s="727"/>
      <c r="B73" s="33" t="s">
        <v>3642</v>
      </c>
      <c r="C73" s="765"/>
      <c r="D73" s="245"/>
      <c r="E73" s="765"/>
      <c r="F73" s="890"/>
      <c r="G73" s="712"/>
      <c r="H73" s="712"/>
    </row>
    <row r="74" spans="1:12" s="884" customFormat="1" ht="25.5">
      <c r="A74" s="741"/>
      <c r="B74" s="906" t="s">
        <v>3643</v>
      </c>
      <c r="C74" s="743" t="s">
        <v>429</v>
      </c>
      <c r="D74" s="744">
        <v>1</v>
      </c>
      <c r="E74" s="745"/>
      <c r="F74" s="746">
        <f>E74*D74</f>
        <v>0</v>
      </c>
      <c r="G74" s="891"/>
      <c r="H74" s="891"/>
    </row>
    <row r="75" spans="1:12" s="884" customFormat="1" ht="25.5">
      <c r="A75" s="741"/>
      <c r="B75" s="906" t="s">
        <v>3644</v>
      </c>
      <c r="C75" s="743" t="s">
        <v>429</v>
      </c>
      <c r="D75" s="744">
        <v>1</v>
      </c>
      <c r="E75" s="745"/>
      <c r="F75" s="746">
        <f>E75*D75</f>
        <v>0</v>
      </c>
      <c r="G75" s="891"/>
      <c r="H75" s="891"/>
    </row>
    <row r="76" spans="1:12" s="884" customFormat="1">
      <c r="A76" s="741"/>
      <c r="B76" s="58"/>
      <c r="C76" s="245"/>
      <c r="D76" s="245"/>
      <c r="E76" s="245"/>
      <c r="F76" s="892"/>
      <c r="G76" s="891"/>
      <c r="H76" s="891"/>
    </row>
    <row r="77" spans="1:12" s="884" customFormat="1">
      <c r="A77" s="741"/>
      <c r="B77" s="58"/>
      <c r="C77" s="245"/>
      <c r="D77" s="245"/>
      <c r="E77" s="245"/>
      <c r="F77" s="892"/>
      <c r="G77" s="891"/>
      <c r="H77" s="891"/>
    </row>
    <row r="78" spans="1:12" s="856" customFormat="1" ht="63.75">
      <c r="A78" s="784" t="s">
        <v>619</v>
      </c>
      <c r="B78" s="752" t="s">
        <v>2905</v>
      </c>
      <c r="C78" s="785"/>
      <c r="D78" s="898"/>
      <c r="E78" s="806"/>
      <c r="F78" s="788"/>
      <c r="G78" s="784"/>
      <c r="H78" s="789"/>
      <c r="I78" s="790"/>
      <c r="J78" s="790"/>
      <c r="K78" s="790"/>
      <c r="L78" s="790"/>
    </row>
    <row r="79" spans="1:12" s="856" customFormat="1" ht="63.75">
      <c r="A79" s="784"/>
      <c r="B79" s="33" t="s">
        <v>3642</v>
      </c>
      <c r="C79" s="785"/>
      <c r="D79" s="898"/>
      <c r="E79" s="806"/>
      <c r="F79" s="788"/>
      <c r="G79" s="784"/>
      <c r="H79" s="789"/>
      <c r="I79" s="790"/>
      <c r="J79" s="790"/>
      <c r="K79" s="790"/>
      <c r="L79" s="790"/>
    </row>
    <row r="80" spans="1:12" s="791" customFormat="1" ht="25.5">
      <c r="A80" s="784"/>
      <c r="B80" s="906" t="s">
        <v>3643</v>
      </c>
      <c r="C80" s="793" t="s">
        <v>429</v>
      </c>
      <c r="D80" s="882">
        <v>1</v>
      </c>
      <c r="E80" s="745"/>
      <c r="F80" s="746">
        <f>E80*D80</f>
        <v>0</v>
      </c>
      <c r="G80" s="784"/>
      <c r="H80" s="789"/>
      <c r="I80" s="790"/>
      <c r="J80" s="790"/>
      <c r="K80" s="790"/>
      <c r="L80" s="790"/>
    </row>
    <row r="81" spans="1:12" s="791" customFormat="1" ht="25.5">
      <c r="A81" s="784"/>
      <c r="B81" s="906" t="s">
        <v>3644</v>
      </c>
      <c r="C81" s="793" t="s">
        <v>429</v>
      </c>
      <c r="D81" s="882">
        <v>1</v>
      </c>
      <c r="E81" s="745"/>
      <c r="F81" s="746">
        <f>E81*D81</f>
        <v>0</v>
      </c>
      <c r="G81" s="784"/>
      <c r="H81" s="789"/>
      <c r="I81" s="790"/>
      <c r="J81" s="790"/>
      <c r="K81" s="790"/>
      <c r="L81" s="790"/>
    </row>
    <row r="82" spans="1:12" s="791" customFormat="1">
      <c r="A82" s="784"/>
      <c r="B82" s="805"/>
      <c r="C82" s="784"/>
      <c r="D82" s="895"/>
      <c r="E82" s="896"/>
      <c r="F82" s="788"/>
      <c r="G82" s="784"/>
      <c r="H82" s="789"/>
      <c r="I82" s="790"/>
      <c r="J82" s="790"/>
      <c r="K82" s="790"/>
      <c r="L82" s="790"/>
    </row>
    <row r="83" spans="1:12" s="835" customFormat="1" ht="25.5">
      <c r="A83" s="727" t="s">
        <v>1402</v>
      </c>
      <c r="B83" s="642" t="s">
        <v>2906</v>
      </c>
      <c r="C83" s="765"/>
      <c r="D83" s="245"/>
      <c r="E83" s="765"/>
      <c r="F83" s="890"/>
      <c r="G83" s="712"/>
      <c r="H83" s="712"/>
    </row>
    <row r="84" spans="1:12" s="835" customFormat="1" ht="76.5">
      <c r="A84" s="727"/>
      <c r="B84" s="59" t="s">
        <v>2907</v>
      </c>
      <c r="C84" s="765"/>
      <c r="D84" s="765"/>
      <c r="E84" s="765"/>
      <c r="F84" s="890"/>
      <c r="G84" s="712"/>
      <c r="H84" s="712"/>
    </row>
    <row r="85" spans="1:12" s="835" customFormat="1" ht="63.75">
      <c r="A85" s="727"/>
      <c r="B85" s="33" t="s">
        <v>3642</v>
      </c>
      <c r="C85" s="765"/>
      <c r="D85" s="765"/>
      <c r="E85" s="765"/>
      <c r="F85" s="890"/>
      <c r="G85" s="712"/>
      <c r="H85" s="712"/>
    </row>
    <row r="86" spans="1:12" s="884" customFormat="1" ht="25.5">
      <c r="A86" s="741"/>
      <c r="B86" s="906" t="s">
        <v>3643</v>
      </c>
      <c r="C86" s="743" t="s">
        <v>429</v>
      </c>
      <c r="D86" s="744">
        <v>1</v>
      </c>
      <c r="E86" s="745"/>
      <c r="F86" s="746">
        <f>E86*D86</f>
        <v>0</v>
      </c>
      <c r="G86" s="891"/>
      <c r="H86" s="891"/>
    </row>
    <row r="87" spans="1:12" s="884" customFormat="1" ht="25.5">
      <c r="A87" s="741"/>
      <c r="B87" s="906" t="s">
        <v>3644</v>
      </c>
      <c r="C87" s="743" t="s">
        <v>429</v>
      </c>
      <c r="D87" s="744">
        <v>1</v>
      </c>
      <c r="E87" s="745"/>
      <c r="F87" s="746">
        <f>E87*D87</f>
        <v>0</v>
      </c>
      <c r="G87" s="891"/>
      <c r="H87" s="891"/>
    </row>
    <row r="88" spans="1:12" s="884" customFormat="1">
      <c r="A88" s="741"/>
      <c r="B88" s="58"/>
      <c r="C88" s="245"/>
      <c r="D88" s="245"/>
      <c r="E88" s="245"/>
      <c r="F88" s="892"/>
      <c r="G88" s="891"/>
      <c r="H88" s="891"/>
    </row>
    <row r="89" spans="1:12" s="835" customFormat="1" ht="25.5">
      <c r="A89" s="727" t="s">
        <v>1604</v>
      </c>
      <c r="B89" s="642" t="s">
        <v>2908</v>
      </c>
      <c r="C89" s="765"/>
      <c r="D89" s="765"/>
      <c r="E89" s="765"/>
      <c r="F89" s="890"/>
      <c r="G89" s="712"/>
      <c r="H89" s="712"/>
    </row>
    <row r="90" spans="1:12" s="835" customFormat="1" ht="51">
      <c r="A90" s="727"/>
      <c r="B90" s="59" t="s">
        <v>2909</v>
      </c>
      <c r="C90" s="765"/>
      <c r="D90" s="765"/>
      <c r="E90" s="765"/>
      <c r="F90" s="890"/>
      <c r="G90" s="712"/>
      <c r="H90" s="712"/>
    </row>
    <row r="91" spans="1:12" s="835" customFormat="1" ht="63.75">
      <c r="A91" s="727"/>
      <c r="B91" s="33" t="s">
        <v>3642</v>
      </c>
      <c r="C91" s="765"/>
      <c r="D91" s="765"/>
      <c r="E91" s="765"/>
      <c r="F91" s="890"/>
      <c r="G91" s="712"/>
      <c r="H91" s="712"/>
    </row>
    <row r="92" spans="1:12" s="884" customFormat="1" ht="25.5">
      <c r="A92" s="741"/>
      <c r="B92" s="906" t="s">
        <v>3643</v>
      </c>
      <c r="C92" s="743" t="s">
        <v>429</v>
      </c>
      <c r="D92" s="744">
        <v>1</v>
      </c>
      <c r="E92" s="745"/>
      <c r="F92" s="746">
        <f>E92*D92</f>
        <v>0</v>
      </c>
      <c r="G92" s="891"/>
      <c r="H92" s="891"/>
    </row>
    <row r="93" spans="1:12" s="884" customFormat="1" ht="25.5">
      <c r="A93" s="741"/>
      <c r="B93" s="906" t="s">
        <v>3644</v>
      </c>
      <c r="C93" s="743" t="s">
        <v>429</v>
      </c>
      <c r="D93" s="744">
        <v>1</v>
      </c>
      <c r="E93" s="745"/>
      <c r="F93" s="746">
        <f>E93*D93</f>
        <v>0</v>
      </c>
      <c r="G93" s="891"/>
      <c r="H93" s="891"/>
    </row>
    <row r="94" spans="1:12" s="884" customFormat="1">
      <c r="A94" s="741"/>
      <c r="B94" s="58"/>
      <c r="C94" s="245"/>
      <c r="D94" s="245"/>
      <c r="E94" s="245"/>
      <c r="F94" s="892"/>
      <c r="G94" s="891"/>
      <c r="H94" s="891"/>
    </row>
    <row r="95" spans="1:12" s="835" customFormat="1" ht="25.5">
      <c r="A95" s="727" t="s">
        <v>1594</v>
      </c>
      <c r="B95" s="642" t="s">
        <v>2910</v>
      </c>
      <c r="C95" s="765"/>
      <c r="D95" s="765"/>
      <c r="E95" s="765"/>
      <c r="F95" s="890"/>
      <c r="G95" s="712"/>
      <c r="H95" s="712"/>
    </row>
    <row r="96" spans="1:12" s="835" customFormat="1" ht="51">
      <c r="A96" s="727"/>
      <c r="B96" s="59" t="s">
        <v>2911</v>
      </c>
      <c r="C96" s="765"/>
      <c r="D96" s="765"/>
      <c r="E96" s="765"/>
      <c r="F96" s="890"/>
      <c r="G96" s="712"/>
      <c r="H96" s="712"/>
    </row>
    <row r="97" spans="1:12" s="835" customFormat="1" ht="63.75">
      <c r="A97" s="727"/>
      <c r="B97" s="33" t="s">
        <v>3642</v>
      </c>
      <c r="C97" s="765"/>
      <c r="D97" s="765"/>
      <c r="E97" s="765"/>
      <c r="F97" s="890"/>
      <c r="G97" s="712"/>
      <c r="H97" s="712"/>
    </row>
    <row r="98" spans="1:12" s="884" customFormat="1" ht="25.5">
      <c r="A98" s="741"/>
      <c r="B98" s="906" t="s">
        <v>3643</v>
      </c>
      <c r="C98" s="743" t="s">
        <v>429</v>
      </c>
      <c r="D98" s="744">
        <v>1</v>
      </c>
      <c r="E98" s="745"/>
      <c r="F98" s="746">
        <f>E98*D98</f>
        <v>0</v>
      </c>
      <c r="G98" s="891"/>
      <c r="H98" s="891"/>
    </row>
    <row r="99" spans="1:12" s="884" customFormat="1" ht="25.5">
      <c r="A99" s="741"/>
      <c r="B99" s="906" t="s">
        <v>3644</v>
      </c>
      <c r="C99" s="743" t="s">
        <v>429</v>
      </c>
      <c r="D99" s="744">
        <v>1</v>
      </c>
      <c r="E99" s="745"/>
      <c r="F99" s="746">
        <f>E99*D99</f>
        <v>0</v>
      </c>
      <c r="G99" s="891"/>
      <c r="H99" s="891"/>
    </row>
    <row r="100" spans="1:12" s="884" customFormat="1" ht="13.5" thickBot="1">
      <c r="A100" s="741"/>
      <c r="B100" s="58"/>
      <c r="C100" s="245"/>
      <c r="D100" s="245"/>
      <c r="E100" s="245"/>
      <c r="F100" s="892"/>
      <c r="G100" s="891"/>
      <c r="H100" s="891"/>
    </row>
    <row r="101" spans="1:12" s="884" customFormat="1" ht="13.5" thickBot="1">
      <c r="A101" s="750"/>
      <c r="B101" s="1410" t="s">
        <v>2912</v>
      </c>
      <c r="C101" s="1410"/>
      <c r="D101" s="1410"/>
      <c r="E101" s="1410"/>
      <c r="F101" s="759">
        <f>SUM(F58:F100)</f>
        <v>0</v>
      </c>
      <c r="G101" s="712"/>
      <c r="H101" s="712"/>
      <c r="I101" s="835"/>
      <c r="J101" s="835"/>
      <c r="K101" s="835"/>
      <c r="L101" s="835"/>
    </row>
    <row r="102" spans="1:12" s="884" customFormat="1">
      <c r="A102" s="727"/>
      <c r="B102" s="765"/>
      <c r="C102" s="765"/>
      <c r="D102" s="765"/>
      <c r="E102" s="765"/>
      <c r="F102" s="728"/>
      <c r="G102" s="712"/>
      <c r="H102" s="712"/>
      <c r="I102" s="835"/>
      <c r="J102" s="835"/>
      <c r="K102" s="835"/>
      <c r="L102" s="835"/>
    </row>
    <row r="103" spans="1:12" s="884" customFormat="1">
      <c r="A103" s="725"/>
      <c r="B103" s="810"/>
      <c r="C103" s="758"/>
      <c r="D103" s="738"/>
      <c r="E103" s="739"/>
      <c r="F103" s="728"/>
      <c r="G103" s="712"/>
      <c r="H103" s="713"/>
      <c r="I103" s="713"/>
      <c r="J103" s="713"/>
      <c r="K103" s="713"/>
      <c r="L103" s="713"/>
    </row>
    <row r="104" spans="1:12" s="835" customFormat="1">
      <c r="A104" s="729" t="s">
        <v>556</v>
      </c>
      <c r="B104" s="1410" t="s">
        <v>620</v>
      </c>
      <c r="C104" s="1410"/>
      <c r="D104" s="1410"/>
      <c r="E104" s="1410"/>
      <c r="F104" s="1410"/>
      <c r="G104" s="712"/>
      <c r="H104" s="712"/>
    </row>
    <row r="105" spans="1:12" s="835" customFormat="1">
      <c r="A105" s="736"/>
      <c r="B105" s="765"/>
      <c r="C105" s="765"/>
      <c r="D105" s="765"/>
      <c r="E105" s="765"/>
      <c r="F105" s="890"/>
      <c r="G105" s="712"/>
      <c r="H105" s="712"/>
    </row>
    <row r="106" spans="1:12" s="856" customFormat="1" ht="51">
      <c r="A106" s="784" t="s">
        <v>622</v>
      </c>
      <c r="B106" s="752" t="s">
        <v>2913</v>
      </c>
      <c r="C106" s="897"/>
      <c r="D106" s="898"/>
      <c r="E106" s="893"/>
      <c r="F106" s="899"/>
      <c r="G106" s="784"/>
      <c r="H106" s="789"/>
      <c r="I106" s="790"/>
      <c r="J106" s="790"/>
      <c r="K106" s="790"/>
      <c r="L106" s="790"/>
    </row>
    <row r="107" spans="1:12" s="856" customFormat="1" ht="63.75">
      <c r="A107" s="784"/>
      <c r="B107" s="33" t="s">
        <v>3642</v>
      </c>
      <c r="C107" s="897"/>
      <c r="D107" s="898"/>
      <c r="E107" s="893"/>
      <c r="F107" s="899"/>
      <c r="G107" s="784"/>
      <c r="H107" s="789"/>
      <c r="I107" s="790"/>
      <c r="J107" s="790"/>
      <c r="K107" s="790"/>
      <c r="L107" s="790"/>
    </row>
    <row r="108" spans="1:12" s="791" customFormat="1" ht="25.5">
      <c r="A108" s="784"/>
      <c r="B108" s="906" t="s">
        <v>3643</v>
      </c>
      <c r="C108" s="881" t="s">
        <v>429</v>
      </c>
      <c r="D108" s="882">
        <v>6</v>
      </c>
      <c r="E108" s="745"/>
      <c r="F108" s="746">
        <f>E108*D108</f>
        <v>0</v>
      </c>
      <c r="G108" s="784"/>
      <c r="H108" s="789"/>
      <c r="I108" s="790"/>
      <c r="J108" s="790"/>
      <c r="K108" s="790"/>
      <c r="L108" s="790"/>
    </row>
    <row r="109" spans="1:12" s="791" customFormat="1" ht="25.5">
      <c r="A109" s="784"/>
      <c r="B109" s="906" t="s">
        <v>3644</v>
      </c>
      <c r="C109" s="881" t="s">
        <v>429</v>
      </c>
      <c r="D109" s="882">
        <v>6</v>
      </c>
      <c r="E109" s="745"/>
      <c r="F109" s="746">
        <f>E109*D109</f>
        <v>0</v>
      </c>
      <c r="G109" s="784"/>
      <c r="H109" s="789"/>
      <c r="I109" s="790"/>
      <c r="J109" s="790"/>
      <c r="K109" s="790"/>
      <c r="L109" s="790"/>
    </row>
    <row r="110" spans="1:12" s="791" customFormat="1">
      <c r="A110" s="784"/>
      <c r="B110" s="805"/>
      <c r="C110" s="894"/>
      <c r="D110" s="895"/>
      <c r="E110" s="896"/>
      <c r="F110" s="899"/>
      <c r="G110" s="784"/>
      <c r="H110" s="789"/>
      <c r="I110" s="790"/>
      <c r="J110" s="790"/>
      <c r="K110" s="790"/>
      <c r="L110" s="790"/>
    </row>
    <row r="111" spans="1:12" s="856" customFormat="1" ht="51">
      <c r="A111" s="784" t="s">
        <v>624</v>
      </c>
      <c r="B111" s="752" t="s">
        <v>2914</v>
      </c>
      <c r="C111" s="897"/>
      <c r="D111" s="898"/>
      <c r="E111" s="893"/>
      <c r="F111" s="899"/>
      <c r="G111" s="784"/>
      <c r="H111" s="789"/>
      <c r="I111" s="790"/>
      <c r="J111" s="790"/>
      <c r="K111" s="790"/>
      <c r="L111" s="790"/>
    </row>
    <row r="112" spans="1:12" s="856" customFormat="1" ht="63.75">
      <c r="A112" s="784"/>
      <c r="B112" s="33" t="s">
        <v>3642</v>
      </c>
      <c r="C112" s="897"/>
      <c r="D112" s="898"/>
      <c r="E112" s="893"/>
      <c r="F112" s="899"/>
      <c r="G112" s="784"/>
      <c r="H112" s="789"/>
      <c r="I112" s="790"/>
      <c r="J112" s="790"/>
      <c r="K112" s="790"/>
      <c r="L112" s="790"/>
    </row>
    <row r="113" spans="1:12" s="791" customFormat="1" ht="25.5">
      <c r="A113" s="784"/>
      <c r="B113" s="906" t="s">
        <v>3643</v>
      </c>
      <c r="C113" s="881" t="s">
        <v>429</v>
      </c>
      <c r="D113" s="882">
        <v>6</v>
      </c>
      <c r="E113" s="745"/>
      <c r="F113" s="746">
        <f>E113*D113</f>
        <v>0</v>
      </c>
      <c r="G113" s="784"/>
      <c r="H113" s="789"/>
      <c r="I113" s="790"/>
      <c r="J113" s="790"/>
      <c r="K113" s="790"/>
      <c r="L113" s="790"/>
    </row>
    <row r="114" spans="1:12" s="791" customFormat="1" ht="25.5">
      <c r="A114" s="784"/>
      <c r="B114" s="906" t="s">
        <v>3644</v>
      </c>
      <c r="C114" s="881" t="s">
        <v>429</v>
      </c>
      <c r="D114" s="882">
        <v>6</v>
      </c>
      <c r="E114" s="745"/>
      <c r="F114" s="746">
        <f>E114*D114</f>
        <v>0</v>
      </c>
      <c r="G114" s="784"/>
      <c r="H114" s="789"/>
      <c r="I114" s="790"/>
      <c r="J114" s="790"/>
      <c r="K114" s="790"/>
      <c r="L114" s="790"/>
    </row>
    <row r="115" spans="1:12" s="791" customFormat="1">
      <c r="A115" s="784"/>
      <c r="B115" s="805"/>
      <c r="C115" s="894"/>
      <c r="D115" s="895"/>
      <c r="E115" s="896"/>
      <c r="F115" s="899"/>
      <c r="G115" s="784"/>
      <c r="H115" s="789"/>
      <c r="I115" s="790"/>
      <c r="J115" s="790"/>
      <c r="K115" s="790"/>
      <c r="L115" s="790"/>
    </row>
    <row r="116" spans="1:12" s="856" customFormat="1" ht="51">
      <c r="A116" s="784" t="s">
        <v>625</v>
      </c>
      <c r="B116" s="752" t="s">
        <v>2915</v>
      </c>
      <c r="C116" s="897"/>
      <c r="D116" s="898"/>
      <c r="E116" s="893"/>
      <c r="F116" s="899"/>
      <c r="G116" s="784"/>
      <c r="H116" s="789"/>
      <c r="I116" s="790"/>
      <c r="J116" s="790"/>
      <c r="K116" s="790"/>
      <c r="L116" s="790"/>
    </row>
    <row r="117" spans="1:12" s="856" customFormat="1" ht="63.75">
      <c r="A117" s="784"/>
      <c r="B117" s="33" t="s">
        <v>3642</v>
      </c>
      <c r="C117" s="897"/>
      <c r="D117" s="898"/>
      <c r="E117" s="893"/>
      <c r="F117" s="899"/>
      <c r="G117" s="784"/>
      <c r="H117" s="789"/>
      <c r="I117" s="790"/>
      <c r="J117" s="790"/>
      <c r="K117" s="790"/>
      <c r="L117" s="790"/>
    </row>
    <row r="118" spans="1:12" s="791" customFormat="1" ht="25.5">
      <c r="A118" s="784"/>
      <c r="B118" s="906" t="s">
        <v>3643</v>
      </c>
      <c r="C118" s="881" t="s">
        <v>429</v>
      </c>
      <c r="D118" s="882">
        <v>6</v>
      </c>
      <c r="E118" s="745"/>
      <c r="F118" s="746">
        <f>E118*D118</f>
        <v>0</v>
      </c>
      <c r="G118" s="784"/>
      <c r="H118" s="789"/>
      <c r="I118" s="790"/>
      <c r="J118" s="790"/>
      <c r="K118" s="790"/>
      <c r="L118" s="790"/>
    </row>
    <row r="119" spans="1:12" s="791" customFormat="1" ht="25.5">
      <c r="A119" s="784"/>
      <c r="B119" s="906" t="s">
        <v>3644</v>
      </c>
      <c r="C119" s="881" t="s">
        <v>429</v>
      </c>
      <c r="D119" s="882">
        <v>6</v>
      </c>
      <c r="E119" s="745"/>
      <c r="F119" s="746">
        <f>E119*D119</f>
        <v>0</v>
      </c>
      <c r="G119" s="784"/>
      <c r="H119" s="789"/>
      <c r="I119" s="790"/>
      <c r="J119" s="790"/>
      <c r="K119" s="790"/>
      <c r="L119" s="790"/>
    </row>
    <row r="120" spans="1:12" s="791" customFormat="1">
      <c r="A120" s="784"/>
      <c r="B120" s="805"/>
      <c r="C120" s="894"/>
      <c r="D120" s="895"/>
      <c r="E120" s="896"/>
      <c r="F120" s="899"/>
      <c r="G120" s="784"/>
      <c r="H120" s="789"/>
      <c r="I120" s="790"/>
      <c r="J120" s="790"/>
      <c r="K120" s="790"/>
      <c r="L120" s="790"/>
    </row>
    <row r="121" spans="1:12" s="856" customFormat="1" ht="51">
      <c r="A121" s="784" t="s">
        <v>1064</v>
      </c>
      <c r="B121" s="752" t="s">
        <v>2916</v>
      </c>
      <c r="C121" s="897"/>
      <c r="D121" s="898"/>
      <c r="E121" s="893"/>
      <c r="F121" s="899"/>
      <c r="G121" s="784"/>
      <c r="H121" s="789"/>
      <c r="I121" s="790"/>
      <c r="J121" s="790"/>
      <c r="K121" s="790"/>
      <c r="L121" s="790"/>
    </row>
    <row r="122" spans="1:12" s="856" customFormat="1" ht="63.75">
      <c r="A122" s="784"/>
      <c r="B122" s="33" t="s">
        <v>3642</v>
      </c>
      <c r="C122" s="897"/>
      <c r="D122" s="898"/>
      <c r="E122" s="893"/>
      <c r="F122" s="899"/>
      <c r="G122" s="784"/>
      <c r="H122" s="789"/>
      <c r="I122" s="790"/>
      <c r="J122" s="790"/>
      <c r="K122" s="790"/>
      <c r="L122" s="790"/>
    </row>
    <row r="123" spans="1:12" s="791" customFormat="1" ht="25.5">
      <c r="A123" s="784"/>
      <c r="B123" s="906" t="s">
        <v>3643</v>
      </c>
      <c r="C123" s="881" t="s">
        <v>429</v>
      </c>
      <c r="D123" s="882">
        <v>6</v>
      </c>
      <c r="E123" s="745"/>
      <c r="F123" s="746">
        <f>E123*D123</f>
        <v>0</v>
      </c>
      <c r="G123" s="784"/>
      <c r="H123" s="789"/>
      <c r="I123" s="790"/>
      <c r="J123" s="790"/>
      <c r="K123" s="790"/>
      <c r="L123" s="790"/>
    </row>
    <row r="124" spans="1:12" s="791" customFormat="1" ht="25.5">
      <c r="A124" s="784"/>
      <c r="B124" s="906" t="s">
        <v>3644</v>
      </c>
      <c r="C124" s="881" t="s">
        <v>429</v>
      </c>
      <c r="D124" s="882">
        <v>6</v>
      </c>
      <c r="E124" s="745"/>
      <c r="F124" s="746">
        <f>E124*D124</f>
        <v>0</v>
      </c>
      <c r="G124" s="784"/>
      <c r="H124" s="789"/>
      <c r="I124" s="790"/>
      <c r="J124" s="790"/>
      <c r="K124" s="790"/>
      <c r="L124" s="790"/>
    </row>
    <row r="125" spans="1:12" s="791" customFormat="1">
      <c r="A125" s="784"/>
      <c r="B125" s="805"/>
      <c r="C125" s="894"/>
      <c r="D125" s="895"/>
      <c r="E125" s="896"/>
      <c r="F125" s="899"/>
      <c r="G125" s="784"/>
      <c r="H125" s="789"/>
      <c r="I125" s="790"/>
      <c r="J125" s="790"/>
      <c r="K125" s="790"/>
      <c r="L125" s="790"/>
    </row>
    <row r="126" spans="1:12" s="856" customFormat="1" ht="51">
      <c r="A126" s="784" t="s">
        <v>1068</v>
      </c>
      <c r="B126" s="752" t="s">
        <v>2917</v>
      </c>
      <c r="C126" s="897"/>
      <c r="D126" s="898"/>
      <c r="E126" s="893"/>
      <c r="F126" s="899"/>
      <c r="G126" s="784"/>
      <c r="H126" s="789"/>
      <c r="I126" s="790"/>
      <c r="J126" s="790"/>
      <c r="K126" s="790"/>
      <c r="L126" s="790"/>
    </row>
    <row r="127" spans="1:12" s="856" customFormat="1" ht="63.75">
      <c r="A127" s="784"/>
      <c r="B127" s="33" t="s">
        <v>3642</v>
      </c>
      <c r="C127" s="897"/>
      <c r="D127" s="898"/>
      <c r="E127" s="893"/>
      <c r="F127" s="899"/>
      <c r="G127" s="784"/>
      <c r="H127" s="789"/>
      <c r="I127" s="790"/>
      <c r="J127" s="790"/>
      <c r="K127" s="790"/>
      <c r="L127" s="790"/>
    </row>
    <row r="128" spans="1:12" s="791" customFormat="1" ht="25.5">
      <c r="A128" s="784"/>
      <c r="B128" s="906" t="s">
        <v>3643</v>
      </c>
      <c r="C128" s="881" t="s">
        <v>429</v>
      </c>
      <c r="D128" s="882">
        <v>7</v>
      </c>
      <c r="E128" s="745"/>
      <c r="F128" s="746">
        <f>E128*D128</f>
        <v>0</v>
      </c>
      <c r="G128" s="784"/>
      <c r="H128" s="789"/>
      <c r="I128" s="790"/>
      <c r="J128" s="790"/>
      <c r="K128" s="790"/>
      <c r="L128" s="790"/>
    </row>
    <row r="129" spans="1:13" s="791" customFormat="1" ht="25.5">
      <c r="A129" s="784"/>
      <c r="B129" s="906" t="s">
        <v>3644</v>
      </c>
      <c r="C129" s="881" t="s">
        <v>429</v>
      </c>
      <c r="D129" s="882">
        <v>7</v>
      </c>
      <c r="E129" s="745"/>
      <c r="F129" s="746">
        <f>E129*D129</f>
        <v>0</v>
      </c>
      <c r="G129" s="784"/>
      <c r="H129" s="789"/>
      <c r="I129" s="790"/>
      <c r="J129" s="790"/>
      <c r="K129" s="790"/>
      <c r="L129" s="790"/>
    </row>
    <row r="130" spans="1:13" s="791" customFormat="1">
      <c r="A130" s="784"/>
      <c r="B130" s="805"/>
      <c r="C130" s="894"/>
      <c r="D130" s="895"/>
      <c r="E130" s="896"/>
      <c r="F130" s="899"/>
      <c r="G130" s="784"/>
      <c r="H130" s="789"/>
      <c r="I130" s="790"/>
      <c r="J130" s="790"/>
      <c r="K130" s="790"/>
      <c r="L130" s="790"/>
    </row>
    <row r="131" spans="1:13" s="856" customFormat="1" ht="51">
      <c r="A131" s="784" t="s">
        <v>1074</v>
      </c>
      <c r="B131" s="752" t="s">
        <v>2918</v>
      </c>
      <c r="C131" s="897"/>
      <c r="D131" s="898"/>
      <c r="E131" s="893"/>
      <c r="F131" s="899"/>
      <c r="G131" s="784"/>
      <c r="H131" s="789"/>
      <c r="I131" s="790"/>
      <c r="J131" s="790"/>
      <c r="K131" s="790"/>
      <c r="L131" s="790"/>
    </row>
    <row r="132" spans="1:13" s="856" customFormat="1" ht="63.75">
      <c r="A132" s="784"/>
      <c r="B132" s="33" t="s">
        <v>3642</v>
      </c>
      <c r="C132" s="897"/>
      <c r="D132" s="898"/>
      <c r="E132" s="893"/>
      <c r="F132" s="899"/>
      <c r="G132" s="784"/>
      <c r="H132" s="789"/>
      <c r="I132" s="790"/>
      <c r="J132" s="790"/>
      <c r="K132" s="790"/>
      <c r="L132" s="790"/>
    </row>
    <row r="133" spans="1:13" s="791" customFormat="1" ht="25.5">
      <c r="A133" s="784"/>
      <c r="B133" s="906" t="s">
        <v>3643</v>
      </c>
      <c r="C133" s="881" t="s">
        <v>429</v>
      </c>
      <c r="D133" s="882">
        <v>7</v>
      </c>
      <c r="E133" s="745"/>
      <c r="F133" s="746">
        <f>E133*D133</f>
        <v>0</v>
      </c>
      <c r="G133" s="784"/>
      <c r="H133" s="789"/>
      <c r="I133" s="790"/>
      <c r="J133" s="790"/>
      <c r="K133" s="790"/>
      <c r="L133" s="790"/>
    </row>
    <row r="134" spans="1:13" s="791" customFormat="1" ht="25.5">
      <c r="A134" s="784"/>
      <c r="B134" s="906" t="s">
        <v>3644</v>
      </c>
      <c r="C134" s="881" t="s">
        <v>429</v>
      </c>
      <c r="D134" s="882">
        <v>7</v>
      </c>
      <c r="E134" s="745"/>
      <c r="F134" s="746">
        <f>E134*D134</f>
        <v>0</v>
      </c>
      <c r="G134" s="784"/>
      <c r="H134" s="789"/>
      <c r="I134" s="790"/>
      <c r="J134" s="790"/>
      <c r="K134" s="790"/>
      <c r="L134" s="790"/>
    </row>
    <row r="135" spans="1:13" s="791" customFormat="1">
      <c r="A135" s="784"/>
      <c r="B135" s="805"/>
      <c r="C135" s="894"/>
      <c r="D135" s="895"/>
      <c r="E135" s="896"/>
      <c r="F135" s="899"/>
      <c r="G135" s="784"/>
      <c r="H135" s="789"/>
      <c r="I135" s="790"/>
      <c r="J135" s="790"/>
      <c r="K135" s="790"/>
      <c r="L135" s="790"/>
    </row>
    <row r="136" spans="1:13" s="884" customFormat="1">
      <c r="A136" s="750"/>
      <c r="B136" s="780" t="s">
        <v>2919</v>
      </c>
      <c r="C136" s="837"/>
      <c r="D136" s="838"/>
      <c r="E136" s="839"/>
      <c r="F136" s="751">
        <f>SUM(F106:F135)</f>
        <v>0</v>
      </c>
      <c r="G136" s="712"/>
      <c r="H136" s="712"/>
      <c r="I136" s="835"/>
      <c r="J136" s="835"/>
      <c r="K136" s="835"/>
      <c r="L136" s="835"/>
    </row>
    <row r="137" spans="1:13" s="884" customFormat="1">
      <c r="A137" s="727"/>
      <c r="B137" s="63"/>
      <c r="C137" s="725"/>
      <c r="D137" s="749"/>
      <c r="E137" s="169"/>
      <c r="F137" s="728"/>
      <c r="G137" s="712"/>
      <c r="H137" s="712"/>
      <c r="I137" s="835"/>
      <c r="J137" s="835"/>
      <c r="K137" s="835"/>
      <c r="L137" s="835"/>
    </row>
    <row r="138" spans="1:13" s="884" customFormat="1">
      <c r="A138" s="727"/>
      <c r="B138" s="63"/>
      <c r="C138" s="725"/>
      <c r="D138" s="749"/>
      <c r="E138" s="169"/>
      <c r="F138" s="728"/>
      <c r="G138" s="712"/>
      <c r="H138" s="712"/>
      <c r="I138" s="835"/>
      <c r="J138" s="835"/>
      <c r="K138" s="835"/>
      <c r="L138" s="835"/>
    </row>
    <row r="139" spans="1:13" s="888" customFormat="1">
      <c r="A139" s="822"/>
      <c r="B139" s="1411" t="s">
        <v>609</v>
      </c>
      <c r="C139" s="1411"/>
      <c r="D139" s="1411"/>
      <c r="E139" s="1411"/>
      <c r="F139" s="1411"/>
      <c r="G139" s="712"/>
      <c r="H139" s="885"/>
      <c r="I139" s="885"/>
      <c r="J139" s="885"/>
      <c r="K139" s="886"/>
      <c r="L139" s="886"/>
      <c r="M139" s="887"/>
    </row>
    <row r="140" spans="1:13" s="884" customFormat="1">
      <c r="A140" s="727"/>
      <c r="B140" s="59"/>
      <c r="C140" s="725"/>
      <c r="D140" s="749"/>
      <c r="E140" s="169"/>
      <c r="F140" s="728"/>
      <c r="G140" s="712"/>
      <c r="H140" s="713"/>
      <c r="I140" s="713"/>
      <c r="J140" s="713"/>
      <c r="K140" s="713"/>
      <c r="L140" s="713"/>
    </row>
    <row r="141" spans="1:13" s="884" customFormat="1">
      <c r="A141" s="727"/>
      <c r="B141" s="59"/>
      <c r="C141" s="725"/>
      <c r="D141" s="749"/>
      <c r="E141" s="169"/>
      <c r="F141" s="728"/>
      <c r="G141" s="712"/>
      <c r="H141" s="713"/>
      <c r="I141" s="713"/>
      <c r="J141" s="713"/>
      <c r="K141" s="713"/>
      <c r="L141" s="713"/>
    </row>
    <row r="142" spans="1:13" s="167" customFormat="1">
      <c r="A142" s="822"/>
      <c r="B142" s="1411" t="s">
        <v>641</v>
      </c>
      <c r="C142" s="1411"/>
      <c r="D142" s="1411"/>
      <c r="E142" s="1411"/>
      <c r="F142" s="1411"/>
      <c r="G142" s="725"/>
      <c r="H142" s="823"/>
      <c r="I142" s="823"/>
      <c r="J142" s="823"/>
      <c r="K142" s="749"/>
      <c r="L142" s="749"/>
      <c r="M142" s="824"/>
    </row>
    <row r="143" spans="1:13" s="167" customFormat="1">
      <c r="A143" s="825"/>
      <c r="B143" s="826"/>
      <c r="C143" s="826"/>
      <c r="D143" s="826"/>
      <c r="E143" s="826"/>
      <c r="F143" s="761"/>
      <c r="G143" s="725"/>
      <c r="H143" s="726"/>
      <c r="I143" s="726"/>
      <c r="J143" s="726"/>
      <c r="K143" s="726"/>
      <c r="L143" s="726"/>
    </row>
    <row r="144" spans="1:13" s="167" customFormat="1">
      <c r="A144" s="825"/>
      <c r="B144" s="826"/>
      <c r="C144" s="826"/>
      <c r="D144" s="826"/>
      <c r="E144" s="826"/>
      <c r="F144" s="761"/>
      <c r="G144" s="725"/>
      <c r="H144" s="726"/>
      <c r="I144" s="726"/>
      <c r="J144" s="726"/>
      <c r="K144" s="726"/>
      <c r="L144" s="726"/>
    </row>
    <row r="145" spans="1:12" s="167" customFormat="1">
      <c r="A145" s="828" t="s">
        <v>418</v>
      </c>
      <c r="B145" s="1409" t="str">
        <f>B29</f>
        <v>UKUPNO UMIVAONICI</v>
      </c>
      <c r="C145" s="1412"/>
      <c r="D145" s="1412"/>
      <c r="E145" s="1412"/>
      <c r="F145" s="829">
        <f>F29</f>
        <v>0</v>
      </c>
      <c r="G145" s="725"/>
      <c r="H145" s="725"/>
      <c r="I145" s="168"/>
      <c r="J145" s="168"/>
      <c r="K145" s="168"/>
      <c r="L145" s="168"/>
    </row>
    <row r="146" spans="1:12" s="167" customFormat="1">
      <c r="A146" s="828" t="s">
        <v>558</v>
      </c>
      <c r="B146" s="1409" t="str">
        <f>B54</f>
        <v>UKUPNO - WC</v>
      </c>
      <c r="C146" s="1412"/>
      <c r="D146" s="1412"/>
      <c r="E146" s="1412"/>
      <c r="F146" s="829">
        <f>F54</f>
        <v>0</v>
      </c>
      <c r="G146" s="725"/>
      <c r="H146" s="725"/>
      <c r="I146" s="168"/>
      <c r="J146" s="168"/>
      <c r="K146" s="168"/>
      <c r="L146" s="168"/>
    </row>
    <row r="147" spans="1:12" s="167" customFormat="1">
      <c r="A147" s="828" t="s">
        <v>557</v>
      </c>
      <c r="B147" s="1409" t="str">
        <f>B101</f>
        <v>UKUPNO SANITARIJE ZA OSOBE S INVALIDITETOM</v>
      </c>
      <c r="C147" s="1412"/>
      <c r="D147" s="1412"/>
      <c r="E147" s="1412"/>
      <c r="F147" s="829">
        <f>F101</f>
        <v>0</v>
      </c>
      <c r="G147" s="725"/>
      <c r="H147" s="725"/>
      <c r="I147" s="168"/>
      <c r="J147" s="168"/>
      <c r="K147" s="168"/>
      <c r="L147" s="168"/>
    </row>
    <row r="148" spans="1:12" s="167" customFormat="1">
      <c r="A148" s="828" t="s">
        <v>556</v>
      </c>
      <c r="B148" s="1409" t="str">
        <f>B136</f>
        <v>UKUPNO GALANTERIJA</v>
      </c>
      <c r="C148" s="1412"/>
      <c r="D148" s="1412"/>
      <c r="E148" s="1412"/>
      <c r="F148" s="829">
        <f>F136</f>
        <v>0</v>
      </c>
      <c r="G148" s="725"/>
      <c r="H148" s="725"/>
      <c r="I148" s="168"/>
      <c r="J148" s="168"/>
      <c r="K148" s="168"/>
      <c r="L148" s="168"/>
    </row>
    <row r="149" spans="1:12" s="167" customFormat="1">
      <c r="A149" s="720"/>
      <c r="B149" s="826"/>
      <c r="C149" s="826"/>
      <c r="D149" s="826"/>
      <c r="E149" s="826"/>
      <c r="F149" s="817"/>
      <c r="G149" s="725"/>
      <c r="H149" s="725"/>
      <c r="I149" s="168"/>
      <c r="J149" s="168"/>
      <c r="K149" s="168"/>
      <c r="L149" s="168"/>
    </row>
    <row r="150" spans="1:12" s="167" customFormat="1">
      <c r="A150" s="720"/>
      <c r="B150" s="826"/>
      <c r="C150" s="826"/>
      <c r="D150" s="826"/>
      <c r="E150" s="826"/>
      <c r="F150" s="830"/>
      <c r="G150" s="725"/>
      <c r="H150" s="725"/>
      <c r="I150" s="168"/>
      <c r="J150" s="168"/>
      <c r="K150" s="168"/>
      <c r="L150" s="168"/>
    </row>
    <row r="151" spans="1:12" s="167" customFormat="1">
      <c r="A151" s="831"/>
      <c r="B151" s="1409" t="s">
        <v>439</v>
      </c>
      <c r="C151" s="1409"/>
      <c r="D151" s="1409"/>
      <c r="E151" s="1409"/>
      <c r="F151" s="829">
        <f>SUM(F145:F148)</f>
        <v>0</v>
      </c>
      <c r="G151" s="725"/>
      <c r="H151" s="725"/>
      <c r="I151" s="168"/>
      <c r="J151" s="168"/>
      <c r="K151" s="168"/>
      <c r="L151" s="168"/>
    </row>
    <row r="152" spans="1:12" s="167" customFormat="1">
      <c r="A152" s="825"/>
      <c r="B152" s="826"/>
      <c r="C152" s="826"/>
      <c r="D152" s="826"/>
      <c r="E152" s="826"/>
      <c r="F152" s="728"/>
      <c r="G152" s="725"/>
      <c r="H152" s="725"/>
      <c r="I152" s="168"/>
      <c r="J152" s="168"/>
      <c r="K152" s="168"/>
      <c r="L152" s="168"/>
    </row>
    <row r="153" spans="1:12" s="167" customFormat="1">
      <c r="A153" s="825"/>
      <c r="B153" s="826"/>
      <c r="C153" s="826"/>
      <c r="D153" s="826"/>
      <c r="E153" s="826"/>
      <c r="F153" s="728"/>
      <c r="G153" s="725"/>
      <c r="H153" s="725"/>
      <c r="I153" s="168"/>
      <c r="J153" s="168"/>
      <c r="K153" s="168"/>
      <c r="L153" s="168"/>
    </row>
    <row r="154" spans="1:12" s="167" customFormat="1">
      <c r="A154" s="825"/>
      <c r="B154" s="168"/>
      <c r="C154" s="168"/>
      <c r="D154" s="168"/>
      <c r="E154" s="168"/>
      <c r="F154" s="761"/>
      <c r="G154" s="725"/>
      <c r="H154" s="725"/>
      <c r="I154" s="168"/>
      <c r="J154" s="168"/>
      <c r="K154" s="168"/>
      <c r="L154" s="168"/>
    </row>
    <row r="155" spans="1:12" s="167" customFormat="1">
      <c r="A155" s="825"/>
      <c r="B155" s="168"/>
      <c r="C155" s="168"/>
      <c r="D155" s="168"/>
      <c r="E155" s="168"/>
      <c r="F155" s="761"/>
      <c r="G155" s="725"/>
      <c r="H155" s="726"/>
      <c r="I155" s="726"/>
      <c r="J155" s="726"/>
      <c r="K155" s="726"/>
      <c r="L155" s="726"/>
    </row>
    <row r="156" spans="1:12" s="167" customFormat="1">
      <c r="A156" s="825"/>
      <c r="B156" s="168"/>
      <c r="C156" s="168"/>
      <c r="D156" s="168"/>
      <c r="E156" s="168"/>
      <c r="F156" s="761"/>
      <c r="G156" s="725"/>
      <c r="H156" s="726"/>
      <c r="I156" s="726"/>
      <c r="J156" s="726"/>
      <c r="K156" s="726"/>
      <c r="L156" s="726"/>
    </row>
  </sheetData>
  <mergeCells count="15">
    <mergeCell ref="B54:E54"/>
    <mergeCell ref="B5:F5"/>
    <mergeCell ref="B14:F14"/>
    <mergeCell ref="B29:E29"/>
    <mergeCell ref="B32:F32"/>
    <mergeCell ref="B145:E145"/>
    <mergeCell ref="B146:E146"/>
    <mergeCell ref="B147:E147"/>
    <mergeCell ref="B148:E148"/>
    <mergeCell ref="B151:E151"/>
    <mergeCell ref="B57:F57"/>
    <mergeCell ref="B101:E101"/>
    <mergeCell ref="B104:F104"/>
    <mergeCell ref="B139:F139"/>
    <mergeCell ref="B142:F142"/>
  </mergeCells>
  <pageMargins left="0.74791666666666701" right="0.196527777777778" top="0.39374999999999999" bottom="0.39374999999999999" header="0.51180555555555496" footer="0.51180555555555496"/>
  <pageSetup paperSize="9" scale="78" firstPageNumber="0" fitToHeight="0" orientation="portrait" horizontalDpi="300" verticalDpi="300" r:id="rId1"/>
  <rowBreaks count="3" manualBreakCount="3">
    <brk id="3" max="5" man="1"/>
    <brk id="30" max="5" man="1"/>
    <brk id="13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F0"/>
    <pageSetUpPr fitToPage="1"/>
  </sheetPr>
  <dimension ref="A1:AMK68"/>
  <sheetViews>
    <sheetView view="pageBreakPreview" topLeftCell="A28" zoomScale="85" zoomScaleNormal="85" zoomScaleSheetLayoutView="85" workbookViewId="0">
      <selection activeCell="B4" sqref="B4:F4"/>
    </sheetView>
  </sheetViews>
  <sheetFormatPr defaultColWidth="9.140625" defaultRowHeight="12.75"/>
  <cols>
    <col min="1" max="1" width="9.28515625" style="727" customWidth="1"/>
    <col min="2" max="2" width="53.7109375" style="59" customWidth="1"/>
    <col min="3" max="3" width="12.140625" style="725" customWidth="1"/>
    <col min="4" max="4" width="10.42578125" style="749" customWidth="1"/>
    <col min="5" max="5" width="15.28515625" style="169" customWidth="1"/>
    <col min="6" max="6" width="20.5703125" style="728" customWidth="1"/>
    <col min="7" max="7" width="7.5703125" style="725" customWidth="1"/>
    <col min="8" max="10" width="17.42578125" style="726" customWidth="1"/>
    <col min="11" max="11" width="11.28515625" style="726" customWidth="1"/>
    <col min="12" max="12" width="10.140625" style="726" customWidth="1"/>
    <col min="13" max="13" width="10.42578125" style="57" customWidth="1"/>
    <col min="14" max="252" width="9.140625" style="57" customWidth="1"/>
    <col min="253" max="253" width="7.85546875" style="57" customWidth="1"/>
    <col min="254" max="254" width="55.5703125" style="57" customWidth="1"/>
    <col min="255" max="255" width="7" style="57" customWidth="1"/>
    <col min="256" max="256" width="10.42578125" style="57" customWidth="1"/>
    <col min="257" max="257" width="9.140625" style="57"/>
    <col min="258" max="258" width="24.7109375" style="57" customWidth="1"/>
    <col min="259" max="508" width="9.140625" style="57" customWidth="1"/>
    <col min="509" max="509" width="7.85546875" style="57" customWidth="1"/>
    <col min="510" max="510" width="55.5703125" style="57" customWidth="1"/>
    <col min="511" max="511" width="7" style="57" customWidth="1"/>
    <col min="512" max="512" width="10.42578125" style="57" customWidth="1"/>
    <col min="513" max="513" width="9.140625" style="57"/>
    <col min="514" max="514" width="24.7109375" style="57" customWidth="1"/>
    <col min="515" max="764" width="9.140625" style="57" customWidth="1"/>
    <col min="765" max="765" width="7.85546875" style="57" customWidth="1"/>
    <col min="766" max="766" width="55.5703125" style="57" customWidth="1"/>
    <col min="767" max="767" width="7" style="57" customWidth="1"/>
    <col min="768" max="768" width="10.42578125" style="57" customWidth="1"/>
    <col min="769" max="769" width="9.140625" style="57"/>
    <col min="770" max="770" width="24.7109375" style="57" customWidth="1"/>
    <col min="771" max="1020" width="9.140625" style="57" customWidth="1"/>
    <col min="1021" max="1021" width="7.85546875" style="57" customWidth="1"/>
    <col min="1022" max="1022" width="55.5703125" style="57" customWidth="1"/>
    <col min="1023" max="1023" width="7" style="57" customWidth="1"/>
    <col min="1024" max="1025" width="10.42578125" style="57" customWidth="1"/>
    <col min="1026" max="16384" width="9.140625" style="706"/>
  </cols>
  <sheetData>
    <row r="1" spans="1:1025" s="836" customFormat="1">
      <c r="A1" s="889"/>
      <c r="B1" s="889"/>
      <c r="C1" s="889"/>
      <c r="D1" s="710"/>
      <c r="E1" s="169"/>
      <c r="F1" s="711"/>
      <c r="G1" s="725"/>
      <c r="H1" s="726"/>
      <c r="I1" s="726"/>
      <c r="J1" s="726"/>
      <c r="K1" s="726"/>
      <c r="L1" s="726"/>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57"/>
      <c r="HY1" s="57"/>
      <c r="HZ1" s="57"/>
      <c r="IA1" s="57"/>
      <c r="IB1" s="57"/>
      <c r="IC1" s="57"/>
      <c r="ID1" s="57"/>
      <c r="IE1" s="57"/>
      <c r="IF1" s="57"/>
      <c r="IG1" s="57"/>
      <c r="IH1" s="57"/>
      <c r="II1" s="57"/>
      <c r="IJ1" s="57"/>
      <c r="IK1" s="57"/>
      <c r="IL1" s="57"/>
      <c r="IM1" s="57"/>
      <c r="IN1" s="57"/>
      <c r="IO1" s="57"/>
      <c r="IP1" s="57"/>
      <c r="IQ1" s="57"/>
      <c r="IR1" s="57"/>
      <c r="IS1" s="57"/>
      <c r="IT1" s="57"/>
      <c r="IU1" s="57"/>
      <c r="IV1" s="57"/>
      <c r="IW1" s="57"/>
      <c r="IX1" s="57"/>
      <c r="IY1" s="57"/>
      <c r="IZ1" s="57"/>
      <c r="JA1" s="57"/>
      <c r="JB1" s="57"/>
      <c r="JC1" s="57"/>
      <c r="JD1" s="57"/>
      <c r="JE1" s="57"/>
      <c r="JF1" s="57"/>
      <c r="JG1" s="57"/>
      <c r="JH1" s="57"/>
      <c r="JI1" s="57"/>
      <c r="JJ1" s="57"/>
      <c r="JK1" s="57"/>
      <c r="JL1" s="57"/>
      <c r="JM1" s="57"/>
      <c r="JN1" s="57"/>
      <c r="JO1" s="57"/>
      <c r="JP1" s="57"/>
      <c r="JQ1" s="57"/>
      <c r="JR1" s="57"/>
      <c r="JS1" s="57"/>
      <c r="JT1" s="57"/>
      <c r="JU1" s="57"/>
      <c r="JV1" s="57"/>
      <c r="JW1" s="57"/>
      <c r="JX1" s="57"/>
      <c r="JY1" s="57"/>
      <c r="JZ1" s="57"/>
      <c r="KA1" s="57"/>
      <c r="KB1" s="57"/>
      <c r="KC1" s="57"/>
      <c r="KD1" s="57"/>
      <c r="KE1" s="57"/>
      <c r="KF1" s="57"/>
      <c r="KG1" s="57"/>
      <c r="KH1" s="57"/>
      <c r="KI1" s="57"/>
      <c r="KJ1" s="57"/>
      <c r="KK1" s="57"/>
      <c r="KL1" s="57"/>
      <c r="KM1" s="57"/>
      <c r="KN1" s="57"/>
      <c r="KO1" s="57"/>
      <c r="KP1" s="57"/>
      <c r="KQ1" s="57"/>
      <c r="KR1" s="57"/>
      <c r="KS1" s="57"/>
      <c r="KT1" s="57"/>
      <c r="KU1" s="57"/>
      <c r="KV1" s="57"/>
      <c r="KW1" s="57"/>
      <c r="KX1" s="57"/>
      <c r="KY1" s="57"/>
      <c r="KZ1" s="57"/>
      <c r="LA1" s="57"/>
      <c r="LB1" s="57"/>
      <c r="LC1" s="57"/>
      <c r="LD1" s="57"/>
      <c r="LE1" s="57"/>
      <c r="LF1" s="57"/>
      <c r="LG1" s="57"/>
      <c r="LH1" s="57"/>
      <c r="LI1" s="57"/>
      <c r="LJ1" s="57"/>
      <c r="LK1" s="57"/>
      <c r="LL1" s="57"/>
      <c r="LM1" s="57"/>
      <c r="LN1" s="57"/>
      <c r="LO1" s="57"/>
      <c r="LP1" s="57"/>
      <c r="LQ1" s="57"/>
      <c r="LR1" s="57"/>
      <c r="LS1" s="57"/>
      <c r="LT1" s="57"/>
      <c r="LU1" s="57"/>
      <c r="LV1" s="57"/>
      <c r="LW1" s="57"/>
      <c r="LX1" s="57"/>
      <c r="LY1" s="57"/>
      <c r="LZ1" s="57"/>
      <c r="MA1" s="57"/>
      <c r="MB1" s="57"/>
      <c r="MC1" s="57"/>
      <c r="MD1" s="57"/>
      <c r="ME1" s="57"/>
      <c r="MF1" s="57"/>
      <c r="MG1" s="57"/>
      <c r="MH1" s="57"/>
      <c r="MI1" s="57"/>
      <c r="MJ1" s="57"/>
      <c r="MK1" s="57"/>
      <c r="ML1" s="57"/>
      <c r="MM1" s="57"/>
      <c r="MN1" s="57"/>
      <c r="MO1" s="57"/>
      <c r="MP1" s="57"/>
      <c r="MQ1" s="57"/>
      <c r="MR1" s="57"/>
      <c r="MS1" s="57"/>
      <c r="MT1" s="57"/>
      <c r="MU1" s="57"/>
      <c r="MV1" s="57"/>
      <c r="MW1" s="57"/>
      <c r="MX1" s="57"/>
      <c r="MY1" s="57"/>
      <c r="MZ1" s="57"/>
      <c r="NA1" s="57"/>
      <c r="NB1" s="57"/>
      <c r="NC1" s="57"/>
      <c r="ND1" s="57"/>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c r="SJ1" s="57"/>
      <c r="SK1" s="57"/>
      <c r="SL1" s="57"/>
      <c r="SM1" s="57"/>
      <c r="SN1" s="57"/>
      <c r="SO1" s="57"/>
      <c r="SP1" s="57"/>
      <c r="SQ1" s="57"/>
      <c r="SR1" s="57"/>
      <c r="SS1" s="57"/>
      <c r="ST1" s="57"/>
      <c r="SU1" s="57"/>
      <c r="SV1" s="57"/>
      <c r="SW1" s="57"/>
      <c r="SX1" s="57"/>
      <c r="SY1" s="57"/>
      <c r="SZ1" s="57"/>
      <c r="TA1" s="57"/>
      <c r="TB1" s="57"/>
      <c r="TC1" s="57"/>
      <c r="TD1" s="57"/>
      <c r="TE1" s="57"/>
      <c r="TF1" s="57"/>
      <c r="TG1" s="57"/>
      <c r="TH1" s="57"/>
      <c r="TI1" s="57"/>
      <c r="TJ1" s="57"/>
      <c r="TK1" s="57"/>
      <c r="TL1" s="57"/>
      <c r="TM1" s="57"/>
      <c r="TN1" s="57"/>
      <c r="TO1" s="57"/>
      <c r="TP1" s="57"/>
      <c r="TQ1" s="57"/>
      <c r="TR1" s="57"/>
      <c r="TS1" s="57"/>
      <c r="TT1" s="57"/>
      <c r="TU1" s="57"/>
      <c r="TV1" s="57"/>
      <c r="TW1" s="57"/>
      <c r="TX1" s="57"/>
      <c r="TY1" s="57"/>
      <c r="TZ1" s="57"/>
      <c r="UA1" s="57"/>
      <c r="UB1" s="57"/>
      <c r="UC1" s="57"/>
      <c r="UD1" s="57"/>
      <c r="UE1" s="57"/>
      <c r="UF1" s="57"/>
      <c r="UG1" s="57"/>
      <c r="UH1" s="57"/>
      <c r="UI1" s="57"/>
      <c r="UJ1" s="57"/>
      <c r="UK1" s="57"/>
      <c r="UL1" s="57"/>
      <c r="UM1" s="57"/>
      <c r="UN1" s="57"/>
      <c r="UO1" s="57"/>
      <c r="UP1" s="57"/>
      <c r="UQ1" s="57"/>
      <c r="UR1" s="57"/>
      <c r="US1" s="57"/>
      <c r="UT1" s="57"/>
      <c r="UU1" s="57"/>
      <c r="UV1" s="57"/>
      <c r="UW1" s="57"/>
      <c r="UX1" s="57"/>
      <c r="UY1" s="57"/>
      <c r="UZ1" s="57"/>
      <c r="VA1" s="57"/>
      <c r="VB1" s="57"/>
      <c r="VC1" s="57"/>
      <c r="VD1" s="57"/>
      <c r="VE1" s="57"/>
      <c r="VF1" s="57"/>
      <c r="VG1" s="57"/>
      <c r="VH1" s="57"/>
      <c r="VI1" s="57"/>
      <c r="VJ1" s="57"/>
      <c r="VK1" s="57"/>
      <c r="VL1" s="57"/>
      <c r="VM1" s="57"/>
      <c r="VN1" s="57"/>
      <c r="VO1" s="57"/>
      <c r="VP1" s="57"/>
      <c r="VQ1" s="57"/>
      <c r="VR1" s="57"/>
      <c r="VS1" s="57"/>
      <c r="VT1" s="57"/>
      <c r="VU1" s="57"/>
      <c r="VV1" s="57"/>
      <c r="VW1" s="57"/>
      <c r="VX1" s="57"/>
      <c r="VY1" s="57"/>
      <c r="VZ1" s="57"/>
      <c r="WA1" s="57"/>
      <c r="WB1" s="57"/>
      <c r="WC1" s="57"/>
      <c r="WD1" s="57"/>
      <c r="WE1" s="57"/>
      <c r="WF1" s="57"/>
      <c r="WG1" s="57"/>
      <c r="WH1" s="57"/>
      <c r="WI1" s="57"/>
      <c r="WJ1" s="57"/>
      <c r="WK1" s="57"/>
      <c r="WL1" s="57"/>
      <c r="WM1" s="57"/>
      <c r="WN1" s="57"/>
      <c r="WO1" s="57"/>
      <c r="WP1" s="57"/>
      <c r="WQ1" s="57"/>
      <c r="WR1" s="57"/>
      <c r="WS1" s="57"/>
      <c r="WT1" s="57"/>
      <c r="WU1" s="57"/>
      <c r="WV1" s="57"/>
      <c r="WW1" s="57"/>
      <c r="WX1" s="57"/>
      <c r="WY1" s="57"/>
      <c r="WZ1" s="57"/>
      <c r="XA1" s="57"/>
      <c r="XB1" s="57"/>
      <c r="XC1" s="57"/>
      <c r="XD1" s="57"/>
      <c r="XE1" s="57"/>
      <c r="XF1" s="57"/>
      <c r="XG1" s="57"/>
      <c r="XH1" s="57"/>
      <c r="XI1" s="57"/>
      <c r="XJ1" s="57"/>
      <c r="XK1" s="57"/>
      <c r="XL1" s="57"/>
      <c r="XM1" s="57"/>
      <c r="XN1" s="57"/>
      <c r="XO1" s="57"/>
      <c r="XP1" s="57"/>
      <c r="XQ1" s="57"/>
      <c r="XR1" s="57"/>
      <c r="XS1" s="57"/>
      <c r="XT1" s="57"/>
      <c r="XU1" s="57"/>
      <c r="XV1" s="57"/>
      <c r="XW1" s="57"/>
      <c r="XX1" s="57"/>
      <c r="XY1" s="57"/>
      <c r="XZ1" s="57"/>
      <c r="YA1" s="57"/>
      <c r="YB1" s="57"/>
      <c r="YC1" s="57"/>
      <c r="YD1" s="57"/>
      <c r="YE1" s="57"/>
      <c r="YF1" s="57"/>
      <c r="YG1" s="57"/>
      <c r="YH1" s="57"/>
      <c r="YI1" s="57"/>
      <c r="YJ1" s="57"/>
      <c r="YK1" s="57"/>
      <c r="YL1" s="57"/>
      <c r="YM1" s="57"/>
      <c r="YN1" s="57"/>
      <c r="YO1" s="57"/>
      <c r="YP1" s="57"/>
      <c r="YQ1" s="57"/>
      <c r="YR1" s="57"/>
      <c r="YS1" s="57"/>
      <c r="YT1" s="57"/>
      <c r="YU1" s="57"/>
      <c r="YV1" s="57"/>
      <c r="YW1" s="57"/>
      <c r="YX1" s="57"/>
      <c r="YY1" s="57"/>
      <c r="YZ1" s="57"/>
      <c r="ZA1" s="57"/>
      <c r="ZB1" s="57"/>
      <c r="ZC1" s="57"/>
      <c r="ZD1" s="57"/>
      <c r="ZE1" s="57"/>
      <c r="ZF1" s="57"/>
      <c r="ZG1" s="57"/>
      <c r="ZH1" s="57"/>
      <c r="ZI1" s="57"/>
      <c r="ZJ1" s="57"/>
      <c r="ZK1" s="57"/>
      <c r="ZL1" s="57"/>
      <c r="ZM1" s="57"/>
      <c r="ZN1" s="57"/>
      <c r="ZO1" s="57"/>
      <c r="ZP1" s="57"/>
      <c r="ZQ1" s="57"/>
      <c r="ZR1" s="57"/>
      <c r="ZS1" s="57"/>
      <c r="ZT1" s="57"/>
      <c r="ZU1" s="57"/>
      <c r="ZV1" s="57"/>
      <c r="ZW1" s="57"/>
      <c r="ZX1" s="57"/>
      <c r="ZY1" s="57"/>
      <c r="ZZ1" s="57"/>
      <c r="AAA1" s="57"/>
      <c r="AAB1" s="57"/>
      <c r="AAC1" s="57"/>
      <c r="AAD1" s="57"/>
      <c r="AAE1" s="57"/>
      <c r="AAF1" s="57"/>
      <c r="AAG1" s="57"/>
      <c r="AAH1" s="57"/>
      <c r="AAI1" s="57"/>
      <c r="AAJ1" s="57"/>
      <c r="AAK1" s="57"/>
      <c r="AAL1" s="57"/>
      <c r="AAM1" s="57"/>
      <c r="AAN1" s="57"/>
      <c r="AAO1" s="57"/>
      <c r="AAP1" s="57"/>
      <c r="AAQ1" s="57"/>
      <c r="AAR1" s="57"/>
      <c r="AAS1" s="57"/>
      <c r="AAT1" s="57"/>
      <c r="AAU1" s="57"/>
      <c r="AAV1" s="57"/>
      <c r="AAW1" s="57"/>
      <c r="AAX1" s="57"/>
      <c r="AAY1" s="57"/>
      <c r="AAZ1" s="57"/>
      <c r="ABA1" s="57"/>
      <c r="ABB1" s="57"/>
      <c r="ABC1" s="57"/>
      <c r="ABD1" s="57"/>
      <c r="ABE1" s="57"/>
      <c r="ABF1" s="57"/>
      <c r="ABG1" s="57"/>
      <c r="ABH1" s="57"/>
      <c r="ABI1" s="57"/>
      <c r="ABJ1" s="57"/>
      <c r="ABK1" s="57"/>
      <c r="ABL1" s="57"/>
      <c r="ABM1" s="57"/>
      <c r="ABN1" s="57"/>
      <c r="ABO1" s="57"/>
      <c r="ABP1" s="57"/>
      <c r="ABQ1" s="57"/>
      <c r="ABR1" s="57"/>
      <c r="ABS1" s="57"/>
      <c r="ABT1" s="57"/>
      <c r="ABU1" s="57"/>
      <c r="ABV1" s="57"/>
      <c r="ABW1" s="57"/>
      <c r="ABX1" s="57"/>
      <c r="ABY1" s="57"/>
      <c r="ABZ1" s="57"/>
      <c r="ACA1" s="57"/>
      <c r="ACB1" s="57"/>
      <c r="ACC1" s="57"/>
      <c r="ACD1" s="57"/>
      <c r="ACE1" s="57"/>
      <c r="ACF1" s="57"/>
      <c r="ACG1" s="57"/>
      <c r="ACH1" s="57"/>
      <c r="ACI1" s="57"/>
      <c r="ACJ1" s="57"/>
      <c r="ACK1" s="57"/>
      <c r="ACL1" s="57"/>
      <c r="ACM1" s="57"/>
      <c r="ACN1" s="57"/>
      <c r="ACO1" s="57"/>
      <c r="ACP1" s="57"/>
      <c r="ACQ1" s="57"/>
      <c r="ACR1" s="57"/>
      <c r="ACS1" s="57"/>
      <c r="ACT1" s="57"/>
      <c r="ACU1" s="57"/>
      <c r="ACV1" s="57"/>
      <c r="ACW1" s="57"/>
      <c r="ACX1" s="57"/>
      <c r="ACY1" s="57"/>
      <c r="ACZ1" s="57"/>
      <c r="ADA1" s="57"/>
      <c r="ADB1" s="57"/>
      <c r="ADC1" s="57"/>
      <c r="ADD1" s="57"/>
      <c r="ADE1" s="57"/>
      <c r="ADF1" s="57"/>
      <c r="ADG1" s="57"/>
      <c r="ADH1" s="57"/>
      <c r="ADI1" s="57"/>
      <c r="ADJ1" s="57"/>
      <c r="ADK1" s="57"/>
      <c r="ADL1" s="57"/>
      <c r="ADM1" s="57"/>
      <c r="ADN1" s="57"/>
      <c r="ADO1" s="57"/>
      <c r="ADP1" s="57"/>
      <c r="ADQ1" s="57"/>
      <c r="ADR1" s="57"/>
      <c r="ADS1" s="57"/>
      <c r="ADT1" s="57"/>
      <c r="ADU1" s="57"/>
      <c r="ADV1" s="57"/>
      <c r="ADW1" s="57"/>
      <c r="ADX1" s="57"/>
      <c r="ADY1" s="57"/>
      <c r="ADZ1" s="57"/>
      <c r="AEA1" s="57"/>
      <c r="AEB1" s="57"/>
      <c r="AEC1" s="57"/>
      <c r="AED1" s="57"/>
      <c r="AEE1" s="57"/>
      <c r="AEF1" s="57"/>
      <c r="AEG1" s="57"/>
      <c r="AEH1" s="57"/>
      <c r="AEI1" s="57"/>
      <c r="AEJ1" s="57"/>
      <c r="AEK1" s="57"/>
      <c r="AEL1" s="57"/>
      <c r="AEM1" s="57"/>
      <c r="AEN1" s="57"/>
      <c r="AEO1" s="57"/>
      <c r="AEP1" s="57"/>
      <c r="AEQ1" s="57"/>
      <c r="AER1" s="57"/>
      <c r="AES1" s="57"/>
      <c r="AET1" s="57"/>
      <c r="AEU1" s="57"/>
      <c r="AEV1" s="57"/>
      <c r="AEW1" s="57"/>
      <c r="AEX1" s="57"/>
      <c r="AEY1" s="57"/>
      <c r="AEZ1" s="57"/>
      <c r="AFA1" s="57"/>
      <c r="AFB1" s="57"/>
      <c r="AFC1" s="57"/>
      <c r="AFD1" s="57"/>
      <c r="AFE1" s="57"/>
      <c r="AFF1" s="57"/>
      <c r="AFG1" s="57"/>
      <c r="AFH1" s="57"/>
      <c r="AFI1" s="57"/>
      <c r="AFJ1" s="57"/>
      <c r="AFK1" s="57"/>
      <c r="AFL1" s="57"/>
      <c r="AFM1" s="57"/>
      <c r="AFN1" s="57"/>
      <c r="AFO1" s="57"/>
      <c r="AFP1" s="57"/>
      <c r="AFQ1" s="57"/>
      <c r="AFR1" s="57"/>
      <c r="AFS1" s="57"/>
      <c r="AFT1" s="57"/>
      <c r="AFU1" s="57"/>
      <c r="AFV1" s="57"/>
      <c r="AFW1" s="57"/>
      <c r="AFX1" s="57"/>
      <c r="AFY1" s="57"/>
      <c r="AFZ1" s="57"/>
      <c r="AGA1" s="57"/>
      <c r="AGB1" s="57"/>
      <c r="AGC1" s="57"/>
      <c r="AGD1" s="57"/>
      <c r="AGE1" s="57"/>
      <c r="AGF1" s="57"/>
      <c r="AGG1" s="57"/>
      <c r="AGH1" s="57"/>
      <c r="AGI1" s="57"/>
      <c r="AGJ1" s="57"/>
      <c r="AGK1" s="57"/>
      <c r="AGL1" s="57"/>
      <c r="AGM1" s="57"/>
      <c r="AGN1" s="57"/>
      <c r="AGO1" s="57"/>
      <c r="AGP1" s="57"/>
      <c r="AGQ1" s="57"/>
      <c r="AGR1" s="57"/>
      <c r="AGS1" s="57"/>
      <c r="AGT1" s="57"/>
      <c r="AGU1" s="57"/>
      <c r="AGV1" s="57"/>
      <c r="AGW1" s="57"/>
      <c r="AGX1" s="57"/>
      <c r="AGY1" s="57"/>
      <c r="AGZ1" s="57"/>
      <c r="AHA1" s="57"/>
      <c r="AHB1" s="57"/>
      <c r="AHC1" s="57"/>
      <c r="AHD1" s="57"/>
      <c r="AHE1" s="57"/>
      <c r="AHF1" s="57"/>
      <c r="AHG1" s="57"/>
      <c r="AHH1" s="57"/>
      <c r="AHI1" s="57"/>
      <c r="AHJ1" s="57"/>
      <c r="AHK1" s="57"/>
      <c r="AHL1" s="57"/>
      <c r="AHM1" s="57"/>
      <c r="AHN1" s="57"/>
      <c r="AHO1" s="57"/>
      <c r="AHP1" s="57"/>
      <c r="AHQ1" s="57"/>
      <c r="AHR1" s="57"/>
      <c r="AHS1" s="57"/>
      <c r="AHT1" s="57"/>
      <c r="AHU1" s="57"/>
      <c r="AHV1" s="57"/>
      <c r="AHW1" s="57"/>
      <c r="AHX1" s="57"/>
      <c r="AHY1" s="57"/>
      <c r="AHZ1" s="57"/>
      <c r="AIA1" s="57"/>
      <c r="AIB1" s="57"/>
      <c r="AIC1" s="57"/>
      <c r="AID1" s="57"/>
      <c r="AIE1" s="57"/>
      <c r="AIF1" s="57"/>
      <c r="AIG1" s="57"/>
      <c r="AIH1" s="57"/>
      <c r="AII1" s="57"/>
      <c r="AIJ1" s="57"/>
      <c r="AIK1" s="57"/>
      <c r="AIL1" s="57"/>
      <c r="AIM1" s="57"/>
      <c r="AIN1" s="57"/>
      <c r="AIO1" s="57"/>
      <c r="AIP1" s="57"/>
      <c r="AIQ1" s="57"/>
      <c r="AIR1" s="57"/>
      <c r="AIS1" s="57"/>
      <c r="AIT1" s="57"/>
      <c r="AIU1" s="57"/>
      <c r="AIV1" s="57"/>
      <c r="AIW1" s="57"/>
      <c r="AIX1" s="57"/>
      <c r="AIY1" s="57"/>
      <c r="AIZ1" s="57"/>
      <c r="AJA1" s="57"/>
      <c r="AJB1" s="57"/>
      <c r="AJC1" s="57"/>
      <c r="AJD1" s="57"/>
      <c r="AJE1" s="57"/>
      <c r="AJF1" s="57"/>
      <c r="AJG1" s="57"/>
      <c r="AJH1" s="57"/>
      <c r="AJI1" s="57"/>
      <c r="AJJ1" s="57"/>
      <c r="AJK1" s="57"/>
      <c r="AJL1" s="57"/>
      <c r="AJM1" s="57"/>
      <c r="AJN1" s="57"/>
      <c r="AJO1" s="57"/>
      <c r="AJP1" s="57"/>
      <c r="AJQ1" s="57"/>
      <c r="AJR1" s="57"/>
      <c r="AJS1" s="57"/>
      <c r="AJT1" s="57"/>
      <c r="AJU1" s="57"/>
      <c r="AJV1" s="57"/>
      <c r="AJW1" s="57"/>
      <c r="AJX1" s="57"/>
      <c r="AJY1" s="57"/>
      <c r="AJZ1" s="57"/>
      <c r="AKA1" s="57"/>
      <c r="AKB1" s="57"/>
      <c r="AKC1" s="57"/>
      <c r="AKD1" s="57"/>
      <c r="AKE1" s="57"/>
      <c r="AKF1" s="57"/>
      <c r="AKG1" s="57"/>
      <c r="AKH1" s="57"/>
      <c r="AKI1" s="57"/>
      <c r="AKJ1" s="57"/>
      <c r="AKK1" s="57"/>
      <c r="AKL1" s="57"/>
      <c r="AKM1" s="57"/>
      <c r="AKN1" s="57"/>
      <c r="AKO1" s="57"/>
      <c r="AKP1" s="57"/>
      <c r="AKQ1" s="57"/>
      <c r="AKR1" s="57"/>
      <c r="AKS1" s="57"/>
      <c r="AKT1" s="57"/>
      <c r="AKU1" s="57"/>
      <c r="AKV1" s="57"/>
      <c r="AKW1" s="57"/>
      <c r="AKX1" s="57"/>
      <c r="AKY1" s="57"/>
      <c r="AKZ1" s="57"/>
      <c r="ALA1" s="57"/>
      <c r="ALB1" s="57"/>
      <c r="ALC1" s="57"/>
      <c r="ALD1" s="57"/>
      <c r="ALE1" s="57"/>
      <c r="ALF1" s="57"/>
      <c r="ALG1" s="57"/>
      <c r="ALH1" s="57"/>
      <c r="ALI1" s="57"/>
      <c r="ALJ1" s="57"/>
      <c r="ALK1" s="57"/>
      <c r="ALL1" s="57"/>
      <c r="ALM1" s="57"/>
      <c r="ALN1" s="57"/>
      <c r="ALO1" s="57"/>
      <c r="ALP1" s="57"/>
      <c r="ALQ1" s="57"/>
      <c r="ALR1" s="57"/>
      <c r="ALS1" s="57"/>
      <c r="ALT1" s="57"/>
      <c r="ALU1" s="57"/>
      <c r="ALV1" s="57"/>
      <c r="ALW1" s="57"/>
      <c r="ALX1" s="57"/>
      <c r="ALY1" s="57"/>
      <c r="ALZ1" s="57"/>
      <c r="AMA1" s="57"/>
      <c r="AMB1" s="57"/>
      <c r="AMC1" s="57"/>
      <c r="AMD1" s="57"/>
      <c r="AME1" s="57"/>
      <c r="AMF1" s="57"/>
      <c r="AMG1" s="57"/>
      <c r="AMH1" s="57"/>
      <c r="AMI1" s="57"/>
      <c r="AMJ1" s="57"/>
      <c r="AMK1" s="57"/>
    </row>
    <row r="2" spans="1:1025" s="836" customFormat="1" ht="25.5">
      <c r="A2" s="715" t="s">
        <v>414</v>
      </c>
      <c r="B2" s="716" t="s">
        <v>415</v>
      </c>
      <c r="C2" s="717" t="s">
        <v>416</v>
      </c>
      <c r="D2" s="717" t="s">
        <v>417</v>
      </c>
      <c r="E2" s="718" t="s">
        <v>3636</v>
      </c>
      <c r="F2" s="719" t="s">
        <v>3496</v>
      </c>
      <c r="G2" s="725"/>
      <c r="H2" s="726"/>
      <c r="I2" s="726"/>
      <c r="J2" s="726"/>
      <c r="K2" s="726"/>
      <c r="L2" s="726"/>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7"/>
      <c r="IV2" s="57"/>
      <c r="IW2" s="57"/>
      <c r="IX2" s="57"/>
      <c r="IY2" s="57"/>
      <c r="IZ2" s="57"/>
      <c r="JA2" s="57"/>
      <c r="JB2" s="57"/>
      <c r="JC2" s="57"/>
      <c r="JD2" s="57"/>
      <c r="JE2" s="57"/>
      <c r="JF2" s="57"/>
      <c r="JG2" s="57"/>
      <c r="JH2" s="57"/>
      <c r="JI2" s="57"/>
      <c r="JJ2" s="57"/>
      <c r="JK2" s="57"/>
      <c r="JL2" s="57"/>
      <c r="JM2" s="57"/>
      <c r="JN2" s="57"/>
      <c r="JO2" s="57"/>
      <c r="JP2" s="57"/>
      <c r="JQ2" s="57"/>
      <c r="JR2" s="57"/>
      <c r="JS2" s="57"/>
      <c r="JT2" s="57"/>
      <c r="JU2" s="57"/>
      <c r="JV2" s="57"/>
      <c r="JW2" s="57"/>
      <c r="JX2" s="57"/>
      <c r="JY2" s="57"/>
      <c r="JZ2" s="57"/>
      <c r="KA2" s="57"/>
      <c r="KB2" s="57"/>
      <c r="KC2" s="57"/>
      <c r="KD2" s="57"/>
      <c r="KE2" s="57"/>
      <c r="KF2" s="57"/>
      <c r="KG2" s="57"/>
      <c r="KH2" s="57"/>
      <c r="KI2" s="57"/>
      <c r="KJ2" s="57"/>
      <c r="KK2" s="57"/>
      <c r="KL2" s="57"/>
      <c r="KM2" s="57"/>
      <c r="KN2" s="57"/>
      <c r="KO2" s="57"/>
      <c r="KP2" s="57"/>
      <c r="KQ2" s="57"/>
      <c r="KR2" s="57"/>
      <c r="KS2" s="57"/>
      <c r="KT2" s="57"/>
      <c r="KU2" s="57"/>
      <c r="KV2" s="57"/>
      <c r="KW2" s="57"/>
      <c r="KX2" s="57"/>
      <c r="KY2" s="57"/>
      <c r="KZ2" s="57"/>
      <c r="LA2" s="57"/>
      <c r="LB2" s="57"/>
      <c r="LC2" s="57"/>
      <c r="LD2" s="57"/>
      <c r="LE2" s="57"/>
      <c r="LF2" s="57"/>
      <c r="LG2" s="57"/>
      <c r="LH2" s="57"/>
      <c r="LI2" s="57"/>
      <c r="LJ2" s="57"/>
      <c r="LK2" s="57"/>
      <c r="LL2" s="57"/>
      <c r="LM2" s="57"/>
      <c r="LN2" s="57"/>
      <c r="LO2" s="57"/>
      <c r="LP2" s="57"/>
      <c r="LQ2" s="57"/>
      <c r="LR2" s="57"/>
      <c r="LS2" s="57"/>
      <c r="LT2" s="57"/>
      <c r="LU2" s="57"/>
      <c r="LV2" s="57"/>
      <c r="LW2" s="57"/>
      <c r="LX2" s="57"/>
      <c r="LY2" s="57"/>
      <c r="LZ2" s="57"/>
      <c r="MA2" s="57"/>
      <c r="MB2" s="57"/>
      <c r="MC2" s="57"/>
      <c r="MD2" s="57"/>
      <c r="ME2" s="57"/>
      <c r="MF2" s="57"/>
      <c r="MG2" s="57"/>
      <c r="MH2" s="57"/>
      <c r="MI2" s="57"/>
      <c r="MJ2" s="57"/>
      <c r="MK2" s="57"/>
      <c r="ML2" s="57"/>
      <c r="MM2" s="57"/>
      <c r="MN2" s="57"/>
      <c r="MO2" s="57"/>
      <c r="MP2" s="57"/>
      <c r="MQ2" s="57"/>
      <c r="MR2" s="57"/>
      <c r="MS2" s="57"/>
      <c r="MT2" s="57"/>
      <c r="MU2" s="57"/>
      <c r="MV2" s="57"/>
      <c r="MW2" s="57"/>
      <c r="MX2" s="57"/>
      <c r="MY2" s="57"/>
      <c r="MZ2" s="57"/>
      <c r="NA2" s="57"/>
      <c r="NB2" s="57"/>
      <c r="NC2" s="57"/>
      <c r="ND2" s="57"/>
      <c r="NE2" s="57"/>
      <c r="NF2" s="57"/>
      <c r="NG2" s="57"/>
      <c r="NH2" s="57"/>
      <c r="NI2" s="57"/>
      <c r="NJ2" s="57"/>
      <c r="NK2" s="57"/>
      <c r="NL2" s="57"/>
      <c r="NM2" s="57"/>
      <c r="NN2" s="57"/>
      <c r="NO2" s="57"/>
      <c r="NP2" s="57"/>
      <c r="NQ2" s="57"/>
      <c r="NR2" s="57"/>
      <c r="NS2" s="57"/>
      <c r="NT2" s="57"/>
      <c r="NU2" s="57"/>
      <c r="NV2" s="57"/>
      <c r="NW2" s="57"/>
      <c r="NX2" s="57"/>
      <c r="NY2" s="57"/>
      <c r="NZ2" s="57"/>
      <c r="OA2" s="57"/>
      <c r="OB2" s="57"/>
      <c r="OC2" s="57"/>
      <c r="OD2" s="57"/>
      <c r="OE2" s="57"/>
      <c r="OF2" s="57"/>
      <c r="OG2" s="57"/>
      <c r="OH2" s="57"/>
      <c r="OI2" s="57"/>
      <c r="OJ2" s="57"/>
      <c r="OK2" s="57"/>
      <c r="OL2" s="57"/>
      <c r="OM2" s="57"/>
      <c r="ON2" s="57"/>
      <c r="OO2" s="57"/>
      <c r="OP2" s="57"/>
      <c r="OQ2" s="57"/>
      <c r="OR2" s="57"/>
      <c r="OS2" s="57"/>
      <c r="OT2" s="57"/>
      <c r="OU2" s="57"/>
      <c r="OV2" s="57"/>
      <c r="OW2" s="57"/>
      <c r="OX2" s="57"/>
      <c r="OY2" s="57"/>
      <c r="OZ2" s="57"/>
      <c r="PA2" s="57"/>
      <c r="PB2" s="57"/>
      <c r="PC2" s="57"/>
      <c r="PD2" s="57"/>
      <c r="PE2" s="57"/>
      <c r="PF2" s="57"/>
      <c r="PG2" s="57"/>
      <c r="PH2" s="57"/>
      <c r="PI2" s="57"/>
      <c r="PJ2" s="57"/>
      <c r="PK2" s="57"/>
      <c r="PL2" s="57"/>
      <c r="PM2" s="57"/>
      <c r="PN2" s="57"/>
      <c r="PO2" s="57"/>
      <c r="PP2" s="57"/>
      <c r="PQ2" s="57"/>
      <c r="PR2" s="57"/>
      <c r="PS2" s="57"/>
      <c r="PT2" s="57"/>
      <c r="PU2" s="57"/>
      <c r="PV2" s="57"/>
      <c r="PW2" s="57"/>
      <c r="PX2" s="57"/>
      <c r="PY2" s="57"/>
      <c r="PZ2" s="57"/>
      <c r="QA2" s="57"/>
      <c r="QB2" s="57"/>
      <c r="QC2" s="57"/>
      <c r="QD2" s="57"/>
      <c r="QE2" s="57"/>
      <c r="QF2" s="57"/>
      <c r="QG2" s="57"/>
      <c r="QH2" s="57"/>
      <c r="QI2" s="57"/>
      <c r="QJ2" s="57"/>
      <c r="QK2" s="57"/>
      <c r="QL2" s="57"/>
      <c r="QM2" s="57"/>
      <c r="QN2" s="57"/>
      <c r="QO2" s="57"/>
      <c r="QP2" s="57"/>
      <c r="QQ2" s="57"/>
      <c r="QR2" s="57"/>
      <c r="QS2" s="57"/>
      <c r="QT2" s="57"/>
      <c r="QU2" s="57"/>
      <c r="QV2" s="57"/>
      <c r="QW2" s="57"/>
      <c r="QX2" s="57"/>
      <c r="QY2" s="57"/>
      <c r="QZ2" s="57"/>
      <c r="RA2" s="57"/>
      <c r="RB2" s="57"/>
      <c r="RC2" s="57"/>
      <c r="RD2" s="57"/>
      <c r="RE2" s="57"/>
      <c r="RF2" s="57"/>
      <c r="RG2" s="57"/>
      <c r="RH2" s="57"/>
      <c r="RI2" s="57"/>
      <c r="RJ2" s="57"/>
      <c r="RK2" s="57"/>
      <c r="RL2" s="57"/>
      <c r="RM2" s="57"/>
      <c r="RN2" s="57"/>
      <c r="RO2" s="57"/>
      <c r="RP2" s="57"/>
      <c r="RQ2" s="57"/>
      <c r="RR2" s="57"/>
      <c r="RS2" s="57"/>
      <c r="RT2" s="57"/>
      <c r="RU2" s="57"/>
      <c r="RV2" s="57"/>
      <c r="RW2" s="57"/>
      <c r="RX2" s="57"/>
      <c r="RY2" s="57"/>
      <c r="RZ2" s="57"/>
      <c r="SA2" s="57"/>
      <c r="SB2" s="57"/>
      <c r="SC2" s="57"/>
      <c r="SD2" s="57"/>
      <c r="SE2" s="57"/>
      <c r="SF2" s="57"/>
      <c r="SG2" s="57"/>
      <c r="SH2" s="57"/>
      <c r="SI2" s="57"/>
      <c r="SJ2" s="57"/>
      <c r="SK2" s="57"/>
      <c r="SL2" s="57"/>
      <c r="SM2" s="57"/>
      <c r="SN2" s="57"/>
      <c r="SO2" s="57"/>
      <c r="SP2" s="57"/>
      <c r="SQ2" s="57"/>
      <c r="SR2" s="57"/>
      <c r="SS2" s="57"/>
      <c r="ST2" s="57"/>
      <c r="SU2" s="57"/>
      <c r="SV2" s="57"/>
      <c r="SW2" s="57"/>
      <c r="SX2" s="57"/>
      <c r="SY2" s="57"/>
      <c r="SZ2" s="57"/>
      <c r="TA2" s="57"/>
      <c r="TB2" s="57"/>
      <c r="TC2" s="57"/>
      <c r="TD2" s="57"/>
      <c r="TE2" s="57"/>
      <c r="TF2" s="57"/>
      <c r="TG2" s="57"/>
      <c r="TH2" s="57"/>
      <c r="TI2" s="57"/>
      <c r="TJ2" s="57"/>
      <c r="TK2" s="57"/>
      <c r="TL2" s="57"/>
      <c r="TM2" s="57"/>
      <c r="TN2" s="57"/>
      <c r="TO2" s="57"/>
      <c r="TP2" s="57"/>
      <c r="TQ2" s="57"/>
      <c r="TR2" s="57"/>
      <c r="TS2" s="57"/>
      <c r="TT2" s="57"/>
      <c r="TU2" s="57"/>
      <c r="TV2" s="57"/>
      <c r="TW2" s="57"/>
      <c r="TX2" s="57"/>
      <c r="TY2" s="57"/>
      <c r="TZ2" s="57"/>
      <c r="UA2" s="57"/>
      <c r="UB2" s="57"/>
      <c r="UC2" s="57"/>
      <c r="UD2" s="57"/>
      <c r="UE2" s="57"/>
      <c r="UF2" s="57"/>
      <c r="UG2" s="57"/>
      <c r="UH2" s="57"/>
      <c r="UI2" s="57"/>
      <c r="UJ2" s="57"/>
      <c r="UK2" s="57"/>
      <c r="UL2" s="57"/>
      <c r="UM2" s="57"/>
      <c r="UN2" s="57"/>
      <c r="UO2" s="57"/>
      <c r="UP2" s="57"/>
      <c r="UQ2" s="57"/>
      <c r="UR2" s="57"/>
      <c r="US2" s="57"/>
      <c r="UT2" s="57"/>
      <c r="UU2" s="57"/>
      <c r="UV2" s="57"/>
      <c r="UW2" s="57"/>
      <c r="UX2" s="57"/>
      <c r="UY2" s="57"/>
      <c r="UZ2" s="57"/>
      <c r="VA2" s="57"/>
      <c r="VB2" s="57"/>
      <c r="VC2" s="57"/>
      <c r="VD2" s="57"/>
      <c r="VE2" s="57"/>
      <c r="VF2" s="57"/>
      <c r="VG2" s="57"/>
      <c r="VH2" s="57"/>
      <c r="VI2" s="57"/>
      <c r="VJ2" s="57"/>
      <c r="VK2" s="57"/>
      <c r="VL2" s="57"/>
      <c r="VM2" s="57"/>
      <c r="VN2" s="57"/>
      <c r="VO2" s="57"/>
      <c r="VP2" s="57"/>
      <c r="VQ2" s="57"/>
      <c r="VR2" s="57"/>
      <c r="VS2" s="57"/>
      <c r="VT2" s="57"/>
      <c r="VU2" s="57"/>
      <c r="VV2" s="57"/>
      <c r="VW2" s="57"/>
      <c r="VX2" s="57"/>
      <c r="VY2" s="57"/>
      <c r="VZ2" s="57"/>
      <c r="WA2" s="57"/>
      <c r="WB2" s="57"/>
      <c r="WC2" s="57"/>
      <c r="WD2" s="57"/>
      <c r="WE2" s="57"/>
      <c r="WF2" s="57"/>
      <c r="WG2" s="57"/>
      <c r="WH2" s="57"/>
      <c r="WI2" s="57"/>
      <c r="WJ2" s="57"/>
      <c r="WK2" s="57"/>
      <c r="WL2" s="57"/>
      <c r="WM2" s="57"/>
      <c r="WN2" s="57"/>
      <c r="WO2" s="57"/>
      <c r="WP2" s="57"/>
      <c r="WQ2" s="57"/>
      <c r="WR2" s="57"/>
      <c r="WS2" s="57"/>
      <c r="WT2" s="57"/>
      <c r="WU2" s="57"/>
      <c r="WV2" s="57"/>
      <c r="WW2" s="57"/>
      <c r="WX2" s="57"/>
      <c r="WY2" s="57"/>
      <c r="WZ2" s="57"/>
      <c r="XA2" s="57"/>
      <c r="XB2" s="57"/>
      <c r="XC2" s="57"/>
      <c r="XD2" s="57"/>
      <c r="XE2" s="57"/>
      <c r="XF2" s="57"/>
      <c r="XG2" s="57"/>
      <c r="XH2" s="57"/>
      <c r="XI2" s="57"/>
      <c r="XJ2" s="57"/>
      <c r="XK2" s="57"/>
      <c r="XL2" s="57"/>
      <c r="XM2" s="57"/>
      <c r="XN2" s="57"/>
      <c r="XO2" s="57"/>
      <c r="XP2" s="57"/>
      <c r="XQ2" s="57"/>
      <c r="XR2" s="57"/>
      <c r="XS2" s="57"/>
      <c r="XT2" s="57"/>
      <c r="XU2" s="57"/>
      <c r="XV2" s="57"/>
      <c r="XW2" s="57"/>
      <c r="XX2" s="57"/>
      <c r="XY2" s="57"/>
      <c r="XZ2" s="57"/>
      <c r="YA2" s="57"/>
      <c r="YB2" s="57"/>
      <c r="YC2" s="57"/>
      <c r="YD2" s="57"/>
      <c r="YE2" s="57"/>
      <c r="YF2" s="57"/>
      <c r="YG2" s="57"/>
      <c r="YH2" s="57"/>
      <c r="YI2" s="57"/>
      <c r="YJ2" s="57"/>
      <c r="YK2" s="57"/>
      <c r="YL2" s="57"/>
      <c r="YM2" s="57"/>
      <c r="YN2" s="57"/>
      <c r="YO2" s="57"/>
      <c r="YP2" s="57"/>
      <c r="YQ2" s="57"/>
      <c r="YR2" s="57"/>
      <c r="YS2" s="57"/>
      <c r="YT2" s="57"/>
      <c r="YU2" s="57"/>
      <c r="YV2" s="57"/>
      <c r="YW2" s="57"/>
      <c r="YX2" s="57"/>
      <c r="YY2" s="57"/>
      <c r="YZ2" s="57"/>
      <c r="ZA2" s="57"/>
      <c r="ZB2" s="57"/>
      <c r="ZC2" s="57"/>
      <c r="ZD2" s="57"/>
      <c r="ZE2" s="57"/>
      <c r="ZF2" s="57"/>
      <c r="ZG2" s="57"/>
      <c r="ZH2" s="57"/>
      <c r="ZI2" s="57"/>
      <c r="ZJ2" s="57"/>
      <c r="ZK2" s="57"/>
      <c r="ZL2" s="57"/>
      <c r="ZM2" s="57"/>
      <c r="ZN2" s="57"/>
      <c r="ZO2" s="57"/>
      <c r="ZP2" s="57"/>
      <c r="ZQ2" s="57"/>
      <c r="ZR2" s="57"/>
      <c r="ZS2" s="57"/>
      <c r="ZT2" s="57"/>
      <c r="ZU2" s="57"/>
      <c r="ZV2" s="57"/>
      <c r="ZW2" s="57"/>
      <c r="ZX2" s="57"/>
      <c r="ZY2" s="57"/>
      <c r="ZZ2" s="57"/>
      <c r="AAA2" s="57"/>
      <c r="AAB2" s="57"/>
      <c r="AAC2" s="57"/>
      <c r="AAD2" s="57"/>
      <c r="AAE2" s="57"/>
      <c r="AAF2" s="57"/>
      <c r="AAG2" s="57"/>
      <c r="AAH2" s="57"/>
      <c r="AAI2" s="57"/>
      <c r="AAJ2" s="57"/>
      <c r="AAK2" s="57"/>
      <c r="AAL2" s="57"/>
      <c r="AAM2" s="57"/>
      <c r="AAN2" s="57"/>
      <c r="AAO2" s="57"/>
      <c r="AAP2" s="57"/>
      <c r="AAQ2" s="57"/>
      <c r="AAR2" s="57"/>
      <c r="AAS2" s="57"/>
      <c r="AAT2" s="57"/>
      <c r="AAU2" s="57"/>
      <c r="AAV2" s="57"/>
      <c r="AAW2" s="57"/>
      <c r="AAX2" s="57"/>
      <c r="AAY2" s="57"/>
      <c r="AAZ2" s="57"/>
      <c r="ABA2" s="57"/>
      <c r="ABB2" s="57"/>
      <c r="ABC2" s="57"/>
      <c r="ABD2" s="57"/>
      <c r="ABE2" s="57"/>
      <c r="ABF2" s="57"/>
      <c r="ABG2" s="57"/>
      <c r="ABH2" s="57"/>
      <c r="ABI2" s="57"/>
      <c r="ABJ2" s="57"/>
      <c r="ABK2" s="57"/>
      <c r="ABL2" s="57"/>
      <c r="ABM2" s="57"/>
      <c r="ABN2" s="57"/>
      <c r="ABO2" s="57"/>
      <c r="ABP2" s="57"/>
      <c r="ABQ2" s="57"/>
      <c r="ABR2" s="57"/>
      <c r="ABS2" s="57"/>
      <c r="ABT2" s="57"/>
      <c r="ABU2" s="57"/>
      <c r="ABV2" s="57"/>
      <c r="ABW2" s="57"/>
      <c r="ABX2" s="57"/>
      <c r="ABY2" s="57"/>
      <c r="ABZ2" s="57"/>
      <c r="ACA2" s="57"/>
      <c r="ACB2" s="57"/>
      <c r="ACC2" s="57"/>
      <c r="ACD2" s="57"/>
      <c r="ACE2" s="57"/>
      <c r="ACF2" s="57"/>
      <c r="ACG2" s="57"/>
      <c r="ACH2" s="57"/>
      <c r="ACI2" s="57"/>
      <c r="ACJ2" s="57"/>
      <c r="ACK2" s="57"/>
      <c r="ACL2" s="57"/>
      <c r="ACM2" s="57"/>
      <c r="ACN2" s="57"/>
      <c r="ACO2" s="57"/>
      <c r="ACP2" s="57"/>
      <c r="ACQ2" s="57"/>
      <c r="ACR2" s="57"/>
      <c r="ACS2" s="57"/>
      <c r="ACT2" s="57"/>
      <c r="ACU2" s="57"/>
      <c r="ACV2" s="57"/>
      <c r="ACW2" s="57"/>
      <c r="ACX2" s="57"/>
      <c r="ACY2" s="57"/>
      <c r="ACZ2" s="57"/>
      <c r="ADA2" s="57"/>
      <c r="ADB2" s="57"/>
      <c r="ADC2" s="57"/>
      <c r="ADD2" s="57"/>
      <c r="ADE2" s="57"/>
      <c r="ADF2" s="57"/>
      <c r="ADG2" s="57"/>
      <c r="ADH2" s="57"/>
      <c r="ADI2" s="57"/>
      <c r="ADJ2" s="57"/>
      <c r="ADK2" s="57"/>
      <c r="ADL2" s="57"/>
      <c r="ADM2" s="57"/>
      <c r="ADN2" s="57"/>
      <c r="ADO2" s="57"/>
      <c r="ADP2" s="57"/>
      <c r="ADQ2" s="57"/>
      <c r="ADR2" s="57"/>
      <c r="ADS2" s="57"/>
      <c r="ADT2" s="57"/>
      <c r="ADU2" s="57"/>
      <c r="ADV2" s="57"/>
      <c r="ADW2" s="57"/>
      <c r="ADX2" s="57"/>
      <c r="ADY2" s="57"/>
      <c r="ADZ2" s="57"/>
      <c r="AEA2" s="57"/>
      <c r="AEB2" s="57"/>
      <c r="AEC2" s="57"/>
      <c r="AED2" s="57"/>
      <c r="AEE2" s="57"/>
      <c r="AEF2" s="57"/>
      <c r="AEG2" s="57"/>
      <c r="AEH2" s="57"/>
      <c r="AEI2" s="57"/>
      <c r="AEJ2" s="57"/>
      <c r="AEK2" s="57"/>
      <c r="AEL2" s="57"/>
      <c r="AEM2" s="57"/>
      <c r="AEN2" s="57"/>
      <c r="AEO2" s="57"/>
      <c r="AEP2" s="57"/>
      <c r="AEQ2" s="57"/>
      <c r="AER2" s="57"/>
      <c r="AES2" s="57"/>
      <c r="AET2" s="57"/>
      <c r="AEU2" s="57"/>
      <c r="AEV2" s="57"/>
      <c r="AEW2" s="57"/>
      <c r="AEX2" s="57"/>
      <c r="AEY2" s="57"/>
      <c r="AEZ2" s="57"/>
      <c r="AFA2" s="57"/>
      <c r="AFB2" s="57"/>
      <c r="AFC2" s="57"/>
      <c r="AFD2" s="57"/>
      <c r="AFE2" s="57"/>
      <c r="AFF2" s="57"/>
      <c r="AFG2" s="57"/>
      <c r="AFH2" s="57"/>
      <c r="AFI2" s="57"/>
      <c r="AFJ2" s="57"/>
      <c r="AFK2" s="57"/>
      <c r="AFL2" s="57"/>
      <c r="AFM2" s="57"/>
      <c r="AFN2" s="57"/>
      <c r="AFO2" s="57"/>
      <c r="AFP2" s="57"/>
      <c r="AFQ2" s="57"/>
      <c r="AFR2" s="57"/>
      <c r="AFS2" s="57"/>
      <c r="AFT2" s="57"/>
      <c r="AFU2" s="57"/>
      <c r="AFV2" s="57"/>
      <c r="AFW2" s="57"/>
      <c r="AFX2" s="57"/>
      <c r="AFY2" s="57"/>
      <c r="AFZ2" s="57"/>
      <c r="AGA2" s="57"/>
      <c r="AGB2" s="57"/>
      <c r="AGC2" s="57"/>
      <c r="AGD2" s="57"/>
      <c r="AGE2" s="57"/>
      <c r="AGF2" s="57"/>
      <c r="AGG2" s="57"/>
      <c r="AGH2" s="57"/>
      <c r="AGI2" s="57"/>
      <c r="AGJ2" s="57"/>
      <c r="AGK2" s="57"/>
      <c r="AGL2" s="57"/>
      <c r="AGM2" s="57"/>
      <c r="AGN2" s="57"/>
      <c r="AGO2" s="57"/>
      <c r="AGP2" s="57"/>
      <c r="AGQ2" s="57"/>
      <c r="AGR2" s="57"/>
      <c r="AGS2" s="57"/>
      <c r="AGT2" s="57"/>
      <c r="AGU2" s="57"/>
      <c r="AGV2" s="57"/>
      <c r="AGW2" s="57"/>
      <c r="AGX2" s="57"/>
      <c r="AGY2" s="57"/>
      <c r="AGZ2" s="57"/>
      <c r="AHA2" s="57"/>
      <c r="AHB2" s="57"/>
      <c r="AHC2" s="57"/>
      <c r="AHD2" s="57"/>
      <c r="AHE2" s="57"/>
      <c r="AHF2" s="57"/>
      <c r="AHG2" s="57"/>
      <c r="AHH2" s="57"/>
      <c r="AHI2" s="57"/>
      <c r="AHJ2" s="57"/>
      <c r="AHK2" s="57"/>
      <c r="AHL2" s="57"/>
      <c r="AHM2" s="57"/>
      <c r="AHN2" s="57"/>
      <c r="AHO2" s="57"/>
      <c r="AHP2" s="57"/>
      <c r="AHQ2" s="57"/>
      <c r="AHR2" s="57"/>
      <c r="AHS2" s="57"/>
      <c r="AHT2" s="57"/>
      <c r="AHU2" s="57"/>
      <c r="AHV2" s="57"/>
      <c r="AHW2" s="57"/>
      <c r="AHX2" s="57"/>
      <c r="AHY2" s="57"/>
      <c r="AHZ2" s="57"/>
      <c r="AIA2" s="57"/>
      <c r="AIB2" s="57"/>
      <c r="AIC2" s="57"/>
      <c r="AID2" s="57"/>
      <c r="AIE2" s="57"/>
      <c r="AIF2" s="57"/>
      <c r="AIG2" s="57"/>
      <c r="AIH2" s="57"/>
      <c r="AII2" s="57"/>
      <c r="AIJ2" s="57"/>
      <c r="AIK2" s="57"/>
      <c r="AIL2" s="57"/>
      <c r="AIM2" s="57"/>
      <c r="AIN2" s="57"/>
      <c r="AIO2" s="57"/>
      <c r="AIP2" s="57"/>
      <c r="AIQ2" s="57"/>
      <c r="AIR2" s="57"/>
      <c r="AIS2" s="57"/>
      <c r="AIT2" s="57"/>
      <c r="AIU2" s="57"/>
      <c r="AIV2" s="57"/>
      <c r="AIW2" s="57"/>
      <c r="AIX2" s="57"/>
      <c r="AIY2" s="57"/>
      <c r="AIZ2" s="57"/>
      <c r="AJA2" s="57"/>
      <c r="AJB2" s="57"/>
      <c r="AJC2" s="57"/>
      <c r="AJD2" s="57"/>
      <c r="AJE2" s="57"/>
      <c r="AJF2" s="57"/>
      <c r="AJG2" s="57"/>
      <c r="AJH2" s="57"/>
      <c r="AJI2" s="57"/>
      <c r="AJJ2" s="57"/>
      <c r="AJK2" s="57"/>
      <c r="AJL2" s="57"/>
      <c r="AJM2" s="57"/>
      <c r="AJN2" s="57"/>
      <c r="AJO2" s="57"/>
      <c r="AJP2" s="57"/>
      <c r="AJQ2" s="57"/>
      <c r="AJR2" s="57"/>
      <c r="AJS2" s="57"/>
      <c r="AJT2" s="57"/>
      <c r="AJU2" s="57"/>
      <c r="AJV2" s="57"/>
      <c r="AJW2" s="57"/>
      <c r="AJX2" s="57"/>
      <c r="AJY2" s="57"/>
      <c r="AJZ2" s="57"/>
      <c r="AKA2" s="57"/>
      <c r="AKB2" s="57"/>
      <c r="AKC2" s="57"/>
      <c r="AKD2" s="57"/>
      <c r="AKE2" s="57"/>
      <c r="AKF2" s="57"/>
      <c r="AKG2" s="57"/>
      <c r="AKH2" s="57"/>
      <c r="AKI2" s="57"/>
      <c r="AKJ2" s="57"/>
      <c r="AKK2" s="57"/>
      <c r="AKL2" s="57"/>
      <c r="AKM2" s="57"/>
      <c r="AKN2" s="57"/>
      <c r="AKO2" s="57"/>
      <c r="AKP2" s="57"/>
      <c r="AKQ2" s="57"/>
      <c r="AKR2" s="57"/>
      <c r="AKS2" s="57"/>
      <c r="AKT2" s="57"/>
      <c r="AKU2" s="57"/>
      <c r="AKV2" s="57"/>
      <c r="AKW2" s="57"/>
      <c r="AKX2" s="57"/>
      <c r="AKY2" s="57"/>
      <c r="AKZ2" s="57"/>
      <c r="ALA2" s="57"/>
      <c r="ALB2" s="57"/>
      <c r="ALC2" s="57"/>
      <c r="ALD2" s="57"/>
      <c r="ALE2" s="57"/>
      <c r="ALF2" s="57"/>
      <c r="ALG2" s="57"/>
      <c r="ALH2" s="57"/>
      <c r="ALI2" s="57"/>
      <c r="ALJ2" s="57"/>
      <c r="ALK2" s="57"/>
      <c r="ALL2" s="57"/>
      <c r="ALM2" s="57"/>
      <c r="ALN2" s="57"/>
      <c r="ALO2" s="57"/>
      <c r="ALP2" s="57"/>
      <c r="ALQ2" s="57"/>
      <c r="ALR2" s="57"/>
      <c r="ALS2" s="57"/>
      <c r="ALT2" s="57"/>
      <c r="ALU2" s="57"/>
      <c r="ALV2" s="57"/>
      <c r="ALW2" s="57"/>
      <c r="ALX2" s="57"/>
      <c r="ALY2" s="57"/>
      <c r="ALZ2" s="57"/>
      <c r="AMA2" s="57"/>
      <c r="AMB2" s="57"/>
      <c r="AMC2" s="57"/>
      <c r="AMD2" s="57"/>
      <c r="AME2" s="57"/>
      <c r="AMF2" s="57"/>
      <c r="AMG2" s="57"/>
      <c r="AMH2" s="57"/>
      <c r="AMI2" s="57"/>
      <c r="AMJ2" s="57"/>
      <c r="AMK2" s="57"/>
    </row>
    <row r="3" spans="1:1025" s="836" customFormat="1">
      <c r="A3" s="720"/>
      <c r="B3" s="721"/>
      <c r="C3" s="722"/>
      <c r="D3" s="722"/>
      <c r="E3" s="722"/>
      <c r="F3" s="723"/>
      <c r="G3" s="725"/>
      <c r="H3" s="726"/>
      <c r="I3" s="726"/>
      <c r="J3" s="726"/>
      <c r="K3" s="726"/>
      <c r="L3" s="726"/>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c r="LF3" s="57"/>
      <c r="LG3" s="57"/>
      <c r="LH3" s="57"/>
      <c r="LI3" s="57"/>
      <c r="LJ3" s="57"/>
      <c r="LK3" s="57"/>
      <c r="LL3" s="57"/>
      <c r="LM3" s="57"/>
      <c r="LN3" s="57"/>
      <c r="LO3" s="57"/>
      <c r="LP3" s="57"/>
      <c r="LQ3" s="57"/>
      <c r="LR3" s="57"/>
      <c r="LS3" s="57"/>
      <c r="LT3" s="57"/>
      <c r="LU3" s="57"/>
      <c r="LV3" s="57"/>
      <c r="LW3" s="57"/>
      <c r="LX3" s="57"/>
      <c r="LY3" s="57"/>
      <c r="LZ3" s="57"/>
      <c r="MA3" s="57"/>
      <c r="MB3" s="57"/>
      <c r="MC3" s="57"/>
      <c r="MD3" s="57"/>
      <c r="ME3" s="57"/>
      <c r="MF3" s="57"/>
      <c r="MG3" s="57"/>
      <c r="MH3" s="57"/>
      <c r="MI3" s="57"/>
      <c r="MJ3" s="57"/>
      <c r="MK3" s="57"/>
      <c r="ML3" s="57"/>
      <c r="MM3" s="57"/>
      <c r="MN3" s="57"/>
      <c r="MO3" s="57"/>
      <c r="MP3" s="57"/>
      <c r="MQ3" s="57"/>
      <c r="MR3" s="57"/>
      <c r="MS3" s="57"/>
      <c r="MT3" s="57"/>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c r="SJ3" s="57"/>
      <c r="SK3" s="57"/>
      <c r="SL3" s="57"/>
      <c r="SM3" s="57"/>
      <c r="SN3" s="57"/>
      <c r="SO3" s="57"/>
      <c r="SP3" s="57"/>
      <c r="SQ3" s="57"/>
      <c r="SR3" s="57"/>
      <c r="SS3" s="57"/>
      <c r="ST3" s="57"/>
      <c r="SU3" s="57"/>
      <c r="SV3" s="57"/>
      <c r="SW3" s="57"/>
      <c r="SX3" s="57"/>
      <c r="SY3" s="57"/>
      <c r="SZ3" s="57"/>
      <c r="TA3" s="57"/>
      <c r="TB3" s="57"/>
      <c r="TC3" s="57"/>
      <c r="TD3" s="57"/>
      <c r="TE3" s="57"/>
      <c r="TF3" s="57"/>
      <c r="TG3" s="57"/>
      <c r="TH3" s="57"/>
      <c r="TI3" s="57"/>
      <c r="TJ3" s="57"/>
      <c r="TK3" s="57"/>
      <c r="TL3" s="57"/>
      <c r="TM3" s="57"/>
      <c r="TN3" s="57"/>
      <c r="TO3" s="57"/>
      <c r="TP3" s="57"/>
      <c r="TQ3" s="57"/>
      <c r="TR3" s="57"/>
      <c r="TS3" s="57"/>
      <c r="TT3" s="57"/>
      <c r="TU3" s="57"/>
      <c r="TV3" s="57"/>
      <c r="TW3" s="57"/>
      <c r="TX3" s="57"/>
      <c r="TY3" s="57"/>
      <c r="TZ3" s="57"/>
      <c r="UA3" s="57"/>
      <c r="UB3" s="57"/>
      <c r="UC3" s="57"/>
      <c r="UD3" s="57"/>
      <c r="UE3" s="57"/>
      <c r="UF3" s="57"/>
      <c r="UG3" s="57"/>
      <c r="UH3" s="57"/>
      <c r="UI3" s="57"/>
      <c r="UJ3" s="57"/>
      <c r="UK3" s="57"/>
      <c r="UL3" s="57"/>
      <c r="UM3" s="57"/>
      <c r="UN3" s="57"/>
      <c r="UO3" s="57"/>
      <c r="UP3" s="57"/>
      <c r="UQ3" s="57"/>
      <c r="UR3" s="57"/>
      <c r="US3" s="57"/>
      <c r="UT3" s="57"/>
      <c r="UU3" s="57"/>
      <c r="UV3" s="57"/>
      <c r="UW3" s="57"/>
      <c r="UX3" s="57"/>
      <c r="UY3" s="57"/>
      <c r="UZ3" s="57"/>
      <c r="VA3" s="57"/>
      <c r="VB3" s="57"/>
      <c r="VC3" s="57"/>
      <c r="VD3" s="57"/>
      <c r="VE3" s="57"/>
      <c r="VF3" s="57"/>
      <c r="VG3" s="57"/>
      <c r="VH3" s="57"/>
      <c r="VI3" s="57"/>
      <c r="VJ3" s="57"/>
      <c r="VK3" s="57"/>
      <c r="VL3" s="57"/>
      <c r="VM3" s="57"/>
      <c r="VN3" s="57"/>
      <c r="VO3" s="57"/>
      <c r="VP3" s="57"/>
      <c r="VQ3" s="57"/>
      <c r="VR3" s="57"/>
      <c r="VS3" s="57"/>
      <c r="VT3" s="57"/>
      <c r="VU3" s="57"/>
      <c r="VV3" s="57"/>
      <c r="VW3" s="57"/>
      <c r="VX3" s="57"/>
      <c r="VY3" s="57"/>
      <c r="VZ3" s="57"/>
      <c r="WA3" s="57"/>
      <c r="WB3" s="57"/>
      <c r="WC3" s="57"/>
      <c r="WD3" s="57"/>
      <c r="WE3" s="57"/>
      <c r="WF3" s="57"/>
      <c r="WG3" s="57"/>
      <c r="WH3" s="57"/>
      <c r="WI3" s="57"/>
      <c r="WJ3" s="57"/>
      <c r="WK3" s="57"/>
      <c r="WL3" s="57"/>
      <c r="WM3" s="57"/>
      <c r="WN3" s="57"/>
      <c r="WO3" s="57"/>
      <c r="WP3" s="57"/>
      <c r="WQ3" s="57"/>
      <c r="WR3" s="57"/>
      <c r="WS3" s="57"/>
      <c r="WT3" s="57"/>
      <c r="WU3" s="57"/>
      <c r="WV3" s="57"/>
      <c r="WW3" s="57"/>
      <c r="WX3" s="57"/>
      <c r="WY3" s="57"/>
      <c r="WZ3" s="57"/>
      <c r="XA3" s="57"/>
      <c r="XB3" s="57"/>
      <c r="XC3" s="57"/>
      <c r="XD3" s="57"/>
      <c r="XE3" s="57"/>
      <c r="XF3" s="57"/>
      <c r="XG3" s="57"/>
      <c r="XH3" s="57"/>
      <c r="XI3" s="57"/>
      <c r="XJ3" s="57"/>
      <c r="XK3" s="57"/>
      <c r="XL3" s="57"/>
      <c r="XM3" s="57"/>
      <c r="XN3" s="57"/>
      <c r="XO3" s="57"/>
      <c r="XP3" s="57"/>
      <c r="XQ3" s="57"/>
      <c r="XR3" s="57"/>
      <c r="XS3" s="57"/>
      <c r="XT3" s="57"/>
      <c r="XU3" s="57"/>
      <c r="XV3" s="57"/>
      <c r="XW3" s="57"/>
      <c r="XX3" s="57"/>
      <c r="XY3" s="57"/>
      <c r="XZ3" s="57"/>
      <c r="YA3" s="57"/>
      <c r="YB3" s="57"/>
      <c r="YC3" s="57"/>
      <c r="YD3" s="57"/>
      <c r="YE3" s="57"/>
      <c r="YF3" s="57"/>
      <c r="YG3" s="57"/>
      <c r="YH3" s="57"/>
      <c r="YI3" s="57"/>
      <c r="YJ3" s="57"/>
      <c r="YK3" s="57"/>
      <c r="YL3" s="57"/>
      <c r="YM3" s="57"/>
      <c r="YN3" s="57"/>
      <c r="YO3" s="57"/>
      <c r="YP3" s="57"/>
      <c r="YQ3" s="57"/>
      <c r="YR3" s="57"/>
      <c r="YS3" s="57"/>
      <c r="YT3" s="57"/>
      <c r="YU3" s="57"/>
      <c r="YV3" s="57"/>
      <c r="YW3" s="57"/>
      <c r="YX3" s="57"/>
      <c r="YY3" s="57"/>
      <c r="YZ3" s="57"/>
      <c r="ZA3" s="57"/>
      <c r="ZB3" s="57"/>
      <c r="ZC3" s="57"/>
      <c r="ZD3" s="57"/>
      <c r="ZE3" s="57"/>
      <c r="ZF3" s="57"/>
      <c r="ZG3" s="57"/>
      <c r="ZH3" s="57"/>
      <c r="ZI3" s="57"/>
      <c r="ZJ3" s="57"/>
      <c r="ZK3" s="57"/>
      <c r="ZL3" s="57"/>
      <c r="ZM3" s="57"/>
      <c r="ZN3" s="57"/>
      <c r="ZO3" s="57"/>
      <c r="ZP3" s="57"/>
      <c r="ZQ3" s="57"/>
      <c r="ZR3" s="57"/>
      <c r="ZS3" s="57"/>
      <c r="ZT3" s="57"/>
      <c r="ZU3" s="57"/>
      <c r="ZV3" s="57"/>
      <c r="ZW3" s="57"/>
      <c r="ZX3" s="57"/>
      <c r="ZY3" s="57"/>
      <c r="ZZ3" s="57"/>
      <c r="AAA3" s="57"/>
      <c r="AAB3" s="57"/>
      <c r="AAC3" s="57"/>
      <c r="AAD3" s="57"/>
      <c r="AAE3" s="57"/>
      <c r="AAF3" s="57"/>
      <c r="AAG3" s="57"/>
      <c r="AAH3" s="57"/>
      <c r="AAI3" s="57"/>
      <c r="AAJ3" s="57"/>
      <c r="AAK3" s="57"/>
      <c r="AAL3" s="57"/>
      <c r="AAM3" s="57"/>
      <c r="AAN3" s="57"/>
      <c r="AAO3" s="57"/>
      <c r="AAP3" s="57"/>
      <c r="AAQ3" s="57"/>
      <c r="AAR3" s="57"/>
      <c r="AAS3" s="57"/>
      <c r="AAT3" s="57"/>
      <c r="AAU3" s="57"/>
      <c r="AAV3" s="57"/>
      <c r="AAW3" s="57"/>
      <c r="AAX3" s="57"/>
      <c r="AAY3" s="57"/>
      <c r="AAZ3" s="57"/>
      <c r="ABA3" s="57"/>
      <c r="ABB3" s="57"/>
      <c r="ABC3" s="57"/>
      <c r="ABD3" s="57"/>
      <c r="ABE3" s="57"/>
      <c r="ABF3" s="57"/>
      <c r="ABG3" s="57"/>
      <c r="ABH3" s="57"/>
      <c r="ABI3" s="57"/>
      <c r="ABJ3" s="57"/>
      <c r="ABK3" s="57"/>
      <c r="ABL3" s="57"/>
      <c r="ABM3" s="57"/>
      <c r="ABN3" s="57"/>
      <c r="ABO3" s="57"/>
      <c r="ABP3" s="57"/>
      <c r="ABQ3" s="57"/>
      <c r="ABR3" s="57"/>
      <c r="ABS3" s="57"/>
      <c r="ABT3" s="57"/>
      <c r="ABU3" s="57"/>
      <c r="ABV3" s="57"/>
      <c r="ABW3" s="57"/>
      <c r="ABX3" s="57"/>
      <c r="ABY3" s="57"/>
      <c r="ABZ3" s="57"/>
      <c r="ACA3" s="57"/>
      <c r="ACB3" s="57"/>
      <c r="ACC3" s="57"/>
      <c r="ACD3" s="57"/>
      <c r="ACE3" s="57"/>
      <c r="ACF3" s="57"/>
      <c r="ACG3" s="57"/>
      <c r="ACH3" s="57"/>
      <c r="ACI3" s="57"/>
      <c r="ACJ3" s="57"/>
      <c r="ACK3" s="57"/>
      <c r="ACL3" s="57"/>
      <c r="ACM3" s="57"/>
      <c r="ACN3" s="57"/>
      <c r="ACO3" s="57"/>
      <c r="ACP3" s="57"/>
      <c r="ACQ3" s="57"/>
      <c r="ACR3" s="57"/>
      <c r="ACS3" s="57"/>
      <c r="ACT3" s="57"/>
      <c r="ACU3" s="57"/>
      <c r="ACV3" s="57"/>
      <c r="ACW3" s="57"/>
      <c r="ACX3" s="57"/>
      <c r="ACY3" s="57"/>
      <c r="ACZ3" s="57"/>
      <c r="ADA3" s="57"/>
      <c r="ADB3" s="57"/>
      <c r="ADC3" s="57"/>
      <c r="ADD3" s="57"/>
      <c r="ADE3" s="57"/>
      <c r="ADF3" s="57"/>
      <c r="ADG3" s="57"/>
      <c r="ADH3" s="57"/>
      <c r="ADI3" s="57"/>
      <c r="ADJ3" s="57"/>
      <c r="ADK3" s="57"/>
      <c r="ADL3" s="57"/>
      <c r="ADM3" s="57"/>
      <c r="ADN3" s="57"/>
      <c r="ADO3" s="57"/>
      <c r="ADP3" s="57"/>
      <c r="ADQ3" s="57"/>
      <c r="ADR3" s="57"/>
      <c r="ADS3" s="57"/>
      <c r="ADT3" s="57"/>
      <c r="ADU3" s="57"/>
      <c r="ADV3" s="57"/>
      <c r="ADW3" s="57"/>
      <c r="ADX3" s="57"/>
      <c r="ADY3" s="57"/>
      <c r="ADZ3" s="57"/>
      <c r="AEA3" s="57"/>
      <c r="AEB3" s="57"/>
      <c r="AEC3" s="57"/>
      <c r="AED3" s="57"/>
      <c r="AEE3" s="57"/>
      <c r="AEF3" s="57"/>
      <c r="AEG3" s="57"/>
      <c r="AEH3" s="57"/>
      <c r="AEI3" s="57"/>
      <c r="AEJ3" s="57"/>
      <c r="AEK3" s="57"/>
      <c r="AEL3" s="57"/>
      <c r="AEM3" s="57"/>
      <c r="AEN3" s="57"/>
      <c r="AEO3" s="57"/>
      <c r="AEP3" s="57"/>
      <c r="AEQ3" s="57"/>
      <c r="AER3" s="57"/>
      <c r="AES3" s="57"/>
      <c r="AET3" s="57"/>
      <c r="AEU3" s="57"/>
      <c r="AEV3" s="57"/>
      <c r="AEW3" s="57"/>
      <c r="AEX3" s="57"/>
      <c r="AEY3" s="57"/>
      <c r="AEZ3" s="57"/>
      <c r="AFA3" s="57"/>
      <c r="AFB3" s="57"/>
      <c r="AFC3" s="57"/>
      <c r="AFD3" s="57"/>
      <c r="AFE3" s="57"/>
      <c r="AFF3" s="57"/>
      <c r="AFG3" s="57"/>
      <c r="AFH3" s="57"/>
      <c r="AFI3" s="57"/>
      <c r="AFJ3" s="57"/>
      <c r="AFK3" s="57"/>
      <c r="AFL3" s="57"/>
      <c r="AFM3" s="57"/>
      <c r="AFN3" s="57"/>
      <c r="AFO3" s="57"/>
      <c r="AFP3" s="57"/>
      <c r="AFQ3" s="57"/>
      <c r="AFR3" s="57"/>
      <c r="AFS3" s="57"/>
      <c r="AFT3" s="57"/>
      <c r="AFU3" s="57"/>
      <c r="AFV3" s="57"/>
      <c r="AFW3" s="57"/>
      <c r="AFX3" s="57"/>
      <c r="AFY3" s="57"/>
      <c r="AFZ3" s="57"/>
      <c r="AGA3" s="57"/>
      <c r="AGB3" s="57"/>
      <c r="AGC3" s="57"/>
      <c r="AGD3" s="57"/>
      <c r="AGE3" s="57"/>
      <c r="AGF3" s="57"/>
      <c r="AGG3" s="57"/>
      <c r="AGH3" s="57"/>
      <c r="AGI3" s="57"/>
      <c r="AGJ3" s="57"/>
      <c r="AGK3" s="57"/>
      <c r="AGL3" s="57"/>
      <c r="AGM3" s="57"/>
      <c r="AGN3" s="57"/>
      <c r="AGO3" s="57"/>
      <c r="AGP3" s="57"/>
      <c r="AGQ3" s="57"/>
      <c r="AGR3" s="57"/>
      <c r="AGS3" s="57"/>
      <c r="AGT3" s="57"/>
      <c r="AGU3" s="57"/>
      <c r="AGV3" s="57"/>
      <c r="AGW3" s="57"/>
      <c r="AGX3" s="57"/>
      <c r="AGY3" s="57"/>
      <c r="AGZ3" s="57"/>
      <c r="AHA3" s="57"/>
      <c r="AHB3" s="57"/>
      <c r="AHC3" s="57"/>
      <c r="AHD3" s="57"/>
      <c r="AHE3" s="57"/>
      <c r="AHF3" s="57"/>
      <c r="AHG3" s="57"/>
      <c r="AHH3" s="57"/>
      <c r="AHI3" s="57"/>
      <c r="AHJ3" s="57"/>
      <c r="AHK3" s="57"/>
      <c r="AHL3" s="57"/>
      <c r="AHM3" s="57"/>
      <c r="AHN3" s="57"/>
      <c r="AHO3" s="57"/>
      <c r="AHP3" s="57"/>
      <c r="AHQ3" s="57"/>
      <c r="AHR3" s="57"/>
      <c r="AHS3" s="57"/>
      <c r="AHT3" s="57"/>
      <c r="AHU3" s="57"/>
      <c r="AHV3" s="57"/>
      <c r="AHW3" s="57"/>
      <c r="AHX3" s="57"/>
      <c r="AHY3" s="57"/>
      <c r="AHZ3" s="57"/>
      <c r="AIA3" s="57"/>
      <c r="AIB3" s="57"/>
      <c r="AIC3" s="57"/>
      <c r="AID3" s="57"/>
      <c r="AIE3" s="57"/>
      <c r="AIF3" s="57"/>
      <c r="AIG3" s="57"/>
      <c r="AIH3" s="57"/>
      <c r="AII3" s="57"/>
      <c r="AIJ3" s="57"/>
      <c r="AIK3" s="57"/>
      <c r="AIL3" s="57"/>
      <c r="AIM3" s="57"/>
      <c r="AIN3" s="57"/>
      <c r="AIO3" s="57"/>
      <c r="AIP3" s="57"/>
      <c r="AIQ3" s="57"/>
      <c r="AIR3" s="57"/>
      <c r="AIS3" s="57"/>
      <c r="AIT3" s="57"/>
      <c r="AIU3" s="57"/>
      <c r="AIV3" s="57"/>
      <c r="AIW3" s="57"/>
      <c r="AIX3" s="57"/>
      <c r="AIY3" s="57"/>
      <c r="AIZ3" s="57"/>
      <c r="AJA3" s="57"/>
      <c r="AJB3" s="57"/>
      <c r="AJC3" s="57"/>
      <c r="AJD3" s="57"/>
      <c r="AJE3" s="57"/>
      <c r="AJF3" s="57"/>
      <c r="AJG3" s="57"/>
      <c r="AJH3" s="57"/>
      <c r="AJI3" s="57"/>
      <c r="AJJ3" s="57"/>
      <c r="AJK3" s="57"/>
      <c r="AJL3" s="57"/>
      <c r="AJM3" s="57"/>
      <c r="AJN3" s="57"/>
      <c r="AJO3" s="57"/>
      <c r="AJP3" s="57"/>
      <c r="AJQ3" s="57"/>
      <c r="AJR3" s="57"/>
      <c r="AJS3" s="57"/>
      <c r="AJT3" s="57"/>
      <c r="AJU3" s="57"/>
      <c r="AJV3" s="57"/>
      <c r="AJW3" s="57"/>
      <c r="AJX3" s="57"/>
      <c r="AJY3" s="57"/>
      <c r="AJZ3" s="57"/>
      <c r="AKA3" s="57"/>
      <c r="AKB3" s="57"/>
      <c r="AKC3" s="57"/>
      <c r="AKD3" s="57"/>
      <c r="AKE3" s="57"/>
      <c r="AKF3" s="57"/>
      <c r="AKG3" s="57"/>
      <c r="AKH3" s="57"/>
      <c r="AKI3" s="57"/>
      <c r="AKJ3" s="57"/>
      <c r="AKK3" s="57"/>
      <c r="AKL3" s="57"/>
      <c r="AKM3" s="57"/>
      <c r="AKN3" s="57"/>
      <c r="AKO3" s="57"/>
      <c r="AKP3" s="57"/>
      <c r="AKQ3" s="57"/>
      <c r="AKR3" s="57"/>
      <c r="AKS3" s="57"/>
      <c r="AKT3" s="57"/>
      <c r="AKU3" s="57"/>
      <c r="AKV3" s="57"/>
      <c r="AKW3" s="57"/>
      <c r="AKX3" s="57"/>
      <c r="AKY3" s="57"/>
      <c r="AKZ3" s="57"/>
      <c r="ALA3" s="57"/>
      <c r="ALB3" s="57"/>
      <c r="ALC3" s="57"/>
      <c r="ALD3" s="57"/>
      <c r="ALE3" s="57"/>
      <c r="ALF3" s="57"/>
      <c r="ALG3" s="57"/>
      <c r="ALH3" s="57"/>
      <c r="ALI3" s="57"/>
      <c r="ALJ3" s="57"/>
      <c r="ALK3" s="57"/>
      <c r="ALL3" s="57"/>
      <c r="ALM3" s="57"/>
      <c r="ALN3" s="57"/>
      <c r="ALO3" s="57"/>
      <c r="ALP3" s="57"/>
      <c r="ALQ3" s="57"/>
      <c r="ALR3" s="57"/>
      <c r="ALS3" s="57"/>
      <c r="ALT3" s="57"/>
      <c r="ALU3" s="57"/>
      <c r="ALV3" s="57"/>
      <c r="ALW3" s="57"/>
      <c r="ALX3" s="57"/>
      <c r="ALY3" s="57"/>
      <c r="ALZ3" s="57"/>
      <c r="AMA3" s="57"/>
      <c r="AMB3" s="57"/>
      <c r="AMC3" s="57"/>
      <c r="AMD3" s="57"/>
      <c r="AME3" s="57"/>
      <c r="AMF3" s="57"/>
      <c r="AMG3" s="57"/>
      <c r="AMH3" s="57"/>
      <c r="AMI3" s="57"/>
      <c r="AMJ3" s="57"/>
      <c r="AMK3" s="57"/>
    </row>
    <row r="4" spans="1:1025" s="836" customFormat="1">
      <c r="A4" s="724"/>
      <c r="B4" s="1414" t="s">
        <v>2920</v>
      </c>
      <c r="C4" s="1414"/>
      <c r="D4" s="1414"/>
      <c r="E4" s="1414"/>
      <c r="F4" s="1414"/>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c r="JU4" s="57"/>
      <c r="JV4" s="57"/>
      <c r="JW4" s="57"/>
      <c r="JX4" s="57"/>
      <c r="JY4" s="57"/>
      <c r="JZ4" s="57"/>
      <c r="KA4" s="57"/>
      <c r="KB4" s="57"/>
      <c r="KC4" s="57"/>
      <c r="KD4" s="57"/>
      <c r="KE4" s="57"/>
      <c r="KF4" s="57"/>
      <c r="KG4" s="57"/>
      <c r="KH4" s="57"/>
      <c r="KI4" s="57"/>
      <c r="KJ4" s="57"/>
      <c r="KK4" s="57"/>
      <c r="KL4" s="57"/>
      <c r="KM4" s="57"/>
      <c r="KN4" s="57"/>
      <c r="KO4" s="57"/>
      <c r="KP4" s="57"/>
      <c r="KQ4" s="57"/>
      <c r="KR4" s="57"/>
      <c r="KS4" s="57"/>
      <c r="KT4" s="57"/>
      <c r="KU4" s="57"/>
      <c r="KV4" s="57"/>
      <c r="KW4" s="57"/>
      <c r="KX4" s="57"/>
      <c r="KY4" s="57"/>
      <c r="KZ4" s="57"/>
      <c r="LA4" s="57"/>
      <c r="LB4" s="57"/>
      <c r="LC4" s="57"/>
      <c r="LD4" s="57"/>
      <c r="LE4" s="57"/>
      <c r="LF4" s="57"/>
      <c r="LG4" s="57"/>
      <c r="LH4" s="57"/>
      <c r="LI4" s="57"/>
      <c r="LJ4" s="57"/>
      <c r="LK4" s="57"/>
      <c r="LL4" s="57"/>
      <c r="LM4" s="57"/>
      <c r="LN4" s="57"/>
      <c r="LO4" s="57"/>
      <c r="LP4" s="57"/>
      <c r="LQ4" s="57"/>
      <c r="LR4" s="57"/>
      <c r="LS4" s="57"/>
      <c r="LT4" s="57"/>
      <c r="LU4" s="57"/>
      <c r="LV4" s="57"/>
      <c r="LW4" s="57"/>
      <c r="LX4" s="57"/>
      <c r="LY4" s="57"/>
      <c r="LZ4" s="57"/>
      <c r="MA4" s="57"/>
      <c r="MB4" s="57"/>
      <c r="MC4" s="57"/>
      <c r="MD4" s="57"/>
      <c r="ME4" s="57"/>
      <c r="MF4" s="57"/>
      <c r="MG4" s="57"/>
      <c r="MH4" s="57"/>
      <c r="MI4" s="57"/>
      <c r="MJ4" s="57"/>
      <c r="MK4" s="57"/>
      <c r="ML4" s="57"/>
      <c r="MM4" s="57"/>
      <c r="MN4" s="57"/>
      <c r="MO4" s="57"/>
      <c r="MP4" s="57"/>
      <c r="MQ4" s="57"/>
      <c r="MR4" s="57"/>
      <c r="MS4" s="57"/>
      <c r="MT4" s="57"/>
      <c r="MU4" s="57"/>
      <c r="MV4" s="57"/>
      <c r="MW4" s="57"/>
      <c r="MX4" s="57"/>
      <c r="MY4" s="57"/>
      <c r="MZ4" s="57"/>
      <c r="NA4" s="57"/>
      <c r="NB4" s="5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c r="SJ4" s="57"/>
      <c r="SK4" s="57"/>
      <c r="SL4" s="57"/>
      <c r="SM4" s="57"/>
      <c r="SN4" s="57"/>
      <c r="SO4" s="57"/>
      <c r="SP4" s="57"/>
      <c r="SQ4" s="57"/>
      <c r="SR4" s="57"/>
      <c r="SS4" s="57"/>
      <c r="ST4" s="57"/>
      <c r="SU4" s="57"/>
      <c r="SV4" s="57"/>
      <c r="SW4" s="57"/>
      <c r="SX4" s="57"/>
      <c r="SY4" s="57"/>
      <c r="SZ4" s="57"/>
      <c r="TA4" s="57"/>
      <c r="TB4" s="57"/>
      <c r="TC4" s="57"/>
      <c r="TD4" s="57"/>
      <c r="TE4" s="57"/>
      <c r="TF4" s="57"/>
      <c r="TG4" s="57"/>
      <c r="TH4" s="57"/>
      <c r="TI4" s="57"/>
      <c r="TJ4" s="57"/>
      <c r="TK4" s="57"/>
      <c r="TL4" s="57"/>
      <c r="TM4" s="57"/>
      <c r="TN4" s="57"/>
      <c r="TO4" s="57"/>
      <c r="TP4" s="57"/>
      <c r="TQ4" s="57"/>
      <c r="TR4" s="57"/>
      <c r="TS4" s="57"/>
      <c r="TT4" s="57"/>
      <c r="TU4" s="57"/>
      <c r="TV4" s="57"/>
      <c r="TW4" s="57"/>
      <c r="TX4" s="57"/>
      <c r="TY4" s="57"/>
      <c r="TZ4" s="57"/>
      <c r="UA4" s="57"/>
      <c r="UB4" s="57"/>
      <c r="UC4" s="57"/>
      <c r="UD4" s="57"/>
      <c r="UE4" s="57"/>
      <c r="UF4" s="57"/>
      <c r="UG4" s="57"/>
      <c r="UH4" s="57"/>
      <c r="UI4" s="57"/>
      <c r="UJ4" s="57"/>
      <c r="UK4" s="57"/>
      <c r="UL4" s="57"/>
      <c r="UM4" s="57"/>
      <c r="UN4" s="57"/>
      <c r="UO4" s="57"/>
      <c r="UP4" s="57"/>
      <c r="UQ4" s="57"/>
      <c r="UR4" s="57"/>
      <c r="US4" s="57"/>
      <c r="UT4" s="57"/>
      <c r="UU4" s="57"/>
      <c r="UV4" s="57"/>
      <c r="UW4" s="57"/>
      <c r="UX4" s="57"/>
      <c r="UY4" s="57"/>
      <c r="UZ4" s="57"/>
      <c r="VA4" s="57"/>
      <c r="VB4" s="57"/>
      <c r="VC4" s="57"/>
      <c r="VD4" s="57"/>
      <c r="VE4" s="57"/>
      <c r="VF4" s="57"/>
      <c r="VG4" s="57"/>
      <c r="VH4" s="57"/>
      <c r="VI4" s="57"/>
      <c r="VJ4" s="57"/>
      <c r="VK4" s="57"/>
      <c r="VL4" s="57"/>
      <c r="VM4" s="57"/>
      <c r="VN4" s="57"/>
      <c r="VO4" s="57"/>
      <c r="VP4" s="57"/>
      <c r="VQ4" s="57"/>
      <c r="VR4" s="57"/>
      <c r="VS4" s="57"/>
      <c r="VT4" s="57"/>
      <c r="VU4" s="57"/>
      <c r="VV4" s="57"/>
      <c r="VW4" s="57"/>
      <c r="VX4" s="57"/>
      <c r="VY4" s="57"/>
      <c r="VZ4" s="57"/>
      <c r="WA4" s="57"/>
      <c r="WB4" s="57"/>
      <c r="WC4" s="57"/>
      <c r="WD4" s="57"/>
      <c r="WE4" s="57"/>
      <c r="WF4" s="57"/>
      <c r="WG4" s="57"/>
      <c r="WH4" s="57"/>
      <c r="WI4" s="57"/>
      <c r="WJ4" s="57"/>
      <c r="WK4" s="57"/>
      <c r="WL4" s="57"/>
      <c r="WM4" s="57"/>
      <c r="WN4" s="57"/>
      <c r="WO4" s="57"/>
      <c r="WP4" s="57"/>
      <c r="WQ4" s="57"/>
      <c r="WR4" s="57"/>
      <c r="WS4" s="57"/>
      <c r="WT4" s="57"/>
      <c r="WU4" s="57"/>
      <c r="WV4" s="57"/>
      <c r="WW4" s="57"/>
      <c r="WX4" s="57"/>
      <c r="WY4" s="57"/>
      <c r="WZ4" s="57"/>
      <c r="XA4" s="57"/>
      <c r="XB4" s="57"/>
      <c r="XC4" s="57"/>
      <c r="XD4" s="57"/>
      <c r="XE4" s="57"/>
      <c r="XF4" s="57"/>
      <c r="XG4" s="57"/>
      <c r="XH4" s="57"/>
      <c r="XI4" s="57"/>
      <c r="XJ4" s="57"/>
      <c r="XK4" s="57"/>
      <c r="XL4" s="57"/>
      <c r="XM4" s="57"/>
      <c r="XN4" s="57"/>
      <c r="XO4" s="57"/>
      <c r="XP4" s="57"/>
      <c r="XQ4" s="57"/>
      <c r="XR4" s="57"/>
      <c r="XS4" s="57"/>
      <c r="XT4" s="57"/>
      <c r="XU4" s="57"/>
      <c r="XV4" s="57"/>
      <c r="XW4" s="57"/>
      <c r="XX4" s="57"/>
      <c r="XY4" s="57"/>
      <c r="XZ4" s="57"/>
      <c r="YA4" s="57"/>
      <c r="YB4" s="57"/>
      <c r="YC4" s="57"/>
      <c r="YD4" s="57"/>
      <c r="YE4" s="57"/>
      <c r="YF4" s="57"/>
      <c r="YG4" s="57"/>
      <c r="YH4" s="57"/>
      <c r="YI4" s="57"/>
      <c r="YJ4" s="57"/>
      <c r="YK4" s="57"/>
      <c r="YL4" s="57"/>
      <c r="YM4" s="57"/>
      <c r="YN4" s="57"/>
      <c r="YO4" s="57"/>
      <c r="YP4" s="57"/>
      <c r="YQ4" s="57"/>
      <c r="YR4" s="57"/>
      <c r="YS4" s="57"/>
      <c r="YT4" s="57"/>
      <c r="YU4" s="57"/>
      <c r="YV4" s="57"/>
      <c r="YW4" s="57"/>
      <c r="YX4" s="57"/>
      <c r="YY4" s="57"/>
      <c r="YZ4" s="57"/>
      <c r="ZA4" s="57"/>
      <c r="ZB4" s="57"/>
      <c r="ZC4" s="57"/>
      <c r="ZD4" s="57"/>
      <c r="ZE4" s="57"/>
      <c r="ZF4" s="57"/>
      <c r="ZG4" s="57"/>
      <c r="ZH4" s="57"/>
      <c r="ZI4" s="57"/>
      <c r="ZJ4" s="57"/>
      <c r="ZK4" s="57"/>
      <c r="ZL4" s="57"/>
      <c r="ZM4" s="57"/>
      <c r="ZN4" s="57"/>
      <c r="ZO4" s="57"/>
      <c r="ZP4" s="57"/>
      <c r="ZQ4" s="57"/>
      <c r="ZR4" s="57"/>
      <c r="ZS4" s="57"/>
      <c r="ZT4" s="57"/>
      <c r="ZU4" s="57"/>
      <c r="ZV4" s="57"/>
      <c r="ZW4" s="57"/>
      <c r="ZX4" s="57"/>
      <c r="ZY4" s="57"/>
      <c r="ZZ4" s="57"/>
      <c r="AAA4" s="57"/>
      <c r="AAB4" s="57"/>
      <c r="AAC4" s="57"/>
      <c r="AAD4" s="57"/>
      <c r="AAE4" s="57"/>
      <c r="AAF4" s="57"/>
      <c r="AAG4" s="57"/>
      <c r="AAH4" s="57"/>
      <c r="AAI4" s="57"/>
      <c r="AAJ4" s="57"/>
      <c r="AAK4" s="57"/>
      <c r="AAL4" s="57"/>
      <c r="AAM4" s="57"/>
      <c r="AAN4" s="57"/>
      <c r="AAO4" s="57"/>
      <c r="AAP4" s="57"/>
      <c r="AAQ4" s="57"/>
      <c r="AAR4" s="57"/>
      <c r="AAS4" s="57"/>
      <c r="AAT4" s="57"/>
      <c r="AAU4" s="57"/>
      <c r="AAV4" s="57"/>
      <c r="AAW4" s="57"/>
      <c r="AAX4" s="57"/>
      <c r="AAY4" s="57"/>
      <c r="AAZ4" s="57"/>
      <c r="ABA4" s="57"/>
      <c r="ABB4" s="57"/>
      <c r="ABC4" s="57"/>
      <c r="ABD4" s="57"/>
      <c r="ABE4" s="57"/>
      <c r="ABF4" s="57"/>
      <c r="ABG4" s="57"/>
      <c r="ABH4" s="57"/>
      <c r="ABI4" s="57"/>
      <c r="ABJ4" s="57"/>
      <c r="ABK4" s="57"/>
      <c r="ABL4" s="57"/>
      <c r="ABM4" s="57"/>
      <c r="ABN4" s="57"/>
      <c r="ABO4" s="57"/>
      <c r="ABP4" s="57"/>
      <c r="ABQ4" s="57"/>
      <c r="ABR4" s="57"/>
      <c r="ABS4" s="57"/>
      <c r="ABT4" s="57"/>
      <c r="ABU4" s="57"/>
      <c r="ABV4" s="57"/>
      <c r="ABW4" s="57"/>
      <c r="ABX4" s="57"/>
      <c r="ABY4" s="57"/>
      <c r="ABZ4" s="57"/>
      <c r="ACA4" s="57"/>
      <c r="ACB4" s="57"/>
      <c r="ACC4" s="57"/>
      <c r="ACD4" s="57"/>
      <c r="ACE4" s="57"/>
      <c r="ACF4" s="57"/>
      <c r="ACG4" s="57"/>
      <c r="ACH4" s="57"/>
      <c r="ACI4" s="57"/>
      <c r="ACJ4" s="57"/>
      <c r="ACK4" s="57"/>
      <c r="ACL4" s="57"/>
      <c r="ACM4" s="57"/>
      <c r="ACN4" s="57"/>
      <c r="ACO4" s="57"/>
      <c r="ACP4" s="57"/>
      <c r="ACQ4" s="57"/>
      <c r="ACR4" s="57"/>
      <c r="ACS4" s="57"/>
      <c r="ACT4" s="57"/>
      <c r="ACU4" s="57"/>
      <c r="ACV4" s="57"/>
      <c r="ACW4" s="57"/>
      <c r="ACX4" s="57"/>
      <c r="ACY4" s="57"/>
      <c r="ACZ4" s="57"/>
      <c r="ADA4" s="57"/>
      <c r="ADB4" s="57"/>
      <c r="ADC4" s="57"/>
      <c r="ADD4" s="57"/>
      <c r="ADE4" s="57"/>
      <c r="ADF4" s="57"/>
      <c r="ADG4" s="57"/>
      <c r="ADH4" s="57"/>
      <c r="ADI4" s="57"/>
      <c r="ADJ4" s="57"/>
      <c r="ADK4" s="57"/>
      <c r="ADL4" s="57"/>
      <c r="ADM4" s="57"/>
      <c r="ADN4" s="57"/>
      <c r="ADO4" s="57"/>
      <c r="ADP4" s="57"/>
      <c r="ADQ4" s="57"/>
      <c r="ADR4" s="57"/>
      <c r="ADS4" s="57"/>
      <c r="ADT4" s="57"/>
      <c r="ADU4" s="57"/>
      <c r="ADV4" s="57"/>
      <c r="ADW4" s="57"/>
      <c r="ADX4" s="57"/>
      <c r="ADY4" s="57"/>
      <c r="ADZ4" s="57"/>
      <c r="AEA4" s="57"/>
      <c r="AEB4" s="57"/>
      <c r="AEC4" s="57"/>
      <c r="AED4" s="57"/>
      <c r="AEE4" s="57"/>
      <c r="AEF4" s="57"/>
      <c r="AEG4" s="57"/>
      <c r="AEH4" s="57"/>
      <c r="AEI4" s="57"/>
      <c r="AEJ4" s="57"/>
      <c r="AEK4" s="57"/>
      <c r="AEL4" s="57"/>
      <c r="AEM4" s="57"/>
      <c r="AEN4" s="57"/>
      <c r="AEO4" s="57"/>
      <c r="AEP4" s="57"/>
      <c r="AEQ4" s="57"/>
      <c r="AER4" s="57"/>
      <c r="AES4" s="57"/>
      <c r="AET4" s="57"/>
      <c r="AEU4" s="57"/>
      <c r="AEV4" s="57"/>
      <c r="AEW4" s="57"/>
      <c r="AEX4" s="57"/>
      <c r="AEY4" s="57"/>
      <c r="AEZ4" s="57"/>
      <c r="AFA4" s="57"/>
      <c r="AFB4" s="57"/>
      <c r="AFC4" s="57"/>
      <c r="AFD4" s="57"/>
      <c r="AFE4" s="57"/>
      <c r="AFF4" s="57"/>
      <c r="AFG4" s="57"/>
      <c r="AFH4" s="57"/>
      <c r="AFI4" s="57"/>
      <c r="AFJ4" s="57"/>
      <c r="AFK4" s="57"/>
      <c r="AFL4" s="57"/>
      <c r="AFM4" s="57"/>
      <c r="AFN4" s="57"/>
      <c r="AFO4" s="57"/>
      <c r="AFP4" s="57"/>
      <c r="AFQ4" s="57"/>
      <c r="AFR4" s="57"/>
      <c r="AFS4" s="57"/>
      <c r="AFT4" s="57"/>
      <c r="AFU4" s="57"/>
      <c r="AFV4" s="57"/>
      <c r="AFW4" s="57"/>
      <c r="AFX4" s="57"/>
      <c r="AFY4" s="57"/>
      <c r="AFZ4" s="57"/>
      <c r="AGA4" s="57"/>
      <c r="AGB4" s="57"/>
      <c r="AGC4" s="57"/>
      <c r="AGD4" s="57"/>
      <c r="AGE4" s="57"/>
      <c r="AGF4" s="57"/>
      <c r="AGG4" s="57"/>
      <c r="AGH4" s="57"/>
      <c r="AGI4" s="57"/>
      <c r="AGJ4" s="57"/>
      <c r="AGK4" s="57"/>
      <c r="AGL4" s="57"/>
      <c r="AGM4" s="57"/>
      <c r="AGN4" s="57"/>
      <c r="AGO4" s="57"/>
      <c r="AGP4" s="57"/>
      <c r="AGQ4" s="57"/>
      <c r="AGR4" s="57"/>
      <c r="AGS4" s="57"/>
      <c r="AGT4" s="57"/>
      <c r="AGU4" s="57"/>
      <c r="AGV4" s="57"/>
      <c r="AGW4" s="57"/>
      <c r="AGX4" s="57"/>
      <c r="AGY4" s="57"/>
      <c r="AGZ4" s="57"/>
      <c r="AHA4" s="57"/>
      <c r="AHB4" s="57"/>
      <c r="AHC4" s="57"/>
      <c r="AHD4" s="57"/>
      <c r="AHE4" s="57"/>
      <c r="AHF4" s="57"/>
      <c r="AHG4" s="57"/>
      <c r="AHH4" s="57"/>
      <c r="AHI4" s="57"/>
      <c r="AHJ4" s="57"/>
      <c r="AHK4" s="57"/>
      <c r="AHL4" s="57"/>
      <c r="AHM4" s="57"/>
      <c r="AHN4" s="57"/>
      <c r="AHO4" s="57"/>
      <c r="AHP4" s="57"/>
      <c r="AHQ4" s="57"/>
      <c r="AHR4" s="57"/>
      <c r="AHS4" s="57"/>
      <c r="AHT4" s="57"/>
      <c r="AHU4" s="57"/>
      <c r="AHV4" s="57"/>
      <c r="AHW4" s="57"/>
      <c r="AHX4" s="57"/>
      <c r="AHY4" s="57"/>
      <c r="AHZ4" s="57"/>
      <c r="AIA4" s="57"/>
      <c r="AIB4" s="57"/>
      <c r="AIC4" s="57"/>
      <c r="AID4" s="57"/>
      <c r="AIE4" s="57"/>
      <c r="AIF4" s="57"/>
      <c r="AIG4" s="57"/>
      <c r="AIH4" s="57"/>
      <c r="AII4" s="57"/>
      <c r="AIJ4" s="57"/>
      <c r="AIK4" s="57"/>
      <c r="AIL4" s="57"/>
      <c r="AIM4" s="57"/>
      <c r="AIN4" s="57"/>
      <c r="AIO4" s="57"/>
      <c r="AIP4" s="57"/>
      <c r="AIQ4" s="57"/>
      <c r="AIR4" s="57"/>
      <c r="AIS4" s="57"/>
      <c r="AIT4" s="57"/>
      <c r="AIU4" s="57"/>
      <c r="AIV4" s="57"/>
      <c r="AIW4" s="57"/>
      <c r="AIX4" s="57"/>
      <c r="AIY4" s="57"/>
      <c r="AIZ4" s="57"/>
      <c r="AJA4" s="57"/>
      <c r="AJB4" s="57"/>
      <c r="AJC4" s="57"/>
      <c r="AJD4" s="57"/>
      <c r="AJE4" s="57"/>
      <c r="AJF4" s="57"/>
      <c r="AJG4" s="57"/>
      <c r="AJH4" s="57"/>
      <c r="AJI4" s="57"/>
      <c r="AJJ4" s="57"/>
      <c r="AJK4" s="57"/>
      <c r="AJL4" s="57"/>
      <c r="AJM4" s="57"/>
      <c r="AJN4" s="57"/>
      <c r="AJO4" s="57"/>
      <c r="AJP4" s="57"/>
      <c r="AJQ4" s="57"/>
      <c r="AJR4" s="57"/>
      <c r="AJS4" s="57"/>
      <c r="AJT4" s="57"/>
      <c r="AJU4" s="57"/>
      <c r="AJV4" s="57"/>
      <c r="AJW4" s="57"/>
      <c r="AJX4" s="57"/>
      <c r="AJY4" s="57"/>
      <c r="AJZ4" s="57"/>
      <c r="AKA4" s="57"/>
      <c r="AKB4" s="57"/>
      <c r="AKC4" s="57"/>
      <c r="AKD4" s="57"/>
      <c r="AKE4" s="57"/>
      <c r="AKF4" s="57"/>
      <c r="AKG4" s="57"/>
      <c r="AKH4" s="57"/>
      <c r="AKI4" s="57"/>
      <c r="AKJ4" s="57"/>
      <c r="AKK4" s="57"/>
      <c r="AKL4" s="57"/>
      <c r="AKM4" s="57"/>
      <c r="AKN4" s="57"/>
      <c r="AKO4" s="57"/>
      <c r="AKP4" s="57"/>
      <c r="AKQ4" s="57"/>
      <c r="AKR4" s="57"/>
      <c r="AKS4" s="57"/>
      <c r="AKT4" s="57"/>
      <c r="AKU4" s="57"/>
      <c r="AKV4" s="57"/>
      <c r="AKW4" s="57"/>
      <c r="AKX4" s="57"/>
      <c r="AKY4" s="57"/>
      <c r="AKZ4" s="57"/>
      <c r="ALA4" s="57"/>
      <c r="ALB4" s="57"/>
      <c r="ALC4" s="57"/>
      <c r="ALD4" s="57"/>
      <c r="ALE4" s="57"/>
      <c r="ALF4" s="57"/>
      <c r="ALG4" s="57"/>
      <c r="ALH4" s="57"/>
      <c r="ALI4" s="57"/>
      <c r="ALJ4" s="57"/>
      <c r="ALK4" s="57"/>
      <c r="ALL4" s="57"/>
      <c r="ALM4" s="57"/>
      <c r="ALN4" s="57"/>
      <c r="ALO4" s="57"/>
      <c r="ALP4" s="57"/>
      <c r="ALQ4" s="57"/>
      <c r="ALR4" s="57"/>
      <c r="ALS4" s="57"/>
      <c r="ALT4" s="57"/>
      <c r="ALU4" s="57"/>
      <c r="ALV4" s="57"/>
      <c r="ALW4" s="57"/>
      <c r="ALX4" s="57"/>
      <c r="ALY4" s="57"/>
      <c r="ALZ4" s="57"/>
      <c r="AMA4" s="57"/>
      <c r="AMB4" s="57"/>
      <c r="AMC4" s="57"/>
      <c r="AMD4" s="57"/>
      <c r="AME4" s="57"/>
      <c r="AMF4" s="57"/>
      <c r="AMG4" s="57"/>
      <c r="AMH4" s="57"/>
      <c r="AMI4" s="57"/>
      <c r="AMJ4" s="57"/>
      <c r="AMK4" s="57"/>
    </row>
    <row r="5" spans="1:1025" s="836" customFormat="1">
      <c r="A5" s="720"/>
      <c r="B5" s="721"/>
      <c r="C5" s="722"/>
      <c r="D5" s="722"/>
      <c r="E5" s="722"/>
      <c r="F5" s="723"/>
      <c r="G5" s="725"/>
      <c r="H5" s="726"/>
      <c r="I5" s="726"/>
      <c r="J5" s="726"/>
      <c r="K5" s="726"/>
      <c r="L5" s="726"/>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c r="JV5" s="57"/>
      <c r="JW5" s="57"/>
      <c r="JX5" s="57"/>
      <c r="JY5" s="57"/>
      <c r="JZ5" s="57"/>
      <c r="KA5" s="57"/>
      <c r="KB5" s="57"/>
      <c r="KC5" s="57"/>
      <c r="KD5" s="57"/>
      <c r="KE5" s="57"/>
      <c r="KF5" s="57"/>
      <c r="KG5" s="57"/>
      <c r="KH5" s="57"/>
      <c r="KI5" s="57"/>
      <c r="KJ5" s="57"/>
      <c r="KK5" s="57"/>
      <c r="KL5" s="57"/>
      <c r="KM5" s="57"/>
      <c r="KN5" s="57"/>
      <c r="KO5" s="57"/>
      <c r="KP5" s="57"/>
      <c r="KQ5" s="57"/>
      <c r="KR5" s="57"/>
      <c r="KS5" s="57"/>
      <c r="KT5" s="57"/>
      <c r="KU5" s="57"/>
      <c r="KV5" s="57"/>
      <c r="KW5" s="57"/>
      <c r="KX5" s="57"/>
      <c r="KY5" s="57"/>
      <c r="KZ5" s="57"/>
      <c r="LA5" s="57"/>
      <c r="LB5" s="57"/>
      <c r="LC5" s="57"/>
      <c r="LD5" s="57"/>
      <c r="LE5" s="57"/>
      <c r="LF5" s="57"/>
      <c r="LG5" s="57"/>
      <c r="LH5" s="57"/>
      <c r="LI5" s="57"/>
      <c r="LJ5" s="57"/>
      <c r="LK5" s="57"/>
      <c r="LL5" s="57"/>
      <c r="LM5" s="57"/>
      <c r="LN5" s="57"/>
      <c r="LO5" s="57"/>
      <c r="LP5" s="57"/>
      <c r="LQ5" s="57"/>
      <c r="LR5" s="57"/>
      <c r="LS5" s="57"/>
      <c r="LT5" s="57"/>
      <c r="LU5" s="57"/>
      <c r="LV5" s="57"/>
      <c r="LW5" s="57"/>
      <c r="LX5" s="57"/>
      <c r="LY5" s="57"/>
      <c r="LZ5" s="57"/>
      <c r="MA5" s="57"/>
      <c r="MB5" s="57"/>
      <c r="MC5" s="57"/>
      <c r="MD5" s="57"/>
      <c r="ME5" s="57"/>
      <c r="MF5" s="57"/>
      <c r="MG5" s="57"/>
      <c r="MH5" s="57"/>
      <c r="MI5" s="57"/>
      <c r="MJ5" s="57"/>
      <c r="MK5" s="57"/>
      <c r="ML5" s="57"/>
      <c r="MM5" s="57"/>
      <c r="MN5" s="57"/>
      <c r="MO5" s="57"/>
      <c r="MP5" s="57"/>
      <c r="MQ5" s="57"/>
      <c r="MR5" s="57"/>
      <c r="MS5" s="57"/>
      <c r="MT5" s="57"/>
      <c r="MU5" s="57"/>
      <c r="MV5" s="57"/>
      <c r="MW5" s="57"/>
      <c r="MX5" s="57"/>
      <c r="MY5" s="57"/>
      <c r="MZ5" s="57"/>
      <c r="NA5" s="57"/>
      <c r="NB5" s="57"/>
      <c r="NC5" s="57"/>
      <c r="ND5" s="57"/>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c r="SJ5" s="57"/>
      <c r="SK5" s="57"/>
      <c r="SL5" s="57"/>
      <c r="SM5" s="57"/>
      <c r="SN5" s="57"/>
      <c r="SO5" s="57"/>
      <c r="SP5" s="57"/>
      <c r="SQ5" s="57"/>
      <c r="SR5" s="57"/>
      <c r="SS5" s="57"/>
      <c r="ST5" s="57"/>
      <c r="SU5" s="57"/>
      <c r="SV5" s="57"/>
      <c r="SW5" s="57"/>
      <c r="SX5" s="57"/>
      <c r="SY5" s="57"/>
      <c r="SZ5" s="57"/>
      <c r="TA5" s="57"/>
      <c r="TB5" s="57"/>
      <c r="TC5" s="57"/>
      <c r="TD5" s="57"/>
      <c r="TE5" s="57"/>
      <c r="TF5" s="57"/>
      <c r="TG5" s="57"/>
      <c r="TH5" s="57"/>
      <c r="TI5" s="57"/>
      <c r="TJ5" s="57"/>
      <c r="TK5" s="57"/>
      <c r="TL5" s="57"/>
      <c r="TM5" s="57"/>
      <c r="TN5" s="57"/>
      <c r="TO5" s="57"/>
      <c r="TP5" s="57"/>
      <c r="TQ5" s="57"/>
      <c r="TR5" s="57"/>
      <c r="TS5" s="57"/>
      <c r="TT5" s="57"/>
      <c r="TU5" s="57"/>
      <c r="TV5" s="57"/>
      <c r="TW5" s="57"/>
      <c r="TX5" s="57"/>
      <c r="TY5" s="57"/>
      <c r="TZ5" s="57"/>
      <c r="UA5" s="57"/>
      <c r="UB5" s="57"/>
      <c r="UC5" s="57"/>
      <c r="UD5" s="57"/>
      <c r="UE5" s="57"/>
      <c r="UF5" s="57"/>
      <c r="UG5" s="57"/>
      <c r="UH5" s="57"/>
      <c r="UI5" s="57"/>
      <c r="UJ5" s="57"/>
      <c r="UK5" s="57"/>
      <c r="UL5" s="57"/>
      <c r="UM5" s="57"/>
      <c r="UN5" s="57"/>
      <c r="UO5" s="57"/>
      <c r="UP5" s="57"/>
      <c r="UQ5" s="57"/>
      <c r="UR5" s="57"/>
      <c r="US5" s="57"/>
      <c r="UT5" s="57"/>
      <c r="UU5" s="57"/>
      <c r="UV5" s="57"/>
      <c r="UW5" s="57"/>
      <c r="UX5" s="57"/>
      <c r="UY5" s="57"/>
      <c r="UZ5" s="57"/>
      <c r="VA5" s="57"/>
      <c r="VB5" s="57"/>
      <c r="VC5" s="57"/>
      <c r="VD5" s="57"/>
      <c r="VE5" s="57"/>
      <c r="VF5" s="57"/>
      <c r="VG5" s="57"/>
      <c r="VH5" s="57"/>
      <c r="VI5" s="57"/>
      <c r="VJ5" s="57"/>
      <c r="VK5" s="57"/>
      <c r="VL5" s="57"/>
      <c r="VM5" s="57"/>
      <c r="VN5" s="57"/>
      <c r="VO5" s="57"/>
      <c r="VP5" s="57"/>
      <c r="VQ5" s="57"/>
      <c r="VR5" s="57"/>
      <c r="VS5" s="57"/>
      <c r="VT5" s="57"/>
      <c r="VU5" s="57"/>
      <c r="VV5" s="57"/>
      <c r="VW5" s="57"/>
      <c r="VX5" s="57"/>
      <c r="VY5" s="57"/>
      <c r="VZ5" s="57"/>
      <c r="WA5" s="57"/>
      <c r="WB5" s="57"/>
      <c r="WC5" s="57"/>
      <c r="WD5" s="57"/>
      <c r="WE5" s="57"/>
      <c r="WF5" s="57"/>
      <c r="WG5" s="57"/>
      <c r="WH5" s="57"/>
      <c r="WI5" s="57"/>
      <c r="WJ5" s="57"/>
      <c r="WK5" s="57"/>
      <c r="WL5" s="57"/>
      <c r="WM5" s="57"/>
      <c r="WN5" s="57"/>
      <c r="WO5" s="57"/>
      <c r="WP5" s="57"/>
      <c r="WQ5" s="57"/>
      <c r="WR5" s="57"/>
      <c r="WS5" s="57"/>
      <c r="WT5" s="57"/>
      <c r="WU5" s="57"/>
      <c r="WV5" s="57"/>
      <c r="WW5" s="57"/>
      <c r="WX5" s="57"/>
      <c r="WY5" s="57"/>
      <c r="WZ5" s="57"/>
      <c r="XA5" s="57"/>
      <c r="XB5" s="57"/>
      <c r="XC5" s="57"/>
      <c r="XD5" s="57"/>
      <c r="XE5" s="57"/>
      <c r="XF5" s="57"/>
      <c r="XG5" s="57"/>
      <c r="XH5" s="57"/>
      <c r="XI5" s="57"/>
      <c r="XJ5" s="57"/>
      <c r="XK5" s="57"/>
      <c r="XL5" s="57"/>
      <c r="XM5" s="57"/>
      <c r="XN5" s="57"/>
      <c r="XO5" s="57"/>
      <c r="XP5" s="57"/>
      <c r="XQ5" s="57"/>
      <c r="XR5" s="57"/>
      <c r="XS5" s="57"/>
      <c r="XT5" s="57"/>
      <c r="XU5" s="57"/>
      <c r="XV5" s="57"/>
      <c r="XW5" s="57"/>
      <c r="XX5" s="57"/>
      <c r="XY5" s="57"/>
      <c r="XZ5" s="57"/>
      <c r="YA5" s="57"/>
      <c r="YB5" s="57"/>
      <c r="YC5" s="57"/>
      <c r="YD5" s="57"/>
      <c r="YE5" s="57"/>
      <c r="YF5" s="57"/>
      <c r="YG5" s="57"/>
      <c r="YH5" s="57"/>
      <c r="YI5" s="57"/>
      <c r="YJ5" s="57"/>
      <c r="YK5" s="57"/>
      <c r="YL5" s="57"/>
      <c r="YM5" s="57"/>
      <c r="YN5" s="57"/>
      <c r="YO5" s="57"/>
      <c r="YP5" s="57"/>
      <c r="YQ5" s="57"/>
      <c r="YR5" s="57"/>
      <c r="YS5" s="57"/>
      <c r="YT5" s="57"/>
      <c r="YU5" s="57"/>
      <c r="YV5" s="57"/>
      <c r="YW5" s="57"/>
      <c r="YX5" s="57"/>
      <c r="YY5" s="57"/>
      <c r="YZ5" s="57"/>
      <c r="ZA5" s="57"/>
      <c r="ZB5" s="57"/>
      <c r="ZC5" s="57"/>
      <c r="ZD5" s="57"/>
      <c r="ZE5" s="57"/>
      <c r="ZF5" s="57"/>
      <c r="ZG5" s="57"/>
      <c r="ZH5" s="57"/>
      <c r="ZI5" s="57"/>
      <c r="ZJ5" s="57"/>
      <c r="ZK5" s="57"/>
      <c r="ZL5" s="57"/>
      <c r="ZM5" s="57"/>
      <c r="ZN5" s="57"/>
      <c r="ZO5" s="57"/>
      <c r="ZP5" s="57"/>
      <c r="ZQ5" s="57"/>
      <c r="ZR5" s="57"/>
      <c r="ZS5" s="57"/>
      <c r="ZT5" s="57"/>
      <c r="ZU5" s="57"/>
      <c r="ZV5" s="57"/>
      <c r="ZW5" s="57"/>
      <c r="ZX5" s="57"/>
      <c r="ZY5" s="57"/>
      <c r="ZZ5" s="57"/>
      <c r="AAA5" s="57"/>
      <c r="AAB5" s="57"/>
      <c r="AAC5" s="57"/>
      <c r="AAD5" s="57"/>
      <c r="AAE5" s="57"/>
      <c r="AAF5" s="57"/>
      <c r="AAG5" s="57"/>
      <c r="AAH5" s="57"/>
      <c r="AAI5" s="57"/>
      <c r="AAJ5" s="57"/>
      <c r="AAK5" s="57"/>
      <c r="AAL5" s="57"/>
      <c r="AAM5" s="57"/>
      <c r="AAN5" s="57"/>
      <c r="AAO5" s="57"/>
      <c r="AAP5" s="57"/>
      <c r="AAQ5" s="57"/>
      <c r="AAR5" s="57"/>
      <c r="AAS5" s="57"/>
      <c r="AAT5" s="57"/>
      <c r="AAU5" s="57"/>
      <c r="AAV5" s="57"/>
      <c r="AAW5" s="57"/>
      <c r="AAX5" s="57"/>
      <c r="AAY5" s="57"/>
      <c r="AAZ5" s="57"/>
      <c r="ABA5" s="57"/>
      <c r="ABB5" s="57"/>
      <c r="ABC5" s="57"/>
      <c r="ABD5" s="57"/>
      <c r="ABE5" s="57"/>
      <c r="ABF5" s="57"/>
      <c r="ABG5" s="57"/>
      <c r="ABH5" s="57"/>
      <c r="ABI5" s="57"/>
      <c r="ABJ5" s="57"/>
      <c r="ABK5" s="57"/>
      <c r="ABL5" s="57"/>
      <c r="ABM5" s="57"/>
      <c r="ABN5" s="57"/>
      <c r="ABO5" s="57"/>
      <c r="ABP5" s="57"/>
      <c r="ABQ5" s="57"/>
      <c r="ABR5" s="57"/>
      <c r="ABS5" s="57"/>
      <c r="ABT5" s="57"/>
      <c r="ABU5" s="57"/>
      <c r="ABV5" s="57"/>
      <c r="ABW5" s="57"/>
      <c r="ABX5" s="57"/>
      <c r="ABY5" s="57"/>
      <c r="ABZ5" s="57"/>
      <c r="ACA5" s="57"/>
      <c r="ACB5" s="57"/>
      <c r="ACC5" s="57"/>
      <c r="ACD5" s="57"/>
      <c r="ACE5" s="57"/>
      <c r="ACF5" s="57"/>
      <c r="ACG5" s="57"/>
      <c r="ACH5" s="57"/>
      <c r="ACI5" s="57"/>
      <c r="ACJ5" s="57"/>
      <c r="ACK5" s="57"/>
      <c r="ACL5" s="57"/>
      <c r="ACM5" s="57"/>
      <c r="ACN5" s="57"/>
      <c r="ACO5" s="57"/>
      <c r="ACP5" s="57"/>
      <c r="ACQ5" s="57"/>
      <c r="ACR5" s="57"/>
      <c r="ACS5" s="57"/>
      <c r="ACT5" s="57"/>
      <c r="ACU5" s="57"/>
      <c r="ACV5" s="57"/>
      <c r="ACW5" s="57"/>
      <c r="ACX5" s="57"/>
      <c r="ACY5" s="57"/>
      <c r="ACZ5" s="57"/>
      <c r="ADA5" s="57"/>
      <c r="ADB5" s="57"/>
      <c r="ADC5" s="57"/>
      <c r="ADD5" s="57"/>
      <c r="ADE5" s="57"/>
      <c r="ADF5" s="57"/>
      <c r="ADG5" s="57"/>
      <c r="ADH5" s="57"/>
      <c r="ADI5" s="57"/>
      <c r="ADJ5" s="57"/>
      <c r="ADK5" s="57"/>
      <c r="ADL5" s="57"/>
      <c r="ADM5" s="57"/>
      <c r="ADN5" s="57"/>
      <c r="ADO5" s="57"/>
      <c r="ADP5" s="57"/>
      <c r="ADQ5" s="57"/>
      <c r="ADR5" s="57"/>
      <c r="ADS5" s="57"/>
      <c r="ADT5" s="57"/>
      <c r="ADU5" s="57"/>
      <c r="ADV5" s="57"/>
      <c r="ADW5" s="57"/>
      <c r="ADX5" s="57"/>
      <c r="ADY5" s="57"/>
      <c r="ADZ5" s="57"/>
      <c r="AEA5" s="57"/>
      <c r="AEB5" s="57"/>
      <c r="AEC5" s="57"/>
      <c r="AED5" s="57"/>
      <c r="AEE5" s="57"/>
      <c r="AEF5" s="57"/>
      <c r="AEG5" s="57"/>
      <c r="AEH5" s="57"/>
      <c r="AEI5" s="57"/>
      <c r="AEJ5" s="57"/>
      <c r="AEK5" s="57"/>
      <c r="AEL5" s="57"/>
      <c r="AEM5" s="57"/>
      <c r="AEN5" s="57"/>
      <c r="AEO5" s="57"/>
      <c r="AEP5" s="57"/>
      <c r="AEQ5" s="57"/>
      <c r="AER5" s="57"/>
      <c r="AES5" s="57"/>
      <c r="AET5" s="57"/>
      <c r="AEU5" s="57"/>
      <c r="AEV5" s="57"/>
      <c r="AEW5" s="57"/>
      <c r="AEX5" s="57"/>
      <c r="AEY5" s="57"/>
      <c r="AEZ5" s="57"/>
      <c r="AFA5" s="57"/>
      <c r="AFB5" s="57"/>
      <c r="AFC5" s="57"/>
      <c r="AFD5" s="57"/>
      <c r="AFE5" s="57"/>
      <c r="AFF5" s="57"/>
      <c r="AFG5" s="57"/>
      <c r="AFH5" s="57"/>
      <c r="AFI5" s="57"/>
      <c r="AFJ5" s="57"/>
      <c r="AFK5" s="57"/>
      <c r="AFL5" s="57"/>
      <c r="AFM5" s="57"/>
      <c r="AFN5" s="57"/>
      <c r="AFO5" s="57"/>
      <c r="AFP5" s="57"/>
      <c r="AFQ5" s="57"/>
      <c r="AFR5" s="57"/>
      <c r="AFS5" s="57"/>
      <c r="AFT5" s="57"/>
      <c r="AFU5" s="57"/>
      <c r="AFV5" s="57"/>
      <c r="AFW5" s="57"/>
      <c r="AFX5" s="57"/>
      <c r="AFY5" s="57"/>
      <c r="AFZ5" s="57"/>
      <c r="AGA5" s="57"/>
      <c r="AGB5" s="57"/>
      <c r="AGC5" s="57"/>
      <c r="AGD5" s="57"/>
      <c r="AGE5" s="57"/>
      <c r="AGF5" s="57"/>
      <c r="AGG5" s="57"/>
      <c r="AGH5" s="57"/>
      <c r="AGI5" s="57"/>
      <c r="AGJ5" s="57"/>
      <c r="AGK5" s="57"/>
      <c r="AGL5" s="57"/>
      <c r="AGM5" s="57"/>
      <c r="AGN5" s="57"/>
      <c r="AGO5" s="57"/>
      <c r="AGP5" s="57"/>
      <c r="AGQ5" s="57"/>
      <c r="AGR5" s="57"/>
      <c r="AGS5" s="57"/>
      <c r="AGT5" s="57"/>
      <c r="AGU5" s="57"/>
      <c r="AGV5" s="57"/>
      <c r="AGW5" s="57"/>
      <c r="AGX5" s="57"/>
      <c r="AGY5" s="57"/>
      <c r="AGZ5" s="57"/>
      <c r="AHA5" s="57"/>
      <c r="AHB5" s="57"/>
      <c r="AHC5" s="57"/>
      <c r="AHD5" s="57"/>
      <c r="AHE5" s="57"/>
      <c r="AHF5" s="57"/>
      <c r="AHG5" s="57"/>
      <c r="AHH5" s="57"/>
      <c r="AHI5" s="57"/>
      <c r="AHJ5" s="57"/>
      <c r="AHK5" s="57"/>
      <c r="AHL5" s="57"/>
      <c r="AHM5" s="57"/>
      <c r="AHN5" s="57"/>
      <c r="AHO5" s="57"/>
      <c r="AHP5" s="57"/>
      <c r="AHQ5" s="57"/>
      <c r="AHR5" s="57"/>
      <c r="AHS5" s="57"/>
      <c r="AHT5" s="57"/>
      <c r="AHU5" s="57"/>
      <c r="AHV5" s="57"/>
      <c r="AHW5" s="57"/>
      <c r="AHX5" s="57"/>
      <c r="AHY5" s="57"/>
      <c r="AHZ5" s="57"/>
      <c r="AIA5" s="57"/>
      <c r="AIB5" s="57"/>
      <c r="AIC5" s="57"/>
      <c r="AID5" s="57"/>
      <c r="AIE5" s="57"/>
      <c r="AIF5" s="57"/>
      <c r="AIG5" s="57"/>
      <c r="AIH5" s="57"/>
      <c r="AII5" s="57"/>
      <c r="AIJ5" s="57"/>
      <c r="AIK5" s="57"/>
      <c r="AIL5" s="57"/>
      <c r="AIM5" s="57"/>
      <c r="AIN5" s="57"/>
      <c r="AIO5" s="57"/>
      <c r="AIP5" s="57"/>
      <c r="AIQ5" s="57"/>
      <c r="AIR5" s="57"/>
      <c r="AIS5" s="57"/>
      <c r="AIT5" s="57"/>
      <c r="AIU5" s="57"/>
      <c r="AIV5" s="57"/>
      <c r="AIW5" s="57"/>
      <c r="AIX5" s="57"/>
      <c r="AIY5" s="57"/>
      <c r="AIZ5" s="57"/>
      <c r="AJA5" s="57"/>
      <c r="AJB5" s="57"/>
      <c r="AJC5" s="57"/>
      <c r="AJD5" s="57"/>
      <c r="AJE5" s="57"/>
      <c r="AJF5" s="57"/>
      <c r="AJG5" s="57"/>
      <c r="AJH5" s="57"/>
      <c r="AJI5" s="57"/>
      <c r="AJJ5" s="57"/>
      <c r="AJK5" s="57"/>
      <c r="AJL5" s="57"/>
      <c r="AJM5" s="57"/>
      <c r="AJN5" s="57"/>
      <c r="AJO5" s="57"/>
      <c r="AJP5" s="57"/>
      <c r="AJQ5" s="57"/>
      <c r="AJR5" s="57"/>
      <c r="AJS5" s="57"/>
      <c r="AJT5" s="57"/>
      <c r="AJU5" s="57"/>
      <c r="AJV5" s="57"/>
      <c r="AJW5" s="57"/>
      <c r="AJX5" s="57"/>
      <c r="AJY5" s="57"/>
      <c r="AJZ5" s="57"/>
      <c r="AKA5" s="57"/>
      <c r="AKB5" s="57"/>
      <c r="AKC5" s="57"/>
      <c r="AKD5" s="57"/>
      <c r="AKE5" s="57"/>
      <c r="AKF5" s="57"/>
      <c r="AKG5" s="57"/>
      <c r="AKH5" s="57"/>
      <c r="AKI5" s="57"/>
      <c r="AKJ5" s="57"/>
      <c r="AKK5" s="57"/>
      <c r="AKL5" s="57"/>
      <c r="AKM5" s="57"/>
      <c r="AKN5" s="57"/>
      <c r="AKO5" s="57"/>
      <c r="AKP5" s="57"/>
      <c r="AKQ5" s="57"/>
      <c r="AKR5" s="57"/>
      <c r="AKS5" s="57"/>
      <c r="AKT5" s="57"/>
      <c r="AKU5" s="57"/>
      <c r="AKV5" s="57"/>
      <c r="AKW5" s="57"/>
      <c r="AKX5" s="57"/>
      <c r="AKY5" s="57"/>
      <c r="AKZ5" s="57"/>
      <c r="ALA5" s="57"/>
      <c r="ALB5" s="57"/>
      <c r="ALC5" s="57"/>
      <c r="ALD5" s="57"/>
      <c r="ALE5" s="57"/>
      <c r="ALF5" s="57"/>
      <c r="ALG5" s="57"/>
      <c r="ALH5" s="57"/>
      <c r="ALI5" s="57"/>
      <c r="ALJ5" s="57"/>
      <c r="ALK5" s="57"/>
      <c r="ALL5" s="57"/>
      <c r="ALM5" s="57"/>
      <c r="ALN5" s="57"/>
      <c r="ALO5" s="57"/>
      <c r="ALP5" s="57"/>
      <c r="ALQ5" s="57"/>
      <c r="ALR5" s="57"/>
      <c r="ALS5" s="57"/>
      <c r="ALT5" s="57"/>
      <c r="ALU5" s="57"/>
      <c r="ALV5" s="57"/>
      <c r="ALW5" s="57"/>
      <c r="ALX5" s="57"/>
      <c r="ALY5" s="57"/>
      <c r="ALZ5" s="57"/>
      <c r="AMA5" s="57"/>
      <c r="AMB5" s="57"/>
      <c r="AMC5" s="57"/>
      <c r="AMD5" s="57"/>
      <c r="AME5" s="57"/>
      <c r="AMF5" s="57"/>
      <c r="AMG5" s="57"/>
      <c r="AMH5" s="57"/>
      <c r="AMI5" s="57"/>
      <c r="AMJ5" s="57"/>
      <c r="AMK5" s="57"/>
    </row>
    <row r="6" spans="1:1025" s="168" customFormat="1">
      <c r="A6" s="729" t="s">
        <v>418</v>
      </c>
      <c r="B6" s="780" t="s">
        <v>2652</v>
      </c>
      <c r="C6" s="781"/>
      <c r="D6" s="782"/>
      <c r="E6" s="783"/>
      <c r="F6" s="751"/>
      <c r="G6" s="725"/>
      <c r="H6" s="725"/>
    </row>
    <row r="7" spans="1:1025" s="645" customFormat="1">
      <c r="A7" s="725"/>
      <c r="B7" s="748"/>
      <c r="C7" s="725"/>
      <c r="D7" s="749"/>
      <c r="E7" s="811"/>
      <c r="F7" s="728"/>
      <c r="G7" s="725"/>
      <c r="H7" s="725"/>
      <c r="I7" s="168"/>
      <c r="J7" s="168"/>
      <c r="K7" s="168"/>
      <c r="L7" s="168"/>
    </row>
    <row r="8" spans="1:1025" s="836" customFormat="1" ht="25.5">
      <c r="A8" s="727" t="s">
        <v>566</v>
      </c>
      <c r="B8" s="740" t="s">
        <v>2921</v>
      </c>
      <c r="C8" s="722"/>
      <c r="D8" s="738"/>
      <c r="E8" s="739"/>
      <c r="F8" s="728"/>
      <c r="G8" s="725"/>
      <c r="H8" s="726"/>
      <c r="I8" s="726"/>
      <c r="J8" s="726"/>
      <c r="K8" s="726"/>
      <c r="L8" s="726"/>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c r="JU8" s="57"/>
      <c r="JV8" s="57"/>
      <c r="JW8" s="57"/>
      <c r="JX8" s="57"/>
      <c r="JY8" s="57"/>
      <c r="JZ8" s="57"/>
      <c r="KA8" s="57"/>
      <c r="KB8" s="57"/>
      <c r="KC8" s="57"/>
      <c r="KD8" s="57"/>
      <c r="KE8" s="57"/>
      <c r="KF8" s="57"/>
      <c r="KG8" s="57"/>
      <c r="KH8" s="57"/>
      <c r="KI8" s="57"/>
      <c r="KJ8" s="57"/>
      <c r="KK8" s="57"/>
      <c r="KL8" s="57"/>
      <c r="KM8" s="57"/>
      <c r="KN8" s="57"/>
      <c r="KO8" s="57"/>
      <c r="KP8" s="57"/>
      <c r="KQ8" s="57"/>
      <c r="KR8" s="57"/>
      <c r="KS8" s="57"/>
      <c r="KT8" s="57"/>
      <c r="KU8" s="57"/>
      <c r="KV8" s="57"/>
      <c r="KW8" s="57"/>
      <c r="KX8" s="57"/>
      <c r="KY8" s="57"/>
      <c r="KZ8" s="57"/>
      <c r="LA8" s="57"/>
      <c r="LB8" s="57"/>
      <c r="LC8" s="57"/>
      <c r="LD8" s="57"/>
      <c r="LE8" s="57"/>
      <c r="LF8" s="57"/>
      <c r="LG8" s="57"/>
      <c r="LH8" s="57"/>
      <c r="LI8" s="57"/>
      <c r="LJ8" s="57"/>
      <c r="LK8" s="57"/>
      <c r="LL8" s="57"/>
      <c r="LM8" s="57"/>
      <c r="LN8" s="57"/>
      <c r="LO8" s="57"/>
      <c r="LP8" s="57"/>
      <c r="LQ8" s="57"/>
      <c r="LR8" s="57"/>
      <c r="LS8" s="57"/>
      <c r="LT8" s="57"/>
      <c r="LU8" s="57"/>
      <c r="LV8" s="57"/>
      <c r="LW8" s="57"/>
      <c r="LX8" s="57"/>
      <c r="LY8" s="57"/>
      <c r="LZ8" s="57"/>
      <c r="MA8" s="57"/>
      <c r="MB8" s="57"/>
      <c r="MC8" s="57"/>
      <c r="MD8" s="57"/>
      <c r="ME8" s="57"/>
      <c r="MF8" s="57"/>
      <c r="MG8" s="57"/>
      <c r="MH8" s="57"/>
      <c r="MI8" s="57"/>
      <c r="MJ8" s="57"/>
      <c r="MK8" s="57"/>
      <c r="ML8" s="57"/>
      <c r="MM8" s="57"/>
      <c r="MN8" s="57"/>
      <c r="MO8" s="57"/>
      <c r="MP8" s="57"/>
      <c r="MQ8" s="57"/>
      <c r="MR8" s="57"/>
      <c r="MS8" s="57"/>
      <c r="MT8" s="57"/>
      <c r="MU8" s="57"/>
      <c r="MV8" s="57"/>
      <c r="MW8" s="57"/>
      <c r="MX8" s="57"/>
      <c r="MY8" s="57"/>
      <c r="MZ8" s="57"/>
      <c r="NA8" s="57"/>
      <c r="NB8" s="57"/>
      <c r="NC8" s="57"/>
      <c r="ND8" s="57"/>
      <c r="NE8" s="57"/>
      <c r="NF8" s="57"/>
      <c r="NG8" s="57"/>
      <c r="NH8" s="57"/>
      <c r="NI8" s="57"/>
      <c r="NJ8" s="57"/>
      <c r="NK8" s="57"/>
      <c r="NL8" s="57"/>
      <c r="NM8" s="57"/>
      <c r="NN8" s="57"/>
      <c r="NO8" s="57"/>
      <c r="NP8" s="57"/>
      <c r="NQ8" s="57"/>
      <c r="NR8" s="57"/>
      <c r="NS8" s="57"/>
      <c r="NT8" s="57"/>
      <c r="NU8" s="57"/>
      <c r="NV8" s="57"/>
      <c r="NW8" s="57"/>
      <c r="NX8" s="57"/>
      <c r="NY8" s="57"/>
      <c r="NZ8" s="57"/>
      <c r="OA8" s="57"/>
      <c r="OB8" s="57"/>
      <c r="OC8" s="57"/>
      <c r="OD8" s="57"/>
      <c r="OE8" s="57"/>
      <c r="OF8" s="57"/>
      <c r="OG8" s="57"/>
      <c r="OH8" s="57"/>
      <c r="OI8" s="57"/>
      <c r="OJ8" s="57"/>
      <c r="OK8" s="57"/>
      <c r="OL8" s="57"/>
      <c r="OM8" s="57"/>
      <c r="ON8" s="57"/>
      <c r="OO8" s="57"/>
      <c r="OP8" s="57"/>
      <c r="OQ8" s="57"/>
      <c r="OR8" s="57"/>
      <c r="OS8" s="57"/>
      <c r="OT8" s="57"/>
      <c r="OU8" s="57"/>
      <c r="OV8" s="57"/>
      <c r="OW8" s="57"/>
      <c r="OX8" s="57"/>
      <c r="OY8" s="57"/>
      <c r="OZ8" s="57"/>
      <c r="PA8" s="57"/>
      <c r="PB8" s="57"/>
      <c r="PC8" s="57"/>
      <c r="PD8" s="57"/>
      <c r="PE8" s="57"/>
      <c r="PF8" s="57"/>
      <c r="PG8" s="57"/>
      <c r="PH8" s="57"/>
      <c r="PI8" s="57"/>
      <c r="PJ8" s="57"/>
      <c r="PK8" s="57"/>
      <c r="PL8" s="57"/>
      <c r="PM8" s="57"/>
      <c r="PN8" s="57"/>
      <c r="PO8" s="57"/>
      <c r="PP8" s="57"/>
      <c r="PQ8" s="57"/>
      <c r="PR8" s="57"/>
      <c r="PS8" s="57"/>
      <c r="PT8" s="57"/>
      <c r="PU8" s="57"/>
      <c r="PV8" s="57"/>
      <c r="PW8" s="57"/>
      <c r="PX8" s="57"/>
      <c r="PY8" s="57"/>
      <c r="PZ8" s="57"/>
      <c r="QA8" s="57"/>
      <c r="QB8" s="57"/>
      <c r="QC8" s="57"/>
      <c r="QD8" s="57"/>
      <c r="QE8" s="57"/>
      <c r="QF8" s="57"/>
      <c r="QG8" s="57"/>
      <c r="QH8" s="57"/>
      <c r="QI8" s="57"/>
      <c r="QJ8" s="57"/>
      <c r="QK8" s="57"/>
      <c r="QL8" s="57"/>
      <c r="QM8" s="57"/>
      <c r="QN8" s="57"/>
      <c r="QO8" s="57"/>
      <c r="QP8" s="57"/>
      <c r="QQ8" s="57"/>
      <c r="QR8" s="57"/>
      <c r="QS8" s="57"/>
      <c r="QT8" s="57"/>
      <c r="QU8" s="57"/>
      <c r="QV8" s="57"/>
      <c r="QW8" s="57"/>
      <c r="QX8" s="57"/>
      <c r="QY8" s="57"/>
      <c r="QZ8" s="57"/>
      <c r="RA8" s="57"/>
      <c r="RB8" s="57"/>
      <c r="RC8" s="57"/>
      <c r="RD8" s="57"/>
      <c r="RE8" s="57"/>
      <c r="RF8" s="57"/>
      <c r="RG8" s="57"/>
      <c r="RH8" s="57"/>
      <c r="RI8" s="57"/>
      <c r="RJ8" s="57"/>
      <c r="RK8" s="57"/>
      <c r="RL8" s="57"/>
      <c r="RM8" s="57"/>
      <c r="RN8" s="57"/>
      <c r="RO8" s="57"/>
      <c r="RP8" s="57"/>
      <c r="RQ8" s="57"/>
      <c r="RR8" s="57"/>
      <c r="RS8" s="57"/>
      <c r="RT8" s="57"/>
      <c r="RU8" s="57"/>
      <c r="RV8" s="57"/>
      <c r="RW8" s="57"/>
      <c r="RX8" s="57"/>
      <c r="RY8" s="57"/>
      <c r="RZ8" s="57"/>
      <c r="SA8" s="57"/>
      <c r="SB8" s="57"/>
      <c r="SC8" s="57"/>
      <c r="SD8" s="57"/>
      <c r="SE8" s="57"/>
      <c r="SF8" s="57"/>
      <c r="SG8" s="57"/>
      <c r="SH8" s="57"/>
      <c r="SI8" s="57"/>
      <c r="SJ8" s="57"/>
      <c r="SK8" s="57"/>
      <c r="SL8" s="57"/>
      <c r="SM8" s="57"/>
      <c r="SN8" s="57"/>
      <c r="SO8" s="57"/>
      <c r="SP8" s="57"/>
      <c r="SQ8" s="57"/>
      <c r="SR8" s="57"/>
      <c r="SS8" s="57"/>
      <c r="ST8" s="57"/>
      <c r="SU8" s="57"/>
      <c r="SV8" s="57"/>
      <c r="SW8" s="57"/>
      <c r="SX8" s="57"/>
      <c r="SY8" s="57"/>
      <c r="SZ8" s="57"/>
      <c r="TA8" s="57"/>
      <c r="TB8" s="57"/>
      <c r="TC8" s="57"/>
      <c r="TD8" s="57"/>
      <c r="TE8" s="57"/>
      <c r="TF8" s="57"/>
      <c r="TG8" s="57"/>
      <c r="TH8" s="57"/>
      <c r="TI8" s="57"/>
      <c r="TJ8" s="57"/>
      <c r="TK8" s="57"/>
      <c r="TL8" s="57"/>
      <c r="TM8" s="57"/>
      <c r="TN8" s="57"/>
      <c r="TO8" s="57"/>
      <c r="TP8" s="57"/>
      <c r="TQ8" s="57"/>
      <c r="TR8" s="57"/>
      <c r="TS8" s="57"/>
      <c r="TT8" s="57"/>
      <c r="TU8" s="57"/>
      <c r="TV8" s="57"/>
      <c r="TW8" s="57"/>
      <c r="TX8" s="57"/>
      <c r="TY8" s="57"/>
      <c r="TZ8" s="57"/>
      <c r="UA8" s="57"/>
      <c r="UB8" s="57"/>
      <c r="UC8" s="57"/>
      <c r="UD8" s="57"/>
      <c r="UE8" s="57"/>
      <c r="UF8" s="57"/>
      <c r="UG8" s="57"/>
      <c r="UH8" s="57"/>
      <c r="UI8" s="57"/>
      <c r="UJ8" s="57"/>
      <c r="UK8" s="57"/>
      <c r="UL8" s="57"/>
      <c r="UM8" s="57"/>
      <c r="UN8" s="57"/>
      <c r="UO8" s="57"/>
      <c r="UP8" s="57"/>
      <c r="UQ8" s="57"/>
      <c r="UR8" s="57"/>
      <c r="US8" s="57"/>
      <c r="UT8" s="57"/>
      <c r="UU8" s="57"/>
      <c r="UV8" s="57"/>
      <c r="UW8" s="57"/>
      <c r="UX8" s="57"/>
      <c r="UY8" s="57"/>
      <c r="UZ8" s="57"/>
      <c r="VA8" s="57"/>
      <c r="VB8" s="57"/>
      <c r="VC8" s="57"/>
      <c r="VD8" s="57"/>
      <c r="VE8" s="57"/>
      <c r="VF8" s="57"/>
      <c r="VG8" s="57"/>
      <c r="VH8" s="57"/>
      <c r="VI8" s="57"/>
      <c r="VJ8" s="57"/>
      <c r="VK8" s="57"/>
      <c r="VL8" s="57"/>
      <c r="VM8" s="57"/>
      <c r="VN8" s="57"/>
      <c r="VO8" s="57"/>
      <c r="VP8" s="57"/>
      <c r="VQ8" s="57"/>
      <c r="VR8" s="57"/>
      <c r="VS8" s="57"/>
      <c r="VT8" s="57"/>
      <c r="VU8" s="57"/>
      <c r="VV8" s="57"/>
      <c r="VW8" s="57"/>
      <c r="VX8" s="57"/>
      <c r="VY8" s="57"/>
      <c r="VZ8" s="57"/>
      <c r="WA8" s="57"/>
      <c r="WB8" s="57"/>
      <c r="WC8" s="57"/>
      <c r="WD8" s="57"/>
      <c r="WE8" s="57"/>
      <c r="WF8" s="57"/>
      <c r="WG8" s="57"/>
      <c r="WH8" s="57"/>
      <c r="WI8" s="57"/>
      <c r="WJ8" s="57"/>
      <c r="WK8" s="57"/>
      <c r="WL8" s="57"/>
      <c r="WM8" s="57"/>
      <c r="WN8" s="57"/>
      <c r="WO8" s="57"/>
      <c r="WP8" s="57"/>
      <c r="WQ8" s="57"/>
      <c r="WR8" s="57"/>
      <c r="WS8" s="57"/>
      <c r="WT8" s="57"/>
      <c r="WU8" s="57"/>
      <c r="WV8" s="57"/>
      <c r="WW8" s="57"/>
      <c r="WX8" s="57"/>
      <c r="WY8" s="57"/>
      <c r="WZ8" s="57"/>
      <c r="XA8" s="57"/>
      <c r="XB8" s="57"/>
      <c r="XC8" s="57"/>
      <c r="XD8" s="57"/>
      <c r="XE8" s="57"/>
      <c r="XF8" s="57"/>
      <c r="XG8" s="57"/>
      <c r="XH8" s="57"/>
      <c r="XI8" s="57"/>
      <c r="XJ8" s="57"/>
      <c r="XK8" s="57"/>
      <c r="XL8" s="57"/>
      <c r="XM8" s="57"/>
      <c r="XN8" s="57"/>
      <c r="XO8" s="57"/>
      <c r="XP8" s="57"/>
      <c r="XQ8" s="57"/>
      <c r="XR8" s="57"/>
      <c r="XS8" s="57"/>
      <c r="XT8" s="57"/>
      <c r="XU8" s="57"/>
      <c r="XV8" s="57"/>
      <c r="XW8" s="57"/>
      <c r="XX8" s="57"/>
      <c r="XY8" s="57"/>
      <c r="XZ8" s="57"/>
      <c r="YA8" s="57"/>
      <c r="YB8" s="57"/>
      <c r="YC8" s="57"/>
      <c r="YD8" s="57"/>
      <c r="YE8" s="57"/>
      <c r="YF8" s="57"/>
      <c r="YG8" s="57"/>
      <c r="YH8" s="57"/>
      <c r="YI8" s="57"/>
      <c r="YJ8" s="57"/>
      <c r="YK8" s="57"/>
      <c r="YL8" s="57"/>
      <c r="YM8" s="57"/>
      <c r="YN8" s="57"/>
      <c r="YO8" s="57"/>
      <c r="YP8" s="57"/>
      <c r="YQ8" s="57"/>
      <c r="YR8" s="57"/>
      <c r="YS8" s="57"/>
      <c r="YT8" s="57"/>
      <c r="YU8" s="57"/>
      <c r="YV8" s="57"/>
      <c r="YW8" s="57"/>
      <c r="YX8" s="57"/>
      <c r="YY8" s="57"/>
      <c r="YZ8" s="57"/>
      <c r="ZA8" s="57"/>
      <c r="ZB8" s="57"/>
      <c r="ZC8" s="57"/>
      <c r="ZD8" s="57"/>
      <c r="ZE8" s="57"/>
      <c r="ZF8" s="57"/>
      <c r="ZG8" s="57"/>
      <c r="ZH8" s="57"/>
      <c r="ZI8" s="57"/>
      <c r="ZJ8" s="57"/>
      <c r="ZK8" s="57"/>
      <c r="ZL8" s="57"/>
      <c r="ZM8" s="57"/>
      <c r="ZN8" s="57"/>
      <c r="ZO8" s="57"/>
      <c r="ZP8" s="57"/>
      <c r="ZQ8" s="57"/>
      <c r="ZR8" s="57"/>
      <c r="ZS8" s="57"/>
      <c r="ZT8" s="57"/>
      <c r="ZU8" s="57"/>
      <c r="ZV8" s="57"/>
      <c r="ZW8" s="57"/>
      <c r="ZX8" s="57"/>
      <c r="ZY8" s="57"/>
      <c r="ZZ8" s="57"/>
      <c r="AAA8" s="57"/>
      <c r="AAB8" s="57"/>
      <c r="AAC8" s="57"/>
      <c r="AAD8" s="57"/>
      <c r="AAE8" s="57"/>
      <c r="AAF8" s="57"/>
      <c r="AAG8" s="57"/>
      <c r="AAH8" s="57"/>
      <c r="AAI8" s="57"/>
      <c r="AAJ8" s="57"/>
      <c r="AAK8" s="57"/>
      <c r="AAL8" s="57"/>
      <c r="AAM8" s="57"/>
      <c r="AAN8" s="57"/>
      <c r="AAO8" s="57"/>
      <c r="AAP8" s="57"/>
      <c r="AAQ8" s="57"/>
      <c r="AAR8" s="57"/>
      <c r="AAS8" s="57"/>
      <c r="AAT8" s="57"/>
      <c r="AAU8" s="57"/>
      <c r="AAV8" s="57"/>
      <c r="AAW8" s="57"/>
      <c r="AAX8" s="57"/>
      <c r="AAY8" s="57"/>
      <c r="AAZ8" s="57"/>
      <c r="ABA8" s="57"/>
      <c r="ABB8" s="57"/>
      <c r="ABC8" s="57"/>
      <c r="ABD8" s="57"/>
      <c r="ABE8" s="57"/>
      <c r="ABF8" s="57"/>
      <c r="ABG8" s="57"/>
      <c r="ABH8" s="57"/>
      <c r="ABI8" s="57"/>
      <c r="ABJ8" s="57"/>
      <c r="ABK8" s="57"/>
      <c r="ABL8" s="57"/>
      <c r="ABM8" s="57"/>
      <c r="ABN8" s="57"/>
      <c r="ABO8" s="57"/>
      <c r="ABP8" s="57"/>
      <c r="ABQ8" s="57"/>
      <c r="ABR8" s="57"/>
      <c r="ABS8" s="57"/>
      <c r="ABT8" s="57"/>
      <c r="ABU8" s="57"/>
      <c r="ABV8" s="57"/>
      <c r="ABW8" s="57"/>
      <c r="ABX8" s="57"/>
      <c r="ABY8" s="57"/>
      <c r="ABZ8" s="57"/>
      <c r="ACA8" s="57"/>
      <c r="ACB8" s="57"/>
      <c r="ACC8" s="57"/>
      <c r="ACD8" s="57"/>
      <c r="ACE8" s="57"/>
      <c r="ACF8" s="57"/>
      <c r="ACG8" s="57"/>
      <c r="ACH8" s="57"/>
      <c r="ACI8" s="57"/>
      <c r="ACJ8" s="57"/>
      <c r="ACK8" s="57"/>
      <c r="ACL8" s="57"/>
      <c r="ACM8" s="57"/>
      <c r="ACN8" s="57"/>
      <c r="ACO8" s="57"/>
      <c r="ACP8" s="57"/>
      <c r="ACQ8" s="57"/>
      <c r="ACR8" s="57"/>
      <c r="ACS8" s="57"/>
      <c r="ACT8" s="57"/>
      <c r="ACU8" s="57"/>
      <c r="ACV8" s="57"/>
      <c r="ACW8" s="57"/>
      <c r="ACX8" s="57"/>
      <c r="ACY8" s="57"/>
      <c r="ACZ8" s="57"/>
      <c r="ADA8" s="57"/>
      <c r="ADB8" s="57"/>
      <c r="ADC8" s="57"/>
      <c r="ADD8" s="57"/>
      <c r="ADE8" s="57"/>
      <c r="ADF8" s="57"/>
      <c r="ADG8" s="57"/>
      <c r="ADH8" s="57"/>
      <c r="ADI8" s="57"/>
      <c r="ADJ8" s="57"/>
      <c r="ADK8" s="57"/>
      <c r="ADL8" s="57"/>
      <c r="ADM8" s="57"/>
      <c r="ADN8" s="57"/>
      <c r="ADO8" s="57"/>
      <c r="ADP8" s="57"/>
      <c r="ADQ8" s="57"/>
      <c r="ADR8" s="57"/>
      <c r="ADS8" s="57"/>
      <c r="ADT8" s="57"/>
      <c r="ADU8" s="57"/>
      <c r="ADV8" s="57"/>
      <c r="ADW8" s="57"/>
      <c r="ADX8" s="57"/>
      <c r="ADY8" s="57"/>
      <c r="ADZ8" s="57"/>
      <c r="AEA8" s="57"/>
      <c r="AEB8" s="57"/>
      <c r="AEC8" s="57"/>
      <c r="AED8" s="57"/>
      <c r="AEE8" s="57"/>
      <c r="AEF8" s="57"/>
      <c r="AEG8" s="57"/>
      <c r="AEH8" s="57"/>
      <c r="AEI8" s="57"/>
      <c r="AEJ8" s="57"/>
      <c r="AEK8" s="57"/>
      <c r="AEL8" s="57"/>
      <c r="AEM8" s="57"/>
      <c r="AEN8" s="57"/>
      <c r="AEO8" s="57"/>
      <c r="AEP8" s="57"/>
      <c r="AEQ8" s="57"/>
      <c r="AER8" s="57"/>
      <c r="AES8" s="57"/>
      <c r="AET8" s="57"/>
      <c r="AEU8" s="57"/>
      <c r="AEV8" s="57"/>
      <c r="AEW8" s="57"/>
      <c r="AEX8" s="57"/>
      <c r="AEY8" s="57"/>
      <c r="AEZ8" s="57"/>
      <c r="AFA8" s="57"/>
      <c r="AFB8" s="57"/>
      <c r="AFC8" s="57"/>
      <c r="AFD8" s="57"/>
      <c r="AFE8" s="57"/>
      <c r="AFF8" s="57"/>
      <c r="AFG8" s="57"/>
      <c r="AFH8" s="57"/>
      <c r="AFI8" s="57"/>
      <c r="AFJ8" s="57"/>
      <c r="AFK8" s="57"/>
      <c r="AFL8" s="57"/>
      <c r="AFM8" s="57"/>
      <c r="AFN8" s="57"/>
      <c r="AFO8" s="57"/>
      <c r="AFP8" s="57"/>
      <c r="AFQ8" s="57"/>
      <c r="AFR8" s="57"/>
      <c r="AFS8" s="57"/>
      <c r="AFT8" s="57"/>
      <c r="AFU8" s="57"/>
      <c r="AFV8" s="57"/>
      <c r="AFW8" s="57"/>
      <c r="AFX8" s="57"/>
      <c r="AFY8" s="57"/>
      <c r="AFZ8" s="57"/>
      <c r="AGA8" s="57"/>
      <c r="AGB8" s="57"/>
      <c r="AGC8" s="57"/>
      <c r="AGD8" s="57"/>
      <c r="AGE8" s="57"/>
      <c r="AGF8" s="57"/>
      <c r="AGG8" s="57"/>
      <c r="AGH8" s="57"/>
      <c r="AGI8" s="57"/>
      <c r="AGJ8" s="57"/>
      <c r="AGK8" s="57"/>
      <c r="AGL8" s="57"/>
      <c r="AGM8" s="57"/>
      <c r="AGN8" s="57"/>
      <c r="AGO8" s="57"/>
      <c r="AGP8" s="57"/>
      <c r="AGQ8" s="57"/>
      <c r="AGR8" s="57"/>
      <c r="AGS8" s="57"/>
      <c r="AGT8" s="57"/>
      <c r="AGU8" s="57"/>
      <c r="AGV8" s="57"/>
      <c r="AGW8" s="57"/>
      <c r="AGX8" s="57"/>
      <c r="AGY8" s="57"/>
      <c r="AGZ8" s="57"/>
      <c r="AHA8" s="57"/>
      <c r="AHB8" s="57"/>
      <c r="AHC8" s="57"/>
      <c r="AHD8" s="57"/>
      <c r="AHE8" s="57"/>
      <c r="AHF8" s="57"/>
      <c r="AHG8" s="57"/>
      <c r="AHH8" s="57"/>
      <c r="AHI8" s="57"/>
      <c r="AHJ8" s="57"/>
      <c r="AHK8" s="57"/>
      <c r="AHL8" s="57"/>
      <c r="AHM8" s="57"/>
      <c r="AHN8" s="57"/>
      <c r="AHO8" s="57"/>
      <c r="AHP8" s="57"/>
      <c r="AHQ8" s="57"/>
      <c r="AHR8" s="57"/>
      <c r="AHS8" s="57"/>
      <c r="AHT8" s="57"/>
      <c r="AHU8" s="57"/>
      <c r="AHV8" s="57"/>
      <c r="AHW8" s="57"/>
      <c r="AHX8" s="57"/>
      <c r="AHY8" s="57"/>
      <c r="AHZ8" s="57"/>
      <c r="AIA8" s="57"/>
      <c r="AIB8" s="57"/>
      <c r="AIC8" s="57"/>
      <c r="AID8" s="57"/>
      <c r="AIE8" s="57"/>
      <c r="AIF8" s="57"/>
      <c r="AIG8" s="57"/>
      <c r="AIH8" s="57"/>
      <c r="AII8" s="57"/>
      <c r="AIJ8" s="57"/>
      <c r="AIK8" s="57"/>
      <c r="AIL8" s="57"/>
      <c r="AIM8" s="57"/>
      <c r="AIN8" s="57"/>
      <c r="AIO8" s="57"/>
      <c r="AIP8" s="57"/>
      <c r="AIQ8" s="57"/>
      <c r="AIR8" s="57"/>
      <c r="AIS8" s="57"/>
      <c r="AIT8" s="57"/>
      <c r="AIU8" s="57"/>
      <c r="AIV8" s="57"/>
      <c r="AIW8" s="57"/>
      <c r="AIX8" s="57"/>
      <c r="AIY8" s="57"/>
      <c r="AIZ8" s="57"/>
      <c r="AJA8" s="57"/>
      <c r="AJB8" s="57"/>
      <c r="AJC8" s="57"/>
      <c r="AJD8" s="57"/>
      <c r="AJE8" s="57"/>
      <c r="AJF8" s="57"/>
      <c r="AJG8" s="57"/>
      <c r="AJH8" s="57"/>
      <c r="AJI8" s="57"/>
      <c r="AJJ8" s="57"/>
      <c r="AJK8" s="57"/>
      <c r="AJL8" s="57"/>
      <c r="AJM8" s="57"/>
      <c r="AJN8" s="57"/>
      <c r="AJO8" s="57"/>
      <c r="AJP8" s="57"/>
      <c r="AJQ8" s="57"/>
      <c r="AJR8" s="57"/>
      <c r="AJS8" s="57"/>
      <c r="AJT8" s="57"/>
      <c r="AJU8" s="57"/>
      <c r="AJV8" s="57"/>
      <c r="AJW8" s="57"/>
      <c r="AJX8" s="57"/>
      <c r="AJY8" s="57"/>
      <c r="AJZ8" s="57"/>
      <c r="AKA8" s="57"/>
      <c r="AKB8" s="57"/>
      <c r="AKC8" s="57"/>
      <c r="AKD8" s="57"/>
      <c r="AKE8" s="57"/>
      <c r="AKF8" s="57"/>
      <c r="AKG8" s="57"/>
      <c r="AKH8" s="57"/>
      <c r="AKI8" s="57"/>
      <c r="AKJ8" s="57"/>
      <c r="AKK8" s="57"/>
      <c r="AKL8" s="57"/>
      <c r="AKM8" s="57"/>
      <c r="AKN8" s="57"/>
      <c r="AKO8" s="57"/>
      <c r="AKP8" s="57"/>
      <c r="AKQ8" s="57"/>
      <c r="AKR8" s="57"/>
      <c r="AKS8" s="57"/>
      <c r="AKT8" s="57"/>
      <c r="AKU8" s="57"/>
      <c r="AKV8" s="57"/>
      <c r="AKW8" s="57"/>
      <c r="AKX8" s="57"/>
      <c r="AKY8" s="57"/>
      <c r="AKZ8" s="57"/>
      <c r="ALA8" s="57"/>
      <c r="ALB8" s="57"/>
      <c r="ALC8" s="57"/>
      <c r="ALD8" s="57"/>
      <c r="ALE8" s="57"/>
      <c r="ALF8" s="57"/>
      <c r="ALG8" s="57"/>
      <c r="ALH8" s="57"/>
      <c r="ALI8" s="57"/>
      <c r="ALJ8" s="57"/>
      <c r="ALK8" s="57"/>
      <c r="ALL8" s="57"/>
      <c r="ALM8" s="57"/>
      <c r="ALN8" s="57"/>
      <c r="ALO8" s="57"/>
      <c r="ALP8" s="57"/>
      <c r="ALQ8" s="57"/>
      <c r="ALR8" s="57"/>
      <c r="ALS8" s="57"/>
      <c r="ALT8" s="57"/>
      <c r="ALU8" s="57"/>
      <c r="ALV8" s="57"/>
      <c r="ALW8" s="57"/>
      <c r="ALX8" s="57"/>
      <c r="ALY8" s="57"/>
      <c r="ALZ8" s="57"/>
      <c r="AMA8" s="57"/>
      <c r="AMB8" s="57"/>
      <c r="AMC8" s="57"/>
      <c r="AMD8" s="57"/>
      <c r="AME8" s="57"/>
      <c r="AMF8" s="57"/>
      <c r="AMG8" s="57"/>
      <c r="AMH8" s="57"/>
      <c r="AMI8" s="57"/>
      <c r="AMJ8" s="57"/>
      <c r="AMK8" s="57"/>
    </row>
    <row r="9" spans="1:1025" s="645" customFormat="1" ht="178.5">
      <c r="A9" s="727"/>
      <c r="B9" s="59" t="s">
        <v>3645</v>
      </c>
      <c r="C9" s="722"/>
      <c r="D9" s="738"/>
      <c r="E9" s="739"/>
      <c r="F9" s="728"/>
      <c r="G9" s="725"/>
      <c r="H9" s="726"/>
      <c r="I9" s="726"/>
      <c r="J9" s="726"/>
      <c r="K9" s="726"/>
      <c r="L9" s="726"/>
    </row>
    <row r="10" spans="1:1025" s="645" customFormat="1" ht="25.5">
      <c r="A10" s="741"/>
      <c r="B10" s="245" t="s">
        <v>1597</v>
      </c>
      <c r="C10" s="801"/>
      <c r="D10" s="754"/>
      <c r="E10" s="755"/>
      <c r="F10" s="756"/>
      <c r="G10" s="643"/>
      <c r="H10" s="747"/>
      <c r="I10" s="747"/>
      <c r="J10" s="747"/>
      <c r="K10" s="747"/>
      <c r="L10" s="747"/>
    </row>
    <row r="11" spans="1:1025" s="645" customFormat="1">
      <c r="A11" s="741"/>
      <c r="B11" s="757" t="s">
        <v>2922</v>
      </c>
      <c r="C11" s="743" t="s">
        <v>429</v>
      </c>
      <c r="D11" s="744">
        <v>15</v>
      </c>
      <c r="E11" s="745"/>
      <c r="F11" s="746">
        <f>E11*D11</f>
        <v>0</v>
      </c>
      <c r="G11" s="643"/>
      <c r="H11" s="747"/>
      <c r="I11" s="747"/>
      <c r="J11" s="747"/>
      <c r="K11" s="747"/>
      <c r="L11" s="747"/>
    </row>
    <row r="12" spans="1:1025" s="645" customFormat="1" ht="25.5">
      <c r="A12" s="741"/>
      <c r="B12" s="757" t="s">
        <v>2923</v>
      </c>
      <c r="C12" s="743" t="s">
        <v>429</v>
      </c>
      <c r="D12" s="744">
        <v>10</v>
      </c>
      <c r="E12" s="745"/>
      <c r="F12" s="746">
        <f>E12*D12</f>
        <v>0</v>
      </c>
      <c r="G12" s="643"/>
      <c r="H12" s="747"/>
      <c r="I12" s="747"/>
      <c r="J12" s="747"/>
      <c r="K12" s="747"/>
      <c r="L12" s="747"/>
    </row>
    <row r="13" spans="1:1025" s="645" customFormat="1">
      <c r="A13" s="725"/>
      <c r="B13" s="59"/>
      <c r="C13" s="725"/>
      <c r="D13" s="749"/>
      <c r="E13" s="811"/>
      <c r="F13" s="728"/>
      <c r="G13" s="725"/>
      <c r="H13" s="726"/>
      <c r="I13" s="726"/>
      <c r="J13" s="726"/>
      <c r="K13" s="726"/>
      <c r="L13" s="726"/>
    </row>
    <row r="14" spans="1:1025" s="645" customFormat="1" ht="25.5">
      <c r="A14" s="725" t="s">
        <v>446</v>
      </c>
      <c r="B14" s="59" t="s">
        <v>2924</v>
      </c>
      <c r="C14" s="725"/>
      <c r="D14" s="749"/>
      <c r="E14" s="811"/>
      <c r="F14" s="728"/>
      <c r="G14" s="725"/>
      <c r="H14" s="726"/>
      <c r="I14" s="726"/>
      <c r="J14" s="726"/>
      <c r="K14" s="726"/>
      <c r="L14" s="726"/>
    </row>
    <row r="15" spans="1:1025" s="168" customFormat="1" ht="63.75">
      <c r="A15" s="725"/>
      <c r="B15" s="59" t="s">
        <v>2925</v>
      </c>
      <c r="C15" s="758"/>
      <c r="D15" s="738"/>
      <c r="E15" s="739"/>
      <c r="F15" s="728"/>
      <c r="G15" s="725"/>
      <c r="H15" s="726"/>
      <c r="I15" s="726"/>
      <c r="J15" s="726"/>
      <c r="K15" s="726"/>
      <c r="L15" s="726"/>
    </row>
    <row r="16" spans="1:1025" s="645" customFormat="1">
      <c r="A16" s="643"/>
      <c r="B16" s="742" t="s">
        <v>447</v>
      </c>
      <c r="C16" s="743" t="s">
        <v>448</v>
      </c>
      <c r="D16" s="744">
        <v>1</v>
      </c>
      <c r="E16" s="745"/>
      <c r="F16" s="746">
        <f>E16*D16</f>
        <v>0</v>
      </c>
      <c r="G16" s="643"/>
      <c r="H16" s="747"/>
      <c r="I16" s="747"/>
      <c r="J16" s="747"/>
      <c r="K16" s="747"/>
      <c r="L16" s="747"/>
    </row>
    <row r="17" spans="1:12" s="645" customFormat="1">
      <c r="A17" s="727"/>
      <c r="B17" s="907"/>
      <c r="C17" s="758"/>
      <c r="D17" s="738"/>
      <c r="E17" s="739"/>
      <c r="F17" s="728"/>
      <c r="G17" s="725"/>
      <c r="H17" s="726"/>
      <c r="I17" s="726"/>
      <c r="J17" s="726"/>
      <c r="K17" s="726"/>
      <c r="L17" s="726"/>
    </row>
    <row r="18" spans="1:12" s="168" customFormat="1" ht="38.25">
      <c r="A18" s="725" t="s">
        <v>449</v>
      </c>
      <c r="B18" s="59" t="s">
        <v>2926</v>
      </c>
      <c r="C18" s="758"/>
      <c r="D18" s="738"/>
      <c r="E18" s="739"/>
      <c r="F18" s="728"/>
      <c r="G18" s="725"/>
      <c r="H18" s="726"/>
      <c r="I18" s="726"/>
      <c r="J18" s="726"/>
      <c r="K18" s="726"/>
      <c r="L18" s="726"/>
    </row>
    <row r="19" spans="1:12" s="645" customFormat="1">
      <c r="A19" s="725"/>
      <c r="B19" s="742" t="s">
        <v>2677</v>
      </c>
      <c r="C19" s="743" t="s">
        <v>600</v>
      </c>
      <c r="D19" s="744">
        <v>1</v>
      </c>
      <c r="E19" s="745"/>
      <c r="F19" s="746">
        <f>E19*D19</f>
        <v>0</v>
      </c>
      <c r="G19" s="643"/>
      <c r="H19" s="747"/>
      <c r="I19" s="747"/>
      <c r="J19" s="747"/>
      <c r="K19" s="747"/>
      <c r="L19" s="747"/>
    </row>
    <row r="20" spans="1:12" s="645" customFormat="1">
      <c r="A20" s="725"/>
      <c r="B20" s="245"/>
      <c r="C20" s="753"/>
      <c r="D20" s="754"/>
      <c r="E20" s="755"/>
      <c r="F20" s="756"/>
      <c r="G20" s="643"/>
      <c r="H20" s="747"/>
      <c r="I20" s="747"/>
      <c r="J20" s="747"/>
      <c r="K20" s="747"/>
      <c r="L20" s="747"/>
    </row>
    <row r="21" spans="1:12" s="168" customFormat="1" ht="38.25">
      <c r="A21" s="725" t="s">
        <v>450</v>
      </c>
      <c r="B21" s="642" t="s">
        <v>2927</v>
      </c>
      <c r="C21" s="758"/>
      <c r="D21" s="738"/>
      <c r="E21" s="739"/>
      <c r="F21" s="728"/>
      <c r="G21" s="725"/>
      <c r="H21" s="760"/>
    </row>
    <row r="22" spans="1:12" s="168" customFormat="1" ht="165.75">
      <c r="A22" s="725"/>
      <c r="B22" s="59" t="s">
        <v>2928</v>
      </c>
      <c r="C22" s="725"/>
      <c r="D22" s="749"/>
      <c r="E22" s="169"/>
      <c r="F22" s="728"/>
      <c r="G22" s="725"/>
      <c r="H22" s="725"/>
    </row>
    <row r="23" spans="1:12" s="645" customFormat="1">
      <c r="A23" s="643"/>
      <c r="B23" s="742" t="s">
        <v>447</v>
      </c>
      <c r="C23" s="743" t="s">
        <v>448</v>
      </c>
      <c r="D23" s="744">
        <v>1</v>
      </c>
      <c r="E23" s="745"/>
      <c r="F23" s="746">
        <f>E23*D23</f>
        <v>0</v>
      </c>
      <c r="G23" s="643"/>
      <c r="H23" s="864"/>
    </row>
    <row r="24" spans="1:12" s="168" customFormat="1">
      <c r="A24" s="725"/>
      <c r="B24" s="810"/>
      <c r="C24" s="758"/>
      <c r="D24" s="738"/>
      <c r="E24" s="739"/>
      <c r="F24" s="728"/>
      <c r="G24" s="725"/>
      <c r="H24" s="760"/>
    </row>
    <row r="25" spans="1:12" s="168" customFormat="1" ht="25.5">
      <c r="A25" s="725" t="s">
        <v>2715</v>
      </c>
      <c r="B25" s="642" t="s">
        <v>2929</v>
      </c>
      <c r="C25" s="758"/>
      <c r="D25" s="738"/>
      <c r="E25" s="739"/>
      <c r="F25" s="728"/>
      <c r="G25" s="725"/>
      <c r="H25" s="760"/>
    </row>
    <row r="26" spans="1:12" s="168" customFormat="1" ht="51">
      <c r="A26" s="725"/>
      <c r="B26" s="59" t="s">
        <v>2930</v>
      </c>
      <c r="C26" s="725"/>
      <c r="D26" s="749"/>
      <c r="E26" s="169"/>
      <c r="F26" s="728"/>
      <c r="G26" s="725"/>
      <c r="H26" s="725"/>
    </row>
    <row r="27" spans="1:12" s="168" customFormat="1" ht="63.75">
      <c r="A27" s="725"/>
      <c r="B27" s="59" t="s">
        <v>3646</v>
      </c>
      <c r="C27" s="725"/>
      <c r="D27" s="749"/>
      <c r="E27" s="169"/>
      <c r="F27" s="728"/>
      <c r="G27" s="725"/>
      <c r="H27" s="725"/>
    </row>
    <row r="28" spans="1:12" s="168" customFormat="1" ht="38.25">
      <c r="A28" s="725"/>
      <c r="B28" s="59" t="s">
        <v>3647</v>
      </c>
      <c r="C28" s="725"/>
      <c r="D28" s="749"/>
      <c r="E28" s="169"/>
      <c r="F28" s="728"/>
      <c r="G28" s="725"/>
      <c r="H28" s="725"/>
    </row>
    <row r="29" spans="1:12" s="168" customFormat="1" ht="51">
      <c r="A29" s="725"/>
      <c r="B29" s="59" t="s">
        <v>2931</v>
      </c>
      <c r="C29" s="725"/>
      <c r="D29" s="749"/>
      <c r="E29" s="169"/>
      <c r="F29" s="728"/>
      <c r="G29" s="725"/>
      <c r="H29" s="725"/>
    </row>
    <row r="30" spans="1:12" s="645" customFormat="1" ht="25.5">
      <c r="A30" s="741"/>
      <c r="B30" s="245" t="s">
        <v>2932</v>
      </c>
      <c r="C30" s="801"/>
      <c r="D30" s="754"/>
      <c r="E30" s="755"/>
      <c r="F30" s="756"/>
      <c r="G30" s="643"/>
      <c r="H30" s="747"/>
      <c r="I30" s="747"/>
      <c r="J30" s="747"/>
      <c r="K30" s="747"/>
      <c r="L30" s="747"/>
    </row>
    <row r="31" spans="1:12" s="645" customFormat="1">
      <c r="A31" s="741"/>
      <c r="B31" s="757" t="s">
        <v>2933</v>
      </c>
      <c r="C31" s="743" t="s">
        <v>429</v>
      </c>
      <c r="D31" s="744">
        <v>1</v>
      </c>
      <c r="E31" s="763"/>
      <c r="F31" s="746">
        <f t="shared" ref="F31:F36" si="0">E31*D31</f>
        <v>0</v>
      </c>
      <c r="G31" s="643"/>
      <c r="H31" s="747"/>
      <c r="I31" s="747"/>
      <c r="J31" s="747"/>
      <c r="K31" s="747"/>
      <c r="L31" s="747"/>
    </row>
    <row r="32" spans="1:12" s="645" customFormat="1">
      <c r="A32" s="741"/>
      <c r="B32" s="757" t="s">
        <v>2934</v>
      </c>
      <c r="C32" s="743" t="s">
        <v>429</v>
      </c>
      <c r="D32" s="744">
        <v>1</v>
      </c>
      <c r="E32" s="764"/>
      <c r="F32" s="746">
        <f t="shared" si="0"/>
        <v>0</v>
      </c>
      <c r="G32" s="643"/>
      <c r="H32" s="747"/>
      <c r="I32" s="747"/>
      <c r="J32" s="747"/>
      <c r="K32" s="747"/>
      <c r="L32" s="747"/>
    </row>
    <row r="33" spans="1:256" s="645" customFormat="1">
      <c r="A33" s="741"/>
      <c r="B33" s="757" t="s">
        <v>2935</v>
      </c>
      <c r="C33" s="743" t="s">
        <v>429</v>
      </c>
      <c r="D33" s="744">
        <v>1</v>
      </c>
      <c r="E33" s="763"/>
      <c r="F33" s="746">
        <f t="shared" si="0"/>
        <v>0</v>
      </c>
      <c r="G33" s="643"/>
      <c r="H33" s="747"/>
      <c r="I33" s="747"/>
      <c r="J33" s="747"/>
      <c r="K33" s="747"/>
      <c r="L33" s="747"/>
    </row>
    <row r="34" spans="1:256" s="645" customFormat="1">
      <c r="A34" s="741"/>
      <c r="B34" s="757" t="s">
        <v>2936</v>
      </c>
      <c r="C34" s="743" t="s">
        <v>429</v>
      </c>
      <c r="D34" s="744">
        <v>1</v>
      </c>
      <c r="E34" s="764"/>
      <c r="F34" s="746">
        <f t="shared" si="0"/>
        <v>0</v>
      </c>
      <c r="G34" s="643"/>
      <c r="H34" s="747"/>
      <c r="I34" s="747"/>
      <c r="J34" s="747"/>
      <c r="K34" s="747"/>
      <c r="L34" s="747"/>
    </row>
    <row r="35" spans="1:256" s="645" customFormat="1">
      <c r="A35" s="741"/>
      <c r="B35" s="757" t="s">
        <v>2937</v>
      </c>
      <c r="C35" s="743" t="s">
        <v>429</v>
      </c>
      <c r="D35" s="744">
        <v>1</v>
      </c>
      <c r="E35" s="764"/>
      <c r="F35" s="746">
        <f t="shared" si="0"/>
        <v>0</v>
      </c>
      <c r="G35" s="643"/>
      <c r="H35" s="747"/>
      <c r="I35" s="747"/>
      <c r="J35" s="747"/>
      <c r="K35" s="747"/>
      <c r="L35" s="747"/>
    </row>
    <row r="36" spans="1:256" s="645" customFormat="1">
      <c r="A36" s="741"/>
      <c r="B36" s="757" t="s">
        <v>2938</v>
      </c>
      <c r="C36" s="743" t="s">
        <v>429</v>
      </c>
      <c r="D36" s="744">
        <v>1</v>
      </c>
      <c r="E36" s="745"/>
      <c r="F36" s="746">
        <f t="shared" si="0"/>
        <v>0</v>
      </c>
      <c r="G36" s="643"/>
      <c r="H36" s="747"/>
      <c r="I36" s="747"/>
      <c r="J36" s="747"/>
      <c r="K36" s="747"/>
      <c r="L36" s="747"/>
    </row>
    <row r="37" spans="1:256" s="168" customFormat="1">
      <c r="A37" s="725"/>
      <c r="B37" s="810"/>
      <c r="C37" s="758"/>
      <c r="D37" s="738"/>
      <c r="E37" s="739"/>
      <c r="F37" s="728"/>
      <c r="G37" s="725"/>
      <c r="H37" s="760"/>
    </row>
    <row r="38" spans="1:256" s="168" customFormat="1" ht="25.5">
      <c r="A38" s="725" t="s">
        <v>2939</v>
      </c>
      <c r="B38" s="642" t="s">
        <v>2940</v>
      </c>
      <c r="C38" s="758"/>
      <c r="D38" s="738"/>
      <c r="E38" s="739"/>
      <c r="F38" s="728"/>
      <c r="G38" s="725"/>
      <c r="H38" s="760"/>
    </row>
    <row r="39" spans="1:256" s="168" customFormat="1" ht="76.5">
      <c r="A39" s="725"/>
      <c r="B39" s="59" t="s">
        <v>3648</v>
      </c>
      <c r="C39" s="725"/>
      <c r="D39" s="749"/>
      <c r="E39" s="169"/>
      <c r="F39" s="728"/>
      <c r="G39" s="725"/>
      <c r="H39" s="725"/>
    </row>
    <row r="40" spans="1:256" s="168" customFormat="1" ht="38.25">
      <c r="A40" s="725"/>
      <c r="B40" s="59" t="s">
        <v>3647</v>
      </c>
      <c r="C40" s="725"/>
      <c r="D40" s="749"/>
      <c r="E40" s="169"/>
      <c r="F40" s="728"/>
      <c r="G40" s="725"/>
      <c r="H40" s="725"/>
    </row>
    <row r="41" spans="1:256" s="168" customFormat="1" ht="51">
      <c r="A41" s="725"/>
      <c r="B41" s="59" t="s">
        <v>2931</v>
      </c>
      <c r="C41" s="725"/>
      <c r="D41" s="749"/>
      <c r="E41" s="169"/>
      <c r="F41" s="728"/>
      <c r="G41" s="725"/>
      <c r="H41" s="725"/>
    </row>
    <row r="42" spans="1:256" s="645" customFormat="1" ht="25.5">
      <c r="A42" s="741"/>
      <c r="B42" s="245" t="s">
        <v>2932</v>
      </c>
      <c r="C42" s="801"/>
      <c r="D42" s="754"/>
      <c r="E42" s="755"/>
      <c r="F42" s="756"/>
      <c r="G42" s="643"/>
      <c r="H42" s="747"/>
      <c r="I42" s="747"/>
      <c r="J42" s="747"/>
      <c r="K42" s="747"/>
      <c r="L42" s="747"/>
    </row>
    <row r="43" spans="1:256" s="645" customFormat="1">
      <c r="A43" s="741"/>
      <c r="B43" s="757" t="s">
        <v>2941</v>
      </c>
      <c r="C43" s="743" t="s">
        <v>429</v>
      </c>
      <c r="D43" s="744">
        <v>1</v>
      </c>
      <c r="E43" s="763"/>
      <c r="F43" s="746">
        <f>E43*D43</f>
        <v>0</v>
      </c>
      <c r="G43" s="643"/>
      <c r="H43" s="747"/>
      <c r="I43" s="747"/>
      <c r="J43" s="747"/>
      <c r="K43" s="747"/>
      <c r="L43" s="747"/>
    </row>
    <row r="44" spans="1:256" s="645" customFormat="1">
      <c r="A44" s="741"/>
      <c r="B44" s="757" t="s">
        <v>2942</v>
      </c>
      <c r="C44" s="743" t="s">
        <v>429</v>
      </c>
      <c r="D44" s="744">
        <v>1</v>
      </c>
      <c r="E44" s="764"/>
      <c r="F44" s="746">
        <f>E44*D44</f>
        <v>0</v>
      </c>
      <c r="G44" s="643"/>
      <c r="H44" s="747"/>
      <c r="I44" s="747"/>
      <c r="J44" s="747"/>
      <c r="K44" s="747"/>
      <c r="L44" s="747"/>
    </row>
    <row r="45" spans="1:256" s="645" customFormat="1">
      <c r="A45" s="741"/>
      <c r="B45" s="757" t="s">
        <v>2943</v>
      </c>
      <c r="C45" s="743" t="s">
        <v>429</v>
      </c>
      <c r="D45" s="744">
        <v>1</v>
      </c>
      <c r="E45" s="745"/>
      <c r="F45" s="746">
        <f>E45*D45</f>
        <v>0</v>
      </c>
      <c r="G45" s="643"/>
      <c r="H45" s="747"/>
      <c r="I45" s="747"/>
      <c r="J45" s="747"/>
      <c r="K45" s="747"/>
      <c r="L45" s="747"/>
    </row>
    <row r="46" spans="1:256" s="168" customFormat="1">
      <c r="A46" s="725"/>
      <c r="B46" s="810"/>
      <c r="C46" s="758"/>
      <c r="D46" s="738"/>
      <c r="E46" s="739"/>
      <c r="F46" s="728"/>
      <c r="G46" s="725"/>
      <c r="H46" s="760"/>
    </row>
    <row r="47" spans="1:256" s="910" customFormat="1" ht="140.25">
      <c r="A47" s="727" t="s">
        <v>2944</v>
      </c>
      <c r="B47" s="59" t="s">
        <v>2945</v>
      </c>
      <c r="C47" s="645"/>
      <c r="D47" s="908"/>
      <c r="E47" s="909"/>
      <c r="F47" s="756"/>
      <c r="H47" s="645"/>
      <c r="I47" s="645"/>
      <c r="J47" s="645"/>
      <c r="K47" s="645"/>
      <c r="L47" s="645"/>
      <c r="M47" s="645"/>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row>
    <row r="48" spans="1:256" s="910" customFormat="1">
      <c r="A48" s="736"/>
      <c r="B48" s="911" t="s">
        <v>447</v>
      </c>
      <c r="C48" s="743" t="s">
        <v>448</v>
      </c>
      <c r="D48" s="852">
        <v>1</v>
      </c>
      <c r="E48" s="745"/>
      <c r="F48" s="853">
        <f>E48*D48</f>
        <v>0</v>
      </c>
      <c r="H48" s="645"/>
      <c r="I48" s="645"/>
      <c r="J48" s="645"/>
      <c r="K48" s="645"/>
      <c r="L48" s="645"/>
      <c r="M48" s="645"/>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row>
    <row r="49" spans="1:256" s="910" customFormat="1">
      <c r="A49" s="736"/>
      <c r="B49" s="912"/>
      <c r="C49" s="645"/>
      <c r="D49" s="908"/>
      <c r="E49" s="909"/>
      <c r="F49" s="756"/>
      <c r="H49" s="645"/>
      <c r="I49" s="645"/>
      <c r="J49" s="645"/>
      <c r="K49" s="645"/>
      <c r="L49" s="645"/>
      <c r="M49" s="645"/>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row>
    <row r="50" spans="1:256" s="645" customFormat="1">
      <c r="A50" s="750"/>
      <c r="B50" s="780" t="s">
        <v>2946</v>
      </c>
      <c r="C50" s="837"/>
      <c r="D50" s="838"/>
      <c r="E50" s="839"/>
      <c r="F50" s="751">
        <f>SUM(F8:F49)</f>
        <v>0</v>
      </c>
      <c r="G50" s="725"/>
      <c r="H50" s="725"/>
      <c r="I50" s="168"/>
      <c r="J50" s="168"/>
      <c r="K50" s="168"/>
      <c r="L50" s="168"/>
    </row>
    <row r="51" spans="1:256" s="645" customFormat="1">
      <c r="A51" s="727"/>
      <c r="B51" s="63"/>
      <c r="C51" s="725"/>
      <c r="D51" s="749"/>
      <c r="E51" s="169"/>
      <c r="F51" s="728"/>
      <c r="G51" s="725"/>
      <c r="H51" s="725"/>
      <c r="I51" s="168"/>
      <c r="J51" s="168"/>
      <c r="K51" s="168"/>
      <c r="L51" s="168"/>
    </row>
    <row r="52" spans="1:256" s="645" customFormat="1">
      <c r="A52" s="727"/>
      <c r="B52" s="63"/>
      <c r="C52" s="725"/>
      <c r="D52" s="749"/>
      <c r="E52" s="169"/>
      <c r="F52" s="728"/>
      <c r="G52" s="725"/>
      <c r="H52" s="725"/>
      <c r="I52" s="168"/>
      <c r="J52" s="168"/>
      <c r="K52" s="168"/>
      <c r="L52" s="168"/>
    </row>
    <row r="53" spans="1:256" s="645" customFormat="1">
      <c r="A53" s="727"/>
      <c r="B53" s="59"/>
      <c r="C53" s="725"/>
      <c r="D53" s="749"/>
      <c r="E53" s="169"/>
      <c r="F53" s="728"/>
      <c r="G53" s="725"/>
      <c r="H53" s="726"/>
      <c r="I53" s="726"/>
      <c r="J53" s="726"/>
      <c r="K53" s="726"/>
      <c r="L53" s="726"/>
    </row>
    <row r="54" spans="1:256" s="167" customFormat="1">
      <c r="A54" s="822"/>
      <c r="B54" s="1411" t="s">
        <v>2920</v>
      </c>
      <c r="C54" s="1411"/>
      <c r="D54" s="1411"/>
      <c r="E54" s="1411"/>
      <c r="F54" s="1411"/>
      <c r="G54" s="725"/>
      <c r="H54" s="823"/>
      <c r="I54" s="823"/>
      <c r="J54" s="823"/>
      <c r="K54" s="749"/>
      <c r="L54" s="749"/>
      <c r="M54" s="824"/>
    </row>
    <row r="55" spans="1:256" s="167" customFormat="1">
      <c r="A55" s="825"/>
      <c r="B55" s="826"/>
      <c r="C55" s="826"/>
      <c r="D55" s="826"/>
      <c r="E55" s="826"/>
      <c r="F55" s="827"/>
      <c r="G55" s="725"/>
      <c r="H55" s="823"/>
      <c r="I55" s="823"/>
      <c r="J55" s="823"/>
      <c r="K55" s="749"/>
      <c r="L55" s="749"/>
      <c r="M55" s="824"/>
    </row>
    <row r="56" spans="1:256" s="167" customFormat="1">
      <c r="A56" s="825"/>
      <c r="B56" s="826"/>
      <c r="C56" s="826"/>
      <c r="D56" s="826"/>
      <c r="E56" s="826"/>
      <c r="F56" s="761"/>
      <c r="G56" s="725"/>
      <c r="H56" s="726"/>
      <c r="I56" s="726"/>
      <c r="J56" s="726"/>
      <c r="K56" s="726"/>
      <c r="L56" s="726"/>
    </row>
    <row r="57" spans="1:256" s="167" customFormat="1">
      <c r="A57" s="822"/>
      <c r="B57" s="1411" t="s">
        <v>641</v>
      </c>
      <c r="C57" s="1411"/>
      <c r="D57" s="1411"/>
      <c r="E57" s="1411"/>
      <c r="F57" s="1411"/>
      <c r="G57" s="725"/>
      <c r="H57" s="823"/>
      <c r="I57" s="823"/>
      <c r="J57" s="823"/>
      <c r="K57" s="749"/>
      <c r="L57" s="749"/>
      <c r="M57" s="824"/>
    </row>
    <row r="58" spans="1:256" s="167" customFormat="1">
      <c r="A58" s="825"/>
      <c r="B58" s="826"/>
      <c r="C58" s="826"/>
      <c r="D58" s="826"/>
      <c r="E58" s="826"/>
      <c r="F58" s="761"/>
      <c r="G58" s="725"/>
      <c r="H58" s="726"/>
      <c r="I58" s="726"/>
      <c r="J58" s="726"/>
      <c r="K58" s="726"/>
      <c r="L58" s="726"/>
    </row>
    <row r="59" spans="1:256" s="167" customFormat="1">
      <c r="A59" s="825"/>
      <c r="B59" s="826"/>
      <c r="C59" s="826"/>
      <c r="D59" s="826"/>
      <c r="E59" s="826"/>
      <c r="F59" s="761"/>
      <c r="G59" s="725"/>
      <c r="H59" s="726"/>
      <c r="I59" s="726"/>
      <c r="J59" s="726"/>
      <c r="K59" s="726"/>
      <c r="L59" s="726"/>
    </row>
    <row r="60" spans="1:256" s="167" customFormat="1">
      <c r="A60" s="828" t="s">
        <v>418</v>
      </c>
      <c r="B60" s="1409" t="str">
        <f>B6</f>
        <v>ZAJEDNIČKE STAVKE</v>
      </c>
      <c r="C60" s="1412"/>
      <c r="D60" s="1412"/>
      <c r="E60" s="1412"/>
      <c r="F60" s="829">
        <f>F50</f>
        <v>0</v>
      </c>
      <c r="G60" s="725"/>
      <c r="H60" s="725"/>
      <c r="I60" s="168"/>
      <c r="J60" s="168"/>
      <c r="K60" s="168"/>
      <c r="L60" s="168"/>
    </row>
    <row r="61" spans="1:256" s="167" customFormat="1">
      <c r="A61" s="720"/>
      <c r="B61" s="826"/>
      <c r="C61" s="826"/>
      <c r="D61" s="826"/>
      <c r="E61" s="826"/>
      <c r="F61" s="817"/>
      <c r="G61" s="725"/>
      <c r="H61" s="725"/>
      <c r="I61" s="168"/>
      <c r="J61" s="168"/>
      <c r="K61" s="168"/>
      <c r="L61" s="168"/>
    </row>
    <row r="62" spans="1:256" s="167" customFormat="1">
      <c r="A62" s="720"/>
      <c r="B62" s="826"/>
      <c r="C62" s="826"/>
      <c r="D62" s="826"/>
      <c r="E62" s="826"/>
      <c r="F62" s="830"/>
      <c r="G62" s="725"/>
      <c r="H62" s="725"/>
      <c r="I62" s="168"/>
      <c r="J62" s="168"/>
      <c r="K62" s="168"/>
      <c r="L62" s="168"/>
    </row>
    <row r="63" spans="1:256" s="167" customFormat="1">
      <c r="A63" s="831"/>
      <c r="B63" s="1409" t="s">
        <v>439</v>
      </c>
      <c r="C63" s="1409"/>
      <c r="D63" s="1409"/>
      <c r="E63" s="1409"/>
      <c r="F63" s="829">
        <f>SUM(F60:F60)</f>
        <v>0</v>
      </c>
      <c r="G63" s="725"/>
      <c r="H63" s="725"/>
      <c r="I63" s="168"/>
      <c r="J63" s="168"/>
      <c r="K63" s="168"/>
      <c r="L63" s="168"/>
    </row>
    <row r="64" spans="1:256" s="167" customFormat="1">
      <c r="A64" s="825"/>
      <c r="B64" s="826"/>
      <c r="C64" s="826"/>
      <c r="D64" s="826"/>
      <c r="E64" s="826"/>
      <c r="F64" s="728"/>
      <c r="G64" s="725"/>
      <c r="H64" s="725"/>
      <c r="I64" s="168"/>
      <c r="J64" s="168"/>
      <c r="K64" s="168"/>
      <c r="L64" s="168"/>
    </row>
    <row r="65" spans="1:12" s="167" customFormat="1">
      <c r="A65" s="825"/>
      <c r="B65" s="826"/>
      <c r="C65" s="826"/>
      <c r="D65" s="826"/>
      <c r="E65" s="826"/>
      <c r="F65" s="728"/>
      <c r="G65" s="725"/>
      <c r="H65" s="725"/>
      <c r="I65" s="168"/>
      <c r="J65" s="168"/>
      <c r="K65" s="168"/>
      <c r="L65" s="168"/>
    </row>
    <row r="66" spans="1:12" s="167" customFormat="1">
      <c r="A66" s="825"/>
      <c r="B66" s="168"/>
      <c r="C66" s="168"/>
      <c r="D66" s="168"/>
      <c r="E66" s="168"/>
      <c r="F66" s="761"/>
      <c r="G66" s="725"/>
      <c r="H66" s="725"/>
      <c r="I66" s="168"/>
      <c r="J66" s="168"/>
      <c r="K66" s="168"/>
      <c r="L66" s="168"/>
    </row>
    <row r="67" spans="1:12" s="167" customFormat="1">
      <c r="A67" s="825"/>
      <c r="B67" s="168"/>
      <c r="C67" s="168"/>
      <c r="D67" s="168"/>
      <c r="E67" s="168"/>
      <c r="F67" s="761"/>
      <c r="G67" s="725"/>
      <c r="H67" s="726"/>
      <c r="I67" s="726"/>
      <c r="J67" s="726"/>
      <c r="K67" s="726"/>
      <c r="L67" s="726"/>
    </row>
    <row r="68" spans="1:12" s="167" customFormat="1">
      <c r="A68" s="825"/>
      <c r="B68" s="168"/>
      <c r="C68" s="168"/>
      <c r="D68" s="168"/>
      <c r="E68" s="168"/>
      <c r="F68" s="761"/>
      <c r="G68" s="725"/>
      <c r="H68" s="726"/>
      <c r="I68" s="726"/>
      <c r="J68" s="726"/>
      <c r="K68" s="726"/>
      <c r="L68" s="726"/>
    </row>
  </sheetData>
  <mergeCells count="5">
    <mergeCell ref="B4:F4"/>
    <mergeCell ref="B54:F54"/>
    <mergeCell ref="B57:F57"/>
    <mergeCell ref="B60:E60"/>
    <mergeCell ref="B63:E63"/>
  </mergeCells>
  <pageMargins left="0.74791666666666701" right="0.196527777777778" top="0.39374999999999999" bottom="0.39374999999999999" header="0.51180555555555496" footer="0.51180555555555496"/>
  <pageSetup paperSize="9" scale="78" firstPageNumber="0" fitToHeight="0" orientation="portrait" horizontalDpi="300" verticalDpi="300" r:id="rId1"/>
  <rowBreaks count="1" manualBreakCount="1">
    <brk id="51"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E92"/>
  <sheetViews>
    <sheetView view="pageBreakPreview" topLeftCell="A92" zoomScaleNormal="100" zoomScaleSheetLayoutView="100" workbookViewId="0">
      <selection activeCell="B16" sqref="B16"/>
    </sheetView>
  </sheetViews>
  <sheetFormatPr defaultColWidth="9.140625" defaultRowHeight="14.25"/>
  <cols>
    <col min="1" max="1" width="7.28515625" style="4" customWidth="1"/>
    <col min="2" max="2" width="67.85546875" style="4" customWidth="1"/>
    <col min="3" max="3" width="7.28515625" style="4" customWidth="1"/>
    <col min="4" max="4" width="9" style="4" customWidth="1"/>
    <col min="5" max="5" width="6.5703125" style="4" customWidth="1"/>
    <col min="6" max="16384" width="9.140625" style="4"/>
  </cols>
  <sheetData>
    <row r="1" spans="2:5">
      <c r="B1" s="3"/>
    </row>
    <row r="2" spans="2:5" ht="15" customHeight="1"/>
    <row r="3" spans="2:5" ht="15" customHeight="1">
      <c r="B3" s="3"/>
    </row>
    <row r="4" spans="2:5" ht="15" customHeight="1"/>
    <row r="5" spans="2:5" ht="15" customHeight="1"/>
    <row r="13" spans="2:5">
      <c r="C13" s="1415"/>
      <c r="D13" s="1415"/>
      <c r="E13" s="1415"/>
    </row>
    <row r="15" spans="2:5" ht="20.25">
      <c r="B15" s="5" t="s">
        <v>643</v>
      </c>
    </row>
    <row r="16" spans="2:5" ht="18">
      <c r="B16" s="6"/>
    </row>
    <row r="19" spans="1:5" ht="15">
      <c r="B19" s="7" t="s">
        <v>644</v>
      </c>
    </row>
    <row r="20" spans="1:5" ht="15">
      <c r="B20" s="8"/>
    </row>
    <row r="23" spans="1:5">
      <c r="B23" s="7"/>
      <c r="C23" s="1415"/>
      <c r="D23" s="1415"/>
      <c r="E23" s="1415"/>
    </row>
    <row r="29" spans="1:5" ht="15">
      <c r="A29" s="9"/>
      <c r="B29" s="9" t="s">
        <v>645</v>
      </c>
      <c r="C29" s="10"/>
    </row>
    <row r="30" spans="1:5">
      <c r="A30" s="11"/>
      <c r="B30" s="12"/>
      <c r="C30" s="10"/>
    </row>
    <row r="31" spans="1:5" ht="51">
      <c r="A31" s="13"/>
      <c r="B31" s="14" t="s">
        <v>646</v>
      </c>
      <c r="C31" s="10"/>
    </row>
    <row r="32" spans="1:5">
      <c r="A32" s="1416"/>
      <c r="B32" s="14" t="s">
        <v>647</v>
      </c>
      <c r="C32" s="10"/>
    </row>
    <row r="33" spans="1:3">
      <c r="A33" s="1416"/>
      <c r="B33" s="15" t="s">
        <v>648</v>
      </c>
      <c r="C33" s="10"/>
    </row>
    <row r="34" spans="1:3" ht="51">
      <c r="A34" s="1416"/>
      <c r="B34" s="14" t="s">
        <v>649</v>
      </c>
      <c r="C34" s="10"/>
    </row>
    <row r="35" spans="1:3" ht="140.25">
      <c r="A35" s="13"/>
      <c r="B35" s="14" t="s">
        <v>650</v>
      </c>
      <c r="C35" s="10"/>
    </row>
    <row r="36" spans="1:3" ht="25.5">
      <c r="A36" s="13"/>
      <c r="B36" s="14" t="s">
        <v>651</v>
      </c>
      <c r="C36" s="10"/>
    </row>
    <row r="37" spans="1:3" ht="76.5">
      <c r="A37" s="13"/>
      <c r="B37" s="14" t="s">
        <v>652</v>
      </c>
      <c r="C37" s="10"/>
    </row>
    <row r="38" spans="1:3" ht="25.5">
      <c r="A38" s="13"/>
      <c r="B38" s="14" t="s">
        <v>653</v>
      </c>
      <c r="C38" s="10"/>
    </row>
    <row r="39" spans="1:3">
      <c r="A39" s="13"/>
      <c r="B39" s="12"/>
      <c r="C39" s="10"/>
    </row>
    <row r="40" spans="1:3">
      <c r="A40" s="16"/>
      <c r="B40" s="17" t="s">
        <v>645</v>
      </c>
      <c r="C40" s="10"/>
    </row>
    <row r="41" spans="1:3">
      <c r="A41" s="16"/>
      <c r="B41" s="18"/>
      <c r="C41" s="10"/>
    </row>
    <row r="42" spans="1:3" ht="38.25">
      <c r="A42" s="16" t="s">
        <v>418</v>
      </c>
      <c r="B42" s="14" t="s">
        <v>654</v>
      </c>
      <c r="C42" s="10"/>
    </row>
    <row r="43" spans="1:3" ht="25.5">
      <c r="A43" s="16" t="s">
        <v>558</v>
      </c>
      <c r="B43" s="14" t="s">
        <v>655</v>
      </c>
      <c r="C43" s="10"/>
    </row>
    <row r="44" spans="1:3" ht="25.5">
      <c r="A44" s="16"/>
      <c r="B44" s="14" t="s">
        <v>656</v>
      </c>
      <c r="C44" s="10"/>
    </row>
    <row r="45" spans="1:3">
      <c r="A45" s="16"/>
      <c r="B45" s="19"/>
      <c r="C45" s="10"/>
    </row>
    <row r="46" spans="1:3" ht="25.5">
      <c r="A46" s="16" t="s">
        <v>557</v>
      </c>
      <c r="B46" s="14" t="s">
        <v>657</v>
      </c>
      <c r="C46" s="10"/>
    </row>
    <row r="47" spans="1:3">
      <c r="A47" s="16"/>
      <c r="B47" s="19"/>
      <c r="C47" s="10"/>
    </row>
    <row r="48" spans="1:3" ht="25.5">
      <c r="A48" s="16" t="s">
        <v>556</v>
      </c>
      <c r="B48" s="14" t="s">
        <v>658</v>
      </c>
      <c r="C48" s="10"/>
    </row>
    <row r="49" spans="1:3" ht="25.5">
      <c r="A49" s="16"/>
      <c r="B49" s="14" t="s">
        <v>659</v>
      </c>
      <c r="C49" s="10"/>
    </row>
    <row r="50" spans="1:3">
      <c r="A50" s="16"/>
      <c r="B50" s="19"/>
      <c r="C50" s="10"/>
    </row>
    <row r="51" spans="1:3" ht="51">
      <c r="A51" s="16" t="s">
        <v>555</v>
      </c>
      <c r="B51" s="14" t="s">
        <v>660</v>
      </c>
      <c r="C51" s="10"/>
    </row>
    <row r="52" spans="1:3">
      <c r="A52" s="16"/>
      <c r="B52" s="19"/>
      <c r="C52" s="10"/>
    </row>
    <row r="53" spans="1:3" ht="25.5">
      <c r="A53" s="16" t="s">
        <v>554</v>
      </c>
      <c r="B53" s="14" t="s">
        <v>661</v>
      </c>
      <c r="C53" s="10"/>
    </row>
    <row r="54" spans="1:3">
      <c r="A54" s="16"/>
      <c r="B54" s="19"/>
      <c r="C54" s="10"/>
    </row>
    <row r="55" spans="1:3" ht="38.25">
      <c r="A55" s="16" t="s">
        <v>553</v>
      </c>
      <c r="B55" s="14" t="s">
        <v>662</v>
      </c>
      <c r="C55" s="10"/>
    </row>
    <row r="56" spans="1:3" ht="25.5">
      <c r="A56" s="16"/>
      <c r="B56" s="14" t="s">
        <v>663</v>
      </c>
      <c r="C56" s="10"/>
    </row>
    <row r="57" spans="1:3">
      <c r="A57" s="16"/>
      <c r="B57" s="19"/>
      <c r="C57" s="10"/>
    </row>
    <row r="58" spans="1:3" ht="25.5">
      <c r="A58" s="16" t="s">
        <v>552</v>
      </c>
      <c r="B58" s="14" t="s">
        <v>664</v>
      </c>
      <c r="C58" s="10"/>
    </row>
    <row r="59" spans="1:3" ht="25.5">
      <c r="A59" s="16" t="s">
        <v>551</v>
      </c>
      <c r="B59" s="14" t="s">
        <v>665</v>
      </c>
      <c r="C59" s="10"/>
    </row>
    <row r="60" spans="1:3">
      <c r="A60" s="16"/>
      <c r="B60" s="14" t="s">
        <v>666</v>
      </c>
      <c r="C60" s="10"/>
    </row>
    <row r="61" spans="1:3">
      <c r="A61" s="16"/>
      <c r="B61" s="19"/>
      <c r="C61" s="10"/>
    </row>
    <row r="62" spans="1:3" ht="25.5">
      <c r="A62" s="16" t="s">
        <v>550</v>
      </c>
      <c r="B62" s="14" t="s">
        <v>667</v>
      </c>
      <c r="C62" s="10"/>
    </row>
    <row r="63" spans="1:3">
      <c r="A63" s="16"/>
      <c r="B63" s="19" t="s">
        <v>668</v>
      </c>
      <c r="C63" s="10"/>
    </row>
    <row r="64" spans="1:3">
      <c r="A64" s="16"/>
      <c r="B64" s="19"/>
      <c r="C64" s="10"/>
    </row>
    <row r="65" spans="1:3">
      <c r="A65" s="16">
        <v>11</v>
      </c>
      <c r="B65" s="19" t="s">
        <v>669</v>
      </c>
      <c r="C65" s="10"/>
    </row>
    <row r="66" spans="1:3" ht="25.5">
      <c r="A66" s="16"/>
      <c r="B66" s="14" t="s">
        <v>670</v>
      </c>
      <c r="C66" s="10"/>
    </row>
    <row r="67" spans="1:3" ht="38.25">
      <c r="A67" s="16"/>
      <c r="B67" s="14" t="s">
        <v>671</v>
      </c>
      <c r="C67" s="10"/>
    </row>
    <row r="68" spans="1:3">
      <c r="A68" s="20"/>
      <c r="B68" s="19"/>
      <c r="C68" s="10"/>
    </row>
    <row r="69" spans="1:3" ht="38.25">
      <c r="A69" s="16" t="s">
        <v>548</v>
      </c>
      <c r="B69" s="14" t="s">
        <v>672</v>
      </c>
      <c r="C69" s="10"/>
    </row>
    <row r="70" spans="1:3" ht="25.5">
      <c r="A70" s="16"/>
      <c r="B70" s="14" t="s">
        <v>673</v>
      </c>
      <c r="C70" s="10"/>
    </row>
    <row r="71" spans="1:3">
      <c r="A71" s="16"/>
      <c r="B71" s="19"/>
      <c r="C71" s="10"/>
    </row>
    <row r="72" spans="1:3" ht="38.25">
      <c r="A72" s="16" t="s">
        <v>546</v>
      </c>
      <c r="B72" s="14" t="s">
        <v>674</v>
      </c>
      <c r="C72" s="10"/>
    </row>
    <row r="73" spans="1:3" ht="25.5">
      <c r="A73" s="16" t="s">
        <v>545</v>
      </c>
      <c r="B73" s="14" t="s">
        <v>675</v>
      </c>
      <c r="C73" s="10"/>
    </row>
    <row r="74" spans="1:3">
      <c r="A74" s="16"/>
      <c r="B74" s="19"/>
      <c r="C74" s="10"/>
    </row>
    <row r="75" spans="1:3" ht="25.5">
      <c r="A75" s="16" t="s">
        <v>477</v>
      </c>
      <c r="B75" s="14" t="s">
        <v>676</v>
      </c>
      <c r="C75" s="10"/>
    </row>
    <row r="76" spans="1:3">
      <c r="A76" s="16"/>
      <c r="B76" s="19"/>
      <c r="C76" s="10"/>
    </row>
    <row r="77" spans="1:3" ht="38.25">
      <c r="A77" s="16">
        <v>17</v>
      </c>
      <c r="B77" s="14" t="s">
        <v>677</v>
      </c>
      <c r="C77" s="10"/>
    </row>
    <row r="78" spans="1:3">
      <c r="A78" s="16"/>
      <c r="B78" s="19"/>
      <c r="C78" s="10"/>
    </row>
    <row r="79" spans="1:3">
      <c r="A79" s="16" t="s">
        <v>543</v>
      </c>
      <c r="B79" s="14" t="s">
        <v>678</v>
      </c>
      <c r="C79" s="10"/>
    </row>
    <row r="80" spans="1:3" ht="25.5">
      <c r="A80" s="16"/>
      <c r="B80" s="14" t="s">
        <v>679</v>
      </c>
      <c r="C80" s="10"/>
    </row>
    <row r="81" spans="1:3">
      <c r="A81" s="16"/>
      <c r="B81" s="19"/>
      <c r="C81" s="10"/>
    </row>
    <row r="82" spans="1:3" ht="38.25">
      <c r="A82" s="16" t="s">
        <v>542</v>
      </c>
      <c r="B82" s="14" t="s">
        <v>680</v>
      </c>
      <c r="C82" s="10"/>
    </row>
    <row r="83" spans="1:3">
      <c r="A83" s="16"/>
      <c r="B83" s="19"/>
      <c r="C83" s="10"/>
    </row>
    <row r="84" spans="1:3" ht="25.5">
      <c r="A84" s="1417" t="s">
        <v>541</v>
      </c>
      <c r="B84" s="14" t="s">
        <v>681</v>
      </c>
      <c r="C84" s="10"/>
    </row>
    <row r="85" spans="1:3" ht="25.5">
      <c r="A85" s="1417"/>
      <c r="B85" s="14" t="s">
        <v>682</v>
      </c>
      <c r="C85" s="10"/>
    </row>
    <row r="86" spans="1:3">
      <c r="A86" s="16"/>
      <c r="B86" s="19"/>
      <c r="C86" s="10"/>
    </row>
    <row r="87" spans="1:3" ht="25.5">
      <c r="A87" s="16" t="s">
        <v>540</v>
      </c>
      <c r="B87" s="14" t="s">
        <v>683</v>
      </c>
      <c r="C87" s="10"/>
    </row>
    <row r="88" spans="1:3" ht="38.25">
      <c r="A88" s="16"/>
      <c r="B88" s="14" t="s">
        <v>684</v>
      </c>
      <c r="C88" s="10"/>
    </row>
    <row r="89" spans="1:3">
      <c r="A89" s="16"/>
      <c r="B89" s="19"/>
      <c r="C89" s="10"/>
    </row>
    <row r="90" spans="1:3" ht="25.5">
      <c r="A90" s="16" t="s">
        <v>539</v>
      </c>
      <c r="B90" s="14" t="s">
        <v>685</v>
      </c>
      <c r="C90" s="10"/>
    </row>
    <row r="91" spans="1:3" ht="25.5">
      <c r="A91" s="16" t="s">
        <v>538</v>
      </c>
      <c r="B91" s="14" t="s">
        <v>686</v>
      </c>
      <c r="C91" s="10"/>
    </row>
    <row r="92" spans="1:3">
      <c r="A92" s="16"/>
      <c r="B92" s="14"/>
      <c r="C92" s="10"/>
    </row>
  </sheetData>
  <mergeCells count="4">
    <mergeCell ref="C13:E13"/>
    <mergeCell ref="C23:E23"/>
    <mergeCell ref="A32:A34"/>
    <mergeCell ref="A84:A85"/>
  </mergeCells>
  <pageMargins left="0.78740157480314965" right="0" top="0.98425196850393704" bottom="0.98425196850393704" header="0.39370078740157483" footer="0.31496062992125984"/>
  <pageSetup paperSize="9" scale="90" fitToWidth="0" fitToHeight="0" orientation="portrait" r:id="rId1"/>
  <headerFooter alignWithMargins="0">
    <oddHeader xml:space="preserve">&amp;C
________________________________________________________________________________________&amp;Rstrana: &amp;P </oddHeader>
  </headerFooter>
  <rowBreaks count="2" manualBreakCount="2">
    <brk id="25" max="4" man="1"/>
    <brk id="54"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92D050"/>
  </sheetPr>
  <dimension ref="A1:AU520"/>
  <sheetViews>
    <sheetView view="pageBreakPreview" topLeftCell="A56" zoomScale="150" zoomScaleNormal="70" zoomScaleSheetLayoutView="150" workbookViewId="0">
      <selection activeCell="B1" sqref="B1"/>
    </sheetView>
  </sheetViews>
  <sheetFormatPr defaultRowHeight="15" outlineLevelRow="2"/>
  <cols>
    <col min="1" max="1" width="5.42578125" style="1034" customWidth="1"/>
    <col min="2" max="2" width="51.28515625" style="1035" customWidth="1"/>
    <col min="3" max="4" width="6.28515625" style="1034" customWidth="1"/>
    <col min="5" max="5" width="12.28515625" style="1036" customWidth="1"/>
    <col min="6" max="6" width="15.7109375" style="1037" customWidth="1"/>
    <col min="7" max="7" width="7.28515625" style="920" customWidth="1"/>
    <col min="8" max="8" width="9.28515625" style="921" customWidth="1"/>
    <col min="9" max="9" width="8.85546875" style="921" customWidth="1"/>
    <col min="10" max="10" width="14.28515625" style="921" customWidth="1"/>
    <col min="11" max="15" width="9.140625" style="921"/>
    <col min="16" max="16" width="7" style="921" customWidth="1"/>
    <col min="17" max="17" width="14.7109375" style="921" bestFit="1" customWidth="1"/>
    <col min="18" max="18" width="15" style="921" customWidth="1"/>
    <col min="19" max="19" width="12.5703125" style="921" customWidth="1"/>
    <col min="20" max="20" width="14.28515625" style="921" customWidth="1"/>
    <col min="21" max="36" width="9.140625" style="921"/>
    <col min="37" max="234" width="9.140625" style="942"/>
    <col min="235" max="235" width="9.28515625" style="942" customWidth="1"/>
    <col min="236" max="236" width="39" style="942" customWidth="1"/>
    <col min="237" max="237" width="8.28515625" style="942" bestFit="1" customWidth="1"/>
    <col min="238" max="238" width="7.5703125" style="942" bestFit="1" customWidth="1"/>
    <col min="239" max="239" width="13.85546875" style="942" bestFit="1" customWidth="1"/>
    <col min="240" max="240" width="11" style="942" customWidth="1"/>
    <col min="241" max="490" width="9.140625" style="942"/>
    <col min="491" max="491" width="9.28515625" style="942" customWidth="1"/>
    <col min="492" max="492" width="39" style="942" customWidth="1"/>
    <col min="493" max="493" width="8.28515625" style="942" bestFit="1" customWidth="1"/>
    <col min="494" max="494" width="7.5703125" style="942" bestFit="1" customWidth="1"/>
    <col min="495" max="495" width="13.85546875" style="942" bestFit="1" customWidth="1"/>
    <col min="496" max="496" width="11" style="942" customWidth="1"/>
    <col min="497" max="746" width="9.140625" style="942"/>
    <col min="747" max="747" width="9.28515625" style="942" customWidth="1"/>
    <col min="748" max="748" width="39" style="942" customWidth="1"/>
    <col min="749" max="749" width="8.28515625" style="942" bestFit="1" customWidth="1"/>
    <col min="750" max="750" width="7.5703125" style="942" bestFit="1" customWidth="1"/>
    <col min="751" max="751" width="13.85546875" style="942" bestFit="1" customWidth="1"/>
    <col min="752" max="752" width="11" style="942" customWidth="1"/>
    <col min="753" max="1002" width="9.140625" style="942"/>
    <col min="1003" max="1003" width="9.28515625" style="942" customWidth="1"/>
    <col min="1004" max="1004" width="39" style="942" customWidth="1"/>
    <col min="1005" max="1005" width="8.28515625" style="942" bestFit="1" customWidth="1"/>
    <col min="1006" max="1006" width="7.5703125" style="942" bestFit="1" customWidth="1"/>
    <col min="1007" max="1007" width="13.85546875" style="942" bestFit="1" customWidth="1"/>
    <col min="1008" max="1008" width="11" style="942" customWidth="1"/>
    <col min="1009" max="1258" width="9.140625" style="942"/>
    <col min="1259" max="1259" width="9.28515625" style="942" customWidth="1"/>
    <col min="1260" max="1260" width="39" style="942" customWidth="1"/>
    <col min="1261" max="1261" width="8.28515625" style="942" bestFit="1" customWidth="1"/>
    <col min="1262" max="1262" width="7.5703125" style="942" bestFit="1" customWidth="1"/>
    <col min="1263" max="1263" width="13.85546875" style="942" bestFit="1" customWidth="1"/>
    <col min="1264" max="1264" width="11" style="942" customWidth="1"/>
    <col min="1265" max="1514" width="9.140625" style="942"/>
    <col min="1515" max="1515" width="9.28515625" style="942" customWidth="1"/>
    <col min="1516" max="1516" width="39" style="942" customWidth="1"/>
    <col min="1517" max="1517" width="8.28515625" style="942" bestFit="1" customWidth="1"/>
    <col min="1518" max="1518" width="7.5703125" style="942" bestFit="1" customWidth="1"/>
    <col min="1519" max="1519" width="13.85546875" style="942" bestFit="1" customWidth="1"/>
    <col min="1520" max="1520" width="11" style="942" customWidth="1"/>
    <col min="1521" max="1770" width="9.140625" style="942"/>
    <col min="1771" max="1771" width="9.28515625" style="942" customWidth="1"/>
    <col min="1772" max="1772" width="39" style="942" customWidth="1"/>
    <col min="1773" max="1773" width="8.28515625" style="942" bestFit="1" customWidth="1"/>
    <col min="1774" max="1774" width="7.5703125" style="942" bestFit="1" customWidth="1"/>
    <col min="1775" max="1775" width="13.85546875" style="942" bestFit="1" customWidth="1"/>
    <col min="1776" max="1776" width="11" style="942" customWidth="1"/>
    <col min="1777" max="2026" width="9.140625" style="942"/>
    <col min="2027" max="2027" width="9.28515625" style="942" customWidth="1"/>
    <col min="2028" max="2028" width="39" style="942" customWidth="1"/>
    <col min="2029" max="2029" width="8.28515625" style="942" bestFit="1" customWidth="1"/>
    <col min="2030" max="2030" width="7.5703125" style="942" bestFit="1" customWidth="1"/>
    <col min="2031" max="2031" width="13.85546875" style="942" bestFit="1" customWidth="1"/>
    <col min="2032" max="2032" width="11" style="942" customWidth="1"/>
    <col min="2033" max="2282" width="9.140625" style="942"/>
    <col min="2283" max="2283" width="9.28515625" style="942" customWidth="1"/>
    <col min="2284" max="2284" width="39" style="942" customWidth="1"/>
    <col min="2285" max="2285" width="8.28515625" style="942" bestFit="1" customWidth="1"/>
    <col min="2286" max="2286" width="7.5703125" style="942" bestFit="1" customWidth="1"/>
    <col min="2287" max="2287" width="13.85546875" style="942" bestFit="1" customWidth="1"/>
    <col min="2288" max="2288" width="11" style="942" customWidth="1"/>
    <col min="2289" max="2538" width="9.140625" style="942"/>
    <col min="2539" max="2539" width="9.28515625" style="942" customWidth="1"/>
    <col min="2540" max="2540" width="39" style="942" customWidth="1"/>
    <col min="2541" max="2541" width="8.28515625" style="942" bestFit="1" customWidth="1"/>
    <col min="2542" max="2542" width="7.5703125" style="942" bestFit="1" customWidth="1"/>
    <col min="2543" max="2543" width="13.85546875" style="942" bestFit="1" customWidth="1"/>
    <col min="2544" max="2544" width="11" style="942" customWidth="1"/>
    <col min="2545" max="2794" width="9.140625" style="942"/>
    <col min="2795" max="2795" width="9.28515625" style="942" customWidth="1"/>
    <col min="2796" max="2796" width="39" style="942" customWidth="1"/>
    <col min="2797" max="2797" width="8.28515625" style="942" bestFit="1" customWidth="1"/>
    <col min="2798" max="2798" width="7.5703125" style="942" bestFit="1" customWidth="1"/>
    <col min="2799" max="2799" width="13.85546875" style="942" bestFit="1" customWidth="1"/>
    <col min="2800" max="2800" width="11" style="942" customWidth="1"/>
    <col min="2801" max="3050" width="9.140625" style="942"/>
    <col min="3051" max="3051" width="9.28515625" style="942" customWidth="1"/>
    <col min="3052" max="3052" width="39" style="942" customWidth="1"/>
    <col min="3053" max="3053" width="8.28515625" style="942" bestFit="1" customWidth="1"/>
    <col min="3054" max="3054" width="7.5703125" style="942" bestFit="1" customWidth="1"/>
    <col min="3055" max="3055" width="13.85546875" style="942" bestFit="1" customWidth="1"/>
    <col min="3056" max="3056" width="11" style="942" customWidth="1"/>
    <col min="3057" max="3306" width="9.140625" style="942"/>
    <col min="3307" max="3307" width="9.28515625" style="942" customWidth="1"/>
    <col min="3308" max="3308" width="39" style="942" customWidth="1"/>
    <col min="3309" max="3309" width="8.28515625" style="942" bestFit="1" customWidth="1"/>
    <col min="3310" max="3310" width="7.5703125" style="942" bestFit="1" customWidth="1"/>
    <col min="3311" max="3311" width="13.85546875" style="942" bestFit="1" customWidth="1"/>
    <col min="3312" max="3312" width="11" style="942" customWidth="1"/>
    <col min="3313" max="3562" width="9.140625" style="942"/>
    <col min="3563" max="3563" width="9.28515625" style="942" customWidth="1"/>
    <col min="3564" max="3564" width="39" style="942" customWidth="1"/>
    <col min="3565" max="3565" width="8.28515625" style="942" bestFit="1" customWidth="1"/>
    <col min="3566" max="3566" width="7.5703125" style="942" bestFit="1" customWidth="1"/>
    <col min="3567" max="3567" width="13.85546875" style="942" bestFit="1" customWidth="1"/>
    <col min="3568" max="3568" width="11" style="942" customWidth="1"/>
    <col min="3569" max="3818" width="9.140625" style="942"/>
    <col min="3819" max="3819" width="9.28515625" style="942" customWidth="1"/>
    <col min="3820" max="3820" width="39" style="942" customWidth="1"/>
    <col min="3821" max="3821" width="8.28515625" style="942" bestFit="1" customWidth="1"/>
    <col min="3822" max="3822" width="7.5703125" style="942" bestFit="1" customWidth="1"/>
    <col min="3823" max="3823" width="13.85546875" style="942" bestFit="1" customWidth="1"/>
    <col min="3824" max="3824" width="11" style="942" customWidth="1"/>
    <col min="3825" max="4074" width="9.140625" style="942"/>
    <col min="4075" max="4075" width="9.28515625" style="942" customWidth="1"/>
    <col min="4076" max="4076" width="39" style="942" customWidth="1"/>
    <col min="4077" max="4077" width="8.28515625" style="942" bestFit="1" customWidth="1"/>
    <col min="4078" max="4078" width="7.5703125" style="942" bestFit="1" customWidth="1"/>
    <col min="4079" max="4079" width="13.85546875" style="942" bestFit="1" customWidth="1"/>
    <col min="4080" max="4080" width="11" style="942" customWidth="1"/>
    <col min="4081" max="4330" width="9.140625" style="942"/>
    <col min="4331" max="4331" width="9.28515625" style="942" customWidth="1"/>
    <col min="4332" max="4332" width="39" style="942" customWidth="1"/>
    <col min="4333" max="4333" width="8.28515625" style="942" bestFit="1" customWidth="1"/>
    <col min="4334" max="4334" width="7.5703125" style="942" bestFit="1" customWidth="1"/>
    <col min="4335" max="4335" width="13.85546875" style="942" bestFit="1" customWidth="1"/>
    <col min="4336" max="4336" width="11" style="942" customWidth="1"/>
    <col min="4337" max="4586" width="9.140625" style="942"/>
    <col min="4587" max="4587" width="9.28515625" style="942" customWidth="1"/>
    <col min="4588" max="4588" width="39" style="942" customWidth="1"/>
    <col min="4589" max="4589" width="8.28515625" style="942" bestFit="1" customWidth="1"/>
    <col min="4590" max="4590" width="7.5703125" style="942" bestFit="1" customWidth="1"/>
    <col min="4591" max="4591" width="13.85546875" style="942" bestFit="1" customWidth="1"/>
    <col min="4592" max="4592" width="11" style="942" customWidth="1"/>
    <col min="4593" max="4842" width="9.140625" style="942"/>
    <col min="4843" max="4843" width="9.28515625" style="942" customWidth="1"/>
    <col min="4844" max="4844" width="39" style="942" customWidth="1"/>
    <col min="4845" max="4845" width="8.28515625" style="942" bestFit="1" customWidth="1"/>
    <col min="4846" max="4846" width="7.5703125" style="942" bestFit="1" customWidth="1"/>
    <col min="4847" max="4847" width="13.85546875" style="942" bestFit="1" customWidth="1"/>
    <col min="4848" max="4848" width="11" style="942" customWidth="1"/>
    <col min="4849" max="5098" width="9.140625" style="942"/>
    <col min="5099" max="5099" width="9.28515625" style="942" customWidth="1"/>
    <col min="5100" max="5100" width="39" style="942" customWidth="1"/>
    <col min="5101" max="5101" width="8.28515625" style="942" bestFit="1" customWidth="1"/>
    <col min="5102" max="5102" width="7.5703125" style="942" bestFit="1" customWidth="1"/>
    <col min="5103" max="5103" width="13.85546875" style="942" bestFit="1" customWidth="1"/>
    <col min="5104" max="5104" width="11" style="942" customWidth="1"/>
    <col min="5105" max="5354" width="9.140625" style="942"/>
    <col min="5355" max="5355" width="9.28515625" style="942" customWidth="1"/>
    <col min="5356" max="5356" width="39" style="942" customWidth="1"/>
    <col min="5357" max="5357" width="8.28515625" style="942" bestFit="1" customWidth="1"/>
    <col min="5358" max="5358" width="7.5703125" style="942" bestFit="1" customWidth="1"/>
    <col min="5359" max="5359" width="13.85546875" style="942" bestFit="1" customWidth="1"/>
    <col min="5360" max="5360" width="11" style="942" customWidth="1"/>
    <col min="5361" max="5610" width="9.140625" style="942"/>
    <col min="5611" max="5611" width="9.28515625" style="942" customWidth="1"/>
    <col min="5612" max="5612" width="39" style="942" customWidth="1"/>
    <col min="5613" max="5613" width="8.28515625" style="942" bestFit="1" customWidth="1"/>
    <col min="5614" max="5614" width="7.5703125" style="942" bestFit="1" customWidth="1"/>
    <col min="5615" max="5615" width="13.85546875" style="942" bestFit="1" customWidth="1"/>
    <col min="5616" max="5616" width="11" style="942" customWidth="1"/>
    <col min="5617" max="5866" width="9.140625" style="942"/>
    <col min="5867" max="5867" width="9.28515625" style="942" customWidth="1"/>
    <col min="5868" max="5868" width="39" style="942" customWidth="1"/>
    <col min="5869" max="5869" width="8.28515625" style="942" bestFit="1" customWidth="1"/>
    <col min="5870" max="5870" width="7.5703125" style="942" bestFit="1" customWidth="1"/>
    <col min="5871" max="5871" width="13.85546875" style="942" bestFit="1" customWidth="1"/>
    <col min="5872" max="5872" width="11" style="942" customWidth="1"/>
    <col min="5873" max="6122" width="9.140625" style="942"/>
    <col min="6123" max="6123" width="9.28515625" style="942" customWidth="1"/>
    <col min="6124" max="6124" width="39" style="942" customWidth="1"/>
    <col min="6125" max="6125" width="8.28515625" style="942" bestFit="1" customWidth="1"/>
    <col min="6126" max="6126" width="7.5703125" style="942" bestFit="1" customWidth="1"/>
    <col min="6127" max="6127" width="13.85546875" style="942" bestFit="1" customWidth="1"/>
    <col min="6128" max="6128" width="11" style="942" customWidth="1"/>
    <col min="6129" max="6378" width="9.140625" style="942"/>
    <col min="6379" max="6379" width="9.28515625" style="942" customWidth="1"/>
    <col min="6380" max="6380" width="39" style="942" customWidth="1"/>
    <col min="6381" max="6381" width="8.28515625" style="942" bestFit="1" customWidth="1"/>
    <col min="6382" max="6382" width="7.5703125" style="942" bestFit="1" customWidth="1"/>
    <col min="6383" max="6383" width="13.85546875" style="942" bestFit="1" customWidth="1"/>
    <col min="6384" max="6384" width="11" style="942" customWidth="1"/>
    <col min="6385" max="6634" width="9.140625" style="942"/>
    <col min="6635" max="6635" width="9.28515625" style="942" customWidth="1"/>
    <col min="6636" max="6636" width="39" style="942" customWidth="1"/>
    <col min="6637" max="6637" width="8.28515625" style="942" bestFit="1" customWidth="1"/>
    <col min="6638" max="6638" width="7.5703125" style="942" bestFit="1" customWidth="1"/>
    <col min="6639" max="6639" width="13.85546875" style="942" bestFit="1" customWidth="1"/>
    <col min="6640" max="6640" width="11" style="942" customWidth="1"/>
    <col min="6641" max="6890" width="9.140625" style="942"/>
    <col min="6891" max="6891" width="9.28515625" style="942" customWidth="1"/>
    <col min="6892" max="6892" width="39" style="942" customWidth="1"/>
    <col min="6893" max="6893" width="8.28515625" style="942" bestFit="1" customWidth="1"/>
    <col min="6894" max="6894" width="7.5703125" style="942" bestFit="1" customWidth="1"/>
    <col min="6895" max="6895" width="13.85546875" style="942" bestFit="1" customWidth="1"/>
    <col min="6896" max="6896" width="11" style="942" customWidth="1"/>
    <col min="6897" max="7146" width="9.140625" style="942"/>
    <col min="7147" max="7147" width="9.28515625" style="942" customWidth="1"/>
    <col min="7148" max="7148" width="39" style="942" customWidth="1"/>
    <col min="7149" max="7149" width="8.28515625" style="942" bestFit="1" customWidth="1"/>
    <col min="7150" max="7150" width="7.5703125" style="942" bestFit="1" customWidth="1"/>
    <col min="7151" max="7151" width="13.85546875" style="942" bestFit="1" customWidth="1"/>
    <col min="7152" max="7152" width="11" style="942" customWidth="1"/>
    <col min="7153" max="7402" width="9.140625" style="942"/>
    <col min="7403" max="7403" width="9.28515625" style="942" customWidth="1"/>
    <col min="7404" max="7404" width="39" style="942" customWidth="1"/>
    <col min="7405" max="7405" width="8.28515625" style="942" bestFit="1" customWidth="1"/>
    <col min="7406" max="7406" width="7.5703125" style="942" bestFit="1" customWidth="1"/>
    <col min="7407" max="7407" width="13.85546875" style="942" bestFit="1" customWidth="1"/>
    <col min="7408" max="7408" width="11" style="942" customWidth="1"/>
    <col min="7409" max="7658" width="9.140625" style="942"/>
    <col min="7659" max="7659" width="9.28515625" style="942" customWidth="1"/>
    <col min="7660" max="7660" width="39" style="942" customWidth="1"/>
    <col min="7661" max="7661" width="8.28515625" style="942" bestFit="1" customWidth="1"/>
    <col min="7662" max="7662" width="7.5703125" style="942" bestFit="1" customWidth="1"/>
    <col min="7663" max="7663" width="13.85546875" style="942" bestFit="1" customWidth="1"/>
    <col min="7664" max="7664" width="11" style="942" customWidth="1"/>
    <col min="7665" max="7914" width="9.140625" style="942"/>
    <col min="7915" max="7915" width="9.28515625" style="942" customWidth="1"/>
    <col min="7916" max="7916" width="39" style="942" customWidth="1"/>
    <col min="7917" max="7917" width="8.28515625" style="942" bestFit="1" customWidth="1"/>
    <col min="7918" max="7918" width="7.5703125" style="942" bestFit="1" customWidth="1"/>
    <col min="7919" max="7919" width="13.85546875" style="942" bestFit="1" customWidth="1"/>
    <col min="7920" max="7920" width="11" style="942" customWidth="1"/>
    <col min="7921" max="8170" width="9.140625" style="942"/>
    <col min="8171" max="8171" width="9.28515625" style="942" customWidth="1"/>
    <col min="8172" max="8172" width="39" style="942" customWidth="1"/>
    <col min="8173" max="8173" width="8.28515625" style="942" bestFit="1" customWidth="1"/>
    <col min="8174" max="8174" width="7.5703125" style="942" bestFit="1" customWidth="1"/>
    <col min="8175" max="8175" width="13.85546875" style="942" bestFit="1" customWidth="1"/>
    <col min="8176" max="8176" width="11" style="942" customWidth="1"/>
    <col min="8177" max="8426" width="9.140625" style="942"/>
    <col min="8427" max="8427" width="9.28515625" style="942" customWidth="1"/>
    <col min="8428" max="8428" width="39" style="942" customWidth="1"/>
    <col min="8429" max="8429" width="8.28515625" style="942" bestFit="1" customWidth="1"/>
    <col min="8430" max="8430" width="7.5703125" style="942" bestFit="1" customWidth="1"/>
    <col min="8431" max="8431" width="13.85546875" style="942" bestFit="1" customWidth="1"/>
    <col min="8432" max="8432" width="11" style="942" customWidth="1"/>
    <col min="8433" max="8682" width="9.140625" style="942"/>
    <col min="8683" max="8683" width="9.28515625" style="942" customWidth="1"/>
    <col min="8684" max="8684" width="39" style="942" customWidth="1"/>
    <col min="8685" max="8685" width="8.28515625" style="942" bestFit="1" customWidth="1"/>
    <col min="8686" max="8686" width="7.5703125" style="942" bestFit="1" customWidth="1"/>
    <col min="8687" max="8687" width="13.85546875" style="942" bestFit="1" customWidth="1"/>
    <col min="8688" max="8688" width="11" style="942" customWidth="1"/>
    <col min="8689" max="8938" width="9.140625" style="942"/>
    <col min="8939" max="8939" width="9.28515625" style="942" customWidth="1"/>
    <col min="8940" max="8940" width="39" style="942" customWidth="1"/>
    <col min="8941" max="8941" width="8.28515625" style="942" bestFit="1" customWidth="1"/>
    <col min="8942" max="8942" width="7.5703125" style="942" bestFit="1" customWidth="1"/>
    <col min="8943" max="8943" width="13.85546875" style="942" bestFit="1" customWidth="1"/>
    <col min="8944" max="8944" width="11" style="942" customWidth="1"/>
    <col min="8945" max="9194" width="9.140625" style="942"/>
    <col min="9195" max="9195" width="9.28515625" style="942" customWidth="1"/>
    <col min="9196" max="9196" width="39" style="942" customWidth="1"/>
    <col min="9197" max="9197" width="8.28515625" style="942" bestFit="1" customWidth="1"/>
    <col min="9198" max="9198" width="7.5703125" style="942" bestFit="1" customWidth="1"/>
    <col min="9199" max="9199" width="13.85546875" style="942" bestFit="1" customWidth="1"/>
    <col min="9200" max="9200" width="11" style="942" customWidth="1"/>
    <col min="9201" max="9450" width="9.140625" style="942"/>
    <col min="9451" max="9451" width="9.28515625" style="942" customWidth="1"/>
    <col min="9452" max="9452" width="39" style="942" customWidth="1"/>
    <col min="9453" max="9453" width="8.28515625" style="942" bestFit="1" customWidth="1"/>
    <col min="9454" max="9454" width="7.5703125" style="942" bestFit="1" customWidth="1"/>
    <col min="9455" max="9455" width="13.85546875" style="942" bestFit="1" customWidth="1"/>
    <col min="9456" max="9456" width="11" style="942" customWidth="1"/>
    <col min="9457" max="9706" width="9.140625" style="942"/>
    <col min="9707" max="9707" width="9.28515625" style="942" customWidth="1"/>
    <col min="9708" max="9708" width="39" style="942" customWidth="1"/>
    <col min="9709" max="9709" width="8.28515625" style="942" bestFit="1" customWidth="1"/>
    <col min="9710" max="9710" width="7.5703125" style="942" bestFit="1" customWidth="1"/>
    <col min="9711" max="9711" width="13.85546875" style="942" bestFit="1" customWidth="1"/>
    <col min="9712" max="9712" width="11" style="942" customWidth="1"/>
    <col min="9713" max="9962" width="9.140625" style="942"/>
    <col min="9963" max="9963" width="9.28515625" style="942" customWidth="1"/>
    <col min="9964" max="9964" width="39" style="942" customWidth="1"/>
    <col min="9965" max="9965" width="8.28515625" style="942" bestFit="1" customWidth="1"/>
    <col min="9966" max="9966" width="7.5703125" style="942" bestFit="1" customWidth="1"/>
    <col min="9967" max="9967" width="13.85546875" style="942" bestFit="1" customWidth="1"/>
    <col min="9968" max="9968" width="11" style="942" customWidth="1"/>
    <col min="9969" max="10218" width="9.140625" style="942"/>
    <col min="10219" max="10219" width="9.28515625" style="942" customWidth="1"/>
    <col min="10220" max="10220" width="39" style="942" customWidth="1"/>
    <col min="10221" max="10221" width="8.28515625" style="942" bestFit="1" customWidth="1"/>
    <col min="10222" max="10222" width="7.5703125" style="942" bestFit="1" customWidth="1"/>
    <col min="10223" max="10223" width="13.85546875" style="942" bestFit="1" customWidth="1"/>
    <col min="10224" max="10224" width="11" style="942" customWidth="1"/>
    <col min="10225" max="10474" width="9.140625" style="942"/>
    <col min="10475" max="10475" width="9.28515625" style="942" customWidth="1"/>
    <col min="10476" max="10476" width="39" style="942" customWidth="1"/>
    <col min="10477" max="10477" width="8.28515625" style="942" bestFit="1" customWidth="1"/>
    <col min="10478" max="10478" width="7.5703125" style="942" bestFit="1" customWidth="1"/>
    <col min="10479" max="10479" width="13.85546875" style="942" bestFit="1" customWidth="1"/>
    <col min="10480" max="10480" width="11" style="942" customWidth="1"/>
    <col min="10481" max="10730" width="9.140625" style="942"/>
    <col min="10731" max="10731" width="9.28515625" style="942" customWidth="1"/>
    <col min="10732" max="10732" width="39" style="942" customWidth="1"/>
    <col min="10733" max="10733" width="8.28515625" style="942" bestFit="1" customWidth="1"/>
    <col min="10734" max="10734" width="7.5703125" style="942" bestFit="1" customWidth="1"/>
    <col min="10735" max="10735" width="13.85546875" style="942" bestFit="1" customWidth="1"/>
    <col min="10736" max="10736" width="11" style="942" customWidth="1"/>
    <col min="10737" max="10986" width="9.140625" style="942"/>
    <col min="10987" max="10987" width="9.28515625" style="942" customWidth="1"/>
    <col min="10988" max="10988" width="39" style="942" customWidth="1"/>
    <col min="10989" max="10989" width="8.28515625" style="942" bestFit="1" customWidth="1"/>
    <col min="10990" max="10990" width="7.5703125" style="942" bestFit="1" customWidth="1"/>
    <col min="10991" max="10991" width="13.85546875" style="942" bestFit="1" customWidth="1"/>
    <col min="10992" max="10992" width="11" style="942" customWidth="1"/>
    <col min="10993" max="11242" width="9.140625" style="942"/>
    <col min="11243" max="11243" width="9.28515625" style="942" customWidth="1"/>
    <col min="11244" max="11244" width="39" style="942" customWidth="1"/>
    <col min="11245" max="11245" width="8.28515625" style="942" bestFit="1" customWidth="1"/>
    <col min="11246" max="11246" width="7.5703125" style="942" bestFit="1" customWidth="1"/>
    <col min="11247" max="11247" width="13.85546875" style="942" bestFit="1" customWidth="1"/>
    <col min="11248" max="11248" width="11" style="942" customWidth="1"/>
    <col min="11249" max="11498" width="9.140625" style="942"/>
    <col min="11499" max="11499" width="9.28515625" style="942" customWidth="1"/>
    <col min="11500" max="11500" width="39" style="942" customWidth="1"/>
    <col min="11501" max="11501" width="8.28515625" style="942" bestFit="1" customWidth="1"/>
    <col min="11502" max="11502" width="7.5703125" style="942" bestFit="1" customWidth="1"/>
    <col min="11503" max="11503" width="13.85546875" style="942" bestFit="1" customWidth="1"/>
    <col min="11504" max="11504" width="11" style="942" customWidth="1"/>
    <col min="11505" max="11754" width="9.140625" style="942"/>
    <col min="11755" max="11755" width="9.28515625" style="942" customWidth="1"/>
    <col min="11756" max="11756" width="39" style="942" customWidth="1"/>
    <col min="11757" max="11757" width="8.28515625" style="942" bestFit="1" customWidth="1"/>
    <col min="11758" max="11758" width="7.5703125" style="942" bestFit="1" customWidth="1"/>
    <col min="11759" max="11759" width="13.85546875" style="942" bestFit="1" customWidth="1"/>
    <col min="11760" max="11760" width="11" style="942" customWidth="1"/>
    <col min="11761" max="12010" width="9.140625" style="942"/>
    <col min="12011" max="12011" width="9.28515625" style="942" customWidth="1"/>
    <col min="12012" max="12012" width="39" style="942" customWidth="1"/>
    <col min="12013" max="12013" width="8.28515625" style="942" bestFit="1" customWidth="1"/>
    <col min="12014" max="12014" width="7.5703125" style="942" bestFit="1" customWidth="1"/>
    <col min="12015" max="12015" width="13.85546875" style="942" bestFit="1" customWidth="1"/>
    <col min="12016" max="12016" width="11" style="942" customWidth="1"/>
    <col min="12017" max="12266" width="9.140625" style="942"/>
    <col min="12267" max="12267" width="9.28515625" style="942" customWidth="1"/>
    <col min="12268" max="12268" width="39" style="942" customWidth="1"/>
    <col min="12269" max="12269" width="8.28515625" style="942" bestFit="1" customWidth="1"/>
    <col min="12270" max="12270" width="7.5703125" style="942" bestFit="1" customWidth="1"/>
    <col min="12271" max="12271" width="13.85546875" style="942" bestFit="1" customWidth="1"/>
    <col min="12272" max="12272" width="11" style="942" customWidth="1"/>
    <col min="12273" max="12522" width="9.140625" style="942"/>
    <col min="12523" max="12523" width="9.28515625" style="942" customWidth="1"/>
    <col min="12524" max="12524" width="39" style="942" customWidth="1"/>
    <col min="12525" max="12525" width="8.28515625" style="942" bestFit="1" customWidth="1"/>
    <col min="12526" max="12526" width="7.5703125" style="942" bestFit="1" customWidth="1"/>
    <col min="12527" max="12527" width="13.85546875" style="942" bestFit="1" customWidth="1"/>
    <col min="12528" max="12528" width="11" style="942" customWidth="1"/>
    <col min="12529" max="12778" width="9.140625" style="942"/>
    <col min="12779" max="12779" width="9.28515625" style="942" customWidth="1"/>
    <col min="12780" max="12780" width="39" style="942" customWidth="1"/>
    <col min="12781" max="12781" width="8.28515625" style="942" bestFit="1" customWidth="1"/>
    <col min="12782" max="12782" width="7.5703125" style="942" bestFit="1" customWidth="1"/>
    <col min="12783" max="12783" width="13.85546875" style="942" bestFit="1" customWidth="1"/>
    <col min="12784" max="12784" width="11" style="942" customWidth="1"/>
    <col min="12785" max="13034" width="9.140625" style="942"/>
    <col min="13035" max="13035" width="9.28515625" style="942" customWidth="1"/>
    <col min="13036" max="13036" width="39" style="942" customWidth="1"/>
    <col min="13037" max="13037" width="8.28515625" style="942" bestFit="1" customWidth="1"/>
    <col min="13038" max="13038" width="7.5703125" style="942" bestFit="1" customWidth="1"/>
    <col min="13039" max="13039" width="13.85546875" style="942" bestFit="1" customWidth="1"/>
    <col min="13040" max="13040" width="11" style="942" customWidth="1"/>
    <col min="13041" max="13290" width="9.140625" style="942"/>
    <col min="13291" max="13291" width="9.28515625" style="942" customWidth="1"/>
    <col min="13292" max="13292" width="39" style="942" customWidth="1"/>
    <col min="13293" max="13293" width="8.28515625" style="942" bestFit="1" customWidth="1"/>
    <col min="13294" max="13294" width="7.5703125" style="942" bestFit="1" customWidth="1"/>
    <col min="13295" max="13295" width="13.85546875" style="942" bestFit="1" customWidth="1"/>
    <col min="13296" max="13296" width="11" style="942" customWidth="1"/>
    <col min="13297" max="13546" width="9.140625" style="942"/>
    <col min="13547" max="13547" width="9.28515625" style="942" customWidth="1"/>
    <col min="13548" max="13548" width="39" style="942" customWidth="1"/>
    <col min="13549" max="13549" width="8.28515625" style="942" bestFit="1" customWidth="1"/>
    <col min="13550" max="13550" width="7.5703125" style="942" bestFit="1" customWidth="1"/>
    <col min="13551" max="13551" width="13.85546875" style="942" bestFit="1" customWidth="1"/>
    <col min="13552" max="13552" width="11" style="942" customWidth="1"/>
    <col min="13553" max="13802" width="9.140625" style="942"/>
    <col min="13803" max="13803" width="9.28515625" style="942" customWidth="1"/>
    <col min="13804" max="13804" width="39" style="942" customWidth="1"/>
    <col min="13805" max="13805" width="8.28515625" style="942" bestFit="1" customWidth="1"/>
    <col min="13806" max="13806" width="7.5703125" style="942" bestFit="1" customWidth="1"/>
    <col min="13807" max="13807" width="13.85546875" style="942" bestFit="1" customWidth="1"/>
    <col min="13808" max="13808" width="11" style="942" customWidth="1"/>
    <col min="13809" max="14058" width="9.140625" style="942"/>
    <col min="14059" max="14059" width="9.28515625" style="942" customWidth="1"/>
    <col min="14060" max="14060" width="39" style="942" customWidth="1"/>
    <col min="14061" max="14061" width="8.28515625" style="942" bestFit="1" customWidth="1"/>
    <col min="14062" max="14062" width="7.5703125" style="942" bestFit="1" customWidth="1"/>
    <col min="14063" max="14063" width="13.85546875" style="942" bestFit="1" customWidth="1"/>
    <col min="14064" max="14064" width="11" style="942" customWidth="1"/>
    <col min="14065" max="14314" width="9.140625" style="942"/>
    <col min="14315" max="14315" width="9.28515625" style="942" customWidth="1"/>
    <col min="14316" max="14316" width="39" style="942" customWidth="1"/>
    <col min="14317" max="14317" width="8.28515625" style="942" bestFit="1" customWidth="1"/>
    <col min="14318" max="14318" width="7.5703125" style="942" bestFit="1" customWidth="1"/>
    <col min="14319" max="14319" width="13.85546875" style="942" bestFit="1" customWidth="1"/>
    <col min="14320" max="14320" width="11" style="942" customWidth="1"/>
    <col min="14321" max="14570" width="9.140625" style="942"/>
    <col min="14571" max="14571" width="9.28515625" style="942" customWidth="1"/>
    <col min="14572" max="14572" width="39" style="942" customWidth="1"/>
    <col min="14573" max="14573" width="8.28515625" style="942" bestFit="1" customWidth="1"/>
    <col min="14574" max="14574" width="7.5703125" style="942" bestFit="1" customWidth="1"/>
    <col min="14575" max="14575" width="13.85546875" style="942" bestFit="1" customWidth="1"/>
    <col min="14576" max="14576" width="11" style="942" customWidth="1"/>
    <col min="14577" max="14826" width="9.140625" style="942"/>
    <col min="14827" max="14827" width="9.28515625" style="942" customWidth="1"/>
    <col min="14828" max="14828" width="39" style="942" customWidth="1"/>
    <col min="14829" max="14829" width="8.28515625" style="942" bestFit="1" customWidth="1"/>
    <col min="14830" max="14830" width="7.5703125" style="942" bestFit="1" customWidth="1"/>
    <col min="14831" max="14831" width="13.85546875" style="942" bestFit="1" customWidth="1"/>
    <col min="14832" max="14832" width="11" style="942" customWidth="1"/>
    <col min="14833" max="15082" width="9.140625" style="942"/>
    <col min="15083" max="15083" width="9.28515625" style="942" customWidth="1"/>
    <col min="15084" max="15084" width="39" style="942" customWidth="1"/>
    <col min="15085" max="15085" width="8.28515625" style="942" bestFit="1" customWidth="1"/>
    <col min="15086" max="15086" width="7.5703125" style="942" bestFit="1" customWidth="1"/>
    <col min="15087" max="15087" width="13.85546875" style="942" bestFit="1" customWidth="1"/>
    <col min="15088" max="15088" width="11" style="942" customWidth="1"/>
    <col min="15089" max="15338" width="9.140625" style="942"/>
    <col min="15339" max="15339" width="9.28515625" style="942" customWidth="1"/>
    <col min="15340" max="15340" width="39" style="942" customWidth="1"/>
    <col min="15341" max="15341" width="8.28515625" style="942" bestFit="1" customWidth="1"/>
    <col min="15342" max="15342" width="7.5703125" style="942" bestFit="1" customWidth="1"/>
    <col min="15343" max="15343" width="13.85546875" style="942" bestFit="1" customWidth="1"/>
    <col min="15344" max="15344" width="11" style="942" customWidth="1"/>
    <col min="15345" max="15594" width="9.140625" style="942"/>
    <col min="15595" max="15595" width="9.28515625" style="942" customWidth="1"/>
    <col min="15596" max="15596" width="39" style="942" customWidth="1"/>
    <col min="15597" max="15597" width="8.28515625" style="942" bestFit="1" customWidth="1"/>
    <col min="15598" max="15598" width="7.5703125" style="942" bestFit="1" customWidth="1"/>
    <col min="15599" max="15599" width="13.85546875" style="942" bestFit="1" customWidth="1"/>
    <col min="15600" max="15600" width="11" style="942" customWidth="1"/>
    <col min="15601" max="15850" width="9.140625" style="942"/>
    <col min="15851" max="15851" width="9.28515625" style="942" customWidth="1"/>
    <col min="15852" max="15852" width="39" style="942" customWidth="1"/>
    <col min="15853" max="15853" width="8.28515625" style="942" bestFit="1" customWidth="1"/>
    <col min="15854" max="15854" width="7.5703125" style="942" bestFit="1" customWidth="1"/>
    <col min="15855" max="15855" width="13.85546875" style="942" bestFit="1" customWidth="1"/>
    <col min="15856" max="15856" width="11" style="942" customWidth="1"/>
    <col min="15857" max="16106" width="9.140625" style="942"/>
    <col min="16107" max="16107" width="9.28515625" style="942" customWidth="1"/>
    <col min="16108" max="16108" width="39" style="942" customWidth="1"/>
    <col min="16109" max="16109" width="8.28515625" style="942" bestFit="1" customWidth="1"/>
    <col min="16110" max="16110" width="7.5703125" style="942" bestFit="1" customWidth="1"/>
    <col min="16111" max="16111" width="13.85546875" style="942" bestFit="1" customWidth="1"/>
    <col min="16112" max="16112" width="11" style="942" customWidth="1"/>
    <col min="16113" max="16362" width="9.140625" style="942"/>
    <col min="16363" max="16384" width="9.140625" style="942" customWidth="1"/>
  </cols>
  <sheetData>
    <row r="1" spans="1:36" s="922" customFormat="1">
      <c r="A1" s="914" t="s">
        <v>687</v>
      </c>
      <c r="B1" s="915"/>
      <c r="C1" s="916"/>
      <c r="D1" s="917"/>
      <c r="E1" s="918"/>
      <c r="F1" s="919"/>
      <c r="G1" s="920"/>
      <c r="H1" s="921"/>
      <c r="I1" s="921"/>
      <c r="J1" s="921"/>
      <c r="K1" s="921"/>
      <c r="L1" s="921"/>
      <c r="M1" s="921"/>
      <c r="N1" s="921"/>
      <c r="O1" s="921"/>
      <c r="P1" s="921"/>
      <c r="Q1" s="921"/>
      <c r="R1" s="921"/>
      <c r="S1" s="921"/>
      <c r="T1" s="921"/>
      <c r="U1" s="921"/>
      <c r="V1" s="921"/>
      <c r="W1" s="921"/>
      <c r="X1" s="921"/>
      <c r="Y1" s="921"/>
      <c r="Z1" s="921"/>
      <c r="AA1" s="921"/>
      <c r="AB1" s="921"/>
      <c r="AC1" s="921"/>
      <c r="AD1" s="921"/>
      <c r="AE1" s="921"/>
      <c r="AF1" s="921"/>
      <c r="AG1" s="921"/>
      <c r="AH1" s="921"/>
      <c r="AI1" s="921"/>
      <c r="AJ1" s="921"/>
    </row>
    <row r="2" spans="1:36" s="922" customFormat="1">
      <c r="A2" s="923"/>
      <c r="B2" s="924"/>
      <c r="C2" s="925"/>
      <c r="D2" s="926"/>
      <c r="E2" s="927"/>
      <c r="F2" s="928"/>
      <c r="G2" s="920"/>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921"/>
      <c r="AH2" s="921"/>
      <c r="AI2" s="921"/>
      <c r="AJ2" s="921"/>
    </row>
    <row r="3" spans="1:36" s="922" customFormat="1" ht="87" customHeight="1">
      <c r="A3" s="929"/>
      <c r="B3" s="930" t="s">
        <v>688</v>
      </c>
      <c r="C3" s="931"/>
      <c r="D3" s="932"/>
      <c r="E3" s="933"/>
      <c r="F3" s="934"/>
      <c r="G3" s="920"/>
      <c r="H3" s="921"/>
      <c r="I3" s="921"/>
      <c r="J3" s="921"/>
      <c r="K3" s="921"/>
      <c r="L3" s="921"/>
      <c r="M3" s="921"/>
      <c r="N3" s="921"/>
      <c r="O3" s="921"/>
      <c r="P3" s="921"/>
      <c r="Q3" s="921"/>
      <c r="R3" s="921"/>
      <c r="S3" s="921"/>
      <c r="T3" s="921"/>
      <c r="U3" s="921"/>
      <c r="V3" s="921"/>
      <c r="W3" s="921"/>
      <c r="X3" s="921"/>
      <c r="Y3" s="921"/>
      <c r="Z3" s="921"/>
      <c r="AA3" s="921"/>
      <c r="AB3" s="921"/>
      <c r="AC3" s="921"/>
      <c r="AD3" s="921"/>
      <c r="AE3" s="921"/>
      <c r="AF3" s="921"/>
      <c r="AG3" s="921"/>
      <c r="AH3" s="921"/>
      <c r="AI3" s="921"/>
      <c r="AJ3" s="921"/>
    </row>
    <row r="4" spans="1:36" s="922" customFormat="1" ht="216">
      <c r="A4" s="929" t="s">
        <v>689</v>
      </c>
      <c r="B4" s="935" t="s">
        <v>690</v>
      </c>
      <c r="C4" s="931"/>
      <c r="D4" s="932"/>
      <c r="E4" s="933"/>
      <c r="F4" s="934"/>
      <c r="G4" s="920"/>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row>
    <row r="5" spans="1:36" s="922" customFormat="1" ht="228">
      <c r="A5" s="929"/>
      <c r="B5" s="935" t="s">
        <v>691</v>
      </c>
      <c r="C5" s="931"/>
      <c r="D5" s="932"/>
      <c r="E5" s="933"/>
      <c r="F5" s="934"/>
      <c r="G5" s="920"/>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row>
    <row r="6" spans="1:36" s="922" customFormat="1" ht="272.25" customHeight="1">
      <c r="A6" s="929"/>
      <c r="B6" s="935" t="s">
        <v>692</v>
      </c>
      <c r="C6" s="931"/>
      <c r="D6" s="932"/>
      <c r="E6" s="933"/>
      <c r="F6" s="934"/>
      <c r="G6" s="920"/>
      <c r="H6" s="921"/>
      <c r="I6" s="921"/>
      <c r="J6" s="921"/>
      <c r="K6" s="921"/>
      <c r="L6" s="921"/>
      <c r="M6" s="921"/>
      <c r="N6" s="921"/>
      <c r="O6" s="921"/>
      <c r="P6" s="921"/>
      <c r="Q6" s="921"/>
      <c r="R6" s="921"/>
      <c r="S6" s="921"/>
      <c r="T6" s="921"/>
      <c r="U6" s="921"/>
      <c r="V6" s="921"/>
      <c r="W6" s="921"/>
      <c r="X6" s="921"/>
      <c r="Y6" s="921"/>
      <c r="Z6" s="921"/>
      <c r="AA6" s="921"/>
      <c r="AB6" s="921"/>
      <c r="AC6" s="921"/>
      <c r="AD6" s="921"/>
      <c r="AE6" s="921"/>
      <c r="AF6" s="921"/>
      <c r="AG6" s="921"/>
      <c r="AH6" s="921"/>
      <c r="AI6" s="921"/>
      <c r="AJ6" s="921"/>
    </row>
    <row r="7" spans="1:36" s="922" customFormat="1">
      <c r="A7" s="929"/>
      <c r="B7" s="936"/>
      <c r="C7" s="931" t="s">
        <v>478</v>
      </c>
      <c r="D7" s="932">
        <v>2</v>
      </c>
      <c r="E7" s="937"/>
      <c r="F7" s="938">
        <f>D7*E7</f>
        <v>0</v>
      </c>
      <c r="G7" s="920"/>
      <c r="H7" s="921"/>
      <c r="I7" s="921"/>
      <c r="J7" s="921"/>
      <c r="K7" s="921"/>
      <c r="L7" s="921"/>
      <c r="M7" s="921"/>
      <c r="N7" s="921"/>
      <c r="O7" s="921"/>
      <c r="P7" s="921"/>
      <c r="Q7" s="921"/>
      <c r="R7" s="921"/>
      <c r="S7" s="921"/>
      <c r="T7" s="921"/>
      <c r="U7" s="921"/>
      <c r="V7" s="921"/>
      <c r="W7" s="921"/>
      <c r="X7" s="921"/>
      <c r="Y7" s="921"/>
      <c r="Z7" s="921"/>
      <c r="AA7" s="921"/>
      <c r="AB7" s="921"/>
      <c r="AC7" s="921"/>
      <c r="AD7" s="921"/>
      <c r="AE7" s="921"/>
      <c r="AF7" s="921"/>
      <c r="AG7" s="921"/>
      <c r="AH7" s="921"/>
      <c r="AI7" s="921"/>
      <c r="AJ7" s="921"/>
    </row>
    <row r="8" spans="1:36" s="922" customFormat="1">
      <c r="A8" s="929"/>
      <c r="B8" s="936"/>
      <c r="C8" s="931"/>
      <c r="D8" s="932"/>
      <c r="E8" s="939"/>
      <c r="F8" s="940"/>
      <c r="G8" s="920"/>
      <c r="H8" s="921"/>
      <c r="I8" s="921"/>
      <c r="J8" s="921"/>
      <c r="K8" s="921"/>
      <c r="L8" s="921"/>
      <c r="M8" s="921"/>
      <c r="N8" s="921"/>
      <c r="O8" s="921"/>
      <c r="P8" s="921"/>
      <c r="Q8" s="921"/>
      <c r="R8" s="921"/>
      <c r="S8" s="921"/>
      <c r="T8" s="921"/>
      <c r="U8" s="921"/>
      <c r="V8" s="921"/>
      <c r="W8" s="921"/>
      <c r="X8" s="921"/>
      <c r="Y8" s="921"/>
      <c r="Z8" s="921"/>
      <c r="AA8" s="921"/>
      <c r="AB8" s="921"/>
      <c r="AC8" s="921"/>
      <c r="AD8" s="921"/>
      <c r="AE8" s="921"/>
      <c r="AF8" s="921"/>
      <c r="AG8" s="921"/>
      <c r="AH8" s="921"/>
      <c r="AI8" s="921"/>
      <c r="AJ8" s="921"/>
    </row>
    <row r="9" spans="1:36" s="922" customFormat="1" ht="51" customHeight="1">
      <c r="A9" s="929">
        <v>2</v>
      </c>
      <c r="B9" s="936" t="s">
        <v>693</v>
      </c>
      <c r="C9" s="931"/>
      <c r="D9" s="932"/>
      <c r="E9" s="933"/>
      <c r="F9" s="934"/>
      <c r="G9" s="920"/>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row>
    <row r="10" spans="1:36" s="922" customFormat="1">
      <c r="A10" s="929"/>
      <c r="B10" s="936" t="s">
        <v>694</v>
      </c>
      <c r="C10" s="931"/>
      <c r="D10" s="932"/>
      <c r="E10" s="933"/>
      <c r="F10" s="934"/>
      <c r="G10" s="920"/>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c r="AJ10" s="921"/>
    </row>
    <row r="11" spans="1:36" s="922" customFormat="1" ht="48">
      <c r="A11" s="929"/>
      <c r="B11" s="935" t="s">
        <v>695</v>
      </c>
      <c r="C11" s="931" t="s">
        <v>429</v>
      </c>
      <c r="D11" s="932">
        <v>1</v>
      </c>
      <c r="E11" s="937"/>
      <c r="F11" s="938">
        <f t="shared" ref="F11" si="0">D11*E11</f>
        <v>0</v>
      </c>
      <c r="G11" s="920"/>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row>
    <row r="12" spans="1:36" s="922" customFormat="1">
      <c r="A12" s="929"/>
      <c r="B12" s="936"/>
      <c r="C12" s="931"/>
      <c r="D12" s="932"/>
      <c r="E12" s="939"/>
      <c r="F12" s="940"/>
      <c r="G12" s="920"/>
      <c r="H12" s="921"/>
      <c r="I12" s="921"/>
      <c r="J12" s="921"/>
      <c r="K12" s="921"/>
      <c r="L12" s="921"/>
      <c r="M12" s="921"/>
      <c r="N12" s="921"/>
      <c r="O12" s="921"/>
      <c r="P12" s="921"/>
      <c r="Q12" s="921"/>
      <c r="R12" s="921"/>
      <c r="S12" s="921"/>
      <c r="T12" s="921"/>
      <c r="U12" s="921"/>
      <c r="V12" s="921"/>
      <c r="W12" s="921"/>
      <c r="X12" s="921"/>
      <c r="Y12" s="921"/>
      <c r="Z12" s="921"/>
      <c r="AA12" s="921"/>
      <c r="AB12" s="921"/>
      <c r="AC12" s="921"/>
      <c r="AD12" s="921"/>
      <c r="AE12" s="921"/>
      <c r="AF12" s="921"/>
      <c r="AG12" s="921"/>
      <c r="AH12" s="921"/>
      <c r="AI12" s="921"/>
      <c r="AJ12" s="921"/>
    </row>
    <row r="13" spans="1:36" s="922" customFormat="1" ht="48">
      <c r="A13" s="929"/>
      <c r="B13" s="935" t="s">
        <v>696</v>
      </c>
      <c r="C13" s="931" t="s">
        <v>429</v>
      </c>
      <c r="D13" s="932">
        <v>2</v>
      </c>
      <c r="E13" s="937"/>
      <c r="F13" s="938">
        <f t="shared" ref="F13" si="1">D13*E13</f>
        <v>0</v>
      </c>
      <c r="G13" s="920"/>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921"/>
      <c r="AH13" s="921"/>
      <c r="AI13" s="921"/>
      <c r="AJ13" s="921"/>
    </row>
    <row r="14" spans="1:36" s="922" customFormat="1">
      <c r="A14" s="929"/>
      <c r="B14" s="936"/>
      <c r="C14" s="931"/>
      <c r="D14" s="932"/>
      <c r="E14" s="939"/>
      <c r="F14" s="940"/>
      <c r="G14" s="920"/>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row>
    <row r="15" spans="1:36" s="922" customFormat="1" ht="48">
      <c r="A15" s="929"/>
      <c r="B15" s="935" t="s">
        <v>697</v>
      </c>
      <c r="C15" s="931" t="s">
        <v>429</v>
      </c>
      <c r="D15" s="932">
        <v>1</v>
      </c>
      <c r="E15" s="937"/>
      <c r="F15" s="938">
        <f t="shared" ref="F15" si="2">D15*E15</f>
        <v>0</v>
      </c>
      <c r="G15" s="920"/>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row>
    <row r="16" spans="1:36" s="922" customFormat="1">
      <c r="A16" s="929"/>
      <c r="B16" s="936"/>
      <c r="C16" s="931"/>
      <c r="D16" s="932"/>
      <c r="E16" s="939"/>
      <c r="F16" s="940"/>
      <c r="G16" s="920"/>
      <c r="H16" s="921"/>
      <c r="I16" s="921"/>
      <c r="J16" s="921"/>
      <c r="K16" s="921"/>
      <c r="L16" s="921"/>
      <c r="M16" s="921"/>
      <c r="N16" s="921"/>
      <c r="O16" s="921"/>
      <c r="P16" s="921"/>
      <c r="Q16" s="921"/>
      <c r="R16" s="921"/>
      <c r="S16" s="921"/>
      <c r="T16" s="921"/>
      <c r="U16" s="921"/>
      <c r="V16" s="921"/>
      <c r="W16" s="921"/>
      <c r="X16" s="921"/>
      <c r="Y16" s="921"/>
      <c r="Z16" s="921"/>
      <c r="AA16" s="921"/>
      <c r="AB16" s="921"/>
      <c r="AC16" s="921"/>
      <c r="AD16" s="921"/>
      <c r="AE16" s="921"/>
      <c r="AF16" s="921"/>
      <c r="AG16" s="921"/>
      <c r="AH16" s="921"/>
      <c r="AI16" s="921"/>
      <c r="AJ16" s="921"/>
    </row>
    <row r="17" spans="1:36" s="922" customFormat="1">
      <c r="A17" s="929"/>
      <c r="B17" s="936"/>
      <c r="C17" s="931"/>
      <c r="D17" s="932"/>
      <c r="E17" s="939"/>
      <c r="F17" s="940"/>
      <c r="G17" s="920"/>
      <c r="H17" s="921"/>
      <c r="I17" s="921"/>
      <c r="J17" s="921"/>
      <c r="K17" s="921"/>
      <c r="L17" s="921"/>
      <c r="M17" s="921"/>
      <c r="N17" s="921"/>
      <c r="O17" s="921"/>
      <c r="P17" s="921"/>
      <c r="Q17" s="921"/>
      <c r="R17" s="921"/>
      <c r="S17" s="921"/>
      <c r="T17" s="921"/>
      <c r="U17" s="921"/>
      <c r="V17" s="921"/>
      <c r="W17" s="921"/>
      <c r="X17" s="921"/>
      <c r="Y17" s="921"/>
      <c r="Z17" s="921"/>
      <c r="AA17" s="921"/>
      <c r="AB17" s="921"/>
      <c r="AC17" s="921"/>
      <c r="AD17" s="921"/>
      <c r="AE17" s="921"/>
      <c r="AF17" s="921"/>
      <c r="AG17" s="921"/>
      <c r="AH17" s="921"/>
      <c r="AI17" s="921"/>
      <c r="AJ17" s="921"/>
    </row>
    <row r="18" spans="1:36" s="922" customFormat="1" ht="86.25" customHeight="1">
      <c r="A18" s="929">
        <v>3</v>
      </c>
      <c r="B18" s="936" t="s">
        <v>698</v>
      </c>
      <c r="C18" s="931"/>
      <c r="D18" s="932"/>
      <c r="E18" s="933"/>
      <c r="F18" s="934"/>
      <c r="G18" s="920"/>
      <c r="H18" s="921"/>
      <c r="I18" s="921"/>
      <c r="J18" s="921"/>
      <c r="K18" s="921"/>
      <c r="L18" s="921"/>
      <c r="M18" s="921"/>
      <c r="N18" s="921"/>
      <c r="O18" s="921"/>
      <c r="P18" s="921"/>
      <c r="Q18" s="921"/>
      <c r="R18" s="921"/>
      <c r="S18" s="921"/>
      <c r="T18" s="921"/>
      <c r="U18" s="921"/>
      <c r="V18" s="921"/>
      <c r="W18" s="921"/>
      <c r="X18" s="921"/>
      <c r="Y18" s="921"/>
      <c r="Z18" s="921"/>
      <c r="AA18" s="921"/>
      <c r="AB18" s="921"/>
      <c r="AC18" s="921"/>
      <c r="AD18" s="921"/>
      <c r="AE18" s="921"/>
      <c r="AF18" s="921"/>
      <c r="AG18" s="921"/>
      <c r="AH18" s="921"/>
      <c r="AI18" s="921"/>
      <c r="AJ18" s="921"/>
    </row>
    <row r="19" spans="1:36" s="922" customFormat="1" ht="24">
      <c r="A19" s="929"/>
      <c r="B19" s="936" t="s">
        <v>699</v>
      </c>
      <c r="C19" s="931" t="s">
        <v>429</v>
      </c>
      <c r="D19" s="932">
        <v>2</v>
      </c>
      <c r="E19" s="937"/>
      <c r="F19" s="938">
        <f>D19*E19</f>
        <v>0</v>
      </c>
      <c r="G19" s="920"/>
      <c r="H19" s="921"/>
      <c r="I19" s="921"/>
      <c r="J19" s="921"/>
      <c r="K19" s="921"/>
      <c r="L19" s="921"/>
      <c r="M19" s="921"/>
      <c r="N19" s="921"/>
      <c r="O19" s="921"/>
      <c r="P19" s="921"/>
      <c r="Q19" s="921"/>
      <c r="R19" s="921"/>
      <c r="S19" s="921"/>
      <c r="T19" s="921"/>
      <c r="U19" s="921"/>
      <c r="V19" s="921"/>
      <c r="W19" s="921"/>
      <c r="X19" s="921"/>
      <c r="Y19" s="921"/>
      <c r="Z19" s="921"/>
      <c r="AA19" s="921"/>
      <c r="AB19" s="921"/>
      <c r="AC19" s="921"/>
      <c r="AD19" s="921"/>
      <c r="AE19" s="921"/>
      <c r="AF19" s="921"/>
      <c r="AG19" s="921"/>
      <c r="AH19" s="921"/>
      <c r="AI19" s="921"/>
      <c r="AJ19" s="921"/>
    </row>
    <row r="20" spans="1:36" s="922" customFormat="1">
      <c r="A20" s="929"/>
      <c r="B20" s="936"/>
      <c r="C20" s="941"/>
      <c r="D20" s="941"/>
      <c r="E20" s="939"/>
      <c r="F20" s="940"/>
      <c r="G20" s="920"/>
      <c r="H20" s="921"/>
      <c r="I20" s="921"/>
      <c r="J20" s="921"/>
      <c r="K20" s="921"/>
      <c r="L20" s="921"/>
      <c r="M20" s="921"/>
      <c r="N20" s="921"/>
      <c r="O20" s="921"/>
      <c r="P20" s="921"/>
      <c r="Q20" s="921"/>
      <c r="R20" s="921"/>
      <c r="S20" s="921"/>
      <c r="T20" s="921"/>
      <c r="U20" s="921"/>
      <c r="V20" s="921"/>
      <c r="W20" s="921"/>
      <c r="X20" s="921"/>
      <c r="Y20" s="921"/>
      <c r="Z20" s="921"/>
      <c r="AA20" s="921"/>
      <c r="AB20" s="921"/>
      <c r="AC20" s="921"/>
      <c r="AD20" s="921"/>
      <c r="AE20" s="921"/>
      <c r="AF20" s="921"/>
      <c r="AG20" s="921"/>
      <c r="AH20" s="921"/>
      <c r="AI20" s="921"/>
      <c r="AJ20" s="921"/>
    </row>
    <row r="21" spans="1:36" s="922" customFormat="1" ht="36">
      <c r="A21" s="929">
        <v>4</v>
      </c>
      <c r="B21" s="936" t="s">
        <v>700</v>
      </c>
      <c r="C21" s="931"/>
      <c r="D21" s="932"/>
      <c r="E21" s="933"/>
      <c r="F21" s="934"/>
      <c r="G21" s="920"/>
      <c r="H21" s="921"/>
      <c r="I21" s="921"/>
      <c r="J21" s="921"/>
      <c r="K21" s="921"/>
      <c r="L21" s="921"/>
      <c r="M21" s="921"/>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row>
    <row r="22" spans="1:36" s="922" customFormat="1" ht="36">
      <c r="A22" s="929"/>
      <c r="B22" s="935" t="s">
        <v>701</v>
      </c>
      <c r="C22" s="931"/>
      <c r="D22" s="932"/>
      <c r="E22" s="933"/>
      <c r="F22" s="934"/>
      <c r="G22" s="920"/>
      <c r="H22" s="921"/>
      <c r="I22" s="921"/>
      <c r="J22" s="921"/>
      <c r="K22" s="921"/>
      <c r="L22" s="921"/>
      <c r="M22" s="921"/>
      <c r="N22" s="921"/>
      <c r="O22" s="921"/>
      <c r="P22" s="921"/>
      <c r="Q22" s="921"/>
      <c r="R22" s="921"/>
      <c r="S22" s="921"/>
      <c r="T22" s="921"/>
      <c r="U22" s="921"/>
      <c r="V22" s="921"/>
      <c r="W22" s="921"/>
      <c r="X22" s="921"/>
      <c r="Y22" s="921"/>
      <c r="Z22" s="921"/>
      <c r="AA22" s="921"/>
      <c r="AB22" s="921"/>
      <c r="AC22" s="921"/>
      <c r="AD22" s="921"/>
      <c r="AE22" s="921"/>
      <c r="AF22" s="921"/>
      <c r="AG22" s="921"/>
      <c r="AH22" s="921"/>
      <c r="AI22" s="921"/>
      <c r="AJ22" s="921"/>
    </row>
    <row r="23" spans="1:36" s="922" customFormat="1" ht="78" customHeight="1">
      <c r="A23" s="929"/>
      <c r="B23" s="935" t="s">
        <v>702</v>
      </c>
      <c r="C23" s="931"/>
      <c r="D23" s="932"/>
      <c r="E23" s="933"/>
      <c r="F23" s="934"/>
      <c r="G23" s="920"/>
      <c r="H23" s="921"/>
      <c r="I23" s="921"/>
      <c r="J23" s="921"/>
      <c r="K23" s="921"/>
      <c r="L23" s="921"/>
      <c r="M23" s="921"/>
      <c r="N23" s="921"/>
      <c r="O23" s="921"/>
      <c r="P23" s="921"/>
      <c r="Q23" s="921"/>
      <c r="R23" s="921"/>
      <c r="S23" s="921"/>
      <c r="T23" s="921"/>
      <c r="U23" s="921"/>
      <c r="V23" s="921"/>
      <c r="W23" s="921"/>
      <c r="X23" s="921"/>
      <c r="Y23" s="921"/>
      <c r="Z23" s="921"/>
      <c r="AA23" s="921"/>
      <c r="AB23" s="921"/>
      <c r="AC23" s="921"/>
      <c r="AD23" s="921"/>
      <c r="AE23" s="921"/>
      <c r="AF23" s="921"/>
      <c r="AG23" s="921"/>
      <c r="AH23" s="921"/>
      <c r="AI23" s="921"/>
      <c r="AJ23" s="921"/>
    </row>
    <row r="24" spans="1:36" s="922" customFormat="1">
      <c r="A24" s="929"/>
      <c r="B24" s="936"/>
      <c r="C24" s="931" t="s">
        <v>703</v>
      </c>
      <c r="D24" s="932">
        <v>2</v>
      </c>
      <c r="E24" s="937"/>
      <c r="F24" s="938">
        <f>D24*E24</f>
        <v>0</v>
      </c>
      <c r="G24" s="920"/>
      <c r="H24" s="921"/>
      <c r="I24" s="921"/>
      <c r="J24" s="921"/>
      <c r="K24" s="921"/>
      <c r="L24" s="921"/>
      <c r="M24" s="921"/>
      <c r="N24" s="921"/>
      <c r="O24" s="921"/>
      <c r="P24" s="921"/>
      <c r="Q24" s="921"/>
      <c r="R24" s="921"/>
      <c r="S24" s="921"/>
      <c r="T24" s="921"/>
      <c r="U24" s="921"/>
      <c r="V24" s="921"/>
      <c r="W24" s="921"/>
      <c r="X24" s="921"/>
      <c r="Y24" s="921"/>
      <c r="Z24" s="921"/>
      <c r="AA24" s="921"/>
      <c r="AB24" s="921"/>
      <c r="AC24" s="921"/>
      <c r="AD24" s="921"/>
      <c r="AE24" s="921"/>
      <c r="AF24" s="921"/>
      <c r="AG24" s="921"/>
      <c r="AH24" s="921"/>
      <c r="AI24" s="921"/>
      <c r="AJ24" s="921"/>
    </row>
    <row r="25" spans="1:36">
      <c r="A25" s="929"/>
      <c r="B25" s="936"/>
      <c r="C25" s="931"/>
      <c r="D25" s="932"/>
      <c r="E25" s="939"/>
      <c r="F25" s="940"/>
    </row>
    <row r="26" spans="1:36" s="922" customFormat="1" ht="36">
      <c r="A26" s="929">
        <v>5</v>
      </c>
      <c r="B26" s="936" t="s">
        <v>704</v>
      </c>
      <c r="C26" s="931"/>
      <c r="D26" s="932"/>
      <c r="E26" s="933"/>
      <c r="F26" s="934"/>
      <c r="G26" s="920"/>
      <c r="H26" s="921"/>
      <c r="I26" s="921"/>
      <c r="J26" s="921"/>
      <c r="K26" s="921"/>
      <c r="L26" s="921"/>
      <c r="M26" s="921"/>
      <c r="N26" s="921"/>
      <c r="O26" s="921"/>
      <c r="P26" s="921"/>
      <c r="Q26" s="921"/>
      <c r="R26" s="921"/>
      <c r="S26" s="921"/>
      <c r="T26" s="921"/>
      <c r="U26" s="921"/>
      <c r="V26" s="921"/>
      <c r="W26" s="921"/>
      <c r="X26" s="921"/>
      <c r="Y26" s="921"/>
      <c r="Z26" s="921"/>
      <c r="AA26" s="921"/>
      <c r="AB26" s="921"/>
      <c r="AC26" s="921"/>
      <c r="AD26" s="921"/>
      <c r="AE26" s="921"/>
      <c r="AF26" s="921"/>
      <c r="AG26" s="921"/>
      <c r="AH26" s="921"/>
      <c r="AI26" s="921"/>
      <c r="AJ26" s="921"/>
    </row>
    <row r="27" spans="1:36" s="922" customFormat="1">
      <c r="A27" s="929"/>
      <c r="B27" s="935" t="s">
        <v>705</v>
      </c>
      <c r="C27" s="931"/>
      <c r="D27" s="932"/>
      <c r="E27" s="933"/>
      <c r="F27" s="934"/>
      <c r="G27" s="920"/>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1"/>
      <c r="AG27" s="921"/>
      <c r="AH27" s="921"/>
      <c r="AI27" s="921"/>
      <c r="AJ27" s="921"/>
    </row>
    <row r="28" spans="1:36" s="922" customFormat="1" ht="72">
      <c r="A28" s="929"/>
      <c r="B28" s="935" t="s">
        <v>706</v>
      </c>
      <c r="C28" s="931"/>
      <c r="D28" s="932"/>
      <c r="E28" s="933"/>
      <c r="F28" s="934"/>
      <c r="G28" s="920"/>
      <c r="H28" s="921"/>
      <c r="I28" s="921"/>
      <c r="J28" s="921"/>
      <c r="K28" s="921"/>
      <c r="L28" s="921"/>
      <c r="M28" s="921"/>
      <c r="N28" s="921"/>
      <c r="O28" s="921"/>
      <c r="P28" s="921"/>
      <c r="Q28" s="921"/>
      <c r="R28" s="921"/>
      <c r="S28" s="921"/>
      <c r="T28" s="921"/>
      <c r="U28" s="921"/>
      <c r="V28" s="921"/>
      <c r="W28" s="921"/>
      <c r="X28" s="921"/>
      <c r="Y28" s="921"/>
      <c r="Z28" s="921"/>
      <c r="AA28" s="921"/>
      <c r="AB28" s="921"/>
      <c r="AC28" s="921"/>
      <c r="AD28" s="921"/>
      <c r="AE28" s="921"/>
      <c r="AF28" s="921"/>
      <c r="AG28" s="921"/>
      <c r="AH28" s="921"/>
      <c r="AI28" s="921"/>
      <c r="AJ28" s="921"/>
    </row>
    <row r="29" spans="1:36" s="922" customFormat="1">
      <c r="A29" s="929"/>
      <c r="B29" s="936"/>
      <c r="C29" s="931" t="s">
        <v>703</v>
      </c>
      <c r="D29" s="932">
        <v>2</v>
      </c>
      <c r="E29" s="937"/>
      <c r="F29" s="938">
        <f>D29*E29</f>
        <v>0</v>
      </c>
      <c r="G29" s="920"/>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row>
    <row r="30" spans="1:36">
      <c r="A30" s="929"/>
      <c r="B30" s="936"/>
      <c r="C30" s="931"/>
      <c r="D30" s="932"/>
      <c r="E30" s="939"/>
      <c r="F30" s="940"/>
    </row>
    <row r="31" spans="1:36" ht="130.5" customHeight="1">
      <c r="A31" s="929">
        <v>6</v>
      </c>
      <c r="B31" s="936" t="s">
        <v>3074</v>
      </c>
      <c r="C31" s="931" t="s">
        <v>703</v>
      </c>
      <c r="D31" s="932">
        <v>2</v>
      </c>
      <c r="E31" s="937"/>
      <c r="F31" s="938">
        <f>D31*E31</f>
        <v>0</v>
      </c>
    </row>
    <row r="32" spans="1:36">
      <c r="A32" s="929"/>
      <c r="B32" s="943"/>
      <c r="C32" s="931"/>
      <c r="D32" s="932"/>
      <c r="E32" s="939"/>
      <c r="F32" s="940"/>
    </row>
    <row r="33" spans="1:36" ht="156">
      <c r="A33" s="929">
        <v>7</v>
      </c>
      <c r="B33" s="936" t="s">
        <v>707</v>
      </c>
      <c r="C33" s="931" t="s">
        <v>703</v>
      </c>
      <c r="D33" s="932">
        <v>2</v>
      </c>
      <c r="E33" s="937"/>
      <c r="F33" s="938">
        <f>D33*E33</f>
        <v>0</v>
      </c>
    </row>
    <row r="34" spans="1:36">
      <c r="A34" s="929"/>
      <c r="B34" s="943"/>
      <c r="C34" s="931"/>
      <c r="D34" s="932"/>
      <c r="E34" s="939"/>
      <c r="F34" s="940"/>
    </row>
    <row r="35" spans="1:36" ht="113.25" customHeight="1">
      <c r="A35" s="929">
        <v>8</v>
      </c>
      <c r="B35" s="936" t="s">
        <v>708</v>
      </c>
      <c r="C35" s="931" t="s">
        <v>703</v>
      </c>
      <c r="D35" s="932">
        <v>1</v>
      </c>
      <c r="E35" s="937"/>
      <c r="F35" s="938">
        <f>D35*E35</f>
        <v>0</v>
      </c>
    </row>
    <row r="36" spans="1:36">
      <c r="A36" s="929"/>
      <c r="B36" s="943"/>
      <c r="C36" s="931"/>
      <c r="D36" s="932"/>
      <c r="E36" s="939"/>
      <c r="F36" s="940"/>
    </row>
    <row r="37" spans="1:36" s="950" customFormat="1" ht="96">
      <c r="A37" s="944">
        <v>9</v>
      </c>
      <c r="B37" s="945" t="s">
        <v>709</v>
      </c>
      <c r="C37" s="946"/>
      <c r="D37" s="947"/>
      <c r="E37" s="948"/>
      <c r="F37" s="949"/>
    </row>
    <row r="38" spans="1:36" s="950" customFormat="1">
      <c r="A38" s="944"/>
      <c r="B38" s="945"/>
      <c r="C38" s="931" t="s">
        <v>478</v>
      </c>
      <c r="D38" s="932">
        <v>1</v>
      </c>
      <c r="E38" s="937"/>
      <c r="F38" s="938">
        <f>D38*E38</f>
        <v>0</v>
      </c>
    </row>
    <row r="39" spans="1:36" s="950" customFormat="1" ht="12">
      <c r="A39" s="944"/>
      <c r="B39" s="945"/>
      <c r="C39" s="946"/>
      <c r="D39" s="947"/>
      <c r="E39" s="948"/>
      <c r="F39" s="949"/>
    </row>
    <row r="40" spans="1:36" s="950" customFormat="1" ht="111.75" customHeight="1">
      <c r="A40" s="944">
        <v>10</v>
      </c>
      <c r="B40" s="945" t="s">
        <v>710</v>
      </c>
      <c r="C40" s="946"/>
      <c r="D40" s="947"/>
      <c r="E40" s="948"/>
      <c r="F40" s="949"/>
    </row>
    <row r="41" spans="1:36" s="950" customFormat="1">
      <c r="A41" s="944"/>
      <c r="B41" s="945"/>
      <c r="C41" s="931" t="s">
        <v>478</v>
      </c>
      <c r="D41" s="932">
        <v>1</v>
      </c>
      <c r="E41" s="937"/>
      <c r="F41" s="938">
        <f>D41*E41</f>
        <v>0</v>
      </c>
    </row>
    <row r="42" spans="1:36" s="950" customFormat="1" ht="12">
      <c r="A42" s="944"/>
      <c r="B42" s="945"/>
      <c r="C42" s="946"/>
      <c r="D42" s="947"/>
      <c r="E42" s="948"/>
      <c r="F42" s="949"/>
    </row>
    <row r="43" spans="1:36" s="922" customFormat="1" ht="60">
      <c r="A43" s="929">
        <v>11</v>
      </c>
      <c r="B43" s="936" t="s">
        <v>711</v>
      </c>
      <c r="C43" s="931"/>
      <c r="D43" s="932"/>
      <c r="E43" s="933"/>
      <c r="F43" s="934"/>
      <c r="G43" s="920"/>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row>
    <row r="44" spans="1:36" s="922" customFormat="1">
      <c r="A44" s="929"/>
      <c r="B44" s="936" t="s">
        <v>712</v>
      </c>
      <c r="C44" s="931"/>
      <c r="D44" s="932"/>
      <c r="E44" s="933"/>
      <c r="F44" s="934"/>
      <c r="G44" s="920"/>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row>
    <row r="45" spans="1:36" s="922" customFormat="1">
      <c r="A45" s="929"/>
      <c r="B45" s="936" t="s">
        <v>713</v>
      </c>
      <c r="C45" s="931" t="s">
        <v>429</v>
      </c>
      <c r="D45" s="932">
        <v>8</v>
      </c>
      <c r="E45" s="937"/>
      <c r="F45" s="938">
        <f>D45*E45</f>
        <v>0</v>
      </c>
      <c r="G45" s="920"/>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row>
    <row r="46" spans="1:36" s="922" customFormat="1">
      <c r="A46" s="929"/>
      <c r="B46" s="936"/>
      <c r="C46" s="931"/>
      <c r="D46" s="932"/>
      <c r="E46" s="939"/>
      <c r="F46" s="940"/>
      <c r="G46" s="920"/>
      <c r="H46" s="921"/>
      <c r="I46" s="921"/>
      <c r="J46" s="921"/>
      <c r="K46" s="921"/>
      <c r="L46" s="921"/>
      <c r="M46" s="921"/>
      <c r="N46" s="921"/>
      <c r="O46" s="921"/>
      <c r="P46" s="921"/>
      <c r="Q46" s="921"/>
      <c r="R46" s="921"/>
      <c r="S46" s="921"/>
      <c r="T46" s="921"/>
      <c r="U46" s="921"/>
      <c r="V46" s="921"/>
      <c r="W46" s="921"/>
      <c r="X46" s="921"/>
      <c r="Y46" s="921"/>
      <c r="Z46" s="921"/>
      <c r="AA46" s="921"/>
      <c r="AB46" s="921"/>
      <c r="AC46" s="921"/>
      <c r="AD46" s="921"/>
      <c r="AE46" s="921"/>
      <c r="AF46" s="921"/>
      <c r="AG46" s="921"/>
      <c r="AH46" s="921"/>
      <c r="AI46" s="921"/>
      <c r="AJ46" s="921"/>
    </row>
    <row r="47" spans="1:36" s="922" customFormat="1" ht="72">
      <c r="A47" s="929">
        <v>12</v>
      </c>
      <c r="B47" s="936" t="s">
        <v>714</v>
      </c>
      <c r="C47" s="931" t="s">
        <v>429</v>
      </c>
      <c r="D47" s="932">
        <v>10</v>
      </c>
      <c r="E47" s="937"/>
      <c r="F47" s="938">
        <f>D47*E47</f>
        <v>0</v>
      </c>
      <c r="G47" s="920"/>
      <c r="H47" s="921"/>
      <c r="I47" s="921"/>
      <c r="J47" s="921"/>
      <c r="K47" s="921"/>
      <c r="L47" s="921"/>
      <c r="M47" s="921"/>
      <c r="N47" s="921"/>
      <c r="O47" s="921"/>
      <c r="P47" s="921"/>
      <c r="Q47" s="921"/>
      <c r="R47" s="921"/>
      <c r="S47" s="921"/>
      <c r="T47" s="921"/>
      <c r="U47" s="921"/>
      <c r="V47" s="921"/>
      <c r="W47" s="921"/>
      <c r="X47" s="921"/>
      <c r="Y47" s="921"/>
      <c r="Z47" s="921"/>
      <c r="AA47" s="921"/>
      <c r="AB47" s="921"/>
      <c r="AC47" s="921"/>
      <c r="AD47" s="921"/>
      <c r="AE47" s="921"/>
      <c r="AF47" s="921"/>
      <c r="AG47" s="921"/>
      <c r="AH47" s="921"/>
      <c r="AI47" s="921"/>
      <c r="AJ47" s="921"/>
    </row>
    <row r="48" spans="1:36" s="922" customFormat="1">
      <c r="A48" s="929"/>
      <c r="B48" s="936"/>
      <c r="C48" s="931"/>
      <c r="D48" s="932"/>
      <c r="E48" s="939"/>
      <c r="F48" s="940"/>
      <c r="G48" s="920"/>
      <c r="H48" s="921"/>
      <c r="I48" s="921"/>
      <c r="J48" s="921"/>
      <c r="K48" s="921"/>
      <c r="L48" s="921"/>
      <c r="M48" s="921"/>
      <c r="N48" s="921"/>
      <c r="O48" s="921"/>
      <c r="P48" s="921"/>
      <c r="Q48" s="921"/>
      <c r="R48" s="921"/>
      <c r="S48" s="921"/>
      <c r="T48" s="921"/>
      <c r="U48" s="921"/>
      <c r="V48" s="921"/>
      <c r="W48" s="921"/>
      <c r="X48" s="921"/>
      <c r="Y48" s="921"/>
      <c r="Z48" s="921"/>
      <c r="AA48" s="921"/>
      <c r="AB48" s="921"/>
      <c r="AC48" s="921"/>
      <c r="AD48" s="921"/>
      <c r="AE48" s="921"/>
      <c r="AF48" s="921"/>
      <c r="AG48" s="921"/>
      <c r="AH48" s="921"/>
      <c r="AI48" s="921"/>
      <c r="AJ48" s="921"/>
    </row>
    <row r="49" spans="1:36" s="922" customFormat="1" ht="60">
      <c r="A49" s="929">
        <v>13</v>
      </c>
      <c r="B49" s="936" t="s">
        <v>715</v>
      </c>
      <c r="C49" s="931" t="s">
        <v>429</v>
      </c>
      <c r="D49" s="932">
        <v>1</v>
      </c>
      <c r="E49" s="937"/>
      <c r="F49" s="938">
        <f>D49*E49</f>
        <v>0</v>
      </c>
      <c r="G49" s="920"/>
      <c r="H49" s="921"/>
      <c r="I49" s="921"/>
      <c r="J49" s="921"/>
      <c r="K49" s="921"/>
      <c r="L49" s="921"/>
      <c r="M49" s="921"/>
      <c r="N49" s="921"/>
      <c r="O49" s="921"/>
      <c r="P49" s="921"/>
      <c r="Q49" s="921"/>
      <c r="R49" s="921"/>
      <c r="S49" s="921"/>
      <c r="T49" s="921"/>
      <c r="U49" s="921"/>
      <c r="V49" s="921"/>
      <c r="W49" s="921"/>
      <c r="X49" s="921"/>
      <c r="Y49" s="921"/>
      <c r="Z49" s="921"/>
      <c r="AA49" s="921"/>
      <c r="AB49" s="921"/>
      <c r="AC49" s="921"/>
      <c r="AD49" s="921"/>
      <c r="AE49" s="921"/>
      <c r="AF49" s="921"/>
      <c r="AG49" s="921"/>
      <c r="AH49" s="921"/>
      <c r="AI49" s="921"/>
      <c r="AJ49" s="921"/>
    </row>
    <row r="50" spans="1:36" s="922" customFormat="1">
      <c r="A50" s="929"/>
      <c r="B50" s="936"/>
      <c r="C50" s="931"/>
      <c r="D50" s="932"/>
      <c r="E50" s="939"/>
      <c r="F50" s="940"/>
      <c r="G50" s="920"/>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row>
    <row r="51" spans="1:36" s="953" customFormat="1">
      <c r="A51" s="929"/>
      <c r="B51" s="951"/>
      <c r="C51" s="931"/>
      <c r="D51" s="932"/>
      <c r="E51" s="952"/>
      <c r="F51" s="934"/>
      <c r="G51" s="920"/>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row>
    <row r="52" spans="1:36" s="922" customFormat="1" ht="60">
      <c r="A52" s="929">
        <v>14</v>
      </c>
      <c r="B52" s="936" t="s">
        <v>716</v>
      </c>
      <c r="C52" s="931"/>
      <c r="D52" s="932"/>
      <c r="E52" s="933"/>
      <c r="F52" s="934"/>
      <c r="G52" s="920"/>
      <c r="H52" s="921"/>
      <c r="I52" s="921"/>
      <c r="J52" s="921"/>
      <c r="K52" s="921"/>
      <c r="L52" s="921"/>
      <c r="M52" s="921"/>
      <c r="N52" s="921"/>
      <c r="O52" s="921"/>
      <c r="P52" s="921"/>
      <c r="Q52" s="921"/>
      <c r="R52" s="921"/>
      <c r="S52" s="921"/>
      <c r="T52" s="921"/>
      <c r="U52" s="921"/>
      <c r="V52" s="921"/>
      <c r="W52" s="921"/>
      <c r="X52" s="921"/>
      <c r="Y52" s="921"/>
      <c r="Z52" s="921"/>
      <c r="AA52" s="921"/>
      <c r="AB52" s="921"/>
      <c r="AC52" s="921"/>
      <c r="AD52" s="921"/>
      <c r="AE52" s="921"/>
      <c r="AF52" s="921"/>
      <c r="AG52" s="921"/>
      <c r="AH52" s="921"/>
      <c r="AI52" s="921"/>
      <c r="AJ52" s="921"/>
    </row>
    <row r="53" spans="1:36" s="922" customFormat="1">
      <c r="A53" s="929"/>
      <c r="B53" s="936" t="s">
        <v>717</v>
      </c>
      <c r="C53" s="931" t="s">
        <v>429</v>
      </c>
      <c r="D53" s="932">
        <v>8</v>
      </c>
      <c r="E53" s="937"/>
      <c r="F53" s="938">
        <f t="shared" ref="F53:F54" si="3">D53*E53</f>
        <v>0</v>
      </c>
      <c r="G53" s="920"/>
      <c r="H53" s="921"/>
      <c r="I53" s="921"/>
      <c r="J53" s="921"/>
      <c r="K53" s="921"/>
      <c r="L53" s="921"/>
      <c r="M53" s="921"/>
      <c r="N53" s="921"/>
      <c r="O53" s="921"/>
      <c r="P53" s="921"/>
      <c r="Q53" s="921"/>
      <c r="R53" s="921"/>
      <c r="S53" s="921"/>
      <c r="T53" s="921"/>
      <c r="U53" s="921"/>
      <c r="V53" s="921"/>
      <c r="W53" s="921"/>
      <c r="X53" s="921"/>
      <c r="Y53" s="921"/>
      <c r="Z53" s="921"/>
      <c r="AA53" s="921"/>
      <c r="AB53" s="921"/>
      <c r="AC53" s="921"/>
      <c r="AD53" s="921"/>
      <c r="AE53" s="921"/>
      <c r="AF53" s="921"/>
      <c r="AG53" s="921"/>
      <c r="AH53" s="921"/>
      <c r="AI53" s="921"/>
      <c r="AJ53" s="921"/>
    </row>
    <row r="54" spans="1:36" s="922" customFormat="1">
      <c r="A54" s="929"/>
      <c r="B54" s="936" t="s">
        <v>718</v>
      </c>
      <c r="C54" s="931" t="s">
        <v>429</v>
      </c>
      <c r="D54" s="932">
        <v>24</v>
      </c>
      <c r="E54" s="937"/>
      <c r="F54" s="938">
        <f t="shared" si="3"/>
        <v>0</v>
      </c>
      <c r="G54" s="920"/>
      <c r="H54" s="921"/>
      <c r="I54" s="921"/>
      <c r="J54" s="921"/>
      <c r="K54" s="921"/>
      <c r="L54" s="921"/>
      <c r="M54" s="921"/>
      <c r="N54" s="921"/>
      <c r="O54" s="921"/>
      <c r="P54" s="921"/>
      <c r="Q54" s="921"/>
      <c r="R54" s="921"/>
      <c r="S54" s="921"/>
      <c r="T54" s="921"/>
      <c r="U54" s="921"/>
      <c r="V54" s="921"/>
      <c r="W54" s="921"/>
      <c r="X54" s="921"/>
      <c r="Y54" s="921"/>
      <c r="Z54" s="921"/>
      <c r="AA54" s="921"/>
      <c r="AB54" s="921"/>
      <c r="AC54" s="921"/>
      <c r="AD54" s="921"/>
      <c r="AE54" s="921"/>
      <c r="AF54" s="921"/>
      <c r="AG54" s="921"/>
      <c r="AH54" s="921"/>
      <c r="AI54" s="921"/>
      <c r="AJ54" s="921"/>
    </row>
    <row r="55" spans="1:36" s="954" customFormat="1" hidden="1" outlineLevel="2">
      <c r="A55" s="929"/>
      <c r="B55" s="936"/>
      <c r="C55" s="931"/>
      <c r="D55" s="932"/>
      <c r="E55" s="939"/>
      <c r="F55" s="940"/>
      <c r="G55" s="920"/>
      <c r="H55" s="921"/>
      <c r="I55" s="921"/>
      <c r="J55" s="921"/>
      <c r="K55" s="921"/>
      <c r="L55" s="921"/>
      <c r="M55" s="921"/>
      <c r="N55" s="921"/>
      <c r="O55" s="921"/>
      <c r="P55" s="921"/>
      <c r="Q55" s="921"/>
      <c r="R55" s="921"/>
      <c r="S55" s="921"/>
      <c r="T55" s="921"/>
      <c r="U55" s="921"/>
      <c r="V55" s="921"/>
      <c r="W55" s="921"/>
      <c r="X55" s="921"/>
      <c r="Y55" s="921"/>
      <c r="Z55" s="921"/>
      <c r="AA55" s="921"/>
      <c r="AB55" s="921"/>
      <c r="AC55" s="921"/>
      <c r="AD55" s="921"/>
      <c r="AE55" s="921"/>
      <c r="AF55" s="921"/>
      <c r="AG55" s="921"/>
      <c r="AH55" s="921"/>
      <c r="AI55" s="921"/>
      <c r="AJ55" s="921"/>
    </row>
    <row r="56" spans="1:36" s="953" customFormat="1" ht="135" customHeight="1" collapsed="1">
      <c r="A56" s="929">
        <v>15</v>
      </c>
      <c r="B56" s="951" t="s">
        <v>719</v>
      </c>
      <c r="C56" s="931"/>
      <c r="D56" s="931"/>
      <c r="E56" s="933"/>
      <c r="F56" s="934"/>
      <c r="G56" s="920"/>
      <c r="H56" s="921"/>
      <c r="I56" s="921"/>
      <c r="J56" s="921"/>
      <c r="K56" s="921"/>
      <c r="L56" s="921"/>
      <c r="M56" s="921"/>
      <c r="N56" s="921"/>
      <c r="O56" s="921"/>
      <c r="P56" s="921"/>
      <c r="Q56" s="921"/>
      <c r="R56" s="921"/>
      <c r="S56" s="921"/>
      <c r="T56" s="921"/>
      <c r="U56" s="921"/>
      <c r="V56" s="921"/>
      <c r="W56" s="921"/>
      <c r="X56" s="921"/>
      <c r="Y56" s="921"/>
      <c r="Z56" s="921"/>
      <c r="AA56" s="921"/>
      <c r="AB56" s="921"/>
      <c r="AC56" s="921"/>
      <c r="AD56" s="921"/>
      <c r="AE56" s="921"/>
      <c r="AF56" s="921"/>
      <c r="AG56" s="921"/>
      <c r="AH56" s="921"/>
      <c r="AI56" s="921"/>
      <c r="AJ56" s="921"/>
    </row>
    <row r="57" spans="1:36" s="953" customFormat="1">
      <c r="A57" s="929"/>
      <c r="B57" s="951" t="s">
        <v>720</v>
      </c>
      <c r="C57" s="931" t="s">
        <v>478</v>
      </c>
      <c r="D57" s="931">
        <v>3</v>
      </c>
      <c r="E57" s="937"/>
      <c r="F57" s="938">
        <f>D57*E57</f>
        <v>0</v>
      </c>
      <c r="G57" s="920"/>
      <c r="H57" s="921"/>
      <c r="I57" s="921"/>
      <c r="J57" s="921"/>
      <c r="K57" s="921"/>
      <c r="L57" s="921"/>
      <c r="M57" s="921"/>
      <c r="N57" s="921"/>
      <c r="O57" s="921"/>
      <c r="P57" s="921"/>
      <c r="Q57" s="921"/>
      <c r="R57" s="921"/>
      <c r="S57" s="921"/>
      <c r="T57" s="921"/>
      <c r="U57" s="921"/>
      <c r="V57" s="921"/>
      <c r="W57" s="921"/>
      <c r="X57" s="921"/>
      <c r="Y57" s="921"/>
      <c r="Z57" s="921"/>
      <c r="AA57" s="921"/>
      <c r="AB57" s="921"/>
      <c r="AC57" s="921"/>
      <c r="AD57" s="921"/>
      <c r="AE57" s="921"/>
      <c r="AF57" s="921"/>
      <c r="AG57" s="921"/>
      <c r="AH57" s="921"/>
      <c r="AI57" s="921"/>
      <c r="AJ57" s="921"/>
    </row>
    <row r="58" spans="1:36" s="953" customFormat="1">
      <c r="A58" s="929"/>
      <c r="B58" s="951" t="s">
        <v>604</v>
      </c>
      <c r="C58" s="931" t="s">
        <v>478</v>
      </c>
      <c r="D58" s="931">
        <v>3</v>
      </c>
      <c r="E58" s="937"/>
      <c r="F58" s="938">
        <f>D58*E58</f>
        <v>0</v>
      </c>
      <c r="G58" s="920"/>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c r="AJ58" s="921"/>
    </row>
    <row r="59" spans="1:36" s="922" customFormat="1">
      <c r="A59" s="929"/>
      <c r="B59" s="936"/>
      <c r="C59" s="931"/>
      <c r="D59" s="932"/>
      <c r="E59" s="933"/>
      <c r="F59" s="934"/>
      <c r="G59" s="920"/>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921"/>
      <c r="AF59" s="921"/>
      <c r="AG59" s="921"/>
      <c r="AH59" s="921"/>
      <c r="AI59" s="921"/>
      <c r="AJ59" s="921"/>
    </row>
    <row r="60" spans="1:36" s="922" customFormat="1" ht="48">
      <c r="A60" s="929">
        <v>16</v>
      </c>
      <c r="B60" s="936" t="s">
        <v>721</v>
      </c>
      <c r="C60" s="931"/>
      <c r="D60" s="932"/>
      <c r="E60" s="933"/>
      <c r="F60" s="934"/>
      <c r="G60" s="920"/>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c r="AJ60" s="921"/>
    </row>
    <row r="61" spans="1:36" s="922" customFormat="1">
      <c r="A61" s="929"/>
      <c r="B61" s="936" t="s">
        <v>718</v>
      </c>
      <c r="C61" s="931" t="s">
        <v>429</v>
      </c>
      <c r="D61" s="932">
        <v>3</v>
      </c>
      <c r="E61" s="937"/>
      <c r="F61" s="938">
        <f t="shared" ref="F61:F62" si="4">D61*E61</f>
        <v>0</v>
      </c>
      <c r="G61" s="920"/>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1"/>
      <c r="AF61" s="921"/>
      <c r="AG61" s="921"/>
      <c r="AH61" s="921"/>
      <c r="AI61" s="921"/>
      <c r="AJ61" s="921"/>
    </row>
    <row r="62" spans="1:36" s="922" customFormat="1">
      <c r="A62" s="929"/>
      <c r="B62" s="936" t="s">
        <v>722</v>
      </c>
      <c r="C62" s="931" t="s">
        <v>429</v>
      </c>
      <c r="D62" s="932">
        <v>3</v>
      </c>
      <c r="E62" s="937"/>
      <c r="F62" s="938">
        <f t="shared" si="4"/>
        <v>0</v>
      </c>
      <c r="G62" s="920"/>
      <c r="H62" s="921"/>
      <c r="I62" s="921"/>
      <c r="J62" s="921"/>
      <c r="K62" s="921"/>
      <c r="L62" s="921"/>
      <c r="M62" s="921"/>
      <c r="N62" s="921"/>
      <c r="O62" s="921"/>
      <c r="P62" s="921"/>
      <c r="Q62" s="921"/>
      <c r="R62" s="921"/>
      <c r="S62" s="921"/>
      <c r="T62" s="921"/>
      <c r="U62" s="921"/>
      <c r="V62" s="921"/>
      <c r="W62" s="921"/>
      <c r="X62" s="921"/>
      <c r="Y62" s="921"/>
      <c r="Z62" s="921"/>
      <c r="AA62" s="921"/>
      <c r="AB62" s="921"/>
      <c r="AC62" s="921"/>
      <c r="AD62" s="921"/>
      <c r="AE62" s="921"/>
      <c r="AF62" s="921"/>
      <c r="AG62" s="921"/>
      <c r="AH62" s="921"/>
      <c r="AI62" s="921"/>
      <c r="AJ62" s="921"/>
    </row>
    <row r="63" spans="1:36" s="922" customFormat="1">
      <c r="A63" s="929"/>
      <c r="B63" s="936"/>
      <c r="C63" s="931"/>
      <c r="D63" s="932"/>
      <c r="E63" s="939"/>
      <c r="F63" s="940"/>
      <c r="G63" s="920"/>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c r="AJ63" s="921"/>
    </row>
    <row r="64" spans="1:36" s="922" customFormat="1" ht="58.5" customHeight="1">
      <c r="A64" s="929">
        <v>17</v>
      </c>
      <c r="B64" s="936" t="s">
        <v>723</v>
      </c>
      <c r="C64" s="931"/>
      <c r="D64" s="932"/>
      <c r="E64" s="933"/>
      <c r="F64" s="934"/>
      <c r="G64" s="920"/>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c r="AJ64" s="921"/>
    </row>
    <row r="65" spans="1:36" s="922" customFormat="1">
      <c r="A65" s="929"/>
      <c r="B65" s="936" t="s">
        <v>718</v>
      </c>
      <c r="C65" s="931" t="s">
        <v>429</v>
      </c>
      <c r="D65" s="932">
        <v>1</v>
      </c>
      <c r="E65" s="937"/>
      <c r="F65" s="938">
        <f t="shared" ref="F65:F66" si="5">D65*E65</f>
        <v>0</v>
      </c>
      <c r="G65" s="920"/>
      <c r="H65" s="921"/>
      <c r="I65" s="921"/>
      <c r="J65" s="921"/>
      <c r="K65" s="921"/>
      <c r="L65" s="921"/>
      <c r="M65" s="921"/>
      <c r="N65" s="921"/>
      <c r="O65" s="921"/>
      <c r="P65" s="921"/>
      <c r="Q65" s="921"/>
      <c r="R65" s="921"/>
      <c r="S65" s="921"/>
      <c r="T65" s="921"/>
      <c r="U65" s="921"/>
      <c r="V65" s="921"/>
      <c r="W65" s="921"/>
      <c r="X65" s="921"/>
      <c r="Y65" s="921"/>
      <c r="Z65" s="921"/>
      <c r="AA65" s="921"/>
      <c r="AB65" s="921"/>
      <c r="AC65" s="921"/>
      <c r="AD65" s="921"/>
      <c r="AE65" s="921"/>
      <c r="AF65" s="921"/>
      <c r="AG65" s="921"/>
      <c r="AH65" s="921"/>
      <c r="AI65" s="921"/>
      <c r="AJ65" s="921"/>
    </row>
    <row r="66" spans="1:36" s="922" customFormat="1">
      <c r="A66" s="929"/>
      <c r="B66" s="936" t="s">
        <v>722</v>
      </c>
      <c r="C66" s="931" t="s">
        <v>429</v>
      </c>
      <c r="D66" s="932">
        <v>3</v>
      </c>
      <c r="E66" s="937"/>
      <c r="F66" s="938">
        <f t="shared" si="5"/>
        <v>0</v>
      </c>
      <c r="G66" s="920"/>
      <c r="H66" s="921"/>
      <c r="I66" s="921"/>
      <c r="J66" s="921"/>
      <c r="K66" s="921"/>
      <c r="L66" s="921"/>
      <c r="M66" s="921"/>
      <c r="N66" s="921"/>
      <c r="O66" s="921"/>
      <c r="P66" s="921"/>
      <c r="Q66" s="921"/>
      <c r="R66" s="921"/>
      <c r="S66" s="921"/>
      <c r="T66" s="921"/>
      <c r="U66" s="921"/>
      <c r="V66" s="921"/>
      <c r="W66" s="921"/>
      <c r="X66" s="921"/>
      <c r="Y66" s="921"/>
      <c r="Z66" s="921"/>
      <c r="AA66" s="921"/>
      <c r="AB66" s="921"/>
      <c r="AC66" s="921"/>
      <c r="AD66" s="921"/>
      <c r="AE66" s="921"/>
      <c r="AF66" s="921"/>
      <c r="AG66" s="921"/>
      <c r="AH66" s="921"/>
      <c r="AI66" s="921"/>
      <c r="AJ66" s="921"/>
    </row>
    <row r="67" spans="1:36" s="922" customFormat="1">
      <c r="A67" s="929"/>
      <c r="B67" s="936"/>
      <c r="C67" s="931"/>
      <c r="D67" s="932"/>
      <c r="E67" s="939"/>
      <c r="F67" s="940"/>
      <c r="G67" s="920"/>
      <c r="H67" s="921"/>
      <c r="I67" s="921"/>
      <c r="J67" s="921"/>
      <c r="K67" s="921"/>
      <c r="L67" s="921"/>
      <c r="M67" s="921"/>
      <c r="N67" s="921"/>
      <c r="O67" s="921"/>
      <c r="P67" s="921"/>
      <c r="Q67" s="921"/>
      <c r="R67" s="921"/>
      <c r="S67" s="921"/>
      <c r="T67" s="921"/>
      <c r="U67" s="921"/>
      <c r="V67" s="921"/>
      <c r="W67" s="921"/>
      <c r="X67" s="921"/>
      <c r="Y67" s="921"/>
      <c r="Z67" s="921"/>
      <c r="AA67" s="921"/>
      <c r="AB67" s="921"/>
      <c r="AC67" s="921"/>
      <c r="AD67" s="921"/>
      <c r="AE67" s="921"/>
      <c r="AF67" s="921"/>
      <c r="AG67" s="921"/>
      <c r="AH67" s="921"/>
      <c r="AI67" s="921"/>
      <c r="AJ67" s="921"/>
    </row>
    <row r="68" spans="1:36" s="922" customFormat="1" ht="240">
      <c r="A68" s="929">
        <v>18</v>
      </c>
      <c r="B68" s="936" t="s">
        <v>724</v>
      </c>
      <c r="C68" s="931"/>
      <c r="D68" s="932"/>
      <c r="E68" s="933"/>
      <c r="F68" s="934"/>
      <c r="G68" s="920"/>
      <c r="H68" s="921"/>
      <c r="I68" s="921"/>
      <c r="J68" s="921"/>
      <c r="K68" s="921"/>
      <c r="L68" s="921"/>
      <c r="M68" s="921"/>
      <c r="N68" s="921"/>
      <c r="O68" s="921"/>
      <c r="P68" s="921"/>
      <c r="Q68" s="921"/>
      <c r="R68" s="921"/>
      <c r="S68" s="921"/>
      <c r="T68" s="921"/>
      <c r="U68" s="921"/>
      <c r="V68" s="921"/>
      <c r="W68" s="921"/>
      <c r="X68" s="921"/>
      <c r="Y68" s="921"/>
      <c r="Z68" s="921"/>
      <c r="AA68" s="921"/>
      <c r="AB68" s="921"/>
      <c r="AC68" s="921"/>
      <c r="AD68" s="921"/>
      <c r="AE68" s="921"/>
      <c r="AF68" s="921"/>
      <c r="AG68" s="921"/>
      <c r="AH68" s="921"/>
      <c r="AI68" s="921"/>
      <c r="AJ68" s="921"/>
    </row>
    <row r="69" spans="1:36" s="922" customFormat="1">
      <c r="A69" s="929"/>
      <c r="B69" s="936" t="s">
        <v>720</v>
      </c>
      <c r="C69" s="931" t="s">
        <v>429</v>
      </c>
      <c r="D69" s="932">
        <v>1</v>
      </c>
      <c r="E69" s="937"/>
      <c r="F69" s="938">
        <f>D69*E69</f>
        <v>0</v>
      </c>
      <c r="G69" s="920"/>
      <c r="H69" s="921"/>
      <c r="I69" s="921"/>
      <c r="J69" s="921"/>
      <c r="K69" s="921"/>
      <c r="L69" s="921"/>
      <c r="M69" s="921"/>
      <c r="N69" s="921"/>
      <c r="O69" s="921"/>
      <c r="P69" s="921"/>
      <c r="Q69" s="921"/>
      <c r="R69" s="921"/>
      <c r="S69" s="921"/>
      <c r="T69" s="921"/>
      <c r="U69" s="921"/>
      <c r="V69" s="921"/>
      <c r="W69" s="921"/>
      <c r="X69" s="921"/>
      <c r="Y69" s="921"/>
      <c r="Z69" s="921"/>
      <c r="AA69" s="921"/>
      <c r="AB69" s="921"/>
      <c r="AC69" s="921"/>
      <c r="AD69" s="921"/>
      <c r="AE69" s="921"/>
      <c r="AF69" s="921"/>
      <c r="AG69" s="921"/>
      <c r="AH69" s="921"/>
      <c r="AI69" s="921"/>
      <c r="AJ69" s="921"/>
    </row>
    <row r="70" spans="1:36" s="922" customFormat="1">
      <c r="A70" s="929"/>
      <c r="B70" s="936" t="s">
        <v>603</v>
      </c>
      <c r="C70" s="931" t="s">
        <v>429</v>
      </c>
      <c r="D70" s="932">
        <v>1</v>
      </c>
      <c r="E70" s="937"/>
      <c r="F70" s="938">
        <f>D70*E70</f>
        <v>0</v>
      </c>
      <c r="G70" s="920"/>
      <c r="H70" s="921"/>
      <c r="I70" s="921"/>
      <c r="J70" s="921"/>
      <c r="K70" s="921"/>
      <c r="L70" s="921"/>
      <c r="M70" s="921"/>
      <c r="N70" s="921"/>
      <c r="O70" s="921"/>
      <c r="P70" s="921"/>
      <c r="Q70" s="921"/>
      <c r="R70" s="921"/>
      <c r="S70" s="921"/>
      <c r="T70" s="921"/>
      <c r="U70" s="921"/>
      <c r="V70" s="921"/>
      <c r="W70" s="921"/>
      <c r="X70" s="921"/>
      <c r="Y70" s="921"/>
      <c r="Z70" s="921"/>
      <c r="AA70" s="921"/>
      <c r="AB70" s="921"/>
      <c r="AC70" s="921"/>
      <c r="AD70" s="921"/>
      <c r="AE70" s="921"/>
      <c r="AF70" s="921"/>
      <c r="AG70" s="921"/>
      <c r="AH70" s="921"/>
      <c r="AI70" s="921"/>
      <c r="AJ70" s="921"/>
    </row>
    <row r="71" spans="1:36" s="922" customFormat="1">
      <c r="A71" s="929"/>
      <c r="B71" s="936"/>
      <c r="C71" s="931"/>
      <c r="D71" s="932"/>
      <c r="E71" s="939"/>
      <c r="F71" s="940"/>
      <c r="G71" s="920"/>
      <c r="H71" s="921"/>
      <c r="I71" s="921"/>
      <c r="J71" s="921"/>
      <c r="K71" s="921"/>
      <c r="L71" s="921"/>
      <c r="M71" s="921"/>
      <c r="N71" s="921"/>
      <c r="O71" s="921"/>
      <c r="P71" s="921"/>
      <c r="Q71" s="921"/>
      <c r="R71" s="921"/>
      <c r="S71" s="921"/>
      <c r="T71" s="921"/>
      <c r="U71" s="921"/>
      <c r="V71" s="921"/>
      <c r="W71" s="921"/>
      <c r="X71" s="921"/>
      <c r="Y71" s="921"/>
      <c r="Z71" s="921"/>
      <c r="AA71" s="921"/>
      <c r="AB71" s="921"/>
      <c r="AC71" s="921"/>
      <c r="AD71" s="921"/>
      <c r="AE71" s="921"/>
      <c r="AF71" s="921"/>
      <c r="AG71" s="921"/>
      <c r="AH71" s="921"/>
      <c r="AI71" s="921"/>
      <c r="AJ71" s="921"/>
    </row>
    <row r="72" spans="1:36" s="922" customFormat="1" ht="224.25" customHeight="1">
      <c r="A72" s="929">
        <v>19</v>
      </c>
      <c r="B72" s="936" t="s">
        <v>725</v>
      </c>
      <c r="C72" s="931"/>
      <c r="D72" s="932"/>
      <c r="E72" s="933"/>
      <c r="F72" s="934"/>
      <c r="G72" s="920"/>
      <c r="H72" s="921"/>
      <c r="I72" s="921"/>
      <c r="J72" s="921"/>
      <c r="K72" s="921"/>
      <c r="L72" s="921"/>
      <c r="M72" s="921"/>
      <c r="N72" s="921"/>
      <c r="O72" s="921"/>
      <c r="P72" s="921"/>
      <c r="Q72" s="921"/>
      <c r="R72" s="921"/>
      <c r="S72" s="921"/>
      <c r="T72" s="921"/>
      <c r="U72" s="921"/>
      <c r="V72" s="921"/>
      <c r="W72" s="921"/>
      <c r="X72" s="921"/>
      <c r="Y72" s="921"/>
      <c r="Z72" s="921"/>
      <c r="AA72" s="921"/>
      <c r="AB72" s="921"/>
      <c r="AC72" s="921"/>
      <c r="AD72" s="921"/>
      <c r="AE72" s="921"/>
      <c r="AF72" s="921"/>
      <c r="AG72" s="921"/>
      <c r="AH72" s="921"/>
      <c r="AI72" s="921"/>
      <c r="AJ72" s="921"/>
    </row>
    <row r="73" spans="1:36" s="922" customFormat="1">
      <c r="A73" s="929"/>
      <c r="B73" s="936" t="s">
        <v>720</v>
      </c>
      <c r="C73" s="931" t="s">
        <v>429</v>
      </c>
      <c r="D73" s="932">
        <v>1</v>
      </c>
      <c r="E73" s="937"/>
      <c r="F73" s="938">
        <f>D73*E73</f>
        <v>0</v>
      </c>
      <c r="G73" s="920"/>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c r="AH73" s="921"/>
      <c r="AI73" s="921"/>
      <c r="AJ73" s="921"/>
    </row>
    <row r="74" spans="1:36" s="922" customFormat="1">
      <c r="A74" s="929"/>
      <c r="B74" s="936" t="s">
        <v>603</v>
      </c>
      <c r="C74" s="931" t="s">
        <v>429</v>
      </c>
      <c r="D74" s="932">
        <v>1</v>
      </c>
      <c r="E74" s="937"/>
      <c r="F74" s="938">
        <f>D74*E74</f>
        <v>0</v>
      </c>
      <c r="G74" s="920"/>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row>
    <row r="75" spans="1:36" s="922" customFormat="1">
      <c r="A75" s="929"/>
      <c r="B75" s="936"/>
      <c r="C75" s="931"/>
      <c r="D75" s="932"/>
      <c r="E75" s="939"/>
      <c r="F75" s="940"/>
      <c r="G75" s="920"/>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c r="AH75" s="921"/>
      <c r="AI75" s="921"/>
      <c r="AJ75" s="921"/>
    </row>
    <row r="76" spans="1:36" s="922" customFormat="1" ht="60">
      <c r="A76" s="929">
        <v>20</v>
      </c>
      <c r="B76" s="936" t="s">
        <v>726</v>
      </c>
      <c r="C76" s="931"/>
      <c r="D76" s="932"/>
      <c r="E76" s="933"/>
      <c r="F76" s="934"/>
      <c r="G76" s="920"/>
      <c r="H76" s="921"/>
      <c r="I76" s="921"/>
      <c r="J76" s="921"/>
      <c r="K76" s="921"/>
      <c r="L76" s="921"/>
      <c r="M76" s="921"/>
      <c r="N76" s="921"/>
      <c r="O76" s="921"/>
      <c r="P76" s="921"/>
      <c r="Q76" s="921"/>
      <c r="R76" s="921"/>
      <c r="S76" s="921"/>
      <c r="T76" s="921"/>
      <c r="U76" s="921"/>
      <c r="V76" s="921"/>
      <c r="W76" s="921"/>
      <c r="X76" s="921"/>
      <c r="Y76" s="921"/>
      <c r="Z76" s="921"/>
      <c r="AA76" s="921"/>
      <c r="AB76" s="921"/>
      <c r="AC76" s="921"/>
      <c r="AD76" s="921"/>
      <c r="AE76" s="921"/>
      <c r="AF76" s="921"/>
      <c r="AG76" s="921"/>
      <c r="AH76" s="921"/>
      <c r="AI76" s="921"/>
      <c r="AJ76" s="921"/>
    </row>
    <row r="77" spans="1:36" s="922" customFormat="1">
      <c r="A77" s="929"/>
      <c r="B77" s="936" t="s">
        <v>727</v>
      </c>
      <c r="C77" s="931" t="s">
        <v>429</v>
      </c>
      <c r="D77" s="932">
        <v>20</v>
      </c>
      <c r="E77" s="937"/>
      <c r="F77" s="938">
        <f>D77*E77</f>
        <v>0</v>
      </c>
      <c r="G77" s="920"/>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row>
    <row r="78" spans="1:36" s="922" customFormat="1">
      <c r="A78" s="929"/>
      <c r="B78" s="936"/>
      <c r="C78" s="931"/>
      <c r="D78" s="932"/>
      <c r="E78" s="939"/>
      <c r="F78" s="940"/>
      <c r="G78" s="920"/>
      <c r="H78" s="921"/>
      <c r="I78" s="921"/>
      <c r="J78" s="921"/>
      <c r="K78" s="921"/>
      <c r="L78" s="921"/>
      <c r="M78" s="921"/>
      <c r="N78" s="921"/>
      <c r="O78" s="921"/>
      <c r="P78" s="921"/>
      <c r="Q78" s="921"/>
      <c r="R78" s="921"/>
      <c r="S78" s="921"/>
      <c r="T78" s="921"/>
      <c r="U78" s="921"/>
      <c r="V78" s="921"/>
      <c r="W78" s="921"/>
      <c r="X78" s="921"/>
      <c r="Y78" s="921"/>
      <c r="Z78" s="921"/>
      <c r="AA78" s="921"/>
      <c r="AB78" s="921"/>
      <c r="AC78" s="921"/>
      <c r="AD78" s="921"/>
      <c r="AE78" s="921"/>
      <c r="AF78" s="921"/>
      <c r="AG78" s="921"/>
      <c r="AH78" s="921"/>
      <c r="AI78" s="921"/>
      <c r="AJ78" s="921"/>
    </row>
    <row r="79" spans="1:36" s="922" customFormat="1" ht="36">
      <c r="A79" s="929">
        <v>21</v>
      </c>
      <c r="B79" s="936" t="s">
        <v>728</v>
      </c>
      <c r="C79" s="931"/>
      <c r="D79" s="932"/>
      <c r="E79" s="933"/>
      <c r="F79" s="934"/>
      <c r="G79" s="920"/>
      <c r="H79" s="921"/>
      <c r="I79" s="921"/>
      <c r="J79" s="921"/>
      <c r="K79" s="921"/>
      <c r="L79" s="921"/>
      <c r="M79" s="921"/>
      <c r="N79" s="921"/>
      <c r="O79" s="921"/>
      <c r="P79" s="921"/>
      <c r="Q79" s="921"/>
      <c r="R79" s="921"/>
      <c r="S79" s="921"/>
      <c r="T79" s="921"/>
      <c r="U79" s="921"/>
      <c r="V79" s="921"/>
      <c r="W79" s="921"/>
      <c r="X79" s="921"/>
      <c r="Y79" s="921"/>
      <c r="Z79" s="921"/>
      <c r="AA79" s="921"/>
      <c r="AB79" s="921"/>
      <c r="AC79" s="921"/>
      <c r="AD79" s="921"/>
      <c r="AE79" s="921"/>
      <c r="AF79" s="921"/>
      <c r="AG79" s="921"/>
      <c r="AH79" s="921"/>
      <c r="AI79" s="921"/>
      <c r="AJ79" s="921"/>
    </row>
    <row r="80" spans="1:36" s="922" customFormat="1">
      <c r="A80" s="929"/>
      <c r="B80" s="936" t="s">
        <v>729</v>
      </c>
      <c r="C80" s="931" t="s">
        <v>429</v>
      </c>
      <c r="D80" s="932">
        <v>6</v>
      </c>
      <c r="E80" s="937"/>
      <c r="F80" s="938">
        <f>D80*E80</f>
        <v>0</v>
      </c>
      <c r="G80" s="920"/>
      <c r="H80" s="921"/>
      <c r="I80" s="921"/>
      <c r="J80" s="921"/>
      <c r="K80" s="921"/>
      <c r="L80" s="921"/>
      <c r="M80" s="921"/>
      <c r="N80" s="921"/>
      <c r="O80" s="921"/>
      <c r="P80" s="921"/>
      <c r="Q80" s="921"/>
      <c r="R80" s="921"/>
      <c r="S80" s="921"/>
      <c r="T80" s="921"/>
      <c r="U80" s="921"/>
      <c r="V80" s="921"/>
      <c r="W80" s="921"/>
      <c r="X80" s="921"/>
      <c r="Y80" s="921"/>
      <c r="Z80" s="921"/>
      <c r="AA80" s="921"/>
      <c r="AB80" s="921"/>
      <c r="AC80" s="921"/>
      <c r="AD80" s="921"/>
      <c r="AE80" s="921"/>
      <c r="AF80" s="921"/>
      <c r="AG80" s="921"/>
      <c r="AH80" s="921"/>
      <c r="AI80" s="921"/>
      <c r="AJ80" s="921"/>
    </row>
    <row r="81" spans="1:36" s="922" customFormat="1">
      <c r="A81" s="929"/>
      <c r="B81" s="936" t="s">
        <v>730</v>
      </c>
      <c r="C81" s="931" t="s">
        <v>429</v>
      </c>
      <c r="D81" s="932">
        <v>10</v>
      </c>
      <c r="E81" s="937"/>
      <c r="F81" s="938">
        <f>D81*E81</f>
        <v>0</v>
      </c>
      <c r="G81" s="920"/>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921"/>
      <c r="AF81" s="921"/>
      <c r="AG81" s="921"/>
      <c r="AH81" s="921"/>
      <c r="AI81" s="921"/>
      <c r="AJ81" s="921"/>
    </row>
    <row r="82" spans="1:36" s="922" customFormat="1">
      <c r="A82" s="929"/>
      <c r="B82" s="936"/>
      <c r="C82" s="931"/>
      <c r="D82" s="932"/>
      <c r="E82" s="939"/>
      <c r="F82" s="940"/>
      <c r="G82" s="920"/>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1"/>
      <c r="AF82" s="921"/>
      <c r="AG82" s="921"/>
      <c r="AH82" s="921"/>
      <c r="AI82" s="921"/>
      <c r="AJ82" s="921"/>
    </row>
    <row r="83" spans="1:36" s="922" customFormat="1" ht="48">
      <c r="A83" s="929">
        <v>22</v>
      </c>
      <c r="B83" s="936" t="s">
        <v>731</v>
      </c>
      <c r="C83" s="931"/>
      <c r="D83" s="932"/>
      <c r="E83" s="933"/>
      <c r="F83" s="934"/>
      <c r="G83" s="920"/>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1"/>
      <c r="AF83" s="921"/>
      <c r="AG83" s="921"/>
      <c r="AH83" s="921"/>
      <c r="AI83" s="921"/>
      <c r="AJ83" s="921"/>
    </row>
    <row r="84" spans="1:36" s="922" customFormat="1">
      <c r="A84" s="929"/>
      <c r="B84" s="936" t="s">
        <v>732</v>
      </c>
      <c r="C84" s="931" t="s">
        <v>429</v>
      </c>
      <c r="D84" s="932">
        <v>20</v>
      </c>
      <c r="E84" s="937"/>
      <c r="F84" s="938">
        <f>D84*E84</f>
        <v>0</v>
      </c>
      <c r="G84" s="920"/>
      <c r="H84" s="921"/>
      <c r="I84" s="921"/>
      <c r="J84" s="921"/>
      <c r="K84" s="921"/>
      <c r="L84" s="921"/>
      <c r="M84" s="921"/>
      <c r="N84" s="921"/>
      <c r="O84" s="921"/>
      <c r="P84" s="921"/>
      <c r="Q84" s="921"/>
      <c r="R84" s="921"/>
      <c r="S84" s="921"/>
      <c r="T84" s="921"/>
      <c r="U84" s="921"/>
      <c r="V84" s="921"/>
      <c r="W84" s="921"/>
      <c r="X84" s="921"/>
      <c r="Y84" s="921"/>
      <c r="Z84" s="921"/>
      <c r="AA84" s="921"/>
      <c r="AB84" s="921"/>
      <c r="AC84" s="921"/>
      <c r="AD84" s="921"/>
      <c r="AE84" s="921"/>
      <c r="AF84" s="921"/>
      <c r="AG84" s="921"/>
      <c r="AH84" s="921"/>
      <c r="AI84" s="921"/>
      <c r="AJ84" s="921"/>
    </row>
    <row r="85" spans="1:36" s="922" customFormat="1">
      <c r="A85" s="929"/>
      <c r="B85" s="936"/>
      <c r="C85" s="931"/>
      <c r="D85" s="932"/>
      <c r="E85" s="939"/>
      <c r="F85" s="940"/>
      <c r="G85" s="920"/>
      <c r="H85" s="921"/>
      <c r="I85" s="921"/>
      <c r="J85" s="921"/>
      <c r="K85" s="921"/>
      <c r="L85" s="921"/>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row>
    <row r="86" spans="1:36" s="953" customFormat="1" ht="74.25" customHeight="1">
      <c r="A86" s="929">
        <v>23</v>
      </c>
      <c r="B86" s="936" t="s">
        <v>733</v>
      </c>
      <c r="C86" s="931" t="s">
        <v>478</v>
      </c>
      <c r="D86" s="932">
        <v>20</v>
      </c>
      <c r="E86" s="937"/>
      <c r="F86" s="938">
        <f>D86*E86</f>
        <v>0</v>
      </c>
      <c r="G86" s="920"/>
      <c r="H86" s="921"/>
      <c r="I86" s="921"/>
      <c r="J86" s="921"/>
      <c r="K86" s="921"/>
      <c r="L86" s="921"/>
      <c r="M86" s="921"/>
      <c r="N86" s="921"/>
      <c r="O86" s="921"/>
      <c r="P86" s="921"/>
      <c r="Q86" s="921"/>
      <c r="R86" s="921"/>
      <c r="S86" s="921"/>
      <c r="T86" s="921"/>
      <c r="U86" s="921"/>
      <c r="V86" s="921"/>
      <c r="W86" s="921"/>
      <c r="X86" s="921"/>
      <c r="Y86" s="921"/>
      <c r="Z86" s="921"/>
      <c r="AA86" s="921"/>
      <c r="AB86" s="921"/>
      <c r="AC86" s="921"/>
      <c r="AD86" s="921"/>
      <c r="AE86" s="921"/>
      <c r="AF86" s="921"/>
      <c r="AG86" s="921"/>
      <c r="AH86" s="921"/>
      <c r="AI86" s="921"/>
      <c r="AJ86" s="921"/>
    </row>
    <row r="87" spans="1:36" s="953" customFormat="1">
      <c r="A87" s="929"/>
      <c r="B87" s="943"/>
      <c r="C87" s="931"/>
      <c r="D87" s="932"/>
      <c r="E87" s="939"/>
      <c r="F87" s="940"/>
      <c r="G87" s="920"/>
      <c r="H87" s="921"/>
      <c r="I87" s="921"/>
      <c r="J87" s="921"/>
      <c r="K87" s="921"/>
      <c r="L87" s="921"/>
      <c r="M87" s="921"/>
      <c r="N87" s="921"/>
      <c r="O87" s="921"/>
      <c r="P87" s="921"/>
      <c r="Q87" s="921"/>
      <c r="R87" s="921"/>
      <c r="S87" s="921"/>
      <c r="T87" s="921"/>
      <c r="U87" s="921"/>
      <c r="V87" s="921"/>
      <c r="W87" s="921"/>
      <c r="X87" s="921"/>
      <c r="Y87" s="921"/>
      <c r="Z87" s="921"/>
      <c r="AA87" s="921"/>
      <c r="AB87" s="921"/>
      <c r="AC87" s="921"/>
      <c r="AD87" s="921"/>
      <c r="AE87" s="921"/>
      <c r="AF87" s="921"/>
      <c r="AG87" s="921"/>
      <c r="AH87" s="921"/>
      <c r="AI87" s="921"/>
      <c r="AJ87" s="921"/>
    </row>
    <row r="88" spans="1:36" s="955" customFormat="1">
      <c r="A88" s="929"/>
      <c r="B88" s="936"/>
      <c r="C88" s="931"/>
      <c r="D88" s="932"/>
      <c r="E88" s="939"/>
      <c r="F88" s="940"/>
      <c r="G88" s="920"/>
      <c r="H88" s="921"/>
      <c r="I88" s="921"/>
      <c r="J88" s="921"/>
      <c r="K88" s="921"/>
      <c r="L88" s="921"/>
      <c r="M88" s="921"/>
      <c r="N88" s="921"/>
      <c r="O88" s="921"/>
      <c r="P88" s="921"/>
      <c r="Q88" s="921"/>
      <c r="R88" s="921"/>
      <c r="S88" s="921"/>
      <c r="T88" s="921"/>
      <c r="U88" s="921"/>
      <c r="V88" s="921"/>
      <c r="W88" s="921"/>
      <c r="X88" s="921"/>
      <c r="Y88" s="921"/>
      <c r="Z88" s="921"/>
      <c r="AA88" s="921"/>
      <c r="AB88" s="921"/>
      <c r="AC88" s="921"/>
      <c r="AD88" s="921"/>
      <c r="AE88" s="921"/>
      <c r="AF88" s="921"/>
      <c r="AG88" s="921"/>
      <c r="AH88" s="921"/>
      <c r="AI88" s="921"/>
      <c r="AJ88" s="921"/>
    </row>
    <row r="89" spans="1:36" s="955" customFormat="1" ht="99.75" customHeight="1">
      <c r="A89" s="929">
        <v>24</v>
      </c>
      <c r="B89" s="936" t="s">
        <v>734</v>
      </c>
      <c r="C89" s="931" t="s">
        <v>703</v>
      </c>
      <c r="D89" s="932">
        <v>1</v>
      </c>
      <c r="E89" s="937"/>
      <c r="F89" s="938">
        <f>D89*E89</f>
        <v>0</v>
      </c>
      <c r="G89" s="920"/>
      <c r="H89" s="921"/>
      <c r="I89" s="921"/>
      <c r="J89" s="921"/>
      <c r="K89" s="921"/>
      <c r="L89" s="921"/>
      <c r="M89" s="921"/>
      <c r="N89" s="921"/>
      <c r="O89" s="921"/>
      <c r="P89" s="921"/>
      <c r="Q89" s="921"/>
      <c r="R89" s="921"/>
      <c r="S89" s="921"/>
      <c r="T89" s="921"/>
      <c r="U89" s="921"/>
      <c r="V89" s="921"/>
      <c r="W89" s="921"/>
      <c r="X89" s="921"/>
      <c r="Y89" s="921"/>
      <c r="Z89" s="921"/>
      <c r="AA89" s="921"/>
      <c r="AB89" s="921"/>
      <c r="AC89" s="921"/>
      <c r="AD89" s="921"/>
      <c r="AE89" s="921"/>
      <c r="AF89" s="921"/>
      <c r="AG89" s="921"/>
      <c r="AH89" s="921"/>
      <c r="AI89" s="921"/>
      <c r="AJ89" s="921"/>
    </row>
    <row r="90" spans="1:36" s="955" customFormat="1">
      <c r="A90" s="929"/>
      <c r="B90" s="943"/>
      <c r="C90" s="931"/>
      <c r="D90" s="932"/>
      <c r="E90" s="939"/>
      <c r="F90" s="940"/>
      <c r="G90" s="920"/>
      <c r="H90" s="921"/>
      <c r="I90" s="921"/>
      <c r="J90" s="921"/>
      <c r="K90" s="921"/>
      <c r="L90" s="921"/>
      <c r="M90" s="921"/>
      <c r="N90" s="921"/>
      <c r="O90" s="921"/>
      <c r="P90" s="921"/>
      <c r="Q90" s="921"/>
      <c r="R90" s="921"/>
      <c r="S90" s="921"/>
      <c r="T90" s="921"/>
      <c r="U90" s="921"/>
      <c r="V90" s="921"/>
      <c r="W90" s="921"/>
      <c r="X90" s="921"/>
      <c r="Y90" s="921"/>
      <c r="Z90" s="921"/>
      <c r="AA90" s="921"/>
      <c r="AB90" s="921"/>
      <c r="AC90" s="921"/>
      <c r="AD90" s="921"/>
      <c r="AE90" s="921"/>
      <c r="AF90" s="921"/>
      <c r="AG90" s="921"/>
      <c r="AH90" s="921"/>
      <c r="AI90" s="921"/>
      <c r="AJ90" s="921"/>
    </row>
    <row r="91" spans="1:36" s="955" customFormat="1" ht="50.25" customHeight="1">
      <c r="A91" s="929">
        <v>25</v>
      </c>
      <c r="B91" s="936" t="s">
        <v>735</v>
      </c>
      <c r="C91" s="931" t="s">
        <v>703</v>
      </c>
      <c r="D91" s="932">
        <v>6</v>
      </c>
      <c r="E91" s="937"/>
      <c r="F91" s="938">
        <f>D91*E91</f>
        <v>0</v>
      </c>
      <c r="G91" s="920"/>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1"/>
      <c r="AF91" s="921"/>
      <c r="AG91" s="921"/>
      <c r="AH91" s="921"/>
      <c r="AI91" s="921"/>
      <c r="AJ91" s="921"/>
    </row>
    <row r="92" spans="1:36" s="955" customFormat="1">
      <c r="A92" s="929"/>
      <c r="B92" s="943"/>
      <c r="C92" s="931"/>
      <c r="D92" s="932"/>
      <c r="E92" s="939"/>
      <c r="F92" s="940"/>
      <c r="G92" s="920"/>
      <c r="H92" s="921"/>
      <c r="I92" s="921"/>
      <c r="J92" s="921"/>
      <c r="K92" s="921"/>
      <c r="L92" s="921"/>
      <c r="M92" s="921"/>
      <c r="N92" s="921"/>
      <c r="O92" s="921"/>
      <c r="P92" s="921"/>
      <c r="Q92" s="921"/>
      <c r="R92" s="921"/>
      <c r="S92" s="921"/>
      <c r="T92" s="921"/>
      <c r="U92" s="921"/>
      <c r="V92" s="921"/>
      <c r="W92" s="921"/>
      <c r="X92" s="921"/>
      <c r="Y92" s="921"/>
      <c r="Z92" s="921"/>
      <c r="AA92" s="921"/>
      <c r="AB92" s="921"/>
      <c r="AC92" s="921"/>
      <c r="AD92" s="921"/>
      <c r="AE92" s="921"/>
      <c r="AF92" s="921"/>
      <c r="AG92" s="921"/>
      <c r="AH92" s="921"/>
      <c r="AI92" s="921"/>
      <c r="AJ92" s="921"/>
    </row>
    <row r="93" spans="1:36" s="955" customFormat="1" ht="60">
      <c r="A93" s="929">
        <v>26</v>
      </c>
      <c r="B93" s="936" t="s">
        <v>736</v>
      </c>
      <c r="C93" s="931"/>
      <c r="D93" s="932"/>
      <c r="E93" s="933"/>
      <c r="F93" s="934"/>
      <c r="G93" s="920"/>
      <c r="H93" s="921"/>
      <c r="I93" s="921"/>
      <c r="J93" s="921"/>
      <c r="K93" s="921"/>
      <c r="L93" s="921"/>
      <c r="M93" s="921"/>
      <c r="N93" s="921"/>
      <c r="O93" s="921"/>
      <c r="P93" s="921"/>
      <c r="Q93" s="921"/>
      <c r="R93" s="921"/>
      <c r="S93" s="921"/>
      <c r="T93" s="921"/>
      <c r="U93" s="921"/>
      <c r="V93" s="921"/>
      <c r="W93" s="921"/>
      <c r="X93" s="921"/>
      <c r="Y93" s="921"/>
      <c r="Z93" s="921"/>
      <c r="AA93" s="921"/>
      <c r="AB93" s="921"/>
      <c r="AC93" s="921"/>
      <c r="AD93" s="921"/>
      <c r="AE93" s="921"/>
      <c r="AF93" s="921"/>
      <c r="AG93" s="921"/>
      <c r="AH93" s="921"/>
      <c r="AI93" s="921"/>
      <c r="AJ93" s="921"/>
    </row>
    <row r="94" spans="1:36" s="955" customFormat="1">
      <c r="A94" s="929"/>
      <c r="B94" s="936" t="s">
        <v>737</v>
      </c>
      <c r="C94" s="931" t="s">
        <v>738</v>
      </c>
      <c r="D94" s="932">
        <v>6500</v>
      </c>
      <c r="E94" s="937"/>
      <c r="F94" s="938">
        <f>D94*E94</f>
        <v>0</v>
      </c>
      <c r="G94" s="920"/>
      <c r="H94" s="921"/>
      <c r="I94" s="921"/>
      <c r="J94" s="921"/>
      <c r="K94" s="921"/>
      <c r="L94" s="921"/>
      <c r="M94" s="921"/>
      <c r="N94" s="921"/>
      <c r="O94" s="921"/>
      <c r="P94" s="921"/>
      <c r="Q94" s="921"/>
      <c r="R94" s="921"/>
      <c r="S94" s="921"/>
      <c r="T94" s="921"/>
      <c r="U94" s="921"/>
      <c r="V94" s="921"/>
      <c r="W94" s="921"/>
      <c r="X94" s="921"/>
      <c r="Y94" s="921"/>
      <c r="Z94" s="921"/>
      <c r="AA94" s="921"/>
      <c r="AB94" s="921"/>
      <c r="AC94" s="921"/>
      <c r="AD94" s="921"/>
      <c r="AE94" s="921"/>
      <c r="AF94" s="921"/>
      <c r="AG94" s="921"/>
      <c r="AH94" s="921"/>
      <c r="AI94" s="921"/>
      <c r="AJ94" s="921"/>
    </row>
    <row r="95" spans="1:36" s="955" customFormat="1">
      <c r="A95" s="929"/>
      <c r="B95" s="943"/>
      <c r="C95" s="931"/>
      <c r="D95" s="932"/>
      <c r="E95" s="939"/>
      <c r="F95" s="940"/>
      <c r="G95" s="920"/>
      <c r="H95" s="921"/>
      <c r="I95" s="921"/>
      <c r="J95" s="921"/>
      <c r="K95" s="921"/>
      <c r="L95" s="921"/>
      <c r="M95" s="921"/>
      <c r="N95" s="921"/>
      <c r="O95" s="921"/>
      <c r="P95" s="921"/>
      <c r="Q95" s="921"/>
      <c r="R95" s="921"/>
      <c r="S95" s="921"/>
      <c r="T95" s="921"/>
      <c r="U95" s="921"/>
      <c r="V95" s="921"/>
      <c r="W95" s="921"/>
      <c r="X95" s="921"/>
      <c r="Y95" s="921"/>
      <c r="Z95" s="921"/>
      <c r="AA95" s="921"/>
      <c r="AB95" s="921"/>
      <c r="AC95" s="921"/>
      <c r="AD95" s="921"/>
      <c r="AE95" s="921"/>
      <c r="AF95" s="921"/>
      <c r="AG95" s="921"/>
      <c r="AH95" s="921"/>
      <c r="AI95" s="921"/>
      <c r="AJ95" s="921"/>
    </row>
    <row r="96" spans="1:36" s="955" customFormat="1">
      <c r="A96" s="929">
        <v>27</v>
      </c>
      <c r="B96" s="936" t="s">
        <v>739</v>
      </c>
      <c r="C96" s="931" t="s">
        <v>703</v>
      </c>
      <c r="D96" s="932">
        <v>1</v>
      </c>
      <c r="E96" s="937"/>
      <c r="F96" s="938">
        <f>D96*E96</f>
        <v>0</v>
      </c>
      <c r="G96" s="920"/>
      <c r="H96" s="921"/>
      <c r="I96" s="921"/>
      <c r="J96" s="921"/>
      <c r="K96" s="921"/>
      <c r="L96" s="921"/>
      <c r="M96" s="921"/>
      <c r="N96" s="921"/>
      <c r="O96" s="921"/>
      <c r="P96" s="921"/>
      <c r="Q96" s="921"/>
      <c r="R96" s="921"/>
      <c r="S96" s="921"/>
      <c r="T96" s="921"/>
      <c r="U96" s="921"/>
      <c r="V96" s="921"/>
      <c r="W96" s="921"/>
      <c r="X96" s="921"/>
      <c r="Y96" s="921"/>
      <c r="Z96" s="921"/>
      <c r="AA96" s="921"/>
      <c r="AB96" s="921"/>
      <c r="AC96" s="921"/>
      <c r="AD96" s="921"/>
      <c r="AE96" s="921"/>
      <c r="AF96" s="921"/>
      <c r="AG96" s="921"/>
      <c r="AH96" s="921"/>
      <c r="AI96" s="921"/>
      <c r="AJ96" s="921"/>
    </row>
    <row r="97" spans="1:36" s="955" customFormat="1">
      <c r="A97" s="929"/>
      <c r="B97" s="936"/>
      <c r="C97" s="931"/>
      <c r="D97" s="932"/>
      <c r="E97" s="933"/>
      <c r="F97" s="934"/>
      <c r="G97" s="920"/>
      <c r="H97" s="921"/>
      <c r="I97" s="921"/>
      <c r="J97" s="921"/>
      <c r="K97" s="921"/>
      <c r="L97" s="921"/>
      <c r="M97" s="921"/>
      <c r="N97" s="921"/>
      <c r="O97" s="921"/>
      <c r="P97" s="921"/>
      <c r="Q97" s="921"/>
      <c r="R97" s="921"/>
      <c r="S97" s="921"/>
      <c r="T97" s="921"/>
      <c r="U97" s="921"/>
      <c r="V97" s="921"/>
      <c r="W97" s="921"/>
      <c r="X97" s="921"/>
      <c r="Y97" s="921"/>
      <c r="Z97" s="921"/>
      <c r="AA97" s="921"/>
      <c r="AB97" s="921"/>
      <c r="AC97" s="921"/>
      <c r="AD97" s="921"/>
      <c r="AE97" s="921"/>
      <c r="AF97" s="921"/>
      <c r="AG97" s="921"/>
      <c r="AH97" s="921"/>
      <c r="AI97" s="921"/>
      <c r="AJ97" s="921"/>
    </row>
    <row r="98" spans="1:36" s="955" customFormat="1" ht="48">
      <c r="A98" s="929">
        <v>28</v>
      </c>
      <c r="B98" s="936" t="s">
        <v>740</v>
      </c>
      <c r="C98" s="931"/>
      <c r="D98" s="932"/>
      <c r="E98" s="933"/>
      <c r="F98" s="934"/>
      <c r="G98" s="920"/>
      <c r="H98" s="921"/>
      <c r="I98" s="921"/>
      <c r="J98" s="921"/>
      <c r="K98" s="921"/>
      <c r="L98" s="921"/>
      <c r="M98" s="921"/>
      <c r="N98" s="921"/>
      <c r="O98" s="921"/>
      <c r="P98" s="921"/>
      <c r="Q98" s="921"/>
      <c r="R98" s="921"/>
      <c r="S98" s="921"/>
      <c r="T98" s="921"/>
      <c r="U98" s="921"/>
      <c r="V98" s="921"/>
      <c r="W98" s="921"/>
      <c r="X98" s="921"/>
      <c r="Y98" s="921"/>
      <c r="Z98" s="921"/>
      <c r="AA98" s="921"/>
      <c r="AB98" s="921"/>
      <c r="AC98" s="921"/>
      <c r="AD98" s="921"/>
      <c r="AE98" s="921"/>
      <c r="AF98" s="921"/>
      <c r="AG98" s="921"/>
      <c r="AH98" s="921"/>
      <c r="AI98" s="921"/>
      <c r="AJ98" s="921"/>
    </row>
    <row r="99" spans="1:36" s="955" customFormat="1" ht="204">
      <c r="A99" s="929"/>
      <c r="B99" s="936" t="s">
        <v>741</v>
      </c>
      <c r="C99" s="931"/>
      <c r="D99" s="932"/>
      <c r="E99" s="933"/>
      <c r="F99" s="934"/>
      <c r="G99" s="920"/>
      <c r="H99" s="921"/>
      <c r="I99" s="921"/>
      <c r="J99" s="921"/>
      <c r="K99" s="921"/>
      <c r="L99" s="921"/>
      <c r="M99" s="921"/>
      <c r="N99" s="921"/>
      <c r="O99" s="921"/>
      <c r="P99" s="921"/>
      <c r="Q99" s="921"/>
      <c r="R99" s="921"/>
      <c r="S99" s="921"/>
      <c r="T99" s="921"/>
      <c r="U99" s="921"/>
      <c r="V99" s="921"/>
      <c r="W99" s="921"/>
      <c r="X99" s="921"/>
      <c r="Y99" s="921"/>
      <c r="Z99" s="921"/>
      <c r="AA99" s="921"/>
      <c r="AB99" s="921"/>
      <c r="AC99" s="921"/>
      <c r="AD99" s="921"/>
      <c r="AE99" s="921"/>
      <c r="AF99" s="921"/>
      <c r="AG99" s="921"/>
      <c r="AH99" s="921"/>
      <c r="AI99" s="921"/>
      <c r="AJ99" s="921"/>
    </row>
    <row r="100" spans="1:36" s="955" customFormat="1" ht="24">
      <c r="A100" s="929"/>
      <c r="B100" s="936" t="s">
        <v>742</v>
      </c>
      <c r="C100" s="931"/>
      <c r="D100" s="932"/>
      <c r="E100" s="933"/>
      <c r="F100" s="934"/>
      <c r="G100" s="920"/>
      <c r="H100" s="921"/>
      <c r="I100" s="921"/>
      <c r="J100" s="921"/>
      <c r="K100" s="921"/>
      <c r="L100" s="921"/>
      <c r="M100" s="921"/>
      <c r="N100" s="921"/>
      <c r="O100" s="921"/>
      <c r="P100" s="921"/>
      <c r="Q100" s="921"/>
      <c r="R100" s="921"/>
      <c r="S100" s="921"/>
      <c r="T100" s="921"/>
      <c r="U100" s="921"/>
      <c r="V100" s="921"/>
      <c r="W100" s="921"/>
      <c r="X100" s="921"/>
      <c r="Y100" s="921"/>
      <c r="Z100" s="921"/>
      <c r="AA100" s="921"/>
      <c r="AB100" s="921"/>
      <c r="AC100" s="921"/>
      <c r="AD100" s="921"/>
      <c r="AE100" s="921"/>
      <c r="AF100" s="921"/>
      <c r="AG100" s="921"/>
      <c r="AH100" s="921"/>
      <c r="AI100" s="921"/>
      <c r="AJ100" s="921"/>
    </row>
    <row r="101" spans="1:36" s="955" customFormat="1" ht="24">
      <c r="A101" s="929"/>
      <c r="B101" s="936" t="s">
        <v>743</v>
      </c>
      <c r="C101" s="931"/>
      <c r="D101" s="932"/>
      <c r="E101" s="933"/>
      <c r="F101" s="934"/>
      <c r="G101" s="920"/>
      <c r="H101" s="921"/>
      <c r="I101" s="921"/>
      <c r="J101" s="921"/>
      <c r="K101" s="921"/>
      <c r="L101" s="921"/>
      <c r="M101" s="921"/>
      <c r="N101" s="921"/>
      <c r="O101" s="921"/>
      <c r="P101" s="921"/>
      <c r="Q101" s="921"/>
      <c r="R101" s="921"/>
      <c r="S101" s="921"/>
      <c r="T101" s="921"/>
      <c r="U101" s="921"/>
      <c r="V101" s="921"/>
      <c r="W101" s="921"/>
      <c r="X101" s="921"/>
      <c r="Y101" s="921"/>
      <c r="Z101" s="921"/>
      <c r="AA101" s="921"/>
      <c r="AB101" s="921"/>
      <c r="AC101" s="921"/>
      <c r="AD101" s="921"/>
      <c r="AE101" s="921"/>
      <c r="AF101" s="921"/>
      <c r="AG101" s="921"/>
      <c r="AH101" s="921"/>
      <c r="AI101" s="921"/>
      <c r="AJ101" s="921"/>
    </row>
    <row r="102" spans="1:36" s="922" customFormat="1" ht="192">
      <c r="A102" s="929"/>
      <c r="B102" s="936" t="s">
        <v>744</v>
      </c>
      <c r="C102" s="931"/>
      <c r="D102" s="932"/>
      <c r="E102" s="933"/>
      <c r="F102" s="934"/>
      <c r="G102" s="920"/>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1"/>
      <c r="AF102" s="921"/>
      <c r="AG102" s="921"/>
      <c r="AH102" s="921"/>
      <c r="AI102" s="921"/>
      <c r="AJ102" s="921"/>
    </row>
    <row r="103" spans="1:36" s="955" customFormat="1">
      <c r="A103" s="929"/>
      <c r="B103" s="936"/>
      <c r="C103" s="931" t="s">
        <v>478</v>
      </c>
      <c r="D103" s="932">
        <v>1</v>
      </c>
      <c r="E103" s="937"/>
      <c r="F103" s="938">
        <f>D103*E103</f>
        <v>0</v>
      </c>
      <c r="G103" s="920"/>
      <c r="H103" s="921"/>
      <c r="I103" s="921"/>
      <c r="J103" s="921"/>
      <c r="K103" s="921"/>
      <c r="L103" s="921"/>
      <c r="M103" s="921"/>
      <c r="N103" s="921"/>
      <c r="O103" s="921"/>
      <c r="P103" s="921"/>
      <c r="Q103" s="921"/>
      <c r="R103" s="921"/>
      <c r="S103" s="921"/>
      <c r="T103" s="921"/>
      <c r="U103" s="921"/>
      <c r="V103" s="921"/>
      <c r="W103" s="921"/>
      <c r="X103" s="921"/>
      <c r="Y103" s="921"/>
      <c r="Z103" s="921"/>
      <c r="AA103" s="921"/>
      <c r="AB103" s="921"/>
      <c r="AC103" s="921"/>
      <c r="AD103" s="921"/>
      <c r="AE103" s="921"/>
      <c r="AF103" s="921"/>
      <c r="AG103" s="921"/>
      <c r="AH103" s="921"/>
      <c r="AI103" s="921"/>
      <c r="AJ103" s="921"/>
    </row>
    <row r="104" spans="1:36" s="922" customFormat="1">
      <c r="A104" s="929"/>
      <c r="B104" s="936"/>
      <c r="C104" s="931"/>
      <c r="D104" s="932"/>
      <c r="E104" s="939"/>
      <c r="F104" s="940"/>
      <c r="G104" s="920"/>
      <c r="H104" s="921"/>
      <c r="I104" s="921"/>
      <c r="J104" s="921"/>
      <c r="K104" s="921"/>
      <c r="L104" s="921"/>
      <c r="M104" s="921"/>
      <c r="N104" s="921"/>
      <c r="O104" s="921"/>
      <c r="P104" s="921"/>
      <c r="Q104" s="921"/>
      <c r="R104" s="921"/>
      <c r="S104" s="921"/>
      <c r="T104" s="921"/>
      <c r="U104" s="921"/>
      <c r="V104" s="921"/>
      <c r="W104" s="921"/>
      <c r="X104" s="921"/>
      <c r="Y104" s="921"/>
      <c r="Z104" s="921"/>
      <c r="AA104" s="921"/>
      <c r="AB104" s="921"/>
      <c r="AC104" s="921"/>
      <c r="AD104" s="921"/>
      <c r="AE104" s="921"/>
      <c r="AF104" s="921"/>
      <c r="AG104" s="921"/>
      <c r="AH104" s="921"/>
      <c r="AI104" s="921"/>
      <c r="AJ104" s="921"/>
    </row>
    <row r="105" spans="1:36" s="955" customFormat="1" ht="72">
      <c r="A105" s="929">
        <v>29</v>
      </c>
      <c r="B105" s="936" t="s">
        <v>745</v>
      </c>
      <c r="C105" s="931" t="s">
        <v>703</v>
      </c>
      <c r="D105" s="932">
        <v>1</v>
      </c>
      <c r="E105" s="937"/>
      <c r="F105" s="938">
        <f>D105*E105</f>
        <v>0</v>
      </c>
      <c r="G105" s="920"/>
      <c r="H105" s="921"/>
      <c r="I105" s="921"/>
      <c r="J105" s="921"/>
      <c r="K105" s="921"/>
      <c r="L105" s="921"/>
      <c r="M105" s="921"/>
      <c r="N105" s="921"/>
      <c r="O105" s="921"/>
      <c r="P105" s="921"/>
      <c r="Q105" s="921"/>
      <c r="R105" s="921"/>
      <c r="S105" s="921"/>
      <c r="T105" s="921"/>
      <c r="U105" s="921"/>
      <c r="V105" s="921"/>
      <c r="W105" s="921"/>
      <c r="X105" s="921"/>
      <c r="Y105" s="921"/>
      <c r="Z105" s="921"/>
      <c r="AA105" s="921"/>
      <c r="AB105" s="921"/>
      <c r="AC105" s="921"/>
      <c r="AD105" s="921"/>
      <c r="AE105" s="921"/>
      <c r="AF105" s="921"/>
      <c r="AG105" s="921"/>
      <c r="AH105" s="921"/>
      <c r="AI105" s="921"/>
      <c r="AJ105" s="921"/>
    </row>
    <row r="106" spans="1:36" s="955" customFormat="1">
      <c r="A106" s="929"/>
      <c r="B106" s="936"/>
      <c r="C106" s="931"/>
      <c r="D106" s="932"/>
      <c r="E106" s="933"/>
      <c r="F106" s="934"/>
      <c r="G106" s="920"/>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921"/>
      <c r="AF106" s="921"/>
      <c r="AG106" s="921"/>
      <c r="AH106" s="921"/>
      <c r="AI106" s="921"/>
      <c r="AJ106" s="921"/>
    </row>
    <row r="107" spans="1:36" s="955" customFormat="1" ht="48">
      <c r="A107" s="929">
        <v>30</v>
      </c>
      <c r="B107" s="936" t="s">
        <v>746</v>
      </c>
      <c r="C107" s="931"/>
      <c r="D107" s="932"/>
      <c r="E107" s="933"/>
      <c r="F107" s="934"/>
      <c r="G107" s="920"/>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921"/>
      <c r="AF107" s="921"/>
      <c r="AG107" s="921"/>
      <c r="AH107" s="921"/>
      <c r="AI107" s="921"/>
      <c r="AJ107" s="921"/>
    </row>
    <row r="108" spans="1:36" s="955" customFormat="1" ht="60">
      <c r="A108" s="929"/>
      <c r="B108" s="936" t="s">
        <v>747</v>
      </c>
      <c r="C108" s="931"/>
      <c r="D108" s="932"/>
      <c r="E108" s="933"/>
      <c r="F108" s="934"/>
      <c r="G108" s="920"/>
      <c r="H108" s="921"/>
      <c r="I108" s="921"/>
      <c r="J108" s="921"/>
      <c r="K108" s="921"/>
      <c r="L108" s="921"/>
      <c r="M108" s="921"/>
      <c r="N108" s="921"/>
      <c r="O108" s="921"/>
      <c r="P108" s="921"/>
      <c r="Q108" s="921"/>
      <c r="R108" s="921"/>
      <c r="S108" s="921"/>
      <c r="T108" s="921"/>
      <c r="U108" s="921"/>
      <c r="V108" s="921"/>
      <c r="W108" s="921"/>
      <c r="X108" s="921"/>
      <c r="Y108" s="921"/>
      <c r="Z108" s="921"/>
      <c r="AA108" s="921"/>
      <c r="AB108" s="921"/>
      <c r="AC108" s="921"/>
      <c r="AD108" s="921"/>
      <c r="AE108" s="921"/>
      <c r="AF108" s="921"/>
      <c r="AG108" s="921"/>
      <c r="AH108" s="921"/>
      <c r="AI108" s="921"/>
      <c r="AJ108" s="921"/>
    </row>
    <row r="109" spans="1:36" s="955" customFormat="1" ht="36">
      <c r="A109" s="929"/>
      <c r="B109" s="936" t="s">
        <v>748</v>
      </c>
      <c r="C109" s="931"/>
      <c r="D109" s="932"/>
      <c r="E109" s="933"/>
      <c r="F109" s="934"/>
      <c r="G109" s="920"/>
      <c r="H109" s="921"/>
      <c r="I109" s="921"/>
      <c r="J109" s="921"/>
      <c r="K109" s="921"/>
      <c r="L109" s="921"/>
      <c r="M109" s="921"/>
      <c r="N109" s="921"/>
      <c r="O109" s="921"/>
      <c r="P109" s="921"/>
      <c r="Q109" s="921"/>
      <c r="R109" s="921"/>
      <c r="S109" s="921"/>
      <c r="T109" s="921"/>
      <c r="U109" s="921"/>
      <c r="V109" s="921"/>
      <c r="W109" s="921"/>
      <c r="X109" s="921"/>
      <c r="Y109" s="921"/>
      <c r="Z109" s="921"/>
      <c r="AA109" s="921"/>
      <c r="AB109" s="921"/>
      <c r="AC109" s="921"/>
      <c r="AD109" s="921"/>
      <c r="AE109" s="921"/>
      <c r="AF109" s="921"/>
      <c r="AG109" s="921"/>
      <c r="AH109" s="921"/>
      <c r="AI109" s="921"/>
      <c r="AJ109" s="921"/>
    </row>
    <row r="110" spans="1:36" s="955" customFormat="1" ht="24">
      <c r="A110" s="929"/>
      <c r="B110" s="936" t="s">
        <v>743</v>
      </c>
      <c r="C110" s="931"/>
      <c r="D110" s="932"/>
      <c r="E110" s="933"/>
      <c r="F110" s="934"/>
      <c r="G110" s="920"/>
      <c r="H110" s="921"/>
      <c r="I110" s="921"/>
      <c r="J110" s="921"/>
      <c r="K110" s="921"/>
      <c r="L110" s="921"/>
      <c r="M110" s="921"/>
      <c r="N110" s="921"/>
      <c r="O110" s="921"/>
      <c r="P110" s="921"/>
      <c r="Q110" s="921"/>
      <c r="R110" s="921"/>
      <c r="S110" s="921"/>
      <c r="T110" s="921"/>
      <c r="U110" s="921"/>
      <c r="V110" s="921"/>
      <c r="W110" s="921"/>
      <c r="X110" s="921"/>
      <c r="Y110" s="921"/>
      <c r="Z110" s="921"/>
      <c r="AA110" s="921"/>
      <c r="AB110" s="921"/>
      <c r="AC110" s="921"/>
      <c r="AD110" s="921"/>
      <c r="AE110" s="921"/>
      <c r="AF110" s="921"/>
      <c r="AG110" s="921"/>
      <c r="AH110" s="921"/>
      <c r="AI110" s="921"/>
      <c r="AJ110" s="921"/>
    </row>
    <row r="111" spans="1:36" s="922" customFormat="1" ht="24">
      <c r="A111" s="929"/>
      <c r="B111" s="936" t="s">
        <v>749</v>
      </c>
      <c r="C111" s="931"/>
      <c r="D111" s="932"/>
      <c r="E111" s="933"/>
      <c r="F111" s="934"/>
      <c r="G111" s="920"/>
      <c r="H111" s="921"/>
      <c r="I111" s="921"/>
      <c r="J111" s="921"/>
      <c r="K111" s="921"/>
      <c r="L111" s="921"/>
      <c r="M111" s="921"/>
      <c r="N111" s="921"/>
      <c r="O111" s="921"/>
      <c r="P111" s="921"/>
      <c r="Q111" s="921"/>
      <c r="R111" s="921"/>
      <c r="S111" s="921"/>
      <c r="T111" s="921"/>
      <c r="U111" s="921"/>
      <c r="V111" s="921"/>
      <c r="W111" s="921"/>
      <c r="X111" s="921"/>
      <c r="Y111" s="921"/>
      <c r="Z111" s="921"/>
      <c r="AA111" s="921"/>
      <c r="AB111" s="921"/>
      <c r="AC111" s="921"/>
      <c r="AD111" s="921"/>
      <c r="AE111" s="921"/>
      <c r="AF111" s="921"/>
      <c r="AG111" s="921"/>
      <c r="AH111" s="921"/>
      <c r="AI111" s="921"/>
      <c r="AJ111" s="921"/>
    </row>
    <row r="112" spans="1:36" s="955" customFormat="1" ht="24">
      <c r="A112" s="929"/>
      <c r="B112" s="936" t="s">
        <v>750</v>
      </c>
      <c r="C112" s="931" t="s">
        <v>478</v>
      </c>
      <c r="D112" s="932">
        <v>1</v>
      </c>
      <c r="E112" s="937"/>
      <c r="F112" s="938">
        <f>D112*E112</f>
        <v>0</v>
      </c>
      <c r="G112" s="920"/>
      <c r="H112" s="921"/>
      <c r="I112" s="921"/>
      <c r="J112" s="921"/>
      <c r="K112" s="921"/>
      <c r="L112" s="921"/>
      <c r="M112" s="921"/>
      <c r="N112" s="921"/>
      <c r="O112" s="921"/>
      <c r="P112" s="921"/>
      <c r="Q112" s="921"/>
      <c r="R112" s="921"/>
      <c r="S112" s="921"/>
      <c r="T112" s="921"/>
      <c r="U112" s="921"/>
      <c r="V112" s="921"/>
      <c r="W112" s="921"/>
      <c r="X112" s="921"/>
      <c r="Y112" s="921"/>
      <c r="Z112" s="921"/>
      <c r="AA112" s="921"/>
      <c r="AB112" s="921"/>
      <c r="AC112" s="921"/>
      <c r="AD112" s="921"/>
      <c r="AE112" s="921"/>
      <c r="AF112" s="921"/>
      <c r="AG112" s="921"/>
      <c r="AH112" s="921"/>
      <c r="AI112" s="921"/>
      <c r="AJ112" s="921"/>
    </row>
    <row r="113" spans="1:47" s="922" customFormat="1" ht="15.75" thickBot="1">
      <c r="A113" s="929"/>
      <c r="B113" s="936"/>
      <c r="C113" s="931"/>
      <c r="D113" s="932"/>
      <c r="E113" s="939"/>
      <c r="F113" s="940"/>
      <c r="G113" s="920"/>
      <c r="H113" s="921"/>
      <c r="I113" s="921"/>
      <c r="J113" s="921"/>
      <c r="K113" s="921"/>
      <c r="L113" s="921"/>
      <c r="M113" s="921"/>
      <c r="N113" s="921"/>
      <c r="O113" s="921"/>
      <c r="P113" s="921"/>
      <c r="Q113" s="921"/>
      <c r="R113" s="921"/>
      <c r="S113" s="921"/>
      <c r="T113" s="921"/>
      <c r="U113" s="921"/>
      <c r="V113" s="921"/>
      <c r="W113" s="921"/>
      <c r="X113" s="921"/>
      <c r="Y113" s="921"/>
      <c r="Z113" s="921"/>
      <c r="AA113" s="921"/>
      <c r="AB113" s="921"/>
      <c r="AC113" s="921"/>
      <c r="AD113" s="921"/>
      <c r="AE113" s="921"/>
      <c r="AF113" s="921"/>
      <c r="AG113" s="921"/>
      <c r="AH113" s="921"/>
      <c r="AI113" s="921"/>
      <c r="AJ113" s="921"/>
    </row>
    <row r="114" spans="1:47" s="922" customFormat="1" ht="15.75" thickBot="1">
      <c r="A114" s="956" t="s">
        <v>751</v>
      </c>
      <c r="B114" s="956"/>
      <c r="C114" s="956"/>
      <c r="D114" s="956"/>
      <c r="E114" s="957"/>
      <c r="F114" s="311">
        <f>SUM(F4:F113)</f>
        <v>0</v>
      </c>
      <c r="G114" s="920"/>
      <c r="H114" s="921"/>
      <c r="I114" s="921"/>
      <c r="J114" s="921"/>
      <c r="K114" s="921"/>
      <c r="L114" s="921"/>
      <c r="M114" s="921"/>
      <c r="N114" s="921"/>
      <c r="O114" s="921"/>
      <c r="P114" s="921"/>
      <c r="Q114" s="921"/>
      <c r="R114" s="921"/>
      <c r="S114" s="921"/>
      <c r="T114" s="921"/>
      <c r="U114" s="921"/>
      <c r="V114" s="921"/>
      <c r="W114" s="921"/>
      <c r="X114" s="921"/>
      <c r="Y114" s="921"/>
      <c r="Z114" s="921"/>
      <c r="AA114" s="921"/>
      <c r="AB114" s="921"/>
      <c r="AC114" s="921"/>
      <c r="AD114" s="921"/>
      <c r="AE114" s="921"/>
      <c r="AF114" s="921"/>
      <c r="AG114" s="921"/>
      <c r="AH114" s="921"/>
      <c r="AI114" s="921"/>
      <c r="AJ114" s="921"/>
    </row>
    <row r="115" spans="1:47" s="922" customFormat="1">
      <c r="A115" s="958"/>
      <c r="B115" s="958"/>
      <c r="C115" s="958"/>
      <c r="D115" s="958"/>
      <c r="E115" s="959"/>
      <c r="F115" s="21"/>
      <c r="G115" s="920"/>
      <c r="H115" s="921"/>
      <c r="I115" s="921"/>
      <c r="J115" s="921"/>
      <c r="K115" s="921"/>
      <c r="L115" s="921"/>
      <c r="M115" s="921"/>
      <c r="N115" s="921"/>
      <c r="O115" s="921"/>
      <c r="P115" s="921"/>
      <c r="Q115" s="921"/>
      <c r="R115" s="921"/>
      <c r="S115" s="921"/>
      <c r="T115" s="921"/>
      <c r="U115" s="921"/>
      <c r="V115" s="921"/>
      <c r="W115" s="921"/>
      <c r="X115" s="921"/>
      <c r="Y115" s="921"/>
      <c r="Z115" s="921"/>
      <c r="AA115" s="921"/>
      <c r="AB115" s="921"/>
      <c r="AC115" s="921"/>
      <c r="AD115" s="921"/>
      <c r="AE115" s="921"/>
      <c r="AF115" s="921"/>
      <c r="AG115" s="921"/>
      <c r="AH115" s="921"/>
      <c r="AI115" s="921"/>
      <c r="AJ115" s="921"/>
    </row>
    <row r="116" spans="1:47" s="961" customFormat="1">
      <c r="A116" s="960" t="s">
        <v>752</v>
      </c>
      <c r="B116" s="924"/>
      <c r="C116" s="925"/>
      <c r="D116" s="926"/>
      <c r="E116" s="927"/>
      <c r="F116" s="928"/>
      <c r="G116" s="920"/>
      <c r="H116" s="921"/>
      <c r="I116" s="921"/>
      <c r="J116" s="921"/>
      <c r="K116" s="921"/>
      <c r="L116" s="921"/>
      <c r="M116" s="921"/>
      <c r="N116" s="921"/>
      <c r="O116" s="921"/>
      <c r="P116" s="921"/>
      <c r="Q116" s="921"/>
      <c r="R116" s="921"/>
      <c r="S116" s="921"/>
      <c r="T116" s="921"/>
      <c r="U116" s="921"/>
      <c r="V116" s="921"/>
      <c r="W116" s="921"/>
      <c r="X116" s="921"/>
      <c r="Y116" s="921"/>
      <c r="Z116" s="921"/>
      <c r="AA116" s="921"/>
      <c r="AB116" s="921"/>
      <c r="AC116" s="921"/>
      <c r="AD116" s="921"/>
      <c r="AE116" s="921"/>
      <c r="AF116" s="921"/>
      <c r="AG116" s="921"/>
      <c r="AH116" s="921"/>
      <c r="AI116" s="921"/>
      <c r="AJ116" s="921"/>
      <c r="AK116" s="921"/>
      <c r="AL116" s="921"/>
      <c r="AM116" s="921"/>
      <c r="AN116" s="921"/>
      <c r="AO116" s="921"/>
      <c r="AP116" s="921"/>
      <c r="AQ116" s="921"/>
      <c r="AR116" s="921"/>
      <c r="AS116" s="921"/>
      <c r="AT116" s="921"/>
      <c r="AU116" s="921"/>
    </row>
    <row r="117" spans="1:47" s="961" customFormat="1">
      <c r="A117" s="960"/>
      <c r="B117" s="924"/>
      <c r="C117" s="925"/>
      <c r="D117" s="926"/>
      <c r="E117" s="927"/>
      <c r="F117" s="928"/>
      <c r="G117" s="920"/>
      <c r="H117" s="921"/>
      <c r="I117" s="921"/>
      <c r="J117" s="921"/>
      <c r="K117" s="921"/>
      <c r="L117" s="921"/>
      <c r="M117" s="921"/>
      <c r="N117" s="921"/>
      <c r="O117" s="921"/>
      <c r="P117" s="921"/>
      <c r="Q117" s="921"/>
      <c r="R117" s="921"/>
      <c r="S117" s="921"/>
      <c r="T117" s="921"/>
      <c r="U117" s="921"/>
      <c r="V117" s="921"/>
      <c r="W117" s="921"/>
      <c r="X117" s="921"/>
      <c r="Y117" s="921"/>
      <c r="Z117" s="921"/>
      <c r="AA117" s="921"/>
      <c r="AB117" s="921"/>
      <c r="AC117" s="921"/>
      <c r="AD117" s="921"/>
      <c r="AE117" s="921"/>
      <c r="AF117" s="921"/>
      <c r="AG117" s="921"/>
      <c r="AH117" s="921"/>
      <c r="AI117" s="921"/>
      <c r="AJ117" s="921"/>
      <c r="AK117" s="921"/>
      <c r="AL117" s="921"/>
      <c r="AM117" s="921"/>
      <c r="AN117" s="921"/>
      <c r="AO117" s="921"/>
      <c r="AP117" s="921"/>
      <c r="AQ117" s="921"/>
      <c r="AR117" s="921"/>
      <c r="AS117" s="921"/>
      <c r="AT117" s="921"/>
      <c r="AU117" s="921"/>
    </row>
    <row r="118" spans="1:47" s="961" customFormat="1" ht="288">
      <c r="A118" s="962">
        <v>1</v>
      </c>
      <c r="B118" s="951" t="s">
        <v>753</v>
      </c>
      <c r="C118" s="931"/>
      <c r="D118" s="932"/>
      <c r="E118" s="933"/>
      <c r="F118" s="963"/>
      <c r="G118" s="920"/>
      <c r="H118" s="921"/>
      <c r="I118" s="921"/>
      <c r="J118" s="921"/>
      <c r="K118" s="921"/>
      <c r="L118" s="921"/>
      <c r="M118" s="921"/>
      <c r="N118" s="921"/>
      <c r="O118" s="921"/>
      <c r="P118" s="921"/>
      <c r="Q118" s="921"/>
      <c r="R118" s="921"/>
      <c r="S118" s="921"/>
      <c r="T118" s="921"/>
      <c r="U118" s="921"/>
      <c r="V118" s="921"/>
      <c r="W118" s="921"/>
      <c r="X118" s="921"/>
      <c r="Y118" s="921"/>
      <c r="Z118" s="921"/>
      <c r="AA118" s="921"/>
      <c r="AB118" s="921"/>
      <c r="AC118" s="921"/>
      <c r="AD118" s="921"/>
      <c r="AE118" s="921"/>
      <c r="AF118" s="921"/>
      <c r="AG118" s="921"/>
      <c r="AH118" s="921"/>
      <c r="AI118" s="921"/>
      <c r="AJ118" s="921"/>
      <c r="AK118" s="921"/>
      <c r="AL118" s="921"/>
      <c r="AM118" s="921"/>
      <c r="AN118" s="921"/>
      <c r="AO118" s="921"/>
      <c r="AP118" s="921"/>
      <c r="AQ118" s="921"/>
      <c r="AR118" s="921"/>
      <c r="AS118" s="921"/>
      <c r="AT118" s="921"/>
      <c r="AU118" s="921"/>
    </row>
    <row r="119" spans="1:47" s="961" customFormat="1" ht="216">
      <c r="A119" s="962"/>
      <c r="B119" s="951" t="s">
        <v>754</v>
      </c>
      <c r="C119" s="931"/>
      <c r="D119" s="932"/>
      <c r="E119" s="933"/>
      <c r="F119" s="963"/>
      <c r="G119" s="920"/>
      <c r="H119" s="921"/>
      <c r="I119" s="921"/>
      <c r="J119" s="921"/>
      <c r="K119" s="921"/>
      <c r="L119" s="921"/>
      <c r="M119" s="921"/>
      <c r="N119" s="921"/>
      <c r="O119" s="921"/>
      <c r="P119" s="921"/>
      <c r="Q119" s="921"/>
      <c r="R119" s="921"/>
      <c r="S119" s="921"/>
      <c r="T119" s="921"/>
      <c r="U119" s="921"/>
      <c r="V119" s="921"/>
      <c r="W119" s="921"/>
      <c r="X119" s="921"/>
      <c r="Y119" s="921"/>
      <c r="Z119" s="921"/>
      <c r="AA119" s="921"/>
      <c r="AB119" s="921"/>
      <c r="AC119" s="921"/>
      <c r="AD119" s="921"/>
      <c r="AE119" s="921"/>
      <c r="AF119" s="921"/>
      <c r="AG119" s="921"/>
      <c r="AH119" s="921"/>
      <c r="AI119" s="921"/>
      <c r="AJ119" s="921"/>
      <c r="AK119" s="921"/>
      <c r="AL119" s="921"/>
      <c r="AM119" s="921"/>
      <c r="AN119" s="921"/>
      <c r="AO119" s="921"/>
      <c r="AP119" s="921"/>
      <c r="AQ119" s="921"/>
      <c r="AR119" s="921"/>
      <c r="AS119" s="921"/>
      <c r="AT119" s="921"/>
      <c r="AU119" s="921"/>
    </row>
    <row r="120" spans="1:47" s="961" customFormat="1" ht="210" customHeight="1">
      <c r="A120" s="962"/>
      <c r="B120" s="951" t="s">
        <v>755</v>
      </c>
      <c r="C120" s="931"/>
      <c r="D120" s="932"/>
      <c r="E120" s="933"/>
      <c r="F120" s="963"/>
      <c r="G120" s="920"/>
      <c r="H120" s="921"/>
      <c r="I120" s="921"/>
      <c r="J120" s="921"/>
      <c r="K120" s="921"/>
      <c r="L120" s="921"/>
      <c r="M120" s="921"/>
      <c r="N120" s="921"/>
      <c r="O120" s="921"/>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L120" s="921"/>
      <c r="AM120" s="921"/>
      <c r="AN120" s="921"/>
      <c r="AO120" s="921"/>
      <c r="AP120" s="921"/>
      <c r="AQ120" s="921"/>
      <c r="AR120" s="921"/>
      <c r="AS120" s="921"/>
      <c r="AT120" s="921"/>
      <c r="AU120" s="921"/>
    </row>
    <row r="121" spans="1:47" s="961" customFormat="1">
      <c r="A121" s="962"/>
      <c r="B121" s="951"/>
      <c r="C121" s="931" t="s">
        <v>478</v>
      </c>
      <c r="D121" s="932">
        <v>1</v>
      </c>
      <c r="E121" s="937"/>
      <c r="F121" s="938">
        <f>D121*E121</f>
        <v>0</v>
      </c>
      <c r="G121" s="920"/>
      <c r="H121" s="921"/>
      <c r="I121" s="921"/>
      <c r="J121" s="921"/>
      <c r="K121" s="921"/>
      <c r="L121" s="921"/>
      <c r="M121" s="921"/>
      <c r="N121" s="921"/>
      <c r="O121" s="921"/>
      <c r="P121" s="921"/>
      <c r="Q121" s="921"/>
      <c r="R121" s="921"/>
      <c r="S121" s="921"/>
      <c r="T121" s="921"/>
      <c r="U121" s="921"/>
      <c r="V121" s="921"/>
      <c r="W121" s="921"/>
      <c r="X121" s="921"/>
      <c r="Y121" s="921"/>
      <c r="Z121" s="921"/>
      <c r="AA121" s="921"/>
      <c r="AB121" s="921"/>
      <c r="AC121" s="921"/>
      <c r="AD121" s="921"/>
      <c r="AE121" s="921"/>
      <c r="AF121" s="921"/>
      <c r="AG121" s="921"/>
      <c r="AH121" s="921"/>
      <c r="AI121" s="921"/>
      <c r="AJ121" s="921"/>
      <c r="AK121" s="921"/>
      <c r="AL121" s="921"/>
      <c r="AM121" s="921"/>
      <c r="AN121" s="921"/>
      <c r="AO121" s="921"/>
      <c r="AP121" s="921"/>
      <c r="AQ121" s="921"/>
      <c r="AR121" s="921"/>
      <c r="AS121" s="921"/>
      <c r="AT121" s="921"/>
      <c r="AU121" s="921"/>
    </row>
    <row r="122" spans="1:47" s="961" customFormat="1">
      <c r="A122" s="962"/>
      <c r="B122" s="951"/>
      <c r="C122" s="931"/>
      <c r="D122" s="932"/>
      <c r="E122" s="933"/>
      <c r="F122" s="963"/>
      <c r="G122" s="920"/>
      <c r="H122" s="921"/>
      <c r="I122" s="921"/>
      <c r="J122" s="921"/>
      <c r="K122" s="921"/>
      <c r="L122" s="921"/>
      <c r="M122" s="921"/>
      <c r="N122" s="921"/>
      <c r="O122" s="921"/>
      <c r="P122" s="921"/>
      <c r="Q122" s="921"/>
      <c r="R122" s="921"/>
      <c r="S122" s="921"/>
      <c r="T122" s="921"/>
      <c r="U122" s="921"/>
      <c r="V122" s="921"/>
      <c r="W122" s="921"/>
      <c r="X122" s="921"/>
      <c r="Y122" s="921"/>
      <c r="Z122" s="921"/>
      <c r="AA122" s="921"/>
      <c r="AB122" s="921"/>
      <c r="AC122" s="921"/>
      <c r="AD122" s="921"/>
      <c r="AE122" s="921"/>
      <c r="AF122" s="921"/>
      <c r="AG122" s="921"/>
      <c r="AH122" s="921"/>
      <c r="AI122" s="921"/>
      <c r="AJ122" s="921"/>
      <c r="AK122" s="921"/>
      <c r="AL122" s="921"/>
      <c r="AM122" s="921"/>
      <c r="AN122" s="921"/>
      <c r="AO122" s="921"/>
      <c r="AP122" s="921"/>
      <c r="AQ122" s="921"/>
      <c r="AR122" s="921"/>
      <c r="AS122" s="921"/>
      <c r="AT122" s="921"/>
      <c r="AU122" s="921"/>
    </row>
    <row r="123" spans="1:47" s="961" customFormat="1" ht="288">
      <c r="A123" s="962">
        <v>2</v>
      </c>
      <c r="B123" s="951" t="s">
        <v>756</v>
      </c>
      <c r="C123" s="931"/>
      <c r="D123" s="932"/>
      <c r="E123" s="933"/>
      <c r="F123" s="963"/>
      <c r="G123" s="920"/>
      <c r="H123" s="921"/>
      <c r="I123" s="921"/>
      <c r="J123" s="921"/>
      <c r="K123" s="921"/>
      <c r="L123" s="921"/>
      <c r="M123" s="921"/>
      <c r="N123" s="921"/>
      <c r="O123" s="921"/>
      <c r="P123" s="921"/>
      <c r="Q123" s="921"/>
      <c r="R123" s="921"/>
      <c r="S123" s="921"/>
      <c r="T123" s="921"/>
      <c r="U123" s="921"/>
      <c r="V123" s="921"/>
      <c r="W123" s="921"/>
      <c r="X123" s="921"/>
      <c r="Y123" s="921"/>
      <c r="Z123" s="921"/>
      <c r="AA123" s="921"/>
      <c r="AB123" s="921"/>
      <c r="AC123" s="921"/>
      <c r="AD123" s="921"/>
      <c r="AE123" s="921"/>
      <c r="AF123" s="921"/>
      <c r="AG123" s="921"/>
      <c r="AH123" s="921"/>
      <c r="AI123" s="921"/>
      <c r="AJ123" s="921"/>
      <c r="AK123" s="921"/>
      <c r="AL123" s="921"/>
      <c r="AM123" s="921"/>
      <c r="AN123" s="921"/>
      <c r="AO123" s="921"/>
      <c r="AP123" s="921"/>
      <c r="AQ123" s="921"/>
      <c r="AR123" s="921"/>
      <c r="AS123" s="921"/>
      <c r="AT123" s="921"/>
      <c r="AU123" s="921"/>
    </row>
    <row r="124" spans="1:47" s="961" customFormat="1" ht="246.75" customHeight="1">
      <c r="A124" s="962"/>
      <c r="B124" s="951" t="s">
        <v>757</v>
      </c>
      <c r="C124" s="931"/>
      <c r="D124" s="932"/>
      <c r="E124" s="933"/>
      <c r="F124" s="963"/>
      <c r="G124" s="920"/>
      <c r="H124" s="921"/>
      <c r="I124" s="921"/>
      <c r="J124" s="921"/>
      <c r="K124" s="921"/>
      <c r="L124" s="921"/>
      <c r="M124" s="921"/>
      <c r="N124" s="921"/>
      <c r="O124" s="921"/>
      <c r="P124" s="921"/>
      <c r="Q124" s="921"/>
      <c r="R124" s="921"/>
      <c r="S124" s="921"/>
      <c r="T124" s="921"/>
      <c r="U124" s="921"/>
      <c r="V124" s="921"/>
      <c r="W124" s="921"/>
      <c r="X124" s="921"/>
      <c r="Y124" s="921"/>
      <c r="Z124" s="921"/>
      <c r="AA124" s="921"/>
      <c r="AB124" s="921"/>
      <c r="AC124" s="921"/>
      <c r="AD124" s="921"/>
      <c r="AE124" s="921"/>
      <c r="AF124" s="921"/>
      <c r="AG124" s="921"/>
      <c r="AH124" s="921"/>
      <c r="AI124" s="921"/>
      <c r="AJ124" s="921"/>
      <c r="AK124" s="921"/>
      <c r="AL124" s="921"/>
      <c r="AM124" s="921"/>
      <c r="AN124" s="921"/>
      <c r="AO124" s="921"/>
      <c r="AP124" s="921"/>
      <c r="AQ124" s="921"/>
      <c r="AR124" s="921"/>
      <c r="AS124" s="921"/>
      <c r="AT124" s="921"/>
      <c r="AU124" s="921"/>
    </row>
    <row r="125" spans="1:47" s="961" customFormat="1" ht="210" customHeight="1">
      <c r="A125" s="962"/>
      <c r="B125" s="951" t="s">
        <v>758</v>
      </c>
      <c r="C125" s="931"/>
      <c r="D125" s="932"/>
      <c r="E125" s="933"/>
      <c r="F125" s="963"/>
      <c r="G125" s="920"/>
      <c r="H125" s="921"/>
      <c r="I125" s="921"/>
      <c r="J125" s="921"/>
      <c r="K125" s="921"/>
      <c r="L125" s="921"/>
      <c r="M125" s="921"/>
      <c r="N125" s="921"/>
      <c r="O125" s="921"/>
      <c r="P125" s="921"/>
      <c r="Q125" s="921"/>
      <c r="R125" s="921"/>
      <c r="S125" s="921"/>
      <c r="T125" s="921"/>
      <c r="U125" s="921"/>
      <c r="V125" s="921"/>
      <c r="W125" s="921"/>
      <c r="X125" s="921"/>
      <c r="Y125" s="921"/>
      <c r="Z125" s="921"/>
      <c r="AA125" s="921"/>
      <c r="AB125" s="921"/>
      <c r="AC125" s="921"/>
      <c r="AD125" s="921"/>
      <c r="AE125" s="921"/>
      <c r="AF125" s="921"/>
      <c r="AG125" s="921"/>
      <c r="AH125" s="921"/>
      <c r="AI125" s="921"/>
      <c r="AJ125" s="921"/>
      <c r="AK125" s="921"/>
      <c r="AL125" s="921"/>
      <c r="AM125" s="921"/>
      <c r="AN125" s="921"/>
      <c r="AO125" s="921"/>
      <c r="AP125" s="921"/>
      <c r="AQ125" s="921"/>
      <c r="AR125" s="921"/>
      <c r="AS125" s="921"/>
      <c r="AT125" s="921"/>
      <c r="AU125" s="921"/>
    </row>
    <row r="126" spans="1:47" s="961" customFormat="1">
      <c r="A126" s="962"/>
      <c r="B126" s="951"/>
      <c r="C126" s="931" t="s">
        <v>478</v>
      </c>
      <c r="D126" s="932">
        <v>1</v>
      </c>
      <c r="E126" s="937"/>
      <c r="F126" s="938">
        <f>D126*E126</f>
        <v>0</v>
      </c>
      <c r="G126" s="920"/>
      <c r="H126" s="921"/>
      <c r="I126" s="921"/>
      <c r="J126" s="921"/>
      <c r="K126" s="921"/>
      <c r="L126" s="921"/>
      <c r="M126" s="921"/>
      <c r="N126" s="921"/>
      <c r="O126" s="921"/>
      <c r="P126" s="921"/>
      <c r="Q126" s="921"/>
      <c r="R126" s="921"/>
      <c r="S126" s="921"/>
      <c r="T126" s="921"/>
      <c r="U126" s="921"/>
      <c r="V126" s="921"/>
      <c r="W126" s="921"/>
      <c r="X126" s="921"/>
      <c r="Y126" s="921"/>
      <c r="Z126" s="921"/>
      <c r="AA126" s="921"/>
      <c r="AB126" s="921"/>
      <c r="AC126" s="921"/>
      <c r="AD126" s="921"/>
      <c r="AE126" s="921"/>
      <c r="AF126" s="921"/>
      <c r="AG126" s="921"/>
      <c r="AH126" s="921"/>
      <c r="AI126" s="921"/>
      <c r="AJ126" s="921"/>
      <c r="AK126" s="921"/>
      <c r="AL126" s="921"/>
      <c r="AM126" s="921"/>
      <c r="AN126" s="921"/>
      <c r="AO126" s="921"/>
      <c r="AP126" s="921"/>
      <c r="AQ126" s="921"/>
      <c r="AR126" s="921"/>
      <c r="AS126" s="921"/>
      <c r="AT126" s="921"/>
      <c r="AU126" s="921"/>
    </row>
    <row r="127" spans="1:47" s="961" customFormat="1">
      <c r="A127" s="962"/>
      <c r="B127" s="951"/>
      <c r="C127" s="931"/>
      <c r="D127" s="932"/>
      <c r="E127" s="939"/>
      <c r="F127" s="964"/>
      <c r="G127" s="920"/>
      <c r="H127" s="921"/>
      <c r="I127" s="921"/>
      <c r="J127" s="921"/>
      <c r="K127" s="921"/>
      <c r="L127" s="921"/>
      <c r="M127" s="921"/>
      <c r="N127" s="921"/>
      <c r="O127" s="921"/>
      <c r="P127" s="921"/>
      <c r="Q127" s="921"/>
      <c r="R127" s="921"/>
      <c r="S127" s="921"/>
      <c r="T127" s="921"/>
      <c r="U127" s="921"/>
      <c r="V127" s="921"/>
      <c r="W127" s="921"/>
      <c r="X127" s="921"/>
      <c r="Y127" s="921"/>
      <c r="Z127" s="921"/>
      <c r="AA127" s="921"/>
      <c r="AB127" s="921"/>
      <c r="AC127" s="921"/>
      <c r="AD127" s="921"/>
      <c r="AE127" s="921"/>
      <c r="AF127" s="921"/>
      <c r="AG127" s="921"/>
      <c r="AH127" s="921"/>
      <c r="AI127" s="921"/>
      <c r="AJ127" s="921"/>
      <c r="AK127" s="921"/>
      <c r="AL127" s="921"/>
      <c r="AM127" s="921"/>
      <c r="AN127" s="921"/>
      <c r="AO127" s="921"/>
      <c r="AP127" s="921"/>
      <c r="AQ127" s="921"/>
      <c r="AR127" s="921"/>
      <c r="AS127" s="921"/>
      <c r="AT127" s="921"/>
      <c r="AU127" s="921"/>
    </row>
    <row r="128" spans="1:47" s="961" customFormat="1" ht="228">
      <c r="A128" s="962">
        <v>3</v>
      </c>
      <c r="B128" s="951" t="s">
        <v>759</v>
      </c>
      <c r="C128" s="965"/>
      <c r="D128" s="965"/>
      <c r="E128" s="933"/>
      <c r="F128" s="963"/>
      <c r="G128" s="920"/>
      <c r="H128" s="921"/>
      <c r="I128" s="921"/>
      <c r="J128" s="921"/>
      <c r="K128" s="921"/>
      <c r="L128" s="921"/>
      <c r="M128" s="921"/>
      <c r="N128" s="921"/>
      <c r="O128" s="921"/>
      <c r="P128" s="921"/>
      <c r="Q128" s="921"/>
      <c r="R128" s="921"/>
      <c r="S128" s="921"/>
      <c r="T128" s="921"/>
      <c r="U128" s="921"/>
      <c r="V128" s="921"/>
      <c r="W128" s="921"/>
      <c r="X128" s="921"/>
      <c r="Y128" s="921"/>
      <c r="Z128" s="921"/>
      <c r="AA128" s="921"/>
      <c r="AB128" s="921"/>
      <c r="AC128" s="921"/>
      <c r="AD128" s="921"/>
      <c r="AE128" s="921"/>
      <c r="AF128" s="921"/>
      <c r="AG128" s="921"/>
      <c r="AH128" s="921"/>
      <c r="AI128" s="921"/>
      <c r="AJ128" s="921"/>
      <c r="AK128" s="921"/>
      <c r="AL128" s="921"/>
      <c r="AM128" s="921"/>
      <c r="AN128" s="921"/>
      <c r="AO128" s="921"/>
      <c r="AP128" s="921"/>
      <c r="AQ128" s="921"/>
      <c r="AR128" s="921"/>
      <c r="AS128" s="921"/>
      <c r="AT128" s="921"/>
      <c r="AU128" s="921"/>
    </row>
    <row r="129" spans="1:47" s="961" customFormat="1">
      <c r="A129" s="962"/>
      <c r="B129" s="951"/>
      <c r="C129" s="931" t="s">
        <v>478</v>
      </c>
      <c r="D129" s="932">
        <v>1</v>
      </c>
      <c r="E129" s="937"/>
      <c r="F129" s="938">
        <f>D129*E129</f>
        <v>0</v>
      </c>
      <c r="G129" s="920"/>
      <c r="H129" s="921"/>
      <c r="I129" s="921"/>
      <c r="J129" s="921"/>
      <c r="K129" s="921"/>
      <c r="L129" s="921"/>
      <c r="M129" s="921"/>
      <c r="N129" s="921"/>
      <c r="O129" s="921"/>
      <c r="P129" s="921"/>
      <c r="Q129" s="921"/>
      <c r="R129" s="921"/>
      <c r="S129" s="921"/>
      <c r="T129" s="921"/>
      <c r="U129" s="921"/>
      <c r="V129" s="921"/>
      <c r="W129" s="921"/>
      <c r="X129" s="921"/>
      <c r="Y129" s="921"/>
      <c r="Z129" s="921"/>
      <c r="AA129" s="921"/>
      <c r="AB129" s="921"/>
      <c r="AC129" s="921"/>
      <c r="AD129" s="921"/>
      <c r="AE129" s="921"/>
      <c r="AF129" s="921"/>
      <c r="AG129" s="921"/>
      <c r="AH129" s="921"/>
      <c r="AI129" s="921"/>
      <c r="AJ129" s="921"/>
      <c r="AK129" s="921"/>
      <c r="AL129" s="921"/>
      <c r="AM129" s="921"/>
      <c r="AN129" s="921"/>
      <c r="AO129" s="921"/>
      <c r="AP129" s="921"/>
      <c r="AQ129" s="921"/>
      <c r="AR129" s="921"/>
      <c r="AS129" s="921"/>
      <c r="AT129" s="921"/>
      <c r="AU129" s="921"/>
    </row>
    <row r="130" spans="1:47" s="961" customFormat="1">
      <c r="A130" s="962"/>
      <c r="B130" s="966"/>
      <c r="C130" s="965"/>
      <c r="D130" s="965"/>
      <c r="E130" s="939"/>
      <c r="F130" s="964"/>
      <c r="G130" s="920"/>
      <c r="H130" s="921"/>
      <c r="I130" s="921"/>
      <c r="J130" s="921"/>
      <c r="K130" s="921"/>
      <c r="L130" s="921"/>
      <c r="M130" s="921"/>
      <c r="N130" s="921"/>
      <c r="O130" s="921"/>
      <c r="P130" s="921"/>
      <c r="Q130" s="921"/>
      <c r="R130" s="921"/>
      <c r="S130" s="921"/>
      <c r="T130" s="921"/>
      <c r="U130" s="921"/>
      <c r="V130" s="921"/>
      <c r="W130" s="921"/>
      <c r="X130" s="921"/>
      <c r="Y130" s="921"/>
      <c r="Z130" s="921"/>
      <c r="AA130" s="921"/>
      <c r="AB130" s="921"/>
      <c r="AC130" s="921"/>
      <c r="AD130" s="921"/>
      <c r="AE130" s="921"/>
      <c r="AF130" s="921"/>
      <c r="AG130" s="921"/>
      <c r="AH130" s="921"/>
      <c r="AI130" s="921"/>
      <c r="AJ130" s="921"/>
      <c r="AK130" s="921"/>
      <c r="AL130" s="921"/>
      <c r="AM130" s="921"/>
      <c r="AN130" s="921"/>
      <c r="AO130" s="921"/>
      <c r="AP130" s="921"/>
      <c r="AQ130" s="921"/>
      <c r="AR130" s="921"/>
      <c r="AS130" s="921"/>
      <c r="AT130" s="921"/>
      <c r="AU130" s="921"/>
    </row>
    <row r="131" spans="1:47" s="961" customFormat="1" ht="168">
      <c r="A131" s="962">
        <v>4</v>
      </c>
      <c r="B131" s="951" t="s">
        <v>760</v>
      </c>
      <c r="C131" s="965"/>
      <c r="D131" s="965"/>
      <c r="E131" s="933"/>
      <c r="F131" s="963"/>
      <c r="G131" s="920"/>
      <c r="H131" s="921"/>
      <c r="I131" s="921"/>
      <c r="J131" s="921"/>
      <c r="K131" s="921"/>
      <c r="L131" s="921"/>
      <c r="M131" s="921"/>
      <c r="N131" s="921"/>
      <c r="O131" s="921"/>
      <c r="P131" s="921"/>
      <c r="Q131" s="921"/>
      <c r="R131" s="921"/>
      <c r="S131" s="921"/>
      <c r="T131" s="921"/>
      <c r="U131" s="921"/>
      <c r="V131" s="921"/>
      <c r="W131" s="921"/>
      <c r="X131" s="921"/>
      <c r="Y131" s="921"/>
      <c r="Z131" s="921"/>
      <c r="AA131" s="921"/>
      <c r="AB131" s="921"/>
      <c r="AC131" s="921"/>
      <c r="AD131" s="921"/>
      <c r="AE131" s="921"/>
      <c r="AF131" s="921"/>
      <c r="AG131" s="921"/>
      <c r="AH131" s="921"/>
      <c r="AI131" s="921"/>
      <c r="AJ131" s="921"/>
      <c r="AK131" s="921"/>
      <c r="AL131" s="921"/>
      <c r="AM131" s="921"/>
      <c r="AN131" s="921"/>
      <c r="AO131" s="921"/>
      <c r="AP131" s="921"/>
      <c r="AQ131" s="921"/>
      <c r="AR131" s="921"/>
      <c r="AS131" s="921"/>
      <c r="AT131" s="921"/>
      <c r="AU131" s="921"/>
    </row>
    <row r="132" spans="1:47" s="961" customFormat="1" ht="405.75" customHeight="1">
      <c r="A132" s="962"/>
      <c r="B132" s="951" t="s">
        <v>761</v>
      </c>
      <c r="C132" s="965"/>
      <c r="D132" s="965"/>
      <c r="E132" s="933"/>
      <c r="F132" s="963"/>
      <c r="G132" s="920"/>
      <c r="H132" s="921"/>
      <c r="I132" s="921"/>
      <c r="J132" s="921"/>
      <c r="K132" s="921"/>
      <c r="L132" s="921"/>
      <c r="M132" s="921"/>
      <c r="N132" s="921"/>
      <c r="O132" s="921"/>
      <c r="P132" s="921"/>
      <c r="Q132" s="921"/>
      <c r="R132" s="921"/>
      <c r="S132" s="921"/>
      <c r="T132" s="921"/>
      <c r="U132" s="921"/>
      <c r="V132" s="921"/>
      <c r="W132" s="921"/>
      <c r="X132" s="921"/>
      <c r="Y132" s="921"/>
      <c r="Z132" s="921"/>
      <c r="AA132" s="921"/>
      <c r="AB132" s="921"/>
      <c r="AC132" s="921"/>
      <c r="AD132" s="921"/>
      <c r="AE132" s="921"/>
      <c r="AF132" s="921"/>
      <c r="AG132" s="921"/>
      <c r="AH132" s="921"/>
      <c r="AI132" s="921"/>
      <c r="AJ132" s="921"/>
      <c r="AK132" s="921"/>
      <c r="AL132" s="921"/>
      <c r="AM132" s="921"/>
      <c r="AN132" s="921"/>
      <c r="AO132" s="921"/>
      <c r="AP132" s="921"/>
      <c r="AQ132" s="921"/>
      <c r="AR132" s="921"/>
      <c r="AS132" s="921"/>
      <c r="AT132" s="921"/>
      <c r="AU132" s="921"/>
    </row>
    <row r="133" spans="1:47" s="961" customFormat="1">
      <c r="A133" s="962"/>
      <c r="B133" s="951"/>
      <c r="C133" s="965"/>
      <c r="D133" s="965"/>
      <c r="E133" s="933"/>
      <c r="F133" s="963"/>
      <c r="G133" s="920"/>
      <c r="H133" s="921"/>
      <c r="I133" s="921"/>
      <c r="J133" s="921"/>
      <c r="K133" s="921"/>
      <c r="L133" s="921"/>
      <c r="M133" s="921"/>
      <c r="N133" s="921"/>
      <c r="O133" s="921"/>
      <c r="P133" s="921"/>
      <c r="Q133" s="921"/>
      <c r="R133" s="921"/>
      <c r="S133" s="921"/>
      <c r="T133" s="921"/>
      <c r="U133" s="921"/>
      <c r="V133" s="921"/>
      <c r="W133" s="921"/>
      <c r="X133" s="921"/>
      <c r="Y133" s="921"/>
      <c r="Z133" s="921"/>
      <c r="AA133" s="921"/>
      <c r="AB133" s="921"/>
      <c r="AC133" s="921"/>
      <c r="AD133" s="921"/>
      <c r="AE133" s="921"/>
      <c r="AF133" s="921"/>
      <c r="AG133" s="921"/>
      <c r="AH133" s="921"/>
      <c r="AI133" s="921"/>
      <c r="AJ133" s="921"/>
      <c r="AK133" s="921"/>
      <c r="AL133" s="921"/>
      <c r="AM133" s="921"/>
      <c r="AN133" s="921"/>
      <c r="AO133" s="921"/>
      <c r="AP133" s="921"/>
      <c r="AQ133" s="921"/>
      <c r="AR133" s="921"/>
      <c r="AS133" s="921"/>
      <c r="AT133" s="921"/>
      <c r="AU133" s="921"/>
    </row>
    <row r="134" spans="1:47" s="961" customFormat="1" ht="150.75" customHeight="1">
      <c r="A134" s="962"/>
      <c r="B134" s="951" t="s">
        <v>762</v>
      </c>
      <c r="C134" s="965"/>
      <c r="D134" s="965"/>
      <c r="E134" s="933"/>
      <c r="F134" s="963"/>
      <c r="G134" s="920"/>
      <c r="H134" s="921"/>
      <c r="I134" s="921"/>
      <c r="J134" s="921"/>
      <c r="K134" s="921"/>
      <c r="L134" s="921"/>
      <c r="M134" s="921"/>
      <c r="N134" s="921"/>
      <c r="O134" s="921"/>
      <c r="P134" s="921"/>
      <c r="Q134" s="921"/>
      <c r="R134" s="921"/>
      <c r="S134" s="921"/>
      <c r="T134" s="921"/>
      <c r="U134" s="921"/>
      <c r="V134" s="921"/>
      <c r="W134" s="921"/>
      <c r="X134" s="921"/>
      <c r="Y134" s="921"/>
      <c r="Z134" s="921"/>
      <c r="AA134" s="921"/>
      <c r="AB134" s="921"/>
      <c r="AC134" s="921"/>
      <c r="AD134" s="921"/>
      <c r="AE134" s="921"/>
      <c r="AF134" s="921"/>
      <c r="AG134" s="921"/>
      <c r="AH134" s="921"/>
      <c r="AI134" s="921"/>
      <c r="AJ134" s="921"/>
      <c r="AK134" s="921"/>
      <c r="AL134" s="921"/>
      <c r="AM134" s="921"/>
      <c r="AN134" s="921"/>
      <c r="AO134" s="921"/>
      <c r="AP134" s="921"/>
      <c r="AQ134" s="921"/>
      <c r="AR134" s="921"/>
      <c r="AS134" s="921"/>
      <c r="AT134" s="921"/>
      <c r="AU134" s="921"/>
    </row>
    <row r="135" spans="1:47" s="961" customFormat="1">
      <c r="A135" s="962"/>
      <c r="B135" s="951"/>
      <c r="C135" s="931" t="s">
        <v>478</v>
      </c>
      <c r="D135" s="932">
        <v>6</v>
      </c>
      <c r="E135" s="937"/>
      <c r="F135" s="938">
        <f>D135*E135</f>
        <v>0</v>
      </c>
      <c r="G135" s="920"/>
      <c r="H135" s="921"/>
      <c r="I135" s="921"/>
      <c r="J135" s="921"/>
      <c r="K135" s="921"/>
      <c r="L135" s="921"/>
      <c r="M135" s="921"/>
      <c r="N135" s="921"/>
      <c r="O135" s="921"/>
      <c r="P135" s="921"/>
      <c r="Q135" s="921"/>
      <c r="R135" s="921"/>
      <c r="S135" s="921"/>
      <c r="T135" s="921"/>
      <c r="U135" s="921"/>
      <c r="V135" s="921"/>
      <c r="W135" s="921"/>
      <c r="X135" s="921"/>
      <c r="Y135" s="921"/>
      <c r="Z135" s="921"/>
      <c r="AA135" s="921"/>
      <c r="AB135" s="921"/>
      <c r="AC135" s="921"/>
      <c r="AD135" s="921"/>
      <c r="AE135" s="921"/>
      <c r="AF135" s="921"/>
      <c r="AG135" s="921"/>
      <c r="AH135" s="921"/>
      <c r="AI135" s="921"/>
      <c r="AJ135" s="921"/>
      <c r="AK135" s="921"/>
      <c r="AL135" s="921"/>
      <c r="AM135" s="921"/>
      <c r="AN135" s="921"/>
      <c r="AO135" s="921"/>
      <c r="AP135" s="921"/>
      <c r="AQ135" s="921"/>
      <c r="AR135" s="921"/>
      <c r="AS135" s="921"/>
      <c r="AT135" s="921"/>
      <c r="AU135" s="921"/>
    </row>
    <row r="136" spans="1:47" s="961" customFormat="1">
      <c r="A136" s="962"/>
      <c r="B136" s="966"/>
      <c r="C136" s="965"/>
      <c r="D136" s="965"/>
      <c r="E136" s="939"/>
      <c r="F136" s="964"/>
      <c r="G136" s="920"/>
      <c r="H136" s="921"/>
      <c r="I136" s="921"/>
      <c r="J136" s="921"/>
      <c r="K136" s="921"/>
      <c r="L136" s="921"/>
      <c r="M136" s="921"/>
      <c r="N136" s="921"/>
      <c r="O136" s="921"/>
      <c r="P136" s="921"/>
      <c r="Q136" s="921"/>
      <c r="R136" s="921"/>
      <c r="S136" s="921"/>
      <c r="T136" s="921"/>
      <c r="U136" s="921"/>
      <c r="V136" s="921"/>
      <c r="W136" s="921"/>
      <c r="X136" s="921"/>
      <c r="Y136" s="921"/>
      <c r="Z136" s="921"/>
      <c r="AA136" s="921"/>
      <c r="AB136" s="921"/>
      <c r="AC136" s="921"/>
      <c r="AD136" s="921"/>
      <c r="AE136" s="921"/>
      <c r="AF136" s="921"/>
      <c r="AG136" s="921"/>
      <c r="AH136" s="921"/>
      <c r="AI136" s="921"/>
      <c r="AJ136" s="921"/>
      <c r="AK136" s="921"/>
      <c r="AL136" s="921"/>
      <c r="AM136" s="921"/>
      <c r="AN136" s="921"/>
      <c r="AO136" s="921"/>
      <c r="AP136" s="921"/>
      <c r="AQ136" s="921"/>
      <c r="AR136" s="921"/>
      <c r="AS136" s="921"/>
      <c r="AT136" s="921"/>
      <c r="AU136" s="921"/>
    </row>
    <row r="137" spans="1:47" s="961" customFormat="1" ht="168">
      <c r="A137" s="962">
        <v>5</v>
      </c>
      <c r="B137" s="951" t="s">
        <v>760</v>
      </c>
      <c r="C137" s="965"/>
      <c r="D137" s="965"/>
      <c r="E137" s="933"/>
      <c r="F137" s="963"/>
      <c r="G137" s="920"/>
      <c r="H137" s="921"/>
      <c r="I137" s="921"/>
      <c r="J137" s="921"/>
      <c r="K137" s="921"/>
      <c r="L137" s="921"/>
      <c r="M137" s="921"/>
      <c r="N137" s="921"/>
      <c r="O137" s="921"/>
      <c r="P137" s="921"/>
      <c r="Q137" s="921"/>
      <c r="R137" s="921"/>
      <c r="S137" s="921"/>
      <c r="T137" s="921"/>
      <c r="U137" s="921"/>
      <c r="V137" s="921"/>
      <c r="W137" s="921"/>
      <c r="X137" s="921"/>
      <c r="Y137" s="921"/>
      <c r="Z137" s="921"/>
      <c r="AA137" s="921"/>
      <c r="AB137" s="921"/>
      <c r="AC137" s="921"/>
      <c r="AD137" s="921"/>
      <c r="AE137" s="921"/>
      <c r="AF137" s="921"/>
      <c r="AG137" s="921"/>
      <c r="AH137" s="921"/>
      <c r="AI137" s="921"/>
      <c r="AJ137" s="921"/>
      <c r="AK137" s="921"/>
      <c r="AL137" s="921"/>
      <c r="AM137" s="921"/>
      <c r="AN137" s="921"/>
      <c r="AO137" s="921"/>
      <c r="AP137" s="921"/>
      <c r="AQ137" s="921"/>
      <c r="AR137" s="921"/>
      <c r="AS137" s="921"/>
      <c r="AT137" s="921"/>
      <c r="AU137" s="921"/>
    </row>
    <row r="138" spans="1:47" s="961" customFormat="1" ht="408" customHeight="1">
      <c r="A138" s="962"/>
      <c r="B138" s="951" t="s">
        <v>3075</v>
      </c>
      <c r="C138" s="965"/>
      <c r="D138" s="965"/>
      <c r="E138" s="933"/>
      <c r="F138" s="963"/>
      <c r="G138" s="920"/>
      <c r="H138" s="921"/>
      <c r="I138" s="921"/>
      <c r="J138" s="921"/>
      <c r="K138" s="921"/>
      <c r="L138" s="921"/>
      <c r="M138" s="921"/>
      <c r="N138" s="921"/>
      <c r="O138" s="921"/>
      <c r="P138" s="921"/>
      <c r="Q138" s="921"/>
      <c r="R138" s="921"/>
      <c r="S138" s="921"/>
      <c r="T138" s="921"/>
      <c r="U138" s="921"/>
      <c r="V138" s="921"/>
      <c r="W138" s="921"/>
      <c r="X138" s="921"/>
      <c r="Y138" s="921"/>
      <c r="Z138" s="921"/>
      <c r="AA138" s="921"/>
      <c r="AB138" s="921"/>
      <c r="AC138" s="921"/>
      <c r="AD138" s="921"/>
      <c r="AE138" s="921"/>
      <c r="AF138" s="921"/>
      <c r="AG138" s="921"/>
      <c r="AH138" s="921"/>
      <c r="AI138" s="921"/>
      <c r="AJ138" s="921"/>
      <c r="AK138" s="921"/>
      <c r="AL138" s="921"/>
      <c r="AM138" s="921"/>
      <c r="AN138" s="921"/>
      <c r="AO138" s="921"/>
      <c r="AP138" s="921"/>
      <c r="AQ138" s="921"/>
      <c r="AR138" s="921"/>
      <c r="AS138" s="921"/>
      <c r="AT138" s="921"/>
      <c r="AU138" s="921"/>
    </row>
    <row r="139" spans="1:47" s="961" customFormat="1">
      <c r="A139" s="962"/>
      <c r="B139" s="951"/>
      <c r="C139" s="965"/>
      <c r="D139" s="965"/>
      <c r="E139" s="933"/>
      <c r="F139" s="963"/>
      <c r="G139" s="920"/>
      <c r="H139" s="921"/>
      <c r="I139" s="921"/>
      <c r="J139" s="921"/>
      <c r="K139" s="921"/>
      <c r="L139" s="921"/>
      <c r="M139" s="921"/>
      <c r="N139" s="921"/>
      <c r="O139" s="921"/>
      <c r="P139" s="921"/>
      <c r="Q139" s="921"/>
      <c r="R139" s="921"/>
      <c r="S139" s="921"/>
      <c r="T139" s="921"/>
      <c r="U139" s="921"/>
      <c r="V139" s="921"/>
      <c r="W139" s="921"/>
      <c r="X139" s="921"/>
      <c r="Y139" s="921"/>
      <c r="Z139" s="921"/>
      <c r="AA139" s="921"/>
      <c r="AB139" s="921"/>
      <c r="AC139" s="921"/>
      <c r="AD139" s="921"/>
      <c r="AE139" s="921"/>
      <c r="AF139" s="921"/>
      <c r="AG139" s="921"/>
      <c r="AH139" s="921"/>
      <c r="AI139" s="921"/>
      <c r="AJ139" s="921"/>
      <c r="AK139" s="921"/>
      <c r="AL139" s="921"/>
      <c r="AM139" s="921"/>
      <c r="AN139" s="921"/>
      <c r="AO139" s="921"/>
      <c r="AP139" s="921"/>
      <c r="AQ139" s="921"/>
      <c r="AR139" s="921"/>
      <c r="AS139" s="921"/>
      <c r="AT139" s="921"/>
      <c r="AU139" s="921"/>
    </row>
    <row r="140" spans="1:47" s="961" customFormat="1" ht="144">
      <c r="A140" s="962"/>
      <c r="B140" s="951" t="s">
        <v>762</v>
      </c>
      <c r="C140" s="965"/>
      <c r="D140" s="965"/>
      <c r="E140" s="933"/>
      <c r="F140" s="963"/>
      <c r="G140" s="920"/>
      <c r="H140" s="921"/>
      <c r="I140" s="921"/>
      <c r="J140" s="921"/>
      <c r="K140" s="921"/>
      <c r="L140" s="921"/>
      <c r="M140" s="921"/>
      <c r="N140" s="921"/>
      <c r="O140" s="921"/>
      <c r="P140" s="921"/>
      <c r="Q140" s="921"/>
      <c r="R140" s="921"/>
      <c r="S140" s="921"/>
      <c r="T140" s="921"/>
      <c r="U140" s="921"/>
      <c r="V140" s="921"/>
      <c r="W140" s="921"/>
      <c r="X140" s="921"/>
      <c r="Y140" s="921"/>
      <c r="Z140" s="921"/>
      <c r="AA140" s="921"/>
      <c r="AB140" s="921"/>
      <c r="AC140" s="921"/>
      <c r="AD140" s="921"/>
      <c r="AE140" s="921"/>
      <c r="AF140" s="921"/>
      <c r="AG140" s="921"/>
      <c r="AH140" s="921"/>
      <c r="AI140" s="921"/>
      <c r="AJ140" s="921"/>
      <c r="AK140" s="921"/>
      <c r="AL140" s="921"/>
      <c r="AM140" s="921"/>
      <c r="AN140" s="921"/>
      <c r="AO140" s="921"/>
      <c r="AP140" s="921"/>
      <c r="AQ140" s="921"/>
      <c r="AR140" s="921"/>
      <c r="AS140" s="921"/>
      <c r="AT140" s="921"/>
      <c r="AU140" s="921"/>
    </row>
    <row r="141" spans="1:47" s="961" customFormat="1">
      <c r="A141" s="962"/>
      <c r="B141" s="951"/>
      <c r="C141" s="931" t="s">
        <v>478</v>
      </c>
      <c r="D141" s="932">
        <v>2</v>
      </c>
      <c r="E141" s="937"/>
      <c r="F141" s="938">
        <f>D141*E141</f>
        <v>0</v>
      </c>
      <c r="G141" s="920"/>
      <c r="H141" s="921"/>
      <c r="I141" s="921"/>
      <c r="J141" s="921"/>
      <c r="K141" s="921"/>
      <c r="L141" s="921"/>
      <c r="M141" s="921"/>
      <c r="N141" s="921"/>
      <c r="O141" s="921"/>
      <c r="P141" s="921"/>
      <c r="Q141" s="921"/>
      <c r="R141" s="921"/>
      <c r="S141" s="921"/>
      <c r="T141" s="921"/>
      <c r="U141" s="921"/>
      <c r="V141" s="921"/>
      <c r="W141" s="921"/>
      <c r="X141" s="921"/>
      <c r="Y141" s="921"/>
      <c r="Z141" s="921"/>
      <c r="AA141" s="921"/>
      <c r="AB141" s="921"/>
      <c r="AC141" s="921"/>
      <c r="AD141" s="921"/>
      <c r="AE141" s="921"/>
      <c r="AF141" s="921"/>
      <c r="AG141" s="921"/>
      <c r="AH141" s="921"/>
      <c r="AI141" s="921"/>
      <c r="AJ141" s="921"/>
      <c r="AK141" s="921"/>
      <c r="AL141" s="921"/>
      <c r="AM141" s="921"/>
      <c r="AN141" s="921"/>
      <c r="AO141" s="921"/>
      <c r="AP141" s="921"/>
      <c r="AQ141" s="921"/>
      <c r="AR141" s="921"/>
      <c r="AS141" s="921"/>
      <c r="AT141" s="921"/>
      <c r="AU141" s="921"/>
    </row>
    <row r="142" spans="1:47" s="961" customFormat="1">
      <c r="A142" s="962"/>
      <c r="B142" s="966"/>
      <c r="C142" s="965"/>
      <c r="D142" s="965"/>
      <c r="E142" s="939"/>
      <c r="F142" s="964"/>
      <c r="G142" s="920"/>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E142" s="921"/>
      <c r="AF142" s="921"/>
      <c r="AG142" s="921"/>
      <c r="AH142" s="921"/>
      <c r="AI142" s="921"/>
      <c r="AJ142" s="921"/>
      <c r="AK142" s="921"/>
      <c r="AL142" s="921"/>
      <c r="AM142" s="921"/>
      <c r="AN142" s="921"/>
      <c r="AO142" s="921"/>
      <c r="AP142" s="921"/>
      <c r="AQ142" s="921"/>
      <c r="AR142" s="921"/>
      <c r="AS142" s="921"/>
      <c r="AT142" s="921"/>
      <c r="AU142" s="921"/>
    </row>
    <row r="143" spans="1:47" s="961" customFormat="1" ht="168">
      <c r="A143" s="962">
        <v>6</v>
      </c>
      <c r="B143" s="951" t="s">
        <v>760</v>
      </c>
      <c r="C143" s="965"/>
      <c r="D143" s="965"/>
      <c r="E143" s="933"/>
      <c r="F143" s="963"/>
      <c r="G143" s="920"/>
      <c r="H143" s="921"/>
      <c r="I143" s="921"/>
      <c r="J143" s="921"/>
      <c r="K143" s="921"/>
      <c r="L143" s="921"/>
      <c r="M143" s="921"/>
      <c r="N143" s="921"/>
      <c r="O143" s="921"/>
      <c r="P143" s="921"/>
      <c r="Q143" s="921"/>
      <c r="R143" s="921"/>
      <c r="S143" s="921"/>
      <c r="T143" s="921"/>
      <c r="U143" s="921"/>
      <c r="V143" s="921"/>
      <c r="W143" s="921"/>
      <c r="X143" s="921"/>
      <c r="Y143" s="921"/>
      <c r="Z143" s="921"/>
      <c r="AA143" s="921"/>
      <c r="AB143" s="921"/>
      <c r="AC143" s="921"/>
      <c r="AD143" s="921"/>
      <c r="AE143" s="921"/>
      <c r="AF143" s="921"/>
      <c r="AG143" s="921"/>
      <c r="AH143" s="921"/>
      <c r="AI143" s="921"/>
      <c r="AJ143" s="921"/>
      <c r="AK143" s="921"/>
      <c r="AL143" s="921"/>
      <c r="AM143" s="921"/>
      <c r="AN143" s="921"/>
      <c r="AO143" s="921"/>
      <c r="AP143" s="921"/>
      <c r="AQ143" s="921"/>
      <c r="AR143" s="921"/>
      <c r="AS143" s="921"/>
      <c r="AT143" s="921"/>
      <c r="AU143" s="921"/>
    </row>
    <row r="144" spans="1:47" s="961" customFormat="1" ht="408" customHeight="1">
      <c r="A144" s="962"/>
      <c r="B144" s="951" t="s">
        <v>3076</v>
      </c>
      <c r="C144" s="965"/>
      <c r="D144" s="965"/>
      <c r="E144" s="933"/>
      <c r="F144" s="963"/>
      <c r="G144" s="920"/>
      <c r="H144" s="921"/>
      <c r="I144" s="921"/>
      <c r="J144" s="921"/>
      <c r="K144" s="921"/>
      <c r="L144" s="921"/>
      <c r="M144" s="921"/>
      <c r="N144" s="921"/>
      <c r="O144" s="921"/>
      <c r="P144" s="921"/>
      <c r="Q144" s="921"/>
      <c r="R144" s="921"/>
      <c r="S144" s="921"/>
      <c r="T144" s="921"/>
      <c r="U144" s="921"/>
      <c r="V144" s="921"/>
      <c r="W144" s="921"/>
      <c r="X144" s="921"/>
      <c r="Y144" s="921"/>
      <c r="Z144" s="921"/>
      <c r="AA144" s="921"/>
      <c r="AB144" s="921"/>
      <c r="AC144" s="921"/>
      <c r="AD144" s="921"/>
      <c r="AE144" s="921"/>
      <c r="AF144" s="921"/>
      <c r="AG144" s="921"/>
      <c r="AH144" s="921"/>
      <c r="AI144" s="921"/>
      <c r="AJ144" s="921"/>
      <c r="AK144" s="921"/>
      <c r="AL144" s="921"/>
      <c r="AM144" s="921"/>
      <c r="AN144" s="921"/>
      <c r="AO144" s="921"/>
      <c r="AP144" s="921"/>
      <c r="AQ144" s="921"/>
      <c r="AR144" s="921"/>
      <c r="AS144" s="921"/>
      <c r="AT144" s="921"/>
      <c r="AU144" s="921"/>
    </row>
    <row r="145" spans="1:47" s="961" customFormat="1">
      <c r="A145" s="962"/>
      <c r="B145" s="951"/>
      <c r="C145" s="965"/>
      <c r="D145" s="965"/>
      <c r="E145" s="933"/>
      <c r="F145" s="963"/>
      <c r="G145" s="920"/>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921"/>
      <c r="AF145" s="921"/>
      <c r="AG145" s="921"/>
      <c r="AH145" s="921"/>
      <c r="AI145" s="921"/>
      <c r="AJ145" s="921"/>
      <c r="AK145" s="921"/>
      <c r="AL145" s="921"/>
      <c r="AM145" s="921"/>
      <c r="AN145" s="921"/>
      <c r="AO145" s="921"/>
      <c r="AP145" s="921"/>
      <c r="AQ145" s="921"/>
      <c r="AR145" s="921"/>
      <c r="AS145" s="921"/>
      <c r="AT145" s="921"/>
      <c r="AU145" s="921"/>
    </row>
    <row r="146" spans="1:47" s="961" customFormat="1" ht="144">
      <c r="A146" s="962"/>
      <c r="B146" s="951" t="s">
        <v>762</v>
      </c>
      <c r="C146" s="965"/>
      <c r="D146" s="965"/>
      <c r="E146" s="933"/>
      <c r="F146" s="963"/>
      <c r="G146" s="920"/>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21"/>
      <c r="AN146" s="921"/>
      <c r="AO146" s="921"/>
      <c r="AP146" s="921"/>
      <c r="AQ146" s="921"/>
      <c r="AR146" s="921"/>
      <c r="AS146" s="921"/>
      <c r="AT146" s="921"/>
      <c r="AU146" s="921"/>
    </row>
    <row r="147" spans="1:47" s="961" customFormat="1">
      <c r="A147" s="962"/>
      <c r="B147" s="951"/>
      <c r="C147" s="931" t="s">
        <v>478</v>
      </c>
      <c r="D147" s="932">
        <v>1</v>
      </c>
      <c r="E147" s="937"/>
      <c r="F147" s="938">
        <f>D147*E147</f>
        <v>0</v>
      </c>
      <c r="G147" s="920"/>
      <c r="H147" s="921"/>
      <c r="I147" s="921"/>
      <c r="J147" s="921"/>
      <c r="K147" s="921"/>
      <c r="L147" s="921"/>
      <c r="M147" s="921"/>
      <c r="N147" s="921"/>
      <c r="O147" s="921"/>
      <c r="P147" s="921"/>
      <c r="Q147" s="921"/>
      <c r="R147" s="921"/>
      <c r="S147" s="921"/>
      <c r="T147" s="921"/>
      <c r="U147" s="921"/>
      <c r="V147" s="921"/>
      <c r="W147" s="921"/>
      <c r="X147" s="921"/>
      <c r="Y147" s="921"/>
      <c r="Z147" s="921"/>
      <c r="AA147" s="921"/>
      <c r="AB147" s="921"/>
      <c r="AC147" s="921"/>
      <c r="AD147" s="921"/>
      <c r="AE147" s="921"/>
      <c r="AF147" s="921"/>
      <c r="AG147" s="921"/>
      <c r="AH147" s="921"/>
      <c r="AI147" s="921"/>
      <c r="AJ147" s="921"/>
      <c r="AK147" s="921"/>
      <c r="AL147" s="921"/>
      <c r="AM147" s="921"/>
      <c r="AN147" s="921"/>
      <c r="AO147" s="921"/>
      <c r="AP147" s="921"/>
      <c r="AQ147" s="921"/>
      <c r="AR147" s="921"/>
      <c r="AS147" s="921"/>
      <c r="AT147" s="921"/>
      <c r="AU147" s="921"/>
    </row>
    <row r="148" spans="1:47" s="961" customFormat="1">
      <c r="A148" s="962"/>
      <c r="B148" s="966"/>
      <c r="C148" s="965"/>
      <c r="D148" s="965"/>
      <c r="E148" s="939"/>
      <c r="F148" s="964"/>
      <c r="G148" s="920"/>
      <c r="H148" s="921"/>
      <c r="I148" s="921"/>
      <c r="J148" s="921"/>
      <c r="K148" s="921"/>
      <c r="L148" s="921"/>
      <c r="M148" s="921"/>
      <c r="N148" s="921"/>
      <c r="O148" s="921"/>
      <c r="P148" s="921"/>
      <c r="Q148" s="921"/>
      <c r="R148" s="921"/>
      <c r="S148" s="921"/>
      <c r="T148" s="921"/>
      <c r="U148" s="921"/>
      <c r="V148" s="921"/>
      <c r="W148" s="921"/>
      <c r="X148" s="921"/>
      <c r="Y148" s="921"/>
      <c r="Z148" s="921"/>
      <c r="AA148" s="921"/>
      <c r="AB148" s="921"/>
      <c r="AC148" s="921"/>
      <c r="AD148" s="921"/>
      <c r="AE148" s="921"/>
      <c r="AF148" s="921"/>
      <c r="AG148" s="921"/>
      <c r="AH148" s="921"/>
      <c r="AI148" s="921"/>
      <c r="AJ148" s="921"/>
      <c r="AK148" s="921"/>
      <c r="AL148" s="921"/>
      <c r="AM148" s="921"/>
      <c r="AN148" s="921"/>
      <c r="AO148" s="921"/>
      <c r="AP148" s="921"/>
      <c r="AQ148" s="921"/>
      <c r="AR148" s="921"/>
      <c r="AS148" s="921"/>
      <c r="AT148" s="921"/>
      <c r="AU148" s="921"/>
    </row>
    <row r="149" spans="1:47" s="961" customFormat="1" ht="204">
      <c r="A149" s="962">
        <v>7</v>
      </c>
      <c r="B149" s="951" t="s">
        <v>763</v>
      </c>
      <c r="C149" s="965"/>
      <c r="D149" s="965"/>
      <c r="E149" s="933"/>
      <c r="F149" s="963"/>
      <c r="G149" s="920"/>
      <c r="H149" s="921"/>
      <c r="I149" s="921"/>
      <c r="J149" s="921"/>
      <c r="K149" s="921"/>
      <c r="L149" s="921"/>
      <c r="M149" s="921"/>
      <c r="N149" s="921"/>
      <c r="O149" s="921"/>
      <c r="P149" s="921"/>
      <c r="Q149" s="921"/>
      <c r="R149" s="921"/>
      <c r="S149" s="921"/>
      <c r="T149" s="921"/>
      <c r="U149" s="921"/>
      <c r="V149" s="921"/>
      <c r="W149" s="921"/>
      <c r="X149" s="921"/>
      <c r="Y149" s="921"/>
      <c r="Z149" s="921"/>
      <c r="AA149" s="921"/>
      <c r="AB149" s="921"/>
      <c r="AC149" s="921"/>
      <c r="AD149" s="921"/>
      <c r="AE149" s="921"/>
      <c r="AF149" s="921"/>
      <c r="AG149" s="921"/>
      <c r="AH149" s="921"/>
      <c r="AI149" s="921"/>
      <c r="AJ149" s="921"/>
      <c r="AK149" s="921"/>
      <c r="AL149" s="921"/>
      <c r="AM149" s="921"/>
      <c r="AN149" s="921"/>
      <c r="AO149" s="921"/>
      <c r="AP149" s="921"/>
      <c r="AQ149" s="921"/>
      <c r="AR149" s="921"/>
      <c r="AS149" s="921"/>
      <c r="AT149" s="921"/>
      <c r="AU149" s="921"/>
    </row>
    <row r="150" spans="1:47" s="961" customFormat="1" ht="288">
      <c r="A150" s="962"/>
      <c r="B150" s="951" t="s">
        <v>3077</v>
      </c>
      <c r="C150" s="965"/>
      <c r="D150" s="965"/>
      <c r="E150" s="933"/>
      <c r="F150" s="963"/>
      <c r="G150" s="920"/>
      <c r="H150" s="921"/>
      <c r="I150" s="921"/>
      <c r="J150" s="921"/>
      <c r="K150" s="921"/>
      <c r="L150" s="921"/>
      <c r="M150" s="921"/>
      <c r="N150" s="921"/>
      <c r="O150" s="921"/>
      <c r="P150" s="921"/>
      <c r="Q150" s="921"/>
      <c r="R150" s="921"/>
      <c r="S150" s="921"/>
      <c r="T150" s="921"/>
      <c r="U150" s="921"/>
      <c r="V150" s="921"/>
      <c r="W150" s="921"/>
      <c r="X150" s="921"/>
      <c r="Y150" s="921"/>
      <c r="Z150" s="921"/>
      <c r="AA150" s="921"/>
      <c r="AB150" s="921"/>
      <c r="AC150" s="921"/>
      <c r="AD150" s="921"/>
      <c r="AE150" s="921"/>
      <c r="AF150" s="921"/>
      <c r="AG150" s="921"/>
      <c r="AH150" s="921"/>
      <c r="AI150" s="921"/>
      <c r="AJ150" s="921"/>
      <c r="AK150" s="921"/>
      <c r="AL150" s="921"/>
      <c r="AM150" s="921"/>
      <c r="AN150" s="921"/>
      <c r="AO150" s="921"/>
      <c r="AP150" s="921"/>
      <c r="AQ150" s="921"/>
      <c r="AR150" s="921"/>
      <c r="AS150" s="921"/>
      <c r="AT150" s="921"/>
      <c r="AU150" s="921"/>
    </row>
    <row r="151" spans="1:47" s="961" customFormat="1">
      <c r="A151" s="962"/>
      <c r="B151" s="951"/>
      <c r="C151" s="965"/>
      <c r="D151" s="965"/>
      <c r="E151" s="933"/>
      <c r="F151" s="963"/>
      <c r="G151" s="920"/>
      <c r="H151" s="921"/>
      <c r="I151" s="921"/>
      <c r="J151" s="921"/>
      <c r="K151" s="921"/>
      <c r="L151" s="921"/>
      <c r="M151" s="921"/>
      <c r="N151" s="921"/>
      <c r="O151" s="921"/>
      <c r="P151" s="921"/>
      <c r="Q151" s="921"/>
      <c r="R151" s="921"/>
      <c r="S151" s="921"/>
      <c r="T151" s="921"/>
      <c r="U151" s="921"/>
      <c r="V151" s="921"/>
      <c r="W151" s="921"/>
      <c r="X151" s="921"/>
      <c r="Y151" s="921"/>
      <c r="Z151" s="921"/>
      <c r="AA151" s="921"/>
      <c r="AB151" s="921"/>
      <c r="AC151" s="921"/>
      <c r="AD151" s="921"/>
      <c r="AE151" s="921"/>
      <c r="AF151" s="921"/>
      <c r="AG151" s="921"/>
      <c r="AH151" s="921"/>
      <c r="AI151" s="921"/>
      <c r="AJ151" s="921"/>
      <c r="AK151" s="921"/>
      <c r="AL151" s="921"/>
      <c r="AM151" s="921"/>
      <c r="AN151" s="921"/>
      <c r="AO151" s="921"/>
      <c r="AP151" s="921"/>
      <c r="AQ151" s="921"/>
      <c r="AR151" s="921"/>
      <c r="AS151" s="921"/>
      <c r="AT151" s="921"/>
      <c r="AU151" s="921"/>
    </row>
    <row r="152" spans="1:47" s="961" customFormat="1" ht="149.25" customHeight="1">
      <c r="A152" s="962"/>
      <c r="B152" s="951" t="s">
        <v>764</v>
      </c>
      <c r="C152" s="965"/>
      <c r="D152" s="965"/>
      <c r="E152" s="933"/>
      <c r="F152" s="963"/>
      <c r="G152" s="920"/>
      <c r="H152" s="921"/>
      <c r="I152" s="921"/>
      <c r="J152" s="921"/>
      <c r="K152" s="921"/>
      <c r="L152" s="921"/>
      <c r="M152" s="921"/>
      <c r="N152" s="921"/>
      <c r="O152" s="921"/>
      <c r="P152" s="921"/>
      <c r="Q152" s="921"/>
      <c r="R152" s="921"/>
      <c r="S152" s="921"/>
      <c r="T152" s="921"/>
      <c r="U152" s="921"/>
      <c r="V152" s="921"/>
      <c r="W152" s="921"/>
      <c r="X152" s="921"/>
      <c r="Y152" s="921"/>
      <c r="Z152" s="921"/>
      <c r="AA152" s="921"/>
      <c r="AB152" s="921"/>
      <c r="AC152" s="921"/>
      <c r="AD152" s="921"/>
      <c r="AE152" s="921"/>
      <c r="AF152" s="921"/>
      <c r="AG152" s="921"/>
      <c r="AH152" s="921"/>
      <c r="AI152" s="921"/>
      <c r="AJ152" s="921"/>
      <c r="AK152" s="921"/>
      <c r="AL152" s="921"/>
      <c r="AM152" s="921"/>
      <c r="AN152" s="921"/>
      <c r="AO152" s="921"/>
      <c r="AP152" s="921"/>
      <c r="AQ152" s="921"/>
      <c r="AR152" s="921"/>
      <c r="AS152" s="921"/>
      <c r="AT152" s="921"/>
      <c r="AU152" s="921"/>
    </row>
    <row r="153" spans="1:47" s="961" customFormat="1">
      <c r="A153" s="962"/>
      <c r="B153" s="951"/>
      <c r="C153" s="931" t="s">
        <v>478</v>
      </c>
      <c r="D153" s="932">
        <v>1</v>
      </c>
      <c r="E153" s="937"/>
      <c r="F153" s="938">
        <f>D153*E153</f>
        <v>0</v>
      </c>
      <c r="G153" s="920"/>
      <c r="H153" s="921"/>
      <c r="I153" s="921"/>
      <c r="J153" s="921"/>
      <c r="K153" s="921"/>
      <c r="L153" s="921"/>
      <c r="M153" s="921"/>
      <c r="N153" s="921"/>
      <c r="O153" s="921"/>
      <c r="P153" s="921"/>
      <c r="Q153" s="921"/>
      <c r="R153" s="921"/>
      <c r="S153" s="921"/>
      <c r="T153" s="921"/>
      <c r="U153" s="921"/>
      <c r="V153" s="921"/>
      <c r="W153" s="921"/>
      <c r="X153" s="921"/>
      <c r="Y153" s="921"/>
      <c r="Z153" s="921"/>
      <c r="AA153" s="921"/>
      <c r="AB153" s="921"/>
      <c r="AC153" s="921"/>
      <c r="AD153" s="921"/>
      <c r="AE153" s="921"/>
      <c r="AF153" s="921"/>
      <c r="AG153" s="921"/>
      <c r="AH153" s="921"/>
      <c r="AI153" s="921"/>
      <c r="AJ153" s="921"/>
      <c r="AK153" s="921"/>
      <c r="AL153" s="921"/>
      <c r="AM153" s="921"/>
      <c r="AN153" s="921"/>
      <c r="AO153" s="921"/>
      <c r="AP153" s="921"/>
      <c r="AQ153" s="921"/>
      <c r="AR153" s="921"/>
      <c r="AS153" s="921"/>
      <c r="AT153" s="921"/>
      <c r="AU153" s="921"/>
    </row>
    <row r="154" spans="1:47" s="961" customFormat="1">
      <c r="A154" s="962"/>
      <c r="B154" s="966"/>
      <c r="C154" s="965"/>
      <c r="D154" s="965"/>
      <c r="E154" s="939"/>
      <c r="F154" s="964"/>
      <c r="G154" s="920"/>
      <c r="H154" s="921"/>
      <c r="I154" s="921"/>
      <c r="J154" s="921"/>
      <c r="K154" s="921"/>
      <c r="L154" s="921"/>
      <c r="M154" s="921"/>
      <c r="N154" s="921"/>
      <c r="O154" s="921"/>
      <c r="P154" s="921"/>
      <c r="Q154" s="921"/>
      <c r="R154" s="921"/>
      <c r="S154" s="921"/>
      <c r="T154" s="921"/>
      <c r="U154" s="921"/>
      <c r="V154" s="921"/>
      <c r="W154" s="921"/>
      <c r="X154" s="921"/>
      <c r="Y154" s="921"/>
      <c r="Z154" s="921"/>
      <c r="AA154" s="921"/>
      <c r="AB154" s="921"/>
      <c r="AC154" s="921"/>
      <c r="AD154" s="921"/>
      <c r="AE154" s="921"/>
      <c r="AF154" s="921"/>
      <c r="AG154" s="921"/>
      <c r="AH154" s="921"/>
      <c r="AI154" s="921"/>
      <c r="AJ154" s="921"/>
      <c r="AK154" s="921"/>
      <c r="AL154" s="921"/>
      <c r="AM154" s="921"/>
      <c r="AN154" s="921"/>
      <c r="AO154" s="921"/>
      <c r="AP154" s="921"/>
      <c r="AQ154" s="921"/>
      <c r="AR154" s="921"/>
      <c r="AS154" s="921"/>
      <c r="AT154" s="921"/>
      <c r="AU154" s="921"/>
    </row>
    <row r="155" spans="1:47" s="961" customFormat="1" ht="36" customHeight="1">
      <c r="A155" s="962">
        <v>8</v>
      </c>
      <c r="B155" s="951" t="s">
        <v>765</v>
      </c>
      <c r="C155" s="965"/>
      <c r="D155" s="965"/>
      <c r="E155" s="933"/>
      <c r="F155" s="963"/>
      <c r="G155" s="920"/>
      <c r="H155" s="921"/>
      <c r="I155" s="921"/>
      <c r="J155" s="921"/>
      <c r="K155" s="921"/>
      <c r="L155" s="921"/>
      <c r="M155" s="921"/>
      <c r="N155" s="921"/>
      <c r="O155" s="921"/>
      <c r="P155" s="921"/>
      <c r="Q155" s="921"/>
      <c r="R155" s="921"/>
      <c r="S155" s="921"/>
      <c r="T155" s="921"/>
      <c r="U155" s="921"/>
      <c r="V155" s="921"/>
      <c r="W155" s="921"/>
      <c r="X155" s="921"/>
      <c r="Y155" s="921"/>
      <c r="Z155" s="921"/>
      <c r="AA155" s="921"/>
      <c r="AB155" s="921"/>
      <c r="AC155" s="921"/>
      <c r="AD155" s="921"/>
      <c r="AE155" s="921"/>
      <c r="AF155" s="921"/>
      <c r="AG155" s="921"/>
      <c r="AH155" s="921"/>
      <c r="AI155" s="921"/>
      <c r="AJ155" s="921"/>
      <c r="AK155" s="921"/>
      <c r="AL155" s="921"/>
      <c r="AM155" s="921"/>
      <c r="AN155" s="921"/>
      <c r="AO155" s="921"/>
      <c r="AP155" s="921"/>
      <c r="AQ155" s="921"/>
      <c r="AR155" s="921"/>
      <c r="AS155" s="921"/>
      <c r="AT155" s="921"/>
      <c r="AU155" s="921"/>
    </row>
    <row r="156" spans="1:47" s="961" customFormat="1">
      <c r="A156" s="962"/>
      <c r="B156" s="951" t="s">
        <v>766</v>
      </c>
      <c r="C156" s="965" t="s">
        <v>429</v>
      </c>
      <c r="D156" s="965" t="s">
        <v>438</v>
      </c>
      <c r="E156" s="937"/>
      <c r="F156" s="938">
        <f>D156*E156</f>
        <v>0</v>
      </c>
      <c r="G156" s="920"/>
      <c r="H156" s="921"/>
      <c r="I156" s="921"/>
      <c r="J156" s="921"/>
      <c r="K156" s="921"/>
      <c r="L156" s="921"/>
      <c r="M156" s="921"/>
      <c r="N156" s="921"/>
      <c r="O156" s="921"/>
      <c r="P156" s="921"/>
      <c r="Q156" s="921"/>
      <c r="R156" s="921"/>
      <c r="S156" s="921"/>
      <c r="T156" s="921"/>
      <c r="U156" s="921"/>
      <c r="V156" s="921"/>
      <c r="W156" s="921"/>
      <c r="X156" s="921"/>
      <c r="Y156" s="921"/>
      <c r="Z156" s="921"/>
      <c r="AA156" s="921"/>
      <c r="AB156" s="921"/>
      <c r="AC156" s="921"/>
      <c r="AD156" s="921"/>
      <c r="AE156" s="921"/>
      <c r="AF156" s="921"/>
      <c r="AG156" s="921"/>
      <c r="AH156" s="921"/>
      <c r="AI156" s="921"/>
      <c r="AJ156" s="921"/>
      <c r="AK156" s="921"/>
      <c r="AL156" s="921"/>
      <c r="AM156" s="921"/>
      <c r="AN156" s="921"/>
      <c r="AO156" s="921"/>
      <c r="AP156" s="921"/>
      <c r="AQ156" s="921"/>
      <c r="AR156" s="921"/>
      <c r="AS156" s="921"/>
      <c r="AT156" s="921"/>
      <c r="AU156" s="921"/>
    </row>
    <row r="157" spans="1:47" s="961" customFormat="1">
      <c r="A157" s="962"/>
      <c r="B157" s="951" t="s">
        <v>767</v>
      </c>
      <c r="C157" s="965" t="s">
        <v>429</v>
      </c>
      <c r="D157" s="965" t="s">
        <v>427</v>
      </c>
      <c r="E157" s="937"/>
      <c r="F157" s="938">
        <f>D157*E157</f>
        <v>0</v>
      </c>
      <c r="G157" s="920"/>
      <c r="H157" s="921"/>
      <c r="I157" s="921"/>
      <c r="J157" s="921"/>
      <c r="K157" s="921"/>
      <c r="L157" s="921"/>
      <c r="M157" s="921"/>
      <c r="N157" s="921"/>
      <c r="O157" s="921"/>
      <c r="P157" s="921"/>
      <c r="Q157" s="921"/>
      <c r="R157" s="921"/>
      <c r="S157" s="921"/>
      <c r="T157" s="921"/>
      <c r="U157" s="921"/>
      <c r="V157" s="921"/>
      <c r="W157" s="921"/>
      <c r="X157" s="921"/>
      <c r="Y157" s="921"/>
      <c r="Z157" s="921"/>
      <c r="AA157" s="921"/>
      <c r="AB157" s="921"/>
      <c r="AC157" s="921"/>
      <c r="AD157" s="921"/>
      <c r="AE157" s="921"/>
      <c r="AF157" s="921"/>
      <c r="AG157" s="921"/>
      <c r="AH157" s="921"/>
      <c r="AI157" s="921"/>
      <c r="AJ157" s="921"/>
      <c r="AK157" s="921"/>
      <c r="AL157" s="921"/>
      <c r="AM157" s="921"/>
      <c r="AN157" s="921"/>
      <c r="AO157" s="921"/>
      <c r="AP157" s="921"/>
      <c r="AQ157" s="921"/>
      <c r="AR157" s="921"/>
      <c r="AS157" s="921"/>
      <c r="AT157" s="921"/>
      <c r="AU157" s="921"/>
    </row>
    <row r="158" spans="1:47" s="961" customFormat="1">
      <c r="A158" s="962"/>
      <c r="B158" s="966"/>
      <c r="C158" s="965"/>
      <c r="D158" s="965"/>
      <c r="E158" s="939"/>
      <c r="F158" s="964"/>
      <c r="G158" s="920"/>
      <c r="H158" s="921"/>
      <c r="I158" s="921"/>
      <c r="J158" s="921"/>
      <c r="K158" s="921"/>
      <c r="L158" s="921"/>
      <c r="M158" s="921"/>
      <c r="N158" s="921"/>
      <c r="O158" s="921"/>
      <c r="P158" s="921"/>
      <c r="Q158" s="921"/>
      <c r="R158" s="921"/>
      <c r="S158" s="921"/>
      <c r="T158" s="921"/>
      <c r="U158" s="921"/>
      <c r="V158" s="921"/>
      <c r="W158" s="921"/>
      <c r="X158" s="921"/>
      <c r="Y158" s="921"/>
      <c r="Z158" s="921"/>
      <c r="AA158" s="921"/>
      <c r="AB158" s="921"/>
      <c r="AC158" s="921"/>
      <c r="AD158" s="921"/>
      <c r="AE158" s="921"/>
      <c r="AF158" s="921"/>
      <c r="AG158" s="921"/>
      <c r="AH158" s="921"/>
      <c r="AI158" s="921"/>
      <c r="AJ158" s="921"/>
      <c r="AK158" s="921"/>
      <c r="AL158" s="921"/>
      <c r="AM158" s="921"/>
      <c r="AN158" s="921"/>
      <c r="AO158" s="921"/>
      <c r="AP158" s="921"/>
      <c r="AQ158" s="921"/>
      <c r="AR158" s="921"/>
      <c r="AS158" s="921"/>
      <c r="AT158" s="921"/>
      <c r="AU158" s="921"/>
    </row>
    <row r="159" spans="1:47" s="961" customFormat="1" ht="24">
      <c r="A159" s="962">
        <v>9</v>
      </c>
      <c r="B159" s="951" t="s">
        <v>768</v>
      </c>
      <c r="C159" s="941"/>
      <c r="D159" s="941"/>
      <c r="E159" s="933"/>
      <c r="F159" s="963"/>
      <c r="G159" s="920"/>
      <c r="H159" s="921"/>
      <c r="I159" s="921"/>
      <c r="J159" s="921"/>
      <c r="K159" s="921"/>
      <c r="L159" s="921"/>
      <c r="M159" s="921"/>
      <c r="N159" s="921"/>
      <c r="O159" s="921"/>
      <c r="P159" s="921"/>
      <c r="Q159" s="921"/>
      <c r="R159" s="921"/>
      <c r="S159" s="921"/>
      <c r="T159" s="921"/>
      <c r="U159" s="921"/>
      <c r="V159" s="921"/>
      <c r="W159" s="921"/>
      <c r="X159" s="921"/>
      <c r="Y159" s="921"/>
      <c r="Z159" s="921"/>
      <c r="AA159" s="921"/>
      <c r="AB159" s="921"/>
      <c r="AC159" s="921"/>
      <c r="AD159" s="921"/>
      <c r="AE159" s="921"/>
      <c r="AF159" s="921"/>
      <c r="AG159" s="921"/>
      <c r="AH159" s="921"/>
      <c r="AI159" s="921"/>
      <c r="AJ159" s="921"/>
      <c r="AK159" s="921"/>
      <c r="AL159" s="921"/>
      <c r="AM159" s="921"/>
      <c r="AN159" s="921"/>
      <c r="AO159" s="921"/>
      <c r="AP159" s="921"/>
      <c r="AQ159" s="921"/>
      <c r="AR159" s="921"/>
      <c r="AS159" s="921"/>
      <c r="AT159" s="921"/>
      <c r="AU159" s="921"/>
    </row>
    <row r="160" spans="1:47" s="961" customFormat="1">
      <c r="A160" s="962"/>
      <c r="B160" s="967" t="s">
        <v>769</v>
      </c>
      <c r="C160" s="965" t="s">
        <v>478</v>
      </c>
      <c r="D160" s="931">
        <v>8</v>
      </c>
      <c r="E160" s="937"/>
      <c r="F160" s="938">
        <f>D160*E160</f>
        <v>0</v>
      </c>
      <c r="G160" s="920"/>
      <c r="H160" s="921"/>
      <c r="I160" s="921"/>
      <c r="J160" s="921"/>
      <c r="K160" s="921"/>
      <c r="L160" s="921"/>
      <c r="M160" s="921"/>
      <c r="N160" s="921"/>
      <c r="O160" s="921"/>
      <c r="P160" s="921"/>
      <c r="Q160" s="921"/>
      <c r="R160" s="921"/>
      <c r="S160" s="921"/>
      <c r="T160" s="921"/>
      <c r="U160" s="921"/>
      <c r="V160" s="921"/>
      <c r="W160" s="921"/>
      <c r="X160" s="921"/>
      <c r="Y160" s="921"/>
      <c r="Z160" s="921"/>
      <c r="AA160" s="921"/>
      <c r="AB160" s="921"/>
      <c r="AC160" s="921"/>
      <c r="AD160" s="921"/>
      <c r="AE160" s="921"/>
      <c r="AF160" s="921"/>
      <c r="AG160" s="921"/>
      <c r="AH160" s="921"/>
      <c r="AI160" s="921"/>
      <c r="AJ160" s="921"/>
      <c r="AK160" s="921"/>
      <c r="AL160" s="921"/>
      <c r="AM160" s="921"/>
      <c r="AN160" s="921"/>
      <c r="AO160" s="921"/>
      <c r="AP160" s="921"/>
      <c r="AQ160" s="921"/>
      <c r="AR160" s="921"/>
      <c r="AS160" s="921"/>
      <c r="AT160" s="921"/>
      <c r="AU160" s="921"/>
    </row>
    <row r="161" spans="1:47" s="961" customFormat="1">
      <c r="A161" s="962"/>
      <c r="B161" s="967" t="s">
        <v>770</v>
      </c>
      <c r="C161" s="965" t="s">
        <v>478</v>
      </c>
      <c r="D161" s="931">
        <v>1</v>
      </c>
      <c r="E161" s="937"/>
      <c r="F161" s="938">
        <f>D161*E161</f>
        <v>0</v>
      </c>
      <c r="G161" s="920"/>
      <c r="H161" s="921"/>
      <c r="I161" s="921"/>
      <c r="J161" s="921"/>
      <c r="K161" s="921"/>
      <c r="L161" s="921"/>
      <c r="M161" s="921"/>
      <c r="N161" s="921"/>
      <c r="O161" s="921"/>
      <c r="P161" s="921"/>
      <c r="Q161" s="921"/>
      <c r="R161" s="921"/>
      <c r="S161" s="921"/>
      <c r="T161" s="921"/>
      <c r="U161" s="921"/>
      <c r="V161" s="921"/>
      <c r="W161" s="921"/>
      <c r="X161" s="921"/>
      <c r="Y161" s="921"/>
      <c r="Z161" s="921"/>
      <c r="AA161" s="921"/>
      <c r="AB161" s="921"/>
      <c r="AC161" s="921"/>
      <c r="AD161" s="921"/>
      <c r="AE161" s="921"/>
      <c r="AF161" s="921"/>
      <c r="AG161" s="921"/>
      <c r="AH161" s="921"/>
      <c r="AI161" s="921"/>
      <c r="AJ161" s="921"/>
      <c r="AK161" s="921"/>
      <c r="AL161" s="921"/>
      <c r="AM161" s="921"/>
      <c r="AN161" s="921"/>
      <c r="AO161" s="921"/>
      <c r="AP161" s="921"/>
      <c r="AQ161" s="921"/>
      <c r="AR161" s="921"/>
      <c r="AS161" s="921"/>
      <c r="AT161" s="921"/>
      <c r="AU161" s="921"/>
    </row>
    <row r="162" spans="1:47" s="961" customFormat="1">
      <c r="A162" s="968"/>
      <c r="B162" s="951"/>
      <c r="C162" s="965"/>
      <c r="D162" s="931"/>
      <c r="E162" s="939"/>
      <c r="F162" s="964"/>
      <c r="G162" s="920"/>
      <c r="H162" s="921"/>
      <c r="I162" s="921"/>
      <c r="J162" s="921"/>
      <c r="K162" s="921"/>
      <c r="L162" s="921"/>
      <c r="M162" s="921"/>
      <c r="N162" s="921"/>
      <c r="O162" s="921"/>
      <c r="P162" s="921"/>
      <c r="Q162" s="921"/>
      <c r="R162" s="921"/>
      <c r="S162" s="921"/>
      <c r="T162" s="921"/>
      <c r="U162" s="921"/>
      <c r="V162" s="921"/>
      <c r="W162" s="921"/>
      <c r="X162" s="921"/>
      <c r="Y162" s="921"/>
      <c r="Z162" s="921"/>
      <c r="AA162" s="921"/>
      <c r="AB162" s="921"/>
      <c r="AC162" s="921"/>
      <c r="AD162" s="921"/>
      <c r="AE162" s="921"/>
      <c r="AF162" s="921"/>
      <c r="AG162" s="921"/>
      <c r="AH162" s="921"/>
      <c r="AI162" s="921"/>
      <c r="AJ162" s="921"/>
      <c r="AK162" s="921"/>
      <c r="AL162" s="921"/>
      <c r="AM162" s="921"/>
      <c r="AN162" s="921"/>
      <c r="AO162" s="921"/>
      <c r="AP162" s="921"/>
      <c r="AQ162" s="921"/>
      <c r="AR162" s="921"/>
      <c r="AS162" s="921"/>
      <c r="AT162" s="921"/>
      <c r="AU162" s="921"/>
    </row>
    <row r="163" spans="1:47" s="961" customFormat="1" ht="60">
      <c r="A163" s="962">
        <v>10</v>
      </c>
      <c r="B163" s="951" t="s">
        <v>771</v>
      </c>
      <c r="C163" s="931"/>
      <c r="D163" s="931"/>
      <c r="E163" s="933"/>
      <c r="F163" s="963"/>
      <c r="G163" s="920"/>
      <c r="H163" s="921"/>
      <c r="I163" s="921"/>
      <c r="J163" s="921"/>
      <c r="K163" s="921"/>
      <c r="L163" s="921"/>
      <c r="M163" s="921"/>
      <c r="N163" s="921"/>
      <c r="O163" s="921"/>
      <c r="P163" s="921"/>
      <c r="Q163" s="921"/>
      <c r="R163" s="921"/>
      <c r="S163" s="921"/>
      <c r="T163" s="921"/>
      <c r="U163" s="921"/>
      <c r="V163" s="921"/>
      <c r="W163" s="921"/>
      <c r="X163" s="921"/>
      <c r="Y163" s="921"/>
      <c r="Z163" s="921"/>
      <c r="AA163" s="921"/>
      <c r="AB163" s="921"/>
      <c r="AC163" s="921"/>
      <c r="AD163" s="921"/>
      <c r="AE163" s="921"/>
      <c r="AF163" s="921"/>
      <c r="AG163" s="921"/>
      <c r="AH163" s="921"/>
      <c r="AI163" s="921"/>
      <c r="AJ163" s="921"/>
      <c r="AK163" s="921"/>
      <c r="AL163" s="921"/>
      <c r="AM163" s="921"/>
      <c r="AN163" s="921"/>
      <c r="AO163" s="921"/>
      <c r="AP163" s="921"/>
      <c r="AQ163" s="921"/>
      <c r="AR163" s="921"/>
      <c r="AS163" s="921"/>
      <c r="AT163" s="921"/>
      <c r="AU163" s="921"/>
    </row>
    <row r="164" spans="1:47" s="961" customFormat="1">
      <c r="A164" s="962"/>
      <c r="B164" s="951" t="s">
        <v>772</v>
      </c>
      <c r="C164" s="965" t="s">
        <v>429</v>
      </c>
      <c r="D164" s="931">
        <v>16</v>
      </c>
      <c r="E164" s="937"/>
      <c r="F164" s="938">
        <f>D164*E164</f>
        <v>0</v>
      </c>
      <c r="G164" s="920"/>
      <c r="H164" s="921"/>
      <c r="I164" s="921"/>
      <c r="J164" s="921"/>
      <c r="K164" s="921"/>
      <c r="L164" s="921"/>
      <c r="M164" s="921"/>
      <c r="N164" s="921"/>
      <c r="O164" s="921"/>
      <c r="P164" s="921"/>
      <c r="Q164" s="921"/>
      <c r="R164" s="921"/>
      <c r="S164" s="921"/>
      <c r="T164" s="921"/>
      <c r="U164" s="921"/>
      <c r="V164" s="921"/>
      <c r="W164" s="921"/>
      <c r="X164" s="921"/>
      <c r="Y164" s="921"/>
      <c r="Z164" s="921"/>
      <c r="AA164" s="921"/>
      <c r="AB164" s="921"/>
      <c r="AC164" s="921"/>
      <c r="AD164" s="921"/>
      <c r="AE164" s="921"/>
      <c r="AF164" s="921"/>
      <c r="AG164" s="921"/>
      <c r="AH164" s="921"/>
      <c r="AI164" s="921"/>
      <c r="AJ164" s="921"/>
      <c r="AK164" s="921"/>
      <c r="AL164" s="921"/>
      <c r="AM164" s="921"/>
      <c r="AN164" s="921"/>
      <c r="AO164" s="921"/>
      <c r="AP164" s="921"/>
      <c r="AQ164" s="921"/>
      <c r="AR164" s="921"/>
      <c r="AS164" s="921"/>
      <c r="AT164" s="921"/>
      <c r="AU164" s="921"/>
    </row>
    <row r="165" spans="1:47" s="961" customFormat="1">
      <c r="A165" s="962"/>
      <c r="B165" s="951" t="s">
        <v>773</v>
      </c>
      <c r="C165" s="965" t="s">
        <v>429</v>
      </c>
      <c r="D165" s="931">
        <v>1</v>
      </c>
      <c r="E165" s="937"/>
      <c r="F165" s="938">
        <f>D165*E165</f>
        <v>0</v>
      </c>
      <c r="G165" s="920"/>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921"/>
      <c r="AL165" s="921"/>
      <c r="AM165" s="921"/>
      <c r="AN165" s="921"/>
      <c r="AO165" s="921"/>
      <c r="AP165" s="921"/>
      <c r="AQ165" s="921"/>
      <c r="AR165" s="921"/>
      <c r="AS165" s="921"/>
      <c r="AT165" s="921"/>
      <c r="AU165" s="921"/>
    </row>
    <row r="166" spans="1:47" s="961" customFormat="1">
      <c r="A166" s="962"/>
      <c r="B166" s="951" t="s">
        <v>774</v>
      </c>
      <c r="C166" s="965" t="s">
        <v>429</v>
      </c>
      <c r="D166" s="931">
        <v>38</v>
      </c>
      <c r="E166" s="937"/>
      <c r="F166" s="938">
        <f>D166*E166</f>
        <v>0</v>
      </c>
      <c r="G166" s="920"/>
      <c r="H166" s="921"/>
      <c r="I166" s="921"/>
      <c r="J166" s="921"/>
      <c r="K166" s="921"/>
      <c r="L166" s="921"/>
      <c r="M166" s="921"/>
      <c r="N166" s="921"/>
      <c r="O166" s="921"/>
      <c r="P166" s="921"/>
      <c r="Q166" s="921"/>
      <c r="R166" s="921"/>
      <c r="S166" s="921"/>
      <c r="T166" s="921"/>
      <c r="U166" s="921"/>
      <c r="V166" s="921"/>
      <c r="W166" s="921"/>
      <c r="X166" s="921"/>
      <c r="Y166" s="921"/>
      <c r="Z166" s="921"/>
      <c r="AA166" s="921"/>
      <c r="AB166" s="921"/>
      <c r="AC166" s="921"/>
      <c r="AD166" s="921"/>
      <c r="AE166" s="921"/>
      <c r="AF166" s="921"/>
      <c r="AG166" s="921"/>
      <c r="AH166" s="921"/>
      <c r="AI166" s="921"/>
      <c r="AJ166" s="921"/>
      <c r="AK166" s="921"/>
      <c r="AL166" s="921"/>
      <c r="AM166" s="921"/>
      <c r="AN166" s="921"/>
      <c r="AO166" s="921"/>
      <c r="AP166" s="921"/>
      <c r="AQ166" s="921"/>
      <c r="AR166" s="921"/>
      <c r="AS166" s="921"/>
      <c r="AT166" s="921"/>
      <c r="AU166" s="921"/>
    </row>
    <row r="167" spans="1:47" s="961" customFormat="1">
      <c r="A167" s="962"/>
      <c r="B167" s="951" t="s">
        <v>775</v>
      </c>
      <c r="C167" s="965" t="s">
        <v>429</v>
      </c>
      <c r="D167" s="931">
        <v>7</v>
      </c>
      <c r="E167" s="937"/>
      <c r="F167" s="938">
        <f>D167*E167</f>
        <v>0</v>
      </c>
      <c r="G167" s="920"/>
      <c r="H167" s="921"/>
      <c r="I167" s="921"/>
      <c r="J167" s="921"/>
      <c r="K167" s="921"/>
      <c r="L167" s="921"/>
      <c r="M167" s="921"/>
      <c r="N167" s="921"/>
      <c r="O167" s="921"/>
      <c r="P167" s="921"/>
      <c r="Q167" s="921"/>
      <c r="R167" s="921"/>
      <c r="S167" s="921"/>
      <c r="T167" s="921"/>
      <c r="U167" s="921"/>
      <c r="V167" s="921"/>
      <c r="W167" s="921"/>
      <c r="X167" s="921"/>
      <c r="Y167" s="921"/>
      <c r="Z167" s="921"/>
      <c r="AA167" s="921"/>
      <c r="AB167" s="921"/>
      <c r="AC167" s="921"/>
      <c r="AD167" s="921"/>
      <c r="AE167" s="921"/>
      <c r="AF167" s="921"/>
      <c r="AG167" s="921"/>
      <c r="AH167" s="921"/>
      <c r="AI167" s="921"/>
      <c r="AJ167" s="921"/>
      <c r="AK167" s="921"/>
      <c r="AL167" s="921"/>
      <c r="AM167" s="921"/>
      <c r="AN167" s="921"/>
      <c r="AO167" s="921"/>
      <c r="AP167" s="921"/>
      <c r="AQ167" s="921"/>
      <c r="AR167" s="921"/>
      <c r="AS167" s="921"/>
      <c r="AT167" s="921"/>
      <c r="AU167" s="921"/>
    </row>
    <row r="168" spans="1:47" s="961" customFormat="1">
      <c r="A168" s="962"/>
      <c r="B168" s="966"/>
      <c r="C168" s="965"/>
      <c r="D168" s="931"/>
      <c r="E168" s="939"/>
      <c r="F168" s="964"/>
      <c r="G168" s="920"/>
      <c r="H168" s="921"/>
      <c r="I168" s="921"/>
      <c r="J168" s="921"/>
      <c r="K168" s="921"/>
      <c r="L168" s="921"/>
      <c r="M168" s="921"/>
      <c r="N168" s="921"/>
      <c r="O168" s="921"/>
      <c r="P168" s="921"/>
      <c r="Q168" s="921"/>
      <c r="R168" s="921"/>
      <c r="S168" s="921"/>
      <c r="T168" s="921"/>
      <c r="U168" s="921"/>
      <c r="V168" s="921"/>
      <c r="W168" s="921"/>
      <c r="X168" s="921"/>
      <c r="Y168" s="921"/>
      <c r="Z168" s="921"/>
      <c r="AA168" s="921"/>
      <c r="AB168" s="921"/>
      <c r="AC168" s="921"/>
      <c r="AD168" s="921"/>
      <c r="AE168" s="921"/>
      <c r="AF168" s="921"/>
      <c r="AG168" s="921"/>
      <c r="AH168" s="921"/>
      <c r="AI168" s="921"/>
      <c r="AJ168" s="921"/>
      <c r="AK168" s="921"/>
      <c r="AL168" s="921"/>
      <c r="AM168" s="921"/>
      <c r="AN168" s="921"/>
      <c r="AO168" s="921"/>
      <c r="AP168" s="921"/>
      <c r="AQ168" s="921"/>
      <c r="AR168" s="921"/>
      <c r="AS168" s="921"/>
      <c r="AT168" s="921"/>
      <c r="AU168" s="921"/>
    </row>
    <row r="169" spans="1:47" s="961" customFormat="1" ht="60">
      <c r="A169" s="962">
        <v>11</v>
      </c>
      <c r="B169" s="951" t="s">
        <v>776</v>
      </c>
      <c r="C169" s="931"/>
      <c r="D169" s="931"/>
      <c r="E169" s="933"/>
      <c r="F169" s="963"/>
      <c r="G169" s="920"/>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1"/>
      <c r="AL169" s="921"/>
      <c r="AM169" s="921"/>
      <c r="AN169" s="921"/>
      <c r="AO169" s="921"/>
      <c r="AP169" s="921"/>
      <c r="AQ169" s="921"/>
      <c r="AR169" s="921"/>
      <c r="AS169" s="921"/>
      <c r="AT169" s="921"/>
      <c r="AU169" s="921"/>
    </row>
    <row r="170" spans="1:47" s="961" customFormat="1">
      <c r="A170" s="962"/>
      <c r="B170" s="951" t="s">
        <v>772</v>
      </c>
      <c r="C170" s="965" t="s">
        <v>429</v>
      </c>
      <c r="D170" s="931">
        <v>106</v>
      </c>
      <c r="E170" s="937"/>
      <c r="F170" s="938">
        <f>D170*E170</f>
        <v>0</v>
      </c>
      <c r="G170" s="920"/>
      <c r="H170" s="921"/>
      <c r="I170" s="921"/>
      <c r="J170" s="921"/>
      <c r="K170" s="921"/>
      <c r="L170" s="921"/>
      <c r="M170" s="921"/>
      <c r="N170" s="921"/>
      <c r="O170" s="921"/>
      <c r="P170" s="921"/>
      <c r="Q170" s="921"/>
      <c r="R170" s="921"/>
      <c r="S170" s="921"/>
      <c r="T170" s="921"/>
      <c r="U170" s="921"/>
      <c r="V170" s="921"/>
      <c r="W170" s="921"/>
      <c r="X170" s="921"/>
      <c r="Y170" s="921"/>
      <c r="Z170" s="921"/>
      <c r="AA170" s="921"/>
      <c r="AB170" s="921"/>
      <c r="AC170" s="921"/>
      <c r="AD170" s="921"/>
      <c r="AE170" s="921"/>
      <c r="AF170" s="921"/>
      <c r="AG170" s="921"/>
      <c r="AH170" s="921"/>
      <c r="AI170" s="921"/>
      <c r="AJ170" s="921"/>
      <c r="AK170" s="921"/>
      <c r="AL170" s="921"/>
      <c r="AM170" s="921"/>
      <c r="AN170" s="921"/>
      <c r="AO170" s="921"/>
      <c r="AP170" s="921"/>
      <c r="AQ170" s="921"/>
      <c r="AR170" s="921"/>
      <c r="AS170" s="921"/>
      <c r="AT170" s="921"/>
      <c r="AU170" s="921"/>
    </row>
    <row r="171" spans="1:47" s="961" customFormat="1">
      <c r="A171" s="962"/>
      <c r="B171" s="966"/>
      <c r="C171" s="965"/>
      <c r="D171" s="931"/>
      <c r="E171" s="939"/>
      <c r="F171" s="964"/>
      <c r="G171" s="920"/>
      <c r="H171" s="921"/>
      <c r="I171" s="921"/>
      <c r="J171" s="921"/>
      <c r="K171" s="921"/>
      <c r="L171" s="921"/>
      <c r="M171" s="921"/>
      <c r="N171" s="921"/>
      <c r="O171" s="921"/>
      <c r="P171" s="921"/>
      <c r="Q171" s="921"/>
      <c r="R171" s="921"/>
      <c r="S171" s="921"/>
      <c r="T171" s="921"/>
      <c r="U171" s="921"/>
      <c r="V171" s="921"/>
      <c r="W171" s="921"/>
      <c r="X171" s="921"/>
      <c r="Y171" s="921"/>
      <c r="Z171" s="921"/>
      <c r="AA171" s="921"/>
      <c r="AB171" s="921"/>
      <c r="AC171" s="921"/>
      <c r="AD171" s="921"/>
      <c r="AE171" s="921"/>
      <c r="AF171" s="921"/>
      <c r="AG171" s="921"/>
      <c r="AH171" s="921"/>
      <c r="AI171" s="921"/>
      <c r="AJ171" s="921"/>
      <c r="AK171" s="921"/>
      <c r="AL171" s="921"/>
      <c r="AM171" s="921"/>
      <c r="AN171" s="921"/>
      <c r="AO171" s="921"/>
      <c r="AP171" s="921"/>
      <c r="AQ171" s="921"/>
      <c r="AR171" s="921"/>
      <c r="AS171" s="921"/>
      <c r="AT171" s="921"/>
      <c r="AU171" s="921"/>
    </row>
    <row r="172" spans="1:47" s="961" customFormat="1" ht="60">
      <c r="A172" s="962">
        <v>12</v>
      </c>
      <c r="B172" s="951" t="s">
        <v>777</v>
      </c>
      <c r="C172" s="965"/>
      <c r="D172" s="931"/>
      <c r="E172" s="933"/>
      <c r="F172" s="963"/>
      <c r="G172" s="920"/>
      <c r="H172" s="921"/>
      <c r="I172" s="921"/>
      <c r="J172" s="921"/>
      <c r="K172" s="921"/>
      <c r="L172" s="921"/>
      <c r="M172" s="921"/>
      <c r="N172" s="921"/>
      <c r="O172" s="921"/>
      <c r="P172" s="921"/>
      <c r="Q172" s="921"/>
      <c r="R172" s="921"/>
      <c r="S172" s="921"/>
      <c r="T172" s="921"/>
      <c r="U172" s="921"/>
      <c r="V172" s="921"/>
      <c r="W172" s="921"/>
      <c r="X172" s="921"/>
      <c r="Y172" s="921"/>
      <c r="Z172" s="921"/>
      <c r="AA172" s="921"/>
      <c r="AB172" s="921"/>
      <c r="AC172" s="921"/>
      <c r="AD172" s="921"/>
      <c r="AE172" s="921"/>
      <c r="AF172" s="921"/>
      <c r="AG172" s="921"/>
      <c r="AH172" s="921"/>
      <c r="AI172" s="921"/>
      <c r="AJ172" s="921"/>
      <c r="AK172" s="921"/>
      <c r="AL172" s="921"/>
      <c r="AM172" s="921"/>
      <c r="AN172" s="921"/>
      <c r="AO172" s="921"/>
      <c r="AP172" s="921"/>
      <c r="AQ172" s="921"/>
      <c r="AR172" s="921"/>
      <c r="AS172" s="921"/>
      <c r="AT172" s="921"/>
      <c r="AU172" s="921"/>
    </row>
    <row r="173" spans="1:47" s="961" customFormat="1">
      <c r="A173" s="962"/>
      <c r="B173" s="951"/>
      <c r="C173" s="965"/>
      <c r="D173" s="931"/>
      <c r="E173" s="933"/>
      <c r="F173" s="963"/>
      <c r="G173" s="920"/>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921"/>
      <c r="AL173" s="921"/>
      <c r="AM173" s="921"/>
      <c r="AN173" s="921"/>
      <c r="AO173" s="921"/>
      <c r="AP173" s="921"/>
      <c r="AQ173" s="921"/>
      <c r="AR173" s="921"/>
      <c r="AS173" s="921"/>
      <c r="AT173" s="921"/>
      <c r="AU173" s="921"/>
    </row>
    <row r="174" spans="1:47" s="961" customFormat="1" ht="24">
      <c r="A174" s="969"/>
      <c r="B174" s="970" t="s">
        <v>778</v>
      </c>
      <c r="C174" s="965" t="s">
        <v>429</v>
      </c>
      <c r="D174" s="931">
        <v>2</v>
      </c>
      <c r="E174" s="937"/>
      <c r="F174" s="938">
        <f>D174*E174</f>
        <v>0</v>
      </c>
      <c r="G174" s="920"/>
      <c r="H174" s="921"/>
      <c r="I174" s="921"/>
      <c r="J174" s="921"/>
      <c r="K174" s="921"/>
      <c r="L174" s="921"/>
      <c r="M174" s="921"/>
      <c r="N174" s="921"/>
      <c r="O174" s="921"/>
      <c r="P174" s="921"/>
      <c r="Q174" s="921"/>
      <c r="R174" s="921"/>
      <c r="S174" s="921"/>
      <c r="T174" s="921"/>
      <c r="U174" s="921"/>
      <c r="V174" s="921"/>
      <c r="W174" s="921"/>
      <c r="X174" s="921"/>
      <c r="Y174" s="921"/>
      <c r="Z174" s="921"/>
      <c r="AA174" s="921"/>
      <c r="AB174" s="921"/>
      <c r="AC174" s="921"/>
      <c r="AD174" s="921"/>
      <c r="AE174" s="921"/>
      <c r="AF174" s="921"/>
      <c r="AG174" s="921"/>
      <c r="AH174" s="921"/>
      <c r="AI174" s="921"/>
      <c r="AJ174" s="921"/>
      <c r="AK174" s="921"/>
      <c r="AL174" s="921"/>
      <c r="AM174" s="921"/>
      <c r="AN174" s="921"/>
      <c r="AO174" s="921"/>
      <c r="AP174" s="921"/>
      <c r="AQ174" s="921"/>
      <c r="AR174" s="921"/>
      <c r="AS174" s="921"/>
      <c r="AT174" s="921"/>
      <c r="AU174" s="921"/>
    </row>
    <row r="175" spans="1:47" s="961" customFormat="1">
      <c r="A175" s="969"/>
      <c r="B175" s="971"/>
      <c r="C175" s="965"/>
      <c r="D175" s="931"/>
      <c r="E175" s="939"/>
      <c r="F175" s="964"/>
      <c r="G175" s="920"/>
      <c r="H175" s="921"/>
      <c r="I175" s="921"/>
      <c r="J175" s="921"/>
      <c r="K175" s="921"/>
      <c r="L175" s="921"/>
      <c r="M175" s="921"/>
      <c r="N175" s="921"/>
      <c r="O175" s="921"/>
      <c r="P175" s="921"/>
      <c r="Q175" s="921"/>
      <c r="R175" s="921"/>
      <c r="S175" s="921"/>
      <c r="T175" s="921"/>
      <c r="U175" s="921"/>
      <c r="V175" s="921"/>
      <c r="W175" s="921"/>
      <c r="X175" s="921"/>
      <c r="Y175" s="921"/>
      <c r="Z175" s="921"/>
      <c r="AA175" s="921"/>
      <c r="AB175" s="921"/>
      <c r="AC175" s="921"/>
      <c r="AD175" s="921"/>
      <c r="AE175" s="921"/>
      <c r="AF175" s="921"/>
      <c r="AG175" s="921"/>
      <c r="AH175" s="921"/>
      <c r="AI175" s="921"/>
      <c r="AJ175" s="921"/>
      <c r="AK175" s="921"/>
      <c r="AL175" s="921"/>
      <c r="AM175" s="921"/>
      <c r="AN175" s="921"/>
      <c r="AO175" s="921"/>
      <c r="AP175" s="921"/>
      <c r="AQ175" s="921"/>
      <c r="AR175" s="921"/>
      <c r="AS175" s="921"/>
      <c r="AT175" s="921"/>
      <c r="AU175" s="921"/>
    </row>
    <row r="176" spans="1:47" s="961" customFormat="1" ht="24">
      <c r="A176" s="969"/>
      <c r="B176" s="970" t="s">
        <v>779</v>
      </c>
      <c r="C176" s="965" t="s">
        <v>429</v>
      </c>
      <c r="D176" s="931">
        <v>2</v>
      </c>
      <c r="E176" s="937"/>
      <c r="F176" s="938">
        <f>D176*E176</f>
        <v>0</v>
      </c>
      <c r="G176" s="920"/>
      <c r="H176" s="921"/>
      <c r="I176" s="921"/>
      <c r="J176" s="921"/>
      <c r="K176" s="921"/>
      <c r="L176" s="921"/>
      <c r="M176" s="921"/>
      <c r="N176" s="921"/>
      <c r="O176" s="921"/>
      <c r="P176" s="921"/>
      <c r="Q176" s="921"/>
      <c r="R176" s="921"/>
      <c r="S176" s="921"/>
      <c r="T176" s="921"/>
      <c r="U176" s="921"/>
      <c r="V176" s="921"/>
      <c r="W176" s="921"/>
      <c r="X176" s="921"/>
      <c r="Y176" s="921"/>
      <c r="Z176" s="921"/>
      <c r="AA176" s="921"/>
      <c r="AB176" s="921"/>
      <c r="AC176" s="921"/>
      <c r="AD176" s="921"/>
      <c r="AE176" s="921"/>
      <c r="AF176" s="921"/>
      <c r="AG176" s="921"/>
      <c r="AH176" s="921"/>
      <c r="AI176" s="921"/>
      <c r="AJ176" s="921"/>
      <c r="AK176" s="921"/>
      <c r="AL176" s="921"/>
      <c r="AM176" s="921"/>
      <c r="AN176" s="921"/>
      <c r="AO176" s="921"/>
      <c r="AP176" s="921"/>
      <c r="AQ176" s="921"/>
      <c r="AR176" s="921"/>
      <c r="AS176" s="921"/>
      <c r="AT176" s="921"/>
      <c r="AU176" s="921"/>
    </row>
    <row r="177" spans="1:47" s="961" customFormat="1">
      <c r="A177" s="969"/>
      <c r="B177" s="971"/>
      <c r="C177" s="965"/>
      <c r="D177" s="931"/>
      <c r="E177" s="939"/>
      <c r="F177" s="964"/>
      <c r="G177" s="920"/>
      <c r="H177" s="921"/>
      <c r="I177" s="921"/>
      <c r="J177" s="921"/>
      <c r="K177" s="921"/>
      <c r="L177" s="921"/>
      <c r="M177" s="921"/>
      <c r="N177" s="921"/>
      <c r="O177" s="921"/>
      <c r="P177" s="921"/>
      <c r="Q177" s="921"/>
      <c r="R177" s="921"/>
      <c r="S177" s="921"/>
      <c r="T177" s="921"/>
      <c r="U177" s="921"/>
      <c r="V177" s="921"/>
      <c r="W177" s="921"/>
      <c r="X177" s="921"/>
      <c r="Y177" s="921"/>
      <c r="Z177" s="921"/>
      <c r="AA177" s="921"/>
      <c r="AB177" s="921"/>
      <c r="AC177" s="921"/>
      <c r="AD177" s="921"/>
      <c r="AE177" s="921"/>
      <c r="AF177" s="921"/>
      <c r="AG177" s="921"/>
      <c r="AH177" s="921"/>
      <c r="AI177" s="921"/>
      <c r="AJ177" s="921"/>
      <c r="AK177" s="921"/>
      <c r="AL177" s="921"/>
      <c r="AM177" s="921"/>
      <c r="AN177" s="921"/>
      <c r="AO177" s="921"/>
      <c r="AP177" s="921"/>
      <c r="AQ177" s="921"/>
      <c r="AR177" s="921"/>
      <c r="AS177" s="921"/>
      <c r="AT177" s="921"/>
      <c r="AU177" s="921"/>
    </row>
    <row r="178" spans="1:47" s="961" customFormat="1" ht="24">
      <c r="A178" s="969"/>
      <c r="B178" s="970" t="s">
        <v>780</v>
      </c>
      <c r="C178" s="965" t="s">
        <v>429</v>
      </c>
      <c r="D178" s="931">
        <v>2</v>
      </c>
      <c r="E178" s="937"/>
      <c r="F178" s="938">
        <f>D178*E178</f>
        <v>0</v>
      </c>
      <c r="G178" s="920"/>
      <c r="H178" s="921"/>
      <c r="I178" s="921"/>
      <c r="J178" s="921"/>
      <c r="K178" s="921"/>
      <c r="L178" s="921"/>
      <c r="M178" s="921"/>
      <c r="N178" s="921"/>
      <c r="O178" s="921"/>
      <c r="P178" s="921"/>
      <c r="Q178" s="921"/>
      <c r="R178" s="921"/>
      <c r="S178" s="921"/>
      <c r="T178" s="921"/>
      <c r="U178" s="921"/>
      <c r="V178" s="921"/>
      <c r="W178" s="921"/>
      <c r="X178" s="921"/>
      <c r="Y178" s="921"/>
      <c r="Z178" s="921"/>
      <c r="AA178" s="921"/>
      <c r="AB178" s="921"/>
      <c r="AC178" s="921"/>
      <c r="AD178" s="921"/>
      <c r="AE178" s="921"/>
      <c r="AF178" s="921"/>
      <c r="AG178" s="921"/>
      <c r="AH178" s="921"/>
      <c r="AI178" s="921"/>
      <c r="AJ178" s="921"/>
      <c r="AK178" s="921"/>
      <c r="AL178" s="921"/>
      <c r="AM178" s="921"/>
      <c r="AN178" s="921"/>
      <c r="AO178" s="921"/>
      <c r="AP178" s="921"/>
      <c r="AQ178" s="921"/>
      <c r="AR178" s="921"/>
      <c r="AS178" s="921"/>
      <c r="AT178" s="921"/>
      <c r="AU178" s="921"/>
    </row>
    <row r="179" spans="1:47" s="961" customFormat="1">
      <c r="A179" s="969"/>
      <c r="B179" s="971"/>
      <c r="C179" s="965"/>
      <c r="D179" s="931"/>
      <c r="E179" s="939"/>
      <c r="F179" s="964"/>
      <c r="G179" s="920"/>
      <c r="H179" s="921"/>
      <c r="I179" s="921"/>
      <c r="J179" s="921"/>
      <c r="K179" s="921"/>
      <c r="L179" s="921"/>
      <c r="M179" s="921"/>
      <c r="N179" s="921"/>
      <c r="O179" s="921"/>
      <c r="P179" s="921"/>
      <c r="Q179" s="921"/>
      <c r="R179" s="921"/>
      <c r="S179" s="921"/>
      <c r="T179" s="921"/>
      <c r="U179" s="921"/>
      <c r="V179" s="921"/>
      <c r="W179" s="921"/>
      <c r="X179" s="921"/>
      <c r="Y179" s="921"/>
      <c r="Z179" s="921"/>
      <c r="AA179" s="921"/>
      <c r="AB179" s="921"/>
      <c r="AC179" s="921"/>
      <c r="AD179" s="921"/>
      <c r="AE179" s="921"/>
      <c r="AF179" s="921"/>
      <c r="AG179" s="921"/>
      <c r="AH179" s="921"/>
      <c r="AI179" s="921"/>
      <c r="AJ179" s="921"/>
      <c r="AK179" s="921"/>
      <c r="AL179" s="921"/>
      <c r="AM179" s="921"/>
      <c r="AN179" s="921"/>
      <c r="AO179" s="921"/>
      <c r="AP179" s="921"/>
      <c r="AQ179" s="921"/>
      <c r="AR179" s="921"/>
      <c r="AS179" s="921"/>
      <c r="AT179" s="921"/>
      <c r="AU179" s="921"/>
    </row>
    <row r="180" spans="1:47" s="961" customFormat="1" ht="24">
      <c r="A180" s="969"/>
      <c r="B180" s="970" t="s">
        <v>781</v>
      </c>
      <c r="C180" s="965" t="s">
        <v>429</v>
      </c>
      <c r="D180" s="931">
        <v>2</v>
      </c>
      <c r="E180" s="937"/>
      <c r="F180" s="938">
        <f>D180*E180</f>
        <v>0</v>
      </c>
      <c r="G180" s="920"/>
      <c r="H180" s="921"/>
      <c r="I180" s="921"/>
      <c r="J180" s="921"/>
      <c r="K180" s="921"/>
      <c r="L180" s="921"/>
      <c r="M180" s="921"/>
      <c r="N180" s="921"/>
      <c r="O180" s="921"/>
      <c r="P180" s="921"/>
      <c r="Q180" s="921"/>
      <c r="R180" s="921"/>
      <c r="S180" s="921"/>
      <c r="T180" s="921"/>
      <c r="U180" s="921"/>
      <c r="V180" s="921"/>
      <c r="W180" s="921"/>
      <c r="X180" s="921"/>
      <c r="Y180" s="921"/>
      <c r="Z180" s="921"/>
      <c r="AA180" s="921"/>
      <c r="AB180" s="921"/>
      <c r="AC180" s="921"/>
      <c r="AD180" s="921"/>
      <c r="AE180" s="921"/>
      <c r="AF180" s="921"/>
      <c r="AG180" s="921"/>
      <c r="AH180" s="921"/>
      <c r="AI180" s="921"/>
      <c r="AJ180" s="921"/>
      <c r="AK180" s="921"/>
      <c r="AL180" s="921"/>
      <c r="AM180" s="921"/>
      <c r="AN180" s="921"/>
      <c r="AO180" s="921"/>
      <c r="AP180" s="921"/>
      <c r="AQ180" s="921"/>
      <c r="AR180" s="921"/>
      <c r="AS180" s="921"/>
      <c r="AT180" s="921"/>
      <c r="AU180" s="921"/>
    </row>
    <row r="181" spans="1:47" s="961" customFormat="1">
      <c r="A181" s="969"/>
      <c r="B181" s="971"/>
      <c r="C181" s="965"/>
      <c r="D181" s="931"/>
      <c r="E181" s="939"/>
      <c r="F181" s="964"/>
      <c r="G181" s="920"/>
      <c r="H181" s="921"/>
      <c r="I181" s="921"/>
      <c r="J181" s="921"/>
      <c r="K181" s="921"/>
      <c r="L181" s="921"/>
      <c r="M181" s="921"/>
      <c r="N181" s="921"/>
      <c r="O181" s="921"/>
      <c r="P181" s="921"/>
      <c r="Q181" s="921"/>
      <c r="R181" s="921"/>
      <c r="S181" s="921"/>
      <c r="T181" s="921"/>
      <c r="U181" s="921"/>
      <c r="V181" s="921"/>
      <c r="W181" s="921"/>
      <c r="X181" s="921"/>
      <c r="Y181" s="921"/>
      <c r="Z181" s="921"/>
      <c r="AA181" s="921"/>
      <c r="AB181" s="921"/>
      <c r="AC181" s="921"/>
      <c r="AD181" s="921"/>
      <c r="AE181" s="921"/>
      <c r="AF181" s="921"/>
      <c r="AG181" s="921"/>
      <c r="AH181" s="921"/>
      <c r="AI181" s="921"/>
      <c r="AJ181" s="921"/>
      <c r="AK181" s="921"/>
      <c r="AL181" s="921"/>
      <c r="AM181" s="921"/>
      <c r="AN181" s="921"/>
      <c r="AO181" s="921"/>
      <c r="AP181" s="921"/>
      <c r="AQ181" s="921"/>
      <c r="AR181" s="921"/>
      <c r="AS181" s="921"/>
      <c r="AT181" s="921"/>
      <c r="AU181" s="921"/>
    </row>
    <row r="182" spans="1:47" s="961" customFormat="1" ht="24">
      <c r="A182" s="969"/>
      <c r="B182" s="970" t="s">
        <v>782</v>
      </c>
      <c r="C182" s="965" t="s">
        <v>429</v>
      </c>
      <c r="D182" s="931">
        <v>1</v>
      </c>
      <c r="E182" s="937"/>
      <c r="F182" s="938">
        <f>D182*E182</f>
        <v>0</v>
      </c>
      <c r="G182" s="920"/>
      <c r="H182" s="921"/>
      <c r="I182" s="921"/>
      <c r="J182" s="921"/>
      <c r="K182" s="921"/>
      <c r="L182" s="921"/>
      <c r="M182" s="921"/>
      <c r="N182" s="921"/>
      <c r="O182" s="921"/>
      <c r="P182" s="921"/>
      <c r="Q182" s="921"/>
      <c r="R182" s="921"/>
      <c r="S182" s="921"/>
      <c r="T182" s="921"/>
      <c r="U182" s="921"/>
      <c r="V182" s="921"/>
      <c r="W182" s="921"/>
      <c r="X182" s="921"/>
      <c r="Y182" s="921"/>
      <c r="Z182" s="921"/>
      <c r="AA182" s="921"/>
      <c r="AB182" s="921"/>
      <c r="AC182" s="921"/>
      <c r="AD182" s="921"/>
      <c r="AE182" s="921"/>
      <c r="AF182" s="921"/>
      <c r="AG182" s="921"/>
      <c r="AH182" s="921"/>
      <c r="AI182" s="921"/>
      <c r="AJ182" s="921"/>
      <c r="AK182" s="921"/>
      <c r="AL182" s="921"/>
      <c r="AM182" s="921"/>
      <c r="AN182" s="921"/>
      <c r="AO182" s="921"/>
      <c r="AP182" s="921"/>
      <c r="AQ182" s="921"/>
      <c r="AR182" s="921"/>
      <c r="AS182" s="921"/>
      <c r="AT182" s="921"/>
      <c r="AU182" s="921"/>
    </row>
    <row r="183" spans="1:47" s="961" customFormat="1">
      <c r="A183" s="969"/>
      <c r="B183" s="971"/>
      <c r="C183" s="965"/>
      <c r="D183" s="931"/>
      <c r="E183" s="939"/>
      <c r="F183" s="964"/>
      <c r="G183" s="920"/>
      <c r="H183" s="921"/>
      <c r="I183" s="921"/>
      <c r="J183" s="921"/>
      <c r="K183" s="921"/>
      <c r="L183" s="921"/>
      <c r="M183" s="921"/>
      <c r="N183" s="921"/>
      <c r="O183" s="921"/>
      <c r="P183" s="921"/>
      <c r="Q183" s="921"/>
      <c r="R183" s="921"/>
      <c r="S183" s="921"/>
      <c r="T183" s="921"/>
      <c r="U183" s="921"/>
      <c r="V183" s="921"/>
      <c r="W183" s="921"/>
      <c r="X183" s="921"/>
      <c r="Y183" s="921"/>
      <c r="Z183" s="921"/>
      <c r="AA183" s="921"/>
      <c r="AB183" s="921"/>
      <c r="AC183" s="921"/>
      <c r="AD183" s="921"/>
      <c r="AE183" s="921"/>
      <c r="AF183" s="921"/>
      <c r="AG183" s="921"/>
      <c r="AH183" s="921"/>
      <c r="AI183" s="921"/>
      <c r="AJ183" s="921"/>
      <c r="AK183" s="921"/>
      <c r="AL183" s="921"/>
      <c r="AM183" s="921"/>
      <c r="AN183" s="921"/>
      <c r="AO183" s="921"/>
      <c r="AP183" s="921"/>
      <c r="AQ183" s="921"/>
      <c r="AR183" s="921"/>
      <c r="AS183" s="921"/>
      <c r="AT183" s="921"/>
      <c r="AU183" s="921"/>
    </row>
    <row r="184" spans="1:47" s="961" customFormat="1" ht="36">
      <c r="A184" s="962">
        <v>13</v>
      </c>
      <c r="B184" s="951" t="s">
        <v>783</v>
      </c>
      <c r="C184" s="965" t="s">
        <v>422</v>
      </c>
      <c r="D184" s="972">
        <v>5000</v>
      </c>
      <c r="E184" s="937"/>
      <c r="F184" s="938">
        <f t="shared" ref="F184:F257" si="6">D184*E184</f>
        <v>0</v>
      </c>
      <c r="G184" s="920"/>
      <c r="H184" s="921"/>
      <c r="I184" s="921"/>
      <c r="J184" s="921"/>
      <c r="K184" s="921"/>
      <c r="L184" s="921"/>
      <c r="M184" s="921"/>
      <c r="N184" s="921"/>
      <c r="O184" s="921"/>
      <c r="P184" s="921"/>
      <c r="Q184" s="921"/>
      <c r="R184" s="921"/>
      <c r="S184" s="921"/>
      <c r="T184" s="921"/>
      <c r="U184" s="921"/>
      <c r="V184" s="921"/>
      <c r="W184" s="921"/>
      <c r="X184" s="921"/>
      <c r="Y184" s="921"/>
      <c r="Z184" s="921"/>
      <c r="AA184" s="921"/>
      <c r="AB184" s="921"/>
      <c r="AC184" s="921"/>
      <c r="AD184" s="921"/>
      <c r="AE184" s="921"/>
      <c r="AF184" s="921"/>
      <c r="AG184" s="921"/>
      <c r="AH184" s="921"/>
      <c r="AI184" s="921"/>
      <c r="AJ184" s="921"/>
      <c r="AK184" s="921"/>
      <c r="AL184" s="921"/>
      <c r="AM184" s="921"/>
      <c r="AN184" s="921"/>
      <c r="AO184" s="921"/>
      <c r="AP184" s="921"/>
      <c r="AQ184" s="921"/>
      <c r="AR184" s="921"/>
      <c r="AS184" s="921"/>
      <c r="AT184" s="921"/>
      <c r="AU184" s="921"/>
    </row>
    <row r="185" spans="1:47" s="961" customFormat="1">
      <c r="A185" s="962"/>
      <c r="B185" s="951"/>
      <c r="C185" s="965"/>
      <c r="D185" s="972"/>
      <c r="E185" s="933"/>
      <c r="F185" s="963"/>
      <c r="G185" s="920"/>
      <c r="H185" s="921"/>
      <c r="I185" s="921"/>
      <c r="J185" s="921"/>
      <c r="K185" s="921"/>
      <c r="L185" s="921"/>
      <c r="M185" s="921"/>
      <c r="N185" s="921"/>
      <c r="O185" s="921"/>
      <c r="P185" s="921"/>
      <c r="Q185" s="921"/>
      <c r="R185" s="921"/>
      <c r="S185" s="921"/>
      <c r="T185" s="921"/>
      <c r="U185" s="921"/>
      <c r="V185" s="921"/>
      <c r="W185" s="921"/>
      <c r="X185" s="921"/>
      <c r="Y185" s="921"/>
      <c r="Z185" s="921"/>
      <c r="AA185" s="921"/>
      <c r="AB185" s="921"/>
      <c r="AC185" s="921"/>
      <c r="AD185" s="921"/>
      <c r="AE185" s="921"/>
      <c r="AF185" s="921"/>
      <c r="AG185" s="921"/>
      <c r="AH185" s="921"/>
      <c r="AI185" s="921"/>
      <c r="AJ185" s="921"/>
      <c r="AK185" s="921"/>
      <c r="AL185" s="921"/>
      <c r="AM185" s="921"/>
      <c r="AN185" s="921"/>
      <c r="AO185" s="921"/>
      <c r="AP185" s="921"/>
      <c r="AQ185" s="921"/>
      <c r="AR185" s="921"/>
      <c r="AS185" s="921"/>
      <c r="AT185" s="921"/>
      <c r="AU185" s="921"/>
    </row>
    <row r="186" spans="1:47" s="961" customFormat="1" ht="52.5" customHeight="1">
      <c r="A186" s="962">
        <v>14</v>
      </c>
      <c r="B186" s="951" t="s">
        <v>784</v>
      </c>
      <c r="C186" s="965"/>
      <c r="D186" s="931"/>
      <c r="E186" s="933"/>
      <c r="F186" s="963"/>
      <c r="G186" s="920"/>
      <c r="H186" s="921"/>
      <c r="I186" s="921"/>
      <c r="J186" s="921"/>
      <c r="K186" s="921"/>
      <c r="L186" s="921"/>
      <c r="M186" s="921"/>
      <c r="N186" s="921"/>
      <c r="O186" s="921"/>
      <c r="P186" s="921"/>
      <c r="Q186" s="921"/>
      <c r="R186" s="921"/>
      <c r="S186" s="921"/>
      <c r="T186" s="921"/>
      <c r="U186" s="921"/>
      <c r="V186" s="921"/>
      <c r="W186" s="921"/>
      <c r="X186" s="921"/>
      <c r="Y186" s="921"/>
      <c r="Z186" s="921"/>
      <c r="AA186" s="921"/>
      <c r="AB186" s="921"/>
      <c r="AC186" s="921"/>
      <c r="AD186" s="921"/>
      <c r="AE186" s="921"/>
      <c r="AF186" s="921"/>
      <c r="AG186" s="921"/>
      <c r="AH186" s="921"/>
      <c r="AI186" s="921"/>
      <c r="AJ186" s="921"/>
      <c r="AK186" s="921"/>
      <c r="AL186" s="921"/>
      <c r="AM186" s="921"/>
      <c r="AN186" s="921"/>
      <c r="AO186" s="921"/>
      <c r="AP186" s="921"/>
      <c r="AQ186" s="921"/>
      <c r="AR186" s="921"/>
      <c r="AS186" s="921"/>
      <c r="AT186" s="921"/>
      <c r="AU186" s="921"/>
    </row>
    <row r="187" spans="1:47" s="961" customFormat="1">
      <c r="A187" s="962"/>
      <c r="B187" s="936" t="s">
        <v>785</v>
      </c>
      <c r="C187" s="965" t="s">
        <v>423</v>
      </c>
      <c r="D187" s="931">
        <v>95</v>
      </c>
      <c r="E187" s="937"/>
      <c r="F187" s="938">
        <f t="shared" si="6"/>
        <v>0</v>
      </c>
      <c r="G187" s="920"/>
      <c r="H187" s="921"/>
      <c r="I187" s="921"/>
      <c r="J187" s="921"/>
      <c r="K187" s="921"/>
      <c r="L187" s="921"/>
      <c r="M187" s="921"/>
      <c r="N187" s="921"/>
      <c r="O187" s="921"/>
      <c r="P187" s="921"/>
      <c r="Q187" s="921"/>
      <c r="R187" s="921"/>
      <c r="S187" s="921"/>
      <c r="T187" s="921"/>
      <c r="U187" s="921"/>
      <c r="V187" s="921"/>
      <c r="W187" s="921"/>
      <c r="X187" s="921"/>
      <c r="Y187" s="921"/>
      <c r="Z187" s="921"/>
      <c r="AA187" s="921"/>
      <c r="AB187" s="921"/>
      <c r="AC187" s="921"/>
      <c r="AD187" s="921"/>
      <c r="AE187" s="921"/>
      <c r="AF187" s="921"/>
      <c r="AG187" s="921"/>
      <c r="AH187" s="921"/>
      <c r="AI187" s="921"/>
      <c r="AJ187" s="921"/>
      <c r="AK187" s="921"/>
      <c r="AL187" s="921"/>
      <c r="AM187" s="921"/>
      <c r="AN187" s="921"/>
      <c r="AO187" s="921"/>
      <c r="AP187" s="921"/>
      <c r="AQ187" s="921"/>
      <c r="AR187" s="921"/>
      <c r="AS187" s="921"/>
      <c r="AT187" s="921"/>
      <c r="AU187" s="921"/>
    </row>
    <row r="188" spans="1:47" s="961" customFormat="1">
      <c r="A188" s="962"/>
      <c r="B188" s="936" t="s">
        <v>786</v>
      </c>
      <c r="C188" s="965" t="s">
        <v>423</v>
      </c>
      <c r="D188" s="931">
        <v>170</v>
      </c>
      <c r="E188" s="937"/>
      <c r="F188" s="938">
        <f t="shared" si="6"/>
        <v>0</v>
      </c>
      <c r="G188" s="920"/>
      <c r="H188" s="921"/>
      <c r="I188" s="921"/>
      <c r="J188" s="921"/>
      <c r="K188" s="921"/>
      <c r="L188" s="921"/>
      <c r="M188" s="921"/>
      <c r="N188" s="921"/>
      <c r="O188" s="921"/>
      <c r="P188" s="921"/>
      <c r="Q188" s="921"/>
      <c r="R188" s="921"/>
      <c r="S188" s="921"/>
      <c r="T188" s="921"/>
      <c r="U188" s="921"/>
      <c r="V188" s="921"/>
      <c r="W188" s="921"/>
      <c r="X188" s="921"/>
      <c r="Y188" s="921"/>
      <c r="Z188" s="921"/>
      <c r="AA188" s="921"/>
      <c r="AB188" s="921"/>
      <c r="AC188" s="921"/>
      <c r="AD188" s="921"/>
      <c r="AE188" s="921"/>
      <c r="AF188" s="921"/>
      <c r="AG188" s="921"/>
      <c r="AH188" s="921"/>
      <c r="AI188" s="921"/>
      <c r="AJ188" s="921"/>
      <c r="AK188" s="921"/>
      <c r="AL188" s="921"/>
      <c r="AM188" s="921"/>
      <c r="AN188" s="921"/>
      <c r="AO188" s="921"/>
      <c r="AP188" s="921"/>
      <c r="AQ188" s="921"/>
      <c r="AR188" s="921"/>
      <c r="AS188" s="921"/>
      <c r="AT188" s="921"/>
      <c r="AU188" s="921"/>
    </row>
    <row r="189" spans="1:47" s="961" customFormat="1">
      <c r="A189" s="962"/>
      <c r="B189" s="936" t="s">
        <v>787</v>
      </c>
      <c r="C189" s="965" t="s">
        <v>423</v>
      </c>
      <c r="D189" s="931">
        <v>300</v>
      </c>
      <c r="E189" s="937"/>
      <c r="F189" s="938">
        <f t="shared" si="6"/>
        <v>0</v>
      </c>
      <c r="G189" s="920"/>
      <c r="H189" s="921"/>
      <c r="I189" s="921"/>
      <c r="J189" s="921"/>
      <c r="K189" s="921"/>
      <c r="L189" s="921"/>
      <c r="M189" s="921"/>
      <c r="N189" s="921"/>
      <c r="O189" s="921"/>
      <c r="P189" s="921"/>
      <c r="Q189" s="921"/>
      <c r="R189" s="921"/>
      <c r="S189" s="921"/>
      <c r="T189" s="921"/>
      <c r="U189" s="921"/>
      <c r="V189" s="921"/>
      <c r="W189" s="921"/>
      <c r="X189" s="921"/>
      <c r="Y189" s="921"/>
      <c r="Z189" s="921"/>
      <c r="AA189" s="921"/>
      <c r="AB189" s="921"/>
      <c r="AC189" s="921"/>
      <c r="AD189" s="921"/>
      <c r="AE189" s="921"/>
      <c r="AF189" s="921"/>
      <c r="AG189" s="921"/>
      <c r="AH189" s="921"/>
      <c r="AI189" s="921"/>
      <c r="AJ189" s="921"/>
      <c r="AK189" s="921"/>
      <c r="AL189" s="921"/>
      <c r="AM189" s="921"/>
      <c r="AN189" s="921"/>
      <c r="AO189" s="921"/>
      <c r="AP189" s="921"/>
      <c r="AQ189" s="921"/>
      <c r="AR189" s="921"/>
      <c r="AS189" s="921"/>
      <c r="AT189" s="921"/>
      <c r="AU189" s="921"/>
    </row>
    <row r="190" spans="1:47" s="961" customFormat="1">
      <c r="A190" s="962"/>
      <c r="B190" s="936" t="s">
        <v>788</v>
      </c>
      <c r="C190" s="965" t="s">
        <v>423</v>
      </c>
      <c r="D190" s="931">
        <v>60</v>
      </c>
      <c r="E190" s="937"/>
      <c r="F190" s="938">
        <f t="shared" si="6"/>
        <v>0</v>
      </c>
      <c r="G190" s="920"/>
      <c r="H190" s="921"/>
      <c r="I190" s="921"/>
      <c r="J190" s="921"/>
      <c r="K190" s="921"/>
      <c r="L190" s="921"/>
      <c r="M190" s="921"/>
      <c r="N190" s="921"/>
      <c r="O190" s="921"/>
      <c r="P190" s="921"/>
      <c r="Q190" s="921"/>
      <c r="R190" s="921"/>
      <c r="S190" s="921"/>
      <c r="T190" s="921"/>
      <c r="U190" s="921"/>
      <c r="V190" s="921"/>
      <c r="W190" s="921"/>
      <c r="X190" s="921"/>
      <c r="Y190" s="921"/>
      <c r="Z190" s="921"/>
      <c r="AA190" s="921"/>
      <c r="AB190" s="921"/>
      <c r="AC190" s="921"/>
      <c r="AD190" s="921"/>
      <c r="AE190" s="921"/>
      <c r="AF190" s="921"/>
      <c r="AG190" s="921"/>
      <c r="AH190" s="921"/>
      <c r="AI190" s="921"/>
      <c r="AJ190" s="921"/>
      <c r="AK190" s="921"/>
      <c r="AL190" s="921"/>
      <c r="AM190" s="921"/>
      <c r="AN190" s="921"/>
      <c r="AO190" s="921"/>
      <c r="AP190" s="921"/>
      <c r="AQ190" s="921"/>
      <c r="AR190" s="921"/>
      <c r="AS190" s="921"/>
      <c r="AT190" s="921"/>
      <c r="AU190" s="921"/>
    </row>
    <row r="191" spans="1:47" s="961" customFormat="1">
      <c r="A191" s="962"/>
      <c r="B191" s="936" t="s">
        <v>789</v>
      </c>
      <c r="C191" s="965" t="s">
        <v>423</v>
      </c>
      <c r="D191" s="931">
        <v>152</v>
      </c>
      <c r="E191" s="937"/>
      <c r="F191" s="938">
        <f t="shared" si="6"/>
        <v>0</v>
      </c>
      <c r="G191" s="920"/>
      <c r="H191" s="921"/>
      <c r="I191" s="921"/>
      <c r="J191" s="921"/>
      <c r="K191" s="921"/>
      <c r="L191" s="921"/>
      <c r="M191" s="921"/>
      <c r="N191" s="921"/>
      <c r="O191" s="921"/>
      <c r="P191" s="921"/>
      <c r="Q191" s="921"/>
      <c r="R191" s="921"/>
      <c r="S191" s="921"/>
      <c r="T191" s="921"/>
      <c r="U191" s="921"/>
      <c r="V191" s="921"/>
      <c r="W191" s="921"/>
      <c r="X191" s="921"/>
      <c r="Y191" s="921"/>
      <c r="Z191" s="921"/>
      <c r="AA191" s="921"/>
      <c r="AB191" s="921"/>
      <c r="AC191" s="921"/>
      <c r="AD191" s="921"/>
      <c r="AE191" s="921"/>
      <c r="AF191" s="921"/>
      <c r="AG191" s="921"/>
      <c r="AH191" s="921"/>
      <c r="AI191" s="921"/>
      <c r="AJ191" s="921"/>
      <c r="AK191" s="921"/>
      <c r="AL191" s="921"/>
      <c r="AM191" s="921"/>
      <c r="AN191" s="921"/>
      <c r="AO191" s="921"/>
      <c r="AP191" s="921"/>
      <c r="AQ191" s="921"/>
      <c r="AR191" s="921"/>
      <c r="AS191" s="921"/>
      <c r="AT191" s="921"/>
      <c r="AU191" s="921"/>
    </row>
    <row r="192" spans="1:47" s="961" customFormat="1">
      <c r="A192" s="962"/>
      <c r="B192" s="936" t="s">
        <v>790</v>
      </c>
      <c r="C192" s="965" t="s">
        <v>423</v>
      </c>
      <c r="D192" s="931">
        <v>15</v>
      </c>
      <c r="E192" s="937"/>
      <c r="F192" s="938">
        <f t="shared" si="6"/>
        <v>0</v>
      </c>
      <c r="G192" s="920"/>
      <c r="H192" s="921"/>
      <c r="I192" s="921"/>
      <c r="J192" s="921"/>
      <c r="K192" s="921"/>
      <c r="L192" s="921"/>
      <c r="M192" s="921"/>
      <c r="N192" s="921"/>
      <c r="O192" s="921"/>
      <c r="P192" s="921"/>
      <c r="Q192" s="921"/>
      <c r="R192" s="921"/>
      <c r="S192" s="921"/>
      <c r="T192" s="921"/>
      <c r="U192" s="921"/>
      <c r="V192" s="921"/>
      <c r="W192" s="921"/>
      <c r="X192" s="921"/>
      <c r="Y192" s="921"/>
      <c r="Z192" s="921"/>
      <c r="AA192" s="921"/>
      <c r="AB192" s="921"/>
      <c r="AC192" s="921"/>
      <c r="AD192" s="921"/>
      <c r="AE192" s="921"/>
      <c r="AF192" s="921"/>
      <c r="AG192" s="921"/>
      <c r="AH192" s="921"/>
      <c r="AI192" s="921"/>
      <c r="AJ192" s="921"/>
      <c r="AK192" s="921"/>
      <c r="AL192" s="921"/>
      <c r="AM192" s="921"/>
      <c r="AN192" s="921"/>
      <c r="AO192" s="921"/>
      <c r="AP192" s="921"/>
      <c r="AQ192" s="921"/>
      <c r="AR192" s="921"/>
      <c r="AS192" s="921"/>
      <c r="AT192" s="921"/>
      <c r="AU192" s="921"/>
    </row>
    <row r="193" spans="1:47" s="961" customFormat="1">
      <c r="A193" s="962"/>
      <c r="B193" s="936" t="s">
        <v>791</v>
      </c>
      <c r="C193" s="965" t="s">
        <v>423</v>
      </c>
      <c r="D193" s="931">
        <v>85</v>
      </c>
      <c r="E193" s="937"/>
      <c r="F193" s="938">
        <f t="shared" si="6"/>
        <v>0</v>
      </c>
      <c r="G193" s="920"/>
      <c r="H193" s="921"/>
      <c r="I193" s="921"/>
      <c r="J193" s="921"/>
      <c r="K193" s="921"/>
      <c r="L193" s="921"/>
      <c r="M193" s="921"/>
      <c r="N193" s="921"/>
      <c r="O193" s="921"/>
      <c r="P193" s="921"/>
      <c r="Q193" s="921"/>
      <c r="R193" s="921"/>
      <c r="S193" s="921"/>
      <c r="T193" s="921"/>
      <c r="U193" s="921"/>
      <c r="V193" s="921"/>
      <c r="W193" s="921"/>
      <c r="X193" s="921"/>
      <c r="Y193" s="921"/>
      <c r="Z193" s="921"/>
      <c r="AA193" s="921"/>
      <c r="AB193" s="921"/>
      <c r="AC193" s="921"/>
      <c r="AD193" s="921"/>
      <c r="AE193" s="921"/>
      <c r="AF193" s="921"/>
      <c r="AG193" s="921"/>
      <c r="AH193" s="921"/>
      <c r="AI193" s="921"/>
      <c r="AJ193" s="921"/>
      <c r="AK193" s="921"/>
      <c r="AL193" s="921"/>
      <c r="AM193" s="921"/>
      <c r="AN193" s="921"/>
      <c r="AO193" s="921"/>
      <c r="AP193" s="921"/>
      <c r="AQ193" s="921"/>
      <c r="AR193" s="921"/>
      <c r="AS193" s="921"/>
      <c r="AT193" s="921"/>
      <c r="AU193" s="921"/>
    </row>
    <row r="194" spans="1:47" s="961" customFormat="1">
      <c r="A194" s="962"/>
      <c r="B194" s="936" t="s">
        <v>792</v>
      </c>
      <c r="C194" s="965" t="s">
        <v>423</v>
      </c>
      <c r="D194" s="931">
        <v>190</v>
      </c>
      <c r="E194" s="937"/>
      <c r="F194" s="938">
        <f t="shared" si="6"/>
        <v>0</v>
      </c>
      <c r="G194" s="920"/>
      <c r="H194" s="921"/>
      <c r="I194" s="921"/>
      <c r="J194" s="921"/>
      <c r="K194" s="921"/>
      <c r="L194" s="921"/>
      <c r="M194" s="921"/>
      <c r="N194" s="921"/>
      <c r="O194" s="921"/>
      <c r="P194" s="921"/>
      <c r="Q194" s="921"/>
      <c r="R194" s="921"/>
      <c r="S194" s="921"/>
      <c r="T194" s="921"/>
      <c r="U194" s="921"/>
      <c r="V194" s="921"/>
      <c r="W194" s="921"/>
      <c r="X194" s="921"/>
      <c r="Y194" s="921"/>
      <c r="Z194" s="921"/>
      <c r="AA194" s="921"/>
      <c r="AB194" s="921"/>
      <c r="AC194" s="921"/>
      <c r="AD194" s="921"/>
      <c r="AE194" s="921"/>
      <c r="AF194" s="921"/>
      <c r="AG194" s="921"/>
      <c r="AH194" s="921"/>
      <c r="AI194" s="921"/>
      <c r="AJ194" s="921"/>
      <c r="AK194" s="921"/>
      <c r="AL194" s="921"/>
      <c r="AM194" s="921"/>
      <c r="AN194" s="921"/>
      <c r="AO194" s="921"/>
      <c r="AP194" s="921"/>
      <c r="AQ194" s="921"/>
      <c r="AR194" s="921"/>
      <c r="AS194" s="921"/>
      <c r="AT194" s="921"/>
      <c r="AU194" s="921"/>
    </row>
    <row r="195" spans="1:47" s="961" customFormat="1">
      <c r="A195" s="962"/>
      <c r="B195" s="936" t="s">
        <v>793</v>
      </c>
      <c r="C195" s="965" t="s">
        <v>423</v>
      </c>
      <c r="D195" s="931">
        <v>15</v>
      </c>
      <c r="E195" s="937"/>
      <c r="F195" s="938">
        <f t="shared" si="6"/>
        <v>0</v>
      </c>
      <c r="G195" s="920"/>
      <c r="H195" s="921"/>
      <c r="I195" s="921"/>
      <c r="J195" s="921"/>
      <c r="K195" s="921"/>
      <c r="L195" s="921"/>
      <c r="M195" s="921"/>
      <c r="N195" s="921"/>
      <c r="O195" s="921"/>
      <c r="P195" s="921"/>
      <c r="Q195" s="921"/>
      <c r="R195" s="921"/>
      <c r="S195" s="921"/>
      <c r="T195" s="921"/>
      <c r="U195" s="921"/>
      <c r="V195" s="921"/>
      <c r="W195" s="921"/>
      <c r="X195" s="921"/>
      <c r="Y195" s="921"/>
      <c r="Z195" s="921"/>
      <c r="AA195" s="921"/>
      <c r="AB195" s="921"/>
      <c r="AC195" s="921"/>
      <c r="AD195" s="921"/>
      <c r="AE195" s="921"/>
      <c r="AF195" s="921"/>
      <c r="AG195" s="921"/>
      <c r="AH195" s="921"/>
      <c r="AI195" s="921"/>
      <c r="AJ195" s="921"/>
      <c r="AK195" s="921"/>
      <c r="AL195" s="921"/>
      <c r="AM195" s="921"/>
      <c r="AN195" s="921"/>
      <c r="AO195" s="921"/>
      <c r="AP195" s="921"/>
      <c r="AQ195" s="921"/>
      <c r="AR195" s="921"/>
      <c r="AS195" s="921"/>
      <c r="AT195" s="921"/>
      <c r="AU195" s="921"/>
    </row>
    <row r="196" spans="1:47" s="961" customFormat="1">
      <c r="A196" s="973"/>
      <c r="B196" s="936"/>
      <c r="C196" s="974"/>
      <c r="D196" s="974"/>
      <c r="E196" s="933"/>
      <c r="F196" s="963"/>
      <c r="G196" s="920"/>
      <c r="H196" s="921"/>
      <c r="I196" s="921"/>
      <c r="J196" s="921"/>
      <c r="K196" s="921"/>
      <c r="L196" s="921"/>
      <c r="M196" s="921"/>
      <c r="N196" s="921"/>
      <c r="O196" s="921"/>
      <c r="P196" s="921"/>
      <c r="Q196" s="921"/>
      <c r="R196" s="921"/>
      <c r="S196" s="921"/>
      <c r="T196" s="921"/>
      <c r="U196" s="921"/>
      <c r="V196" s="921"/>
      <c r="W196" s="921"/>
      <c r="X196" s="921"/>
      <c r="Y196" s="921"/>
      <c r="Z196" s="921"/>
      <c r="AA196" s="921"/>
      <c r="AB196" s="921"/>
      <c r="AC196" s="921"/>
      <c r="AD196" s="921"/>
      <c r="AE196" s="921"/>
      <c r="AF196" s="921"/>
      <c r="AG196" s="921"/>
      <c r="AH196" s="921"/>
      <c r="AI196" s="921"/>
      <c r="AJ196" s="921"/>
      <c r="AK196" s="921"/>
      <c r="AL196" s="921"/>
      <c r="AM196" s="921"/>
      <c r="AN196" s="921"/>
      <c r="AO196" s="921"/>
      <c r="AP196" s="921"/>
      <c r="AQ196" s="921"/>
      <c r="AR196" s="921"/>
      <c r="AS196" s="921"/>
      <c r="AT196" s="921"/>
      <c r="AU196" s="921"/>
    </row>
    <row r="197" spans="1:47" s="961" customFormat="1" ht="100.5" customHeight="1">
      <c r="A197" s="962">
        <v>15</v>
      </c>
      <c r="B197" s="936" t="s">
        <v>794</v>
      </c>
      <c r="C197" s="965"/>
      <c r="D197" s="931"/>
      <c r="E197" s="933"/>
      <c r="F197" s="963"/>
      <c r="G197" s="920"/>
      <c r="H197" s="921"/>
      <c r="I197" s="921"/>
      <c r="J197" s="921"/>
      <c r="K197" s="921"/>
      <c r="L197" s="921"/>
      <c r="M197" s="921"/>
      <c r="N197" s="921"/>
      <c r="O197" s="921"/>
      <c r="P197" s="921"/>
      <c r="Q197" s="921"/>
      <c r="R197" s="921"/>
      <c r="S197" s="921"/>
      <c r="T197" s="921"/>
      <c r="U197" s="921"/>
      <c r="V197" s="921"/>
      <c r="W197" s="921"/>
      <c r="X197" s="921"/>
      <c r="Y197" s="921"/>
      <c r="Z197" s="921"/>
      <c r="AA197" s="921"/>
      <c r="AB197" s="921"/>
      <c r="AC197" s="921"/>
      <c r="AD197" s="921"/>
      <c r="AE197" s="921"/>
      <c r="AF197" s="921"/>
      <c r="AG197" s="921"/>
      <c r="AH197" s="921"/>
      <c r="AI197" s="921"/>
      <c r="AJ197" s="921"/>
      <c r="AK197" s="921"/>
      <c r="AL197" s="921"/>
      <c r="AM197" s="921"/>
      <c r="AN197" s="921"/>
      <c r="AO197" s="921"/>
      <c r="AP197" s="921"/>
      <c r="AQ197" s="921"/>
      <c r="AR197" s="921"/>
      <c r="AS197" s="921"/>
      <c r="AT197" s="921"/>
      <c r="AU197" s="921"/>
    </row>
    <row r="198" spans="1:47" s="961" customFormat="1">
      <c r="A198" s="968"/>
      <c r="B198" s="951"/>
      <c r="C198" s="965" t="s">
        <v>419</v>
      </c>
      <c r="D198" s="931">
        <v>200</v>
      </c>
      <c r="E198" s="937"/>
      <c r="F198" s="938">
        <f t="shared" ref="F198" si="7">D198*E198</f>
        <v>0</v>
      </c>
      <c r="G198" s="920"/>
      <c r="H198" s="921"/>
      <c r="I198" s="975"/>
      <c r="J198" s="921"/>
      <c r="K198" s="921"/>
      <c r="L198" s="921"/>
      <c r="M198" s="921"/>
      <c r="N198" s="921"/>
      <c r="O198" s="921"/>
      <c r="P198" s="921"/>
      <c r="Q198" s="921"/>
      <c r="R198" s="921"/>
      <c r="S198" s="921"/>
      <c r="T198" s="921"/>
      <c r="U198" s="921"/>
      <c r="V198" s="921"/>
      <c r="W198" s="921"/>
      <c r="X198" s="921"/>
      <c r="Y198" s="921"/>
      <c r="Z198" s="921"/>
      <c r="AA198" s="921"/>
      <c r="AB198" s="921"/>
      <c r="AC198" s="921"/>
      <c r="AD198" s="921"/>
      <c r="AE198" s="921"/>
      <c r="AF198" s="921"/>
      <c r="AG198" s="921"/>
      <c r="AH198" s="921"/>
      <c r="AI198" s="921"/>
      <c r="AJ198" s="921"/>
      <c r="AK198" s="921"/>
      <c r="AL198" s="921"/>
      <c r="AM198" s="921"/>
      <c r="AN198" s="921"/>
      <c r="AO198" s="921"/>
      <c r="AP198" s="921"/>
      <c r="AQ198" s="921"/>
      <c r="AR198" s="921"/>
      <c r="AS198" s="921"/>
      <c r="AT198" s="921"/>
      <c r="AU198" s="921"/>
    </row>
    <row r="199" spans="1:47" s="961" customFormat="1">
      <c r="A199" s="962"/>
      <c r="B199" s="936"/>
      <c r="C199" s="965"/>
      <c r="D199" s="931"/>
      <c r="E199" s="939"/>
      <c r="F199" s="964"/>
      <c r="G199" s="920"/>
      <c r="H199" s="921"/>
      <c r="I199" s="921"/>
      <c r="J199" s="921"/>
      <c r="K199" s="921"/>
      <c r="L199" s="921"/>
      <c r="M199" s="921"/>
      <c r="N199" s="921"/>
      <c r="O199" s="921"/>
      <c r="P199" s="921"/>
      <c r="Q199" s="921"/>
      <c r="R199" s="921"/>
      <c r="S199" s="921"/>
      <c r="T199" s="921"/>
      <c r="U199" s="921"/>
      <c r="V199" s="921"/>
      <c r="W199" s="921"/>
      <c r="X199" s="921"/>
      <c r="Y199" s="921"/>
      <c r="Z199" s="921"/>
      <c r="AA199" s="921"/>
      <c r="AB199" s="921"/>
      <c r="AC199" s="921"/>
      <c r="AD199" s="921"/>
      <c r="AE199" s="921"/>
      <c r="AF199" s="921"/>
      <c r="AG199" s="921"/>
      <c r="AH199" s="921"/>
      <c r="AI199" s="921"/>
      <c r="AJ199" s="921"/>
      <c r="AK199" s="921"/>
      <c r="AL199" s="921"/>
      <c r="AM199" s="921"/>
      <c r="AN199" s="921"/>
      <c r="AO199" s="921"/>
      <c r="AP199" s="921"/>
      <c r="AQ199" s="921"/>
      <c r="AR199" s="921"/>
      <c r="AS199" s="921"/>
      <c r="AT199" s="921"/>
      <c r="AU199" s="921"/>
    </row>
    <row r="200" spans="1:47" s="961" customFormat="1" ht="100.5" customHeight="1">
      <c r="A200" s="962">
        <v>16</v>
      </c>
      <c r="B200" s="936" t="s">
        <v>795</v>
      </c>
      <c r="C200" s="965"/>
      <c r="D200" s="931"/>
      <c r="E200" s="933"/>
      <c r="F200" s="963"/>
      <c r="G200" s="920"/>
      <c r="H200" s="921"/>
      <c r="I200" s="921"/>
      <c r="J200" s="921"/>
      <c r="K200" s="921"/>
      <c r="L200" s="921"/>
      <c r="M200" s="921"/>
      <c r="N200" s="921"/>
      <c r="O200" s="921"/>
      <c r="P200" s="921"/>
      <c r="Q200" s="921"/>
      <c r="R200" s="921"/>
      <c r="S200" s="921"/>
      <c r="T200" s="921"/>
      <c r="U200" s="921"/>
      <c r="V200" s="921"/>
      <c r="W200" s="921"/>
      <c r="X200" s="921"/>
      <c r="Y200" s="921"/>
      <c r="Z200" s="921"/>
      <c r="AA200" s="921"/>
      <c r="AB200" s="921"/>
      <c r="AC200" s="921"/>
      <c r="AD200" s="921"/>
      <c r="AE200" s="921"/>
      <c r="AF200" s="921"/>
      <c r="AG200" s="921"/>
      <c r="AH200" s="921"/>
      <c r="AI200" s="921"/>
      <c r="AJ200" s="921"/>
      <c r="AK200" s="921"/>
      <c r="AL200" s="921"/>
      <c r="AM200" s="921"/>
      <c r="AN200" s="921"/>
      <c r="AO200" s="921"/>
      <c r="AP200" s="921"/>
      <c r="AQ200" s="921"/>
      <c r="AR200" s="921"/>
      <c r="AS200" s="921"/>
      <c r="AT200" s="921"/>
      <c r="AU200" s="921"/>
    </row>
    <row r="201" spans="1:47" s="961" customFormat="1">
      <c r="A201" s="968"/>
      <c r="B201" s="951"/>
      <c r="C201" s="965" t="s">
        <v>419</v>
      </c>
      <c r="D201" s="931">
        <v>1155</v>
      </c>
      <c r="E201" s="937"/>
      <c r="F201" s="938">
        <f t="shared" ref="F201" si="8">D201*E201</f>
        <v>0</v>
      </c>
      <c r="G201" s="920"/>
      <c r="H201" s="921"/>
      <c r="I201" s="975"/>
      <c r="J201" s="921"/>
      <c r="K201" s="921"/>
      <c r="L201" s="921"/>
      <c r="M201" s="921"/>
      <c r="N201" s="921"/>
      <c r="O201" s="921"/>
      <c r="P201" s="921"/>
      <c r="Q201" s="921"/>
      <c r="R201" s="921"/>
      <c r="S201" s="921"/>
      <c r="T201" s="921"/>
      <c r="U201" s="921"/>
      <c r="V201" s="921"/>
      <c r="W201" s="921"/>
      <c r="X201" s="921"/>
      <c r="Y201" s="921"/>
      <c r="Z201" s="921"/>
      <c r="AA201" s="921"/>
      <c r="AB201" s="921"/>
      <c r="AC201" s="921"/>
      <c r="AD201" s="921"/>
      <c r="AE201" s="921"/>
      <c r="AF201" s="921"/>
      <c r="AG201" s="921"/>
      <c r="AH201" s="921"/>
      <c r="AI201" s="921"/>
      <c r="AJ201" s="921"/>
      <c r="AK201" s="921"/>
      <c r="AL201" s="921"/>
      <c r="AM201" s="921"/>
      <c r="AN201" s="921"/>
      <c r="AO201" s="921"/>
      <c r="AP201" s="921"/>
      <c r="AQ201" s="921"/>
      <c r="AR201" s="921"/>
      <c r="AS201" s="921"/>
      <c r="AT201" s="921"/>
      <c r="AU201" s="921"/>
    </row>
    <row r="202" spans="1:47" s="961" customFormat="1">
      <c r="A202" s="962"/>
      <c r="B202" s="936"/>
      <c r="C202" s="965"/>
      <c r="D202" s="931"/>
      <c r="E202" s="939"/>
      <c r="F202" s="964"/>
      <c r="G202" s="920"/>
      <c r="H202" s="921"/>
      <c r="I202" s="921"/>
      <c r="J202" s="921"/>
      <c r="K202" s="921"/>
      <c r="L202" s="921"/>
      <c r="M202" s="921"/>
      <c r="N202" s="921"/>
      <c r="O202" s="921"/>
      <c r="P202" s="921"/>
      <c r="Q202" s="921"/>
      <c r="R202" s="921"/>
      <c r="S202" s="921"/>
      <c r="T202" s="921"/>
      <c r="U202" s="921"/>
      <c r="V202" s="921"/>
      <c r="W202" s="921"/>
      <c r="X202" s="921"/>
      <c r="Y202" s="921"/>
      <c r="Z202" s="921"/>
      <c r="AA202" s="921"/>
      <c r="AB202" s="921"/>
      <c r="AC202" s="921"/>
      <c r="AD202" s="921"/>
      <c r="AE202" s="921"/>
      <c r="AF202" s="921"/>
      <c r="AG202" s="921"/>
      <c r="AH202" s="921"/>
      <c r="AI202" s="921"/>
      <c r="AJ202" s="921"/>
      <c r="AK202" s="921"/>
      <c r="AL202" s="921"/>
      <c r="AM202" s="921"/>
      <c r="AN202" s="921"/>
      <c r="AO202" s="921"/>
      <c r="AP202" s="921"/>
      <c r="AQ202" s="921"/>
      <c r="AR202" s="921"/>
      <c r="AS202" s="921"/>
      <c r="AT202" s="921"/>
      <c r="AU202" s="921"/>
    </row>
    <row r="203" spans="1:47" s="961" customFormat="1">
      <c r="A203" s="962"/>
      <c r="B203" s="936"/>
      <c r="C203" s="965"/>
      <c r="D203" s="931"/>
      <c r="E203" s="939"/>
      <c r="F203" s="964"/>
      <c r="G203" s="920"/>
      <c r="H203" s="921"/>
      <c r="I203" s="921"/>
      <c r="J203" s="921"/>
      <c r="K203" s="921"/>
      <c r="L203" s="921"/>
      <c r="M203" s="921"/>
      <c r="N203" s="921"/>
      <c r="O203" s="921"/>
      <c r="P203" s="921"/>
      <c r="Q203" s="921"/>
      <c r="R203" s="921"/>
      <c r="S203" s="921"/>
      <c r="T203" s="921"/>
      <c r="U203" s="921"/>
      <c r="V203" s="921"/>
      <c r="W203" s="921"/>
      <c r="X203" s="921"/>
      <c r="Y203" s="921"/>
      <c r="Z203" s="921"/>
      <c r="AA203" s="921"/>
      <c r="AB203" s="921"/>
      <c r="AC203" s="921"/>
      <c r="AD203" s="921"/>
      <c r="AE203" s="921"/>
      <c r="AF203" s="921"/>
      <c r="AG203" s="921"/>
      <c r="AH203" s="921"/>
      <c r="AI203" s="921"/>
      <c r="AJ203" s="921"/>
      <c r="AK203" s="921"/>
      <c r="AL203" s="921"/>
      <c r="AM203" s="921"/>
      <c r="AN203" s="921"/>
      <c r="AO203" s="921"/>
      <c r="AP203" s="921"/>
      <c r="AQ203" s="921"/>
      <c r="AR203" s="921"/>
      <c r="AS203" s="921"/>
      <c r="AT203" s="921"/>
      <c r="AU203" s="921"/>
    </row>
    <row r="204" spans="1:47" s="961" customFormat="1" ht="36">
      <c r="A204" s="962">
        <v>17</v>
      </c>
      <c r="B204" s="936" t="s">
        <v>796</v>
      </c>
      <c r="C204" s="965" t="s">
        <v>422</v>
      </c>
      <c r="D204" s="931">
        <v>2000</v>
      </c>
      <c r="E204" s="937"/>
      <c r="F204" s="938">
        <f t="shared" si="6"/>
        <v>0</v>
      </c>
      <c r="G204" s="920"/>
      <c r="H204" s="921"/>
      <c r="I204" s="921"/>
      <c r="J204" s="921"/>
      <c r="K204" s="921"/>
      <c r="L204" s="921"/>
      <c r="M204" s="921"/>
      <c r="N204" s="921"/>
      <c r="O204" s="921"/>
      <c r="P204" s="921"/>
      <c r="Q204" s="921"/>
      <c r="R204" s="921"/>
      <c r="S204" s="921"/>
      <c r="T204" s="921"/>
      <c r="U204" s="921"/>
      <c r="V204" s="921"/>
      <c r="W204" s="921"/>
      <c r="X204" s="921"/>
      <c r="Y204" s="921"/>
      <c r="Z204" s="921"/>
      <c r="AA204" s="921"/>
      <c r="AB204" s="921"/>
      <c r="AC204" s="921"/>
      <c r="AD204" s="921"/>
      <c r="AE204" s="921"/>
      <c r="AF204" s="921"/>
      <c r="AG204" s="921"/>
      <c r="AH204" s="921"/>
      <c r="AI204" s="921"/>
      <c r="AJ204" s="921"/>
      <c r="AK204" s="921"/>
      <c r="AL204" s="921"/>
      <c r="AM204" s="921"/>
      <c r="AN204" s="921"/>
      <c r="AO204" s="921"/>
      <c r="AP204" s="921"/>
      <c r="AQ204" s="921"/>
      <c r="AR204" s="921"/>
      <c r="AS204" s="921"/>
      <c r="AT204" s="921"/>
      <c r="AU204" s="921"/>
    </row>
    <row r="205" spans="1:47" s="961" customFormat="1">
      <c r="A205" s="962"/>
      <c r="B205" s="936"/>
      <c r="C205" s="965"/>
      <c r="D205" s="931"/>
      <c r="E205" s="939"/>
      <c r="F205" s="964"/>
      <c r="G205" s="920"/>
      <c r="H205" s="921"/>
      <c r="I205" s="921"/>
      <c r="J205" s="921"/>
      <c r="K205" s="921"/>
      <c r="L205" s="921"/>
      <c r="M205" s="921"/>
      <c r="N205" s="921"/>
      <c r="O205" s="921"/>
      <c r="P205" s="921"/>
      <c r="Q205" s="921"/>
      <c r="R205" s="921"/>
      <c r="S205" s="921"/>
      <c r="T205" s="921"/>
      <c r="U205" s="921"/>
      <c r="V205" s="921"/>
      <c r="W205" s="921"/>
      <c r="X205" s="921"/>
      <c r="Y205" s="921"/>
      <c r="Z205" s="921"/>
      <c r="AA205" s="921"/>
      <c r="AB205" s="921"/>
      <c r="AC205" s="921"/>
      <c r="AD205" s="921"/>
      <c r="AE205" s="921"/>
      <c r="AF205" s="921"/>
      <c r="AG205" s="921"/>
      <c r="AH205" s="921"/>
      <c r="AI205" s="921"/>
      <c r="AJ205" s="921"/>
      <c r="AK205" s="921"/>
      <c r="AL205" s="921"/>
      <c r="AM205" s="921"/>
      <c r="AN205" s="921"/>
      <c r="AO205" s="921"/>
      <c r="AP205" s="921"/>
      <c r="AQ205" s="921"/>
      <c r="AR205" s="921"/>
      <c r="AS205" s="921"/>
      <c r="AT205" s="921"/>
      <c r="AU205" s="921"/>
    </row>
    <row r="206" spans="1:47" s="961" customFormat="1" ht="29.25" customHeight="1">
      <c r="A206" s="962">
        <v>18</v>
      </c>
      <c r="B206" s="951" t="s">
        <v>797</v>
      </c>
      <c r="C206" s="965"/>
      <c r="D206" s="931"/>
      <c r="E206" s="933"/>
      <c r="F206" s="963"/>
      <c r="G206" s="920"/>
      <c r="H206" s="921"/>
      <c r="I206" s="921"/>
      <c r="J206" s="921"/>
      <c r="K206" s="921"/>
      <c r="L206" s="921"/>
      <c r="M206" s="921"/>
      <c r="N206" s="921"/>
      <c r="O206" s="921"/>
      <c r="P206" s="921"/>
      <c r="Q206" s="921"/>
      <c r="R206" s="921"/>
      <c r="S206" s="921"/>
      <c r="T206" s="921"/>
      <c r="U206" s="921"/>
      <c r="V206" s="921"/>
      <c r="W206" s="921"/>
      <c r="X206" s="921"/>
      <c r="Y206" s="921"/>
      <c r="Z206" s="921"/>
      <c r="AA206" s="921"/>
      <c r="AB206" s="921"/>
      <c r="AC206" s="921"/>
      <c r="AD206" s="921"/>
      <c r="AE206" s="921"/>
      <c r="AF206" s="921"/>
      <c r="AG206" s="921"/>
      <c r="AH206" s="921"/>
      <c r="AI206" s="921"/>
      <c r="AJ206" s="921"/>
      <c r="AK206" s="921"/>
      <c r="AL206" s="921"/>
      <c r="AM206" s="921"/>
      <c r="AN206" s="921"/>
      <c r="AO206" s="921"/>
      <c r="AP206" s="921"/>
      <c r="AQ206" s="921"/>
      <c r="AR206" s="921"/>
      <c r="AS206" s="921"/>
      <c r="AT206" s="921"/>
      <c r="AU206" s="921"/>
    </row>
    <row r="207" spans="1:47" s="961" customFormat="1">
      <c r="A207" s="962"/>
      <c r="B207" s="936" t="s">
        <v>785</v>
      </c>
      <c r="C207" s="965" t="s">
        <v>423</v>
      </c>
      <c r="D207" s="931">
        <v>5</v>
      </c>
      <c r="E207" s="976"/>
      <c r="F207" s="938">
        <f t="shared" ref="F207:F211" si="9">D207*E207</f>
        <v>0</v>
      </c>
      <c r="G207" s="920"/>
      <c r="H207" s="921"/>
      <c r="I207" s="921"/>
      <c r="J207" s="921"/>
      <c r="K207" s="921"/>
      <c r="L207" s="921"/>
      <c r="M207" s="921"/>
      <c r="N207" s="921"/>
      <c r="O207" s="921"/>
      <c r="P207" s="921"/>
      <c r="Q207" s="921"/>
      <c r="R207" s="921"/>
      <c r="S207" s="921"/>
      <c r="T207" s="921"/>
      <c r="U207" s="921"/>
      <c r="V207" s="921"/>
      <c r="W207" s="921"/>
      <c r="X207" s="921"/>
      <c r="Y207" s="921"/>
      <c r="Z207" s="921"/>
      <c r="AA207" s="921"/>
      <c r="AB207" s="921"/>
      <c r="AC207" s="921"/>
      <c r="AD207" s="921"/>
      <c r="AE207" s="921"/>
      <c r="AF207" s="921"/>
      <c r="AG207" s="921"/>
      <c r="AH207" s="921"/>
      <c r="AI207" s="921"/>
      <c r="AJ207" s="921"/>
      <c r="AK207" s="921"/>
      <c r="AL207" s="921"/>
      <c r="AM207" s="921"/>
      <c r="AN207" s="921"/>
      <c r="AO207" s="921"/>
      <c r="AP207" s="921"/>
      <c r="AQ207" s="921"/>
      <c r="AR207" s="921"/>
      <c r="AS207" s="921"/>
      <c r="AT207" s="921"/>
      <c r="AU207" s="921"/>
    </row>
    <row r="208" spans="1:47" s="961" customFormat="1">
      <c r="A208" s="962"/>
      <c r="B208" s="936" t="s">
        <v>786</v>
      </c>
      <c r="C208" s="965" t="s">
        <v>423</v>
      </c>
      <c r="D208" s="931">
        <v>3</v>
      </c>
      <c r="E208" s="976"/>
      <c r="F208" s="938">
        <f t="shared" si="9"/>
        <v>0</v>
      </c>
      <c r="G208" s="920"/>
      <c r="H208" s="921"/>
      <c r="I208" s="921"/>
      <c r="J208" s="921"/>
      <c r="K208" s="921"/>
      <c r="L208" s="921"/>
      <c r="M208" s="921"/>
      <c r="N208" s="921"/>
      <c r="O208" s="921"/>
      <c r="P208" s="921"/>
      <c r="Q208" s="921"/>
      <c r="R208" s="921"/>
      <c r="S208" s="921"/>
      <c r="T208" s="921"/>
      <c r="U208" s="921"/>
      <c r="V208" s="921"/>
      <c r="W208" s="921"/>
      <c r="X208" s="921"/>
      <c r="Y208" s="921"/>
      <c r="Z208" s="921"/>
      <c r="AA208" s="921"/>
      <c r="AB208" s="921"/>
      <c r="AC208" s="921"/>
      <c r="AD208" s="921"/>
      <c r="AE208" s="921"/>
      <c r="AF208" s="921"/>
      <c r="AG208" s="921"/>
      <c r="AH208" s="921"/>
      <c r="AI208" s="921"/>
      <c r="AJ208" s="921"/>
      <c r="AK208" s="921"/>
      <c r="AL208" s="921"/>
      <c r="AM208" s="921"/>
      <c r="AN208" s="921"/>
      <c r="AO208" s="921"/>
      <c r="AP208" s="921"/>
      <c r="AQ208" s="921"/>
      <c r="AR208" s="921"/>
      <c r="AS208" s="921"/>
      <c r="AT208" s="921"/>
      <c r="AU208" s="921"/>
    </row>
    <row r="209" spans="1:47" s="961" customFormat="1">
      <c r="A209" s="962"/>
      <c r="B209" s="936" t="s">
        <v>787</v>
      </c>
      <c r="C209" s="965" t="s">
        <v>423</v>
      </c>
      <c r="D209" s="931">
        <v>3</v>
      </c>
      <c r="E209" s="976"/>
      <c r="F209" s="938">
        <f t="shared" si="9"/>
        <v>0</v>
      </c>
      <c r="G209" s="920"/>
      <c r="H209" s="921"/>
      <c r="I209" s="921"/>
      <c r="J209" s="921"/>
      <c r="K209" s="921"/>
      <c r="L209" s="921"/>
      <c r="M209" s="921"/>
      <c r="N209" s="921"/>
      <c r="O209" s="921"/>
      <c r="P209" s="921"/>
      <c r="Q209" s="921"/>
      <c r="R209" s="921"/>
      <c r="S209" s="921"/>
      <c r="T209" s="921"/>
      <c r="U209" s="921"/>
      <c r="V209" s="921"/>
      <c r="W209" s="921"/>
      <c r="X209" s="921"/>
      <c r="Y209" s="921"/>
      <c r="Z209" s="921"/>
      <c r="AA209" s="921"/>
      <c r="AB209" s="921"/>
      <c r="AC209" s="921"/>
      <c r="AD209" s="921"/>
      <c r="AE209" s="921"/>
      <c r="AF209" s="921"/>
      <c r="AG209" s="921"/>
      <c r="AH209" s="921"/>
      <c r="AI209" s="921"/>
      <c r="AJ209" s="921"/>
      <c r="AK209" s="921"/>
      <c r="AL209" s="921"/>
      <c r="AM209" s="921"/>
      <c r="AN209" s="921"/>
      <c r="AO209" s="921"/>
      <c r="AP209" s="921"/>
      <c r="AQ209" s="921"/>
      <c r="AR209" s="921"/>
      <c r="AS209" s="921"/>
      <c r="AT209" s="921"/>
      <c r="AU209" s="921"/>
    </row>
    <row r="210" spans="1:47" s="961" customFormat="1">
      <c r="A210" s="962"/>
      <c r="B210" s="936" t="s">
        <v>789</v>
      </c>
      <c r="C210" s="965" t="s">
        <v>423</v>
      </c>
      <c r="D210" s="931">
        <v>3</v>
      </c>
      <c r="E210" s="976"/>
      <c r="F210" s="938">
        <f t="shared" si="9"/>
        <v>0</v>
      </c>
      <c r="G210" s="920"/>
      <c r="H210" s="921"/>
      <c r="I210" s="921"/>
      <c r="J210" s="921"/>
      <c r="K210" s="921"/>
      <c r="L210" s="921"/>
      <c r="M210" s="921"/>
      <c r="N210" s="921"/>
      <c r="O210" s="921"/>
      <c r="P210" s="921"/>
      <c r="Q210" s="921"/>
      <c r="R210" s="921"/>
      <c r="S210" s="921"/>
      <c r="T210" s="921"/>
      <c r="U210" s="921"/>
      <c r="V210" s="921"/>
      <c r="W210" s="921"/>
      <c r="X210" s="921"/>
      <c r="Y210" s="921"/>
      <c r="Z210" s="921"/>
      <c r="AA210" s="921"/>
      <c r="AB210" s="921"/>
      <c r="AC210" s="921"/>
      <c r="AD210" s="921"/>
      <c r="AE210" s="921"/>
      <c r="AF210" s="921"/>
      <c r="AG210" s="921"/>
      <c r="AH210" s="921"/>
      <c r="AI210" s="921"/>
      <c r="AJ210" s="921"/>
      <c r="AK210" s="921"/>
      <c r="AL210" s="921"/>
      <c r="AM210" s="921"/>
      <c r="AN210" s="921"/>
      <c r="AO210" s="921"/>
      <c r="AP210" s="921"/>
      <c r="AQ210" s="921"/>
      <c r="AR210" s="921"/>
      <c r="AS210" s="921"/>
      <c r="AT210" s="921"/>
      <c r="AU210" s="921"/>
    </row>
    <row r="211" spans="1:47" s="961" customFormat="1">
      <c r="A211" s="962"/>
      <c r="B211" s="936" t="s">
        <v>791</v>
      </c>
      <c r="C211" s="965" t="s">
        <v>423</v>
      </c>
      <c r="D211" s="931">
        <v>2</v>
      </c>
      <c r="E211" s="976"/>
      <c r="F211" s="938">
        <f t="shared" si="9"/>
        <v>0</v>
      </c>
      <c r="G211" s="920"/>
      <c r="H211" s="921"/>
      <c r="I211" s="921"/>
      <c r="J211" s="921"/>
      <c r="K211" s="921"/>
      <c r="L211" s="921"/>
      <c r="M211" s="921"/>
      <c r="N211" s="921"/>
      <c r="O211" s="921"/>
      <c r="P211" s="921"/>
      <c r="Q211" s="921"/>
      <c r="R211" s="921"/>
      <c r="S211" s="921"/>
      <c r="T211" s="921"/>
      <c r="U211" s="921"/>
      <c r="V211" s="921"/>
      <c r="W211" s="921"/>
      <c r="X211" s="921"/>
      <c r="Y211" s="921"/>
      <c r="Z211" s="921"/>
      <c r="AA211" s="921"/>
      <c r="AB211" s="921"/>
      <c r="AC211" s="921"/>
      <c r="AD211" s="921"/>
      <c r="AE211" s="921"/>
      <c r="AF211" s="921"/>
      <c r="AG211" s="921"/>
      <c r="AH211" s="921"/>
      <c r="AI211" s="921"/>
      <c r="AJ211" s="921"/>
      <c r="AK211" s="921"/>
      <c r="AL211" s="921"/>
      <c r="AM211" s="921"/>
      <c r="AN211" s="921"/>
      <c r="AO211" s="921"/>
      <c r="AP211" s="921"/>
      <c r="AQ211" s="921"/>
      <c r="AR211" s="921"/>
      <c r="AS211" s="921"/>
      <c r="AT211" s="921"/>
      <c r="AU211" s="921"/>
    </row>
    <row r="212" spans="1:47" s="961" customFormat="1">
      <c r="A212" s="973"/>
      <c r="B212" s="936"/>
      <c r="C212" s="974"/>
      <c r="D212" s="974"/>
      <c r="E212" s="933"/>
      <c r="F212" s="963"/>
      <c r="G212" s="920"/>
      <c r="H212" s="921"/>
      <c r="I212" s="921"/>
      <c r="J212" s="921"/>
      <c r="K212" s="921"/>
      <c r="L212" s="921"/>
      <c r="M212" s="921"/>
      <c r="N212" s="921"/>
      <c r="O212" s="921"/>
      <c r="P212" s="921"/>
      <c r="Q212" s="921"/>
      <c r="R212" s="921"/>
      <c r="S212" s="921"/>
      <c r="T212" s="921"/>
      <c r="U212" s="921"/>
      <c r="V212" s="921"/>
      <c r="W212" s="921"/>
      <c r="X212" s="921"/>
      <c r="Y212" s="921"/>
      <c r="Z212" s="921"/>
      <c r="AA212" s="921"/>
      <c r="AB212" s="921"/>
      <c r="AC212" s="921"/>
      <c r="AD212" s="921"/>
      <c r="AE212" s="921"/>
      <c r="AF212" s="921"/>
      <c r="AG212" s="921"/>
      <c r="AH212" s="921"/>
      <c r="AI212" s="921"/>
      <c r="AJ212" s="921"/>
      <c r="AK212" s="921"/>
      <c r="AL212" s="921"/>
      <c r="AM212" s="921"/>
      <c r="AN212" s="921"/>
      <c r="AO212" s="921"/>
      <c r="AP212" s="921"/>
      <c r="AQ212" s="921"/>
      <c r="AR212" s="921"/>
      <c r="AS212" s="921"/>
      <c r="AT212" s="921"/>
      <c r="AU212" s="921"/>
    </row>
    <row r="213" spans="1:47" s="961" customFormat="1" ht="36">
      <c r="A213" s="962">
        <v>19</v>
      </c>
      <c r="B213" s="936" t="s">
        <v>798</v>
      </c>
      <c r="C213" s="965"/>
      <c r="D213" s="932"/>
      <c r="E213" s="933"/>
      <c r="F213" s="963"/>
      <c r="G213" s="920"/>
      <c r="H213" s="921"/>
      <c r="I213" s="921"/>
      <c r="J213" s="921"/>
      <c r="K213" s="921"/>
      <c r="L213" s="921"/>
      <c r="M213" s="921"/>
      <c r="N213" s="921"/>
      <c r="O213" s="921"/>
      <c r="P213" s="921"/>
      <c r="Q213" s="921"/>
      <c r="R213" s="921"/>
      <c r="S213" s="921"/>
      <c r="T213" s="921"/>
      <c r="U213" s="921"/>
      <c r="V213" s="921"/>
      <c r="W213" s="921"/>
      <c r="X213" s="921"/>
      <c r="Y213" s="921"/>
      <c r="Z213" s="921"/>
      <c r="AA213" s="921"/>
      <c r="AB213" s="921"/>
      <c r="AC213" s="921"/>
      <c r="AD213" s="921"/>
      <c r="AE213" s="921"/>
      <c r="AF213" s="921"/>
      <c r="AG213" s="921"/>
      <c r="AH213" s="921"/>
      <c r="AI213" s="921"/>
      <c r="AJ213" s="921"/>
      <c r="AK213" s="921"/>
      <c r="AL213" s="921"/>
      <c r="AM213" s="921"/>
      <c r="AN213" s="921"/>
      <c r="AO213" s="921"/>
      <c r="AP213" s="921"/>
      <c r="AQ213" s="921"/>
      <c r="AR213" s="921"/>
      <c r="AS213" s="921"/>
      <c r="AT213" s="921"/>
      <c r="AU213" s="921"/>
    </row>
    <row r="214" spans="1:47" s="961" customFormat="1">
      <c r="A214" s="962"/>
      <c r="B214" s="936" t="s">
        <v>799</v>
      </c>
      <c r="C214" s="965" t="s">
        <v>429</v>
      </c>
      <c r="D214" s="931">
        <v>6</v>
      </c>
      <c r="E214" s="937"/>
      <c r="F214" s="938">
        <f t="shared" ref="F214" si="10">D214*E214</f>
        <v>0</v>
      </c>
      <c r="G214" s="920"/>
      <c r="H214" s="921"/>
      <c r="I214" s="921"/>
      <c r="J214" s="921"/>
      <c r="K214" s="921"/>
      <c r="L214" s="921"/>
      <c r="M214" s="921"/>
      <c r="N214" s="921"/>
      <c r="O214" s="921"/>
      <c r="P214" s="921"/>
      <c r="Q214" s="921"/>
      <c r="R214" s="921"/>
      <c r="S214" s="921"/>
      <c r="T214" s="921"/>
      <c r="U214" s="921"/>
      <c r="V214" s="921"/>
      <c r="W214" s="921"/>
      <c r="X214" s="921"/>
      <c r="Y214" s="921"/>
      <c r="Z214" s="921"/>
      <c r="AA214" s="921"/>
      <c r="AB214" s="921"/>
      <c r="AC214" s="921"/>
      <c r="AD214" s="921"/>
      <c r="AE214" s="921"/>
      <c r="AF214" s="921"/>
      <c r="AG214" s="921"/>
      <c r="AH214" s="921"/>
      <c r="AI214" s="921"/>
      <c r="AJ214" s="921"/>
      <c r="AK214" s="921"/>
      <c r="AL214" s="921"/>
      <c r="AM214" s="921"/>
      <c r="AN214" s="921"/>
      <c r="AO214" s="921"/>
      <c r="AP214" s="921"/>
      <c r="AQ214" s="921"/>
      <c r="AR214" s="921"/>
      <c r="AS214" s="921"/>
      <c r="AT214" s="921"/>
      <c r="AU214" s="921"/>
    </row>
    <row r="215" spans="1:47" s="961" customFormat="1">
      <c r="A215" s="962"/>
      <c r="B215" s="936" t="s">
        <v>800</v>
      </c>
      <c r="C215" s="965" t="s">
        <v>429</v>
      </c>
      <c r="D215" s="931">
        <v>11</v>
      </c>
      <c r="E215" s="937"/>
      <c r="F215" s="938">
        <f t="shared" si="6"/>
        <v>0</v>
      </c>
      <c r="G215" s="920"/>
      <c r="H215" s="921"/>
      <c r="I215" s="921"/>
      <c r="J215" s="921"/>
      <c r="K215" s="921"/>
      <c r="L215" s="921"/>
      <c r="M215" s="921"/>
      <c r="N215" s="921"/>
      <c r="O215" s="921"/>
      <c r="P215" s="921"/>
      <c r="Q215" s="921"/>
      <c r="R215" s="921"/>
      <c r="S215" s="921"/>
      <c r="T215" s="921"/>
      <c r="U215" s="921"/>
      <c r="V215" s="921"/>
      <c r="W215" s="921"/>
      <c r="X215" s="921"/>
      <c r="Y215" s="921"/>
      <c r="Z215" s="921"/>
      <c r="AA215" s="921"/>
      <c r="AB215" s="921"/>
      <c r="AC215" s="921"/>
      <c r="AD215" s="921"/>
      <c r="AE215" s="921"/>
      <c r="AF215" s="921"/>
      <c r="AG215" s="921"/>
      <c r="AH215" s="921"/>
      <c r="AI215" s="921"/>
      <c r="AJ215" s="921"/>
      <c r="AK215" s="921"/>
      <c r="AL215" s="921"/>
      <c r="AM215" s="921"/>
      <c r="AN215" s="921"/>
      <c r="AO215" s="921"/>
      <c r="AP215" s="921"/>
      <c r="AQ215" s="921"/>
      <c r="AR215" s="921"/>
      <c r="AS215" s="921"/>
      <c r="AT215" s="921"/>
      <c r="AU215" s="921"/>
    </row>
    <row r="216" spans="1:47" s="961" customFormat="1">
      <c r="A216" s="962"/>
      <c r="B216" s="936" t="s">
        <v>801</v>
      </c>
      <c r="C216" s="965" t="s">
        <v>429</v>
      </c>
      <c r="D216" s="931">
        <v>4</v>
      </c>
      <c r="E216" s="937"/>
      <c r="F216" s="938">
        <f t="shared" si="6"/>
        <v>0</v>
      </c>
      <c r="G216" s="920"/>
      <c r="H216" s="921"/>
      <c r="I216" s="921"/>
      <c r="J216" s="921"/>
      <c r="K216" s="921"/>
      <c r="L216" s="921"/>
      <c r="M216" s="921"/>
      <c r="N216" s="921"/>
      <c r="O216" s="921"/>
      <c r="P216" s="921"/>
      <c r="Q216" s="921"/>
      <c r="R216" s="921"/>
      <c r="S216" s="921"/>
      <c r="T216" s="921"/>
      <c r="U216" s="921"/>
      <c r="V216" s="921"/>
      <c r="W216" s="921"/>
      <c r="X216" s="921"/>
      <c r="Y216" s="921"/>
      <c r="Z216" s="921"/>
      <c r="AA216" s="921"/>
      <c r="AB216" s="921"/>
      <c r="AC216" s="921"/>
      <c r="AD216" s="921"/>
      <c r="AE216" s="921"/>
      <c r="AF216" s="921"/>
      <c r="AG216" s="921"/>
      <c r="AH216" s="921"/>
      <c r="AI216" s="921"/>
      <c r="AJ216" s="921"/>
      <c r="AK216" s="921"/>
      <c r="AL216" s="921"/>
      <c r="AM216" s="921"/>
      <c r="AN216" s="921"/>
      <c r="AO216" s="921"/>
      <c r="AP216" s="921"/>
      <c r="AQ216" s="921"/>
      <c r="AR216" s="921"/>
      <c r="AS216" s="921"/>
      <c r="AT216" s="921"/>
      <c r="AU216" s="921"/>
    </row>
    <row r="217" spans="1:47" s="961" customFormat="1">
      <c r="A217" s="962"/>
      <c r="B217" s="936" t="s">
        <v>802</v>
      </c>
      <c r="C217" s="965" t="s">
        <v>429</v>
      </c>
      <c r="D217" s="931">
        <v>6</v>
      </c>
      <c r="E217" s="937"/>
      <c r="F217" s="938">
        <f t="shared" si="6"/>
        <v>0</v>
      </c>
      <c r="G217" s="920"/>
      <c r="H217" s="921"/>
      <c r="I217" s="921"/>
      <c r="J217" s="921"/>
      <c r="K217" s="921"/>
      <c r="L217" s="921"/>
      <c r="M217" s="921"/>
      <c r="N217" s="921"/>
      <c r="O217" s="921"/>
      <c r="P217" s="921"/>
      <c r="Q217" s="921"/>
      <c r="R217" s="921"/>
      <c r="S217" s="921"/>
      <c r="T217" s="921"/>
      <c r="U217" s="921"/>
      <c r="V217" s="921"/>
      <c r="W217" s="921"/>
      <c r="X217" s="921"/>
      <c r="Y217" s="921"/>
      <c r="Z217" s="921"/>
      <c r="AA217" s="921"/>
      <c r="AB217" s="921"/>
      <c r="AC217" s="921"/>
      <c r="AD217" s="921"/>
      <c r="AE217" s="921"/>
      <c r="AF217" s="921"/>
      <c r="AG217" s="921"/>
      <c r="AH217" s="921"/>
      <c r="AI217" s="921"/>
      <c r="AJ217" s="921"/>
      <c r="AK217" s="921"/>
      <c r="AL217" s="921"/>
      <c r="AM217" s="921"/>
      <c r="AN217" s="921"/>
      <c r="AO217" s="921"/>
      <c r="AP217" s="921"/>
      <c r="AQ217" s="921"/>
      <c r="AR217" s="921"/>
      <c r="AS217" s="921"/>
      <c r="AT217" s="921"/>
      <c r="AU217" s="921"/>
    </row>
    <row r="218" spans="1:47" s="961" customFormat="1">
      <c r="A218" s="962"/>
      <c r="B218" s="936" t="s">
        <v>803</v>
      </c>
      <c r="C218" s="965" t="s">
        <v>429</v>
      </c>
      <c r="D218" s="931">
        <v>5</v>
      </c>
      <c r="E218" s="937"/>
      <c r="F218" s="938">
        <f t="shared" si="6"/>
        <v>0</v>
      </c>
      <c r="G218" s="920"/>
      <c r="H218" s="921"/>
      <c r="I218" s="921"/>
      <c r="J218" s="921"/>
      <c r="K218" s="921"/>
      <c r="L218" s="921"/>
      <c r="M218" s="921"/>
      <c r="N218" s="921"/>
      <c r="O218" s="921"/>
      <c r="P218" s="921"/>
      <c r="Q218" s="921"/>
      <c r="R218" s="921"/>
      <c r="S218" s="921"/>
      <c r="T218" s="921"/>
      <c r="U218" s="921"/>
      <c r="V218" s="921"/>
      <c r="W218" s="921"/>
      <c r="X218" s="921"/>
      <c r="Y218" s="921"/>
      <c r="Z218" s="921"/>
      <c r="AA218" s="921"/>
      <c r="AB218" s="921"/>
      <c r="AC218" s="921"/>
      <c r="AD218" s="921"/>
      <c r="AE218" s="921"/>
      <c r="AF218" s="921"/>
      <c r="AG218" s="921"/>
      <c r="AH218" s="921"/>
      <c r="AI218" s="921"/>
      <c r="AJ218" s="921"/>
      <c r="AK218" s="921"/>
      <c r="AL218" s="921"/>
      <c r="AM218" s="921"/>
      <c r="AN218" s="921"/>
      <c r="AO218" s="921"/>
      <c r="AP218" s="921"/>
      <c r="AQ218" s="921"/>
      <c r="AR218" s="921"/>
      <c r="AS218" s="921"/>
      <c r="AT218" s="921"/>
      <c r="AU218" s="921"/>
    </row>
    <row r="219" spans="1:47" s="961" customFormat="1">
      <c r="A219" s="962"/>
      <c r="B219" s="936"/>
      <c r="C219" s="965"/>
      <c r="D219" s="965"/>
      <c r="E219" s="933"/>
      <c r="F219" s="963"/>
      <c r="G219" s="920"/>
      <c r="H219" s="921"/>
      <c r="I219" s="921"/>
      <c r="J219" s="921"/>
      <c r="K219" s="921"/>
      <c r="L219" s="921"/>
      <c r="M219" s="921"/>
      <c r="N219" s="921"/>
      <c r="O219" s="921"/>
      <c r="P219" s="921"/>
      <c r="Q219" s="921"/>
      <c r="R219" s="921"/>
      <c r="S219" s="921"/>
      <c r="T219" s="921"/>
      <c r="U219" s="921"/>
      <c r="V219" s="921"/>
      <c r="W219" s="921"/>
      <c r="X219" s="921"/>
      <c r="Y219" s="921"/>
      <c r="Z219" s="921"/>
      <c r="AA219" s="921"/>
      <c r="AB219" s="921"/>
      <c r="AC219" s="921"/>
      <c r="AD219" s="921"/>
      <c r="AE219" s="921"/>
      <c r="AF219" s="921"/>
      <c r="AG219" s="921"/>
      <c r="AH219" s="921"/>
      <c r="AI219" s="921"/>
      <c r="AJ219" s="921"/>
      <c r="AK219" s="921"/>
      <c r="AL219" s="921"/>
      <c r="AM219" s="921"/>
      <c r="AN219" s="921"/>
      <c r="AO219" s="921"/>
      <c r="AP219" s="921"/>
      <c r="AQ219" s="921"/>
      <c r="AR219" s="921"/>
      <c r="AS219" s="921"/>
      <c r="AT219" s="921"/>
      <c r="AU219" s="921"/>
    </row>
    <row r="220" spans="1:47" s="961" customFormat="1" ht="120">
      <c r="A220" s="962">
        <v>20</v>
      </c>
      <c r="B220" s="936" t="s">
        <v>804</v>
      </c>
      <c r="C220" s="965"/>
      <c r="D220" s="932"/>
      <c r="E220" s="933"/>
      <c r="F220" s="963"/>
      <c r="G220" s="920"/>
      <c r="H220" s="921"/>
      <c r="I220" s="921"/>
      <c r="J220" s="921"/>
      <c r="K220" s="921"/>
      <c r="L220" s="921"/>
      <c r="M220" s="921"/>
      <c r="N220" s="921"/>
      <c r="O220" s="921"/>
      <c r="P220" s="921"/>
      <c r="Q220" s="921"/>
      <c r="R220" s="921"/>
      <c r="S220" s="921"/>
      <c r="T220" s="921"/>
      <c r="U220" s="921"/>
      <c r="V220" s="921"/>
      <c r="W220" s="921"/>
      <c r="X220" s="921"/>
      <c r="Y220" s="921"/>
      <c r="Z220" s="921"/>
      <c r="AA220" s="921"/>
      <c r="AB220" s="921"/>
      <c r="AC220" s="921"/>
      <c r="AD220" s="921"/>
      <c r="AE220" s="921"/>
      <c r="AF220" s="921"/>
      <c r="AG220" s="921"/>
      <c r="AH220" s="921"/>
      <c r="AI220" s="921"/>
      <c r="AJ220" s="921"/>
      <c r="AK220" s="921"/>
      <c r="AL220" s="921"/>
      <c r="AM220" s="921"/>
      <c r="AN220" s="921"/>
      <c r="AO220" s="921"/>
      <c r="AP220" s="921"/>
      <c r="AQ220" s="921"/>
      <c r="AR220" s="921"/>
      <c r="AS220" s="921"/>
      <c r="AT220" s="921"/>
      <c r="AU220" s="921"/>
    </row>
    <row r="221" spans="1:47" s="961" customFormat="1">
      <c r="A221" s="962"/>
      <c r="B221" s="977" t="s">
        <v>800</v>
      </c>
      <c r="C221" s="965" t="s">
        <v>429</v>
      </c>
      <c r="D221" s="978">
        <v>9</v>
      </c>
      <c r="E221" s="937"/>
      <c r="F221" s="938">
        <f t="shared" si="6"/>
        <v>0</v>
      </c>
      <c r="G221" s="920"/>
      <c r="H221" s="921"/>
      <c r="I221" s="921"/>
      <c r="J221" s="921"/>
      <c r="K221" s="921"/>
      <c r="L221" s="921"/>
      <c r="M221" s="921"/>
      <c r="N221" s="921"/>
      <c r="O221" s="921"/>
      <c r="P221" s="921"/>
      <c r="Q221" s="921"/>
      <c r="R221" s="921"/>
      <c r="S221" s="921"/>
      <c r="T221" s="921"/>
      <c r="U221" s="921"/>
      <c r="V221" s="921"/>
      <c r="W221" s="921"/>
      <c r="X221" s="921"/>
      <c r="Y221" s="921"/>
      <c r="Z221" s="921"/>
      <c r="AA221" s="921"/>
      <c r="AB221" s="921"/>
      <c r="AC221" s="921"/>
      <c r="AD221" s="921"/>
      <c r="AE221" s="921"/>
      <c r="AF221" s="921"/>
      <c r="AG221" s="921"/>
      <c r="AH221" s="921"/>
      <c r="AI221" s="921"/>
      <c r="AJ221" s="921"/>
      <c r="AK221" s="921"/>
      <c r="AL221" s="921"/>
      <c r="AM221" s="921"/>
      <c r="AN221" s="921"/>
      <c r="AO221" s="921"/>
      <c r="AP221" s="921"/>
      <c r="AQ221" s="921"/>
      <c r="AR221" s="921"/>
      <c r="AS221" s="921"/>
      <c r="AT221" s="921"/>
      <c r="AU221" s="921"/>
    </row>
    <row r="222" spans="1:47" s="961" customFormat="1">
      <c r="A222" s="962"/>
      <c r="B222" s="977" t="s">
        <v>805</v>
      </c>
      <c r="C222" s="965" t="s">
        <v>429</v>
      </c>
      <c r="D222" s="978">
        <v>10</v>
      </c>
      <c r="E222" s="937"/>
      <c r="F222" s="938">
        <f t="shared" si="6"/>
        <v>0</v>
      </c>
      <c r="G222" s="920"/>
      <c r="H222" s="921"/>
      <c r="I222" s="921"/>
      <c r="J222" s="921"/>
      <c r="K222" s="921"/>
      <c r="L222" s="921"/>
      <c r="M222" s="921"/>
      <c r="N222" s="921"/>
      <c r="O222" s="921"/>
      <c r="P222" s="921"/>
      <c r="Q222" s="921"/>
      <c r="R222" s="921"/>
      <c r="S222" s="921"/>
      <c r="T222" s="921"/>
      <c r="U222" s="921"/>
      <c r="V222" s="921"/>
      <c r="W222" s="921"/>
      <c r="X222" s="921"/>
      <c r="Y222" s="921"/>
      <c r="Z222" s="921"/>
      <c r="AA222" s="921"/>
      <c r="AB222" s="921"/>
      <c r="AC222" s="921"/>
      <c r="AD222" s="921"/>
      <c r="AE222" s="921"/>
      <c r="AF222" s="921"/>
      <c r="AG222" s="921"/>
      <c r="AH222" s="921"/>
      <c r="AI222" s="921"/>
      <c r="AJ222" s="921"/>
      <c r="AK222" s="921"/>
      <c r="AL222" s="921"/>
      <c r="AM222" s="921"/>
      <c r="AN222" s="921"/>
      <c r="AO222" s="921"/>
      <c r="AP222" s="921"/>
      <c r="AQ222" s="921"/>
      <c r="AR222" s="921"/>
      <c r="AS222" s="921"/>
      <c r="AT222" s="921"/>
      <c r="AU222" s="921"/>
    </row>
    <row r="223" spans="1:47" s="961" customFormat="1">
      <c r="A223" s="962"/>
      <c r="B223" s="977" t="s">
        <v>802</v>
      </c>
      <c r="C223" s="965" t="s">
        <v>429</v>
      </c>
      <c r="D223" s="978">
        <v>7</v>
      </c>
      <c r="E223" s="937"/>
      <c r="F223" s="938">
        <f t="shared" si="6"/>
        <v>0</v>
      </c>
      <c r="G223" s="920"/>
      <c r="H223" s="921"/>
      <c r="I223" s="921"/>
      <c r="J223" s="921"/>
      <c r="K223" s="921"/>
      <c r="L223" s="921"/>
      <c r="M223" s="921"/>
      <c r="N223" s="921"/>
      <c r="O223" s="921"/>
      <c r="P223" s="921"/>
      <c r="Q223" s="921"/>
      <c r="R223" s="921"/>
      <c r="S223" s="921"/>
      <c r="T223" s="921"/>
      <c r="U223" s="921"/>
      <c r="V223" s="921"/>
      <c r="W223" s="921"/>
      <c r="X223" s="921"/>
      <c r="Y223" s="921"/>
      <c r="Z223" s="921"/>
      <c r="AA223" s="921"/>
      <c r="AB223" s="921"/>
      <c r="AC223" s="921"/>
      <c r="AD223" s="921"/>
      <c r="AE223" s="921"/>
      <c r="AF223" s="921"/>
      <c r="AG223" s="921"/>
      <c r="AH223" s="921"/>
      <c r="AI223" s="921"/>
      <c r="AJ223" s="921"/>
      <c r="AK223" s="921"/>
      <c r="AL223" s="921"/>
      <c r="AM223" s="921"/>
      <c r="AN223" s="921"/>
      <c r="AO223" s="921"/>
      <c r="AP223" s="921"/>
      <c r="AQ223" s="921"/>
      <c r="AR223" s="921"/>
      <c r="AS223" s="921"/>
      <c r="AT223" s="921"/>
      <c r="AU223" s="921"/>
    </row>
    <row r="224" spans="1:47" s="961" customFormat="1">
      <c r="A224" s="962"/>
      <c r="B224" s="977" t="s">
        <v>803</v>
      </c>
      <c r="C224" s="965" t="s">
        <v>429</v>
      </c>
      <c r="D224" s="978">
        <v>10</v>
      </c>
      <c r="E224" s="937"/>
      <c r="F224" s="938">
        <f t="shared" si="6"/>
        <v>0</v>
      </c>
      <c r="G224" s="920"/>
      <c r="H224" s="921"/>
      <c r="I224" s="921"/>
      <c r="J224" s="921"/>
      <c r="K224" s="921"/>
      <c r="L224" s="921"/>
      <c r="M224" s="921"/>
      <c r="N224" s="921"/>
      <c r="O224" s="921"/>
      <c r="P224" s="921"/>
      <c r="Q224" s="921"/>
      <c r="R224" s="921"/>
      <c r="S224" s="921"/>
      <c r="T224" s="921"/>
      <c r="U224" s="921"/>
      <c r="V224" s="921"/>
      <c r="W224" s="921"/>
      <c r="X224" s="921"/>
      <c r="Y224" s="921"/>
      <c r="Z224" s="921"/>
      <c r="AA224" s="921"/>
      <c r="AB224" s="921"/>
      <c r="AC224" s="921"/>
      <c r="AD224" s="921"/>
      <c r="AE224" s="921"/>
      <c r="AF224" s="921"/>
      <c r="AG224" s="921"/>
      <c r="AH224" s="921"/>
      <c r="AI224" s="921"/>
      <c r="AJ224" s="921"/>
      <c r="AK224" s="921"/>
      <c r="AL224" s="921"/>
      <c r="AM224" s="921"/>
      <c r="AN224" s="921"/>
      <c r="AO224" s="921"/>
      <c r="AP224" s="921"/>
      <c r="AQ224" s="921"/>
      <c r="AR224" s="921"/>
      <c r="AS224" s="921"/>
      <c r="AT224" s="921"/>
      <c r="AU224" s="921"/>
    </row>
    <row r="225" spans="1:47" s="961" customFormat="1">
      <c r="A225" s="962"/>
      <c r="B225" s="943"/>
      <c r="C225" s="965"/>
      <c r="D225" s="965"/>
      <c r="E225" s="933"/>
      <c r="F225" s="963"/>
      <c r="G225" s="920"/>
      <c r="H225" s="921"/>
      <c r="I225" s="921"/>
      <c r="J225" s="921"/>
      <c r="K225" s="921"/>
      <c r="L225" s="921"/>
      <c r="M225" s="921"/>
      <c r="N225" s="921"/>
      <c r="O225" s="921"/>
      <c r="P225" s="921"/>
      <c r="Q225" s="921"/>
      <c r="R225" s="921"/>
      <c r="S225" s="921"/>
      <c r="T225" s="921"/>
      <c r="U225" s="921"/>
      <c r="V225" s="921"/>
      <c r="W225" s="921"/>
      <c r="X225" s="921"/>
      <c r="Y225" s="921"/>
      <c r="Z225" s="921"/>
      <c r="AA225" s="921"/>
      <c r="AB225" s="921"/>
      <c r="AC225" s="921"/>
      <c r="AD225" s="921"/>
      <c r="AE225" s="921"/>
      <c r="AF225" s="921"/>
      <c r="AG225" s="921"/>
      <c r="AH225" s="921"/>
      <c r="AI225" s="921"/>
      <c r="AJ225" s="921"/>
      <c r="AK225" s="921"/>
      <c r="AL225" s="921"/>
      <c r="AM225" s="921"/>
      <c r="AN225" s="921"/>
      <c r="AO225" s="921"/>
      <c r="AP225" s="921"/>
      <c r="AQ225" s="921"/>
      <c r="AR225" s="921"/>
      <c r="AS225" s="921"/>
      <c r="AT225" s="921"/>
      <c r="AU225" s="921"/>
    </row>
    <row r="226" spans="1:47" s="961" customFormat="1" ht="120">
      <c r="A226" s="962">
        <v>21</v>
      </c>
      <c r="B226" s="936" t="s">
        <v>806</v>
      </c>
      <c r="C226" s="965"/>
      <c r="D226" s="932"/>
      <c r="E226" s="933"/>
      <c r="F226" s="963"/>
      <c r="G226" s="920"/>
      <c r="H226" s="921"/>
      <c r="I226" s="921"/>
      <c r="J226" s="921"/>
      <c r="K226" s="921"/>
      <c r="L226" s="921"/>
      <c r="M226" s="921"/>
      <c r="N226" s="921"/>
      <c r="O226" s="921"/>
      <c r="P226" s="921"/>
      <c r="Q226" s="921"/>
      <c r="R226" s="921"/>
      <c r="S226" s="921"/>
      <c r="T226" s="921"/>
      <c r="U226" s="921"/>
      <c r="V226" s="921"/>
      <c r="W226" s="921"/>
      <c r="X226" s="921"/>
      <c r="Y226" s="921"/>
      <c r="Z226" s="921"/>
      <c r="AA226" s="921"/>
      <c r="AB226" s="921"/>
      <c r="AC226" s="921"/>
      <c r="AD226" s="921"/>
      <c r="AE226" s="921"/>
      <c r="AF226" s="921"/>
      <c r="AG226" s="921"/>
      <c r="AH226" s="921"/>
      <c r="AI226" s="921"/>
      <c r="AJ226" s="921"/>
      <c r="AK226" s="921"/>
      <c r="AL226" s="921"/>
      <c r="AM226" s="921"/>
      <c r="AN226" s="921"/>
      <c r="AO226" s="921"/>
      <c r="AP226" s="921"/>
      <c r="AQ226" s="921"/>
      <c r="AR226" s="921"/>
      <c r="AS226" s="921"/>
      <c r="AT226" s="921"/>
      <c r="AU226" s="921"/>
    </row>
    <row r="227" spans="1:47" s="961" customFormat="1">
      <c r="A227" s="962"/>
      <c r="B227" s="977" t="s">
        <v>807</v>
      </c>
      <c r="C227" s="965" t="s">
        <v>429</v>
      </c>
      <c r="D227" s="978">
        <v>10</v>
      </c>
      <c r="E227" s="937"/>
      <c r="F227" s="938">
        <f t="shared" ref="F227" si="11">D227*E227</f>
        <v>0</v>
      </c>
      <c r="G227" s="920"/>
      <c r="H227" s="921"/>
      <c r="I227" s="921"/>
      <c r="J227" s="921"/>
      <c r="K227" s="921"/>
      <c r="L227" s="921"/>
      <c r="M227" s="921"/>
      <c r="N227" s="921"/>
      <c r="O227" s="921"/>
      <c r="P227" s="921"/>
      <c r="Q227" s="921"/>
      <c r="R227" s="921"/>
      <c r="S227" s="921"/>
      <c r="T227" s="921"/>
      <c r="U227" s="921"/>
      <c r="V227" s="921"/>
      <c r="W227" s="921"/>
      <c r="X227" s="921"/>
      <c r="Y227" s="921"/>
      <c r="Z227" s="921"/>
      <c r="AA227" s="921"/>
      <c r="AB227" s="921"/>
      <c r="AC227" s="921"/>
      <c r="AD227" s="921"/>
      <c r="AE227" s="921"/>
      <c r="AF227" s="921"/>
      <c r="AG227" s="921"/>
      <c r="AH227" s="921"/>
      <c r="AI227" s="921"/>
      <c r="AJ227" s="921"/>
      <c r="AK227" s="921"/>
      <c r="AL227" s="921"/>
      <c r="AM227" s="921"/>
      <c r="AN227" s="921"/>
      <c r="AO227" s="921"/>
      <c r="AP227" s="921"/>
      <c r="AQ227" s="921"/>
      <c r="AR227" s="921"/>
      <c r="AS227" s="921"/>
      <c r="AT227" s="921"/>
      <c r="AU227" s="921"/>
    </row>
    <row r="228" spans="1:47" s="961" customFormat="1">
      <c r="A228" s="962"/>
      <c r="B228" s="943"/>
      <c r="C228" s="965"/>
      <c r="D228" s="965"/>
      <c r="E228" s="933"/>
      <c r="F228" s="963"/>
      <c r="G228" s="920"/>
      <c r="H228" s="921"/>
      <c r="I228" s="921"/>
      <c r="J228" s="921"/>
      <c r="K228" s="921"/>
      <c r="L228" s="921"/>
      <c r="M228" s="921"/>
      <c r="N228" s="921"/>
      <c r="O228" s="921"/>
      <c r="P228" s="921"/>
      <c r="Q228" s="921"/>
      <c r="R228" s="921"/>
      <c r="S228" s="921"/>
      <c r="T228" s="921"/>
      <c r="U228" s="921"/>
      <c r="V228" s="921"/>
      <c r="W228" s="921"/>
      <c r="X228" s="921"/>
      <c r="Y228" s="921"/>
      <c r="Z228" s="921"/>
      <c r="AA228" s="921"/>
      <c r="AB228" s="921"/>
      <c r="AC228" s="921"/>
      <c r="AD228" s="921"/>
      <c r="AE228" s="921"/>
      <c r="AF228" s="921"/>
      <c r="AG228" s="921"/>
      <c r="AH228" s="921"/>
      <c r="AI228" s="921"/>
      <c r="AJ228" s="921"/>
      <c r="AK228" s="921"/>
      <c r="AL228" s="921"/>
      <c r="AM228" s="921"/>
      <c r="AN228" s="921"/>
      <c r="AO228" s="921"/>
      <c r="AP228" s="921"/>
      <c r="AQ228" s="921"/>
      <c r="AR228" s="921"/>
      <c r="AS228" s="921"/>
      <c r="AT228" s="921"/>
      <c r="AU228" s="921"/>
    </row>
    <row r="229" spans="1:47" s="961" customFormat="1" ht="60">
      <c r="A229" s="962">
        <v>22</v>
      </c>
      <c r="B229" s="951" t="s">
        <v>808</v>
      </c>
      <c r="C229" s="965"/>
      <c r="D229" s="965"/>
      <c r="E229" s="933"/>
      <c r="F229" s="963"/>
      <c r="G229" s="920"/>
      <c r="H229" s="921"/>
      <c r="I229" s="921"/>
      <c r="J229" s="921"/>
      <c r="K229" s="921"/>
      <c r="L229" s="921"/>
      <c r="M229" s="921"/>
      <c r="N229" s="921"/>
      <c r="O229" s="921"/>
      <c r="P229" s="921"/>
      <c r="Q229" s="921"/>
      <c r="R229" s="921"/>
      <c r="S229" s="921"/>
      <c r="T229" s="921"/>
      <c r="U229" s="921"/>
      <c r="V229" s="921"/>
      <c r="W229" s="921"/>
      <c r="X229" s="921"/>
      <c r="Y229" s="921"/>
      <c r="Z229" s="921"/>
      <c r="AA229" s="921"/>
      <c r="AB229" s="921"/>
      <c r="AC229" s="921"/>
      <c r="AD229" s="921"/>
      <c r="AE229" s="921"/>
      <c r="AF229" s="921"/>
      <c r="AG229" s="921"/>
      <c r="AH229" s="921"/>
      <c r="AI229" s="921"/>
      <c r="AJ229" s="921"/>
      <c r="AK229" s="921"/>
      <c r="AL229" s="921"/>
      <c r="AM229" s="921"/>
      <c r="AN229" s="921"/>
      <c r="AO229" s="921"/>
      <c r="AP229" s="921"/>
      <c r="AQ229" s="921"/>
      <c r="AR229" s="921"/>
      <c r="AS229" s="921"/>
      <c r="AT229" s="921"/>
      <c r="AU229" s="921"/>
    </row>
    <row r="230" spans="1:47" s="961" customFormat="1">
      <c r="A230" s="962"/>
      <c r="B230" s="951" t="s">
        <v>799</v>
      </c>
      <c r="C230" s="965" t="s">
        <v>429</v>
      </c>
      <c r="D230" s="972">
        <v>3</v>
      </c>
      <c r="E230" s="937"/>
      <c r="F230" s="938">
        <f t="shared" ref="F230:F232" si="12">D230*E230</f>
        <v>0</v>
      </c>
      <c r="G230" s="920"/>
      <c r="H230" s="921"/>
      <c r="I230" s="921"/>
      <c r="J230" s="921"/>
      <c r="K230" s="921"/>
      <c r="L230" s="921"/>
      <c r="M230" s="921"/>
      <c r="N230" s="921"/>
      <c r="O230" s="921"/>
      <c r="P230" s="921"/>
      <c r="Q230" s="921"/>
      <c r="R230" s="921"/>
      <c r="S230" s="921"/>
      <c r="T230" s="921"/>
      <c r="U230" s="921"/>
      <c r="V230" s="921"/>
      <c r="W230" s="921"/>
      <c r="X230" s="921"/>
      <c r="Y230" s="921"/>
      <c r="Z230" s="921"/>
      <c r="AA230" s="921"/>
      <c r="AB230" s="921"/>
      <c r="AC230" s="921"/>
      <c r="AD230" s="921"/>
      <c r="AE230" s="921"/>
      <c r="AF230" s="921"/>
      <c r="AG230" s="921"/>
      <c r="AH230" s="921"/>
      <c r="AI230" s="921"/>
      <c r="AJ230" s="921"/>
      <c r="AK230" s="921"/>
      <c r="AL230" s="921"/>
      <c r="AM230" s="921"/>
      <c r="AN230" s="921"/>
      <c r="AO230" s="921"/>
      <c r="AP230" s="921"/>
      <c r="AQ230" s="921"/>
      <c r="AR230" s="921"/>
      <c r="AS230" s="921"/>
      <c r="AT230" s="921"/>
      <c r="AU230" s="921"/>
    </row>
    <row r="231" spans="1:47" s="961" customFormat="1">
      <c r="A231" s="962"/>
      <c r="B231" s="951" t="s">
        <v>800</v>
      </c>
      <c r="C231" s="965" t="s">
        <v>429</v>
      </c>
      <c r="D231" s="972">
        <v>3</v>
      </c>
      <c r="E231" s="937"/>
      <c r="F231" s="938">
        <f t="shared" si="12"/>
        <v>0</v>
      </c>
      <c r="G231" s="920"/>
      <c r="H231" s="921"/>
      <c r="I231" s="921"/>
      <c r="J231" s="921"/>
      <c r="K231" s="921"/>
      <c r="L231" s="921"/>
      <c r="M231" s="921"/>
      <c r="N231" s="921"/>
      <c r="O231" s="921"/>
      <c r="P231" s="921"/>
      <c r="Q231" s="921"/>
      <c r="R231" s="921"/>
      <c r="S231" s="921"/>
      <c r="T231" s="921"/>
      <c r="U231" s="921"/>
      <c r="V231" s="921"/>
      <c r="W231" s="921"/>
      <c r="X231" s="921"/>
      <c r="Y231" s="921"/>
      <c r="Z231" s="921"/>
      <c r="AA231" s="921"/>
      <c r="AB231" s="921"/>
      <c r="AC231" s="921"/>
      <c r="AD231" s="921"/>
      <c r="AE231" s="921"/>
      <c r="AF231" s="921"/>
      <c r="AG231" s="921"/>
      <c r="AH231" s="921"/>
      <c r="AI231" s="921"/>
      <c r="AJ231" s="921"/>
      <c r="AK231" s="921"/>
      <c r="AL231" s="921"/>
      <c r="AM231" s="921"/>
      <c r="AN231" s="921"/>
      <c r="AO231" s="921"/>
      <c r="AP231" s="921"/>
      <c r="AQ231" s="921"/>
      <c r="AR231" s="921"/>
      <c r="AS231" s="921"/>
      <c r="AT231" s="921"/>
      <c r="AU231" s="921"/>
    </row>
    <row r="232" spans="1:47" s="961" customFormat="1">
      <c r="A232" s="962"/>
      <c r="B232" s="951" t="s">
        <v>801</v>
      </c>
      <c r="C232" s="965" t="s">
        <v>429</v>
      </c>
      <c r="D232" s="978">
        <v>4</v>
      </c>
      <c r="E232" s="937"/>
      <c r="F232" s="938">
        <f t="shared" si="12"/>
        <v>0</v>
      </c>
      <c r="G232" s="920"/>
      <c r="H232" s="921"/>
      <c r="I232" s="921"/>
      <c r="J232" s="921"/>
      <c r="K232" s="921"/>
      <c r="L232" s="921"/>
      <c r="M232" s="921"/>
      <c r="N232" s="921"/>
      <c r="O232" s="921"/>
      <c r="P232" s="921"/>
      <c r="Q232" s="921"/>
      <c r="R232" s="921"/>
      <c r="S232" s="921"/>
      <c r="T232" s="921"/>
      <c r="U232" s="921"/>
      <c r="V232" s="921"/>
      <c r="W232" s="921"/>
      <c r="X232" s="921"/>
      <c r="Y232" s="921"/>
      <c r="Z232" s="921"/>
      <c r="AA232" s="921"/>
      <c r="AB232" s="921"/>
      <c r="AC232" s="921"/>
      <c r="AD232" s="921"/>
      <c r="AE232" s="921"/>
      <c r="AF232" s="921"/>
      <c r="AG232" s="921"/>
      <c r="AH232" s="921"/>
      <c r="AI232" s="921"/>
      <c r="AJ232" s="921"/>
      <c r="AK232" s="921"/>
      <c r="AL232" s="921"/>
      <c r="AM232" s="921"/>
      <c r="AN232" s="921"/>
      <c r="AO232" s="921"/>
      <c r="AP232" s="921"/>
      <c r="AQ232" s="921"/>
      <c r="AR232" s="921"/>
      <c r="AS232" s="921"/>
      <c r="AT232" s="921"/>
      <c r="AU232" s="921"/>
    </row>
    <row r="233" spans="1:47" s="961" customFormat="1">
      <c r="A233" s="962"/>
      <c r="B233" s="951" t="s">
        <v>802</v>
      </c>
      <c r="C233" s="965" t="s">
        <v>429</v>
      </c>
      <c r="D233" s="978">
        <v>2</v>
      </c>
      <c r="E233" s="937"/>
      <c r="F233" s="938">
        <f t="shared" si="6"/>
        <v>0</v>
      </c>
      <c r="G233" s="920"/>
      <c r="H233" s="921"/>
      <c r="I233" s="921"/>
      <c r="J233" s="921"/>
      <c r="K233" s="921"/>
      <c r="L233" s="921"/>
      <c r="M233" s="921"/>
      <c r="N233" s="921"/>
      <c r="O233" s="921"/>
      <c r="P233" s="921"/>
      <c r="Q233" s="921"/>
      <c r="R233" s="921"/>
      <c r="S233" s="921"/>
      <c r="T233" s="921"/>
      <c r="U233" s="921"/>
      <c r="V233" s="921"/>
      <c r="W233" s="921"/>
      <c r="X233" s="921"/>
      <c r="Y233" s="921"/>
      <c r="Z233" s="921"/>
      <c r="AA233" s="921"/>
      <c r="AB233" s="921"/>
      <c r="AC233" s="921"/>
      <c r="AD233" s="921"/>
      <c r="AE233" s="921"/>
      <c r="AF233" s="921"/>
      <c r="AG233" s="921"/>
      <c r="AH233" s="921"/>
      <c r="AI233" s="921"/>
      <c r="AJ233" s="921"/>
      <c r="AK233" s="921"/>
      <c r="AL233" s="921"/>
      <c r="AM233" s="921"/>
      <c r="AN233" s="921"/>
      <c r="AO233" s="921"/>
      <c r="AP233" s="921"/>
      <c r="AQ233" s="921"/>
      <c r="AR233" s="921"/>
      <c r="AS233" s="921"/>
      <c r="AT233" s="921"/>
      <c r="AU233" s="921"/>
    </row>
    <row r="234" spans="1:47" s="961" customFormat="1">
      <c r="A234" s="962"/>
      <c r="B234" s="951" t="s">
        <v>803</v>
      </c>
      <c r="C234" s="965" t="s">
        <v>429</v>
      </c>
      <c r="D234" s="978">
        <v>6</v>
      </c>
      <c r="E234" s="937"/>
      <c r="F234" s="938">
        <f t="shared" si="6"/>
        <v>0</v>
      </c>
      <c r="G234" s="920"/>
      <c r="H234" s="921"/>
      <c r="I234" s="921"/>
      <c r="J234" s="921"/>
      <c r="K234" s="921"/>
      <c r="L234" s="921"/>
      <c r="M234" s="921"/>
      <c r="N234" s="921"/>
      <c r="O234" s="921"/>
      <c r="P234" s="921"/>
      <c r="Q234" s="921"/>
      <c r="R234" s="921"/>
      <c r="S234" s="921"/>
      <c r="T234" s="921"/>
      <c r="U234" s="921"/>
      <c r="V234" s="921"/>
      <c r="W234" s="921"/>
      <c r="X234" s="921"/>
      <c r="Y234" s="921"/>
      <c r="Z234" s="921"/>
      <c r="AA234" s="921"/>
      <c r="AB234" s="921"/>
      <c r="AC234" s="921"/>
      <c r="AD234" s="921"/>
      <c r="AE234" s="921"/>
      <c r="AF234" s="921"/>
      <c r="AG234" s="921"/>
      <c r="AH234" s="921"/>
      <c r="AI234" s="921"/>
      <c r="AJ234" s="921"/>
      <c r="AK234" s="921"/>
      <c r="AL234" s="921"/>
      <c r="AM234" s="921"/>
      <c r="AN234" s="921"/>
      <c r="AO234" s="921"/>
      <c r="AP234" s="921"/>
      <c r="AQ234" s="921"/>
      <c r="AR234" s="921"/>
      <c r="AS234" s="921"/>
      <c r="AT234" s="921"/>
      <c r="AU234" s="921"/>
    </row>
    <row r="235" spans="1:47" s="961" customFormat="1">
      <c r="A235" s="962"/>
      <c r="B235" s="951" t="s">
        <v>809</v>
      </c>
      <c r="C235" s="965" t="s">
        <v>429</v>
      </c>
      <c r="D235" s="978">
        <v>8</v>
      </c>
      <c r="E235" s="937"/>
      <c r="F235" s="938">
        <f t="shared" si="6"/>
        <v>0</v>
      </c>
      <c r="G235" s="920"/>
      <c r="H235" s="921"/>
      <c r="I235" s="921"/>
      <c r="J235" s="921"/>
      <c r="K235" s="921"/>
      <c r="L235" s="921"/>
      <c r="M235" s="921"/>
      <c r="N235" s="921"/>
      <c r="O235" s="921"/>
      <c r="P235" s="921"/>
      <c r="Q235" s="921"/>
      <c r="R235" s="921"/>
      <c r="S235" s="921"/>
      <c r="T235" s="921"/>
      <c r="U235" s="921"/>
      <c r="V235" s="921"/>
      <c r="W235" s="921"/>
      <c r="X235" s="921"/>
      <c r="Y235" s="921"/>
      <c r="Z235" s="921"/>
      <c r="AA235" s="921"/>
      <c r="AB235" s="921"/>
      <c r="AC235" s="921"/>
      <c r="AD235" s="921"/>
      <c r="AE235" s="921"/>
      <c r="AF235" s="921"/>
      <c r="AG235" s="921"/>
      <c r="AH235" s="921"/>
      <c r="AI235" s="921"/>
      <c r="AJ235" s="921"/>
      <c r="AK235" s="921"/>
      <c r="AL235" s="921"/>
      <c r="AM235" s="921"/>
      <c r="AN235" s="921"/>
      <c r="AO235" s="921"/>
      <c r="AP235" s="921"/>
      <c r="AQ235" s="921"/>
      <c r="AR235" s="921"/>
      <c r="AS235" s="921"/>
      <c r="AT235" s="921"/>
      <c r="AU235" s="921"/>
    </row>
    <row r="236" spans="1:47" s="961" customFormat="1">
      <c r="A236" s="962"/>
      <c r="B236" s="951" t="s">
        <v>810</v>
      </c>
      <c r="C236" s="965" t="s">
        <v>429</v>
      </c>
      <c r="D236" s="978">
        <v>15</v>
      </c>
      <c r="E236" s="937"/>
      <c r="F236" s="938">
        <f t="shared" si="6"/>
        <v>0</v>
      </c>
      <c r="G236" s="920"/>
      <c r="H236" s="921"/>
      <c r="I236" s="921"/>
      <c r="J236" s="921"/>
      <c r="K236" s="921"/>
      <c r="L236" s="921"/>
      <c r="M236" s="921"/>
      <c r="N236" s="921"/>
      <c r="O236" s="921"/>
      <c r="P236" s="921"/>
      <c r="Q236" s="921"/>
      <c r="R236" s="921"/>
      <c r="S236" s="921"/>
      <c r="T236" s="921"/>
      <c r="U236" s="921"/>
      <c r="V236" s="921"/>
      <c r="W236" s="921"/>
      <c r="X236" s="921"/>
      <c r="Y236" s="921"/>
      <c r="Z236" s="921"/>
      <c r="AA236" s="921"/>
      <c r="AB236" s="921"/>
      <c r="AC236" s="921"/>
      <c r="AD236" s="921"/>
      <c r="AE236" s="921"/>
      <c r="AF236" s="921"/>
      <c r="AG236" s="921"/>
      <c r="AH236" s="921"/>
      <c r="AI236" s="921"/>
      <c r="AJ236" s="921"/>
      <c r="AK236" s="921"/>
      <c r="AL236" s="921"/>
      <c r="AM236" s="921"/>
      <c r="AN236" s="921"/>
      <c r="AO236" s="921"/>
      <c r="AP236" s="921"/>
      <c r="AQ236" s="921"/>
      <c r="AR236" s="921"/>
      <c r="AS236" s="921"/>
      <c r="AT236" s="921"/>
      <c r="AU236" s="921"/>
    </row>
    <row r="237" spans="1:47" s="961" customFormat="1" ht="15.75" customHeight="1">
      <c r="A237" s="962"/>
      <c r="B237" s="951" t="s">
        <v>811</v>
      </c>
      <c r="C237" s="965" t="s">
        <v>429</v>
      </c>
      <c r="D237" s="978">
        <v>4</v>
      </c>
      <c r="E237" s="937"/>
      <c r="F237" s="938">
        <f t="shared" si="6"/>
        <v>0</v>
      </c>
      <c r="G237" s="920"/>
      <c r="H237" s="921"/>
      <c r="I237" s="921"/>
      <c r="J237" s="921"/>
      <c r="K237" s="921"/>
      <c r="L237" s="921"/>
      <c r="M237" s="921"/>
      <c r="N237" s="921"/>
      <c r="O237" s="921"/>
      <c r="P237" s="921"/>
      <c r="Q237" s="921"/>
      <c r="R237" s="921"/>
      <c r="S237" s="921"/>
      <c r="T237" s="921"/>
      <c r="U237" s="921"/>
      <c r="V237" s="921"/>
      <c r="W237" s="921"/>
      <c r="X237" s="921"/>
      <c r="Y237" s="921"/>
      <c r="Z237" s="921"/>
      <c r="AA237" s="921"/>
      <c r="AB237" s="921"/>
      <c r="AC237" s="921"/>
      <c r="AD237" s="921"/>
      <c r="AE237" s="921"/>
      <c r="AF237" s="921"/>
      <c r="AG237" s="921"/>
      <c r="AH237" s="921"/>
      <c r="AI237" s="921"/>
      <c r="AJ237" s="921"/>
      <c r="AK237" s="921"/>
      <c r="AL237" s="921"/>
      <c r="AM237" s="921"/>
      <c r="AN237" s="921"/>
      <c r="AO237" s="921"/>
      <c r="AP237" s="921"/>
      <c r="AQ237" s="921"/>
      <c r="AR237" s="921"/>
      <c r="AS237" s="921"/>
      <c r="AT237" s="921"/>
      <c r="AU237" s="921"/>
    </row>
    <row r="238" spans="1:47" s="961" customFormat="1">
      <c r="A238" s="962"/>
      <c r="B238" s="951" t="s">
        <v>812</v>
      </c>
      <c r="C238" s="965" t="s">
        <v>429</v>
      </c>
      <c r="D238" s="978">
        <v>3</v>
      </c>
      <c r="E238" s="937"/>
      <c r="F238" s="938">
        <f t="shared" si="6"/>
        <v>0</v>
      </c>
      <c r="G238" s="920"/>
      <c r="H238" s="921"/>
      <c r="I238" s="921"/>
      <c r="J238" s="921"/>
      <c r="K238" s="921"/>
      <c r="L238" s="921"/>
      <c r="M238" s="921"/>
      <c r="N238" s="921"/>
      <c r="O238" s="921"/>
      <c r="P238" s="921"/>
      <c r="Q238" s="921"/>
      <c r="R238" s="921"/>
      <c r="S238" s="921"/>
      <c r="T238" s="921"/>
      <c r="U238" s="921"/>
      <c r="V238" s="921"/>
      <c r="W238" s="921"/>
      <c r="X238" s="921"/>
      <c r="Y238" s="921"/>
      <c r="Z238" s="921"/>
      <c r="AA238" s="921"/>
      <c r="AB238" s="921"/>
      <c r="AC238" s="921"/>
      <c r="AD238" s="921"/>
      <c r="AE238" s="921"/>
      <c r="AF238" s="921"/>
      <c r="AG238" s="921"/>
      <c r="AH238" s="921"/>
      <c r="AI238" s="921"/>
      <c r="AJ238" s="921"/>
      <c r="AK238" s="921"/>
      <c r="AL238" s="921"/>
      <c r="AM238" s="921"/>
      <c r="AN238" s="921"/>
      <c r="AO238" s="921"/>
      <c r="AP238" s="921"/>
      <c r="AQ238" s="921"/>
      <c r="AR238" s="921"/>
      <c r="AS238" s="921"/>
      <c r="AT238" s="921"/>
      <c r="AU238" s="921"/>
    </row>
    <row r="239" spans="1:47" s="961" customFormat="1">
      <c r="A239" s="962"/>
      <c r="B239" s="951" t="s">
        <v>813</v>
      </c>
      <c r="C239" s="965" t="s">
        <v>429</v>
      </c>
      <c r="D239" s="978">
        <v>1</v>
      </c>
      <c r="E239" s="937"/>
      <c r="F239" s="938">
        <f t="shared" si="6"/>
        <v>0</v>
      </c>
      <c r="G239" s="920"/>
      <c r="H239" s="921"/>
      <c r="I239" s="921"/>
      <c r="J239" s="921"/>
      <c r="K239" s="921"/>
      <c r="L239" s="921"/>
      <c r="M239" s="921"/>
      <c r="N239" s="921"/>
      <c r="O239" s="921"/>
      <c r="P239" s="921"/>
      <c r="Q239" s="921"/>
      <c r="R239" s="921"/>
      <c r="S239" s="921"/>
      <c r="T239" s="921"/>
      <c r="U239" s="921"/>
      <c r="V239" s="921"/>
      <c r="W239" s="921"/>
      <c r="X239" s="921"/>
      <c r="Y239" s="921"/>
      <c r="Z239" s="921"/>
      <c r="AA239" s="921"/>
      <c r="AB239" s="921"/>
      <c r="AC239" s="921"/>
      <c r="AD239" s="921"/>
      <c r="AE239" s="921"/>
      <c r="AF239" s="921"/>
      <c r="AG239" s="921"/>
      <c r="AH239" s="921"/>
      <c r="AI239" s="921"/>
      <c r="AJ239" s="921"/>
      <c r="AK239" s="921"/>
      <c r="AL239" s="921"/>
      <c r="AM239" s="921"/>
      <c r="AN239" s="921"/>
      <c r="AO239" s="921"/>
      <c r="AP239" s="921"/>
      <c r="AQ239" s="921"/>
      <c r="AR239" s="921"/>
      <c r="AS239" s="921"/>
      <c r="AT239" s="921"/>
      <c r="AU239" s="921"/>
    </row>
    <row r="240" spans="1:47" s="961" customFormat="1">
      <c r="A240" s="962"/>
      <c r="B240" s="951" t="s">
        <v>814</v>
      </c>
      <c r="C240" s="965" t="s">
        <v>429</v>
      </c>
      <c r="D240" s="978">
        <v>3</v>
      </c>
      <c r="E240" s="937"/>
      <c r="F240" s="938">
        <f t="shared" si="6"/>
        <v>0</v>
      </c>
      <c r="G240" s="920"/>
      <c r="H240" s="921"/>
      <c r="I240" s="921"/>
      <c r="J240" s="921"/>
      <c r="K240" s="921"/>
      <c r="L240" s="921"/>
      <c r="M240" s="921"/>
      <c r="N240" s="921"/>
      <c r="O240" s="921"/>
      <c r="P240" s="921"/>
      <c r="Q240" s="921"/>
      <c r="R240" s="921"/>
      <c r="S240" s="921"/>
      <c r="T240" s="921"/>
      <c r="U240" s="921"/>
      <c r="V240" s="921"/>
      <c r="W240" s="921"/>
      <c r="X240" s="921"/>
      <c r="Y240" s="921"/>
      <c r="Z240" s="921"/>
      <c r="AA240" s="921"/>
      <c r="AB240" s="921"/>
      <c r="AC240" s="921"/>
      <c r="AD240" s="921"/>
      <c r="AE240" s="921"/>
      <c r="AF240" s="921"/>
      <c r="AG240" s="921"/>
      <c r="AH240" s="921"/>
      <c r="AI240" s="921"/>
      <c r="AJ240" s="921"/>
      <c r="AK240" s="921"/>
      <c r="AL240" s="921"/>
      <c r="AM240" s="921"/>
      <c r="AN240" s="921"/>
      <c r="AO240" s="921"/>
      <c r="AP240" s="921"/>
      <c r="AQ240" s="921"/>
      <c r="AR240" s="921"/>
      <c r="AS240" s="921"/>
      <c r="AT240" s="921"/>
      <c r="AU240" s="921"/>
    </row>
    <row r="241" spans="1:47" s="961" customFormat="1">
      <c r="A241" s="962"/>
      <c r="B241" s="951" t="s">
        <v>815</v>
      </c>
      <c r="C241" s="965" t="s">
        <v>429</v>
      </c>
      <c r="D241" s="978">
        <v>4</v>
      </c>
      <c r="E241" s="937"/>
      <c r="F241" s="938">
        <f t="shared" si="6"/>
        <v>0</v>
      </c>
      <c r="G241" s="920"/>
      <c r="H241" s="921"/>
      <c r="I241" s="921"/>
      <c r="J241" s="921"/>
      <c r="K241" s="921"/>
      <c r="L241" s="921"/>
      <c r="M241" s="921"/>
      <c r="N241" s="921"/>
      <c r="O241" s="921"/>
      <c r="P241" s="921"/>
      <c r="Q241" s="921"/>
      <c r="R241" s="921"/>
      <c r="S241" s="921"/>
      <c r="T241" s="921"/>
      <c r="U241" s="921"/>
      <c r="V241" s="921"/>
      <c r="W241" s="921"/>
      <c r="X241" s="921"/>
      <c r="Y241" s="921"/>
      <c r="Z241" s="921"/>
      <c r="AA241" s="921"/>
      <c r="AB241" s="921"/>
      <c r="AC241" s="921"/>
      <c r="AD241" s="921"/>
      <c r="AE241" s="921"/>
      <c r="AF241" s="921"/>
      <c r="AG241" s="921"/>
      <c r="AH241" s="921"/>
      <c r="AI241" s="921"/>
      <c r="AJ241" s="921"/>
      <c r="AK241" s="921"/>
      <c r="AL241" s="921"/>
      <c r="AM241" s="921"/>
      <c r="AN241" s="921"/>
      <c r="AO241" s="921"/>
      <c r="AP241" s="921"/>
      <c r="AQ241" s="921"/>
      <c r="AR241" s="921"/>
      <c r="AS241" s="921"/>
      <c r="AT241" s="921"/>
      <c r="AU241" s="921"/>
    </row>
    <row r="242" spans="1:47" s="961" customFormat="1">
      <c r="A242" s="962"/>
      <c r="B242" s="951"/>
      <c r="C242" s="965"/>
      <c r="D242" s="978"/>
      <c r="E242" s="939"/>
      <c r="F242" s="964"/>
      <c r="G242" s="920"/>
      <c r="H242" s="921"/>
      <c r="I242" s="921"/>
      <c r="J242" s="921"/>
      <c r="K242" s="921"/>
      <c r="L242" s="921"/>
      <c r="M242" s="921"/>
      <c r="N242" s="921"/>
      <c r="O242" s="921"/>
      <c r="P242" s="921"/>
      <c r="Q242" s="921"/>
      <c r="R242" s="921"/>
      <c r="S242" s="921"/>
      <c r="T242" s="921"/>
      <c r="U242" s="921"/>
      <c r="V242" s="921"/>
      <c r="W242" s="921"/>
      <c r="X242" s="921"/>
      <c r="Y242" s="921"/>
      <c r="Z242" s="921"/>
      <c r="AA242" s="921"/>
      <c r="AB242" s="921"/>
      <c r="AC242" s="921"/>
      <c r="AD242" s="921"/>
      <c r="AE242" s="921"/>
      <c r="AF242" s="921"/>
      <c r="AG242" s="921"/>
      <c r="AH242" s="921"/>
      <c r="AI242" s="921"/>
      <c r="AJ242" s="921"/>
      <c r="AK242" s="921"/>
      <c r="AL242" s="921"/>
      <c r="AM242" s="921"/>
      <c r="AN242" s="921"/>
      <c r="AO242" s="921"/>
      <c r="AP242" s="921"/>
      <c r="AQ242" s="921"/>
      <c r="AR242" s="921"/>
      <c r="AS242" s="921"/>
      <c r="AT242" s="921"/>
      <c r="AU242" s="921"/>
    </row>
    <row r="243" spans="1:47" s="961" customFormat="1" ht="372">
      <c r="A243" s="962">
        <v>23</v>
      </c>
      <c r="B243" s="951" t="s">
        <v>816</v>
      </c>
      <c r="C243" s="965" t="s">
        <v>429</v>
      </c>
      <c r="D243" s="972">
        <v>2</v>
      </c>
      <c r="E243" s="937"/>
      <c r="F243" s="938">
        <f t="shared" si="6"/>
        <v>0</v>
      </c>
      <c r="G243" s="920"/>
      <c r="H243" s="921"/>
      <c r="I243" s="921"/>
      <c r="J243" s="921"/>
      <c r="K243" s="921"/>
      <c r="L243" s="921"/>
      <c r="M243" s="921"/>
      <c r="N243" s="921"/>
      <c r="O243" s="921"/>
      <c r="P243" s="921"/>
      <c r="Q243" s="921"/>
      <c r="R243" s="921"/>
      <c r="S243" s="921"/>
      <c r="T243" s="921"/>
      <c r="U243" s="921"/>
      <c r="V243" s="921"/>
      <c r="W243" s="921"/>
      <c r="X243" s="921"/>
      <c r="Y243" s="921"/>
      <c r="Z243" s="921"/>
      <c r="AA243" s="921"/>
      <c r="AB243" s="921"/>
      <c r="AC243" s="921"/>
      <c r="AD243" s="921"/>
      <c r="AE243" s="921"/>
      <c r="AF243" s="921"/>
      <c r="AG243" s="921"/>
      <c r="AH243" s="921"/>
      <c r="AI243" s="921"/>
      <c r="AJ243" s="921"/>
      <c r="AK243" s="921"/>
      <c r="AL243" s="921"/>
      <c r="AM243" s="921"/>
      <c r="AN243" s="921"/>
      <c r="AO243" s="921"/>
      <c r="AP243" s="921"/>
      <c r="AQ243" s="921"/>
      <c r="AR243" s="921"/>
      <c r="AS243" s="921"/>
      <c r="AT243" s="921"/>
      <c r="AU243" s="921"/>
    </row>
    <row r="244" spans="1:47" s="961" customFormat="1">
      <c r="A244" s="962"/>
      <c r="B244" s="966"/>
      <c r="C244" s="965"/>
      <c r="D244" s="972"/>
      <c r="E244" s="939"/>
      <c r="F244" s="964"/>
      <c r="G244" s="920"/>
      <c r="H244" s="921"/>
      <c r="I244" s="921"/>
      <c r="J244" s="921"/>
      <c r="K244" s="921"/>
      <c r="L244" s="921"/>
      <c r="M244" s="921"/>
      <c r="N244" s="921"/>
      <c r="O244" s="921"/>
      <c r="P244" s="921"/>
      <c r="Q244" s="921"/>
      <c r="R244" s="921"/>
      <c r="S244" s="921"/>
      <c r="T244" s="921"/>
      <c r="U244" s="921"/>
      <c r="V244" s="921"/>
      <c r="W244" s="921"/>
      <c r="X244" s="921"/>
      <c r="Y244" s="921"/>
      <c r="Z244" s="921"/>
      <c r="AA244" s="921"/>
      <c r="AB244" s="921"/>
      <c r="AC244" s="921"/>
      <c r="AD244" s="921"/>
      <c r="AE244" s="921"/>
      <c r="AF244" s="921"/>
      <c r="AG244" s="921"/>
      <c r="AH244" s="921"/>
      <c r="AI244" s="921"/>
      <c r="AJ244" s="921"/>
      <c r="AK244" s="921"/>
      <c r="AL244" s="921"/>
      <c r="AM244" s="921"/>
      <c r="AN244" s="921"/>
      <c r="AO244" s="921"/>
      <c r="AP244" s="921"/>
      <c r="AQ244" s="921"/>
      <c r="AR244" s="921"/>
      <c r="AS244" s="921"/>
      <c r="AT244" s="921"/>
      <c r="AU244" s="921"/>
    </row>
    <row r="245" spans="1:47" s="961" customFormat="1" ht="372">
      <c r="A245" s="962">
        <v>24</v>
      </c>
      <c r="B245" s="951" t="s">
        <v>817</v>
      </c>
      <c r="C245" s="965" t="s">
        <v>429</v>
      </c>
      <c r="D245" s="972">
        <v>2</v>
      </c>
      <c r="E245" s="937"/>
      <c r="F245" s="938">
        <f t="shared" ref="F245" si="13">D245*E245</f>
        <v>0</v>
      </c>
      <c r="G245" s="920"/>
      <c r="H245" s="921"/>
      <c r="I245" s="921"/>
      <c r="J245" s="921"/>
      <c r="K245" s="921"/>
      <c r="L245" s="921"/>
      <c r="M245" s="921"/>
      <c r="N245" s="921"/>
      <c r="O245" s="921"/>
      <c r="P245" s="921"/>
      <c r="Q245" s="921"/>
      <c r="R245" s="921"/>
      <c r="S245" s="921"/>
      <c r="T245" s="921"/>
      <c r="U245" s="921"/>
      <c r="V245" s="921"/>
      <c r="W245" s="921"/>
      <c r="X245" s="921"/>
      <c r="Y245" s="921"/>
      <c r="Z245" s="921"/>
      <c r="AA245" s="921"/>
      <c r="AB245" s="921"/>
      <c r="AC245" s="921"/>
      <c r="AD245" s="921"/>
      <c r="AE245" s="921"/>
      <c r="AF245" s="921"/>
      <c r="AG245" s="921"/>
      <c r="AH245" s="921"/>
      <c r="AI245" s="921"/>
      <c r="AJ245" s="921"/>
      <c r="AK245" s="921"/>
      <c r="AL245" s="921"/>
      <c r="AM245" s="921"/>
      <c r="AN245" s="921"/>
      <c r="AO245" s="921"/>
      <c r="AP245" s="921"/>
      <c r="AQ245" s="921"/>
      <c r="AR245" s="921"/>
      <c r="AS245" s="921"/>
      <c r="AT245" s="921"/>
      <c r="AU245" s="921"/>
    </row>
    <row r="246" spans="1:47" s="961" customFormat="1">
      <c r="A246" s="962"/>
      <c r="B246" s="966"/>
      <c r="C246" s="965"/>
      <c r="D246" s="972"/>
      <c r="E246" s="939"/>
      <c r="F246" s="964"/>
      <c r="G246" s="920"/>
      <c r="H246" s="921"/>
      <c r="I246" s="921"/>
      <c r="J246" s="921"/>
      <c r="K246" s="921"/>
      <c r="L246" s="921"/>
      <c r="M246" s="921"/>
      <c r="N246" s="921"/>
      <c r="O246" s="921"/>
      <c r="P246" s="921"/>
      <c r="Q246" s="921"/>
      <c r="R246" s="921"/>
      <c r="S246" s="921"/>
      <c r="T246" s="921"/>
      <c r="U246" s="921"/>
      <c r="V246" s="921"/>
      <c r="W246" s="921"/>
      <c r="X246" s="921"/>
      <c r="Y246" s="921"/>
      <c r="Z246" s="921"/>
      <c r="AA246" s="921"/>
      <c r="AB246" s="921"/>
      <c r="AC246" s="921"/>
      <c r="AD246" s="921"/>
      <c r="AE246" s="921"/>
      <c r="AF246" s="921"/>
      <c r="AG246" s="921"/>
      <c r="AH246" s="921"/>
      <c r="AI246" s="921"/>
      <c r="AJ246" s="921"/>
      <c r="AK246" s="921"/>
      <c r="AL246" s="921"/>
      <c r="AM246" s="921"/>
      <c r="AN246" s="921"/>
      <c r="AO246" s="921"/>
      <c r="AP246" s="921"/>
      <c r="AQ246" s="921"/>
      <c r="AR246" s="921"/>
      <c r="AS246" s="921"/>
      <c r="AT246" s="921"/>
      <c r="AU246" s="921"/>
    </row>
    <row r="247" spans="1:47" s="961" customFormat="1" ht="372">
      <c r="A247" s="962">
        <v>25</v>
      </c>
      <c r="B247" s="951" t="s">
        <v>818</v>
      </c>
      <c r="C247" s="965" t="s">
        <v>429</v>
      </c>
      <c r="D247" s="972">
        <v>2</v>
      </c>
      <c r="E247" s="937"/>
      <c r="F247" s="938">
        <f t="shared" ref="F247" si="14">D247*E247</f>
        <v>0</v>
      </c>
      <c r="G247" s="920"/>
      <c r="H247" s="921"/>
      <c r="I247" s="921"/>
      <c r="J247" s="921"/>
      <c r="K247" s="921"/>
      <c r="L247" s="921"/>
      <c r="M247" s="921"/>
      <c r="N247" s="921"/>
      <c r="O247" s="921"/>
      <c r="P247" s="921"/>
      <c r="Q247" s="921"/>
      <c r="R247" s="921"/>
      <c r="S247" s="921"/>
      <c r="T247" s="921"/>
      <c r="U247" s="921"/>
      <c r="V247" s="921"/>
      <c r="W247" s="921"/>
      <c r="X247" s="921"/>
      <c r="Y247" s="921"/>
      <c r="Z247" s="921"/>
      <c r="AA247" s="921"/>
      <c r="AB247" s="921"/>
      <c r="AC247" s="921"/>
      <c r="AD247" s="921"/>
      <c r="AE247" s="921"/>
      <c r="AF247" s="921"/>
      <c r="AG247" s="921"/>
      <c r="AH247" s="921"/>
      <c r="AI247" s="921"/>
      <c r="AJ247" s="921"/>
      <c r="AK247" s="921"/>
      <c r="AL247" s="921"/>
      <c r="AM247" s="921"/>
      <c r="AN247" s="921"/>
      <c r="AO247" s="921"/>
      <c r="AP247" s="921"/>
      <c r="AQ247" s="921"/>
      <c r="AR247" s="921"/>
      <c r="AS247" s="921"/>
      <c r="AT247" s="921"/>
      <c r="AU247" s="921"/>
    </row>
    <row r="248" spans="1:47" s="961" customFormat="1">
      <c r="A248" s="962"/>
      <c r="B248" s="966"/>
      <c r="C248" s="965"/>
      <c r="D248" s="972"/>
      <c r="E248" s="939"/>
      <c r="F248" s="964"/>
      <c r="G248" s="920"/>
      <c r="H248" s="921"/>
      <c r="I248" s="921"/>
      <c r="J248" s="921"/>
      <c r="K248" s="921"/>
      <c r="L248" s="921"/>
      <c r="M248" s="921"/>
      <c r="N248" s="921"/>
      <c r="O248" s="921"/>
      <c r="P248" s="921"/>
      <c r="Q248" s="921"/>
      <c r="R248" s="921"/>
      <c r="S248" s="921"/>
      <c r="T248" s="921"/>
      <c r="U248" s="921"/>
      <c r="V248" s="921"/>
      <c r="W248" s="921"/>
      <c r="X248" s="921"/>
      <c r="Y248" s="921"/>
      <c r="Z248" s="921"/>
      <c r="AA248" s="921"/>
      <c r="AB248" s="921"/>
      <c r="AC248" s="921"/>
      <c r="AD248" s="921"/>
      <c r="AE248" s="921"/>
      <c r="AF248" s="921"/>
      <c r="AG248" s="921"/>
      <c r="AH248" s="921"/>
      <c r="AI248" s="921"/>
      <c r="AJ248" s="921"/>
      <c r="AK248" s="921"/>
      <c r="AL248" s="921"/>
      <c r="AM248" s="921"/>
      <c r="AN248" s="921"/>
      <c r="AO248" s="921"/>
      <c r="AP248" s="921"/>
      <c r="AQ248" s="921"/>
      <c r="AR248" s="921"/>
      <c r="AS248" s="921"/>
      <c r="AT248" s="921"/>
      <c r="AU248" s="921"/>
    </row>
    <row r="249" spans="1:47" s="961" customFormat="1" ht="372">
      <c r="A249" s="962">
        <v>26</v>
      </c>
      <c r="B249" s="951" t="s">
        <v>819</v>
      </c>
      <c r="C249" s="965" t="s">
        <v>429</v>
      </c>
      <c r="D249" s="972">
        <v>14</v>
      </c>
      <c r="E249" s="937"/>
      <c r="F249" s="938">
        <f t="shared" ref="F249" si="15">D249*E249</f>
        <v>0</v>
      </c>
      <c r="G249" s="920"/>
      <c r="H249" s="921"/>
      <c r="I249" s="921"/>
      <c r="J249" s="921"/>
      <c r="K249" s="921"/>
      <c r="L249" s="921"/>
      <c r="M249" s="921"/>
      <c r="N249" s="921"/>
      <c r="O249" s="921"/>
      <c r="P249" s="921"/>
      <c r="Q249" s="921"/>
      <c r="R249" s="921"/>
      <c r="S249" s="921"/>
      <c r="T249" s="921"/>
      <c r="U249" s="921"/>
      <c r="V249" s="921"/>
      <c r="W249" s="921"/>
      <c r="X249" s="921"/>
      <c r="Y249" s="921"/>
      <c r="Z249" s="921"/>
      <c r="AA249" s="921"/>
      <c r="AB249" s="921"/>
      <c r="AC249" s="921"/>
      <c r="AD249" s="921"/>
      <c r="AE249" s="921"/>
      <c r="AF249" s="921"/>
      <c r="AG249" s="921"/>
      <c r="AH249" s="921"/>
      <c r="AI249" s="921"/>
      <c r="AJ249" s="921"/>
      <c r="AK249" s="921"/>
      <c r="AL249" s="921"/>
      <c r="AM249" s="921"/>
      <c r="AN249" s="921"/>
      <c r="AO249" s="921"/>
      <c r="AP249" s="921"/>
      <c r="AQ249" s="921"/>
      <c r="AR249" s="921"/>
      <c r="AS249" s="921"/>
      <c r="AT249" s="921"/>
      <c r="AU249" s="921"/>
    </row>
    <row r="250" spans="1:47" s="961" customFormat="1">
      <c r="A250" s="962"/>
      <c r="B250" s="966"/>
      <c r="C250" s="965"/>
      <c r="D250" s="972"/>
      <c r="E250" s="939"/>
      <c r="F250" s="964"/>
      <c r="G250" s="920"/>
      <c r="H250" s="921"/>
      <c r="I250" s="921"/>
      <c r="J250" s="921"/>
      <c r="K250" s="921"/>
      <c r="L250" s="921"/>
      <c r="M250" s="921"/>
      <c r="N250" s="921"/>
      <c r="O250" s="921"/>
      <c r="P250" s="921"/>
      <c r="Q250" s="921"/>
      <c r="R250" s="921"/>
      <c r="S250" s="921"/>
      <c r="T250" s="921"/>
      <c r="U250" s="921"/>
      <c r="V250" s="921"/>
      <c r="W250" s="921"/>
      <c r="X250" s="921"/>
      <c r="Y250" s="921"/>
      <c r="Z250" s="921"/>
      <c r="AA250" s="921"/>
      <c r="AB250" s="921"/>
      <c r="AC250" s="921"/>
      <c r="AD250" s="921"/>
      <c r="AE250" s="921"/>
      <c r="AF250" s="921"/>
      <c r="AG250" s="921"/>
      <c r="AH250" s="921"/>
      <c r="AI250" s="921"/>
      <c r="AJ250" s="921"/>
      <c r="AK250" s="921"/>
      <c r="AL250" s="921"/>
      <c r="AM250" s="921"/>
      <c r="AN250" s="921"/>
      <c r="AO250" s="921"/>
      <c r="AP250" s="921"/>
      <c r="AQ250" s="921"/>
      <c r="AR250" s="921"/>
      <c r="AS250" s="921"/>
      <c r="AT250" s="921"/>
      <c r="AU250" s="921"/>
    </row>
    <row r="251" spans="1:47" s="961" customFormat="1" ht="372">
      <c r="A251" s="962">
        <v>27</v>
      </c>
      <c r="B251" s="951" t="s">
        <v>820</v>
      </c>
      <c r="C251" s="965" t="s">
        <v>429</v>
      </c>
      <c r="D251" s="972">
        <v>2</v>
      </c>
      <c r="E251" s="937"/>
      <c r="F251" s="938">
        <f t="shared" ref="F251" si="16">D251*E251</f>
        <v>0</v>
      </c>
      <c r="G251" s="920"/>
      <c r="H251" s="921"/>
      <c r="I251" s="921"/>
      <c r="J251" s="921"/>
      <c r="K251" s="921"/>
      <c r="L251" s="921"/>
      <c r="M251" s="921"/>
      <c r="N251" s="921"/>
      <c r="O251" s="921"/>
      <c r="P251" s="921"/>
      <c r="Q251" s="921"/>
      <c r="R251" s="921"/>
      <c r="S251" s="921"/>
      <c r="T251" s="921"/>
      <c r="U251" s="921"/>
      <c r="V251" s="921"/>
      <c r="W251" s="921"/>
      <c r="X251" s="921"/>
      <c r="Y251" s="921"/>
      <c r="Z251" s="921"/>
      <c r="AA251" s="921"/>
      <c r="AB251" s="921"/>
      <c r="AC251" s="921"/>
      <c r="AD251" s="921"/>
      <c r="AE251" s="921"/>
      <c r="AF251" s="921"/>
      <c r="AG251" s="921"/>
      <c r="AH251" s="921"/>
      <c r="AI251" s="921"/>
      <c r="AJ251" s="921"/>
      <c r="AK251" s="921"/>
      <c r="AL251" s="921"/>
      <c r="AM251" s="921"/>
      <c r="AN251" s="921"/>
      <c r="AO251" s="921"/>
      <c r="AP251" s="921"/>
      <c r="AQ251" s="921"/>
      <c r="AR251" s="921"/>
      <c r="AS251" s="921"/>
      <c r="AT251" s="921"/>
      <c r="AU251" s="921"/>
    </row>
    <row r="252" spans="1:47" s="961" customFormat="1">
      <c r="A252" s="962"/>
      <c r="B252" s="966"/>
      <c r="C252" s="965"/>
      <c r="D252" s="972"/>
      <c r="E252" s="939"/>
      <c r="F252" s="964"/>
      <c r="G252" s="920"/>
      <c r="H252" s="921"/>
      <c r="I252" s="921"/>
      <c r="J252" s="921"/>
      <c r="K252" s="921"/>
      <c r="L252" s="921"/>
      <c r="M252" s="921"/>
      <c r="N252" s="921"/>
      <c r="O252" s="921"/>
      <c r="P252" s="921"/>
      <c r="Q252" s="921"/>
      <c r="R252" s="921"/>
      <c r="S252" s="921"/>
      <c r="T252" s="921"/>
      <c r="U252" s="921"/>
      <c r="V252" s="921"/>
      <c r="W252" s="921"/>
      <c r="X252" s="921"/>
      <c r="Y252" s="921"/>
      <c r="Z252" s="921"/>
      <c r="AA252" s="921"/>
      <c r="AB252" s="921"/>
      <c r="AC252" s="921"/>
      <c r="AD252" s="921"/>
      <c r="AE252" s="921"/>
      <c r="AF252" s="921"/>
      <c r="AG252" s="921"/>
      <c r="AH252" s="921"/>
      <c r="AI252" s="921"/>
      <c r="AJ252" s="921"/>
      <c r="AK252" s="921"/>
      <c r="AL252" s="921"/>
      <c r="AM252" s="921"/>
      <c r="AN252" s="921"/>
      <c r="AO252" s="921"/>
      <c r="AP252" s="921"/>
      <c r="AQ252" s="921"/>
      <c r="AR252" s="921"/>
      <c r="AS252" s="921"/>
      <c r="AT252" s="921"/>
      <c r="AU252" s="921"/>
    </row>
    <row r="253" spans="1:47" s="961" customFormat="1" ht="372">
      <c r="A253" s="962">
        <v>28</v>
      </c>
      <c r="B253" s="951" t="s">
        <v>821</v>
      </c>
      <c r="C253" s="965" t="s">
        <v>429</v>
      </c>
      <c r="D253" s="972">
        <v>2</v>
      </c>
      <c r="E253" s="937"/>
      <c r="F253" s="938">
        <f t="shared" ref="F253" si="17">D253*E253</f>
        <v>0</v>
      </c>
      <c r="G253" s="920"/>
      <c r="H253" s="921"/>
      <c r="I253" s="921"/>
      <c r="J253" s="921"/>
      <c r="K253" s="921"/>
      <c r="L253" s="921"/>
      <c r="M253" s="921"/>
      <c r="N253" s="921"/>
      <c r="O253" s="921"/>
      <c r="P253" s="921"/>
      <c r="Q253" s="921"/>
      <c r="R253" s="921"/>
      <c r="S253" s="921"/>
      <c r="T253" s="921"/>
      <c r="U253" s="921"/>
      <c r="V253" s="921"/>
      <c r="W253" s="921"/>
      <c r="X253" s="921"/>
      <c r="Y253" s="921"/>
      <c r="Z253" s="921"/>
      <c r="AA253" s="921"/>
      <c r="AB253" s="921"/>
      <c r="AC253" s="921"/>
      <c r="AD253" s="921"/>
      <c r="AE253" s="921"/>
      <c r="AF253" s="921"/>
      <c r="AG253" s="921"/>
      <c r="AH253" s="921"/>
      <c r="AI253" s="921"/>
      <c r="AJ253" s="921"/>
      <c r="AK253" s="921"/>
      <c r="AL253" s="921"/>
      <c r="AM253" s="921"/>
      <c r="AN253" s="921"/>
      <c r="AO253" s="921"/>
      <c r="AP253" s="921"/>
      <c r="AQ253" s="921"/>
      <c r="AR253" s="921"/>
      <c r="AS253" s="921"/>
      <c r="AT253" s="921"/>
      <c r="AU253" s="921"/>
    </row>
    <row r="254" spans="1:47" s="961" customFormat="1">
      <c r="A254" s="962"/>
      <c r="B254" s="966"/>
      <c r="C254" s="965"/>
      <c r="D254" s="972"/>
      <c r="E254" s="939"/>
      <c r="F254" s="964"/>
      <c r="G254" s="920"/>
      <c r="H254" s="921"/>
      <c r="I254" s="921"/>
      <c r="J254" s="921"/>
      <c r="K254" s="921"/>
      <c r="L254" s="921"/>
      <c r="M254" s="921"/>
      <c r="N254" s="921"/>
      <c r="O254" s="921"/>
      <c r="P254" s="921"/>
      <c r="Q254" s="921"/>
      <c r="R254" s="921"/>
      <c r="S254" s="921"/>
      <c r="T254" s="921"/>
      <c r="U254" s="921"/>
      <c r="V254" s="921"/>
      <c r="W254" s="921"/>
      <c r="X254" s="921"/>
      <c r="Y254" s="921"/>
      <c r="Z254" s="921"/>
      <c r="AA254" s="921"/>
      <c r="AB254" s="921"/>
      <c r="AC254" s="921"/>
      <c r="AD254" s="921"/>
      <c r="AE254" s="921"/>
      <c r="AF254" s="921"/>
      <c r="AG254" s="921"/>
      <c r="AH254" s="921"/>
      <c r="AI254" s="921"/>
      <c r="AJ254" s="921"/>
      <c r="AK254" s="921"/>
      <c r="AL254" s="921"/>
      <c r="AM254" s="921"/>
      <c r="AN254" s="921"/>
      <c r="AO254" s="921"/>
      <c r="AP254" s="921"/>
      <c r="AQ254" s="921"/>
      <c r="AR254" s="921"/>
      <c r="AS254" s="921"/>
      <c r="AT254" s="921"/>
      <c r="AU254" s="921"/>
    </row>
    <row r="255" spans="1:47" s="961" customFormat="1" ht="36">
      <c r="A255" s="962">
        <v>29</v>
      </c>
      <c r="B255" s="951" t="s">
        <v>822</v>
      </c>
      <c r="C255" s="931" t="s">
        <v>478</v>
      </c>
      <c r="D255" s="931">
        <v>1</v>
      </c>
      <c r="E255" s="937"/>
      <c r="F255" s="938">
        <f t="shared" si="6"/>
        <v>0</v>
      </c>
      <c r="G255" s="920"/>
      <c r="H255" s="921"/>
      <c r="I255" s="921"/>
      <c r="J255" s="921"/>
      <c r="K255" s="921"/>
      <c r="L255" s="921"/>
      <c r="M255" s="921"/>
      <c r="N255" s="921"/>
      <c r="O255" s="921"/>
      <c r="P255" s="921"/>
      <c r="Q255" s="921"/>
      <c r="R255" s="921"/>
      <c r="S255" s="921"/>
      <c r="T255" s="921"/>
      <c r="U255" s="921"/>
      <c r="V255" s="921"/>
      <c r="W255" s="921"/>
      <c r="X255" s="921"/>
      <c r="Y255" s="921"/>
      <c r="Z255" s="921"/>
      <c r="AA255" s="921"/>
      <c r="AB255" s="921"/>
      <c r="AC255" s="921"/>
      <c r="AD255" s="921"/>
      <c r="AE255" s="921"/>
      <c r="AF255" s="921"/>
      <c r="AG255" s="921"/>
      <c r="AH255" s="921"/>
      <c r="AI255" s="921"/>
      <c r="AJ255" s="921"/>
      <c r="AK255" s="921"/>
      <c r="AL255" s="921"/>
      <c r="AM255" s="921"/>
      <c r="AN255" s="921"/>
      <c r="AO255" s="921"/>
      <c r="AP255" s="921"/>
      <c r="AQ255" s="921"/>
      <c r="AR255" s="921"/>
      <c r="AS255" s="921"/>
      <c r="AT255" s="921"/>
      <c r="AU255" s="921"/>
    </row>
    <row r="256" spans="1:47" s="961" customFormat="1">
      <c r="A256" s="962"/>
      <c r="B256" s="970"/>
      <c r="C256" s="931"/>
      <c r="D256" s="932"/>
      <c r="E256" s="939"/>
      <c r="F256" s="964"/>
      <c r="G256" s="920"/>
      <c r="H256" s="921"/>
      <c r="I256" s="921"/>
      <c r="J256" s="921"/>
      <c r="K256" s="921"/>
      <c r="L256" s="921"/>
      <c r="M256" s="921"/>
      <c r="N256" s="921"/>
      <c r="O256" s="921"/>
      <c r="P256" s="921"/>
      <c r="Q256" s="921"/>
      <c r="R256" s="921"/>
      <c r="S256" s="921"/>
      <c r="T256" s="921"/>
      <c r="U256" s="921"/>
      <c r="V256" s="921"/>
      <c r="W256" s="921"/>
      <c r="X256" s="921"/>
      <c r="Y256" s="921"/>
      <c r="Z256" s="921"/>
      <c r="AA256" s="921"/>
      <c r="AB256" s="921"/>
      <c r="AC256" s="921"/>
      <c r="AD256" s="921"/>
      <c r="AE256" s="921"/>
      <c r="AF256" s="921"/>
      <c r="AG256" s="921"/>
      <c r="AH256" s="921"/>
      <c r="AI256" s="921"/>
      <c r="AJ256" s="921"/>
      <c r="AK256" s="921"/>
      <c r="AL256" s="921"/>
      <c r="AM256" s="921"/>
      <c r="AN256" s="921"/>
      <c r="AO256" s="921"/>
      <c r="AP256" s="921"/>
      <c r="AQ256" s="921"/>
      <c r="AR256" s="921"/>
      <c r="AS256" s="921"/>
      <c r="AT256" s="921"/>
      <c r="AU256" s="921"/>
    </row>
    <row r="257" spans="1:47" s="961" customFormat="1" ht="60">
      <c r="A257" s="962">
        <v>30</v>
      </c>
      <c r="B257" s="951" t="s">
        <v>823</v>
      </c>
      <c r="C257" s="931" t="s">
        <v>478</v>
      </c>
      <c r="D257" s="932">
        <v>1</v>
      </c>
      <c r="E257" s="937"/>
      <c r="F257" s="938">
        <f t="shared" si="6"/>
        <v>0</v>
      </c>
      <c r="G257" s="920"/>
      <c r="H257" s="921"/>
      <c r="I257" s="921"/>
      <c r="J257" s="921"/>
      <c r="K257" s="921"/>
      <c r="L257" s="921"/>
      <c r="M257" s="921"/>
      <c r="N257" s="921"/>
      <c r="O257" s="921"/>
      <c r="P257" s="921"/>
      <c r="Q257" s="921"/>
      <c r="R257" s="921"/>
      <c r="S257" s="921"/>
      <c r="T257" s="921"/>
      <c r="U257" s="921"/>
      <c r="V257" s="921"/>
      <c r="W257" s="921"/>
      <c r="X257" s="921"/>
      <c r="Y257" s="921"/>
      <c r="Z257" s="921"/>
      <c r="AA257" s="921"/>
      <c r="AB257" s="921"/>
      <c r="AC257" s="921"/>
      <c r="AD257" s="921"/>
      <c r="AE257" s="921"/>
      <c r="AF257" s="921"/>
      <c r="AG257" s="921"/>
      <c r="AH257" s="921"/>
      <c r="AI257" s="921"/>
      <c r="AJ257" s="921"/>
      <c r="AK257" s="921"/>
      <c r="AL257" s="921"/>
      <c r="AM257" s="921"/>
      <c r="AN257" s="921"/>
      <c r="AO257" s="921"/>
      <c r="AP257" s="921"/>
      <c r="AQ257" s="921"/>
      <c r="AR257" s="921"/>
      <c r="AS257" s="921"/>
      <c r="AT257" s="921"/>
      <c r="AU257" s="921"/>
    </row>
    <row r="258" spans="1:47" s="961" customFormat="1">
      <c r="A258" s="962"/>
      <c r="B258" s="951"/>
      <c r="C258" s="931"/>
      <c r="D258" s="932"/>
      <c r="E258" s="939"/>
      <c r="F258" s="964"/>
      <c r="G258" s="920"/>
      <c r="H258" s="921"/>
      <c r="I258" s="921"/>
      <c r="J258" s="921"/>
      <c r="K258" s="921"/>
      <c r="L258" s="921"/>
      <c r="M258" s="921"/>
      <c r="N258" s="921"/>
      <c r="O258" s="921"/>
      <c r="P258" s="921"/>
      <c r="Q258" s="921"/>
      <c r="R258" s="921"/>
      <c r="S258" s="921"/>
      <c r="T258" s="921"/>
      <c r="U258" s="921"/>
      <c r="V258" s="921"/>
      <c r="W258" s="921"/>
      <c r="X258" s="921"/>
      <c r="Y258" s="921"/>
      <c r="Z258" s="921"/>
      <c r="AA258" s="921"/>
      <c r="AB258" s="921"/>
      <c r="AC258" s="921"/>
      <c r="AD258" s="921"/>
      <c r="AE258" s="921"/>
      <c r="AF258" s="921"/>
      <c r="AG258" s="921"/>
      <c r="AH258" s="921"/>
      <c r="AI258" s="921"/>
      <c r="AJ258" s="921"/>
      <c r="AK258" s="921"/>
      <c r="AL258" s="921"/>
      <c r="AM258" s="921"/>
      <c r="AN258" s="921"/>
      <c r="AO258" s="921"/>
      <c r="AP258" s="921"/>
      <c r="AQ258" s="921"/>
      <c r="AR258" s="921"/>
      <c r="AS258" s="921"/>
      <c r="AT258" s="921"/>
      <c r="AU258" s="921"/>
    </row>
    <row r="259" spans="1:47" s="961" customFormat="1" ht="49.5" customHeight="1">
      <c r="A259" s="962">
        <v>31</v>
      </c>
      <c r="B259" s="951" t="s">
        <v>824</v>
      </c>
      <c r="C259" s="931"/>
      <c r="D259" s="931"/>
      <c r="E259" s="933"/>
      <c r="F259" s="963"/>
      <c r="G259" s="920"/>
      <c r="H259" s="921"/>
      <c r="I259" s="921"/>
      <c r="J259" s="921"/>
      <c r="K259" s="921"/>
      <c r="L259" s="921"/>
      <c r="M259" s="921"/>
      <c r="N259" s="921"/>
      <c r="O259" s="921"/>
      <c r="P259" s="921"/>
      <c r="Q259" s="921"/>
      <c r="R259" s="921"/>
      <c r="S259" s="921"/>
      <c r="T259" s="921"/>
      <c r="U259" s="921"/>
      <c r="V259" s="921"/>
      <c r="W259" s="921"/>
      <c r="X259" s="921"/>
      <c r="Y259" s="921"/>
      <c r="Z259" s="921"/>
      <c r="AA259" s="921"/>
      <c r="AB259" s="921"/>
      <c r="AC259" s="921"/>
      <c r="AD259" s="921"/>
      <c r="AE259" s="921"/>
      <c r="AF259" s="921"/>
      <c r="AG259" s="921"/>
      <c r="AH259" s="921"/>
      <c r="AI259" s="921"/>
      <c r="AJ259" s="921"/>
      <c r="AK259" s="921"/>
      <c r="AL259" s="921"/>
      <c r="AM259" s="921"/>
      <c r="AN259" s="921"/>
      <c r="AO259" s="921"/>
      <c r="AP259" s="921"/>
      <c r="AQ259" s="921"/>
      <c r="AR259" s="921"/>
      <c r="AS259" s="921"/>
      <c r="AT259" s="921"/>
      <c r="AU259" s="921"/>
    </row>
    <row r="260" spans="1:47" s="961" customFormat="1" ht="169.5" customHeight="1">
      <c r="A260" s="962"/>
      <c r="B260" s="951" t="s">
        <v>825</v>
      </c>
      <c r="C260" s="965" t="s">
        <v>429</v>
      </c>
      <c r="D260" s="931">
        <v>2</v>
      </c>
      <c r="E260" s="937"/>
      <c r="F260" s="938">
        <f t="shared" ref="F260:F263" si="18">D260*E260</f>
        <v>0</v>
      </c>
      <c r="G260" s="920"/>
      <c r="H260" s="921"/>
      <c r="I260" s="921"/>
      <c r="J260" s="921"/>
      <c r="K260" s="921"/>
      <c r="L260" s="921"/>
      <c r="M260" s="921"/>
      <c r="N260" s="921"/>
      <c r="O260" s="921"/>
      <c r="P260" s="921"/>
      <c r="Q260" s="921"/>
      <c r="R260" s="921"/>
      <c r="S260" s="921"/>
      <c r="T260" s="921"/>
      <c r="U260" s="921"/>
      <c r="V260" s="921"/>
      <c r="W260" s="921"/>
      <c r="X260" s="921"/>
      <c r="Y260" s="921"/>
      <c r="Z260" s="921"/>
      <c r="AA260" s="921"/>
      <c r="AB260" s="921"/>
      <c r="AC260" s="921"/>
      <c r="AD260" s="921"/>
      <c r="AE260" s="921"/>
      <c r="AF260" s="921"/>
      <c r="AG260" s="921"/>
      <c r="AH260" s="921"/>
      <c r="AI260" s="921"/>
      <c r="AJ260" s="921"/>
      <c r="AK260" s="921"/>
      <c r="AL260" s="921"/>
      <c r="AM260" s="921"/>
      <c r="AN260" s="921"/>
      <c r="AO260" s="921"/>
      <c r="AP260" s="921"/>
      <c r="AQ260" s="921"/>
      <c r="AR260" s="921"/>
      <c r="AS260" s="921"/>
      <c r="AT260" s="921"/>
      <c r="AU260" s="921"/>
    </row>
    <row r="261" spans="1:47" s="961" customFormat="1">
      <c r="A261" s="962"/>
      <c r="B261" s="966"/>
      <c r="C261" s="931"/>
      <c r="D261" s="931"/>
      <c r="E261" s="939"/>
      <c r="F261" s="964"/>
      <c r="G261" s="920"/>
      <c r="H261" s="921"/>
      <c r="I261" s="921"/>
      <c r="J261" s="921"/>
      <c r="K261" s="921"/>
      <c r="L261" s="921"/>
      <c r="M261" s="921"/>
      <c r="N261" s="921"/>
      <c r="O261" s="921"/>
      <c r="P261" s="921"/>
      <c r="Q261" s="921"/>
      <c r="R261" s="921"/>
      <c r="S261" s="921"/>
      <c r="T261" s="921"/>
      <c r="U261" s="921"/>
      <c r="V261" s="921"/>
      <c r="W261" s="921"/>
      <c r="X261" s="921"/>
      <c r="Y261" s="921"/>
      <c r="Z261" s="921"/>
      <c r="AA261" s="921"/>
      <c r="AB261" s="921"/>
      <c r="AC261" s="921"/>
      <c r="AD261" s="921"/>
      <c r="AE261" s="921"/>
      <c r="AF261" s="921"/>
      <c r="AG261" s="921"/>
      <c r="AH261" s="921"/>
      <c r="AI261" s="921"/>
      <c r="AJ261" s="921"/>
      <c r="AK261" s="921"/>
      <c r="AL261" s="921"/>
      <c r="AM261" s="921"/>
      <c r="AN261" s="921"/>
      <c r="AO261" s="921"/>
      <c r="AP261" s="921"/>
      <c r="AQ261" s="921"/>
      <c r="AR261" s="921"/>
      <c r="AS261" s="921"/>
      <c r="AT261" s="921"/>
      <c r="AU261" s="921"/>
    </row>
    <row r="262" spans="1:47" s="961" customFormat="1" ht="47.25" customHeight="1">
      <c r="A262" s="962">
        <v>32</v>
      </c>
      <c r="B262" s="951" t="s">
        <v>824</v>
      </c>
      <c r="C262" s="931"/>
      <c r="D262" s="931"/>
      <c r="E262" s="933"/>
      <c r="F262" s="963"/>
      <c r="G262" s="920"/>
      <c r="H262" s="921"/>
      <c r="I262" s="921"/>
      <c r="J262" s="921"/>
      <c r="K262" s="921"/>
      <c r="L262" s="921"/>
      <c r="M262" s="921"/>
      <c r="N262" s="921"/>
      <c r="O262" s="921"/>
      <c r="P262" s="921"/>
      <c r="Q262" s="921"/>
      <c r="R262" s="921"/>
      <c r="S262" s="921"/>
      <c r="T262" s="921"/>
      <c r="U262" s="921"/>
      <c r="V262" s="921"/>
      <c r="W262" s="921"/>
      <c r="X262" s="921"/>
      <c r="Y262" s="921"/>
      <c r="Z262" s="921"/>
      <c r="AA262" s="921"/>
      <c r="AB262" s="921"/>
      <c r="AC262" s="921"/>
      <c r="AD262" s="921"/>
      <c r="AE262" s="921"/>
      <c r="AF262" s="921"/>
      <c r="AG262" s="921"/>
      <c r="AH262" s="921"/>
      <c r="AI262" s="921"/>
      <c r="AJ262" s="921"/>
      <c r="AK262" s="921"/>
      <c r="AL262" s="921"/>
      <c r="AM262" s="921"/>
      <c r="AN262" s="921"/>
      <c r="AO262" s="921"/>
      <c r="AP262" s="921"/>
      <c r="AQ262" s="921"/>
      <c r="AR262" s="921"/>
      <c r="AS262" s="921"/>
      <c r="AT262" s="921"/>
      <c r="AU262" s="921"/>
    </row>
    <row r="263" spans="1:47" s="961" customFormat="1" ht="170.25" customHeight="1">
      <c r="A263" s="962"/>
      <c r="B263" s="951" t="s">
        <v>826</v>
      </c>
      <c r="C263" s="965" t="s">
        <v>429</v>
      </c>
      <c r="D263" s="931">
        <v>2</v>
      </c>
      <c r="E263" s="937"/>
      <c r="F263" s="938">
        <f t="shared" si="18"/>
        <v>0</v>
      </c>
      <c r="G263" s="920"/>
      <c r="H263" s="921"/>
      <c r="I263" s="921"/>
      <c r="J263" s="921"/>
      <c r="K263" s="921"/>
      <c r="L263" s="921"/>
      <c r="M263" s="921"/>
      <c r="N263" s="921"/>
      <c r="O263" s="921"/>
      <c r="P263" s="921"/>
      <c r="Q263" s="921"/>
      <c r="R263" s="921"/>
      <c r="S263" s="921"/>
      <c r="T263" s="921"/>
      <c r="U263" s="921"/>
      <c r="V263" s="921"/>
      <c r="W263" s="921"/>
      <c r="X263" s="921"/>
      <c r="Y263" s="921"/>
      <c r="Z263" s="921"/>
      <c r="AA263" s="921"/>
      <c r="AB263" s="921"/>
      <c r="AC263" s="921"/>
      <c r="AD263" s="921"/>
      <c r="AE263" s="921"/>
      <c r="AF263" s="921"/>
      <c r="AG263" s="921"/>
      <c r="AH263" s="921"/>
      <c r="AI263" s="921"/>
      <c r="AJ263" s="921"/>
      <c r="AK263" s="921"/>
      <c r="AL263" s="921"/>
      <c r="AM263" s="921"/>
      <c r="AN263" s="921"/>
      <c r="AO263" s="921"/>
      <c r="AP263" s="921"/>
      <c r="AQ263" s="921"/>
      <c r="AR263" s="921"/>
      <c r="AS263" s="921"/>
      <c r="AT263" s="921"/>
      <c r="AU263" s="921"/>
    </row>
    <row r="264" spans="1:47" s="961" customFormat="1">
      <c r="A264" s="962"/>
      <c r="B264" s="966"/>
      <c r="C264" s="931"/>
      <c r="D264" s="931"/>
      <c r="E264" s="939"/>
      <c r="F264" s="964"/>
      <c r="G264" s="920"/>
      <c r="H264" s="921"/>
      <c r="I264" s="921"/>
      <c r="J264" s="921"/>
      <c r="K264" s="921"/>
      <c r="L264" s="921"/>
      <c r="M264" s="921"/>
      <c r="N264" s="921"/>
      <c r="O264" s="921"/>
      <c r="P264" s="921"/>
      <c r="Q264" s="921"/>
      <c r="R264" s="921"/>
      <c r="S264" s="921"/>
      <c r="T264" s="921"/>
      <c r="U264" s="921"/>
      <c r="V264" s="921"/>
      <c r="W264" s="921"/>
      <c r="X264" s="921"/>
      <c r="Y264" s="921"/>
      <c r="Z264" s="921"/>
      <c r="AA264" s="921"/>
      <c r="AB264" s="921"/>
      <c r="AC264" s="921"/>
      <c r="AD264" s="921"/>
      <c r="AE264" s="921"/>
      <c r="AF264" s="921"/>
      <c r="AG264" s="921"/>
      <c r="AH264" s="921"/>
      <c r="AI264" s="921"/>
      <c r="AJ264" s="921"/>
      <c r="AK264" s="921"/>
      <c r="AL264" s="921"/>
      <c r="AM264" s="921"/>
      <c r="AN264" s="921"/>
      <c r="AO264" s="921"/>
      <c r="AP264" s="921"/>
      <c r="AQ264" s="921"/>
      <c r="AR264" s="921"/>
      <c r="AS264" s="921"/>
      <c r="AT264" s="921"/>
      <c r="AU264" s="921"/>
    </row>
    <row r="265" spans="1:47" s="961" customFormat="1">
      <c r="A265" s="962"/>
      <c r="B265" s="966"/>
      <c r="C265" s="931"/>
      <c r="D265" s="931"/>
      <c r="E265" s="939"/>
      <c r="F265" s="964"/>
      <c r="G265" s="920"/>
      <c r="H265" s="921"/>
      <c r="I265" s="921"/>
      <c r="J265" s="921"/>
      <c r="K265" s="921"/>
      <c r="L265" s="921"/>
      <c r="M265" s="921"/>
      <c r="N265" s="921"/>
      <c r="O265" s="921"/>
      <c r="P265" s="921"/>
      <c r="Q265" s="921"/>
      <c r="R265" s="921"/>
      <c r="S265" s="921"/>
      <c r="T265" s="921"/>
      <c r="U265" s="921"/>
      <c r="V265" s="921"/>
      <c r="W265" s="921"/>
      <c r="X265" s="921"/>
      <c r="Y265" s="921"/>
      <c r="Z265" s="921"/>
      <c r="AA265" s="921"/>
      <c r="AB265" s="921"/>
      <c r="AC265" s="921"/>
      <c r="AD265" s="921"/>
      <c r="AE265" s="921"/>
      <c r="AF265" s="921"/>
      <c r="AG265" s="921"/>
      <c r="AH265" s="921"/>
      <c r="AI265" s="921"/>
      <c r="AJ265" s="921"/>
      <c r="AK265" s="921"/>
      <c r="AL265" s="921"/>
      <c r="AM265" s="921"/>
      <c r="AN265" s="921"/>
      <c r="AO265" s="921"/>
      <c r="AP265" s="921"/>
      <c r="AQ265" s="921"/>
      <c r="AR265" s="921"/>
      <c r="AS265" s="921"/>
      <c r="AT265" s="921"/>
      <c r="AU265" s="921"/>
    </row>
    <row r="266" spans="1:47" s="961" customFormat="1" ht="24">
      <c r="A266" s="962">
        <v>33</v>
      </c>
      <c r="B266" s="951" t="s">
        <v>827</v>
      </c>
      <c r="C266" s="979"/>
      <c r="D266" s="979"/>
      <c r="E266" s="979"/>
      <c r="F266" s="979"/>
      <c r="G266" s="920"/>
      <c r="H266" s="921"/>
      <c r="I266" s="921"/>
      <c r="J266" s="921"/>
      <c r="K266" s="921"/>
      <c r="L266" s="921"/>
      <c r="M266" s="921"/>
      <c r="N266" s="921"/>
      <c r="O266" s="921"/>
      <c r="P266" s="921"/>
      <c r="Q266" s="921"/>
      <c r="R266" s="921"/>
      <c r="S266" s="921"/>
      <c r="T266" s="921"/>
      <c r="U266" s="921"/>
      <c r="V266" s="921"/>
      <c r="W266" s="921"/>
      <c r="X266" s="921"/>
      <c r="Y266" s="921"/>
      <c r="Z266" s="921"/>
      <c r="AA266" s="921"/>
      <c r="AB266" s="921"/>
      <c r="AC266" s="921"/>
      <c r="AD266" s="921"/>
      <c r="AE266" s="921"/>
      <c r="AF266" s="921"/>
      <c r="AG266" s="921"/>
      <c r="AH266" s="921"/>
      <c r="AI266" s="921"/>
      <c r="AJ266" s="921"/>
      <c r="AK266" s="921"/>
      <c r="AL266" s="921"/>
      <c r="AM266" s="921"/>
      <c r="AN266" s="921"/>
      <c r="AO266" s="921"/>
      <c r="AP266" s="921"/>
      <c r="AQ266" s="921"/>
      <c r="AR266" s="921"/>
      <c r="AS266" s="921"/>
      <c r="AT266" s="921"/>
      <c r="AU266" s="921"/>
    </row>
    <row r="267" spans="1:47" s="961" customFormat="1">
      <c r="A267" s="962"/>
      <c r="B267" s="951" t="s">
        <v>803</v>
      </c>
      <c r="C267" s="931" t="s">
        <v>478</v>
      </c>
      <c r="D267" s="932">
        <v>1</v>
      </c>
      <c r="E267" s="937"/>
      <c r="F267" s="938">
        <f>D267*E267</f>
        <v>0</v>
      </c>
      <c r="G267" s="920"/>
      <c r="H267" s="921"/>
      <c r="I267" s="921"/>
      <c r="J267" s="921"/>
      <c r="K267" s="921"/>
      <c r="L267" s="921"/>
      <c r="M267" s="921"/>
      <c r="N267" s="921"/>
      <c r="O267" s="921"/>
      <c r="P267" s="921"/>
      <c r="Q267" s="921"/>
      <c r="R267" s="921"/>
      <c r="S267" s="921"/>
      <c r="T267" s="921"/>
      <c r="U267" s="921"/>
      <c r="V267" s="921"/>
      <c r="W267" s="921"/>
      <c r="X267" s="921"/>
      <c r="Y267" s="921"/>
      <c r="Z267" s="921"/>
      <c r="AA267" s="921"/>
      <c r="AB267" s="921"/>
      <c r="AC267" s="921"/>
      <c r="AD267" s="921"/>
      <c r="AE267" s="921"/>
      <c r="AF267" s="921"/>
      <c r="AG267" s="921"/>
      <c r="AH267" s="921"/>
      <c r="AI267" s="921"/>
      <c r="AJ267" s="921"/>
      <c r="AK267" s="921"/>
      <c r="AL267" s="921"/>
      <c r="AM267" s="921"/>
      <c r="AN267" s="921"/>
      <c r="AO267" s="921"/>
      <c r="AP267" s="921"/>
      <c r="AQ267" s="921"/>
      <c r="AR267" s="921"/>
      <c r="AS267" s="921"/>
      <c r="AT267" s="921"/>
      <c r="AU267" s="921"/>
    </row>
    <row r="268" spans="1:47" s="961" customFormat="1">
      <c r="A268" s="969"/>
      <c r="B268" s="951"/>
      <c r="C268" s="931"/>
      <c r="D268" s="931"/>
      <c r="E268" s="933"/>
      <c r="F268" s="980"/>
      <c r="G268" s="920"/>
      <c r="H268" s="921"/>
      <c r="I268" s="921"/>
      <c r="J268" s="921"/>
      <c r="K268" s="921"/>
      <c r="L268" s="921"/>
      <c r="M268" s="921"/>
      <c r="N268" s="921"/>
      <c r="O268" s="921"/>
      <c r="P268" s="921"/>
      <c r="Q268" s="921"/>
      <c r="R268" s="921"/>
      <c r="S268" s="921"/>
      <c r="T268" s="921"/>
      <c r="U268" s="921"/>
      <c r="V268" s="921"/>
      <c r="W268" s="921"/>
      <c r="X268" s="921"/>
      <c r="Y268" s="921"/>
      <c r="Z268" s="921"/>
      <c r="AA268" s="921"/>
      <c r="AB268" s="921"/>
      <c r="AC268" s="921"/>
      <c r="AD268" s="921"/>
      <c r="AE268" s="921"/>
      <c r="AF268" s="921"/>
      <c r="AG268" s="921"/>
      <c r="AH268" s="921"/>
      <c r="AI268" s="921"/>
      <c r="AJ268" s="921"/>
      <c r="AK268" s="921"/>
      <c r="AL268" s="921"/>
      <c r="AM268" s="921"/>
      <c r="AN268" s="921"/>
      <c r="AO268" s="921"/>
      <c r="AP268" s="921"/>
      <c r="AQ268" s="921"/>
      <c r="AR268" s="921"/>
      <c r="AS268" s="921"/>
      <c r="AT268" s="921"/>
      <c r="AU268" s="921"/>
    </row>
    <row r="269" spans="1:47" s="961" customFormat="1" ht="24">
      <c r="A269" s="962">
        <v>34</v>
      </c>
      <c r="B269" s="951" t="s">
        <v>828</v>
      </c>
      <c r="C269" s="979"/>
      <c r="D269" s="979"/>
      <c r="E269" s="979"/>
      <c r="F269" s="979"/>
      <c r="G269" s="920"/>
      <c r="H269" s="921"/>
      <c r="I269" s="921"/>
      <c r="J269" s="921"/>
      <c r="K269" s="921"/>
      <c r="L269" s="921"/>
      <c r="M269" s="921"/>
      <c r="N269" s="921"/>
      <c r="O269" s="921"/>
      <c r="P269" s="921"/>
      <c r="Q269" s="921"/>
      <c r="R269" s="921"/>
      <c r="S269" s="921"/>
      <c r="T269" s="921"/>
      <c r="U269" s="921"/>
      <c r="V269" s="921"/>
      <c r="W269" s="921"/>
      <c r="X269" s="921"/>
      <c r="Y269" s="921"/>
      <c r="Z269" s="921"/>
      <c r="AA269" s="921"/>
      <c r="AB269" s="921"/>
      <c r="AC269" s="921"/>
      <c r="AD269" s="921"/>
      <c r="AE269" s="921"/>
      <c r="AF269" s="921"/>
      <c r="AG269" s="921"/>
      <c r="AH269" s="921"/>
      <c r="AI269" s="921"/>
      <c r="AJ269" s="921"/>
      <c r="AK269" s="921"/>
      <c r="AL269" s="921"/>
      <c r="AM269" s="921"/>
      <c r="AN269" s="921"/>
      <c r="AO269" s="921"/>
      <c r="AP269" s="921"/>
      <c r="AQ269" s="921"/>
      <c r="AR269" s="921"/>
      <c r="AS269" s="921"/>
      <c r="AT269" s="921"/>
      <c r="AU269" s="921"/>
    </row>
    <row r="270" spans="1:47" s="961" customFormat="1">
      <c r="A270" s="962"/>
      <c r="B270" s="951"/>
      <c r="C270" s="931" t="s">
        <v>478</v>
      </c>
      <c r="D270" s="932">
        <v>50</v>
      </c>
      <c r="E270" s="937"/>
      <c r="F270" s="938">
        <f>D270*E270</f>
        <v>0</v>
      </c>
      <c r="G270" s="920"/>
      <c r="H270" s="921"/>
      <c r="I270" s="921"/>
      <c r="J270" s="921"/>
      <c r="K270" s="921"/>
      <c r="L270" s="921"/>
      <c r="M270" s="921"/>
      <c r="N270" s="921"/>
      <c r="O270" s="921"/>
      <c r="P270" s="921"/>
      <c r="Q270" s="921"/>
      <c r="R270" s="921"/>
      <c r="S270" s="921"/>
      <c r="T270" s="921"/>
      <c r="U270" s="921"/>
      <c r="V270" s="921"/>
      <c r="W270" s="921"/>
      <c r="X270" s="921"/>
      <c r="Y270" s="921"/>
      <c r="Z270" s="921"/>
      <c r="AA270" s="921"/>
      <c r="AB270" s="921"/>
      <c r="AC270" s="921"/>
      <c r="AD270" s="921"/>
      <c r="AE270" s="921"/>
      <c r="AF270" s="921"/>
      <c r="AG270" s="921"/>
      <c r="AH270" s="921"/>
      <c r="AI270" s="921"/>
      <c r="AJ270" s="921"/>
      <c r="AK270" s="921"/>
      <c r="AL270" s="921"/>
      <c r="AM270" s="921"/>
      <c r="AN270" s="921"/>
      <c r="AO270" s="921"/>
      <c r="AP270" s="921"/>
      <c r="AQ270" s="921"/>
      <c r="AR270" s="921"/>
      <c r="AS270" s="921"/>
      <c r="AT270" s="921"/>
      <c r="AU270" s="921"/>
    </row>
    <row r="271" spans="1:47" s="961" customFormat="1">
      <c r="A271" s="969"/>
      <c r="B271" s="951"/>
      <c r="C271" s="931"/>
      <c r="D271" s="931"/>
      <c r="E271" s="933"/>
      <c r="F271" s="980"/>
      <c r="G271" s="920"/>
      <c r="H271" s="921"/>
      <c r="I271" s="921"/>
      <c r="J271" s="921"/>
      <c r="K271" s="921"/>
      <c r="L271" s="921"/>
      <c r="M271" s="921"/>
      <c r="N271" s="921"/>
      <c r="O271" s="921"/>
      <c r="P271" s="921"/>
      <c r="Q271" s="921"/>
      <c r="R271" s="921"/>
      <c r="S271" s="921"/>
      <c r="T271" s="921"/>
      <c r="U271" s="921"/>
      <c r="V271" s="921"/>
      <c r="W271" s="921"/>
      <c r="X271" s="921"/>
      <c r="Y271" s="921"/>
      <c r="Z271" s="921"/>
      <c r="AA271" s="921"/>
      <c r="AB271" s="921"/>
      <c r="AC271" s="921"/>
      <c r="AD271" s="921"/>
      <c r="AE271" s="921"/>
      <c r="AF271" s="921"/>
      <c r="AG271" s="921"/>
      <c r="AH271" s="921"/>
      <c r="AI271" s="921"/>
      <c r="AJ271" s="921"/>
      <c r="AK271" s="921"/>
      <c r="AL271" s="921"/>
      <c r="AM271" s="921"/>
      <c r="AN271" s="921"/>
      <c r="AO271" s="921"/>
      <c r="AP271" s="921"/>
      <c r="AQ271" s="921"/>
      <c r="AR271" s="921"/>
      <c r="AS271" s="921"/>
      <c r="AT271" s="921"/>
      <c r="AU271" s="921"/>
    </row>
    <row r="272" spans="1:47" s="961" customFormat="1" ht="24">
      <c r="A272" s="962">
        <v>35</v>
      </c>
      <c r="B272" s="951" t="s">
        <v>829</v>
      </c>
      <c r="C272" s="979"/>
      <c r="D272" s="979"/>
      <c r="E272" s="979"/>
      <c r="F272" s="979"/>
      <c r="G272" s="920"/>
      <c r="H272" s="921"/>
      <c r="I272" s="921"/>
      <c r="J272" s="921"/>
      <c r="K272" s="921"/>
      <c r="L272" s="921"/>
      <c r="M272" s="921"/>
      <c r="N272" s="921"/>
      <c r="O272" s="921"/>
      <c r="P272" s="921"/>
      <c r="Q272" s="921"/>
      <c r="R272" s="921"/>
      <c r="S272" s="921"/>
      <c r="T272" s="921"/>
      <c r="U272" s="921"/>
      <c r="V272" s="921"/>
      <c r="W272" s="921"/>
      <c r="X272" s="921"/>
      <c r="Y272" s="921"/>
      <c r="Z272" s="921"/>
      <c r="AA272" s="921"/>
      <c r="AB272" s="921"/>
      <c r="AC272" s="921"/>
      <c r="AD272" s="921"/>
      <c r="AE272" s="921"/>
      <c r="AF272" s="921"/>
      <c r="AG272" s="921"/>
      <c r="AH272" s="921"/>
      <c r="AI272" s="921"/>
      <c r="AJ272" s="921"/>
      <c r="AK272" s="921"/>
      <c r="AL272" s="921"/>
      <c r="AM272" s="921"/>
      <c r="AN272" s="921"/>
      <c r="AO272" s="921"/>
      <c r="AP272" s="921"/>
      <c r="AQ272" s="921"/>
      <c r="AR272" s="921"/>
      <c r="AS272" s="921"/>
      <c r="AT272" s="921"/>
      <c r="AU272" s="921"/>
    </row>
    <row r="273" spans="1:47" s="961" customFormat="1">
      <c r="A273" s="962"/>
      <c r="B273" s="951" t="s">
        <v>830</v>
      </c>
      <c r="C273" s="931" t="s">
        <v>419</v>
      </c>
      <c r="D273" s="932">
        <v>40</v>
      </c>
      <c r="E273" s="937"/>
      <c r="F273" s="981">
        <f>D273*E273</f>
        <v>0</v>
      </c>
      <c r="G273" s="920"/>
      <c r="H273" s="921"/>
      <c r="I273" s="921"/>
      <c r="J273" s="921"/>
      <c r="K273" s="921"/>
      <c r="L273" s="921"/>
      <c r="M273" s="921"/>
      <c r="N273" s="921"/>
      <c r="O273" s="921"/>
      <c r="P273" s="921"/>
      <c r="Q273" s="921"/>
      <c r="R273" s="921"/>
      <c r="S273" s="921"/>
      <c r="T273" s="921"/>
      <c r="U273" s="921"/>
      <c r="V273" s="921"/>
      <c r="W273" s="921"/>
      <c r="X273" s="921"/>
      <c r="Y273" s="921"/>
      <c r="Z273" s="921"/>
      <c r="AA273" s="921"/>
      <c r="AB273" s="921"/>
      <c r="AC273" s="921"/>
      <c r="AD273" s="921"/>
      <c r="AE273" s="921"/>
      <c r="AF273" s="921"/>
      <c r="AG273" s="921"/>
      <c r="AH273" s="921"/>
      <c r="AI273" s="921"/>
      <c r="AJ273" s="921"/>
      <c r="AK273" s="921"/>
      <c r="AL273" s="921"/>
      <c r="AM273" s="921"/>
      <c r="AN273" s="921"/>
      <c r="AO273" s="921"/>
      <c r="AP273" s="921"/>
      <c r="AQ273" s="921"/>
      <c r="AR273" s="921"/>
      <c r="AS273" s="921"/>
      <c r="AT273" s="921"/>
      <c r="AU273" s="921"/>
    </row>
    <row r="274" spans="1:47" s="961" customFormat="1" ht="15.75" thickBot="1">
      <c r="A274" s="969"/>
      <c r="B274" s="951"/>
      <c r="C274" s="931"/>
      <c r="D274" s="931"/>
      <c r="E274" s="933"/>
      <c r="F274" s="980"/>
      <c r="G274" s="920"/>
      <c r="H274" s="921"/>
      <c r="I274" s="921"/>
      <c r="J274" s="921"/>
      <c r="K274" s="921"/>
      <c r="L274" s="921"/>
      <c r="M274" s="921"/>
      <c r="N274" s="921"/>
      <c r="O274" s="921"/>
      <c r="P274" s="921"/>
      <c r="Q274" s="921"/>
      <c r="R274" s="921"/>
      <c r="S274" s="921"/>
      <c r="T274" s="921"/>
      <c r="U274" s="921"/>
      <c r="V274" s="921"/>
      <c r="W274" s="921"/>
      <c r="X274" s="921"/>
      <c r="Y274" s="921"/>
      <c r="Z274" s="921"/>
      <c r="AA274" s="921"/>
      <c r="AB274" s="921"/>
      <c r="AC274" s="921"/>
      <c r="AD274" s="921"/>
      <c r="AE274" s="921"/>
      <c r="AF274" s="921"/>
      <c r="AG274" s="921"/>
      <c r="AH274" s="921"/>
      <c r="AI274" s="921"/>
      <c r="AJ274" s="921"/>
      <c r="AK274" s="921"/>
      <c r="AL274" s="921"/>
      <c r="AM274" s="921"/>
      <c r="AN274" s="921"/>
      <c r="AO274" s="921"/>
      <c r="AP274" s="921"/>
      <c r="AQ274" s="921"/>
      <c r="AR274" s="921"/>
      <c r="AS274" s="921"/>
      <c r="AT274" s="921"/>
      <c r="AU274" s="921"/>
    </row>
    <row r="275" spans="1:47" s="961" customFormat="1" ht="15.75" thickBot="1">
      <c r="A275" s="960" t="s">
        <v>831</v>
      </c>
      <c r="B275" s="960"/>
      <c r="C275" s="925"/>
      <c r="D275" s="926"/>
      <c r="E275" s="927"/>
      <c r="F275" s="982">
        <f>SUM(F118:F264)</f>
        <v>0</v>
      </c>
      <c r="G275" s="920"/>
      <c r="H275" s="921"/>
      <c r="I275" s="921"/>
      <c r="J275" s="921"/>
      <c r="K275" s="921"/>
      <c r="L275" s="921"/>
      <c r="M275" s="921"/>
      <c r="N275" s="921"/>
      <c r="O275" s="921"/>
      <c r="P275" s="921"/>
      <c r="Q275" s="921"/>
      <c r="R275" s="921"/>
      <c r="S275" s="921"/>
      <c r="T275" s="921"/>
      <c r="U275" s="921"/>
      <c r="V275" s="921"/>
      <c r="W275" s="921"/>
      <c r="X275" s="921"/>
      <c r="Y275" s="921"/>
      <c r="Z275" s="921"/>
      <c r="AA275" s="921"/>
      <c r="AB275" s="921"/>
      <c r="AC275" s="921"/>
      <c r="AD275" s="921"/>
      <c r="AE275" s="921"/>
      <c r="AF275" s="921"/>
      <c r="AG275" s="921"/>
      <c r="AH275" s="921"/>
      <c r="AI275" s="921"/>
      <c r="AJ275" s="921"/>
      <c r="AK275" s="921"/>
      <c r="AL275" s="921"/>
      <c r="AM275" s="921"/>
      <c r="AN275" s="921"/>
      <c r="AO275" s="921"/>
      <c r="AP275" s="921"/>
      <c r="AQ275" s="921"/>
      <c r="AR275" s="921"/>
      <c r="AS275" s="921"/>
      <c r="AT275" s="921"/>
      <c r="AU275" s="921"/>
    </row>
    <row r="276" spans="1:47" s="961" customFormat="1">
      <c r="A276" s="960" t="s">
        <v>832</v>
      </c>
      <c r="B276" s="924"/>
      <c r="C276" s="925"/>
      <c r="D276" s="926"/>
      <c r="E276" s="927"/>
      <c r="F276" s="983"/>
      <c r="G276" s="920"/>
      <c r="H276" s="921"/>
      <c r="I276" s="921"/>
      <c r="J276" s="921"/>
      <c r="K276" s="921"/>
      <c r="L276" s="921"/>
      <c r="M276" s="921"/>
      <c r="N276" s="921"/>
      <c r="O276" s="921"/>
      <c r="P276" s="921"/>
      <c r="Q276" s="921"/>
      <c r="R276" s="921"/>
      <c r="S276" s="921"/>
      <c r="T276" s="921"/>
      <c r="U276" s="921"/>
      <c r="V276" s="921"/>
      <c r="W276" s="921"/>
      <c r="X276" s="921"/>
      <c r="Y276" s="921"/>
      <c r="Z276" s="921"/>
      <c r="AA276" s="921"/>
      <c r="AB276" s="921"/>
      <c r="AC276" s="921"/>
      <c r="AD276" s="921"/>
      <c r="AE276" s="921"/>
      <c r="AF276" s="921"/>
      <c r="AG276" s="921"/>
      <c r="AH276" s="921"/>
      <c r="AI276" s="921"/>
      <c r="AJ276" s="921"/>
      <c r="AK276" s="921"/>
      <c r="AL276" s="921"/>
      <c r="AM276" s="921"/>
      <c r="AN276" s="921"/>
      <c r="AO276" s="921"/>
      <c r="AP276" s="921"/>
      <c r="AQ276" s="921"/>
      <c r="AR276" s="921"/>
      <c r="AS276" s="921"/>
      <c r="AT276" s="921"/>
      <c r="AU276" s="921"/>
    </row>
    <row r="277" spans="1:47" s="961" customFormat="1">
      <c r="A277" s="960"/>
      <c r="B277" s="924"/>
      <c r="C277" s="925"/>
      <c r="D277" s="926"/>
      <c r="E277" s="927"/>
      <c r="F277" s="983"/>
      <c r="G277" s="920"/>
      <c r="H277" s="921"/>
      <c r="I277" s="921"/>
      <c r="J277" s="921"/>
      <c r="K277" s="921"/>
      <c r="L277" s="921"/>
      <c r="M277" s="921"/>
      <c r="N277" s="921"/>
      <c r="O277" s="921"/>
      <c r="P277" s="921"/>
      <c r="Q277" s="921"/>
      <c r="R277" s="921"/>
      <c r="S277" s="921"/>
      <c r="T277" s="921"/>
      <c r="U277" s="921"/>
      <c r="V277" s="921"/>
      <c r="W277" s="921"/>
      <c r="X277" s="921"/>
      <c r="Y277" s="921"/>
      <c r="Z277" s="921"/>
      <c r="AA277" s="921"/>
      <c r="AB277" s="921"/>
      <c r="AC277" s="921"/>
      <c r="AD277" s="921"/>
      <c r="AE277" s="921"/>
      <c r="AF277" s="921"/>
      <c r="AG277" s="921"/>
      <c r="AH277" s="921"/>
      <c r="AI277" s="921"/>
      <c r="AJ277" s="921"/>
      <c r="AK277" s="921"/>
      <c r="AL277" s="921"/>
      <c r="AM277" s="921"/>
      <c r="AN277" s="921"/>
      <c r="AO277" s="921"/>
      <c r="AP277" s="921"/>
      <c r="AQ277" s="921"/>
      <c r="AR277" s="921"/>
      <c r="AS277" s="921"/>
      <c r="AT277" s="921"/>
      <c r="AU277" s="921"/>
    </row>
    <row r="278" spans="1:47" s="961" customFormat="1" ht="96">
      <c r="A278" s="962">
        <v>1</v>
      </c>
      <c r="B278" s="951" t="s">
        <v>833</v>
      </c>
      <c r="C278" s="931"/>
      <c r="D278" s="931"/>
      <c r="E278" s="933"/>
      <c r="F278" s="934"/>
      <c r="G278" s="920"/>
      <c r="H278" s="921"/>
      <c r="I278" s="921"/>
      <c r="J278" s="921"/>
      <c r="K278" s="921"/>
      <c r="L278" s="921"/>
      <c r="M278" s="921"/>
      <c r="N278" s="921"/>
      <c r="O278" s="921"/>
      <c r="P278" s="921"/>
      <c r="Q278" s="921"/>
      <c r="R278" s="921"/>
      <c r="S278" s="921"/>
      <c r="T278" s="921"/>
      <c r="U278" s="921"/>
      <c r="V278" s="921"/>
      <c r="W278" s="921"/>
      <c r="X278" s="921"/>
      <c r="Y278" s="921"/>
      <c r="Z278" s="921"/>
      <c r="AA278" s="921"/>
      <c r="AB278" s="921"/>
      <c r="AC278" s="921"/>
      <c r="AD278" s="921"/>
      <c r="AE278" s="921"/>
      <c r="AF278" s="921"/>
      <c r="AG278" s="921"/>
      <c r="AH278" s="921"/>
      <c r="AI278" s="921"/>
      <c r="AJ278" s="921"/>
      <c r="AK278" s="921"/>
      <c r="AL278" s="921"/>
      <c r="AM278" s="921"/>
      <c r="AN278" s="921"/>
      <c r="AO278" s="921"/>
      <c r="AP278" s="921"/>
      <c r="AQ278" s="921"/>
      <c r="AR278" s="921"/>
      <c r="AS278" s="921"/>
      <c r="AT278" s="921"/>
      <c r="AU278" s="921"/>
    </row>
    <row r="279" spans="1:47" s="961" customFormat="1">
      <c r="A279" s="962"/>
      <c r="B279" s="977" t="s">
        <v>834</v>
      </c>
      <c r="C279" s="931"/>
      <c r="D279" s="931"/>
      <c r="E279" s="933"/>
      <c r="F279" s="934"/>
      <c r="G279" s="920"/>
      <c r="H279" s="921"/>
      <c r="I279" s="921"/>
      <c r="J279" s="921"/>
      <c r="K279" s="921"/>
      <c r="L279" s="921"/>
      <c r="M279" s="921"/>
      <c r="N279" s="921"/>
      <c r="O279" s="921"/>
      <c r="P279" s="921"/>
      <c r="Q279" s="921"/>
      <c r="R279" s="921"/>
      <c r="S279" s="921"/>
      <c r="T279" s="921"/>
      <c r="U279" s="921"/>
      <c r="V279" s="921"/>
      <c r="W279" s="921"/>
      <c r="X279" s="921"/>
      <c r="Y279" s="921"/>
      <c r="Z279" s="921"/>
      <c r="AA279" s="921"/>
      <c r="AB279" s="921"/>
      <c r="AC279" s="921"/>
      <c r="AD279" s="921"/>
      <c r="AE279" s="921"/>
      <c r="AF279" s="921"/>
      <c r="AG279" s="921"/>
      <c r="AH279" s="921"/>
      <c r="AI279" s="921"/>
      <c r="AJ279" s="921"/>
      <c r="AK279" s="921"/>
      <c r="AL279" s="921"/>
      <c r="AM279" s="921"/>
      <c r="AN279" s="921"/>
      <c r="AO279" s="921"/>
      <c r="AP279" s="921"/>
      <c r="AQ279" s="921"/>
      <c r="AR279" s="921"/>
      <c r="AS279" s="921"/>
      <c r="AT279" s="921"/>
      <c r="AU279" s="921"/>
    </row>
    <row r="280" spans="1:47" s="961" customFormat="1">
      <c r="A280" s="962"/>
      <c r="B280" s="977" t="s">
        <v>835</v>
      </c>
      <c r="C280" s="931"/>
      <c r="D280" s="931"/>
      <c r="E280" s="933"/>
      <c r="F280" s="934"/>
      <c r="G280" s="920"/>
      <c r="H280" s="921"/>
      <c r="I280" s="921"/>
      <c r="J280" s="921"/>
      <c r="K280" s="921"/>
      <c r="L280" s="921"/>
      <c r="M280" s="921"/>
      <c r="N280" s="921"/>
      <c r="O280" s="921"/>
      <c r="P280" s="921"/>
      <c r="Q280" s="921"/>
      <c r="R280" s="921"/>
      <c r="S280" s="921"/>
      <c r="T280" s="921"/>
      <c r="U280" s="921"/>
      <c r="V280" s="921"/>
      <c r="W280" s="921"/>
      <c r="X280" s="921"/>
      <c r="Y280" s="921"/>
      <c r="Z280" s="921"/>
      <c r="AA280" s="921"/>
      <c r="AB280" s="921"/>
      <c r="AC280" s="921"/>
      <c r="AD280" s="921"/>
      <c r="AE280" s="921"/>
      <c r="AF280" s="921"/>
      <c r="AG280" s="921"/>
      <c r="AH280" s="921"/>
      <c r="AI280" s="921"/>
      <c r="AJ280" s="921"/>
      <c r="AK280" s="921"/>
      <c r="AL280" s="921"/>
      <c r="AM280" s="921"/>
      <c r="AN280" s="921"/>
      <c r="AO280" s="921"/>
      <c r="AP280" s="921"/>
      <c r="AQ280" s="921"/>
      <c r="AR280" s="921"/>
      <c r="AS280" s="921"/>
      <c r="AT280" s="921"/>
      <c r="AU280" s="921"/>
    </row>
    <row r="281" spans="1:47" s="961" customFormat="1">
      <c r="A281" s="962"/>
      <c r="B281" s="977" t="s">
        <v>836</v>
      </c>
      <c r="C281" s="931"/>
      <c r="D281" s="931"/>
      <c r="E281" s="933"/>
      <c r="F281" s="934"/>
      <c r="G281" s="920"/>
      <c r="H281" s="921"/>
      <c r="I281" s="921"/>
      <c r="J281" s="921"/>
      <c r="K281" s="921"/>
      <c r="L281" s="921"/>
      <c r="M281" s="921"/>
      <c r="N281" s="921"/>
      <c r="O281" s="921"/>
      <c r="P281" s="921"/>
      <c r="Q281" s="921"/>
      <c r="R281" s="921"/>
      <c r="S281" s="921"/>
      <c r="T281" s="921"/>
      <c r="U281" s="921"/>
      <c r="V281" s="921"/>
      <c r="W281" s="921"/>
      <c r="X281" s="921"/>
      <c r="Y281" s="921"/>
      <c r="Z281" s="921"/>
      <c r="AA281" s="921"/>
      <c r="AB281" s="921"/>
      <c r="AC281" s="921"/>
      <c r="AD281" s="921"/>
      <c r="AE281" s="921"/>
      <c r="AF281" s="921"/>
      <c r="AG281" s="921"/>
      <c r="AH281" s="921"/>
      <c r="AI281" s="921"/>
      <c r="AJ281" s="921"/>
      <c r="AK281" s="921"/>
      <c r="AL281" s="921"/>
      <c r="AM281" s="921"/>
      <c r="AN281" s="921"/>
      <c r="AO281" s="921"/>
      <c r="AP281" s="921"/>
      <c r="AQ281" s="921"/>
      <c r="AR281" s="921"/>
      <c r="AS281" s="921"/>
      <c r="AT281" s="921"/>
      <c r="AU281" s="921"/>
    </row>
    <row r="282" spans="1:47" s="961" customFormat="1">
      <c r="A282" s="962"/>
      <c r="B282" s="977"/>
      <c r="C282" s="931"/>
      <c r="D282" s="931"/>
      <c r="E282" s="933"/>
      <c r="F282" s="934"/>
      <c r="G282" s="920"/>
      <c r="H282" s="921"/>
      <c r="I282" s="921"/>
      <c r="J282" s="921"/>
      <c r="K282" s="921"/>
      <c r="L282" s="921"/>
      <c r="M282" s="921"/>
      <c r="N282" s="921"/>
      <c r="O282" s="921"/>
      <c r="P282" s="921"/>
      <c r="Q282" s="921"/>
      <c r="R282" s="921"/>
      <c r="S282" s="921"/>
      <c r="T282" s="921"/>
      <c r="U282" s="921"/>
      <c r="V282" s="921"/>
      <c r="W282" s="921"/>
      <c r="X282" s="921"/>
      <c r="Y282" s="921"/>
      <c r="Z282" s="921"/>
      <c r="AA282" s="921"/>
      <c r="AB282" s="921"/>
      <c r="AC282" s="921"/>
      <c r="AD282" s="921"/>
      <c r="AE282" s="921"/>
      <c r="AF282" s="921"/>
      <c r="AG282" s="921"/>
      <c r="AH282" s="921"/>
      <c r="AI282" s="921"/>
      <c r="AJ282" s="921"/>
      <c r="AK282" s="921"/>
      <c r="AL282" s="921"/>
      <c r="AM282" s="921"/>
      <c r="AN282" s="921"/>
      <c r="AO282" s="921"/>
      <c r="AP282" s="921"/>
      <c r="AQ282" s="921"/>
      <c r="AR282" s="921"/>
      <c r="AS282" s="921"/>
      <c r="AT282" s="921"/>
      <c r="AU282" s="921"/>
    </row>
    <row r="283" spans="1:47" s="961" customFormat="1">
      <c r="A283" s="973" t="s">
        <v>837</v>
      </c>
      <c r="B283" s="984" t="s">
        <v>838</v>
      </c>
      <c r="C283" s="931"/>
      <c r="D283" s="931"/>
      <c r="E283" s="933"/>
      <c r="F283" s="934"/>
      <c r="G283" s="920"/>
      <c r="H283" s="921"/>
      <c r="I283" s="921"/>
      <c r="J283" s="921"/>
      <c r="K283" s="921"/>
      <c r="L283" s="921"/>
      <c r="M283" s="921"/>
      <c r="N283" s="921"/>
      <c r="O283" s="921"/>
      <c r="P283" s="921"/>
      <c r="Q283" s="921"/>
      <c r="R283" s="921"/>
      <c r="S283" s="921"/>
      <c r="T283" s="921"/>
      <c r="U283" s="921"/>
      <c r="V283" s="921"/>
      <c r="W283" s="921"/>
      <c r="X283" s="921"/>
      <c r="Y283" s="921"/>
      <c r="Z283" s="921"/>
      <c r="AA283" s="921"/>
      <c r="AB283" s="921"/>
      <c r="AC283" s="921"/>
      <c r="AD283" s="921"/>
      <c r="AE283" s="921"/>
      <c r="AF283" s="921"/>
      <c r="AG283" s="921"/>
      <c r="AH283" s="921"/>
      <c r="AI283" s="921"/>
      <c r="AJ283" s="921"/>
      <c r="AK283" s="921"/>
      <c r="AL283" s="921"/>
      <c r="AM283" s="921"/>
      <c r="AN283" s="921"/>
      <c r="AO283" s="921"/>
      <c r="AP283" s="921"/>
      <c r="AQ283" s="921"/>
      <c r="AR283" s="921"/>
      <c r="AS283" s="921"/>
      <c r="AT283" s="921"/>
      <c r="AU283" s="921"/>
    </row>
    <row r="284" spans="1:47" s="961" customFormat="1">
      <c r="A284" s="962"/>
      <c r="B284" s="985" t="s">
        <v>839</v>
      </c>
      <c r="C284" s="931"/>
      <c r="D284" s="931"/>
      <c r="E284" s="933"/>
      <c r="F284" s="934"/>
      <c r="G284" s="920"/>
      <c r="H284" s="921"/>
      <c r="I284" s="921"/>
      <c r="J284" s="921"/>
      <c r="K284" s="921"/>
      <c r="L284" s="921"/>
      <c r="M284" s="921"/>
      <c r="N284" s="921"/>
      <c r="O284" s="921"/>
      <c r="P284" s="921"/>
      <c r="Q284" s="921"/>
      <c r="R284" s="921"/>
      <c r="S284" s="921"/>
      <c r="T284" s="921"/>
      <c r="U284" s="921"/>
      <c r="V284" s="921"/>
      <c r="W284" s="921"/>
      <c r="X284" s="921"/>
      <c r="Y284" s="921"/>
      <c r="Z284" s="921"/>
      <c r="AA284" s="921"/>
      <c r="AB284" s="921"/>
      <c r="AC284" s="921"/>
      <c r="AD284" s="921"/>
      <c r="AE284" s="921"/>
      <c r="AF284" s="921"/>
      <c r="AG284" s="921"/>
      <c r="AH284" s="921"/>
      <c r="AI284" s="921"/>
      <c r="AJ284" s="921"/>
      <c r="AK284" s="921"/>
      <c r="AL284" s="921"/>
      <c r="AM284" s="921"/>
      <c r="AN284" s="921"/>
      <c r="AO284" s="921"/>
      <c r="AP284" s="921"/>
      <c r="AQ284" s="921"/>
      <c r="AR284" s="921"/>
      <c r="AS284" s="921"/>
      <c r="AT284" s="921"/>
      <c r="AU284" s="921"/>
    </row>
    <row r="285" spans="1:47" s="961" customFormat="1">
      <c r="A285" s="962"/>
      <c r="B285" s="985" t="s">
        <v>840</v>
      </c>
      <c r="C285" s="931"/>
      <c r="D285" s="931"/>
      <c r="E285" s="933"/>
      <c r="F285" s="934"/>
      <c r="G285" s="920"/>
      <c r="H285" s="921"/>
      <c r="I285" s="921"/>
      <c r="J285" s="921"/>
      <c r="K285" s="921"/>
      <c r="L285" s="921"/>
      <c r="M285" s="921"/>
      <c r="N285" s="921"/>
      <c r="O285" s="921"/>
      <c r="P285" s="921"/>
      <c r="Q285" s="921"/>
      <c r="R285" s="921"/>
      <c r="S285" s="921"/>
      <c r="T285" s="921"/>
      <c r="U285" s="921"/>
      <c r="V285" s="921"/>
      <c r="W285" s="921"/>
      <c r="X285" s="921"/>
      <c r="Y285" s="921"/>
      <c r="Z285" s="921"/>
      <c r="AA285" s="921"/>
      <c r="AB285" s="921"/>
      <c r="AC285" s="921"/>
      <c r="AD285" s="921"/>
      <c r="AE285" s="921"/>
      <c r="AF285" s="921"/>
      <c r="AG285" s="921"/>
      <c r="AH285" s="921"/>
      <c r="AI285" s="921"/>
      <c r="AJ285" s="921"/>
      <c r="AK285" s="921"/>
      <c r="AL285" s="921"/>
      <c r="AM285" s="921"/>
      <c r="AN285" s="921"/>
      <c r="AO285" s="921"/>
      <c r="AP285" s="921"/>
      <c r="AQ285" s="921"/>
      <c r="AR285" s="921"/>
      <c r="AS285" s="921"/>
      <c r="AT285" s="921"/>
      <c r="AU285" s="921"/>
    </row>
    <row r="286" spans="1:47" s="961" customFormat="1">
      <c r="A286" s="962"/>
      <c r="B286" s="985" t="s">
        <v>841</v>
      </c>
      <c r="C286" s="931"/>
      <c r="D286" s="931"/>
      <c r="E286" s="933"/>
      <c r="F286" s="934"/>
      <c r="G286" s="920"/>
      <c r="H286" s="921"/>
      <c r="I286" s="921"/>
      <c r="J286" s="921"/>
      <c r="K286" s="921"/>
      <c r="L286" s="921"/>
      <c r="M286" s="921"/>
      <c r="N286" s="921"/>
      <c r="O286" s="921"/>
      <c r="P286" s="921"/>
      <c r="Q286" s="921"/>
      <c r="R286" s="921"/>
      <c r="S286" s="921"/>
      <c r="T286" s="921"/>
      <c r="U286" s="921"/>
      <c r="V286" s="921"/>
      <c r="W286" s="921"/>
      <c r="X286" s="921"/>
      <c r="Y286" s="921"/>
      <c r="Z286" s="921"/>
      <c r="AA286" s="921"/>
      <c r="AB286" s="921"/>
      <c r="AC286" s="921"/>
      <c r="AD286" s="921"/>
      <c r="AE286" s="921"/>
      <c r="AF286" s="921"/>
      <c r="AG286" s="921"/>
      <c r="AH286" s="921"/>
      <c r="AI286" s="921"/>
      <c r="AJ286" s="921"/>
      <c r="AK286" s="921"/>
      <c r="AL286" s="921"/>
      <c r="AM286" s="921"/>
      <c r="AN286" s="921"/>
      <c r="AO286" s="921"/>
      <c r="AP286" s="921"/>
      <c r="AQ286" s="921"/>
      <c r="AR286" s="921"/>
      <c r="AS286" s="921"/>
      <c r="AT286" s="921"/>
      <c r="AU286" s="921"/>
    </row>
    <row r="287" spans="1:47" s="961" customFormat="1">
      <c r="A287" s="962"/>
      <c r="B287" s="985" t="s">
        <v>842</v>
      </c>
      <c r="C287" s="931"/>
      <c r="D287" s="931"/>
      <c r="E287" s="933"/>
      <c r="F287" s="934"/>
      <c r="G287" s="920"/>
      <c r="H287" s="921"/>
      <c r="I287" s="921"/>
      <c r="J287" s="921"/>
      <c r="K287" s="921"/>
      <c r="L287" s="921"/>
      <c r="M287" s="921"/>
      <c r="N287" s="921"/>
      <c r="O287" s="921"/>
      <c r="P287" s="921"/>
      <c r="Q287" s="921"/>
      <c r="R287" s="921"/>
      <c r="S287" s="921"/>
      <c r="T287" s="921"/>
      <c r="U287" s="921"/>
      <c r="V287" s="921"/>
      <c r="W287" s="921"/>
      <c r="X287" s="921"/>
      <c r="Y287" s="921"/>
      <c r="Z287" s="921"/>
      <c r="AA287" s="921"/>
      <c r="AB287" s="921"/>
      <c r="AC287" s="921"/>
      <c r="AD287" s="921"/>
      <c r="AE287" s="921"/>
      <c r="AF287" s="921"/>
      <c r="AG287" s="921"/>
      <c r="AH287" s="921"/>
      <c r="AI287" s="921"/>
      <c r="AJ287" s="921"/>
      <c r="AK287" s="921"/>
      <c r="AL287" s="921"/>
      <c r="AM287" s="921"/>
      <c r="AN287" s="921"/>
      <c r="AO287" s="921"/>
      <c r="AP287" s="921"/>
      <c r="AQ287" s="921"/>
      <c r="AR287" s="921"/>
      <c r="AS287" s="921"/>
      <c r="AT287" s="921"/>
      <c r="AU287" s="921"/>
    </row>
    <row r="288" spans="1:47" s="961" customFormat="1">
      <c r="A288" s="962"/>
      <c r="B288" s="985" t="s">
        <v>843</v>
      </c>
      <c r="C288" s="931"/>
      <c r="D288" s="931"/>
      <c r="E288" s="933"/>
      <c r="F288" s="934"/>
      <c r="G288" s="920"/>
      <c r="H288" s="921"/>
      <c r="I288" s="921"/>
      <c r="J288" s="921"/>
      <c r="K288" s="921"/>
      <c r="L288" s="921"/>
      <c r="M288" s="921"/>
      <c r="N288" s="921"/>
      <c r="O288" s="921"/>
      <c r="P288" s="921"/>
      <c r="Q288" s="921"/>
      <c r="R288" s="921"/>
      <c r="S288" s="921"/>
      <c r="T288" s="921"/>
      <c r="U288" s="921"/>
      <c r="V288" s="921"/>
      <c r="W288" s="921"/>
      <c r="X288" s="921"/>
      <c r="Y288" s="921"/>
      <c r="Z288" s="921"/>
      <c r="AA288" s="921"/>
      <c r="AB288" s="921"/>
      <c r="AC288" s="921"/>
      <c r="AD288" s="921"/>
      <c r="AE288" s="921"/>
      <c r="AF288" s="921"/>
      <c r="AG288" s="921"/>
      <c r="AH288" s="921"/>
      <c r="AI288" s="921"/>
      <c r="AJ288" s="921"/>
      <c r="AK288" s="921"/>
      <c r="AL288" s="921"/>
      <c r="AM288" s="921"/>
      <c r="AN288" s="921"/>
      <c r="AO288" s="921"/>
      <c r="AP288" s="921"/>
      <c r="AQ288" s="921"/>
      <c r="AR288" s="921"/>
      <c r="AS288" s="921"/>
      <c r="AT288" s="921"/>
      <c r="AU288" s="921"/>
    </row>
    <row r="289" spans="1:47" s="961" customFormat="1">
      <c r="A289" s="962"/>
      <c r="B289" s="985" t="s">
        <v>844</v>
      </c>
      <c r="C289" s="931"/>
      <c r="D289" s="931"/>
      <c r="E289" s="933"/>
      <c r="F289" s="934"/>
      <c r="G289" s="920"/>
      <c r="H289" s="921"/>
      <c r="I289" s="921"/>
      <c r="J289" s="921"/>
      <c r="K289" s="921"/>
      <c r="L289" s="921"/>
      <c r="M289" s="921"/>
      <c r="N289" s="921"/>
      <c r="O289" s="921"/>
      <c r="P289" s="921"/>
      <c r="Q289" s="921"/>
      <c r="R289" s="921"/>
      <c r="S289" s="921"/>
      <c r="T289" s="921"/>
      <c r="U289" s="921"/>
      <c r="V289" s="921"/>
      <c r="W289" s="921"/>
      <c r="X289" s="921"/>
      <c r="Y289" s="921"/>
      <c r="Z289" s="921"/>
      <c r="AA289" s="921"/>
      <c r="AB289" s="921"/>
      <c r="AC289" s="921"/>
      <c r="AD289" s="921"/>
      <c r="AE289" s="921"/>
      <c r="AF289" s="921"/>
      <c r="AG289" s="921"/>
      <c r="AH289" s="921"/>
      <c r="AI289" s="921"/>
      <c r="AJ289" s="921"/>
      <c r="AK289" s="921"/>
      <c r="AL289" s="921"/>
      <c r="AM289" s="921"/>
      <c r="AN289" s="921"/>
      <c r="AO289" s="921"/>
      <c r="AP289" s="921"/>
      <c r="AQ289" s="921"/>
      <c r="AR289" s="921"/>
      <c r="AS289" s="921"/>
      <c r="AT289" s="921"/>
      <c r="AU289" s="921"/>
    </row>
    <row r="290" spans="1:47" s="961" customFormat="1">
      <c r="A290" s="962"/>
      <c r="B290" s="985" t="s">
        <v>845</v>
      </c>
      <c r="C290" s="931"/>
      <c r="D290" s="931"/>
      <c r="E290" s="933"/>
      <c r="F290" s="934"/>
      <c r="G290" s="920"/>
      <c r="H290" s="921"/>
      <c r="I290" s="921"/>
      <c r="J290" s="921"/>
      <c r="K290" s="921"/>
      <c r="L290" s="921"/>
      <c r="M290" s="921"/>
      <c r="N290" s="921"/>
      <c r="O290" s="921"/>
      <c r="P290" s="921"/>
      <c r="Q290" s="921"/>
      <c r="R290" s="921"/>
      <c r="S290" s="921"/>
      <c r="T290" s="921"/>
      <c r="U290" s="921"/>
      <c r="V290" s="921"/>
      <c r="W290" s="921"/>
      <c r="X290" s="921"/>
      <c r="Y290" s="921"/>
      <c r="Z290" s="921"/>
      <c r="AA290" s="921"/>
      <c r="AB290" s="921"/>
      <c r="AC290" s="921"/>
      <c r="AD290" s="921"/>
      <c r="AE290" s="921"/>
      <c r="AF290" s="921"/>
      <c r="AG290" s="921"/>
      <c r="AH290" s="921"/>
      <c r="AI290" s="921"/>
      <c r="AJ290" s="921"/>
      <c r="AK290" s="921"/>
      <c r="AL290" s="921"/>
      <c r="AM290" s="921"/>
      <c r="AN290" s="921"/>
      <c r="AO290" s="921"/>
      <c r="AP290" s="921"/>
      <c r="AQ290" s="921"/>
      <c r="AR290" s="921"/>
      <c r="AS290" s="921"/>
      <c r="AT290" s="921"/>
      <c r="AU290" s="921"/>
    </row>
    <row r="291" spans="1:47" s="961" customFormat="1">
      <c r="A291" s="962"/>
      <c r="B291" s="977" t="s">
        <v>846</v>
      </c>
      <c r="C291" s="931"/>
      <c r="D291" s="931"/>
      <c r="E291" s="933"/>
      <c r="F291" s="934"/>
      <c r="G291" s="920"/>
      <c r="H291" s="921"/>
      <c r="I291" s="921"/>
      <c r="J291" s="921"/>
      <c r="K291" s="921"/>
      <c r="L291" s="921"/>
      <c r="M291" s="921"/>
      <c r="N291" s="921"/>
      <c r="O291" s="921"/>
      <c r="P291" s="921"/>
      <c r="Q291" s="921"/>
      <c r="R291" s="921"/>
      <c r="S291" s="921"/>
      <c r="T291" s="921"/>
      <c r="U291" s="921"/>
      <c r="V291" s="921"/>
      <c r="W291" s="921"/>
      <c r="X291" s="921"/>
      <c r="Y291" s="921"/>
      <c r="Z291" s="921"/>
      <c r="AA291" s="921"/>
      <c r="AB291" s="921"/>
      <c r="AC291" s="921"/>
      <c r="AD291" s="921"/>
      <c r="AE291" s="921"/>
      <c r="AF291" s="921"/>
      <c r="AG291" s="921"/>
      <c r="AH291" s="921"/>
      <c r="AI291" s="921"/>
      <c r="AJ291" s="921"/>
      <c r="AK291" s="921"/>
      <c r="AL291" s="921"/>
      <c r="AM291" s="921"/>
      <c r="AN291" s="921"/>
      <c r="AO291" s="921"/>
      <c r="AP291" s="921"/>
      <c r="AQ291" s="921"/>
      <c r="AR291" s="921"/>
      <c r="AS291" s="921"/>
      <c r="AT291" s="921"/>
      <c r="AU291" s="921"/>
    </row>
    <row r="292" spans="1:47" s="961" customFormat="1">
      <c r="A292" s="962"/>
      <c r="B292" s="985" t="s">
        <v>847</v>
      </c>
      <c r="C292" s="931"/>
      <c r="D292" s="931"/>
      <c r="E292" s="933"/>
      <c r="F292" s="934"/>
      <c r="G292" s="920"/>
      <c r="H292" s="921"/>
      <c r="I292" s="921"/>
      <c r="J292" s="921"/>
      <c r="K292" s="921"/>
      <c r="L292" s="921"/>
      <c r="M292" s="921"/>
      <c r="N292" s="921"/>
      <c r="O292" s="921"/>
      <c r="P292" s="921"/>
      <c r="Q292" s="921"/>
      <c r="R292" s="921"/>
      <c r="S292" s="921"/>
      <c r="T292" s="921"/>
      <c r="U292" s="921"/>
      <c r="V292" s="921"/>
      <c r="W292" s="921"/>
      <c r="X292" s="921"/>
      <c r="Y292" s="921"/>
      <c r="Z292" s="921"/>
      <c r="AA292" s="921"/>
      <c r="AB292" s="921"/>
      <c r="AC292" s="921"/>
      <c r="AD292" s="921"/>
      <c r="AE292" s="921"/>
      <c r="AF292" s="921"/>
      <c r="AG292" s="921"/>
      <c r="AH292" s="921"/>
      <c r="AI292" s="921"/>
      <c r="AJ292" s="921"/>
      <c r="AK292" s="921"/>
      <c r="AL292" s="921"/>
      <c r="AM292" s="921"/>
      <c r="AN292" s="921"/>
      <c r="AO292" s="921"/>
      <c r="AP292" s="921"/>
      <c r="AQ292" s="921"/>
      <c r="AR292" s="921"/>
      <c r="AS292" s="921"/>
      <c r="AT292" s="921"/>
      <c r="AU292" s="921"/>
    </row>
    <row r="293" spans="1:47" s="961" customFormat="1">
      <c r="A293" s="962"/>
      <c r="B293" s="985" t="s">
        <v>848</v>
      </c>
      <c r="C293" s="931"/>
      <c r="D293" s="931"/>
      <c r="E293" s="933"/>
      <c r="F293" s="934"/>
      <c r="G293" s="920"/>
      <c r="H293" s="921"/>
      <c r="I293" s="921"/>
      <c r="J293" s="921"/>
      <c r="K293" s="921"/>
      <c r="L293" s="921"/>
      <c r="M293" s="921"/>
      <c r="N293" s="921"/>
      <c r="O293" s="921"/>
      <c r="P293" s="921"/>
      <c r="Q293" s="921"/>
      <c r="R293" s="921"/>
      <c r="S293" s="921"/>
      <c r="T293" s="921"/>
      <c r="U293" s="921"/>
      <c r="V293" s="921"/>
      <c r="W293" s="921"/>
      <c r="X293" s="921"/>
      <c r="Y293" s="921"/>
      <c r="Z293" s="921"/>
      <c r="AA293" s="921"/>
      <c r="AB293" s="921"/>
      <c r="AC293" s="921"/>
      <c r="AD293" s="921"/>
      <c r="AE293" s="921"/>
      <c r="AF293" s="921"/>
      <c r="AG293" s="921"/>
      <c r="AH293" s="921"/>
      <c r="AI293" s="921"/>
      <c r="AJ293" s="921"/>
      <c r="AK293" s="921"/>
      <c r="AL293" s="921"/>
      <c r="AM293" s="921"/>
      <c r="AN293" s="921"/>
      <c r="AO293" s="921"/>
      <c r="AP293" s="921"/>
      <c r="AQ293" s="921"/>
      <c r="AR293" s="921"/>
      <c r="AS293" s="921"/>
      <c r="AT293" s="921"/>
      <c r="AU293" s="921"/>
    </row>
    <row r="294" spans="1:47" s="961" customFormat="1">
      <c r="A294" s="962"/>
      <c r="B294" s="951"/>
      <c r="C294" s="931" t="s">
        <v>478</v>
      </c>
      <c r="D294" s="931">
        <v>11</v>
      </c>
      <c r="E294" s="937"/>
      <c r="F294" s="938">
        <f>D294*E294</f>
        <v>0</v>
      </c>
      <c r="G294" s="920"/>
      <c r="H294" s="921"/>
      <c r="I294" s="921"/>
      <c r="J294" s="921"/>
      <c r="K294" s="921"/>
      <c r="L294" s="921"/>
      <c r="M294" s="921"/>
      <c r="N294" s="921"/>
      <c r="O294" s="921"/>
      <c r="P294" s="921"/>
      <c r="Q294" s="921"/>
      <c r="R294" s="921"/>
      <c r="S294" s="921"/>
      <c r="T294" s="921"/>
      <c r="U294" s="921"/>
      <c r="V294" s="921"/>
      <c r="W294" s="921"/>
      <c r="X294" s="921"/>
      <c r="Y294" s="921"/>
      <c r="Z294" s="921"/>
      <c r="AA294" s="921"/>
      <c r="AB294" s="921"/>
      <c r="AC294" s="921"/>
      <c r="AD294" s="921"/>
      <c r="AE294" s="921"/>
      <c r="AF294" s="921"/>
      <c r="AG294" s="921"/>
      <c r="AH294" s="921"/>
      <c r="AI294" s="921"/>
      <c r="AJ294" s="921"/>
      <c r="AK294" s="921"/>
      <c r="AL294" s="921"/>
      <c r="AM294" s="921"/>
      <c r="AN294" s="921"/>
      <c r="AO294" s="921"/>
      <c r="AP294" s="921"/>
      <c r="AQ294" s="921"/>
      <c r="AR294" s="921"/>
      <c r="AS294" s="921"/>
      <c r="AT294" s="921"/>
      <c r="AU294" s="921"/>
    </row>
    <row r="295" spans="1:47" s="961" customFormat="1">
      <c r="A295" s="962"/>
      <c r="B295" s="951"/>
      <c r="C295" s="931"/>
      <c r="D295" s="931"/>
      <c r="E295" s="986"/>
      <c r="F295" s="981"/>
      <c r="G295" s="920"/>
      <c r="H295" s="921"/>
      <c r="I295" s="921"/>
      <c r="J295" s="921"/>
      <c r="K295" s="921"/>
      <c r="L295" s="921"/>
      <c r="M295" s="921"/>
      <c r="N295" s="921"/>
      <c r="O295" s="921"/>
      <c r="P295" s="921"/>
      <c r="Q295" s="921"/>
      <c r="R295" s="921"/>
      <c r="S295" s="921"/>
      <c r="T295" s="921"/>
      <c r="U295" s="921"/>
      <c r="V295" s="921"/>
      <c r="W295" s="921"/>
      <c r="X295" s="921"/>
      <c r="Y295" s="921"/>
      <c r="Z295" s="921"/>
      <c r="AA295" s="921"/>
      <c r="AB295" s="921"/>
      <c r="AC295" s="921"/>
      <c r="AD295" s="921"/>
      <c r="AE295" s="921"/>
      <c r="AF295" s="921"/>
      <c r="AG295" s="921"/>
      <c r="AH295" s="921"/>
      <c r="AI295" s="921"/>
      <c r="AJ295" s="921"/>
      <c r="AK295" s="921"/>
      <c r="AL295" s="921"/>
      <c r="AM295" s="921"/>
      <c r="AN295" s="921"/>
      <c r="AO295" s="921"/>
      <c r="AP295" s="921"/>
      <c r="AQ295" s="921"/>
      <c r="AR295" s="921"/>
      <c r="AS295" s="921"/>
      <c r="AT295" s="921"/>
      <c r="AU295" s="921"/>
    </row>
    <row r="296" spans="1:47" s="961" customFormat="1" ht="133.5" customHeight="1">
      <c r="A296" s="962">
        <v>2</v>
      </c>
      <c r="B296" s="987" t="s">
        <v>849</v>
      </c>
      <c r="C296" s="931"/>
      <c r="D296" s="931"/>
      <c r="E296" s="933"/>
      <c r="F296" s="934"/>
      <c r="G296" s="920"/>
      <c r="H296" s="921"/>
      <c r="I296" s="921"/>
      <c r="J296" s="921"/>
      <c r="K296" s="921"/>
      <c r="L296" s="921"/>
      <c r="M296" s="921"/>
      <c r="N296" s="921"/>
      <c r="O296" s="921"/>
      <c r="P296" s="921"/>
      <c r="Q296" s="921"/>
      <c r="R296" s="921"/>
      <c r="S296" s="921"/>
      <c r="T296" s="921"/>
      <c r="U296" s="921"/>
      <c r="V296" s="921"/>
      <c r="W296" s="921"/>
      <c r="X296" s="921"/>
      <c r="Y296" s="921"/>
      <c r="Z296" s="921"/>
      <c r="AA296" s="921"/>
      <c r="AB296" s="921"/>
      <c r="AC296" s="921"/>
      <c r="AD296" s="921"/>
      <c r="AE296" s="921"/>
      <c r="AF296" s="921"/>
      <c r="AG296" s="921"/>
      <c r="AH296" s="921"/>
      <c r="AI296" s="921"/>
      <c r="AJ296" s="921"/>
      <c r="AK296" s="921"/>
      <c r="AL296" s="921"/>
      <c r="AM296" s="921"/>
      <c r="AN296" s="921"/>
      <c r="AO296" s="921"/>
      <c r="AP296" s="921"/>
      <c r="AQ296" s="921"/>
      <c r="AR296" s="921"/>
      <c r="AS296" s="921"/>
      <c r="AT296" s="921"/>
      <c r="AU296" s="921"/>
    </row>
    <row r="297" spans="1:47" s="990" customFormat="1" hidden="1" outlineLevel="2">
      <c r="A297" s="988"/>
      <c r="B297" s="987" t="s">
        <v>850</v>
      </c>
      <c r="C297" s="989" t="s">
        <v>429</v>
      </c>
      <c r="D297" s="931">
        <v>22</v>
      </c>
      <c r="E297" s="937"/>
      <c r="F297" s="938">
        <f t="shared" ref="F297:F364" si="19">D297*E297</f>
        <v>0</v>
      </c>
      <c r="G297" s="920"/>
      <c r="H297" s="921"/>
      <c r="I297" s="921"/>
      <c r="J297" s="921"/>
      <c r="K297" s="921"/>
      <c r="L297" s="921"/>
      <c r="M297" s="921"/>
      <c r="N297" s="921"/>
      <c r="O297" s="921"/>
      <c r="P297" s="921"/>
      <c r="Q297" s="921"/>
      <c r="R297" s="921"/>
      <c r="S297" s="921"/>
      <c r="T297" s="921"/>
      <c r="U297" s="921"/>
      <c r="V297" s="921"/>
      <c r="W297" s="921"/>
      <c r="X297" s="921"/>
      <c r="Y297" s="921"/>
      <c r="Z297" s="921"/>
      <c r="AA297" s="921"/>
      <c r="AB297" s="921"/>
      <c r="AC297" s="921"/>
      <c r="AD297" s="921"/>
      <c r="AE297" s="921"/>
      <c r="AF297" s="921"/>
      <c r="AG297" s="921"/>
      <c r="AH297" s="921"/>
      <c r="AI297" s="921"/>
      <c r="AJ297" s="921"/>
      <c r="AK297" s="921"/>
      <c r="AL297" s="921"/>
      <c r="AM297" s="921"/>
      <c r="AN297" s="921"/>
      <c r="AO297" s="921"/>
      <c r="AP297" s="921"/>
      <c r="AQ297" s="921"/>
      <c r="AR297" s="921"/>
      <c r="AS297" s="921"/>
      <c r="AT297" s="921"/>
      <c r="AU297" s="921"/>
    </row>
    <row r="298" spans="1:47" s="990" customFormat="1" hidden="1" outlineLevel="2">
      <c r="A298" s="988"/>
      <c r="B298" s="991"/>
      <c r="C298" s="989"/>
      <c r="D298" s="931"/>
      <c r="E298" s="22"/>
      <c r="F298" s="940"/>
      <c r="G298" s="920"/>
      <c r="H298" s="921"/>
      <c r="I298" s="921"/>
      <c r="J298" s="921"/>
      <c r="K298" s="921"/>
      <c r="L298" s="921"/>
      <c r="M298" s="921"/>
      <c r="N298" s="921"/>
      <c r="O298" s="921"/>
      <c r="P298" s="921"/>
      <c r="Q298" s="921"/>
      <c r="R298" s="921"/>
      <c r="S298" s="921"/>
      <c r="T298" s="921"/>
      <c r="U298" s="921"/>
      <c r="V298" s="921"/>
      <c r="W298" s="921"/>
      <c r="X298" s="921"/>
      <c r="Y298" s="921"/>
      <c r="Z298" s="921"/>
      <c r="AA298" s="921"/>
      <c r="AB298" s="921"/>
      <c r="AC298" s="921"/>
      <c r="AD298" s="921"/>
      <c r="AE298" s="921"/>
      <c r="AF298" s="921"/>
      <c r="AG298" s="921"/>
      <c r="AH298" s="921"/>
      <c r="AI298" s="921"/>
      <c r="AJ298" s="921"/>
      <c r="AK298" s="921"/>
      <c r="AL298" s="921"/>
      <c r="AM298" s="921"/>
      <c r="AN298" s="921"/>
      <c r="AO298" s="921"/>
      <c r="AP298" s="921"/>
      <c r="AQ298" s="921"/>
      <c r="AR298" s="921"/>
      <c r="AS298" s="921"/>
      <c r="AT298" s="921"/>
      <c r="AU298" s="921"/>
    </row>
    <row r="299" spans="1:47" s="990" customFormat="1" ht="72" hidden="1" outlineLevel="2">
      <c r="A299" s="962">
        <v>3</v>
      </c>
      <c r="B299" s="991" t="s">
        <v>851</v>
      </c>
      <c r="C299" s="989"/>
      <c r="D299" s="931"/>
      <c r="E299" s="986"/>
      <c r="F299" s="981"/>
      <c r="G299" s="920"/>
      <c r="H299" s="921"/>
      <c r="I299" s="921"/>
      <c r="J299" s="921"/>
      <c r="K299" s="921"/>
      <c r="L299" s="921"/>
      <c r="M299" s="921"/>
      <c r="N299" s="921"/>
      <c r="O299" s="921"/>
      <c r="P299" s="921"/>
      <c r="Q299" s="921"/>
      <c r="R299" s="921"/>
      <c r="S299" s="921"/>
      <c r="T299" s="921"/>
      <c r="U299" s="921"/>
      <c r="V299" s="921"/>
      <c r="W299" s="921"/>
      <c r="X299" s="921"/>
      <c r="Y299" s="921"/>
      <c r="Z299" s="921"/>
      <c r="AA299" s="921"/>
      <c r="AB299" s="921"/>
      <c r="AC299" s="921"/>
      <c r="AD299" s="921"/>
      <c r="AE299" s="921"/>
      <c r="AF299" s="921"/>
      <c r="AG299" s="921"/>
      <c r="AH299" s="921"/>
      <c r="AI299" s="921"/>
      <c r="AJ299" s="921"/>
      <c r="AK299" s="921"/>
      <c r="AL299" s="921"/>
      <c r="AM299" s="921"/>
      <c r="AN299" s="921"/>
      <c r="AO299" s="921"/>
      <c r="AP299" s="921"/>
      <c r="AQ299" s="921"/>
      <c r="AR299" s="921"/>
      <c r="AS299" s="921"/>
      <c r="AT299" s="921"/>
      <c r="AU299" s="921"/>
    </row>
    <row r="300" spans="1:47" s="990" customFormat="1" hidden="1" outlineLevel="2">
      <c r="A300" s="962"/>
      <c r="B300" s="991"/>
      <c r="C300" s="989" t="s">
        <v>429</v>
      </c>
      <c r="D300" s="931">
        <v>22</v>
      </c>
      <c r="E300" s="937"/>
      <c r="F300" s="938">
        <f t="shared" ref="F300" si="20">D300*E300</f>
        <v>0</v>
      </c>
      <c r="G300" s="920"/>
      <c r="H300" s="921"/>
      <c r="I300" s="921"/>
      <c r="J300" s="921"/>
      <c r="K300" s="921"/>
      <c r="L300" s="921"/>
      <c r="M300" s="921"/>
      <c r="N300" s="921"/>
      <c r="O300" s="921"/>
      <c r="P300" s="921"/>
      <c r="Q300" s="921"/>
      <c r="R300" s="921"/>
      <c r="S300" s="921"/>
      <c r="T300" s="921"/>
      <c r="U300" s="921"/>
      <c r="V300" s="921"/>
      <c r="W300" s="921"/>
      <c r="X300" s="921"/>
      <c r="Y300" s="921"/>
      <c r="Z300" s="921"/>
      <c r="AA300" s="921"/>
      <c r="AB300" s="921"/>
      <c r="AC300" s="921"/>
      <c r="AD300" s="921"/>
      <c r="AE300" s="921"/>
      <c r="AF300" s="921"/>
      <c r="AG300" s="921"/>
      <c r="AH300" s="921"/>
      <c r="AI300" s="921"/>
      <c r="AJ300" s="921"/>
      <c r="AK300" s="921"/>
      <c r="AL300" s="921"/>
      <c r="AM300" s="921"/>
      <c r="AN300" s="921"/>
      <c r="AO300" s="921"/>
      <c r="AP300" s="921"/>
      <c r="AQ300" s="921"/>
      <c r="AR300" s="921"/>
      <c r="AS300" s="921"/>
      <c r="AT300" s="921"/>
      <c r="AU300" s="921"/>
    </row>
    <row r="301" spans="1:47" s="990" customFormat="1" hidden="1" outlineLevel="2">
      <c r="A301" s="988"/>
      <c r="B301" s="991"/>
      <c r="C301" s="989"/>
      <c r="D301" s="931"/>
      <c r="E301" s="22"/>
      <c r="F301" s="940"/>
      <c r="G301" s="920"/>
      <c r="H301" s="921"/>
      <c r="I301" s="921"/>
      <c r="J301" s="921"/>
      <c r="K301" s="921"/>
      <c r="L301" s="921"/>
      <c r="M301" s="921"/>
      <c r="N301" s="921"/>
      <c r="O301" s="921"/>
      <c r="P301" s="921"/>
      <c r="Q301" s="921"/>
      <c r="R301" s="921"/>
      <c r="S301" s="921"/>
      <c r="T301" s="921"/>
      <c r="U301" s="921"/>
      <c r="V301" s="921"/>
      <c r="W301" s="921"/>
      <c r="X301" s="921"/>
      <c r="Y301" s="921"/>
      <c r="Z301" s="921"/>
      <c r="AA301" s="921"/>
      <c r="AB301" s="921"/>
      <c r="AC301" s="921"/>
      <c r="AD301" s="921"/>
      <c r="AE301" s="921"/>
      <c r="AF301" s="921"/>
      <c r="AG301" s="921"/>
      <c r="AH301" s="921"/>
      <c r="AI301" s="921"/>
      <c r="AJ301" s="921"/>
      <c r="AK301" s="921"/>
      <c r="AL301" s="921"/>
      <c r="AM301" s="921"/>
      <c r="AN301" s="921"/>
      <c r="AO301" s="921"/>
      <c r="AP301" s="921"/>
      <c r="AQ301" s="921"/>
      <c r="AR301" s="921"/>
      <c r="AS301" s="921"/>
      <c r="AT301" s="921"/>
      <c r="AU301" s="921"/>
    </row>
    <row r="302" spans="1:47" s="990" customFormat="1" ht="132" hidden="1" outlineLevel="2">
      <c r="A302" s="962">
        <v>4</v>
      </c>
      <c r="B302" s="991" t="s">
        <v>852</v>
      </c>
      <c r="C302" s="989"/>
      <c r="D302" s="931"/>
      <c r="E302" s="986"/>
      <c r="F302" s="981"/>
      <c r="G302" s="920"/>
      <c r="H302" s="921"/>
      <c r="I302" s="921"/>
      <c r="J302" s="921"/>
      <c r="K302" s="921"/>
      <c r="L302" s="921"/>
      <c r="M302" s="921"/>
      <c r="N302" s="921"/>
      <c r="O302" s="921"/>
      <c r="P302" s="921"/>
      <c r="Q302" s="921"/>
      <c r="R302" s="921"/>
      <c r="S302" s="921"/>
      <c r="T302" s="921"/>
      <c r="U302" s="921"/>
      <c r="V302" s="921"/>
      <c r="W302" s="921"/>
      <c r="X302" s="921"/>
      <c r="Y302" s="921"/>
      <c r="Z302" s="921"/>
      <c r="AA302" s="921"/>
      <c r="AB302" s="921"/>
      <c r="AC302" s="921"/>
      <c r="AD302" s="921"/>
      <c r="AE302" s="921"/>
      <c r="AF302" s="921"/>
      <c r="AG302" s="921"/>
      <c r="AH302" s="921"/>
      <c r="AI302" s="921"/>
      <c r="AJ302" s="921"/>
      <c r="AK302" s="921"/>
      <c r="AL302" s="921"/>
      <c r="AM302" s="921"/>
      <c r="AN302" s="921"/>
      <c r="AO302" s="921"/>
      <c r="AP302" s="921"/>
      <c r="AQ302" s="921"/>
      <c r="AR302" s="921"/>
      <c r="AS302" s="921"/>
      <c r="AT302" s="921"/>
      <c r="AU302" s="921"/>
    </row>
    <row r="303" spans="1:47" s="990" customFormat="1" hidden="1" outlineLevel="2">
      <c r="A303" s="962"/>
      <c r="B303" s="991" t="s">
        <v>853</v>
      </c>
      <c r="C303" s="989" t="s">
        <v>429</v>
      </c>
      <c r="D303" s="931">
        <v>1</v>
      </c>
      <c r="E303" s="937"/>
      <c r="F303" s="938">
        <f t="shared" ref="F303:F305" si="21">D303*E303</f>
        <v>0</v>
      </c>
      <c r="G303" s="920"/>
      <c r="H303" s="921"/>
      <c r="I303" s="921"/>
      <c r="J303" s="921"/>
      <c r="K303" s="921"/>
      <c r="L303" s="921"/>
      <c r="M303" s="921"/>
      <c r="N303" s="921"/>
      <c r="O303" s="921"/>
      <c r="P303" s="921"/>
      <c r="Q303" s="921"/>
      <c r="R303" s="921"/>
      <c r="S303" s="921"/>
      <c r="T303" s="921"/>
      <c r="U303" s="921"/>
      <c r="V303" s="921"/>
      <c r="W303" s="921"/>
      <c r="X303" s="921"/>
      <c r="Y303" s="921"/>
      <c r="Z303" s="921"/>
      <c r="AA303" s="921"/>
      <c r="AB303" s="921"/>
      <c r="AC303" s="921"/>
      <c r="AD303" s="921"/>
      <c r="AE303" s="921"/>
      <c r="AF303" s="921"/>
      <c r="AG303" s="921"/>
      <c r="AH303" s="921"/>
      <c r="AI303" s="921"/>
      <c r="AJ303" s="921"/>
      <c r="AK303" s="921"/>
      <c r="AL303" s="921"/>
      <c r="AM303" s="921"/>
      <c r="AN303" s="921"/>
      <c r="AO303" s="921"/>
      <c r="AP303" s="921"/>
      <c r="AQ303" s="921"/>
      <c r="AR303" s="921"/>
      <c r="AS303" s="921"/>
      <c r="AT303" s="921"/>
      <c r="AU303" s="921"/>
    </row>
    <row r="304" spans="1:47" s="990" customFormat="1" hidden="1" outlineLevel="2">
      <c r="A304" s="962"/>
      <c r="B304" s="991" t="s">
        <v>854</v>
      </c>
      <c r="C304" s="989" t="s">
        <v>429</v>
      </c>
      <c r="D304" s="931">
        <v>2</v>
      </c>
      <c r="E304" s="937"/>
      <c r="F304" s="938">
        <f t="shared" si="21"/>
        <v>0</v>
      </c>
      <c r="G304" s="920"/>
      <c r="H304" s="921"/>
      <c r="I304" s="921"/>
      <c r="J304" s="921"/>
      <c r="K304" s="921"/>
      <c r="L304" s="921"/>
      <c r="M304" s="921"/>
      <c r="N304" s="921"/>
      <c r="O304" s="921"/>
      <c r="P304" s="921"/>
      <c r="Q304" s="921"/>
      <c r="R304" s="921"/>
      <c r="S304" s="921"/>
      <c r="T304" s="921"/>
      <c r="U304" s="921"/>
      <c r="V304" s="921"/>
      <c r="W304" s="921"/>
      <c r="X304" s="921"/>
      <c r="Y304" s="921"/>
      <c r="Z304" s="921"/>
      <c r="AA304" s="921"/>
      <c r="AB304" s="921"/>
      <c r="AC304" s="921"/>
      <c r="AD304" s="921"/>
      <c r="AE304" s="921"/>
      <c r="AF304" s="921"/>
      <c r="AG304" s="921"/>
      <c r="AH304" s="921"/>
      <c r="AI304" s="921"/>
      <c r="AJ304" s="921"/>
      <c r="AK304" s="921"/>
      <c r="AL304" s="921"/>
      <c r="AM304" s="921"/>
      <c r="AN304" s="921"/>
      <c r="AO304" s="921"/>
      <c r="AP304" s="921"/>
      <c r="AQ304" s="921"/>
      <c r="AR304" s="921"/>
      <c r="AS304" s="921"/>
      <c r="AT304" s="921"/>
      <c r="AU304" s="921"/>
    </row>
    <row r="305" spans="1:47" s="990" customFormat="1" hidden="1" outlineLevel="2">
      <c r="A305" s="962"/>
      <c r="B305" s="991" t="s">
        <v>855</v>
      </c>
      <c r="C305" s="989" t="s">
        <v>429</v>
      </c>
      <c r="D305" s="931">
        <v>5</v>
      </c>
      <c r="E305" s="937"/>
      <c r="F305" s="938">
        <f t="shared" si="21"/>
        <v>0</v>
      </c>
      <c r="G305" s="920"/>
      <c r="H305" s="921"/>
      <c r="I305" s="921"/>
      <c r="J305" s="921"/>
      <c r="K305" s="921"/>
      <c r="L305" s="921"/>
      <c r="M305" s="921"/>
      <c r="N305" s="921"/>
      <c r="O305" s="921"/>
      <c r="P305" s="921"/>
      <c r="Q305" s="921"/>
      <c r="R305" s="921"/>
      <c r="S305" s="921"/>
      <c r="T305" s="921"/>
      <c r="U305" s="921"/>
      <c r="V305" s="921"/>
      <c r="W305" s="921"/>
      <c r="X305" s="921"/>
      <c r="Y305" s="921"/>
      <c r="Z305" s="921"/>
      <c r="AA305" s="921"/>
      <c r="AB305" s="921"/>
      <c r="AC305" s="921"/>
      <c r="AD305" s="921"/>
      <c r="AE305" s="921"/>
      <c r="AF305" s="921"/>
      <c r="AG305" s="921"/>
      <c r="AH305" s="921"/>
      <c r="AI305" s="921"/>
      <c r="AJ305" s="921"/>
      <c r="AK305" s="921"/>
      <c r="AL305" s="921"/>
      <c r="AM305" s="921"/>
      <c r="AN305" s="921"/>
      <c r="AO305" s="921"/>
      <c r="AP305" s="921"/>
      <c r="AQ305" s="921"/>
      <c r="AR305" s="921"/>
      <c r="AS305" s="921"/>
      <c r="AT305" s="921"/>
      <c r="AU305" s="921"/>
    </row>
    <row r="306" spans="1:47" s="990" customFormat="1" hidden="1" outlineLevel="2">
      <c r="A306" s="988"/>
      <c r="B306" s="991"/>
      <c r="C306" s="989"/>
      <c r="D306" s="931"/>
      <c r="E306" s="22"/>
      <c r="F306" s="940"/>
      <c r="G306" s="920"/>
      <c r="H306" s="921"/>
      <c r="I306" s="921"/>
      <c r="J306" s="921"/>
      <c r="K306" s="921"/>
      <c r="L306" s="921"/>
      <c r="M306" s="921"/>
      <c r="N306" s="921"/>
      <c r="O306" s="921"/>
      <c r="P306" s="921"/>
      <c r="Q306" s="921"/>
      <c r="R306" s="921"/>
      <c r="S306" s="921"/>
      <c r="T306" s="921"/>
      <c r="U306" s="921"/>
      <c r="V306" s="921"/>
      <c r="W306" s="921"/>
      <c r="X306" s="921"/>
      <c r="Y306" s="921"/>
      <c r="Z306" s="921"/>
      <c r="AA306" s="921"/>
      <c r="AB306" s="921"/>
      <c r="AC306" s="921"/>
      <c r="AD306" s="921"/>
      <c r="AE306" s="921"/>
      <c r="AF306" s="921"/>
      <c r="AG306" s="921"/>
      <c r="AH306" s="921"/>
      <c r="AI306" s="921"/>
      <c r="AJ306" s="921"/>
      <c r="AK306" s="921"/>
      <c r="AL306" s="921"/>
      <c r="AM306" s="921"/>
      <c r="AN306" s="921"/>
      <c r="AO306" s="921"/>
      <c r="AP306" s="921"/>
      <c r="AQ306" s="921"/>
      <c r="AR306" s="921"/>
      <c r="AS306" s="921"/>
      <c r="AT306" s="921"/>
      <c r="AU306" s="921"/>
    </row>
    <row r="307" spans="1:47" s="990" customFormat="1" ht="96" hidden="1" outlineLevel="2">
      <c r="A307" s="962">
        <v>5</v>
      </c>
      <c r="B307" s="991" t="s">
        <v>856</v>
      </c>
      <c r="C307" s="989"/>
      <c r="D307" s="931"/>
      <c r="E307" s="986"/>
      <c r="F307" s="981"/>
      <c r="G307" s="920"/>
      <c r="H307" s="921"/>
      <c r="I307" s="921"/>
      <c r="J307" s="921"/>
      <c r="K307" s="921"/>
      <c r="L307" s="921"/>
      <c r="M307" s="921"/>
      <c r="N307" s="921"/>
      <c r="O307" s="921"/>
      <c r="P307" s="921"/>
      <c r="Q307" s="921"/>
      <c r="R307" s="921"/>
      <c r="S307" s="921"/>
      <c r="T307" s="921"/>
      <c r="U307" s="921"/>
      <c r="V307" s="921"/>
      <c r="W307" s="921"/>
      <c r="X307" s="921"/>
      <c r="Y307" s="921"/>
      <c r="Z307" s="921"/>
      <c r="AA307" s="921"/>
      <c r="AB307" s="921"/>
      <c r="AC307" s="921"/>
      <c r="AD307" s="921"/>
      <c r="AE307" s="921"/>
      <c r="AF307" s="921"/>
      <c r="AG307" s="921"/>
      <c r="AH307" s="921"/>
      <c r="AI307" s="921"/>
      <c r="AJ307" s="921"/>
      <c r="AK307" s="921"/>
      <c r="AL307" s="921"/>
      <c r="AM307" s="921"/>
      <c r="AN307" s="921"/>
      <c r="AO307" s="921"/>
      <c r="AP307" s="921"/>
      <c r="AQ307" s="921"/>
      <c r="AR307" s="921"/>
      <c r="AS307" s="921"/>
      <c r="AT307" s="921"/>
      <c r="AU307" s="921"/>
    </row>
    <row r="308" spans="1:47" s="990" customFormat="1" hidden="1" outlineLevel="2">
      <c r="A308" s="962"/>
      <c r="B308" s="991" t="s">
        <v>857</v>
      </c>
      <c r="C308" s="989" t="s">
        <v>429</v>
      </c>
      <c r="D308" s="931">
        <v>11</v>
      </c>
      <c r="E308" s="937"/>
      <c r="F308" s="938">
        <f t="shared" ref="F308" si="22">D308*E308</f>
        <v>0</v>
      </c>
      <c r="G308" s="920"/>
      <c r="H308" s="921"/>
      <c r="I308" s="921"/>
      <c r="J308" s="921"/>
      <c r="K308" s="921"/>
      <c r="L308" s="921"/>
      <c r="M308" s="921"/>
      <c r="N308" s="921"/>
      <c r="O308" s="921"/>
      <c r="P308" s="921"/>
      <c r="Q308" s="921"/>
      <c r="R308" s="921"/>
      <c r="S308" s="921"/>
      <c r="T308" s="921"/>
      <c r="U308" s="921"/>
      <c r="V308" s="921"/>
      <c r="W308" s="921"/>
      <c r="X308" s="921"/>
      <c r="Y308" s="921"/>
      <c r="Z308" s="921"/>
      <c r="AA308" s="921"/>
      <c r="AB308" s="921"/>
      <c r="AC308" s="921"/>
      <c r="AD308" s="921"/>
      <c r="AE308" s="921"/>
      <c r="AF308" s="921"/>
      <c r="AG308" s="921"/>
      <c r="AH308" s="921"/>
      <c r="AI308" s="921"/>
      <c r="AJ308" s="921"/>
      <c r="AK308" s="921"/>
      <c r="AL308" s="921"/>
      <c r="AM308" s="921"/>
      <c r="AN308" s="921"/>
      <c r="AO308" s="921"/>
      <c r="AP308" s="921"/>
      <c r="AQ308" s="921"/>
      <c r="AR308" s="921"/>
      <c r="AS308" s="921"/>
      <c r="AT308" s="921"/>
      <c r="AU308" s="921"/>
    </row>
    <row r="309" spans="1:47" s="990" customFormat="1" hidden="1" outlineLevel="2">
      <c r="A309" s="988"/>
      <c r="B309" s="991"/>
      <c r="C309" s="989"/>
      <c r="D309" s="931"/>
      <c r="E309" s="22"/>
      <c r="F309" s="940"/>
      <c r="G309" s="920"/>
      <c r="H309" s="921"/>
      <c r="I309" s="921"/>
      <c r="J309" s="921"/>
      <c r="K309" s="921"/>
      <c r="L309" s="921"/>
      <c r="M309" s="921"/>
      <c r="N309" s="921"/>
      <c r="O309" s="921"/>
      <c r="P309" s="921"/>
      <c r="Q309" s="921"/>
      <c r="R309" s="921"/>
      <c r="S309" s="921"/>
      <c r="T309" s="921"/>
      <c r="U309" s="921"/>
      <c r="V309" s="921"/>
      <c r="W309" s="921"/>
      <c r="X309" s="921"/>
      <c r="Y309" s="921"/>
      <c r="Z309" s="921"/>
      <c r="AA309" s="921"/>
      <c r="AB309" s="921"/>
      <c r="AC309" s="921"/>
      <c r="AD309" s="921"/>
      <c r="AE309" s="921"/>
      <c r="AF309" s="921"/>
      <c r="AG309" s="921"/>
      <c r="AH309" s="921"/>
      <c r="AI309" s="921"/>
      <c r="AJ309" s="921"/>
      <c r="AK309" s="921"/>
      <c r="AL309" s="921"/>
      <c r="AM309" s="921"/>
      <c r="AN309" s="921"/>
      <c r="AO309" s="921"/>
      <c r="AP309" s="921"/>
      <c r="AQ309" s="921"/>
      <c r="AR309" s="921"/>
      <c r="AS309" s="921"/>
      <c r="AT309" s="921"/>
      <c r="AU309" s="921"/>
    </row>
    <row r="310" spans="1:47" s="990" customFormat="1" ht="156" hidden="1" outlineLevel="2">
      <c r="A310" s="962">
        <v>6</v>
      </c>
      <c r="B310" s="991" t="s">
        <v>858</v>
      </c>
      <c r="C310" s="992"/>
      <c r="D310" s="992"/>
      <c r="E310" s="993"/>
      <c r="F310" s="992"/>
      <c r="G310" s="920"/>
      <c r="H310" s="921"/>
      <c r="I310" s="921"/>
      <c r="J310" s="921"/>
      <c r="K310" s="921"/>
      <c r="L310" s="921"/>
      <c r="M310" s="921"/>
      <c r="N310" s="921"/>
      <c r="O310" s="921"/>
      <c r="P310" s="921"/>
      <c r="Q310" s="921"/>
      <c r="R310" s="921"/>
      <c r="S310" s="921"/>
      <c r="T310" s="921"/>
      <c r="U310" s="921"/>
      <c r="V310" s="921"/>
      <c r="W310" s="921"/>
      <c r="X310" s="921"/>
      <c r="Y310" s="921"/>
      <c r="Z310" s="921"/>
      <c r="AA310" s="921"/>
      <c r="AB310" s="921"/>
      <c r="AC310" s="921"/>
      <c r="AD310" s="921"/>
      <c r="AE310" s="921"/>
      <c r="AF310" s="921"/>
      <c r="AG310" s="921"/>
      <c r="AH310" s="921"/>
      <c r="AI310" s="921"/>
      <c r="AJ310" s="921"/>
      <c r="AK310" s="921"/>
      <c r="AL310" s="921"/>
      <c r="AM310" s="921"/>
      <c r="AN310" s="921"/>
      <c r="AO310" s="921"/>
      <c r="AP310" s="921"/>
      <c r="AQ310" s="921"/>
      <c r="AR310" s="921"/>
      <c r="AS310" s="921"/>
      <c r="AT310" s="921"/>
      <c r="AU310" s="921"/>
    </row>
    <row r="311" spans="1:47" s="990" customFormat="1" ht="312" hidden="1" outlineLevel="2">
      <c r="A311" s="962"/>
      <c r="B311" s="991" t="s">
        <v>859</v>
      </c>
      <c r="C311" s="992"/>
      <c r="D311" s="992"/>
      <c r="E311" s="993"/>
      <c r="F311" s="992"/>
      <c r="G311" s="920"/>
      <c r="H311" s="921"/>
      <c r="I311" s="921"/>
      <c r="J311" s="921"/>
      <c r="K311" s="921"/>
      <c r="L311" s="921"/>
      <c r="M311" s="921"/>
      <c r="N311" s="921"/>
      <c r="O311" s="921"/>
      <c r="P311" s="921"/>
      <c r="Q311" s="921"/>
      <c r="R311" s="921"/>
      <c r="S311" s="921"/>
      <c r="T311" s="921"/>
      <c r="U311" s="921"/>
      <c r="V311" s="921"/>
      <c r="W311" s="921"/>
      <c r="X311" s="921"/>
      <c r="Y311" s="921"/>
      <c r="Z311" s="921"/>
      <c r="AA311" s="921"/>
      <c r="AB311" s="921"/>
      <c r="AC311" s="921"/>
      <c r="AD311" s="921"/>
      <c r="AE311" s="921"/>
      <c r="AF311" s="921"/>
      <c r="AG311" s="921"/>
      <c r="AH311" s="921"/>
      <c r="AI311" s="921"/>
      <c r="AJ311" s="921"/>
      <c r="AK311" s="921"/>
      <c r="AL311" s="921"/>
      <c r="AM311" s="921"/>
      <c r="AN311" s="921"/>
      <c r="AO311" s="921"/>
      <c r="AP311" s="921"/>
      <c r="AQ311" s="921"/>
      <c r="AR311" s="921"/>
      <c r="AS311" s="921"/>
      <c r="AT311" s="921"/>
      <c r="AU311" s="921"/>
    </row>
    <row r="312" spans="1:47" s="990" customFormat="1" ht="72" hidden="1" outlineLevel="2">
      <c r="A312" s="962"/>
      <c r="B312" s="991" t="s">
        <v>860</v>
      </c>
      <c r="C312" s="920"/>
      <c r="D312" s="921"/>
      <c r="E312" s="921"/>
      <c r="F312" s="921"/>
      <c r="G312" s="921"/>
      <c r="H312" s="921"/>
      <c r="I312" s="921"/>
      <c r="J312" s="921"/>
      <c r="K312" s="921"/>
      <c r="L312" s="921"/>
      <c r="M312" s="921"/>
      <c r="N312" s="921"/>
      <c r="O312" s="921"/>
      <c r="P312" s="921"/>
      <c r="Q312" s="921"/>
      <c r="R312" s="921"/>
      <c r="S312" s="921"/>
      <c r="T312" s="921"/>
      <c r="U312" s="921"/>
      <c r="V312" s="921"/>
      <c r="W312" s="921"/>
      <c r="X312" s="921"/>
      <c r="Y312" s="921"/>
      <c r="Z312" s="921"/>
      <c r="AA312" s="921"/>
      <c r="AB312" s="921"/>
      <c r="AC312" s="921"/>
      <c r="AD312" s="921"/>
      <c r="AE312" s="921"/>
      <c r="AF312" s="921"/>
      <c r="AG312" s="921"/>
      <c r="AH312" s="921"/>
      <c r="AI312" s="921"/>
      <c r="AJ312" s="921"/>
      <c r="AK312" s="921"/>
      <c r="AL312" s="921"/>
      <c r="AM312" s="921"/>
      <c r="AN312" s="921"/>
      <c r="AO312" s="921"/>
      <c r="AP312" s="921"/>
      <c r="AQ312" s="921"/>
    </row>
    <row r="313" spans="1:47" s="990" customFormat="1" hidden="1" outlineLevel="2">
      <c r="A313" s="962"/>
      <c r="B313" s="991" t="s">
        <v>861</v>
      </c>
      <c r="C313" s="989" t="s">
        <v>429</v>
      </c>
      <c r="D313" s="931">
        <v>3</v>
      </c>
      <c r="E313" s="937"/>
      <c r="F313" s="938">
        <f>D313*E313</f>
        <v>0</v>
      </c>
      <c r="G313" s="920"/>
      <c r="H313" s="921"/>
      <c r="I313" s="921"/>
      <c r="J313" s="921"/>
      <c r="K313" s="921"/>
      <c r="L313" s="921"/>
      <c r="M313" s="921"/>
      <c r="N313" s="921"/>
      <c r="O313" s="921"/>
      <c r="P313" s="921"/>
      <c r="Q313" s="921"/>
      <c r="R313" s="921"/>
      <c r="S313" s="921"/>
      <c r="T313" s="921"/>
      <c r="U313" s="921"/>
      <c r="V313" s="921"/>
      <c r="W313" s="921"/>
      <c r="X313" s="921"/>
      <c r="Y313" s="921"/>
      <c r="Z313" s="921"/>
      <c r="AA313" s="921"/>
      <c r="AB313" s="921"/>
      <c r="AC313" s="921"/>
      <c r="AD313" s="921"/>
      <c r="AE313" s="921"/>
      <c r="AF313" s="921"/>
      <c r="AG313" s="921"/>
      <c r="AH313" s="921"/>
      <c r="AI313" s="921"/>
      <c r="AJ313" s="921"/>
      <c r="AK313" s="921"/>
      <c r="AL313" s="921"/>
      <c r="AM313" s="921"/>
      <c r="AN313" s="921"/>
      <c r="AO313" s="921"/>
      <c r="AP313" s="921"/>
      <c r="AQ313" s="921"/>
      <c r="AR313" s="921"/>
      <c r="AS313" s="921"/>
      <c r="AT313" s="921"/>
      <c r="AU313" s="921"/>
    </row>
    <row r="314" spans="1:47" s="990" customFormat="1" hidden="1" outlineLevel="2">
      <c r="A314" s="988"/>
      <c r="B314" s="991"/>
      <c r="C314" s="989"/>
      <c r="D314" s="931"/>
      <c r="E314" s="22"/>
      <c r="F314" s="940"/>
      <c r="G314" s="920"/>
      <c r="H314" s="921"/>
      <c r="I314" s="921"/>
      <c r="J314" s="921"/>
      <c r="K314" s="921"/>
      <c r="L314" s="921"/>
      <c r="M314" s="921"/>
      <c r="N314" s="921"/>
      <c r="O314" s="921"/>
      <c r="P314" s="921"/>
      <c r="Q314" s="921"/>
      <c r="R314" s="921"/>
      <c r="S314" s="921"/>
      <c r="T314" s="921"/>
      <c r="U314" s="921"/>
      <c r="V314" s="921"/>
      <c r="W314" s="921"/>
      <c r="X314" s="921"/>
      <c r="Y314" s="921"/>
      <c r="Z314" s="921"/>
      <c r="AA314" s="921"/>
      <c r="AB314" s="921"/>
      <c r="AC314" s="921"/>
      <c r="AD314" s="921"/>
      <c r="AE314" s="921"/>
      <c r="AF314" s="921"/>
      <c r="AG314" s="921"/>
      <c r="AH314" s="921"/>
      <c r="AI314" s="921"/>
      <c r="AJ314" s="921"/>
      <c r="AK314" s="921"/>
      <c r="AL314" s="921"/>
      <c r="AM314" s="921"/>
      <c r="AN314" s="921"/>
      <c r="AO314" s="921"/>
      <c r="AP314" s="921"/>
      <c r="AQ314" s="921"/>
      <c r="AR314" s="921"/>
      <c r="AS314" s="921"/>
      <c r="AT314" s="921"/>
      <c r="AU314" s="921"/>
    </row>
    <row r="315" spans="1:47" s="990" customFormat="1" ht="38.25" hidden="1" customHeight="1" outlineLevel="2">
      <c r="A315" s="962">
        <v>7</v>
      </c>
      <c r="B315" s="991" t="s">
        <v>862</v>
      </c>
      <c r="C315" s="992"/>
      <c r="D315" s="992"/>
      <c r="E315" s="993"/>
      <c r="F315" s="992"/>
      <c r="G315" s="920"/>
      <c r="H315" s="921"/>
      <c r="I315" s="921"/>
      <c r="J315" s="921"/>
      <c r="K315" s="921"/>
      <c r="L315" s="921"/>
      <c r="M315" s="921"/>
      <c r="N315" s="921"/>
      <c r="O315" s="921"/>
      <c r="P315" s="921"/>
      <c r="Q315" s="921"/>
      <c r="R315" s="921"/>
      <c r="S315" s="921"/>
      <c r="T315" s="921"/>
      <c r="U315" s="921"/>
      <c r="V315" s="921"/>
      <c r="W315" s="921"/>
      <c r="X315" s="921"/>
      <c r="Y315" s="921"/>
      <c r="Z315" s="921"/>
      <c r="AA315" s="921"/>
      <c r="AB315" s="921"/>
      <c r="AC315" s="921"/>
      <c r="AD315" s="921"/>
      <c r="AE315" s="921"/>
      <c r="AF315" s="921"/>
      <c r="AG315" s="921"/>
      <c r="AH315" s="921"/>
      <c r="AI315" s="921"/>
      <c r="AJ315" s="921"/>
      <c r="AK315" s="921"/>
      <c r="AL315" s="921"/>
      <c r="AM315" s="921"/>
      <c r="AN315" s="921"/>
      <c r="AO315" s="921"/>
      <c r="AP315" s="921"/>
      <c r="AQ315" s="921"/>
      <c r="AR315" s="921"/>
      <c r="AS315" s="921"/>
      <c r="AT315" s="921"/>
      <c r="AU315" s="921"/>
    </row>
    <row r="316" spans="1:47" s="990" customFormat="1" hidden="1" outlineLevel="2">
      <c r="A316" s="962"/>
      <c r="B316" s="991"/>
      <c r="C316" s="989" t="s">
        <v>429</v>
      </c>
      <c r="D316" s="931">
        <v>1</v>
      </c>
      <c r="E316" s="937"/>
      <c r="F316" s="938">
        <f>D316*E316</f>
        <v>0</v>
      </c>
      <c r="G316" s="920"/>
      <c r="H316" s="921"/>
      <c r="I316" s="921"/>
      <c r="J316" s="921"/>
      <c r="K316" s="921"/>
      <c r="L316" s="921"/>
      <c r="M316" s="921"/>
      <c r="N316" s="921"/>
      <c r="O316" s="921"/>
      <c r="P316" s="921"/>
      <c r="Q316" s="921"/>
      <c r="R316" s="921"/>
      <c r="S316" s="921"/>
      <c r="T316" s="921"/>
      <c r="U316" s="921"/>
      <c r="V316" s="921"/>
      <c r="W316" s="921"/>
      <c r="X316" s="921"/>
      <c r="Y316" s="921"/>
      <c r="Z316" s="921"/>
      <c r="AA316" s="921"/>
      <c r="AB316" s="921"/>
      <c r="AC316" s="921"/>
      <c r="AD316" s="921"/>
      <c r="AE316" s="921"/>
      <c r="AF316" s="921"/>
      <c r="AG316" s="921"/>
      <c r="AH316" s="921"/>
      <c r="AI316" s="921"/>
      <c r="AJ316" s="921"/>
      <c r="AK316" s="921"/>
      <c r="AL316" s="921"/>
      <c r="AM316" s="921"/>
      <c r="AN316" s="921"/>
      <c r="AO316" s="921"/>
      <c r="AP316" s="921"/>
      <c r="AQ316" s="921"/>
      <c r="AR316" s="921"/>
      <c r="AS316" s="921"/>
      <c r="AT316" s="921"/>
      <c r="AU316" s="921"/>
    </row>
    <row r="317" spans="1:47" s="990" customFormat="1" hidden="1" outlineLevel="2">
      <c r="A317" s="962"/>
      <c r="B317" s="991"/>
      <c r="C317" s="989"/>
      <c r="D317" s="931"/>
      <c r="E317" s="986"/>
      <c r="F317" s="981"/>
      <c r="G317" s="920"/>
      <c r="H317" s="921"/>
      <c r="I317" s="921"/>
      <c r="J317" s="921"/>
      <c r="K317" s="921"/>
      <c r="L317" s="921"/>
      <c r="M317" s="921"/>
      <c r="N317" s="921"/>
      <c r="O317" s="921"/>
      <c r="P317" s="921"/>
      <c r="Q317" s="921"/>
      <c r="R317" s="921"/>
      <c r="S317" s="921"/>
      <c r="T317" s="921"/>
      <c r="U317" s="921"/>
      <c r="V317" s="921"/>
      <c r="W317" s="921"/>
      <c r="X317" s="921"/>
      <c r="Y317" s="921"/>
      <c r="Z317" s="921"/>
      <c r="AA317" s="921"/>
      <c r="AB317" s="921"/>
      <c r="AC317" s="921"/>
      <c r="AD317" s="921"/>
      <c r="AE317" s="921"/>
      <c r="AF317" s="921"/>
      <c r="AG317" s="921"/>
      <c r="AH317" s="921"/>
      <c r="AI317" s="921"/>
      <c r="AJ317" s="921"/>
      <c r="AK317" s="921"/>
      <c r="AL317" s="921"/>
      <c r="AM317" s="921"/>
      <c r="AN317" s="921"/>
      <c r="AO317" s="921"/>
      <c r="AP317" s="921"/>
      <c r="AQ317" s="921"/>
      <c r="AR317" s="921"/>
      <c r="AS317" s="921"/>
      <c r="AT317" s="921"/>
      <c r="AU317" s="921"/>
    </row>
    <row r="318" spans="1:47" s="990" customFormat="1" ht="48" hidden="1" outlineLevel="2">
      <c r="A318" s="962">
        <v>8</v>
      </c>
      <c r="B318" s="991" t="s">
        <v>863</v>
      </c>
      <c r="C318" s="992"/>
      <c r="D318" s="992"/>
      <c r="E318" s="993"/>
      <c r="F318" s="992"/>
      <c r="G318" s="920"/>
      <c r="H318" s="921"/>
      <c r="I318" s="921"/>
      <c r="J318" s="921"/>
      <c r="K318" s="921"/>
      <c r="L318" s="921"/>
      <c r="M318" s="921"/>
      <c r="N318" s="921"/>
      <c r="O318" s="921"/>
      <c r="P318" s="921"/>
      <c r="Q318" s="921"/>
      <c r="R318" s="921"/>
      <c r="S318" s="921"/>
      <c r="T318" s="921"/>
      <c r="U318" s="921"/>
      <c r="V318" s="921"/>
      <c r="W318" s="921"/>
      <c r="X318" s="921"/>
      <c r="Y318" s="921"/>
      <c r="Z318" s="921"/>
      <c r="AA318" s="921"/>
      <c r="AB318" s="921"/>
      <c r="AC318" s="921"/>
      <c r="AD318" s="921"/>
      <c r="AE318" s="921"/>
      <c r="AF318" s="921"/>
      <c r="AG318" s="921"/>
      <c r="AH318" s="921"/>
      <c r="AI318" s="921"/>
      <c r="AJ318" s="921"/>
      <c r="AK318" s="921"/>
      <c r="AL318" s="921"/>
      <c r="AM318" s="921"/>
      <c r="AN318" s="921"/>
      <c r="AO318" s="921"/>
      <c r="AP318" s="921"/>
      <c r="AQ318" s="921"/>
      <c r="AR318" s="921"/>
      <c r="AS318" s="921"/>
      <c r="AT318" s="921"/>
      <c r="AU318" s="921"/>
    </row>
    <row r="319" spans="1:47" s="990" customFormat="1" hidden="1" outlineLevel="2">
      <c r="A319" s="962"/>
      <c r="B319" s="991" t="s">
        <v>864</v>
      </c>
      <c r="C319" s="989" t="s">
        <v>429</v>
      </c>
      <c r="D319" s="931">
        <v>2</v>
      </c>
      <c r="E319" s="937"/>
      <c r="F319" s="938">
        <f t="shared" ref="F319:F328" si="23">D319*E319</f>
        <v>0</v>
      </c>
      <c r="G319" s="920"/>
      <c r="H319" s="921"/>
      <c r="I319" s="921"/>
      <c r="J319" s="921"/>
      <c r="K319" s="921"/>
      <c r="L319" s="921"/>
      <c r="M319" s="921"/>
      <c r="N319" s="921"/>
      <c r="O319" s="921"/>
      <c r="P319" s="921"/>
      <c r="Q319" s="921"/>
      <c r="R319" s="921"/>
      <c r="S319" s="921"/>
      <c r="T319" s="921"/>
      <c r="U319" s="921"/>
      <c r="V319" s="921"/>
      <c r="W319" s="921"/>
      <c r="X319" s="921"/>
      <c r="Y319" s="921"/>
      <c r="Z319" s="921"/>
      <c r="AA319" s="921"/>
      <c r="AB319" s="921"/>
      <c r="AC319" s="921"/>
      <c r="AD319" s="921"/>
      <c r="AE319" s="921"/>
      <c r="AF319" s="921"/>
      <c r="AG319" s="921"/>
      <c r="AH319" s="921"/>
      <c r="AI319" s="921"/>
      <c r="AJ319" s="921"/>
      <c r="AK319" s="921"/>
      <c r="AL319" s="921"/>
      <c r="AM319" s="921"/>
      <c r="AN319" s="921"/>
      <c r="AO319" s="921"/>
      <c r="AP319" s="921"/>
      <c r="AQ319" s="921"/>
      <c r="AR319" s="921"/>
      <c r="AS319" s="921"/>
      <c r="AT319" s="921"/>
      <c r="AU319" s="921"/>
    </row>
    <row r="320" spans="1:47" s="990" customFormat="1" hidden="1" outlineLevel="2">
      <c r="A320" s="962"/>
      <c r="B320" s="991" t="s">
        <v>865</v>
      </c>
      <c r="C320" s="989" t="s">
        <v>429</v>
      </c>
      <c r="D320" s="931">
        <v>1</v>
      </c>
      <c r="E320" s="937"/>
      <c r="F320" s="938">
        <f t="shared" si="23"/>
        <v>0</v>
      </c>
      <c r="G320" s="920"/>
      <c r="H320" s="921"/>
      <c r="I320" s="921"/>
      <c r="J320" s="921"/>
      <c r="K320" s="921"/>
      <c r="L320" s="921"/>
      <c r="M320" s="921"/>
      <c r="N320" s="921"/>
      <c r="O320" s="921"/>
      <c r="P320" s="921"/>
      <c r="Q320" s="921"/>
      <c r="R320" s="921"/>
      <c r="S320" s="921"/>
      <c r="T320" s="921"/>
      <c r="U320" s="921"/>
      <c r="V320" s="921"/>
      <c r="W320" s="921"/>
      <c r="X320" s="921"/>
      <c r="Y320" s="921"/>
      <c r="Z320" s="921"/>
      <c r="AA320" s="921"/>
      <c r="AB320" s="921"/>
      <c r="AC320" s="921"/>
      <c r="AD320" s="921"/>
      <c r="AE320" s="921"/>
      <c r="AF320" s="921"/>
      <c r="AG320" s="921"/>
      <c r="AH320" s="921"/>
      <c r="AI320" s="921"/>
      <c r="AJ320" s="921"/>
      <c r="AK320" s="921"/>
      <c r="AL320" s="921"/>
      <c r="AM320" s="921"/>
      <c r="AN320" s="921"/>
      <c r="AO320" s="921"/>
      <c r="AP320" s="921"/>
      <c r="AQ320" s="921"/>
      <c r="AR320" s="921"/>
      <c r="AS320" s="921"/>
      <c r="AT320" s="921"/>
      <c r="AU320" s="921"/>
    </row>
    <row r="321" spans="1:47" s="990" customFormat="1" hidden="1" outlineLevel="2">
      <c r="A321" s="962"/>
      <c r="B321" s="991" t="s">
        <v>866</v>
      </c>
      <c r="C321" s="989" t="s">
        <v>429</v>
      </c>
      <c r="D321" s="931">
        <v>2</v>
      </c>
      <c r="E321" s="937"/>
      <c r="F321" s="938">
        <f t="shared" si="23"/>
        <v>0</v>
      </c>
      <c r="G321" s="920"/>
      <c r="H321" s="921"/>
      <c r="I321" s="921"/>
      <c r="J321" s="921"/>
      <c r="K321" s="921"/>
      <c r="L321" s="921"/>
      <c r="M321" s="921"/>
      <c r="N321" s="921"/>
      <c r="O321" s="921"/>
      <c r="P321" s="921"/>
      <c r="Q321" s="921"/>
      <c r="R321" s="921"/>
      <c r="S321" s="921"/>
      <c r="T321" s="921"/>
      <c r="U321" s="921"/>
      <c r="V321" s="921"/>
      <c r="W321" s="921"/>
      <c r="X321" s="921"/>
      <c r="Y321" s="921"/>
      <c r="Z321" s="921"/>
      <c r="AA321" s="921"/>
      <c r="AB321" s="921"/>
      <c r="AC321" s="921"/>
      <c r="AD321" s="921"/>
      <c r="AE321" s="921"/>
      <c r="AF321" s="921"/>
      <c r="AG321" s="921"/>
      <c r="AH321" s="921"/>
      <c r="AI321" s="921"/>
      <c r="AJ321" s="921"/>
      <c r="AK321" s="921"/>
      <c r="AL321" s="921"/>
      <c r="AM321" s="921"/>
      <c r="AN321" s="921"/>
      <c r="AO321" s="921"/>
      <c r="AP321" s="921"/>
      <c r="AQ321" s="921"/>
      <c r="AR321" s="921"/>
      <c r="AS321" s="921"/>
      <c r="AT321" s="921"/>
      <c r="AU321" s="921"/>
    </row>
    <row r="322" spans="1:47" s="990" customFormat="1" hidden="1" outlineLevel="2">
      <c r="A322" s="962"/>
      <c r="B322" s="991" t="s">
        <v>867</v>
      </c>
      <c r="C322" s="989" t="s">
        <v>429</v>
      </c>
      <c r="D322" s="931">
        <v>1</v>
      </c>
      <c r="E322" s="937"/>
      <c r="F322" s="938">
        <f t="shared" si="23"/>
        <v>0</v>
      </c>
      <c r="G322" s="920"/>
      <c r="H322" s="921"/>
      <c r="I322" s="921"/>
      <c r="J322" s="921"/>
      <c r="K322" s="921"/>
      <c r="L322" s="921"/>
      <c r="M322" s="921"/>
      <c r="N322" s="921"/>
      <c r="O322" s="921"/>
      <c r="P322" s="921"/>
      <c r="Q322" s="921"/>
      <c r="R322" s="921"/>
      <c r="S322" s="921"/>
      <c r="T322" s="921"/>
      <c r="U322" s="921"/>
      <c r="V322" s="921"/>
      <c r="W322" s="921"/>
      <c r="X322" s="921"/>
      <c r="Y322" s="921"/>
      <c r="Z322" s="921"/>
      <c r="AA322" s="921"/>
      <c r="AB322" s="921"/>
      <c r="AC322" s="921"/>
      <c r="AD322" s="921"/>
      <c r="AE322" s="921"/>
      <c r="AF322" s="921"/>
      <c r="AG322" s="921"/>
      <c r="AH322" s="921"/>
      <c r="AI322" s="921"/>
      <c r="AJ322" s="921"/>
      <c r="AK322" s="921"/>
      <c r="AL322" s="921"/>
      <c r="AM322" s="921"/>
      <c r="AN322" s="921"/>
      <c r="AO322" s="921"/>
      <c r="AP322" s="921"/>
      <c r="AQ322" s="921"/>
      <c r="AR322" s="921"/>
      <c r="AS322" s="921"/>
      <c r="AT322" s="921"/>
      <c r="AU322" s="921"/>
    </row>
    <row r="323" spans="1:47" s="990" customFormat="1" hidden="1" outlineLevel="2">
      <c r="A323" s="962"/>
      <c r="B323" s="991" t="s">
        <v>868</v>
      </c>
      <c r="C323" s="989" t="s">
        <v>429</v>
      </c>
      <c r="D323" s="931">
        <v>2</v>
      </c>
      <c r="E323" s="937"/>
      <c r="F323" s="938">
        <f t="shared" si="23"/>
        <v>0</v>
      </c>
      <c r="G323" s="920"/>
      <c r="H323" s="921"/>
      <c r="I323" s="921"/>
      <c r="J323" s="921"/>
      <c r="K323" s="921"/>
      <c r="L323" s="921"/>
      <c r="M323" s="921"/>
      <c r="N323" s="921"/>
      <c r="O323" s="921"/>
      <c r="P323" s="921"/>
      <c r="Q323" s="921"/>
      <c r="R323" s="921"/>
      <c r="S323" s="921"/>
      <c r="T323" s="921"/>
      <c r="U323" s="921"/>
      <c r="V323" s="921"/>
      <c r="W323" s="921"/>
      <c r="X323" s="921"/>
      <c r="Y323" s="921"/>
      <c r="Z323" s="921"/>
      <c r="AA323" s="921"/>
      <c r="AB323" s="921"/>
      <c r="AC323" s="921"/>
      <c r="AD323" s="921"/>
      <c r="AE323" s="921"/>
      <c r="AF323" s="921"/>
      <c r="AG323" s="921"/>
      <c r="AH323" s="921"/>
      <c r="AI323" s="921"/>
      <c r="AJ323" s="921"/>
      <c r="AK323" s="921"/>
      <c r="AL323" s="921"/>
      <c r="AM323" s="921"/>
      <c r="AN323" s="921"/>
      <c r="AO323" s="921"/>
      <c r="AP323" s="921"/>
      <c r="AQ323" s="921"/>
      <c r="AR323" s="921"/>
      <c r="AS323" s="921"/>
      <c r="AT323" s="921"/>
      <c r="AU323" s="921"/>
    </row>
    <row r="324" spans="1:47" s="990" customFormat="1" hidden="1" outlineLevel="2">
      <c r="A324" s="962"/>
      <c r="B324" s="991" t="s">
        <v>869</v>
      </c>
      <c r="C324" s="989" t="s">
        <v>429</v>
      </c>
      <c r="D324" s="931">
        <v>1</v>
      </c>
      <c r="E324" s="937"/>
      <c r="F324" s="938">
        <f t="shared" si="23"/>
        <v>0</v>
      </c>
      <c r="G324" s="920"/>
      <c r="H324" s="921"/>
      <c r="I324" s="921"/>
      <c r="J324" s="921"/>
      <c r="K324" s="921"/>
      <c r="L324" s="921"/>
      <c r="M324" s="921"/>
      <c r="N324" s="921"/>
      <c r="O324" s="921"/>
      <c r="P324" s="921"/>
      <c r="Q324" s="921"/>
      <c r="R324" s="921"/>
      <c r="S324" s="921"/>
      <c r="T324" s="921"/>
      <c r="U324" s="921"/>
      <c r="V324" s="921"/>
      <c r="W324" s="921"/>
      <c r="X324" s="921"/>
      <c r="Y324" s="921"/>
      <c r="Z324" s="921"/>
      <c r="AA324" s="921"/>
      <c r="AB324" s="921"/>
      <c r="AC324" s="921"/>
      <c r="AD324" s="921"/>
      <c r="AE324" s="921"/>
      <c r="AF324" s="921"/>
      <c r="AG324" s="921"/>
      <c r="AH324" s="921"/>
      <c r="AI324" s="921"/>
      <c r="AJ324" s="921"/>
      <c r="AK324" s="921"/>
      <c r="AL324" s="921"/>
      <c r="AM324" s="921"/>
      <c r="AN324" s="921"/>
      <c r="AO324" s="921"/>
      <c r="AP324" s="921"/>
      <c r="AQ324" s="921"/>
      <c r="AR324" s="921"/>
      <c r="AS324" s="921"/>
      <c r="AT324" s="921"/>
      <c r="AU324" s="921"/>
    </row>
    <row r="325" spans="1:47" s="990" customFormat="1" hidden="1" outlineLevel="2">
      <c r="A325" s="962"/>
      <c r="B325" s="991" t="s">
        <v>870</v>
      </c>
      <c r="C325" s="989" t="s">
        <v>429</v>
      </c>
      <c r="D325" s="931">
        <v>2</v>
      </c>
      <c r="E325" s="937"/>
      <c r="F325" s="938">
        <f t="shared" si="23"/>
        <v>0</v>
      </c>
      <c r="G325" s="920"/>
      <c r="H325" s="921"/>
      <c r="I325" s="921"/>
      <c r="J325" s="921"/>
      <c r="K325" s="921"/>
      <c r="L325" s="921"/>
      <c r="M325" s="921"/>
      <c r="N325" s="921"/>
      <c r="O325" s="921"/>
      <c r="P325" s="921"/>
      <c r="Q325" s="921"/>
      <c r="R325" s="921"/>
      <c r="S325" s="921"/>
      <c r="T325" s="921"/>
      <c r="U325" s="921"/>
      <c r="V325" s="921"/>
      <c r="W325" s="921"/>
      <c r="X325" s="921"/>
      <c r="Y325" s="921"/>
      <c r="Z325" s="921"/>
      <c r="AA325" s="921"/>
      <c r="AB325" s="921"/>
      <c r="AC325" s="921"/>
      <c r="AD325" s="921"/>
      <c r="AE325" s="921"/>
      <c r="AF325" s="921"/>
      <c r="AG325" s="921"/>
      <c r="AH325" s="921"/>
      <c r="AI325" s="921"/>
      <c r="AJ325" s="921"/>
      <c r="AK325" s="921"/>
      <c r="AL325" s="921"/>
      <c r="AM325" s="921"/>
      <c r="AN325" s="921"/>
      <c r="AO325" s="921"/>
      <c r="AP325" s="921"/>
      <c r="AQ325" s="921"/>
      <c r="AR325" s="921"/>
      <c r="AS325" s="921"/>
      <c r="AT325" s="921"/>
      <c r="AU325" s="921"/>
    </row>
    <row r="326" spans="1:47" s="990" customFormat="1" hidden="1" outlineLevel="2">
      <c r="A326" s="962"/>
      <c r="B326" s="991" t="s">
        <v>871</v>
      </c>
      <c r="C326" s="989" t="s">
        <v>429</v>
      </c>
      <c r="D326" s="931">
        <v>1</v>
      </c>
      <c r="E326" s="937"/>
      <c r="F326" s="938">
        <f t="shared" si="23"/>
        <v>0</v>
      </c>
      <c r="G326" s="920"/>
      <c r="H326" s="921"/>
      <c r="I326" s="921"/>
      <c r="J326" s="921"/>
      <c r="K326" s="921"/>
      <c r="L326" s="921"/>
      <c r="M326" s="921"/>
      <c r="N326" s="921"/>
      <c r="O326" s="921"/>
      <c r="P326" s="921"/>
      <c r="Q326" s="921"/>
      <c r="R326" s="921"/>
      <c r="S326" s="921"/>
      <c r="T326" s="921"/>
      <c r="U326" s="921"/>
      <c r="V326" s="921"/>
      <c r="W326" s="921"/>
      <c r="X326" s="921"/>
      <c r="Y326" s="921"/>
      <c r="Z326" s="921"/>
      <c r="AA326" s="921"/>
      <c r="AB326" s="921"/>
      <c r="AC326" s="921"/>
      <c r="AD326" s="921"/>
      <c r="AE326" s="921"/>
      <c r="AF326" s="921"/>
      <c r="AG326" s="921"/>
      <c r="AH326" s="921"/>
      <c r="AI326" s="921"/>
      <c r="AJ326" s="921"/>
      <c r="AK326" s="921"/>
      <c r="AL326" s="921"/>
      <c r="AM326" s="921"/>
      <c r="AN326" s="921"/>
      <c r="AO326" s="921"/>
      <c r="AP326" s="921"/>
      <c r="AQ326" s="921"/>
      <c r="AR326" s="921"/>
      <c r="AS326" s="921"/>
      <c r="AT326" s="921"/>
      <c r="AU326" s="921"/>
    </row>
    <row r="327" spans="1:47" s="990" customFormat="1" hidden="1" outlineLevel="2">
      <c r="A327" s="962"/>
      <c r="B327" s="991" t="s">
        <v>872</v>
      </c>
      <c r="C327" s="989" t="s">
        <v>429</v>
      </c>
      <c r="D327" s="931">
        <v>1</v>
      </c>
      <c r="E327" s="937"/>
      <c r="F327" s="938">
        <f t="shared" si="23"/>
        <v>0</v>
      </c>
      <c r="G327" s="920"/>
      <c r="H327" s="921"/>
      <c r="I327" s="921"/>
      <c r="J327" s="921"/>
      <c r="K327" s="921"/>
      <c r="L327" s="921"/>
      <c r="M327" s="921"/>
      <c r="N327" s="921"/>
      <c r="O327" s="921"/>
      <c r="P327" s="921"/>
      <c r="Q327" s="921"/>
      <c r="R327" s="921"/>
      <c r="S327" s="921"/>
      <c r="T327" s="921"/>
      <c r="U327" s="921"/>
      <c r="V327" s="921"/>
      <c r="W327" s="921"/>
      <c r="X327" s="921"/>
      <c r="Y327" s="921"/>
      <c r="Z327" s="921"/>
      <c r="AA327" s="921"/>
      <c r="AB327" s="921"/>
      <c r="AC327" s="921"/>
      <c r="AD327" s="921"/>
      <c r="AE327" s="921"/>
      <c r="AF327" s="921"/>
      <c r="AG327" s="921"/>
      <c r="AH327" s="921"/>
      <c r="AI327" s="921"/>
      <c r="AJ327" s="921"/>
      <c r="AK327" s="921"/>
      <c r="AL327" s="921"/>
      <c r="AM327" s="921"/>
      <c r="AN327" s="921"/>
      <c r="AO327" s="921"/>
      <c r="AP327" s="921"/>
      <c r="AQ327" s="921"/>
      <c r="AR327" s="921"/>
      <c r="AS327" s="921"/>
      <c r="AT327" s="921"/>
      <c r="AU327" s="921"/>
    </row>
    <row r="328" spans="1:47" s="990" customFormat="1" hidden="1" outlineLevel="2">
      <c r="A328" s="962"/>
      <c r="B328" s="991" t="s">
        <v>873</v>
      </c>
      <c r="C328" s="989" t="s">
        <v>429</v>
      </c>
      <c r="D328" s="931">
        <v>1</v>
      </c>
      <c r="E328" s="937"/>
      <c r="F328" s="938">
        <f t="shared" si="23"/>
        <v>0</v>
      </c>
      <c r="G328" s="920"/>
      <c r="H328" s="921"/>
      <c r="I328" s="921"/>
      <c r="J328" s="921"/>
      <c r="K328" s="921"/>
      <c r="L328" s="921"/>
      <c r="M328" s="921"/>
      <c r="N328" s="921"/>
      <c r="O328" s="921"/>
      <c r="P328" s="921"/>
      <c r="Q328" s="921"/>
      <c r="R328" s="921"/>
      <c r="S328" s="921"/>
      <c r="T328" s="921"/>
      <c r="U328" s="921"/>
      <c r="V328" s="921"/>
      <c r="W328" s="921"/>
      <c r="X328" s="921"/>
      <c r="Y328" s="921"/>
      <c r="Z328" s="921"/>
      <c r="AA328" s="921"/>
      <c r="AB328" s="921"/>
      <c r="AC328" s="921"/>
      <c r="AD328" s="921"/>
      <c r="AE328" s="921"/>
      <c r="AF328" s="921"/>
      <c r="AG328" s="921"/>
      <c r="AH328" s="921"/>
      <c r="AI328" s="921"/>
      <c r="AJ328" s="921"/>
      <c r="AK328" s="921"/>
      <c r="AL328" s="921"/>
      <c r="AM328" s="921"/>
      <c r="AN328" s="921"/>
      <c r="AO328" s="921"/>
      <c r="AP328" s="921"/>
      <c r="AQ328" s="921"/>
      <c r="AR328" s="921"/>
      <c r="AS328" s="921"/>
      <c r="AT328" s="921"/>
      <c r="AU328" s="921"/>
    </row>
    <row r="329" spans="1:47" s="990" customFormat="1" hidden="1" outlineLevel="2">
      <c r="A329" s="988"/>
      <c r="B329" s="991"/>
      <c r="C329" s="989"/>
      <c r="D329" s="931"/>
      <c r="E329" s="22"/>
      <c r="F329" s="940"/>
      <c r="G329" s="920"/>
      <c r="H329" s="921"/>
      <c r="I329" s="921"/>
      <c r="J329" s="921"/>
      <c r="K329" s="921"/>
      <c r="L329" s="921"/>
      <c r="M329" s="921"/>
      <c r="N329" s="921"/>
      <c r="O329" s="921"/>
      <c r="P329" s="921"/>
      <c r="Q329" s="921"/>
      <c r="R329" s="921"/>
      <c r="S329" s="921"/>
      <c r="T329" s="921"/>
      <c r="U329" s="921"/>
      <c r="V329" s="921"/>
      <c r="W329" s="921"/>
      <c r="X329" s="921"/>
      <c r="Y329" s="921"/>
      <c r="Z329" s="921"/>
      <c r="AA329" s="921"/>
      <c r="AB329" s="921"/>
      <c r="AC329" s="921"/>
      <c r="AD329" s="921"/>
      <c r="AE329" s="921"/>
      <c r="AF329" s="921"/>
      <c r="AG329" s="921"/>
      <c r="AH329" s="921"/>
      <c r="AI329" s="921"/>
      <c r="AJ329" s="921"/>
      <c r="AK329" s="921"/>
      <c r="AL329" s="921"/>
      <c r="AM329" s="921"/>
      <c r="AN329" s="921"/>
      <c r="AO329" s="921"/>
      <c r="AP329" s="921"/>
      <c r="AQ329" s="921"/>
      <c r="AR329" s="921"/>
      <c r="AS329" s="921"/>
      <c r="AT329" s="921"/>
      <c r="AU329" s="921"/>
    </row>
    <row r="330" spans="1:47" s="961" customFormat="1" ht="84" collapsed="1">
      <c r="A330" s="962">
        <v>9</v>
      </c>
      <c r="B330" s="936" t="s">
        <v>874</v>
      </c>
      <c r="C330" s="965"/>
      <c r="D330" s="931"/>
      <c r="E330" s="986"/>
      <c r="F330" s="981"/>
      <c r="G330" s="920"/>
      <c r="H330" s="921"/>
      <c r="I330" s="921"/>
      <c r="J330" s="921"/>
      <c r="K330" s="921"/>
      <c r="L330" s="921"/>
      <c r="M330" s="921"/>
      <c r="N330" s="921"/>
      <c r="O330" s="921"/>
      <c r="P330" s="921"/>
      <c r="Q330" s="921"/>
      <c r="R330" s="921"/>
      <c r="S330" s="921"/>
      <c r="T330" s="921"/>
      <c r="U330" s="921"/>
      <c r="V330" s="921"/>
      <c r="W330" s="921"/>
      <c r="X330" s="921"/>
      <c r="Y330" s="921"/>
      <c r="Z330" s="921"/>
      <c r="AA330" s="921"/>
      <c r="AB330" s="921"/>
      <c r="AC330" s="921"/>
      <c r="AD330" s="921"/>
      <c r="AE330" s="921"/>
      <c r="AF330" s="921"/>
      <c r="AG330" s="921"/>
      <c r="AH330" s="921"/>
      <c r="AI330" s="921"/>
      <c r="AJ330" s="921"/>
      <c r="AK330" s="921"/>
      <c r="AL330" s="921"/>
      <c r="AM330" s="921"/>
      <c r="AN330" s="921"/>
      <c r="AO330" s="921"/>
      <c r="AP330" s="921"/>
      <c r="AQ330" s="921"/>
      <c r="AR330" s="921"/>
      <c r="AS330" s="921"/>
      <c r="AT330" s="921"/>
      <c r="AU330" s="921"/>
    </row>
    <row r="331" spans="1:47" s="961" customFormat="1">
      <c r="A331" s="962"/>
      <c r="B331" s="936"/>
      <c r="C331" s="965" t="s">
        <v>478</v>
      </c>
      <c r="D331" s="931">
        <v>14</v>
      </c>
      <c r="E331" s="937"/>
      <c r="F331" s="938">
        <f t="shared" ref="F331" si="24">D331*E331</f>
        <v>0</v>
      </c>
      <c r="G331" s="920"/>
      <c r="H331" s="921"/>
      <c r="I331" s="921"/>
      <c r="J331" s="921"/>
      <c r="K331" s="921"/>
      <c r="L331" s="921"/>
      <c r="M331" s="921"/>
      <c r="N331" s="921"/>
      <c r="O331" s="921"/>
      <c r="P331" s="921"/>
      <c r="Q331" s="921"/>
      <c r="R331" s="921"/>
      <c r="S331" s="921"/>
      <c r="T331" s="921"/>
      <c r="U331" s="921"/>
      <c r="V331" s="921"/>
      <c r="W331" s="921"/>
      <c r="X331" s="921"/>
      <c r="Y331" s="921"/>
      <c r="Z331" s="921"/>
      <c r="AA331" s="921"/>
      <c r="AB331" s="921"/>
      <c r="AC331" s="921"/>
      <c r="AD331" s="921"/>
      <c r="AE331" s="921"/>
      <c r="AF331" s="921"/>
      <c r="AG331" s="921"/>
      <c r="AH331" s="921"/>
      <c r="AI331" s="921"/>
      <c r="AJ331" s="921"/>
      <c r="AK331" s="921"/>
      <c r="AL331" s="921"/>
      <c r="AM331" s="921"/>
      <c r="AN331" s="921"/>
      <c r="AO331" s="921"/>
      <c r="AP331" s="921"/>
      <c r="AQ331" s="921"/>
      <c r="AR331" s="921"/>
      <c r="AS331" s="921"/>
      <c r="AT331" s="921"/>
      <c r="AU331" s="921"/>
    </row>
    <row r="332" spans="1:47" s="961" customFormat="1">
      <c r="A332" s="962"/>
      <c r="B332" s="936"/>
      <c r="C332" s="965"/>
      <c r="D332" s="931"/>
      <c r="E332" s="933"/>
      <c r="F332" s="934"/>
      <c r="G332" s="920"/>
      <c r="H332" s="921"/>
      <c r="I332" s="921"/>
      <c r="J332" s="921"/>
      <c r="K332" s="921"/>
      <c r="L332" s="921"/>
      <c r="M332" s="921"/>
      <c r="N332" s="921"/>
      <c r="O332" s="921"/>
      <c r="P332" s="921"/>
      <c r="Q332" s="921"/>
      <c r="R332" s="921"/>
      <c r="S332" s="921"/>
      <c r="T332" s="921"/>
      <c r="U332" s="921"/>
      <c r="V332" s="921"/>
      <c r="W332" s="921"/>
      <c r="X332" s="921"/>
      <c r="Y332" s="921"/>
      <c r="Z332" s="921"/>
      <c r="AA332" s="921"/>
      <c r="AB332" s="921"/>
      <c r="AC332" s="921"/>
      <c r="AD332" s="921"/>
      <c r="AE332" s="921"/>
      <c r="AF332" s="921"/>
      <c r="AG332" s="921"/>
      <c r="AH332" s="921"/>
      <c r="AI332" s="921"/>
      <c r="AJ332" s="921"/>
      <c r="AK332" s="921"/>
      <c r="AL332" s="921"/>
      <c r="AM332" s="921"/>
      <c r="AN332" s="921"/>
      <c r="AO332" s="921"/>
      <c r="AP332" s="921"/>
      <c r="AQ332" s="921"/>
      <c r="AR332" s="921"/>
      <c r="AS332" s="921"/>
      <c r="AT332" s="921"/>
      <c r="AU332" s="921"/>
    </row>
    <row r="333" spans="1:47" s="961" customFormat="1" ht="24">
      <c r="A333" s="962">
        <v>10</v>
      </c>
      <c r="B333" s="936" t="s">
        <v>875</v>
      </c>
      <c r="C333" s="965"/>
      <c r="D333" s="931"/>
      <c r="E333" s="986"/>
      <c r="F333" s="981"/>
      <c r="G333" s="920"/>
      <c r="H333" s="921"/>
      <c r="I333" s="921"/>
      <c r="J333" s="921"/>
      <c r="K333" s="921"/>
      <c r="L333" s="921"/>
      <c r="M333" s="921"/>
      <c r="N333" s="921"/>
      <c r="O333" s="921"/>
      <c r="P333" s="921"/>
      <c r="Q333" s="921"/>
      <c r="R333" s="921"/>
      <c r="S333" s="921"/>
      <c r="T333" s="921"/>
      <c r="U333" s="921"/>
      <c r="V333" s="921"/>
      <c r="W333" s="921"/>
      <c r="X333" s="921"/>
      <c r="Y333" s="921"/>
      <c r="Z333" s="921"/>
      <c r="AA333" s="921"/>
      <c r="AB333" s="921"/>
      <c r="AC333" s="921"/>
      <c r="AD333" s="921"/>
      <c r="AE333" s="921"/>
      <c r="AF333" s="921"/>
      <c r="AG333" s="921"/>
      <c r="AH333" s="921"/>
      <c r="AI333" s="921"/>
      <c r="AJ333" s="921"/>
      <c r="AK333" s="921"/>
      <c r="AL333" s="921"/>
      <c r="AM333" s="921"/>
      <c r="AN333" s="921"/>
      <c r="AO333" s="921"/>
      <c r="AP333" s="921"/>
      <c r="AQ333" s="921"/>
      <c r="AR333" s="921"/>
      <c r="AS333" s="921"/>
      <c r="AT333" s="921"/>
      <c r="AU333" s="921"/>
    </row>
    <row r="334" spans="1:47" s="961" customFormat="1">
      <c r="A334" s="962"/>
      <c r="B334" s="936" t="s">
        <v>876</v>
      </c>
      <c r="C334" s="965" t="s">
        <v>478</v>
      </c>
      <c r="D334" s="931">
        <v>14</v>
      </c>
      <c r="E334" s="937"/>
      <c r="F334" s="938">
        <f t="shared" ref="F334" si="25">D334*E334</f>
        <v>0</v>
      </c>
      <c r="G334" s="920"/>
      <c r="H334" s="921"/>
      <c r="I334" s="921"/>
      <c r="J334" s="921"/>
      <c r="K334" s="921"/>
      <c r="L334" s="921"/>
      <c r="M334" s="921"/>
      <c r="N334" s="921"/>
      <c r="O334" s="921"/>
      <c r="P334" s="921"/>
      <c r="Q334" s="921"/>
      <c r="R334" s="921"/>
      <c r="S334" s="921"/>
      <c r="T334" s="921"/>
      <c r="U334" s="921"/>
      <c r="V334" s="921"/>
      <c r="W334" s="921"/>
      <c r="X334" s="921"/>
      <c r="Y334" s="921"/>
      <c r="Z334" s="921"/>
      <c r="AA334" s="921"/>
      <c r="AB334" s="921"/>
      <c r="AC334" s="921"/>
      <c r="AD334" s="921"/>
      <c r="AE334" s="921"/>
      <c r="AF334" s="921"/>
      <c r="AG334" s="921"/>
      <c r="AH334" s="921"/>
      <c r="AI334" s="921"/>
      <c r="AJ334" s="921"/>
      <c r="AK334" s="921"/>
      <c r="AL334" s="921"/>
      <c r="AM334" s="921"/>
      <c r="AN334" s="921"/>
      <c r="AO334" s="921"/>
      <c r="AP334" s="921"/>
      <c r="AQ334" s="921"/>
      <c r="AR334" s="921"/>
      <c r="AS334" s="921"/>
      <c r="AT334" s="921"/>
      <c r="AU334" s="921"/>
    </row>
    <row r="335" spans="1:47" s="961" customFormat="1">
      <c r="A335" s="962"/>
      <c r="B335" s="936"/>
      <c r="C335" s="965"/>
      <c r="D335" s="931"/>
      <c r="E335" s="933"/>
      <c r="F335" s="934"/>
      <c r="G335" s="920"/>
      <c r="H335" s="921"/>
      <c r="I335" s="921"/>
      <c r="J335" s="921"/>
      <c r="K335" s="921"/>
      <c r="L335" s="921"/>
      <c r="M335" s="921"/>
      <c r="N335" s="921"/>
      <c r="O335" s="921"/>
      <c r="P335" s="921"/>
      <c r="Q335" s="921"/>
      <c r="R335" s="921"/>
      <c r="S335" s="921"/>
      <c r="T335" s="921"/>
      <c r="U335" s="921"/>
      <c r="V335" s="921"/>
      <c r="W335" s="921"/>
      <c r="X335" s="921"/>
      <c r="Y335" s="921"/>
      <c r="Z335" s="921"/>
      <c r="AA335" s="921"/>
      <c r="AB335" s="921"/>
      <c r="AC335" s="921"/>
      <c r="AD335" s="921"/>
      <c r="AE335" s="921"/>
      <c r="AF335" s="921"/>
      <c r="AG335" s="921"/>
      <c r="AH335" s="921"/>
      <c r="AI335" s="921"/>
      <c r="AJ335" s="921"/>
      <c r="AK335" s="921"/>
      <c r="AL335" s="921"/>
      <c r="AM335" s="921"/>
      <c r="AN335" s="921"/>
      <c r="AO335" s="921"/>
      <c r="AP335" s="921"/>
      <c r="AQ335" s="921"/>
      <c r="AR335" s="921"/>
      <c r="AS335" s="921"/>
      <c r="AT335" s="921"/>
      <c r="AU335" s="921"/>
    </row>
    <row r="336" spans="1:47" s="961" customFormat="1" ht="24">
      <c r="A336" s="962">
        <v>11</v>
      </c>
      <c r="B336" s="936" t="s">
        <v>877</v>
      </c>
      <c r="C336" s="965"/>
      <c r="D336" s="931"/>
      <c r="E336" s="986"/>
      <c r="F336" s="981"/>
      <c r="G336" s="920"/>
      <c r="H336" s="921"/>
      <c r="I336" s="921"/>
      <c r="J336" s="921"/>
      <c r="K336" s="921"/>
      <c r="L336" s="921"/>
      <c r="M336" s="921"/>
      <c r="N336" s="921"/>
      <c r="O336" s="921"/>
      <c r="P336" s="921"/>
      <c r="Q336" s="921"/>
      <c r="R336" s="921"/>
      <c r="S336" s="921"/>
      <c r="T336" s="921"/>
      <c r="U336" s="921"/>
      <c r="V336" s="921"/>
      <c r="W336" s="921"/>
      <c r="X336" s="921"/>
      <c r="Y336" s="921"/>
      <c r="Z336" s="921"/>
      <c r="AA336" s="921"/>
      <c r="AB336" s="921"/>
      <c r="AC336" s="921"/>
      <c r="AD336" s="921"/>
      <c r="AE336" s="921"/>
      <c r="AF336" s="921"/>
      <c r="AG336" s="921"/>
      <c r="AH336" s="921"/>
      <c r="AI336" s="921"/>
      <c r="AJ336" s="921"/>
      <c r="AK336" s="921"/>
      <c r="AL336" s="921"/>
      <c r="AM336" s="921"/>
      <c r="AN336" s="921"/>
      <c r="AO336" s="921"/>
      <c r="AP336" s="921"/>
      <c r="AQ336" s="921"/>
      <c r="AR336" s="921"/>
      <c r="AS336" s="921"/>
      <c r="AT336" s="921"/>
      <c r="AU336" s="921"/>
    </row>
    <row r="337" spans="1:47" s="961" customFormat="1">
      <c r="A337" s="962"/>
      <c r="B337" s="936" t="s">
        <v>876</v>
      </c>
      <c r="C337" s="965" t="s">
        <v>478</v>
      </c>
      <c r="D337" s="931">
        <v>14</v>
      </c>
      <c r="E337" s="937"/>
      <c r="F337" s="938">
        <f t="shared" ref="F337" si="26">D337*E337</f>
        <v>0</v>
      </c>
      <c r="G337" s="920"/>
      <c r="H337" s="921"/>
      <c r="I337" s="921"/>
      <c r="J337" s="921"/>
      <c r="K337" s="921"/>
      <c r="L337" s="921"/>
      <c r="M337" s="921"/>
      <c r="N337" s="921"/>
      <c r="O337" s="921"/>
      <c r="P337" s="921"/>
      <c r="Q337" s="921"/>
      <c r="R337" s="921"/>
      <c r="S337" s="921"/>
      <c r="T337" s="921"/>
      <c r="U337" s="921"/>
      <c r="V337" s="921"/>
      <c r="W337" s="921"/>
      <c r="X337" s="921"/>
      <c r="Y337" s="921"/>
      <c r="Z337" s="921"/>
      <c r="AA337" s="921"/>
      <c r="AB337" s="921"/>
      <c r="AC337" s="921"/>
      <c r="AD337" s="921"/>
      <c r="AE337" s="921"/>
      <c r="AF337" s="921"/>
      <c r="AG337" s="921"/>
      <c r="AH337" s="921"/>
      <c r="AI337" s="921"/>
      <c r="AJ337" s="921"/>
      <c r="AK337" s="921"/>
      <c r="AL337" s="921"/>
      <c r="AM337" s="921"/>
      <c r="AN337" s="921"/>
      <c r="AO337" s="921"/>
      <c r="AP337" s="921"/>
      <c r="AQ337" s="921"/>
      <c r="AR337" s="921"/>
      <c r="AS337" s="921"/>
      <c r="AT337" s="921"/>
      <c r="AU337" s="921"/>
    </row>
    <row r="338" spans="1:47" s="961" customFormat="1">
      <c r="A338" s="962"/>
      <c r="B338" s="936"/>
      <c r="C338" s="965"/>
      <c r="D338" s="931"/>
      <c r="E338" s="933"/>
      <c r="F338" s="934"/>
      <c r="G338" s="920"/>
      <c r="H338" s="921"/>
      <c r="I338" s="921"/>
      <c r="J338" s="921"/>
      <c r="K338" s="921"/>
      <c r="L338" s="921"/>
      <c r="M338" s="921"/>
      <c r="N338" s="921"/>
      <c r="O338" s="921"/>
      <c r="P338" s="921"/>
      <c r="Q338" s="921"/>
      <c r="R338" s="921"/>
      <c r="S338" s="921"/>
      <c r="T338" s="921"/>
      <c r="U338" s="921"/>
      <c r="V338" s="921"/>
      <c r="W338" s="921"/>
      <c r="X338" s="921"/>
      <c r="Y338" s="921"/>
      <c r="Z338" s="921"/>
      <c r="AA338" s="921"/>
      <c r="AB338" s="921"/>
      <c r="AC338" s="921"/>
      <c r="AD338" s="921"/>
      <c r="AE338" s="921"/>
      <c r="AF338" s="921"/>
      <c r="AG338" s="921"/>
      <c r="AH338" s="921"/>
      <c r="AI338" s="921"/>
      <c r="AJ338" s="921"/>
      <c r="AK338" s="921"/>
      <c r="AL338" s="921"/>
      <c r="AM338" s="921"/>
      <c r="AN338" s="921"/>
      <c r="AO338" s="921"/>
      <c r="AP338" s="921"/>
      <c r="AQ338" s="921"/>
      <c r="AR338" s="921"/>
      <c r="AS338" s="921"/>
      <c r="AT338" s="921"/>
      <c r="AU338" s="921"/>
    </row>
    <row r="339" spans="1:47" s="961" customFormat="1" ht="36">
      <c r="A339" s="962">
        <v>12</v>
      </c>
      <c r="B339" s="936" t="s">
        <v>878</v>
      </c>
      <c r="C339" s="965"/>
      <c r="D339" s="931"/>
      <c r="E339" s="986"/>
      <c r="F339" s="981"/>
      <c r="G339" s="920"/>
      <c r="H339" s="921"/>
      <c r="I339" s="921"/>
      <c r="J339" s="921"/>
      <c r="K339" s="921"/>
      <c r="L339" s="921"/>
      <c r="M339" s="921"/>
      <c r="N339" s="921"/>
      <c r="O339" s="921"/>
      <c r="P339" s="921"/>
      <c r="Q339" s="921"/>
      <c r="R339" s="921"/>
      <c r="S339" s="921"/>
      <c r="T339" s="921"/>
      <c r="U339" s="921"/>
      <c r="V339" s="921"/>
      <c r="W339" s="921"/>
      <c r="X339" s="921"/>
      <c r="Y339" s="921"/>
      <c r="Z339" s="921"/>
      <c r="AA339" s="921"/>
      <c r="AB339" s="921"/>
      <c r="AC339" s="921"/>
      <c r="AD339" s="921"/>
      <c r="AE339" s="921"/>
      <c r="AF339" s="921"/>
      <c r="AG339" s="921"/>
      <c r="AH339" s="921"/>
      <c r="AI339" s="921"/>
      <c r="AJ339" s="921"/>
      <c r="AK339" s="921"/>
      <c r="AL339" s="921"/>
      <c r="AM339" s="921"/>
      <c r="AN339" s="921"/>
      <c r="AO339" s="921"/>
      <c r="AP339" s="921"/>
      <c r="AQ339" s="921"/>
      <c r="AR339" s="921"/>
      <c r="AS339" s="921"/>
      <c r="AT339" s="921"/>
      <c r="AU339" s="921"/>
    </row>
    <row r="340" spans="1:47" s="961" customFormat="1">
      <c r="A340" s="962"/>
      <c r="B340" s="936"/>
      <c r="C340" s="965" t="s">
        <v>478</v>
      </c>
      <c r="D340" s="931">
        <v>14</v>
      </c>
      <c r="E340" s="937"/>
      <c r="F340" s="938">
        <f t="shared" ref="F340" si="27">D340*E340</f>
        <v>0</v>
      </c>
      <c r="G340" s="920"/>
      <c r="H340" s="921"/>
      <c r="I340" s="921"/>
      <c r="J340" s="921"/>
      <c r="K340" s="921"/>
      <c r="L340" s="921"/>
      <c r="M340" s="921"/>
      <c r="N340" s="921"/>
      <c r="O340" s="921"/>
      <c r="P340" s="921"/>
      <c r="Q340" s="921"/>
      <c r="R340" s="921"/>
      <c r="S340" s="921"/>
      <c r="T340" s="921"/>
      <c r="U340" s="921"/>
      <c r="V340" s="921"/>
      <c r="W340" s="921"/>
      <c r="X340" s="921"/>
      <c r="Y340" s="921"/>
      <c r="Z340" s="921"/>
      <c r="AA340" s="921"/>
      <c r="AB340" s="921"/>
      <c r="AC340" s="921"/>
      <c r="AD340" s="921"/>
      <c r="AE340" s="921"/>
      <c r="AF340" s="921"/>
      <c r="AG340" s="921"/>
      <c r="AH340" s="921"/>
      <c r="AI340" s="921"/>
      <c r="AJ340" s="921"/>
      <c r="AK340" s="921"/>
      <c r="AL340" s="921"/>
      <c r="AM340" s="921"/>
      <c r="AN340" s="921"/>
      <c r="AO340" s="921"/>
      <c r="AP340" s="921"/>
      <c r="AQ340" s="921"/>
      <c r="AR340" s="921"/>
      <c r="AS340" s="921"/>
      <c r="AT340" s="921"/>
      <c r="AU340" s="921"/>
    </row>
    <row r="341" spans="1:47" s="961" customFormat="1">
      <c r="A341" s="962"/>
      <c r="B341" s="936"/>
      <c r="C341" s="965"/>
      <c r="D341" s="931"/>
      <c r="E341" s="933"/>
      <c r="F341" s="934"/>
      <c r="G341" s="920"/>
      <c r="H341" s="921"/>
      <c r="I341" s="921"/>
      <c r="J341" s="921"/>
      <c r="K341" s="921"/>
      <c r="L341" s="921"/>
      <c r="M341" s="921"/>
      <c r="N341" s="921"/>
      <c r="O341" s="921"/>
      <c r="P341" s="921"/>
      <c r="Q341" s="921"/>
      <c r="R341" s="921"/>
      <c r="S341" s="921"/>
      <c r="T341" s="921"/>
      <c r="U341" s="921"/>
      <c r="V341" s="921"/>
      <c r="W341" s="921"/>
      <c r="X341" s="921"/>
      <c r="Y341" s="921"/>
      <c r="Z341" s="921"/>
      <c r="AA341" s="921"/>
      <c r="AB341" s="921"/>
      <c r="AC341" s="921"/>
      <c r="AD341" s="921"/>
      <c r="AE341" s="921"/>
      <c r="AF341" s="921"/>
      <c r="AG341" s="921"/>
      <c r="AH341" s="921"/>
      <c r="AI341" s="921"/>
      <c r="AJ341" s="921"/>
      <c r="AK341" s="921"/>
      <c r="AL341" s="921"/>
      <c r="AM341" s="921"/>
      <c r="AN341" s="921"/>
      <c r="AO341" s="921"/>
      <c r="AP341" s="921"/>
      <c r="AQ341" s="921"/>
      <c r="AR341" s="921"/>
      <c r="AS341" s="921"/>
      <c r="AT341" s="921"/>
      <c r="AU341" s="921"/>
    </row>
    <row r="342" spans="1:47" s="961" customFormat="1" ht="84">
      <c r="A342" s="962">
        <v>13</v>
      </c>
      <c r="B342" s="936" t="s">
        <v>879</v>
      </c>
      <c r="C342" s="965"/>
      <c r="D342" s="931"/>
      <c r="E342" s="986"/>
      <c r="F342" s="981"/>
      <c r="G342" s="920"/>
      <c r="H342" s="921"/>
      <c r="I342" s="921"/>
      <c r="J342" s="921"/>
      <c r="K342" s="921"/>
      <c r="L342" s="921"/>
      <c r="M342" s="921"/>
      <c r="N342" s="921"/>
      <c r="O342" s="921"/>
      <c r="P342" s="921"/>
      <c r="Q342" s="921"/>
      <c r="R342" s="921"/>
      <c r="S342" s="921"/>
      <c r="T342" s="921"/>
      <c r="U342" s="921"/>
      <c r="V342" s="921"/>
      <c r="W342" s="921"/>
      <c r="X342" s="921"/>
      <c r="Y342" s="921"/>
      <c r="Z342" s="921"/>
      <c r="AA342" s="921"/>
      <c r="AB342" s="921"/>
      <c r="AC342" s="921"/>
      <c r="AD342" s="921"/>
      <c r="AE342" s="921"/>
      <c r="AF342" s="921"/>
      <c r="AG342" s="921"/>
      <c r="AH342" s="921"/>
      <c r="AI342" s="921"/>
      <c r="AJ342" s="921"/>
      <c r="AK342" s="921"/>
      <c r="AL342" s="921"/>
      <c r="AM342" s="921"/>
      <c r="AN342" s="921"/>
      <c r="AO342" s="921"/>
      <c r="AP342" s="921"/>
      <c r="AQ342" s="921"/>
      <c r="AR342" s="921"/>
      <c r="AS342" s="921"/>
      <c r="AT342" s="921"/>
      <c r="AU342" s="921"/>
    </row>
    <row r="343" spans="1:47" s="961" customFormat="1">
      <c r="A343" s="962"/>
      <c r="B343" s="936"/>
      <c r="C343" s="965" t="s">
        <v>478</v>
      </c>
      <c r="D343" s="931">
        <v>1</v>
      </c>
      <c r="E343" s="937"/>
      <c r="F343" s="938">
        <f t="shared" ref="F343" si="28">D343*E343</f>
        <v>0</v>
      </c>
      <c r="G343" s="920"/>
      <c r="H343" s="921"/>
      <c r="I343" s="921"/>
      <c r="J343" s="921"/>
      <c r="K343" s="921"/>
      <c r="L343" s="921"/>
      <c r="M343" s="921"/>
      <c r="N343" s="921"/>
      <c r="O343" s="921"/>
      <c r="P343" s="921"/>
      <c r="Q343" s="921"/>
      <c r="R343" s="921"/>
      <c r="S343" s="921"/>
      <c r="T343" s="921"/>
      <c r="U343" s="921"/>
      <c r="V343" s="921"/>
      <c r="W343" s="921"/>
      <c r="X343" s="921"/>
      <c r="Y343" s="921"/>
      <c r="Z343" s="921"/>
      <c r="AA343" s="921"/>
      <c r="AB343" s="921"/>
      <c r="AC343" s="921"/>
      <c r="AD343" s="921"/>
      <c r="AE343" s="921"/>
      <c r="AF343" s="921"/>
      <c r="AG343" s="921"/>
      <c r="AH343" s="921"/>
      <c r="AI343" s="921"/>
      <c r="AJ343" s="921"/>
      <c r="AK343" s="921"/>
      <c r="AL343" s="921"/>
      <c r="AM343" s="921"/>
      <c r="AN343" s="921"/>
      <c r="AO343" s="921"/>
      <c r="AP343" s="921"/>
      <c r="AQ343" s="921"/>
      <c r="AR343" s="921"/>
      <c r="AS343" s="921"/>
      <c r="AT343" s="921"/>
      <c r="AU343" s="921"/>
    </row>
    <row r="344" spans="1:47" s="961" customFormat="1">
      <c r="A344" s="962"/>
      <c r="B344" s="936"/>
      <c r="C344" s="965"/>
      <c r="D344" s="931"/>
      <c r="E344" s="933"/>
      <c r="F344" s="934"/>
      <c r="G344" s="920"/>
      <c r="H344" s="921"/>
      <c r="I344" s="921"/>
      <c r="J344" s="921"/>
      <c r="K344" s="921"/>
      <c r="L344" s="921"/>
      <c r="M344" s="921"/>
      <c r="N344" s="921"/>
      <c r="O344" s="921"/>
      <c r="P344" s="921"/>
      <c r="Q344" s="921"/>
      <c r="R344" s="921"/>
      <c r="S344" s="921"/>
      <c r="T344" s="921"/>
      <c r="U344" s="921"/>
      <c r="V344" s="921"/>
      <c r="W344" s="921"/>
      <c r="X344" s="921"/>
      <c r="Y344" s="921"/>
      <c r="Z344" s="921"/>
      <c r="AA344" s="921"/>
      <c r="AB344" s="921"/>
      <c r="AC344" s="921"/>
      <c r="AD344" s="921"/>
      <c r="AE344" s="921"/>
      <c r="AF344" s="921"/>
      <c r="AG344" s="921"/>
      <c r="AH344" s="921"/>
      <c r="AI344" s="921"/>
      <c r="AJ344" s="921"/>
      <c r="AK344" s="921"/>
      <c r="AL344" s="921"/>
      <c r="AM344" s="921"/>
      <c r="AN344" s="921"/>
      <c r="AO344" s="921"/>
      <c r="AP344" s="921"/>
      <c r="AQ344" s="921"/>
      <c r="AR344" s="921"/>
      <c r="AS344" s="921"/>
      <c r="AT344" s="921"/>
      <c r="AU344" s="921"/>
    </row>
    <row r="345" spans="1:47" s="961" customFormat="1" ht="39.75" customHeight="1">
      <c r="A345" s="962">
        <v>14</v>
      </c>
      <c r="B345" s="951" t="s">
        <v>880</v>
      </c>
      <c r="C345" s="931"/>
      <c r="D345" s="932"/>
      <c r="E345" s="933"/>
      <c r="F345" s="934"/>
      <c r="G345" s="920"/>
      <c r="H345" s="921"/>
      <c r="I345" s="921"/>
      <c r="J345" s="921"/>
      <c r="K345" s="921"/>
      <c r="L345" s="921"/>
      <c r="M345" s="921"/>
      <c r="N345" s="921"/>
      <c r="O345" s="921"/>
      <c r="P345" s="921"/>
      <c r="Q345" s="921"/>
      <c r="R345" s="921"/>
      <c r="S345" s="921"/>
      <c r="T345" s="921"/>
      <c r="U345" s="921"/>
      <c r="V345" s="921"/>
      <c r="W345" s="921"/>
      <c r="X345" s="921"/>
      <c r="Y345" s="921"/>
      <c r="Z345" s="921"/>
      <c r="AA345" s="921"/>
      <c r="AB345" s="921"/>
      <c r="AC345" s="921"/>
      <c r="AD345" s="921"/>
      <c r="AE345" s="921"/>
      <c r="AF345" s="921"/>
      <c r="AG345" s="921"/>
      <c r="AH345" s="921"/>
      <c r="AI345" s="921"/>
      <c r="AJ345" s="921"/>
      <c r="AK345" s="921"/>
      <c r="AL345" s="921"/>
      <c r="AM345" s="921"/>
      <c r="AN345" s="921"/>
      <c r="AO345" s="921"/>
      <c r="AP345" s="921"/>
      <c r="AQ345" s="921"/>
      <c r="AR345" s="921"/>
      <c r="AS345" s="921"/>
      <c r="AT345" s="921"/>
      <c r="AU345" s="921"/>
    </row>
    <row r="346" spans="1:47" s="961" customFormat="1">
      <c r="A346" s="962"/>
      <c r="B346" s="951"/>
      <c r="C346" s="931"/>
      <c r="D346" s="932"/>
      <c r="E346" s="933"/>
      <c r="F346" s="934"/>
      <c r="G346" s="920"/>
      <c r="H346" s="921"/>
      <c r="I346" s="921"/>
      <c r="J346" s="921"/>
      <c r="K346" s="921"/>
      <c r="L346" s="921"/>
      <c r="M346" s="921"/>
      <c r="N346" s="921"/>
      <c r="O346" s="921"/>
      <c r="P346" s="921"/>
      <c r="Q346" s="921"/>
      <c r="R346" s="921"/>
      <c r="S346" s="921"/>
      <c r="T346" s="921"/>
      <c r="U346" s="921"/>
      <c r="V346" s="921"/>
      <c r="W346" s="921"/>
      <c r="X346" s="921"/>
      <c r="Y346" s="921"/>
      <c r="Z346" s="921"/>
      <c r="AA346" s="921"/>
      <c r="AB346" s="921"/>
      <c r="AC346" s="921"/>
      <c r="AD346" s="921"/>
      <c r="AE346" s="921"/>
      <c r="AF346" s="921"/>
      <c r="AG346" s="921"/>
      <c r="AH346" s="921"/>
      <c r="AI346" s="921"/>
      <c r="AJ346" s="921"/>
      <c r="AK346" s="921"/>
      <c r="AL346" s="921"/>
      <c r="AM346" s="921"/>
      <c r="AN346" s="921"/>
      <c r="AO346" s="921"/>
      <c r="AP346" s="921"/>
      <c r="AQ346" s="921"/>
      <c r="AR346" s="921"/>
      <c r="AS346" s="921"/>
      <c r="AT346" s="921"/>
      <c r="AU346" s="921"/>
    </row>
    <row r="347" spans="1:47" s="961" customFormat="1">
      <c r="A347" s="962"/>
      <c r="B347" s="984" t="s">
        <v>881</v>
      </c>
      <c r="C347" s="931"/>
      <c r="D347" s="932"/>
      <c r="E347" s="933"/>
      <c r="F347" s="934"/>
      <c r="G347" s="920"/>
      <c r="H347" s="921"/>
      <c r="I347" s="921"/>
      <c r="J347" s="921"/>
      <c r="K347" s="921"/>
      <c r="L347" s="921"/>
      <c r="M347" s="921"/>
      <c r="N347" s="921"/>
      <c r="O347" s="921"/>
      <c r="P347" s="921"/>
      <c r="Q347" s="921"/>
      <c r="R347" s="921"/>
      <c r="S347" s="921"/>
      <c r="T347" s="921"/>
      <c r="U347" s="921"/>
      <c r="V347" s="921"/>
      <c r="W347" s="921"/>
      <c r="X347" s="921"/>
      <c r="Y347" s="921"/>
      <c r="Z347" s="921"/>
      <c r="AA347" s="921"/>
      <c r="AB347" s="921"/>
      <c r="AC347" s="921"/>
      <c r="AD347" s="921"/>
      <c r="AE347" s="921"/>
      <c r="AF347" s="921"/>
      <c r="AG347" s="921"/>
      <c r="AH347" s="921"/>
      <c r="AI347" s="921"/>
      <c r="AJ347" s="921"/>
      <c r="AK347" s="921"/>
      <c r="AL347" s="921"/>
      <c r="AM347" s="921"/>
      <c r="AN347" s="921"/>
      <c r="AO347" s="921"/>
      <c r="AP347" s="921"/>
      <c r="AQ347" s="921"/>
      <c r="AR347" s="921"/>
      <c r="AS347" s="921"/>
      <c r="AT347" s="921"/>
      <c r="AU347" s="921"/>
    </row>
    <row r="348" spans="1:47" s="961" customFormat="1">
      <c r="A348" s="962"/>
      <c r="B348" s="977" t="s">
        <v>882</v>
      </c>
      <c r="C348" s="931" t="s">
        <v>423</v>
      </c>
      <c r="D348" s="994">
        <v>135</v>
      </c>
      <c r="E348" s="937"/>
      <c r="F348" s="938">
        <f t="shared" si="19"/>
        <v>0</v>
      </c>
      <c r="G348" s="920"/>
      <c r="H348" s="921"/>
      <c r="I348" s="921"/>
      <c r="J348" s="921"/>
      <c r="K348" s="921"/>
      <c r="L348" s="921"/>
      <c r="M348" s="921"/>
      <c r="N348" s="921"/>
      <c r="O348" s="921"/>
      <c r="P348" s="921"/>
      <c r="Q348" s="921"/>
      <c r="R348" s="921"/>
      <c r="S348" s="921"/>
      <c r="T348" s="921"/>
      <c r="U348" s="921"/>
      <c r="V348" s="921"/>
      <c r="W348" s="921"/>
      <c r="X348" s="921"/>
      <c r="Y348" s="921"/>
      <c r="Z348" s="921"/>
      <c r="AA348" s="921"/>
      <c r="AB348" s="921"/>
      <c r="AC348" s="921"/>
      <c r="AD348" s="921"/>
      <c r="AE348" s="921"/>
      <c r="AF348" s="921"/>
      <c r="AG348" s="921"/>
      <c r="AH348" s="921"/>
      <c r="AI348" s="921"/>
      <c r="AJ348" s="921"/>
      <c r="AK348" s="921"/>
      <c r="AL348" s="921"/>
      <c r="AM348" s="921"/>
      <c r="AN348" s="921"/>
      <c r="AO348" s="921"/>
      <c r="AP348" s="921"/>
      <c r="AQ348" s="921"/>
      <c r="AR348" s="921"/>
      <c r="AS348" s="921"/>
      <c r="AT348" s="921"/>
      <c r="AU348" s="921"/>
    </row>
    <row r="349" spans="1:47" s="961" customFormat="1" ht="5.45" customHeight="1">
      <c r="A349" s="962"/>
      <c r="B349" s="951"/>
      <c r="C349" s="931"/>
      <c r="D349" s="932"/>
      <c r="E349" s="939"/>
      <c r="F349" s="940"/>
      <c r="G349" s="920"/>
      <c r="H349" s="921"/>
      <c r="I349" s="921"/>
      <c r="J349" s="921"/>
      <c r="K349" s="921"/>
      <c r="L349" s="921"/>
      <c r="M349" s="921"/>
      <c r="N349" s="921"/>
      <c r="O349" s="921"/>
      <c r="P349" s="921"/>
      <c r="Q349" s="921"/>
      <c r="R349" s="921"/>
      <c r="S349" s="921"/>
      <c r="T349" s="921"/>
      <c r="U349" s="921"/>
      <c r="V349" s="921"/>
      <c r="W349" s="921"/>
      <c r="X349" s="921"/>
      <c r="Y349" s="921"/>
      <c r="Z349" s="921"/>
      <c r="AA349" s="921"/>
      <c r="AB349" s="921"/>
      <c r="AC349" s="921"/>
      <c r="AD349" s="921"/>
      <c r="AE349" s="921"/>
      <c r="AF349" s="921"/>
      <c r="AG349" s="921"/>
      <c r="AH349" s="921"/>
      <c r="AI349" s="921"/>
      <c r="AJ349" s="921"/>
      <c r="AK349" s="921"/>
      <c r="AL349" s="921"/>
      <c r="AM349" s="921"/>
      <c r="AN349" s="921"/>
      <c r="AO349" s="921"/>
      <c r="AP349" s="921"/>
      <c r="AQ349" s="921"/>
      <c r="AR349" s="921"/>
      <c r="AS349" s="921"/>
      <c r="AT349" s="921"/>
      <c r="AU349" s="921"/>
    </row>
    <row r="350" spans="1:47" s="961" customFormat="1">
      <c r="A350" s="962"/>
      <c r="B350" s="977" t="s">
        <v>883</v>
      </c>
      <c r="C350" s="931" t="s">
        <v>423</v>
      </c>
      <c r="D350" s="994">
        <v>200</v>
      </c>
      <c r="E350" s="937"/>
      <c r="F350" s="938">
        <f t="shared" si="19"/>
        <v>0</v>
      </c>
      <c r="G350" s="920"/>
      <c r="H350" s="921"/>
      <c r="I350" s="921"/>
      <c r="J350" s="921"/>
      <c r="K350" s="921"/>
      <c r="L350" s="921"/>
      <c r="M350" s="921"/>
      <c r="N350" s="921"/>
      <c r="O350" s="921"/>
      <c r="P350" s="921"/>
      <c r="Q350" s="921"/>
      <c r="R350" s="921"/>
      <c r="S350" s="921"/>
      <c r="T350" s="921"/>
      <c r="U350" s="921"/>
      <c r="V350" s="921"/>
      <c r="W350" s="921"/>
      <c r="X350" s="921"/>
      <c r="Y350" s="921"/>
      <c r="Z350" s="921"/>
      <c r="AA350" s="921"/>
      <c r="AB350" s="921"/>
      <c r="AC350" s="921"/>
      <c r="AD350" s="921"/>
      <c r="AE350" s="921"/>
      <c r="AF350" s="921"/>
      <c r="AG350" s="921"/>
      <c r="AH350" s="921"/>
      <c r="AI350" s="921"/>
      <c r="AJ350" s="921"/>
      <c r="AK350" s="921"/>
      <c r="AL350" s="921"/>
      <c r="AM350" s="921"/>
      <c r="AN350" s="921"/>
      <c r="AO350" s="921"/>
      <c r="AP350" s="921"/>
      <c r="AQ350" s="921"/>
      <c r="AR350" s="921"/>
      <c r="AS350" s="921"/>
      <c r="AT350" s="921"/>
      <c r="AU350" s="921"/>
    </row>
    <row r="351" spans="1:47" s="961" customFormat="1" ht="5.45" customHeight="1">
      <c r="A351" s="962"/>
      <c r="B351" s="951"/>
      <c r="C351" s="931"/>
      <c r="D351" s="932"/>
      <c r="E351" s="939"/>
      <c r="F351" s="940"/>
      <c r="G351" s="920"/>
      <c r="H351" s="921"/>
      <c r="I351" s="921"/>
      <c r="J351" s="921"/>
      <c r="K351" s="921"/>
      <c r="L351" s="921"/>
      <c r="M351" s="921"/>
      <c r="N351" s="921"/>
      <c r="O351" s="921"/>
      <c r="P351" s="921"/>
      <c r="Q351" s="921"/>
      <c r="R351" s="921"/>
      <c r="S351" s="921"/>
      <c r="T351" s="921"/>
      <c r="U351" s="921"/>
      <c r="V351" s="921"/>
      <c r="W351" s="921"/>
      <c r="X351" s="921"/>
      <c r="Y351" s="921"/>
      <c r="Z351" s="921"/>
      <c r="AA351" s="921"/>
      <c r="AB351" s="921"/>
      <c r="AC351" s="921"/>
      <c r="AD351" s="921"/>
      <c r="AE351" s="921"/>
      <c r="AF351" s="921"/>
      <c r="AG351" s="921"/>
      <c r="AH351" s="921"/>
      <c r="AI351" s="921"/>
      <c r="AJ351" s="921"/>
      <c r="AK351" s="921"/>
      <c r="AL351" s="921"/>
      <c r="AM351" s="921"/>
      <c r="AN351" s="921"/>
      <c r="AO351" s="921"/>
      <c r="AP351" s="921"/>
      <c r="AQ351" s="921"/>
      <c r="AR351" s="921"/>
      <c r="AS351" s="921"/>
      <c r="AT351" s="921"/>
      <c r="AU351" s="921"/>
    </row>
    <row r="352" spans="1:47" s="961" customFormat="1">
      <c r="A352" s="962"/>
      <c r="B352" s="977" t="s">
        <v>884</v>
      </c>
      <c r="C352" s="931" t="s">
        <v>423</v>
      </c>
      <c r="D352" s="994">
        <v>95</v>
      </c>
      <c r="E352" s="937"/>
      <c r="F352" s="938">
        <f t="shared" si="19"/>
        <v>0</v>
      </c>
      <c r="G352" s="920"/>
      <c r="H352" s="921"/>
      <c r="I352" s="921"/>
      <c r="J352" s="921"/>
      <c r="K352" s="921"/>
      <c r="L352" s="921"/>
      <c r="M352" s="921"/>
      <c r="N352" s="921"/>
      <c r="O352" s="921"/>
      <c r="P352" s="921"/>
      <c r="Q352" s="921"/>
      <c r="R352" s="921"/>
      <c r="S352" s="921"/>
      <c r="T352" s="921"/>
      <c r="U352" s="921"/>
      <c r="V352" s="921"/>
      <c r="W352" s="921"/>
      <c r="X352" s="921"/>
      <c r="Y352" s="921"/>
      <c r="Z352" s="921"/>
      <c r="AA352" s="921"/>
      <c r="AB352" s="921"/>
      <c r="AC352" s="921"/>
      <c r="AD352" s="921"/>
      <c r="AE352" s="921"/>
      <c r="AF352" s="921"/>
      <c r="AG352" s="921"/>
      <c r="AH352" s="921"/>
      <c r="AI352" s="921"/>
      <c r="AJ352" s="921"/>
      <c r="AK352" s="921"/>
      <c r="AL352" s="921"/>
      <c r="AM352" s="921"/>
      <c r="AN352" s="921"/>
      <c r="AO352" s="921"/>
      <c r="AP352" s="921"/>
      <c r="AQ352" s="921"/>
      <c r="AR352" s="921"/>
      <c r="AS352" s="921"/>
      <c r="AT352" s="921"/>
      <c r="AU352" s="921"/>
    </row>
    <row r="353" spans="1:47" s="961" customFormat="1" ht="5.45" customHeight="1">
      <c r="A353" s="962"/>
      <c r="B353" s="951"/>
      <c r="C353" s="931"/>
      <c r="D353" s="932"/>
      <c r="E353" s="939"/>
      <c r="F353" s="940"/>
      <c r="G353" s="920"/>
      <c r="H353" s="921"/>
      <c r="I353" s="921"/>
      <c r="J353" s="921"/>
      <c r="K353" s="921"/>
      <c r="L353" s="921"/>
      <c r="M353" s="921"/>
      <c r="N353" s="921"/>
      <c r="O353" s="921"/>
      <c r="P353" s="921"/>
      <c r="Q353" s="921"/>
      <c r="R353" s="921"/>
      <c r="S353" s="921"/>
      <c r="T353" s="921"/>
      <c r="U353" s="921"/>
      <c r="V353" s="921"/>
      <c r="W353" s="921"/>
      <c r="X353" s="921"/>
      <c r="Y353" s="921"/>
      <c r="Z353" s="921"/>
      <c r="AA353" s="921"/>
      <c r="AB353" s="921"/>
      <c r="AC353" s="921"/>
      <c r="AD353" s="921"/>
      <c r="AE353" s="921"/>
      <c r="AF353" s="921"/>
      <c r="AG353" s="921"/>
      <c r="AH353" s="921"/>
      <c r="AI353" s="921"/>
      <c r="AJ353" s="921"/>
      <c r="AK353" s="921"/>
      <c r="AL353" s="921"/>
      <c r="AM353" s="921"/>
      <c r="AN353" s="921"/>
      <c r="AO353" s="921"/>
      <c r="AP353" s="921"/>
      <c r="AQ353" s="921"/>
      <c r="AR353" s="921"/>
      <c r="AS353" s="921"/>
      <c r="AT353" s="921"/>
      <c r="AU353" s="921"/>
    </row>
    <row r="354" spans="1:47" s="961" customFormat="1">
      <c r="A354" s="962"/>
      <c r="B354" s="977" t="s">
        <v>885</v>
      </c>
      <c r="C354" s="931" t="s">
        <v>423</v>
      </c>
      <c r="D354" s="994">
        <v>186</v>
      </c>
      <c r="E354" s="937"/>
      <c r="F354" s="938">
        <f t="shared" si="19"/>
        <v>0</v>
      </c>
      <c r="G354" s="920"/>
      <c r="H354" s="921"/>
      <c r="I354" s="921"/>
      <c r="J354" s="921"/>
      <c r="K354" s="921"/>
      <c r="L354" s="921"/>
      <c r="M354" s="921"/>
      <c r="N354" s="921"/>
      <c r="O354" s="921"/>
      <c r="P354" s="921"/>
      <c r="Q354" s="921"/>
      <c r="R354" s="921"/>
      <c r="S354" s="921"/>
      <c r="T354" s="921"/>
      <c r="U354" s="921"/>
      <c r="V354" s="921"/>
      <c r="W354" s="921"/>
      <c r="X354" s="921"/>
      <c r="Y354" s="921"/>
      <c r="Z354" s="921"/>
      <c r="AA354" s="921"/>
      <c r="AB354" s="921"/>
      <c r="AC354" s="921"/>
      <c r="AD354" s="921"/>
      <c r="AE354" s="921"/>
      <c r="AF354" s="921"/>
      <c r="AG354" s="921"/>
      <c r="AH354" s="921"/>
      <c r="AI354" s="921"/>
      <c r="AJ354" s="921"/>
      <c r="AK354" s="921"/>
      <c r="AL354" s="921"/>
      <c r="AM354" s="921"/>
      <c r="AN354" s="921"/>
      <c r="AO354" s="921"/>
      <c r="AP354" s="921"/>
      <c r="AQ354" s="921"/>
      <c r="AR354" s="921"/>
      <c r="AS354" s="921"/>
      <c r="AT354" s="921"/>
      <c r="AU354" s="921"/>
    </row>
    <row r="355" spans="1:47" s="961" customFormat="1" ht="5.45" customHeight="1">
      <c r="A355" s="962"/>
      <c r="B355" s="951"/>
      <c r="C355" s="931"/>
      <c r="D355" s="932"/>
      <c r="E355" s="939"/>
      <c r="F355" s="940"/>
      <c r="G355" s="920"/>
      <c r="H355" s="921"/>
      <c r="I355" s="921"/>
      <c r="J355" s="921"/>
      <c r="K355" s="921"/>
      <c r="L355" s="921"/>
      <c r="M355" s="921"/>
      <c r="N355" s="921"/>
      <c r="O355" s="921"/>
      <c r="P355" s="921"/>
      <c r="Q355" s="921"/>
      <c r="R355" s="921"/>
      <c r="S355" s="921"/>
      <c r="T355" s="921"/>
      <c r="U355" s="921"/>
      <c r="V355" s="921"/>
      <c r="W355" s="921"/>
      <c r="X355" s="921"/>
      <c r="Y355" s="921"/>
      <c r="Z355" s="921"/>
      <c r="AA355" s="921"/>
      <c r="AB355" s="921"/>
      <c r="AC355" s="921"/>
      <c r="AD355" s="921"/>
      <c r="AE355" s="921"/>
      <c r="AF355" s="921"/>
      <c r="AG355" s="921"/>
      <c r="AH355" s="921"/>
      <c r="AI355" s="921"/>
      <c r="AJ355" s="921"/>
      <c r="AK355" s="921"/>
      <c r="AL355" s="921"/>
      <c r="AM355" s="921"/>
      <c r="AN355" s="921"/>
      <c r="AO355" s="921"/>
      <c r="AP355" s="921"/>
      <c r="AQ355" s="921"/>
      <c r="AR355" s="921"/>
      <c r="AS355" s="921"/>
      <c r="AT355" s="921"/>
      <c r="AU355" s="921"/>
    </row>
    <row r="356" spans="1:47" s="961" customFormat="1">
      <c r="A356" s="962"/>
      <c r="B356" s="977" t="s">
        <v>886</v>
      </c>
      <c r="C356" s="931" t="s">
        <v>423</v>
      </c>
      <c r="D356" s="994">
        <v>165</v>
      </c>
      <c r="E356" s="937"/>
      <c r="F356" s="938">
        <f t="shared" si="19"/>
        <v>0</v>
      </c>
      <c r="G356" s="920"/>
      <c r="H356" s="921"/>
      <c r="I356" s="921"/>
      <c r="J356" s="921"/>
      <c r="K356" s="921"/>
      <c r="L356" s="921"/>
      <c r="M356" s="921"/>
      <c r="N356" s="921"/>
      <c r="O356" s="921"/>
      <c r="P356" s="921"/>
      <c r="Q356" s="921"/>
      <c r="R356" s="921"/>
      <c r="S356" s="921"/>
      <c r="T356" s="921"/>
      <c r="U356" s="921"/>
      <c r="V356" s="921"/>
      <c r="W356" s="921"/>
      <c r="X356" s="921"/>
      <c r="Y356" s="921"/>
      <c r="Z356" s="921"/>
      <c r="AA356" s="921"/>
      <c r="AB356" s="921"/>
      <c r="AC356" s="921"/>
      <c r="AD356" s="921"/>
      <c r="AE356" s="921"/>
      <c r="AF356" s="921"/>
      <c r="AG356" s="921"/>
      <c r="AH356" s="921"/>
      <c r="AI356" s="921"/>
      <c r="AJ356" s="921"/>
      <c r="AK356" s="921"/>
      <c r="AL356" s="921"/>
      <c r="AM356" s="921"/>
      <c r="AN356" s="921"/>
      <c r="AO356" s="921"/>
      <c r="AP356" s="921"/>
      <c r="AQ356" s="921"/>
      <c r="AR356" s="921"/>
      <c r="AS356" s="921"/>
      <c r="AT356" s="921"/>
      <c r="AU356" s="921"/>
    </row>
    <row r="357" spans="1:47" s="961" customFormat="1">
      <c r="A357" s="962"/>
      <c r="B357" s="984" t="s">
        <v>887</v>
      </c>
      <c r="C357" s="931"/>
      <c r="D357" s="932"/>
      <c r="E357" s="933"/>
      <c r="F357" s="934"/>
      <c r="G357" s="920"/>
      <c r="H357" s="921"/>
      <c r="I357" s="921"/>
      <c r="J357" s="921"/>
      <c r="K357" s="921"/>
      <c r="L357" s="921"/>
      <c r="M357" s="921"/>
      <c r="N357" s="921"/>
      <c r="O357" s="921"/>
      <c r="P357" s="921"/>
      <c r="Q357" s="921"/>
      <c r="R357" s="921"/>
      <c r="S357" s="921"/>
      <c r="T357" s="921"/>
      <c r="U357" s="921"/>
      <c r="V357" s="921"/>
      <c r="W357" s="921"/>
      <c r="X357" s="921"/>
      <c r="Y357" s="921"/>
      <c r="Z357" s="921"/>
      <c r="AA357" s="921"/>
      <c r="AB357" s="921"/>
      <c r="AC357" s="921"/>
      <c r="AD357" s="921"/>
      <c r="AE357" s="921"/>
      <c r="AF357" s="921"/>
      <c r="AG357" s="921"/>
      <c r="AH357" s="921"/>
      <c r="AI357" s="921"/>
      <c r="AJ357" s="921"/>
      <c r="AK357" s="921"/>
      <c r="AL357" s="921"/>
      <c r="AM357" s="921"/>
      <c r="AN357" s="921"/>
      <c r="AO357" s="921"/>
      <c r="AP357" s="921"/>
      <c r="AQ357" s="921"/>
      <c r="AR357" s="921"/>
      <c r="AS357" s="921"/>
      <c r="AT357" s="921"/>
      <c r="AU357" s="921"/>
    </row>
    <row r="358" spans="1:47" s="961" customFormat="1">
      <c r="A358" s="962"/>
      <c r="B358" s="977" t="s">
        <v>883</v>
      </c>
      <c r="C358" s="931" t="s">
        <v>423</v>
      </c>
      <c r="D358" s="994">
        <v>112</v>
      </c>
      <c r="E358" s="937"/>
      <c r="F358" s="938">
        <f t="shared" si="19"/>
        <v>0</v>
      </c>
      <c r="G358" s="920"/>
      <c r="H358" s="921"/>
      <c r="I358" s="921"/>
      <c r="J358" s="921"/>
      <c r="K358" s="921"/>
      <c r="L358" s="921"/>
      <c r="M358" s="921"/>
      <c r="N358" s="921"/>
      <c r="O358" s="921"/>
      <c r="P358" s="921"/>
      <c r="Q358" s="921"/>
      <c r="R358" s="921"/>
      <c r="S358" s="921"/>
      <c r="T358" s="921"/>
      <c r="U358" s="921"/>
      <c r="V358" s="921"/>
      <c r="W358" s="921"/>
      <c r="X358" s="921"/>
      <c r="Y358" s="921"/>
      <c r="Z358" s="921"/>
      <c r="AA358" s="921"/>
      <c r="AB358" s="921"/>
      <c r="AC358" s="921"/>
      <c r="AD358" s="921"/>
      <c r="AE358" s="921"/>
      <c r="AF358" s="921"/>
      <c r="AG358" s="921"/>
      <c r="AH358" s="921"/>
      <c r="AI358" s="921"/>
      <c r="AJ358" s="921"/>
      <c r="AK358" s="921"/>
      <c r="AL358" s="921"/>
      <c r="AM358" s="921"/>
      <c r="AN358" s="921"/>
      <c r="AO358" s="921"/>
      <c r="AP358" s="921"/>
      <c r="AQ358" s="921"/>
      <c r="AR358" s="921"/>
      <c r="AS358" s="921"/>
      <c r="AT358" s="921"/>
      <c r="AU358" s="921"/>
    </row>
    <row r="359" spans="1:47" s="961" customFormat="1" ht="5.45" customHeight="1">
      <c r="A359" s="962"/>
      <c r="B359" s="951"/>
      <c r="C359" s="931"/>
      <c r="D359" s="932"/>
      <c r="E359" s="939"/>
      <c r="F359" s="940"/>
      <c r="G359" s="920"/>
      <c r="H359" s="921"/>
      <c r="I359" s="921"/>
      <c r="J359" s="921"/>
      <c r="K359" s="921"/>
      <c r="L359" s="921"/>
      <c r="M359" s="921"/>
      <c r="N359" s="921"/>
      <c r="O359" s="921"/>
      <c r="P359" s="921"/>
      <c r="Q359" s="921"/>
      <c r="R359" s="921"/>
      <c r="S359" s="921"/>
      <c r="T359" s="921"/>
      <c r="U359" s="921"/>
      <c r="V359" s="921"/>
      <c r="W359" s="921"/>
      <c r="X359" s="921"/>
      <c r="Y359" s="921"/>
      <c r="Z359" s="921"/>
      <c r="AA359" s="921"/>
      <c r="AB359" s="921"/>
      <c r="AC359" s="921"/>
      <c r="AD359" s="921"/>
      <c r="AE359" s="921"/>
      <c r="AF359" s="921"/>
      <c r="AG359" s="921"/>
      <c r="AH359" s="921"/>
      <c r="AI359" s="921"/>
      <c r="AJ359" s="921"/>
      <c r="AK359" s="921"/>
      <c r="AL359" s="921"/>
      <c r="AM359" s="921"/>
      <c r="AN359" s="921"/>
      <c r="AO359" s="921"/>
      <c r="AP359" s="921"/>
      <c r="AQ359" s="921"/>
      <c r="AR359" s="921"/>
      <c r="AS359" s="921"/>
      <c r="AT359" s="921"/>
      <c r="AU359" s="921"/>
    </row>
    <row r="360" spans="1:47" s="961" customFormat="1">
      <c r="A360" s="962"/>
      <c r="B360" s="977" t="s">
        <v>884</v>
      </c>
      <c r="C360" s="931" t="s">
        <v>423</v>
      </c>
      <c r="D360" s="994">
        <v>30</v>
      </c>
      <c r="E360" s="937"/>
      <c r="F360" s="938">
        <f t="shared" si="19"/>
        <v>0</v>
      </c>
      <c r="G360" s="920"/>
      <c r="H360" s="921"/>
      <c r="I360" s="921"/>
      <c r="J360" s="921"/>
      <c r="K360" s="921"/>
      <c r="L360" s="921"/>
      <c r="M360" s="921"/>
      <c r="N360" s="921"/>
      <c r="O360" s="921"/>
      <c r="P360" s="921"/>
      <c r="Q360" s="921"/>
      <c r="R360" s="921"/>
      <c r="S360" s="921"/>
      <c r="T360" s="921"/>
      <c r="U360" s="921"/>
      <c r="V360" s="921"/>
      <c r="W360" s="921"/>
      <c r="X360" s="921"/>
      <c r="Y360" s="921"/>
      <c r="Z360" s="921"/>
      <c r="AA360" s="921"/>
      <c r="AB360" s="921"/>
      <c r="AC360" s="921"/>
      <c r="AD360" s="921"/>
      <c r="AE360" s="921"/>
      <c r="AF360" s="921"/>
      <c r="AG360" s="921"/>
      <c r="AH360" s="921"/>
      <c r="AI360" s="921"/>
      <c r="AJ360" s="921"/>
      <c r="AK360" s="921"/>
      <c r="AL360" s="921"/>
      <c r="AM360" s="921"/>
      <c r="AN360" s="921"/>
      <c r="AO360" s="921"/>
      <c r="AP360" s="921"/>
      <c r="AQ360" s="921"/>
      <c r="AR360" s="921"/>
      <c r="AS360" s="921"/>
      <c r="AT360" s="921"/>
      <c r="AU360" s="921"/>
    </row>
    <row r="361" spans="1:47" s="961" customFormat="1" ht="5.45" customHeight="1">
      <c r="A361" s="962"/>
      <c r="B361" s="951"/>
      <c r="C361" s="931"/>
      <c r="D361" s="932"/>
      <c r="E361" s="939"/>
      <c r="F361" s="940"/>
      <c r="G361" s="920"/>
      <c r="H361" s="921"/>
      <c r="I361" s="921"/>
      <c r="J361" s="921"/>
      <c r="K361" s="921"/>
      <c r="L361" s="921"/>
      <c r="M361" s="921"/>
      <c r="N361" s="921"/>
      <c r="O361" s="921"/>
      <c r="P361" s="921"/>
      <c r="Q361" s="921"/>
      <c r="R361" s="921"/>
      <c r="S361" s="921"/>
      <c r="T361" s="921"/>
      <c r="U361" s="921"/>
      <c r="V361" s="921"/>
      <c r="W361" s="921"/>
      <c r="X361" s="921"/>
      <c r="Y361" s="921"/>
      <c r="Z361" s="921"/>
      <c r="AA361" s="921"/>
      <c r="AB361" s="921"/>
      <c r="AC361" s="921"/>
      <c r="AD361" s="921"/>
      <c r="AE361" s="921"/>
      <c r="AF361" s="921"/>
      <c r="AG361" s="921"/>
      <c r="AH361" s="921"/>
      <c r="AI361" s="921"/>
      <c r="AJ361" s="921"/>
      <c r="AK361" s="921"/>
      <c r="AL361" s="921"/>
      <c r="AM361" s="921"/>
      <c r="AN361" s="921"/>
      <c r="AO361" s="921"/>
      <c r="AP361" s="921"/>
      <c r="AQ361" s="921"/>
      <c r="AR361" s="921"/>
      <c r="AS361" s="921"/>
      <c r="AT361" s="921"/>
      <c r="AU361" s="921"/>
    </row>
    <row r="362" spans="1:47" s="961" customFormat="1">
      <c r="A362" s="962"/>
      <c r="B362" s="977" t="s">
        <v>885</v>
      </c>
      <c r="C362" s="931" t="s">
        <v>423</v>
      </c>
      <c r="D362" s="994">
        <v>10</v>
      </c>
      <c r="E362" s="937"/>
      <c r="F362" s="938">
        <f t="shared" si="19"/>
        <v>0</v>
      </c>
      <c r="G362" s="920"/>
      <c r="H362" s="921"/>
      <c r="I362" s="921"/>
      <c r="J362" s="921"/>
      <c r="K362" s="921"/>
      <c r="L362" s="921"/>
      <c r="M362" s="921"/>
      <c r="N362" s="921"/>
      <c r="O362" s="921"/>
      <c r="P362" s="921"/>
      <c r="Q362" s="921"/>
      <c r="R362" s="921"/>
      <c r="S362" s="921"/>
      <c r="T362" s="921"/>
      <c r="U362" s="921"/>
      <c r="V362" s="921"/>
      <c r="W362" s="921"/>
      <c r="X362" s="921"/>
      <c r="Y362" s="921"/>
      <c r="Z362" s="921"/>
      <c r="AA362" s="921"/>
      <c r="AB362" s="921"/>
      <c r="AC362" s="921"/>
      <c r="AD362" s="921"/>
      <c r="AE362" s="921"/>
      <c r="AF362" s="921"/>
      <c r="AG362" s="921"/>
      <c r="AH362" s="921"/>
      <c r="AI362" s="921"/>
      <c r="AJ362" s="921"/>
      <c r="AK362" s="921"/>
      <c r="AL362" s="921"/>
      <c r="AM362" s="921"/>
      <c r="AN362" s="921"/>
      <c r="AO362" s="921"/>
      <c r="AP362" s="921"/>
      <c r="AQ362" s="921"/>
      <c r="AR362" s="921"/>
      <c r="AS362" s="921"/>
      <c r="AT362" s="921"/>
      <c r="AU362" s="921"/>
    </row>
    <row r="363" spans="1:47" s="961" customFormat="1" ht="5.45" customHeight="1">
      <c r="A363" s="962"/>
      <c r="B363" s="951"/>
      <c r="C363" s="931"/>
      <c r="D363" s="932"/>
      <c r="E363" s="939"/>
      <c r="F363" s="940"/>
      <c r="G363" s="920"/>
      <c r="H363" s="921"/>
      <c r="I363" s="921"/>
      <c r="J363" s="921"/>
      <c r="K363" s="921"/>
      <c r="L363" s="921"/>
      <c r="M363" s="921"/>
      <c r="N363" s="921"/>
      <c r="O363" s="921"/>
      <c r="P363" s="921"/>
      <c r="Q363" s="921"/>
      <c r="R363" s="921"/>
      <c r="S363" s="921"/>
      <c r="T363" s="921"/>
      <c r="U363" s="921"/>
      <c r="V363" s="921"/>
      <c r="W363" s="921"/>
      <c r="X363" s="921"/>
      <c r="Y363" s="921"/>
      <c r="Z363" s="921"/>
      <c r="AA363" s="921"/>
      <c r="AB363" s="921"/>
      <c r="AC363" s="921"/>
      <c r="AD363" s="921"/>
      <c r="AE363" s="921"/>
      <c r="AF363" s="921"/>
      <c r="AG363" s="921"/>
      <c r="AH363" s="921"/>
      <c r="AI363" s="921"/>
      <c r="AJ363" s="921"/>
      <c r="AK363" s="921"/>
      <c r="AL363" s="921"/>
      <c r="AM363" s="921"/>
      <c r="AN363" s="921"/>
      <c r="AO363" s="921"/>
      <c r="AP363" s="921"/>
      <c r="AQ363" s="921"/>
      <c r="AR363" s="921"/>
      <c r="AS363" s="921"/>
      <c r="AT363" s="921"/>
      <c r="AU363" s="921"/>
    </row>
    <row r="364" spans="1:47" s="961" customFormat="1">
      <c r="A364" s="962"/>
      <c r="B364" s="977" t="s">
        <v>886</v>
      </c>
      <c r="C364" s="931" t="s">
        <v>423</v>
      </c>
      <c r="D364" s="994">
        <v>175</v>
      </c>
      <c r="E364" s="937"/>
      <c r="F364" s="938">
        <f t="shared" si="19"/>
        <v>0</v>
      </c>
      <c r="G364" s="920"/>
      <c r="H364" s="921"/>
      <c r="I364" s="921"/>
      <c r="J364" s="921"/>
      <c r="K364" s="921"/>
      <c r="L364" s="921"/>
      <c r="M364" s="921"/>
      <c r="N364" s="921"/>
      <c r="O364" s="921"/>
      <c r="P364" s="921"/>
      <c r="Q364" s="921"/>
      <c r="R364" s="921"/>
      <c r="S364" s="921"/>
      <c r="T364" s="921"/>
      <c r="U364" s="921"/>
      <c r="V364" s="921"/>
      <c r="W364" s="921"/>
      <c r="X364" s="921"/>
      <c r="Y364" s="921"/>
      <c r="Z364" s="921"/>
      <c r="AA364" s="921"/>
      <c r="AB364" s="921"/>
      <c r="AC364" s="921"/>
      <c r="AD364" s="921"/>
      <c r="AE364" s="921"/>
      <c r="AF364" s="921"/>
      <c r="AG364" s="921"/>
      <c r="AH364" s="921"/>
      <c r="AI364" s="921"/>
      <c r="AJ364" s="921"/>
      <c r="AK364" s="921"/>
      <c r="AL364" s="921"/>
      <c r="AM364" s="921"/>
      <c r="AN364" s="921"/>
      <c r="AO364" s="921"/>
      <c r="AP364" s="921"/>
      <c r="AQ364" s="921"/>
      <c r="AR364" s="921"/>
      <c r="AS364" s="921"/>
      <c r="AT364" s="921"/>
      <c r="AU364" s="921"/>
    </row>
    <row r="365" spans="1:47" s="961" customFormat="1">
      <c r="A365" s="962"/>
      <c r="B365" s="951"/>
      <c r="C365" s="931"/>
      <c r="D365" s="932"/>
      <c r="E365" s="933"/>
      <c r="F365" s="934"/>
      <c r="G365" s="920"/>
      <c r="H365" s="921"/>
      <c r="I365" s="921"/>
      <c r="J365" s="921"/>
      <c r="K365" s="921"/>
      <c r="L365" s="921"/>
      <c r="M365" s="921"/>
      <c r="N365" s="921"/>
      <c r="O365" s="921"/>
      <c r="P365" s="921"/>
      <c r="Q365" s="921"/>
      <c r="R365" s="921"/>
      <c r="S365" s="921"/>
      <c r="T365" s="921"/>
      <c r="U365" s="921"/>
      <c r="V365" s="921"/>
      <c r="W365" s="921"/>
      <c r="X365" s="921"/>
      <c r="Y365" s="921"/>
      <c r="Z365" s="921"/>
      <c r="AA365" s="921"/>
      <c r="AB365" s="921"/>
      <c r="AC365" s="921"/>
      <c r="AD365" s="921"/>
      <c r="AE365" s="921"/>
      <c r="AF365" s="921"/>
      <c r="AG365" s="921"/>
      <c r="AH365" s="921"/>
      <c r="AI365" s="921"/>
      <c r="AJ365" s="921"/>
      <c r="AK365" s="921"/>
      <c r="AL365" s="921"/>
      <c r="AM365" s="921"/>
      <c r="AN365" s="921"/>
      <c r="AO365" s="921"/>
      <c r="AP365" s="921"/>
      <c r="AQ365" s="921"/>
      <c r="AR365" s="921"/>
      <c r="AS365" s="921"/>
      <c r="AT365" s="921"/>
      <c r="AU365" s="921"/>
    </row>
    <row r="366" spans="1:47" s="961" customFormat="1" ht="39.75" customHeight="1">
      <c r="A366" s="962">
        <v>15</v>
      </c>
      <c r="B366" s="951" t="s">
        <v>888</v>
      </c>
      <c r="C366" s="931"/>
      <c r="D366" s="932"/>
      <c r="E366" s="933"/>
      <c r="F366" s="934"/>
      <c r="G366" s="920"/>
      <c r="H366" s="921"/>
      <c r="I366" s="921"/>
      <c r="J366" s="921"/>
      <c r="K366" s="921"/>
      <c r="L366" s="921"/>
      <c r="M366" s="921"/>
      <c r="N366" s="921"/>
      <c r="O366" s="921"/>
      <c r="P366" s="921"/>
      <c r="Q366" s="921"/>
      <c r="R366" s="921"/>
      <c r="S366" s="921"/>
      <c r="T366" s="921"/>
      <c r="U366" s="921"/>
      <c r="V366" s="921"/>
      <c r="W366" s="921"/>
      <c r="X366" s="921"/>
      <c r="Y366" s="921"/>
      <c r="Z366" s="921"/>
      <c r="AA366" s="921"/>
      <c r="AB366" s="921"/>
      <c r="AC366" s="921"/>
      <c r="AD366" s="921"/>
      <c r="AE366" s="921"/>
      <c r="AF366" s="921"/>
      <c r="AG366" s="921"/>
      <c r="AH366" s="921"/>
      <c r="AI366" s="921"/>
      <c r="AJ366" s="921"/>
      <c r="AK366" s="921"/>
      <c r="AL366" s="921"/>
      <c r="AM366" s="921"/>
      <c r="AN366" s="921"/>
      <c r="AO366" s="921"/>
      <c r="AP366" s="921"/>
      <c r="AQ366" s="921"/>
      <c r="AR366" s="921"/>
      <c r="AS366" s="921"/>
      <c r="AT366" s="921"/>
      <c r="AU366" s="921"/>
    </row>
    <row r="367" spans="1:47" s="961" customFormat="1">
      <c r="A367" s="962"/>
      <c r="B367" s="951"/>
      <c r="C367" s="931"/>
      <c r="D367" s="932"/>
      <c r="E367" s="933"/>
      <c r="F367" s="934"/>
      <c r="G367" s="920"/>
      <c r="H367" s="921"/>
      <c r="I367" s="921"/>
      <c r="J367" s="921"/>
      <c r="K367" s="921"/>
      <c r="L367" s="921"/>
      <c r="M367" s="921"/>
      <c r="N367" s="921"/>
      <c r="O367" s="921"/>
      <c r="P367" s="921"/>
      <c r="Q367" s="921"/>
      <c r="R367" s="921"/>
      <c r="S367" s="921"/>
      <c r="T367" s="921"/>
      <c r="U367" s="921"/>
      <c r="V367" s="921"/>
      <c r="W367" s="921"/>
      <c r="X367" s="921"/>
      <c r="Y367" s="921"/>
      <c r="Z367" s="921"/>
      <c r="AA367" s="921"/>
      <c r="AB367" s="921"/>
      <c r="AC367" s="921"/>
      <c r="AD367" s="921"/>
      <c r="AE367" s="921"/>
      <c r="AF367" s="921"/>
      <c r="AG367" s="921"/>
      <c r="AH367" s="921"/>
      <c r="AI367" s="921"/>
      <c r="AJ367" s="921"/>
      <c r="AK367" s="921"/>
      <c r="AL367" s="921"/>
      <c r="AM367" s="921"/>
      <c r="AN367" s="921"/>
      <c r="AO367" s="921"/>
      <c r="AP367" s="921"/>
      <c r="AQ367" s="921"/>
      <c r="AR367" s="921"/>
      <c r="AS367" s="921"/>
      <c r="AT367" s="921"/>
      <c r="AU367" s="921"/>
    </row>
    <row r="368" spans="1:47" s="961" customFormat="1">
      <c r="A368" s="962"/>
      <c r="B368" s="984" t="s">
        <v>881</v>
      </c>
      <c r="C368" s="931"/>
      <c r="D368" s="932"/>
      <c r="E368" s="933"/>
      <c r="F368" s="934"/>
      <c r="G368" s="920"/>
      <c r="H368" s="921"/>
      <c r="I368" s="921"/>
      <c r="J368" s="921"/>
      <c r="K368" s="921"/>
      <c r="L368" s="921"/>
      <c r="M368" s="921"/>
      <c r="N368" s="921"/>
      <c r="O368" s="921"/>
      <c r="P368" s="921"/>
      <c r="Q368" s="921"/>
      <c r="R368" s="921"/>
      <c r="S368" s="921"/>
      <c r="T368" s="921"/>
      <c r="U368" s="921"/>
      <c r="V368" s="921"/>
      <c r="W368" s="921"/>
      <c r="X368" s="921"/>
      <c r="Y368" s="921"/>
      <c r="Z368" s="921"/>
      <c r="AA368" s="921"/>
      <c r="AB368" s="921"/>
      <c r="AC368" s="921"/>
      <c r="AD368" s="921"/>
      <c r="AE368" s="921"/>
      <c r="AF368" s="921"/>
      <c r="AG368" s="921"/>
      <c r="AH368" s="921"/>
      <c r="AI368" s="921"/>
      <c r="AJ368" s="921"/>
      <c r="AK368" s="921"/>
      <c r="AL368" s="921"/>
      <c r="AM368" s="921"/>
      <c r="AN368" s="921"/>
      <c r="AO368" s="921"/>
      <c r="AP368" s="921"/>
      <c r="AQ368" s="921"/>
      <c r="AR368" s="921"/>
      <c r="AS368" s="921"/>
      <c r="AT368" s="921"/>
      <c r="AU368" s="921"/>
    </row>
    <row r="369" spans="1:47" s="961" customFormat="1">
      <c r="A369" s="962"/>
      <c r="B369" s="977" t="s">
        <v>889</v>
      </c>
      <c r="C369" s="931" t="s">
        <v>423</v>
      </c>
      <c r="D369" s="994">
        <v>75</v>
      </c>
      <c r="E369" s="937"/>
      <c r="F369" s="938">
        <f t="shared" ref="F369" si="29">D369*E369</f>
        <v>0</v>
      </c>
      <c r="G369" s="920"/>
      <c r="H369" s="921"/>
      <c r="I369" s="921"/>
      <c r="J369" s="921"/>
      <c r="K369" s="921"/>
      <c r="L369" s="921"/>
      <c r="M369" s="921"/>
      <c r="N369" s="921"/>
      <c r="O369" s="921"/>
      <c r="P369" s="921"/>
      <c r="Q369" s="921"/>
      <c r="R369" s="921"/>
      <c r="S369" s="921"/>
      <c r="T369" s="921"/>
      <c r="U369" s="921"/>
      <c r="V369" s="921"/>
      <c r="W369" s="921"/>
      <c r="X369" s="921"/>
      <c r="Y369" s="921"/>
      <c r="Z369" s="921"/>
      <c r="AA369" s="921"/>
      <c r="AB369" s="921"/>
      <c r="AC369" s="921"/>
      <c r="AD369" s="921"/>
      <c r="AE369" s="921"/>
      <c r="AF369" s="921"/>
      <c r="AG369" s="921"/>
      <c r="AH369" s="921"/>
      <c r="AI369" s="921"/>
      <c r="AJ369" s="921"/>
      <c r="AK369" s="921"/>
      <c r="AL369" s="921"/>
      <c r="AM369" s="921"/>
      <c r="AN369" s="921"/>
      <c r="AO369" s="921"/>
      <c r="AP369" s="921"/>
      <c r="AQ369" s="921"/>
      <c r="AR369" s="921"/>
      <c r="AS369" s="921"/>
      <c r="AT369" s="921"/>
      <c r="AU369" s="921"/>
    </row>
    <row r="370" spans="1:47" s="961" customFormat="1" ht="5.45" customHeight="1">
      <c r="A370" s="962"/>
      <c r="B370" s="951"/>
      <c r="C370" s="931"/>
      <c r="D370" s="932"/>
      <c r="E370" s="939"/>
      <c r="F370" s="940"/>
      <c r="G370" s="920"/>
      <c r="H370" s="921"/>
      <c r="I370" s="921"/>
      <c r="J370" s="921"/>
      <c r="K370" s="921"/>
      <c r="L370" s="921"/>
      <c r="M370" s="921"/>
      <c r="N370" s="921"/>
      <c r="O370" s="921"/>
      <c r="P370" s="921"/>
      <c r="Q370" s="921"/>
      <c r="R370" s="921"/>
      <c r="S370" s="921"/>
      <c r="T370" s="921"/>
      <c r="U370" s="921"/>
      <c r="V370" s="921"/>
      <c r="W370" s="921"/>
      <c r="X370" s="921"/>
      <c r="Y370" s="921"/>
      <c r="Z370" s="921"/>
      <c r="AA370" s="921"/>
      <c r="AB370" s="921"/>
      <c r="AC370" s="921"/>
      <c r="AD370" s="921"/>
      <c r="AE370" s="921"/>
      <c r="AF370" s="921"/>
      <c r="AG370" s="921"/>
      <c r="AH370" s="921"/>
      <c r="AI370" s="921"/>
      <c r="AJ370" s="921"/>
      <c r="AK370" s="921"/>
      <c r="AL370" s="921"/>
      <c r="AM370" s="921"/>
      <c r="AN370" s="921"/>
      <c r="AO370" s="921"/>
      <c r="AP370" s="921"/>
      <c r="AQ370" s="921"/>
      <c r="AR370" s="921"/>
      <c r="AS370" s="921"/>
      <c r="AT370" s="921"/>
      <c r="AU370" s="921"/>
    </row>
    <row r="371" spans="1:47" s="961" customFormat="1">
      <c r="A371" s="962"/>
      <c r="B371" s="977" t="s">
        <v>604</v>
      </c>
      <c r="C371" s="931" t="s">
        <v>423</v>
      </c>
      <c r="D371" s="994">
        <v>135</v>
      </c>
      <c r="E371" s="937"/>
      <c r="F371" s="938">
        <f t="shared" ref="F371" si="30">D371*E371</f>
        <v>0</v>
      </c>
      <c r="G371" s="920"/>
      <c r="H371" s="921"/>
      <c r="I371" s="921"/>
      <c r="J371" s="921"/>
      <c r="K371" s="921"/>
      <c r="L371" s="921"/>
      <c r="M371" s="921"/>
      <c r="N371" s="921"/>
      <c r="O371" s="921"/>
      <c r="P371" s="921"/>
      <c r="Q371" s="921"/>
      <c r="R371" s="921"/>
      <c r="S371" s="921"/>
      <c r="T371" s="921"/>
      <c r="U371" s="921"/>
      <c r="V371" s="921"/>
      <c r="W371" s="921"/>
      <c r="X371" s="921"/>
      <c r="Y371" s="921"/>
      <c r="Z371" s="921"/>
      <c r="AA371" s="921"/>
      <c r="AB371" s="921"/>
      <c r="AC371" s="921"/>
      <c r="AD371" s="921"/>
      <c r="AE371" s="921"/>
      <c r="AF371" s="921"/>
      <c r="AG371" s="921"/>
      <c r="AH371" s="921"/>
      <c r="AI371" s="921"/>
      <c r="AJ371" s="921"/>
      <c r="AK371" s="921"/>
      <c r="AL371" s="921"/>
      <c r="AM371" s="921"/>
      <c r="AN371" s="921"/>
      <c r="AO371" s="921"/>
      <c r="AP371" s="921"/>
      <c r="AQ371" s="921"/>
      <c r="AR371" s="921"/>
      <c r="AS371" s="921"/>
      <c r="AT371" s="921"/>
      <c r="AU371" s="921"/>
    </row>
    <row r="372" spans="1:47" s="961" customFormat="1">
      <c r="A372" s="962"/>
      <c r="B372" s="984" t="s">
        <v>887</v>
      </c>
      <c r="C372" s="931"/>
      <c r="D372" s="932"/>
      <c r="E372" s="933"/>
      <c r="F372" s="934"/>
      <c r="G372" s="920"/>
      <c r="H372" s="921"/>
      <c r="I372" s="921"/>
      <c r="J372" s="921"/>
      <c r="K372" s="921"/>
      <c r="L372" s="921"/>
      <c r="M372" s="921"/>
      <c r="N372" s="921"/>
      <c r="O372" s="921"/>
      <c r="P372" s="921"/>
      <c r="Q372" s="921"/>
      <c r="R372" s="921"/>
      <c r="S372" s="921"/>
      <c r="T372" s="921"/>
      <c r="U372" s="921"/>
      <c r="V372" s="921"/>
      <c r="W372" s="921"/>
      <c r="X372" s="921"/>
      <c r="Y372" s="921"/>
      <c r="Z372" s="921"/>
      <c r="AA372" s="921"/>
      <c r="AB372" s="921"/>
      <c r="AC372" s="921"/>
      <c r="AD372" s="921"/>
      <c r="AE372" s="921"/>
      <c r="AF372" s="921"/>
      <c r="AG372" s="921"/>
      <c r="AH372" s="921"/>
      <c r="AI372" s="921"/>
      <c r="AJ372" s="921"/>
      <c r="AK372" s="921"/>
      <c r="AL372" s="921"/>
      <c r="AM372" s="921"/>
      <c r="AN372" s="921"/>
      <c r="AO372" s="921"/>
      <c r="AP372" s="921"/>
      <c r="AQ372" s="921"/>
      <c r="AR372" s="921"/>
      <c r="AS372" s="921"/>
      <c r="AT372" s="921"/>
      <c r="AU372" s="921"/>
    </row>
    <row r="373" spans="1:47" s="961" customFormat="1">
      <c r="A373" s="962"/>
      <c r="B373" s="977" t="s">
        <v>604</v>
      </c>
      <c r="C373" s="931" t="s">
        <v>423</v>
      </c>
      <c r="D373" s="994">
        <v>150</v>
      </c>
      <c r="E373" s="937"/>
      <c r="F373" s="938">
        <f t="shared" ref="F373" si="31">D373*E373</f>
        <v>0</v>
      </c>
      <c r="G373" s="920"/>
      <c r="H373" s="921"/>
      <c r="I373" s="921"/>
      <c r="J373" s="921"/>
      <c r="K373" s="921"/>
      <c r="L373" s="921"/>
      <c r="M373" s="921"/>
      <c r="N373" s="921"/>
      <c r="O373" s="921"/>
      <c r="P373" s="921"/>
      <c r="Q373" s="921"/>
      <c r="R373" s="921"/>
      <c r="S373" s="921"/>
      <c r="T373" s="921"/>
      <c r="U373" s="921"/>
      <c r="V373" s="921"/>
      <c r="W373" s="921"/>
      <c r="X373" s="921"/>
      <c r="Y373" s="921"/>
      <c r="Z373" s="921"/>
      <c r="AA373" s="921"/>
      <c r="AB373" s="921"/>
      <c r="AC373" s="921"/>
      <c r="AD373" s="921"/>
      <c r="AE373" s="921"/>
      <c r="AF373" s="921"/>
      <c r="AG373" s="921"/>
      <c r="AH373" s="921"/>
      <c r="AI373" s="921"/>
      <c r="AJ373" s="921"/>
      <c r="AK373" s="921"/>
      <c r="AL373" s="921"/>
      <c r="AM373" s="921"/>
      <c r="AN373" s="921"/>
      <c r="AO373" s="921"/>
      <c r="AP373" s="921"/>
      <c r="AQ373" s="921"/>
      <c r="AR373" s="921"/>
      <c r="AS373" s="921"/>
      <c r="AT373" s="921"/>
      <c r="AU373" s="921"/>
    </row>
    <row r="374" spans="1:47" s="961" customFormat="1">
      <c r="A374" s="962"/>
      <c r="B374" s="951"/>
      <c r="C374" s="931"/>
      <c r="D374" s="932"/>
      <c r="E374" s="933"/>
      <c r="F374" s="934"/>
      <c r="G374" s="920"/>
      <c r="H374" s="921"/>
      <c r="I374" s="921"/>
      <c r="J374" s="921"/>
      <c r="K374" s="921"/>
      <c r="L374" s="921"/>
      <c r="M374" s="921"/>
      <c r="N374" s="921"/>
      <c r="O374" s="921"/>
      <c r="P374" s="921"/>
      <c r="Q374" s="921"/>
      <c r="R374" s="921"/>
      <c r="S374" s="921"/>
      <c r="T374" s="921"/>
      <c r="U374" s="921"/>
      <c r="V374" s="921"/>
      <c r="W374" s="921"/>
      <c r="X374" s="921"/>
      <c r="Y374" s="921"/>
      <c r="Z374" s="921"/>
      <c r="AA374" s="921"/>
      <c r="AB374" s="921"/>
      <c r="AC374" s="921"/>
      <c r="AD374" s="921"/>
      <c r="AE374" s="921"/>
      <c r="AF374" s="921"/>
      <c r="AG374" s="921"/>
      <c r="AH374" s="921"/>
      <c r="AI374" s="921"/>
      <c r="AJ374" s="921"/>
      <c r="AK374" s="921"/>
      <c r="AL374" s="921"/>
      <c r="AM374" s="921"/>
      <c r="AN374" s="921"/>
      <c r="AO374" s="921"/>
      <c r="AP374" s="921"/>
      <c r="AQ374" s="921"/>
      <c r="AR374" s="921"/>
      <c r="AS374" s="921"/>
      <c r="AT374" s="921"/>
      <c r="AU374" s="921"/>
    </row>
    <row r="375" spans="1:47" s="961" customFormat="1" ht="39.75" customHeight="1">
      <c r="A375" s="962">
        <v>16</v>
      </c>
      <c r="B375" s="951" t="s">
        <v>890</v>
      </c>
      <c r="C375" s="931"/>
      <c r="D375" s="932"/>
      <c r="E375" s="933"/>
      <c r="F375" s="934"/>
      <c r="G375" s="920"/>
      <c r="H375" s="921"/>
      <c r="I375" s="921"/>
      <c r="J375" s="921"/>
      <c r="K375" s="921"/>
      <c r="L375" s="921"/>
      <c r="M375" s="921"/>
      <c r="N375" s="921"/>
      <c r="O375" s="921"/>
      <c r="P375" s="921"/>
      <c r="Q375" s="921"/>
      <c r="R375" s="921"/>
      <c r="S375" s="921"/>
      <c r="T375" s="921"/>
      <c r="U375" s="921"/>
      <c r="V375" s="921"/>
      <c r="W375" s="921"/>
      <c r="X375" s="921"/>
      <c r="Y375" s="921"/>
      <c r="Z375" s="921"/>
      <c r="AA375" s="921"/>
      <c r="AB375" s="921"/>
      <c r="AC375" s="921"/>
      <c r="AD375" s="921"/>
      <c r="AE375" s="921"/>
      <c r="AF375" s="921"/>
      <c r="AG375" s="921"/>
      <c r="AH375" s="921"/>
      <c r="AI375" s="921"/>
      <c r="AJ375" s="921"/>
      <c r="AK375" s="921"/>
      <c r="AL375" s="921"/>
      <c r="AM375" s="921"/>
      <c r="AN375" s="921"/>
      <c r="AO375" s="921"/>
      <c r="AP375" s="921"/>
      <c r="AQ375" s="921"/>
      <c r="AR375" s="921"/>
      <c r="AS375" s="921"/>
      <c r="AT375" s="921"/>
      <c r="AU375" s="921"/>
    </row>
    <row r="376" spans="1:47" s="961" customFormat="1">
      <c r="A376" s="962"/>
      <c r="B376" s="951"/>
      <c r="C376" s="931"/>
      <c r="D376" s="932"/>
      <c r="E376" s="933"/>
      <c r="F376" s="934"/>
      <c r="G376" s="920"/>
      <c r="H376" s="921"/>
      <c r="I376" s="921"/>
      <c r="J376" s="921"/>
      <c r="K376" s="921"/>
      <c r="L376" s="921"/>
      <c r="M376" s="921"/>
      <c r="N376" s="921"/>
      <c r="O376" s="921"/>
      <c r="P376" s="921"/>
      <c r="Q376" s="921"/>
      <c r="R376" s="921"/>
      <c r="S376" s="921"/>
      <c r="T376" s="921"/>
      <c r="U376" s="921"/>
      <c r="V376" s="921"/>
      <c r="W376" s="921"/>
      <c r="X376" s="921"/>
      <c r="Y376" s="921"/>
      <c r="Z376" s="921"/>
      <c r="AA376" s="921"/>
      <c r="AB376" s="921"/>
      <c r="AC376" s="921"/>
      <c r="AD376" s="921"/>
      <c r="AE376" s="921"/>
      <c r="AF376" s="921"/>
      <c r="AG376" s="921"/>
      <c r="AH376" s="921"/>
      <c r="AI376" s="921"/>
      <c r="AJ376" s="921"/>
      <c r="AK376" s="921"/>
      <c r="AL376" s="921"/>
      <c r="AM376" s="921"/>
      <c r="AN376" s="921"/>
      <c r="AO376" s="921"/>
      <c r="AP376" s="921"/>
      <c r="AQ376" s="921"/>
      <c r="AR376" s="921"/>
      <c r="AS376" s="921"/>
      <c r="AT376" s="921"/>
      <c r="AU376" s="921"/>
    </row>
    <row r="377" spans="1:47" s="961" customFormat="1">
      <c r="A377" s="962"/>
      <c r="B377" s="977" t="s">
        <v>730</v>
      </c>
      <c r="C377" s="931" t="s">
        <v>423</v>
      </c>
      <c r="D377" s="994">
        <v>150</v>
      </c>
      <c r="E377" s="937"/>
      <c r="F377" s="938">
        <f t="shared" ref="F377" si="32">D377*E377</f>
        <v>0</v>
      </c>
      <c r="G377" s="920"/>
      <c r="H377" s="921"/>
      <c r="I377" s="921"/>
      <c r="J377" s="921"/>
      <c r="K377" s="921"/>
      <c r="L377" s="921"/>
      <c r="M377" s="921"/>
      <c r="N377" s="921"/>
      <c r="O377" s="921"/>
      <c r="P377" s="921"/>
      <c r="Q377" s="921"/>
      <c r="R377" s="921"/>
      <c r="S377" s="921"/>
      <c r="T377" s="921"/>
      <c r="U377" s="921"/>
      <c r="V377" s="921"/>
      <c r="W377" s="921"/>
      <c r="X377" s="921"/>
      <c r="Y377" s="921"/>
      <c r="Z377" s="921"/>
      <c r="AA377" s="921"/>
      <c r="AB377" s="921"/>
      <c r="AC377" s="921"/>
      <c r="AD377" s="921"/>
      <c r="AE377" s="921"/>
      <c r="AF377" s="921"/>
      <c r="AG377" s="921"/>
      <c r="AH377" s="921"/>
      <c r="AI377" s="921"/>
      <c r="AJ377" s="921"/>
      <c r="AK377" s="921"/>
      <c r="AL377" s="921"/>
      <c r="AM377" s="921"/>
      <c r="AN377" s="921"/>
      <c r="AO377" s="921"/>
      <c r="AP377" s="921"/>
      <c r="AQ377" s="921"/>
      <c r="AR377" s="921"/>
      <c r="AS377" s="921"/>
      <c r="AT377" s="921"/>
      <c r="AU377" s="921"/>
    </row>
    <row r="378" spans="1:47" s="961" customFormat="1">
      <c r="A378" s="962"/>
      <c r="B378" s="977"/>
      <c r="C378" s="931"/>
      <c r="D378" s="994"/>
      <c r="E378" s="986"/>
      <c r="F378" s="981"/>
      <c r="G378" s="920"/>
      <c r="H378" s="921"/>
      <c r="I378" s="921"/>
      <c r="J378" s="921"/>
      <c r="K378" s="921"/>
      <c r="L378" s="921"/>
      <c r="M378" s="921"/>
      <c r="N378" s="921"/>
      <c r="O378" s="921"/>
      <c r="P378" s="921"/>
      <c r="Q378" s="921"/>
      <c r="R378" s="921"/>
      <c r="S378" s="921"/>
      <c r="T378" s="921"/>
      <c r="U378" s="921"/>
      <c r="V378" s="921"/>
      <c r="W378" s="921"/>
      <c r="X378" s="921"/>
      <c r="Y378" s="921"/>
      <c r="Z378" s="921"/>
      <c r="AA378" s="921"/>
      <c r="AB378" s="921"/>
      <c r="AC378" s="921"/>
      <c r="AD378" s="921"/>
      <c r="AE378" s="921"/>
      <c r="AF378" s="921"/>
      <c r="AG378" s="921"/>
      <c r="AH378" s="921"/>
      <c r="AI378" s="921"/>
      <c r="AJ378" s="921"/>
      <c r="AK378" s="921"/>
      <c r="AL378" s="921"/>
      <c r="AM378" s="921"/>
      <c r="AN378" s="921"/>
      <c r="AO378" s="921"/>
      <c r="AP378" s="921"/>
      <c r="AQ378" s="921"/>
      <c r="AR378" s="921"/>
      <c r="AS378" s="921"/>
      <c r="AT378" s="921"/>
      <c r="AU378" s="921"/>
    </row>
    <row r="379" spans="1:47" s="961" customFormat="1" ht="84">
      <c r="A379" s="962">
        <v>17</v>
      </c>
      <c r="B379" s="951" t="s">
        <v>891</v>
      </c>
      <c r="C379" s="931"/>
      <c r="D379" s="932"/>
      <c r="E379" s="933"/>
      <c r="F379" s="934"/>
      <c r="G379" s="920"/>
      <c r="H379" s="921"/>
      <c r="I379" s="921"/>
      <c r="J379" s="921"/>
      <c r="K379" s="921"/>
      <c r="L379" s="921"/>
      <c r="M379" s="921"/>
      <c r="N379" s="921"/>
      <c r="O379" s="921"/>
      <c r="P379" s="921"/>
      <c r="Q379" s="921"/>
      <c r="R379" s="921"/>
      <c r="S379" s="921"/>
      <c r="T379" s="921"/>
      <c r="U379" s="921"/>
      <c r="V379" s="921"/>
      <c r="W379" s="921"/>
      <c r="X379" s="921"/>
      <c r="Y379" s="921"/>
      <c r="Z379" s="921"/>
      <c r="AA379" s="921"/>
      <c r="AB379" s="921"/>
      <c r="AC379" s="921"/>
      <c r="AD379" s="921"/>
      <c r="AE379" s="921"/>
      <c r="AF379" s="921"/>
      <c r="AG379" s="921"/>
      <c r="AH379" s="921"/>
      <c r="AI379" s="921"/>
      <c r="AJ379" s="921"/>
      <c r="AK379" s="921"/>
      <c r="AL379" s="921"/>
      <c r="AM379" s="921"/>
      <c r="AN379" s="921"/>
      <c r="AO379" s="921"/>
      <c r="AP379" s="921"/>
      <c r="AQ379" s="921"/>
      <c r="AR379" s="921"/>
      <c r="AS379" s="921"/>
      <c r="AT379" s="921"/>
      <c r="AU379" s="921"/>
    </row>
    <row r="380" spans="1:47" s="961" customFormat="1">
      <c r="A380" s="962"/>
      <c r="B380" s="977" t="s">
        <v>892</v>
      </c>
      <c r="C380" s="931" t="s">
        <v>423</v>
      </c>
      <c r="D380" s="994">
        <v>90</v>
      </c>
      <c r="E380" s="937"/>
      <c r="F380" s="938">
        <f t="shared" ref="F380" si="33">D380*E380</f>
        <v>0</v>
      </c>
      <c r="G380" s="920"/>
      <c r="H380" s="921"/>
      <c r="I380" s="921"/>
      <c r="J380" s="921"/>
      <c r="K380" s="921"/>
      <c r="L380" s="921"/>
      <c r="M380" s="921"/>
      <c r="N380" s="921"/>
      <c r="O380" s="921"/>
      <c r="P380" s="921"/>
      <c r="Q380" s="921"/>
      <c r="R380" s="921"/>
      <c r="S380" s="921"/>
      <c r="T380" s="921"/>
      <c r="U380" s="921"/>
      <c r="V380" s="921"/>
      <c r="W380" s="921"/>
      <c r="X380" s="921"/>
      <c r="Y380" s="921"/>
      <c r="Z380" s="921"/>
      <c r="AA380" s="921"/>
      <c r="AB380" s="921"/>
      <c r="AC380" s="921"/>
      <c r="AD380" s="921"/>
      <c r="AE380" s="921"/>
      <c r="AF380" s="921"/>
      <c r="AG380" s="921"/>
      <c r="AH380" s="921"/>
      <c r="AI380" s="921"/>
      <c r="AJ380" s="921"/>
      <c r="AK380" s="921"/>
      <c r="AL380" s="921"/>
      <c r="AM380" s="921"/>
      <c r="AN380" s="921"/>
      <c r="AO380" s="921"/>
      <c r="AP380" s="921"/>
      <c r="AQ380" s="921"/>
      <c r="AR380" s="921"/>
      <c r="AS380" s="921"/>
      <c r="AT380" s="921"/>
      <c r="AU380" s="921"/>
    </row>
    <row r="381" spans="1:47" s="961" customFormat="1">
      <c r="A381" s="962"/>
      <c r="B381" s="977"/>
      <c r="C381" s="931"/>
      <c r="D381" s="994"/>
      <c r="E381" s="986"/>
      <c r="F381" s="981"/>
      <c r="G381" s="920"/>
      <c r="H381" s="921"/>
      <c r="I381" s="921"/>
      <c r="J381" s="921"/>
      <c r="K381" s="921"/>
      <c r="L381" s="921"/>
      <c r="M381" s="921"/>
      <c r="N381" s="921"/>
      <c r="O381" s="921"/>
      <c r="P381" s="921"/>
      <c r="Q381" s="921"/>
      <c r="R381" s="921"/>
      <c r="S381" s="921"/>
      <c r="T381" s="921"/>
      <c r="U381" s="921"/>
      <c r="V381" s="921"/>
      <c r="W381" s="921"/>
      <c r="X381" s="921"/>
      <c r="Y381" s="921"/>
      <c r="Z381" s="921"/>
      <c r="AA381" s="921"/>
      <c r="AB381" s="921"/>
      <c r="AC381" s="921"/>
      <c r="AD381" s="921"/>
      <c r="AE381" s="921"/>
      <c r="AF381" s="921"/>
      <c r="AG381" s="921"/>
      <c r="AH381" s="921"/>
      <c r="AI381" s="921"/>
      <c r="AJ381" s="921"/>
      <c r="AK381" s="921"/>
      <c r="AL381" s="921"/>
      <c r="AM381" s="921"/>
      <c r="AN381" s="921"/>
      <c r="AO381" s="921"/>
      <c r="AP381" s="921"/>
      <c r="AQ381" s="921"/>
      <c r="AR381" s="921"/>
      <c r="AS381" s="921"/>
      <c r="AT381" s="921"/>
      <c r="AU381" s="921"/>
    </row>
    <row r="382" spans="1:47" s="961" customFormat="1" ht="84">
      <c r="A382" s="962">
        <v>18</v>
      </c>
      <c r="B382" s="951" t="s">
        <v>893</v>
      </c>
      <c r="C382" s="931"/>
      <c r="D382" s="932"/>
      <c r="E382" s="933"/>
      <c r="F382" s="934"/>
      <c r="G382" s="920"/>
      <c r="H382" s="921"/>
      <c r="I382" s="921"/>
      <c r="J382" s="921"/>
      <c r="K382" s="921"/>
      <c r="L382" s="921"/>
      <c r="M382" s="921"/>
      <c r="N382" s="921"/>
      <c r="O382" s="921"/>
      <c r="P382" s="921"/>
      <c r="Q382" s="921"/>
      <c r="R382" s="921"/>
      <c r="S382" s="921"/>
      <c r="T382" s="921"/>
      <c r="U382" s="921"/>
      <c r="V382" s="921"/>
      <c r="W382" s="921"/>
      <c r="X382" s="921"/>
      <c r="Y382" s="921"/>
      <c r="Z382" s="921"/>
      <c r="AA382" s="921"/>
      <c r="AB382" s="921"/>
      <c r="AC382" s="921"/>
      <c r="AD382" s="921"/>
      <c r="AE382" s="921"/>
      <c r="AF382" s="921"/>
      <c r="AG382" s="921"/>
      <c r="AH382" s="921"/>
      <c r="AI382" s="921"/>
      <c r="AJ382" s="921"/>
      <c r="AK382" s="921"/>
      <c r="AL382" s="921"/>
      <c r="AM382" s="921"/>
      <c r="AN382" s="921"/>
      <c r="AO382" s="921"/>
      <c r="AP382" s="921"/>
      <c r="AQ382" s="921"/>
      <c r="AR382" s="921"/>
      <c r="AS382" s="921"/>
      <c r="AT382" s="921"/>
      <c r="AU382" s="921"/>
    </row>
    <row r="383" spans="1:47" s="961" customFormat="1">
      <c r="A383" s="962"/>
      <c r="B383" s="977" t="s">
        <v>894</v>
      </c>
      <c r="C383" s="931" t="s">
        <v>423</v>
      </c>
      <c r="D383" s="994">
        <v>60</v>
      </c>
      <c r="E383" s="937"/>
      <c r="F383" s="938">
        <f t="shared" ref="F383" si="34">D383*E383</f>
        <v>0</v>
      </c>
      <c r="G383" s="920"/>
      <c r="H383" s="921"/>
      <c r="I383" s="921"/>
      <c r="J383" s="921"/>
      <c r="K383" s="921"/>
      <c r="L383" s="921"/>
      <c r="M383" s="921"/>
      <c r="N383" s="921"/>
      <c r="O383" s="921"/>
      <c r="P383" s="921"/>
      <c r="Q383" s="921"/>
      <c r="R383" s="921"/>
      <c r="S383" s="921"/>
      <c r="T383" s="921"/>
      <c r="U383" s="921"/>
      <c r="V383" s="921"/>
      <c r="W383" s="921"/>
      <c r="X383" s="921"/>
      <c r="Y383" s="921"/>
      <c r="Z383" s="921"/>
      <c r="AA383" s="921"/>
      <c r="AB383" s="921"/>
      <c r="AC383" s="921"/>
      <c r="AD383" s="921"/>
      <c r="AE383" s="921"/>
      <c r="AF383" s="921"/>
      <c r="AG383" s="921"/>
      <c r="AH383" s="921"/>
      <c r="AI383" s="921"/>
      <c r="AJ383" s="921"/>
      <c r="AK383" s="921"/>
      <c r="AL383" s="921"/>
      <c r="AM383" s="921"/>
      <c r="AN383" s="921"/>
      <c r="AO383" s="921"/>
      <c r="AP383" s="921"/>
      <c r="AQ383" s="921"/>
      <c r="AR383" s="921"/>
      <c r="AS383" s="921"/>
      <c r="AT383" s="921"/>
      <c r="AU383" s="921"/>
    </row>
    <row r="384" spans="1:47" s="961" customFormat="1">
      <c r="A384" s="962"/>
      <c r="B384" s="977"/>
      <c r="C384" s="931"/>
      <c r="D384" s="994"/>
      <c r="E384" s="986"/>
      <c r="F384" s="981"/>
      <c r="G384" s="920"/>
      <c r="H384" s="921"/>
      <c r="I384" s="921"/>
      <c r="J384" s="921"/>
      <c r="K384" s="921"/>
      <c r="L384" s="921"/>
      <c r="M384" s="921"/>
      <c r="N384" s="921"/>
      <c r="O384" s="921"/>
      <c r="P384" s="921"/>
      <c r="Q384" s="921"/>
      <c r="R384" s="921"/>
      <c r="S384" s="921"/>
      <c r="T384" s="921"/>
      <c r="U384" s="921"/>
      <c r="V384" s="921"/>
      <c r="W384" s="921"/>
      <c r="X384" s="921"/>
      <c r="Y384" s="921"/>
      <c r="Z384" s="921"/>
      <c r="AA384" s="921"/>
      <c r="AB384" s="921"/>
      <c r="AC384" s="921"/>
      <c r="AD384" s="921"/>
      <c r="AE384" s="921"/>
      <c r="AF384" s="921"/>
      <c r="AG384" s="921"/>
      <c r="AH384" s="921"/>
      <c r="AI384" s="921"/>
      <c r="AJ384" s="921"/>
      <c r="AK384" s="921"/>
      <c r="AL384" s="921"/>
      <c r="AM384" s="921"/>
      <c r="AN384" s="921"/>
      <c r="AO384" s="921"/>
      <c r="AP384" s="921"/>
      <c r="AQ384" s="921"/>
      <c r="AR384" s="921"/>
      <c r="AS384" s="921"/>
      <c r="AT384" s="921"/>
      <c r="AU384" s="921"/>
    </row>
    <row r="385" spans="1:47" s="961" customFormat="1" ht="48">
      <c r="A385" s="962">
        <v>19</v>
      </c>
      <c r="B385" s="951" t="s">
        <v>895</v>
      </c>
      <c r="C385" s="931"/>
      <c r="D385" s="932"/>
      <c r="E385" s="933"/>
      <c r="F385" s="934"/>
      <c r="G385" s="920"/>
      <c r="H385" s="921"/>
      <c r="I385" s="921"/>
      <c r="J385" s="921"/>
      <c r="K385" s="921"/>
      <c r="L385" s="921"/>
      <c r="M385" s="921"/>
      <c r="N385" s="921"/>
      <c r="O385" s="921"/>
      <c r="P385" s="921"/>
      <c r="Q385" s="921"/>
      <c r="R385" s="921"/>
      <c r="S385" s="921"/>
      <c r="T385" s="921"/>
      <c r="U385" s="921"/>
      <c r="V385" s="921"/>
      <c r="W385" s="921"/>
      <c r="X385" s="921"/>
      <c r="Y385" s="921"/>
      <c r="Z385" s="921"/>
      <c r="AA385" s="921"/>
      <c r="AB385" s="921"/>
      <c r="AC385" s="921"/>
      <c r="AD385" s="921"/>
      <c r="AE385" s="921"/>
      <c r="AF385" s="921"/>
      <c r="AG385" s="921"/>
      <c r="AH385" s="921"/>
      <c r="AI385" s="921"/>
      <c r="AJ385" s="921"/>
      <c r="AK385" s="921"/>
      <c r="AL385" s="921"/>
      <c r="AM385" s="921"/>
      <c r="AN385" s="921"/>
      <c r="AO385" s="921"/>
      <c r="AP385" s="921"/>
      <c r="AQ385" s="921"/>
      <c r="AR385" s="921"/>
      <c r="AS385" s="921"/>
      <c r="AT385" s="921"/>
      <c r="AU385" s="921"/>
    </row>
    <row r="386" spans="1:47" s="961" customFormat="1">
      <c r="A386" s="962"/>
      <c r="B386" s="977" t="s">
        <v>896</v>
      </c>
      <c r="C386" s="931" t="s">
        <v>478</v>
      </c>
      <c r="D386" s="994">
        <v>1</v>
      </c>
      <c r="E386" s="937"/>
      <c r="F386" s="938">
        <f t="shared" ref="F386:F387" si="35">D386*E386</f>
        <v>0</v>
      </c>
      <c r="G386" s="920"/>
      <c r="H386" s="921"/>
      <c r="I386" s="921"/>
      <c r="J386" s="921"/>
      <c r="K386" s="921"/>
      <c r="L386" s="921"/>
      <c r="M386" s="921"/>
      <c r="N386" s="921"/>
      <c r="O386" s="921"/>
      <c r="P386" s="921"/>
      <c r="Q386" s="921"/>
      <c r="R386" s="921"/>
      <c r="S386" s="921"/>
      <c r="T386" s="921"/>
      <c r="U386" s="921"/>
      <c r="V386" s="921"/>
      <c r="W386" s="921"/>
      <c r="X386" s="921"/>
      <c r="Y386" s="921"/>
      <c r="Z386" s="921"/>
      <c r="AA386" s="921"/>
      <c r="AB386" s="921"/>
      <c r="AC386" s="921"/>
      <c r="AD386" s="921"/>
      <c r="AE386" s="921"/>
      <c r="AF386" s="921"/>
      <c r="AG386" s="921"/>
      <c r="AH386" s="921"/>
      <c r="AI386" s="921"/>
      <c r="AJ386" s="921"/>
      <c r="AK386" s="921"/>
      <c r="AL386" s="921"/>
      <c r="AM386" s="921"/>
      <c r="AN386" s="921"/>
      <c r="AO386" s="921"/>
      <c r="AP386" s="921"/>
      <c r="AQ386" s="921"/>
      <c r="AR386" s="921"/>
      <c r="AS386" s="921"/>
      <c r="AT386" s="921"/>
      <c r="AU386" s="921"/>
    </row>
    <row r="387" spans="1:47" s="961" customFormat="1">
      <c r="A387" s="962"/>
      <c r="B387" s="977" t="s">
        <v>897</v>
      </c>
      <c r="C387" s="931" t="s">
        <v>478</v>
      </c>
      <c r="D387" s="994">
        <v>1</v>
      </c>
      <c r="E387" s="937"/>
      <c r="F387" s="938">
        <f t="shared" si="35"/>
        <v>0</v>
      </c>
      <c r="G387" s="920"/>
      <c r="H387" s="921"/>
      <c r="I387" s="921"/>
      <c r="J387" s="921"/>
      <c r="K387" s="921"/>
      <c r="L387" s="921"/>
      <c r="M387" s="921"/>
      <c r="N387" s="921"/>
      <c r="O387" s="921"/>
      <c r="P387" s="921"/>
      <c r="Q387" s="921"/>
      <c r="R387" s="921"/>
      <c r="S387" s="921"/>
      <c r="T387" s="921"/>
      <c r="U387" s="921"/>
      <c r="V387" s="921"/>
      <c r="W387" s="921"/>
      <c r="X387" s="921"/>
      <c r="Y387" s="921"/>
      <c r="Z387" s="921"/>
      <c r="AA387" s="921"/>
      <c r="AB387" s="921"/>
      <c r="AC387" s="921"/>
      <c r="AD387" s="921"/>
      <c r="AE387" s="921"/>
      <c r="AF387" s="921"/>
      <c r="AG387" s="921"/>
      <c r="AH387" s="921"/>
      <c r="AI387" s="921"/>
      <c r="AJ387" s="921"/>
      <c r="AK387" s="921"/>
      <c r="AL387" s="921"/>
      <c r="AM387" s="921"/>
      <c r="AN387" s="921"/>
      <c r="AO387" s="921"/>
      <c r="AP387" s="921"/>
      <c r="AQ387" s="921"/>
      <c r="AR387" s="921"/>
      <c r="AS387" s="921"/>
      <c r="AT387" s="921"/>
      <c r="AU387" s="921"/>
    </row>
    <row r="388" spans="1:47" s="961" customFormat="1">
      <c r="A388" s="962"/>
      <c r="B388" s="977"/>
      <c r="C388" s="931"/>
      <c r="D388" s="994"/>
      <c r="E388" s="986"/>
      <c r="F388" s="981"/>
      <c r="G388" s="920"/>
      <c r="H388" s="921"/>
      <c r="I388" s="921"/>
      <c r="J388" s="921"/>
      <c r="K388" s="921"/>
      <c r="L388" s="921"/>
      <c r="M388" s="921"/>
      <c r="N388" s="921"/>
      <c r="O388" s="921"/>
      <c r="P388" s="921"/>
      <c r="Q388" s="921"/>
      <c r="R388" s="921"/>
      <c r="S388" s="921"/>
      <c r="T388" s="921"/>
      <c r="U388" s="921"/>
      <c r="V388" s="921"/>
      <c r="W388" s="921"/>
      <c r="X388" s="921"/>
      <c r="Y388" s="921"/>
      <c r="Z388" s="921"/>
      <c r="AA388" s="921"/>
      <c r="AB388" s="921"/>
      <c r="AC388" s="921"/>
      <c r="AD388" s="921"/>
      <c r="AE388" s="921"/>
      <c r="AF388" s="921"/>
      <c r="AG388" s="921"/>
      <c r="AH388" s="921"/>
      <c r="AI388" s="921"/>
      <c r="AJ388" s="921"/>
      <c r="AK388" s="921"/>
      <c r="AL388" s="921"/>
      <c r="AM388" s="921"/>
      <c r="AN388" s="921"/>
      <c r="AO388" s="921"/>
      <c r="AP388" s="921"/>
      <c r="AQ388" s="921"/>
      <c r="AR388" s="921"/>
      <c r="AS388" s="921"/>
      <c r="AT388" s="921"/>
      <c r="AU388" s="921"/>
    </row>
    <row r="389" spans="1:47" s="961" customFormat="1" ht="24">
      <c r="A389" s="962">
        <v>20</v>
      </c>
      <c r="B389" s="951" t="s">
        <v>898</v>
      </c>
      <c r="C389" s="931"/>
      <c r="D389" s="932"/>
      <c r="E389" s="933"/>
      <c r="F389" s="934"/>
      <c r="G389" s="920"/>
      <c r="H389" s="921"/>
      <c r="I389" s="921"/>
      <c r="J389" s="921"/>
      <c r="K389" s="921"/>
      <c r="L389" s="921"/>
      <c r="M389" s="921"/>
      <c r="N389" s="921"/>
      <c r="O389" s="921"/>
      <c r="P389" s="921"/>
      <c r="Q389" s="921"/>
      <c r="R389" s="921"/>
      <c r="S389" s="921"/>
      <c r="T389" s="921"/>
      <c r="U389" s="921"/>
      <c r="V389" s="921"/>
      <c r="W389" s="921"/>
      <c r="X389" s="921"/>
      <c r="Y389" s="921"/>
      <c r="Z389" s="921"/>
      <c r="AA389" s="921"/>
      <c r="AB389" s="921"/>
      <c r="AC389" s="921"/>
      <c r="AD389" s="921"/>
      <c r="AE389" s="921"/>
      <c r="AF389" s="921"/>
      <c r="AG389" s="921"/>
      <c r="AH389" s="921"/>
      <c r="AI389" s="921"/>
      <c r="AJ389" s="921"/>
      <c r="AK389" s="921"/>
      <c r="AL389" s="921"/>
      <c r="AM389" s="921"/>
      <c r="AN389" s="921"/>
      <c r="AO389" s="921"/>
      <c r="AP389" s="921"/>
      <c r="AQ389" s="921"/>
      <c r="AR389" s="921"/>
      <c r="AS389" s="921"/>
      <c r="AT389" s="921"/>
      <c r="AU389" s="921"/>
    </row>
    <row r="390" spans="1:47" s="961" customFormat="1">
      <c r="A390" s="962"/>
      <c r="B390" s="977" t="s">
        <v>899</v>
      </c>
      <c r="C390" s="931" t="s">
        <v>429</v>
      </c>
      <c r="D390" s="995">
        <v>15</v>
      </c>
      <c r="E390" s="937"/>
      <c r="F390" s="938">
        <f t="shared" ref="F390:F392" si="36">D390*E390</f>
        <v>0</v>
      </c>
      <c r="G390" s="920"/>
      <c r="H390" s="921"/>
      <c r="I390" s="921"/>
      <c r="J390" s="921"/>
      <c r="K390" s="921"/>
      <c r="L390" s="921"/>
      <c r="M390" s="921"/>
      <c r="N390" s="921"/>
      <c r="O390" s="921"/>
      <c r="P390" s="921"/>
      <c r="Q390" s="921"/>
      <c r="R390" s="921"/>
      <c r="S390" s="921"/>
      <c r="T390" s="921"/>
      <c r="U390" s="921"/>
      <c r="V390" s="921"/>
      <c r="W390" s="921"/>
      <c r="X390" s="921"/>
      <c r="Y390" s="921"/>
      <c r="Z390" s="921"/>
      <c r="AA390" s="921"/>
      <c r="AB390" s="921"/>
      <c r="AC390" s="921"/>
      <c r="AD390" s="921"/>
      <c r="AE390" s="921"/>
      <c r="AF390" s="921"/>
      <c r="AG390" s="921"/>
      <c r="AH390" s="921"/>
      <c r="AI390" s="921"/>
      <c r="AJ390" s="921"/>
      <c r="AK390" s="921"/>
      <c r="AL390" s="921"/>
      <c r="AM390" s="921"/>
      <c r="AN390" s="921"/>
      <c r="AO390" s="921"/>
      <c r="AP390" s="921"/>
      <c r="AQ390" s="921"/>
      <c r="AR390" s="921"/>
      <c r="AS390" s="921"/>
      <c r="AT390" s="921"/>
      <c r="AU390" s="921"/>
    </row>
    <row r="391" spans="1:47" s="961" customFormat="1" ht="25.5" customHeight="1">
      <c r="A391" s="962"/>
      <c r="B391" s="977" t="s">
        <v>900</v>
      </c>
      <c r="C391" s="931" t="s">
        <v>429</v>
      </c>
      <c r="D391" s="995">
        <v>2</v>
      </c>
      <c r="E391" s="937"/>
      <c r="F391" s="938">
        <f t="shared" si="36"/>
        <v>0</v>
      </c>
      <c r="G391" s="920"/>
      <c r="H391" s="921"/>
      <c r="I391" s="921"/>
      <c r="J391" s="921"/>
      <c r="K391" s="921"/>
      <c r="L391" s="921"/>
      <c r="M391" s="921"/>
      <c r="N391" s="921"/>
      <c r="O391" s="921"/>
      <c r="P391" s="921"/>
      <c r="Q391" s="921"/>
      <c r="R391" s="921"/>
      <c r="S391" s="921"/>
      <c r="T391" s="921"/>
      <c r="U391" s="921"/>
      <c r="V391" s="921"/>
      <c r="W391" s="921"/>
      <c r="X391" s="921"/>
      <c r="Y391" s="921"/>
      <c r="Z391" s="921"/>
      <c r="AA391" s="921"/>
      <c r="AB391" s="921"/>
      <c r="AC391" s="921"/>
      <c r="AD391" s="921"/>
      <c r="AE391" s="921"/>
      <c r="AF391" s="921"/>
      <c r="AG391" s="921"/>
      <c r="AH391" s="921"/>
      <c r="AI391" s="921"/>
      <c r="AJ391" s="921"/>
      <c r="AK391" s="921"/>
      <c r="AL391" s="921"/>
      <c r="AM391" s="921"/>
      <c r="AN391" s="921"/>
      <c r="AO391" s="921"/>
      <c r="AP391" s="921"/>
      <c r="AQ391" s="921"/>
      <c r="AR391" s="921"/>
      <c r="AS391" s="921"/>
      <c r="AT391" s="921"/>
      <c r="AU391" s="921"/>
    </row>
    <row r="392" spans="1:47" s="961" customFormat="1">
      <c r="A392" s="962"/>
      <c r="B392" s="977" t="s">
        <v>901</v>
      </c>
      <c r="C392" s="931" t="s">
        <v>429</v>
      </c>
      <c r="D392" s="995">
        <v>1</v>
      </c>
      <c r="E392" s="937"/>
      <c r="F392" s="938">
        <f t="shared" si="36"/>
        <v>0</v>
      </c>
      <c r="G392" s="920"/>
      <c r="H392" s="921"/>
      <c r="I392" s="921"/>
      <c r="J392" s="921"/>
      <c r="K392" s="921"/>
      <c r="L392" s="921"/>
      <c r="M392" s="921"/>
      <c r="N392" s="921"/>
      <c r="O392" s="921"/>
      <c r="P392" s="921"/>
      <c r="Q392" s="921"/>
      <c r="R392" s="921"/>
      <c r="S392" s="921"/>
      <c r="T392" s="921"/>
      <c r="U392" s="921"/>
      <c r="V392" s="921"/>
      <c r="W392" s="921"/>
      <c r="X392" s="921"/>
      <c r="Y392" s="921"/>
      <c r="Z392" s="921"/>
      <c r="AA392" s="921"/>
      <c r="AB392" s="921"/>
      <c r="AC392" s="921"/>
      <c r="AD392" s="921"/>
      <c r="AE392" s="921"/>
      <c r="AF392" s="921"/>
      <c r="AG392" s="921"/>
      <c r="AH392" s="921"/>
      <c r="AI392" s="921"/>
      <c r="AJ392" s="921"/>
      <c r="AK392" s="921"/>
      <c r="AL392" s="921"/>
      <c r="AM392" s="921"/>
      <c r="AN392" s="921"/>
      <c r="AO392" s="921"/>
      <c r="AP392" s="921"/>
      <c r="AQ392" s="921"/>
      <c r="AR392" s="921"/>
      <c r="AS392" s="921"/>
      <c r="AT392" s="921"/>
      <c r="AU392" s="921"/>
    </row>
    <row r="393" spans="1:47" s="961" customFormat="1">
      <c r="A393" s="962"/>
      <c r="B393" s="977"/>
      <c r="C393" s="931"/>
      <c r="D393" s="994"/>
      <c r="E393" s="986"/>
      <c r="F393" s="981"/>
      <c r="G393" s="920"/>
      <c r="H393" s="921"/>
      <c r="I393" s="921"/>
      <c r="J393" s="921"/>
      <c r="K393" s="921"/>
      <c r="L393" s="921"/>
      <c r="M393" s="921"/>
      <c r="N393" s="921"/>
      <c r="O393" s="921"/>
      <c r="P393" s="921"/>
      <c r="Q393" s="921"/>
      <c r="R393" s="921"/>
      <c r="S393" s="921"/>
      <c r="T393" s="921"/>
      <c r="U393" s="921"/>
      <c r="V393" s="921"/>
      <c r="W393" s="921"/>
      <c r="X393" s="921"/>
      <c r="Y393" s="921"/>
      <c r="Z393" s="921"/>
      <c r="AA393" s="921"/>
      <c r="AB393" s="921"/>
      <c r="AC393" s="921"/>
      <c r="AD393" s="921"/>
      <c r="AE393" s="921"/>
      <c r="AF393" s="921"/>
      <c r="AG393" s="921"/>
      <c r="AH393" s="921"/>
      <c r="AI393" s="921"/>
      <c r="AJ393" s="921"/>
      <c r="AK393" s="921"/>
      <c r="AL393" s="921"/>
      <c r="AM393" s="921"/>
      <c r="AN393" s="921"/>
      <c r="AO393" s="921"/>
      <c r="AP393" s="921"/>
      <c r="AQ393" s="921"/>
      <c r="AR393" s="921"/>
      <c r="AS393" s="921"/>
      <c r="AT393" s="921"/>
      <c r="AU393" s="921"/>
    </row>
    <row r="394" spans="1:47" s="961" customFormat="1" ht="24">
      <c r="A394" s="962">
        <v>21</v>
      </c>
      <c r="B394" s="951" t="s">
        <v>902</v>
      </c>
      <c r="C394" s="931"/>
      <c r="D394" s="932"/>
      <c r="E394" s="933"/>
      <c r="F394" s="934"/>
      <c r="G394" s="920"/>
      <c r="H394" s="921"/>
      <c r="I394" s="921"/>
      <c r="J394" s="921"/>
      <c r="K394" s="921"/>
      <c r="L394" s="921"/>
      <c r="M394" s="921"/>
      <c r="N394" s="921"/>
      <c r="O394" s="921"/>
      <c r="P394" s="921"/>
      <c r="Q394" s="921"/>
      <c r="R394" s="921"/>
      <c r="S394" s="921"/>
      <c r="T394" s="921"/>
      <c r="U394" s="921"/>
      <c r="V394" s="921"/>
      <c r="W394" s="921"/>
      <c r="X394" s="921"/>
      <c r="Y394" s="921"/>
      <c r="Z394" s="921"/>
      <c r="AA394" s="921"/>
      <c r="AB394" s="921"/>
      <c r="AC394" s="921"/>
      <c r="AD394" s="921"/>
      <c r="AE394" s="921"/>
      <c r="AF394" s="921"/>
      <c r="AG394" s="921"/>
      <c r="AH394" s="921"/>
      <c r="AI394" s="921"/>
      <c r="AJ394" s="921"/>
      <c r="AK394" s="921"/>
      <c r="AL394" s="921"/>
      <c r="AM394" s="921"/>
      <c r="AN394" s="921"/>
      <c r="AO394" s="921"/>
      <c r="AP394" s="921"/>
      <c r="AQ394" s="921"/>
      <c r="AR394" s="921"/>
      <c r="AS394" s="921"/>
      <c r="AT394" s="921"/>
      <c r="AU394" s="921"/>
    </row>
    <row r="395" spans="1:47" s="961" customFormat="1">
      <c r="A395" s="962"/>
      <c r="B395" s="977" t="s">
        <v>903</v>
      </c>
      <c r="C395" s="931" t="s">
        <v>423</v>
      </c>
      <c r="D395" s="995">
        <v>30</v>
      </c>
      <c r="E395" s="937"/>
      <c r="F395" s="938">
        <f t="shared" ref="F395" si="37">D395*E395</f>
        <v>0</v>
      </c>
      <c r="G395" s="920"/>
      <c r="H395" s="921"/>
      <c r="I395" s="921"/>
      <c r="J395" s="921"/>
      <c r="K395" s="921"/>
      <c r="L395" s="921"/>
      <c r="M395" s="921"/>
      <c r="N395" s="921"/>
      <c r="O395" s="921"/>
      <c r="P395" s="921"/>
      <c r="Q395" s="921"/>
      <c r="R395" s="921"/>
      <c r="S395" s="921"/>
      <c r="T395" s="921"/>
      <c r="U395" s="921"/>
      <c r="V395" s="921"/>
      <c r="W395" s="921"/>
      <c r="X395" s="921"/>
      <c r="Y395" s="921"/>
      <c r="Z395" s="921"/>
      <c r="AA395" s="921"/>
      <c r="AB395" s="921"/>
      <c r="AC395" s="921"/>
      <c r="AD395" s="921"/>
      <c r="AE395" s="921"/>
      <c r="AF395" s="921"/>
      <c r="AG395" s="921"/>
      <c r="AH395" s="921"/>
      <c r="AI395" s="921"/>
      <c r="AJ395" s="921"/>
      <c r="AK395" s="921"/>
      <c r="AL395" s="921"/>
      <c r="AM395" s="921"/>
      <c r="AN395" s="921"/>
      <c r="AO395" s="921"/>
      <c r="AP395" s="921"/>
      <c r="AQ395" s="921"/>
      <c r="AR395" s="921"/>
      <c r="AS395" s="921"/>
      <c r="AT395" s="921"/>
      <c r="AU395" s="921"/>
    </row>
    <row r="396" spans="1:47" s="961" customFormat="1">
      <c r="A396" s="962"/>
      <c r="B396" s="977"/>
      <c r="C396" s="931"/>
      <c r="D396" s="994"/>
      <c r="E396" s="986"/>
      <c r="F396" s="981"/>
      <c r="G396" s="920"/>
      <c r="H396" s="921"/>
      <c r="I396" s="921"/>
      <c r="J396" s="921"/>
      <c r="K396" s="921"/>
      <c r="L396" s="921"/>
      <c r="M396" s="921"/>
      <c r="N396" s="921"/>
      <c r="O396" s="921"/>
      <c r="P396" s="921"/>
      <c r="Q396" s="921"/>
      <c r="R396" s="921"/>
      <c r="S396" s="921"/>
      <c r="T396" s="921"/>
      <c r="U396" s="921"/>
      <c r="V396" s="921"/>
      <c r="W396" s="921"/>
      <c r="X396" s="921"/>
      <c r="Y396" s="921"/>
      <c r="Z396" s="921"/>
      <c r="AA396" s="921"/>
      <c r="AB396" s="921"/>
      <c r="AC396" s="921"/>
      <c r="AD396" s="921"/>
      <c r="AE396" s="921"/>
      <c r="AF396" s="921"/>
      <c r="AG396" s="921"/>
      <c r="AH396" s="921"/>
      <c r="AI396" s="921"/>
      <c r="AJ396" s="921"/>
      <c r="AK396" s="921"/>
      <c r="AL396" s="921"/>
      <c r="AM396" s="921"/>
      <c r="AN396" s="921"/>
      <c r="AO396" s="921"/>
      <c r="AP396" s="921"/>
      <c r="AQ396" s="921"/>
      <c r="AR396" s="921"/>
      <c r="AS396" s="921"/>
      <c r="AT396" s="921"/>
      <c r="AU396" s="921"/>
    </row>
    <row r="397" spans="1:47" s="961" customFormat="1" ht="114" customHeight="1">
      <c r="A397" s="962">
        <v>22</v>
      </c>
      <c r="B397" s="951" t="s">
        <v>904</v>
      </c>
      <c r="C397" s="965"/>
      <c r="D397" s="965"/>
      <c r="E397" s="933"/>
      <c r="F397" s="934"/>
      <c r="G397" s="920"/>
      <c r="H397" s="921"/>
      <c r="I397" s="921"/>
      <c r="J397" s="921"/>
      <c r="K397" s="921"/>
      <c r="L397" s="921"/>
      <c r="M397" s="921"/>
      <c r="N397" s="921"/>
      <c r="O397" s="921"/>
      <c r="P397" s="921"/>
      <c r="Q397" s="921"/>
      <c r="R397" s="921"/>
      <c r="S397" s="921"/>
      <c r="T397" s="921"/>
      <c r="U397" s="921"/>
      <c r="V397" s="921"/>
      <c r="W397" s="921"/>
      <c r="X397" s="921"/>
      <c r="Y397" s="921"/>
      <c r="Z397" s="921"/>
      <c r="AA397" s="921"/>
      <c r="AB397" s="921"/>
      <c r="AC397" s="921"/>
      <c r="AD397" s="921"/>
      <c r="AE397" s="921"/>
      <c r="AF397" s="921"/>
      <c r="AG397" s="921"/>
      <c r="AH397" s="921"/>
      <c r="AI397" s="921"/>
      <c r="AJ397" s="921"/>
      <c r="AK397" s="921"/>
      <c r="AL397" s="921"/>
      <c r="AM397" s="921"/>
      <c r="AN397" s="921"/>
      <c r="AO397" s="921"/>
      <c r="AP397" s="921"/>
      <c r="AQ397" s="921"/>
      <c r="AR397" s="921"/>
      <c r="AS397" s="921"/>
      <c r="AT397" s="921"/>
      <c r="AU397" s="921"/>
    </row>
    <row r="398" spans="1:47" s="961" customFormat="1">
      <c r="A398" s="962"/>
      <c r="B398" s="977" t="s">
        <v>905</v>
      </c>
      <c r="C398" s="931" t="s">
        <v>423</v>
      </c>
      <c r="D398" s="994">
        <v>135</v>
      </c>
      <c r="E398" s="937"/>
      <c r="F398" s="938">
        <f t="shared" ref="F398:F406" si="38">D398*E398</f>
        <v>0</v>
      </c>
      <c r="G398" s="920"/>
      <c r="H398" s="921"/>
      <c r="I398" s="921"/>
      <c r="J398" s="921"/>
      <c r="K398" s="921"/>
      <c r="L398" s="921"/>
      <c r="M398" s="921"/>
      <c r="N398" s="921"/>
      <c r="O398" s="921"/>
      <c r="P398" s="921"/>
      <c r="Q398" s="921"/>
      <c r="R398" s="921"/>
      <c r="S398" s="921"/>
      <c r="T398" s="921"/>
      <c r="U398" s="921"/>
      <c r="V398" s="921"/>
      <c r="W398" s="921"/>
      <c r="X398" s="921"/>
      <c r="Y398" s="921"/>
      <c r="Z398" s="921"/>
      <c r="AA398" s="921"/>
      <c r="AB398" s="921"/>
      <c r="AC398" s="921"/>
      <c r="AD398" s="921"/>
      <c r="AE398" s="921"/>
      <c r="AF398" s="921"/>
      <c r="AG398" s="921"/>
      <c r="AH398" s="921"/>
      <c r="AI398" s="921"/>
      <c r="AJ398" s="921"/>
      <c r="AK398" s="921"/>
      <c r="AL398" s="921"/>
      <c r="AM398" s="921"/>
      <c r="AN398" s="921"/>
      <c r="AO398" s="921"/>
      <c r="AP398" s="921"/>
      <c r="AQ398" s="921"/>
      <c r="AR398" s="921"/>
      <c r="AS398" s="921"/>
      <c r="AT398" s="921"/>
      <c r="AU398" s="921"/>
    </row>
    <row r="399" spans="1:47" s="961" customFormat="1" ht="6" customHeight="1">
      <c r="A399" s="962"/>
      <c r="B399" s="936"/>
      <c r="C399" s="931"/>
      <c r="D399" s="932"/>
      <c r="E399" s="939"/>
      <c r="F399" s="940"/>
      <c r="G399" s="920"/>
      <c r="H399" s="921"/>
      <c r="I399" s="921"/>
      <c r="J399" s="921"/>
      <c r="K399" s="921"/>
      <c r="L399" s="921"/>
      <c r="M399" s="921"/>
      <c r="N399" s="921"/>
      <c r="O399" s="921"/>
      <c r="P399" s="921"/>
      <c r="Q399" s="921"/>
      <c r="R399" s="921"/>
      <c r="S399" s="921"/>
      <c r="T399" s="921"/>
      <c r="U399" s="921"/>
      <c r="V399" s="921"/>
      <c r="W399" s="921"/>
      <c r="X399" s="921"/>
      <c r="Y399" s="921"/>
      <c r="Z399" s="921"/>
      <c r="AA399" s="921"/>
      <c r="AB399" s="921"/>
      <c r="AC399" s="921"/>
      <c r="AD399" s="921"/>
      <c r="AE399" s="921"/>
      <c r="AF399" s="921"/>
      <c r="AG399" s="921"/>
      <c r="AH399" s="921"/>
      <c r="AI399" s="921"/>
      <c r="AJ399" s="921"/>
      <c r="AK399" s="921"/>
      <c r="AL399" s="921"/>
      <c r="AM399" s="921"/>
      <c r="AN399" s="921"/>
      <c r="AO399" s="921"/>
      <c r="AP399" s="921"/>
      <c r="AQ399" s="921"/>
      <c r="AR399" s="921"/>
      <c r="AS399" s="921"/>
      <c r="AT399" s="921"/>
      <c r="AU399" s="921"/>
    </row>
    <row r="400" spans="1:47" s="961" customFormat="1">
      <c r="A400" s="962"/>
      <c r="B400" s="977" t="s">
        <v>906</v>
      </c>
      <c r="C400" s="931" t="s">
        <v>423</v>
      </c>
      <c r="D400" s="994">
        <v>200</v>
      </c>
      <c r="E400" s="937"/>
      <c r="F400" s="938">
        <f t="shared" si="38"/>
        <v>0</v>
      </c>
      <c r="G400" s="920"/>
      <c r="H400" s="921"/>
      <c r="I400" s="921"/>
      <c r="J400" s="921"/>
      <c r="K400" s="921"/>
      <c r="L400" s="921"/>
      <c r="M400" s="921"/>
      <c r="N400" s="921"/>
      <c r="O400" s="921"/>
      <c r="P400" s="921"/>
      <c r="Q400" s="921"/>
      <c r="R400" s="921"/>
      <c r="S400" s="921"/>
      <c r="T400" s="921"/>
      <c r="U400" s="921"/>
      <c r="V400" s="921"/>
      <c r="W400" s="921"/>
      <c r="X400" s="921"/>
      <c r="Y400" s="921"/>
      <c r="Z400" s="921"/>
      <c r="AA400" s="921"/>
      <c r="AB400" s="921"/>
      <c r="AC400" s="921"/>
      <c r="AD400" s="921"/>
      <c r="AE400" s="921"/>
      <c r="AF400" s="921"/>
      <c r="AG400" s="921"/>
      <c r="AH400" s="921"/>
      <c r="AI400" s="921"/>
      <c r="AJ400" s="921"/>
      <c r="AK400" s="921"/>
      <c r="AL400" s="921"/>
      <c r="AM400" s="921"/>
      <c r="AN400" s="921"/>
      <c r="AO400" s="921"/>
      <c r="AP400" s="921"/>
      <c r="AQ400" s="921"/>
      <c r="AR400" s="921"/>
      <c r="AS400" s="921"/>
      <c r="AT400" s="921"/>
      <c r="AU400" s="921"/>
    </row>
    <row r="401" spans="1:47" s="961" customFormat="1" ht="6" customHeight="1">
      <c r="A401" s="962"/>
      <c r="B401" s="936"/>
      <c r="C401" s="931"/>
      <c r="D401" s="932"/>
      <c r="E401" s="939"/>
      <c r="F401" s="940"/>
      <c r="G401" s="920"/>
      <c r="H401" s="921"/>
      <c r="I401" s="921"/>
      <c r="J401" s="921"/>
      <c r="K401" s="921"/>
      <c r="L401" s="921"/>
      <c r="M401" s="921"/>
      <c r="N401" s="921"/>
      <c r="O401" s="921"/>
      <c r="P401" s="921"/>
      <c r="Q401" s="921"/>
      <c r="R401" s="921"/>
      <c r="S401" s="921"/>
      <c r="T401" s="921"/>
      <c r="U401" s="921"/>
      <c r="V401" s="921"/>
      <c r="W401" s="921"/>
      <c r="X401" s="921"/>
      <c r="Y401" s="921"/>
      <c r="Z401" s="921"/>
      <c r="AA401" s="921"/>
      <c r="AB401" s="921"/>
      <c r="AC401" s="921"/>
      <c r="AD401" s="921"/>
      <c r="AE401" s="921"/>
      <c r="AF401" s="921"/>
      <c r="AG401" s="921"/>
      <c r="AH401" s="921"/>
      <c r="AI401" s="921"/>
      <c r="AJ401" s="921"/>
      <c r="AK401" s="921"/>
      <c r="AL401" s="921"/>
      <c r="AM401" s="921"/>
      <c r="AN401" s="921"/>
      <c r="AO401" s="921"/>
      <c r="AP401" s="921"/>
      <c r="AQ401" s="921"/>
      <c r="AR401" s="921"/>
      <c r="AS401" s="921"/>
      <c r="AT401" s="921"/>
      <c r="AU401" s="921"/>
    </row>
    <row r="402" spans="1:47" s="961" customFormat="1">
      <c r="A402" s="962"/>
      <c r="B402" s="977" t="s">
        <v>907</v>
      </c>
      <c r="C402" s="931" t="s">
        <v>423</v>
      </c>
      <c r="D402" s="994">
        <v>95</v>
      </c>
      <c r="E402" s="937"/>
      <c r="F402" s="938">
        <f t="shared" si="38"/>
        <v>0</v>
      </c>
      <c r="G402" s="920"/>
      <c r="H402" s="921"/>
      <c r="I402" s="921"/>
      <c r="J402" s="921"/>
      <c r="K402" s="921"/>
      <c r="L402" s="921"/>
      <c r="M402" s="921"/>
      <c r="N402" s="921"/>
      <c r="O402" s="921"/>
      <c r="P402" s="921"/>
      <c r="Q402" s="921"/>
      <c r="R402" s="921"/>
      <c r="S402" s="921"/>
      <c r="T402" s="921"/>
      <c r="U402" s="921"/>
      <c r="V402" s="921"/>
      <c r="W402" s="921"/>
      <c r="X402" s="921"/>
      <c r="Y402" s="921"/>
      <c r="Z402" s="921"/>
      <c r="AA402" s="921"/>
      <c r="AB402" s="921"/>
      <c r="AC402" s="921"/>
      <c r="AD402" s="921"/>
      <c r="AE402" s="921"/>
      <c r="AF402" s="921"/>
      <c r="AG402" s="921"/>
      <c r="AH402" s="921"/>
      <c r="AI402" s="921"/>
      <c r="AJ402" s="921"/>
      <c r="AK402" s="921"/>
      <c r="AL402" s="921"/>
      <c r="AM402" s="921"/>
      <c r="AN402" s="921"/>
      <c r="AO402" s="921"/>
      <c r="AP402" s="921"/>
      <c r="AQ402" s="921"/>
      <c r="AR402" s="921"/>
      <c r="AS402" s="921"/>
      <c r="AT402" s="921"/>
      <c r="AU402" s="921"/>
    </row>
    <row r="403" spans="1:47" s="961" customFormat="1" ht="5.45" customHeight="1">
      <c r="A403" s="962"/>
      <c r="B403" s="951"/>
      <c r="C403" s="931"/>
      <c r="D403" s="932"/>
      <c r="E403" s="939"/>
      <c r="F403" s="940"/>
      <c r="G403" s="920"/>
      <c r="H403" s="921"/>
      <c r="I403" s="921"/>
      <c r="J403" s="921"/>
      <c r="K403" s="921"/>
      <c r="L403" s="921"/>
      <c r="M403" s="921"/>
      <c r="N403" s="921"/>
      <c r="O403" s="921"/>
      <c r="P403" s="921"/>
      <c r="Q403" s="921"/>
      <c r="R403" s="921"/>
      <c r="S403" s="921"/>
      <c r="T403" s="921"/>
      <c r="U403" s="921"/>
      <c r="V403" s="921"/>
      <c r="W403" s="921"/>
      <c r="X403" s="921"/>
      <c r="Y403" s="921"/>
      <c r="Z403" s="921"/>
      <c r="AA403" s="921"/>
      <c r="AB403" s="921"/>
      <c r="AC403" s="921"/>
      <c r="AD403" s="921"/>
      <c r="AE403" s="921"/>
      <c r="AF403" s="921"/>
      <c r="AG403" s="921"/>
      <c r="AH403" s="921"/>
      <c r="AI403" s="921"/>
      <c r="AJ403" s="921"/>
      <c r="AK403" s="921"/>
      <c r="AL403" s="921"/>
      <c r="AM403" s="921"/>
      <c r="AN403" s="921"/>
      <c r="AO403" s="921"/>
      <c r="AP403" s="921"/>
      <c r="AQ403" s="921"/>
      <c r="AR403" s="921"/>
      <c r="AS403" s="921"/>
      <c r="AT403" s="921"/>
      <c r="AU403" s="921"/>
    </row>
    <row r="404" spans="1:47" s="961" customFormat="1">
      <c r="A404" s="962"/>
      <c r="B404" s="977" t="s">
        <v>908</v>
      </c>
      <c r="C404" s="931" t="s">
        <v>423</v>
      </c>
      <c r="D404" s="994">
        <v>96</v>
      </c>
      <c r="E404" s="937"/>
      <c r="F404" s="938">
        <f t="shared" si="38"/>
        <v>0</v>
      </c>
      <c r="G404" s="920"/>
      <c r="H404" s="921"/>
      <c r="I404" s="921"/>
      <c r="J404" s="921"/>
      <c r="K404" s="921"/>
      <c r="L404" s="921"/>
      <c r="M404" s="921"/>
      <c r="N404" s="921"/>
      <c r="O404" s="921"/>
      <c r="P404" s="921"/>
      <c r="Q404" s="921"/>
      <c r="R404" s="921"/>
      <c r="S404" s="921"/>
      <c r="T404" s="921"/>
      <c r="U404" s="921"/>
      <c r="V404" s="921"/>
      <c r="W404" s="921"/>
      <c r="X404" s="921"/>
      <c r="Y404" s="921"/>
      <c r="Z404" s="921"/>
      <c r="AA404" s="921"/>
      <c r="AB404" s="921"/>
      <c r="AC404" s="921"/>
      <c r="AD404" s="921"/>
      <c r="AE404" s="921"/>
      <c r="AF404" s="921"/>
      <c r="AG404" s="921"/>
      <c r="AH404" s="921"/>
      <c r="AI404" s="921"/>
      <c r="AJ404" s="921"/>
      <c r="AK404" s="921"/>
      <c r="AL404" s="921"/>
      <c r="AM404" s="921"/>
      <c r="AN404" s="921"/>
      <c r="AO404" s="921"/>
      <c r="AP404" s="921"/>
      <c r="AQ404" s="921"/>
      <c r="AR404" s="921"/>
      <c r="AS404" s="921"/>
      <c r="AT404" s="921"/>
      <c r="AU404" s="921"/>
    </row>
    <row r="405" spans="1:47" s="961" customFormat="1" ht="5.45" customHeight="1">
      <c r="A405" s="962"/>
      <c r="B405" s="951"/>
      <c r="C405" s="931"/>
      <c r="D405" s="932"/>
      <c r="E405" s="939"/>
      <c r="F405" s="940"/>
      <c r="G405" s="920"/>
      <c r="H405" s="921"/>
      <c r="I405" s="921"/>
      <c r="J405" s="921"/>
      <c r="K405" s="921"/>
      <c r="L405" s="921"/>
      <c r="M405" s="921"/>
      <c r="N405" s="921"/>
      <c r="O405" s="921"/>
      <c r="P405" s="921"/>
      <c r="Q405" s="921"/>
      <c r="R405" s="921"/>
      <c r="S405" s="921"/>
      <c r="T405" s="921"/>
      <c r="U405" s="921"/>
      <c r="V405" s="921"/>
      <c r="W405" s="921"/>
      <c r="X405" s="921"/>
      <c r="Y405" s="921"/>
      <c r="Z405" s="921"/>
      <c r="AA405" s="921"/>
      <c r="AB405" s="921"/>
      <c r="AC405" s="921"/>
      <c r="AD405" s="921"/>
      <c r="AE405" s="921"/>
      <c r="AF405" s="921"/>
      <c r="AG405" s="921"/>
      <c r="AH405" s="921"/>
      <c r="AI405" s="921"/>
      <c r="AJ405" s="921"/>
      <c r="AK405" s="921"/>
      <c r="AL405" s="921"/>
      <c r="AM405" s="921"/>
      <c r="AN405" s="921"/>
      <c r="AO405" s="921"/>
      <c r="AP405" s="921"/>
      <c r="AQ405" s="921"/>
      <c r="AR405" s="921"/>
      <c r="AS405" s="921"/>
      <c r="AT405" s="921"/>
      <c r="AU405" s="921"/>
    </row>
    <row r="406" spans="1:47" s="961" customFormat="1">
      <c r="A406" s="962"/>
      <c r="B406" s="977" t="s">
        <v>909</v>
      </c>
      <c r="C406" s="931" t="s">
        <v>423</v>
      </c>
      <c r="D406" s="994">
        <v>150</v>
      </c>
      <c r="E406" s="937"/>
      <c r="F406" s="938">
        <f t="shared" si="38"/>
        <v>0</v>
      </c>
      <c r="G406" s="920"/>
      <c r="H406" s="921"/>
      <c r="I406" s="921"/>
      <c r="J406" s="921"/>
      <c r="K406" s="921"/>
      <c r="L406" s="921"/>
      <c r="M406" s="921"/>
      <c r="N406" s="921"/>
      <c r="O406" s="921"/>
      <c r="P406" s="921"/>
      <c r="Q406" s="921"/>
      <c r="R406" s="921"/>
      <c r="S406" s="921"/>
      <c r="T406" s="921"/>
      <c r="U406" s="921"/>
      <c r="V406" s="921"/>
      <c r="W406" s="921"/>
      <c r="X406" s="921"/>
      <c r="Y406" s="921"/>
      <c r="Z406" s="921"/>
      <c r="AA406" s="921"/>
      <c r="AB406" s="921"/>
      <c r="AC406" s="921"/>
      <c r="AD406" s="921"/>
      <c r="AE406" s="921"/>
      <c r="AF406" s="921"/>
      <c r="AG406" s="921"/>
      <c r="AH406" s="921"/>
      <c r="AI406" s="921"/>
      <c r="AJ406" s="921"/>
      <c r="AK406" s="921"/>
      <c r="AL406" s="921"/>
      <c r="AM406" s="921"/>
      <c r="AN406" s="921"/>
      <c r="AO406" s="921"/>
      <c r="AP406" s="921"/>
      <c r="AQ406" s="921"/>
      <c r="AR406" s="921"/>
      <c r="AS406" s="921"/>
      <c r="AT406" s="921"/>
      <c r="AU406" s="921"/>
    </row>
    <row r="407" spans="1:47" s="961" customFormat="1" ht="5.45" customHeight="1">
      <c r="A407" s="962"/>
      <c r="B407" s="951"/>
      <c r="C407" s="931"/>
      <c r="D407" s="932"/>
      <c r="E407" s="939"/>
      <c r="F407" s="940"/>
      <c r="G407" s="920"/>
      <c r="H407" s="921"/>
      <c r="I407" s="921"/>
      <c r="J407" s="921"/>
      <c r="K407" s="921"/>
      <c r="L407" s="921"/>
      <c r="M407" s="921"/>
      <c r="N407" s="921"/>
      <c r="O407" s="921"/>
      <c r="P407" s="921"/>
      <c r="Q407" s="921"/>
      <c r="R407" s="921"/>
      <c r="S407" s="921"/>
      <c r="T407" s="921"/>
      <c r="U407" s="921"/>
      <c r="V407" s="921"/>
      <c r="W407" s="921"/>
      <c r="X407" s="921"/>
      <c r="Y407" s="921"/>
      <c r="Z407" s="921"/>
      <c r="AA407" s="921"/>
      <c r="AB407" s="921"/>
      <c r="AC407" s="921"/>
      <c r="AD407" s="921"/>
      <c r="AE407" s="921"/>
      <c r="AF407" s="921"/>
      <c r="AG407" s="921"/>
      <c r="AH407" s="921"/>
      <c r="AI407" s="921"/>
      <c r="AJ407" s="921"/>
      <c r="AK407" s="921"/>
      <c r="AL407" s="921"/>
      <c r="AM407" s="921"/>
      <c r="AN407" s="921"/>
      <c r="AO407" s="921"/>
      <c r="AP407" s="921"/>
      <c r="AQ407" s="921"/>
      <c r="AR407" s="921"/>
      <c r="AS407" s="921"/>
      <c r="AT407" s="921"/>
      <c r="AU407" s="921"/>
    </row>
    <row r="408" spans="1:47" s="961" customFormat="1">
      <c r="A408" s="962"/>
      <c r="B408" s="977" t="s">
        <v>910</v>
      </c>
      <c r="C408" s="931" t="s">
        <v>423</v>
      </c>
      <c r="D408" s="994">
        <v>50</v>
      </c>
      <c r="E408" s="937"/>
      <c r="F408" s="938">
        <f t="shared" ref="F408" si="39">D408*E408</f>
        <v>0</v>
      </c>
      <c r="G408" s="920"/>
      <c r="H408" s="921"/>
      <c r="I408" s="921"/>
      <c r="J408" s="921"/>
      <c r="K408" s="921"/>
      <c r="L408" s="921"/>
      <c r="M408" s="921"/>
      <c r="N408" s="921"/>
      <c r="O408" s="921"/>
      <c r="P408" s="921"/>
      <c r="Q408" s="921"/>
      <c r="R408" s="921"/>
      <c r="S408" s="921"/>
      <c r="T408" s="921"/>
      <c r="U408" s="921"/>
      <c r="V408" s="921"/>
      <c r="W408" s="921"/>
      <c r="X408" s="921"/>
      <c r="Y408" s="921"/>
      <c r="Z408" s="921"/>
      <c r="AA408" s="921"/>
      <c r="AB408" s="921"/>
      <c r="AC408" s="921"/>
      <c r="AD408" s="921"/>
      <c r="AE408" s="921"/>
      <c r="AF408" s="921"/>
      <c r="AG408" s="921"/>
      <c r="AH408" s="921"/>
      <c r="AI408" s="921"/>
      <c r="AJ408" s="921"/>
      <c r="AK408" s="921"/>
      <c r="AL408" s="921"/>
      <c r="AM408" s="921"/>
      <c r="AN408" s="921"/>
      <c r="AO408" s="921"/>
      <c r="AP408" s="921"/>
      <c r="AQ408" s="921"/>
      <c r="AR408" s="921"/>
      <c r="AS408" s="921"/>
      <c r="AT408" s="921"/>
      <c r="AU408" s="921"/>
    </row>
    <row r="409" spans="1:47" s="961" customFormat="1" ht="5.45" customHeight="1">
      <c r="A409" s="962"/>
      <c r="B409" s="951"/>
      <c r="C409" s="931"/>
      <c r="D409" s="932"/>
      <c r="E409" s="939"/>
      <c r="F409" s="940"/>
      <c r="G409" s="920"/>
      <c r="H409" s="921"/>
      <c r="I409" s="921"/>
      <c r="J409" s="921"/>
      <c r="K409" s="921"/>
      <c r="L409" s="921"/>
      <c r="M409" s="921"/>
      <c r="N409" s="921"/>
      <c r="O409" s="921"/>
      <c r="P409" s="921"/>
      <c r="Q409" s="921"/>
      <c r="R409" s="921"/>
      <c r="S409" s="921"/>
      <c r="T409" s="921"/>
      <c r="U409" s="921"/>
      <c r="V409" s="921"/>
      <c r="W409" s="921"/>
      <c r="X409" s="921"/>
      <c r="Y409" s="921"/>
      <c r="Z409" s="921"/>
      <c r="AA409" s="921"/>
      <c r="AB409" s="921"/>
      <c r="AC409" s="921"/>
      <c r="AD409" s="921"/>
      <c r="AE409" s="921"/>
      <c r="AF409" s="921"/>
      <c r="AG409" s="921"/>
      <c r="AH409" s="921"/>
      <c r="AI409" s="921"/>
      <c r="AJ409" s="921"/>
      <c r="AK409" s="921"/>
      <c r="AL409" s="921"/>
      <c r="AM409" s="921"/>
      <c r="AN409" s="921"/>
      <c r="AO409" s="921"/>
      <c r="AP409" s="921"/>
      <c r="AQ409" s="921"/>
      <c r="AR409" s="921"/>
      <c r="AS409" s="921"/>
      <c r="AT409" s="921"/>
      <c r="AU409" s="921"/>
    </row>
    <row r="410" spans="1:47" s="961" customFormat="1">
      <c r="A410" s="962"/>
      <c r="B410" s="977" t="s">
        <v>911</v>
      </c>
      <c r="C410" s="931" t="s">
        <v>423</v>
      </c>
      <c r="D410" s="994">
        <v>125</v>
      </c>
      <c r="E410" s="937"/>
      <c r="F410" s="938">
        <f t="shared" ref="F410" si="40">D410*E410</f>
        <v>0</v>
      </c>
      <c r="G410" s="920"/>
      <c r="H410" s="921"/>
      <c r="I410" s="921"/>
      <c r="J410" s="921"/>
      <c r="K410" s="921"/>
      <c r="L410" s="921"/>
      <c r="M410" s="921"/>
      <c r="N410" s="921"/>
      <c r="O410" s="921"/>
      <c r="P410" s="921"/>
      <c r="Q410" s="921"/>
      <c r="R410" s="921"/>
      <c r="S410" s="921"/>
      <c r="T410" s="921"/>
      <c r="U410" s="921"/>
      <c r="V410" s="921"/>
      <c r="W410" s="921"/>
      <c r="X410" s="921"/>
      <c r="Y410" s="921"/>
      <c r="Z410" s="921"/>
      <c r="AA410" s="921"/>
      <c r="AB410" s="921"/>
      <c r="AC410" s="921"/>
      <c r="AD410" s="921"/>
      <c r="AE410" s="921"/>
      <c r="AF410" s="921"/>
      <c r="AG410" s="921"/>
      <c r="AH410" s="921"/>
      <c r="AI410" s="921"/>
      <c r="AJ410" s="921"/>
      <c r="AK410" s="921"/>
      <c r="AL410" s="921"/>
      <c r="AM410" s="921"/>
      <c r="AN410" s="921"/>
      <c r="AO410" s="921"/>
      <c r="AP410" s="921"/>
      <c r="AQ410" s="921"/>
      <c r="AR410" s="921"/>
      <c r="AS410" s="921"/>
      <c r="AT410" s="921"/>
      <c r="AU410" s="921"/>
    </row>
    <row r="411" spans="1:47" s="961" customFormat="1">
      <c r="A411" s="962"/>
      <c r="B411" s="977"/>
      <c r="C411" s="931"/>
      <c r="D411" s="932"/>
      <c r="E411" s="939"/>
      <c r="F411" s="940"/>
      <c r="G411" s="920"/>
      <c r="H411" s="921"/>
      <c r="I411" s="921"/>
      <c r="J411" s="921"/>
      <c r="K411" s="921"/>
      <c r="L411" s="921"/>
      <c r="M411" s="921"/>
      <c r="N411" s="921"/>
      <c r="O411" s="921"/>
      <c r="P411" s="921"/>
      <c r="Q411" s="921"/>
      <c r="R411" s="921"/>
      <c r="S411" s="921"/>
      <c r="T411" s="921"/>
      <c r="U411" s="921"/>
      <c r="V411" s="921"/>
      <c r="W411" s="921"/>
      <c r="X411" s="921"/>
      <c r="Y411" s="921"/>
      <c r="Z411" s="921"/>
      <c r="AA411" s="921"/>
      <c r="AB411" s="921"/>
      <c r="AC411" s="921"/>
      <c r="AD411" s="921"/>
      <c r="AE411" s="921"/>
      <c r="AF411" s="921"/>
      <c r="AG411" s="921"/>
      <c r="AH411" s="921"/>
      <c r="AI411" s="921"/>
      <c r="AJ411" s="921"/>
      <c r="AK411" s="921"/>
      <c r="AL411" s="921"/>
      <c r="AM411" s="921"/>
      <c r="AN411" s="921"/>
      <c r="AO411" s="921"/>
      <c r="AP411" s="921"/>
      <c r="AQ411" s="921"/>
      <c r="AR411" s="921"/>
      <c r="AS411" s="921"/>
      <c r="AT411" s="921"/>
      <c r="AU411" s="921"/>
    </row>
    <row r="412" spans="1:47" s="961" customFormat="1" ht="114" customHeight="1">
      <c r="A412" s="962">
        <v>23</v>
      </c>
      <c r="B412" s="951" t="s">
        <v>912</v>
      </c>
      <c r="C412" s="965"/>
      <c r="D412" s="965"/>
      <c r="E412" s="933"/>
      <c r="F412" s="934"/>
      <c r="G412" s="920"/>
      <c r="H412" s="921"/>
      <c r="I412" s="921"/>
      <c r="J412" s="921"/>
      <c r="K412" s="921"/>
      <c r="L412" s="921"/>
      <c r="M412" s="921"/>
      <c r="N412" s="921"/>
      <c r="O412" s="921"/>
      <c r="P412" s="921"/>
      <c r="Q412" s="921"/>
      <c r="R412" s="921"/>
      <c r="S412" s="921"/>
      <c r="T412" s="921"/>
      <c r="U412" s="921"/>
      <c r="V412" s="921"/>
      <c r="W412" s="921"/>
      <c r="X412" s="921"/>
      <c r="Y412" s="921"/>
      <c r="Z412" s="921"/>
      <c r="AA412" s="921"/>
      <c r="AB412" s="921"/>
      <c r="AC412" s="921"/>
      <c r="AD412" s="921"/>
      <c r="AE412" s="921"/>
      <c r="AF412" s="921"/>
      <c r="AG412" s="921"/>
      <c r="AH412" s="921"/>
      <c r="AI412" s="921"/>
      <c r="AJ412" s="921"/>
      <c r="AK412" s="921"/>
      <c r="AL412" s="921"/>
      <c r="AM412" s="921"/>
      <c r="AN412" s="921"/>
      <c r="AO412" s="921"/>
      <c r="AP412" s="921"/>
      <c r="AQ412" s="921"/>
      <c r="AR412" s="921"/>
      <c r="AS412" s="921"/>
      <c r="AT412" s="921"/>
      <c r="AU412" s="921"/>
    </row>
    <row r="413" spans="1:47" s="961" customFormat="1" ht="5.45" customHeight="1">
      <c r="A413" s="962"/>
      <c r="B413" s="951"/>
      <c r="C413" s="931"/>
      <c r="D413" s="932"/>
      <c r="E413" s="939"/>
      <c r="F413" s="940"/>
      <c r="G413" s="920"/>
      <c r="H413" s="921"/>
      <c r="I413" s="921"/>
      <c r="J413" s="921"/>
      <c r="K413" s="921"/>
      <c r="L413" s="921"/>
      <c r="M413" s="921"/>
      <c r="N413" s="921"/>
      <c r="O413" s="921"/>
      <c r="P413" s="921"/>
      <c r="Q413" s="921"/>
      <c r="R413" s="921"/>
      <c r="S413" s="921"/>
      <c r="T413" s="921"/>
      <c r="U413" s="921"/>
      <c r="V413" s="921"/>
      <c r="W413" s="921"/>
      <c r="X413" s="921"/>
      <c r="Y413" s="921"/>
      <c r="Z413" s="921"/>
      <c r="AA413" s="921"/>
      <c r="AB413" s="921"/>
      <c r="AC413" s="921"/>
      <c r="AD413" s="921"/>
      <c r="AE413" s="921"/>
      <c r="AF413" s="921"/>
      <c r="AG413" s="921"/>
      <c r="AH413" s="921"/>
      <c r="AI413" s="921"/>
      <c r="AJ413" s="921"/>
      <c r="AK413" s="921"/>
      <c r="AL413" s="921"/>
      <c r="AM413" s="921"/>
      <c r="AN413" s="921"/>
      <c r="AO413" s="921"/>
      <c r="AP413" s="921"/>
      <c r="AQ413" s="921"/>
      <c r="AR413" s="921"/>
      <c r="AS413" s="921"/>
      <c r="AT413" s="921"/>
      <c r="AU413" s="921"/>
    </row>
    <row r="414" spans="1:47" s="961" customFormat="1">
      <c r="A414" s="962"/>
      <c r="B414" s="977" t="s">
        <v>913</v>
      </c>
      <c r="C414" s="931" t="s">
        <v>423</v>
      </c>
      <c r="D414" s="994">
        <v>90</v>
      </c>
      <c r="E414" s="937"/>
      <c r="F414" s="938">
        <f t="shared" ref="F414" si="41">D414*E414</f>
        <v>0</v>
      </c>
      <c r="G414" s="920"/>
      <c r="H414" s="921"/>
      <c r="I414" s="921"/>
      <c r="J414" s="921"/>
      <c r="K414" s="921"/>
      <c r="L414" s="921"/>
      <c r="M414" s="921"/>
      <c r="N414" s="921"/>
      <c r="O414" s="921"/>
      <c r="P414" s="921"/>
      <c r="Q414" s="921"/>
      <c r="R414" s="921"/>
      <c r="S414" s="921"/>
      <c r="T414" s="921"/>
      <c r="U414" s="921"/>
      <c r="V414" s="921"/>
      <c r="W414" s="921"/>
      <c r="X414" s="921"/>
      <c r="Y414" s="921"/>
      <c r="Z414" s="921"/>
      <c r="AA414" s="921"/>
      <c r="AB414" s="921"/>
      <c r="AC414" s="921"/>
      <c r="AD414" s="921"/>
      <c r="AE414" s="921"/>
      <c r="AF414" s="921"/>
      <c r="AG414" s="921"/>
      <c r="AH414" s="921"/>
      <c r="AI414" s="921"/>
      <c r="AJ414" s="921"/>
      <c r="AK414" s="921"/>
      <c r="AL414" s="921"/>
      <c r="AM414" s="921"/>
      <c r="AN414" s="921"/>
      <c r="AO414" s="921"/>
      <c r="AP414" s="921"/>
      <c r="AQ414" s="921"/>
      <c r="AR414" s="921"/>
      <c r="AS414" s="921"/>
      <c r="AT414" s="921"/>
      <c r="AU414" s="921"/>
    </row>
    <row r="415" spans="1:47" s="961" customFormat="1" ht="5.45" customHeight="1">
      <c r="A415" s="962"/>
      <c r="B415" s="951"/>
      <c r="C415" s="931"/>
      <c r="D415" s="932"/>
      <c r="E415" s="939"/>
      <c r="F415" s="940"/>
      <c r="G415" s="920"/>
      <c r="H415" s="921"/>
      <c r="I415" s="921"/>
      <c r="J415" s="921"/>
      <c r="K415" s="921"/>
      <c r="L415" s="921"/>
      <c r="M415" s="921"/>
      <c r="N415" s="921"/>
      <c r="O415" s="921"/>
      <c r="P415" s="921"/>
      <c r="Q415" s="921"/>
      <c r="R415" s="921"/>
      <c r="S415" s="921"/>
      <c r="T415" s="921"/>
      <c r="U415" s="921"/>
      <c r="V415" s="921"/>
      <c r="W415" s="921"/>
      <c r="X415" s="921"/>
      <c r="Y415" s="921"/>
      <c r="Z415" s="921"/>
      <c r="AA415" s="921"/>
      <c r="AB415" s="921"/>
      <c r="AC415" s="921"/>
      <c r="AD415" s="921"/>
      <c r="AE415" s="921"/>
      <c r="AF415" s="921"/>
      <c r="AG415" s="921"/>
      <c r="AH415" s="921"/>
      <c r="AI415" s="921"/>
      <c r="AJ415" s="921"/>
      <c r="AK415" s="921"/>
      <c r="AL415" s="921"/>
      <c r="AM415" s="921"/>
      <c r="AN415" s="921"/>
      <c r="AO415" s="921"/>
      <c r="AP415" s="921"/>
      <c r="AQ415" s="921"/>
      <c r="AR415" s="921"/>
      <c r="AS415" s="921"/>
      <c r="AT415" s="921"/>
      <c r="AU415" s="921"/>
    </row>
    <row r="416" spans="1:47" s="961" customFormat="1">
      <c r="A416" s="962"/>
      <c r="B416" s="977" t="s">
        <v>914</v>
      </c>
      <c r="C416" s="931" t="s">
        <v>423</v>
      </c>
      <c r="D416" s="994">
        <v>15</v>
      </c>
      <c r="E416" s="937"/>
      <c r="F416" s="938">
        <f t="shared" ref="F416" si="42">D416*E416</f>
        <v>0</v>
      </c>
      <c r="G416" s="920"/>
      <c r="H416" s="921"/>
      <c r="I416" s="921"/>
      <c r="J416" s="921"/>
      <c r="K416" s="921"/>
      <c r="L416" s="921"/>
      <c r="M416" s="921"/>
      <c r="N416" s="921"/>
      <c r="O416" s="921"/>
      <c r="P416" s="921"/>
      <c r="Q416" s="921"/>
      <c r="R416" s="921"/>
      <c r="S416" s="921"/>
      <c r="T416" s="921"/>
      <c r="U416" s="921"/>
      <c r="V416" s="921"/>
      <c r="W416" s="921"/>
      <c r="X416" s="921"/>
      <c r="Y416" s="921"/>
      <c r="Z416" s="921"/>
      <c r="AA416" s="921"/>
      <c r="AB416" s="921"/>
      <c r="AC416" s="921"/>
      <c r="AD416" s="921"/>
      <c r="AE416" s="921"/>
      <c r="AF416" s="921"/>
      <c r="AG416" s="921"/>
      <c r="AH416" s="921"/>
      <c r="AI416" s="921"/>
      <c r="AJ416" s="921"/>
      <c r="AK416" s="921"/>
      <c r="AL416" s="921"/>
      <c r="AM416" s="921"/>
      <c r="AN416" s="921"/>
      <c r="AO416" s="921"/>
      <c r="AP416" s="921"/>
      <c r="AQ416" s="921"/>
      <c r="AR416" s="921"/>
      <c r="AS416" s="921"/>
      <c r="AT416" s="921"/>
      <c r="AU416" s="921"/>
    </row>
    <row r="417" spans="1:47" s="961" customFormat="1" ht="5.45" customHeight="1">
      <c r="A417" s="962"/>
      <c r="B417" s="951"/>
      <c r="C417" s="931"/>
      <c r="D417" s="932"/>
      <c r="E417" s="939"/>
      <c r="F417" s="940"/>
      <c r="G417" s="920"/>
      <c r="H417" s="921"/>
      <c r="I417" s="921"/>
      <c r="J417" s="921"/>
      <c r="K417" s="921"/>
      <c r="L417" s="921"/>
      <c r="M417" s="921"/>
      <c r="N417" s="921"/>
      <c r="O417" s="921"/>
      <c r="P417" s="921"/>
      <c r="Q417" s="921"/>
      <c r="R417" s="921"/>
      <c r="S417" s="921"/>
      <c r="T417" s="921"/>
      <c r="U417" s="921"/>
      <c r="V417" s="921"/>
      <c r="W417" s="921"/>
      <c r="X417" s="921"/>
      <c r="Y417" s="921"/>
      <c r="Z417" s="921"/>
      <c r="AA417" s="921"/>
      <c r="AB417" s="921"/>
      <c r="AC417" s="921"/>
      <c r="AD417" s="921"/>
      <c r="AE417" s="921"/>
      <c r="AF417" s="921"/>
      <c r="AG417" s="921"/>
      <c r="AH417" s="921"/>
      <c r="AI417" s="921"/>
      <c r="AJ417" s="921"/>
      <c r="AK417" s="921"/>
      <c r="AL417" s="921"/>
      <c r="AM417" s="921"/>
      <c r="AN417" s="921"/>
      <c r="AO417" s="921"/>
      <c r="AP417" s="921"/>
      <c r="AQ417" s="921"/>
      <c r="AR417" s="921"/>
      <c r="AS417" s="921"/>
      <c r="AT417" s="921"/>
      <c r="AU417" s="921"/>
    </row>
    <row r="418" spans="1:47" s="961" customFormat="1">
      <c r="A418" s="962"/>
      <c r="B418" s="977" t="s">
        <v>915</v>
      </c>
      <c r="C418" s="931" t="s">
        <v>423</v>
      </c>
      <c r="D418" s="994">
        <v>25</v>
      </c>
      <c r="E418" s="937"/>
      <c r="F418" s="938">
        <f t="shared" ref="F418" si="43">D418*E418</f>
        <v>0</v>
      </c>
      <c r="G418" s="920"/>
      <c r="H418" s="921"/>
      <c r="I418" s="921"/>
      <c r="J418" s="921"/>
      <c r="K418" s="921"/>
      <c r="L418" s="921"/>
      <c r="M418" s="921"/>
      <c r="N418" s="921"/>
      <c r="O418" s="921"/>
      <c r="P418" s="921"/>
      <c r="Q418" s="921"/>
      <c r="R418" s="921"/>
      <c r="S418" s="921"/>
      <c r="T418" s="921"/>
      <c r="U418" s="921"/>
      <c r="V418" s="921"/>
      <c r="W418" s="921"/>
      <c r="X418" s="921"/>
      <c r="Y418" s="921"/>
      <c r="Z418" s="921"/>
      <c r="AA418" s="921"/>
      <c r="AB418" s="921"/>
      <c r="AC418" s="921"/>
      <c r="AD418" s="921"/>
      <c r="AE418" s="921"/>
      <c r="AF418" s="921"/>
      <c r="AG418" s="921"/>
      <c r="AH418" s="921"/>
      <c r="AI418" s="921"/>
      <c r="AJ418" s="921"/>
      <c r="AK418" s="921"/>
      <c r="AL418" s="921"/>
      <c r="AM418" s="921"/>
      <c r="AN418" s="921"/>
      <c r="AO418" s="921"/>
      <c r="AP418" s="921"/>
      <c r="AQ418" s="921"/>
      <c r="AR418" s="921"/>
      <c r="AS418" s="921"/>
      <c r="AT418" s="921"/>
      <c r="AU418" s="921"/>
    </row>
    <row r="419" spans="1:47" s="961" customFormat="1" ht="5.45" customHeight="1">
      <c r="A419" s="962"/>
      <c r="B419" s="951"/>
      <c r="C419" s="931"/>
      <c r="D419" s="932"/>
      <c r="E419" s="939"/>
      <c r="F419" s="940"/>
      <c r="G419" s="920"/>
      <c r="H419" s="921"/>
      <c r="I419" s="921"/>
      <c r="J419" s="921"/>
      <c r="K419" s="921"/>
      <c r="L419" s="921"/>
      <c r="M419" s="921"/>
      <c r="N419" s="921"/>
      <c r="O419" s="921"/>
      <c r="P419" s="921"/>
      <c r="Q419" s="921"/>
      <c r="R419" s="921"/>
      <c r="S419" s="921"/>
      <c r="T419" s="921"/>
      <c r="U419" s="921"/>
      <c r="V419" s="921"/>
      <c r="W419" s="921"/>
      <c r="X419" s="921"/>
      <c r="Y419" s="921"/>
      <c r="Z419" s="921"/>
      <c r="AA419" s="921"/>
      <c r="AB419" s="921"/>
      <c r="AC419" s="921"/>
      <c r="AD419" s="921"/>
      <c r="AE419" s="921"/>
      <c r="AF419" s="921"/>
      <c r="AG419" s="921"/>
      <c r="AH419" s="921"/>
      <c r="AI419" s="921"/>
      <c r="AJ419" s="921"/>
      <c r="AK419" s="921"/>
      <c r="AL419" s="921"/>
      <c r="AM419" s="921"/>
      <c r="AN419" s="921"/>
      <c r="AO419" s="921"/>
      <c r="AP419" s="921"/>
      <c r="AQ419" s="921"/>
      <c r="AR419" s="921"/>
      <c r="AS419" s="921"/>
      <c r="AT419" s="921"/>
      <c r="AU419" s="921"/>
    </row>
    <row r="420" spans="1:47" s="961" customFormat="1">
      <c r="A420" s="962"/>
      <c r="B420" s="977" t="s">
        <v>916</v>
      </c>
      <c r="C420" s="931" t="s">
        <v>423</v>
      </c>
      <c r="D420" s="994">
        <v>10</v>
      </c>
      <c r="E420" s="937"/>
      <c r="F420" s="938">
        <f t="shared" ref="F420" si="44">D420*E420</f>
        <v>0</v>
      </c>
      <c r="G420" s="920"/>
      <c r="H420" s="921"/>
      <c r="I420" s="921"/>
      <c r="J420" s="921"/>
      <c r="K420" s="921"/>
      <c r="L420" s="921"/>
      <c r="M420" s="921"/>
      <c r="N420" s="921"/>
      <c r="O420" s="921"/>
      <c r="P420" s="921"/>
      <c r="Q420" s="921"/>
      <c r="R420" s="921"/>
      <c r="S420" s="921"/>
      <c r="T420" s="921"/>
      <c r="U420" s="921"/>
      <c r="V420" s="921"/>
      <c r="W420" s="921"/>
      <c r="X420" s="921"/>
      <c r="Y420" s="921"/>
      <c r="Z420" s="921"/>
      <c r="AA420" s="921"/>
      <c r="AB420" s="921"/>
      <c r="AC420" s="921"/>
      <c r="AD420" s="921"/>
      <c r="AE420" s="921"/>
      <c r="AF420" s="921"/>
      <c r="AG420" s="921"/>
      <c r="AH420" s="921"/>
      <c r="AI420" s="921"/>
      <c r="AJ420" s="921"/>
      <c r="AK420" s="921"/>
      <c r="AL420" s="921"/>
      <c r="AM420" s="921"/>
      <c r="AN420" s="921"/>
      <c r="AO420" s="921"/>
      <c r="AP420" s="921"/>
      <c r="AQ420" s="921"/>
      <c r="AR420" s="921"/>
      <c r="AS420" s="921"/>
      <c r="AT420" s="921"/>
      <c r="AU420" s="921"/>
    </row>
    <row r="421" spans="1:47" s="961" customFormat="1">
      <c r="A421" s="962"/>
      <c r="B421" s="977"/>
      <c r="C421" s="931"/>
      <c r="D421" s="932"/>
      <c r="E421" s="939"/>
      <c r="F421" s="940"/>
      <c r="G421" s="920"/>
      <c r="H421" s="921"/>
      <c r="I421" s="921"/>
      <c r="J421" s="921"/>
      <c r="K421" s="921"/>
      <c r="L421" s="921"/>
      <c r="M421" s="921"/>
      <c r="N421" s="921"/>
      <c r="O421" s="921"/>
      <c r="P421" s="921"/>
      <c r="Q421" s="921"/>
      <c r="R421" s="921"/>
      <c r="S421" s="921"/>
      <c r="T421" s="921"/>
      <c r="U421" s="921"/>
      <c r="V421" s="921"/>
      <c r="W421" s="921"/>
      <c r="X421" s="921"/>
      <c r="Y421" s="921"/>
      <c r="Z421" s="921"/>
      <c r="AA421" s="921"/>
      <c r="AB421" s="921"/>
      <c r="AC421" s="921"/>
      <c r="AD421" s="921"/>
      <c r="AE421" s="921"/>
      <c r="AF421" s="921"/>
      <c r="AG421" s="921"/>
      <c r="AH421" s="921"/>
      <c r="AI421" s="921"/>
      <c r="AJ421" s="921"/>
      <c r="AK421" s="921"/>
      <c r="AL421" s="921"/>
      <c r="AM421" s="921"/>
      <c r="AN421" s="921"/>
      <c r="AO421" s="921"/>
      <c r="AP421" s="921"/>
      <c r="AQ421" s="921"/>
      <c r="AR421" s="921"/>
      <c r="AS421" s="921"/>
      <c r="AT421" s="921"/>
      <c r="AU421" s="921"/>
    </row>
    <row r="422" spans="1:47" s="961" customFormat="1" ht="72">
      <c r="A422" s="962">
        <v>24</v>
      </c>
      <c r="B422" s="951" t="s">
        <v>917</v>
      </c>
      <c r="C422" s="931"/>
      <c r="D422" s="932"/>
      <c r="E422" s="933"/>
      <c r="F422" s="934"/>
      <c r="G422" s="920"/>
      <c r="H422" s="921"/>
      <c r="I422" s="921"/>
      <c r="J422" s="921"/>
      <c r="K422" s="921"/>
      <c r="L422" s="921"/>
      <c r="M422" s="921"/>
      <c r="N422" s="921"/>
      <c r="O422" s="921"/>
      <c r="P422" s="921"/>
      <c r="Q422" s="921"/>
      <c r="R422" s="921"/>
      <c r="S422" s="921"/>
      <c r="T422" s="921"/>
      <c r="U422" s="921"/>
      <c r="V422" s="921"/>
      <c r="W422" s="921"/>
      <c r="X422" s="921"/>
      <c r="Y422" s="921"/>
      <c r="Z422" s="921"/>
      <c r="AA422" s="921"/>
      <c r="AB422" s="921"/>
      <c r="AC422" s="921"/>
      <c r="AD422" s="921"/>
      <c r="AE422" s="921"/>
      <c r="AF422" s="921"/>
      <c r="AG422" s="921"/>
      <c r="AH422" s="921"/>
      <c r="AI422" s="921"/>
      <c r="AJ422" s="921"/>
      <c r="AK422" s="921"/>
      <c r="AL422" s="921"/>
      <c r="AM422" s="921"/>
      <c r="AN422" s="921"/>
      <c r="AO422" s="921"/>
      <c r="AP422" s="921"/>
      <c r="AQ422" s="921"/>
      <c r="AR422" s="921"/>
      <c r="AS422" s="921"/>
      <c r="AT422" s="921"/>
      <c r="AU422" s="921"/>
    </row>
    <row r="423" spans="1:47" s="961" customFormat="1">
      <c r="A423" s="962"/>
      <c r="B423" s="977" t="s">
        <v>918</v>
      </c>
      <c r="C423" s="931" t="s">
        <v>423</v>
      </c>
      <c r="D423" s="994">
        <v>112</v>
      </c>
      <c r="E423" s="937"/>
      <c r="F423" s="938">
        <f t="shared" ref="F423" si="45">D423*E423</f>
        <v>0</v>
      </c>
      <c r="G423" s="920"/>
      <c r="H423" s="921"/>
      <c r="I423" s="921"/>
      <c r="J423" s="921"/>
      <c r="K423" s="921"/>
      <c r="L423" s="921"/>
      <c r="M423" s="921"/>
      <c r="N423" s="921"/>
      <c r="O423" s="921"/>
      <c r="P423" s="921"/>
      <c r="Q423" s="921"/>
      <c r="R423" s="921"/>
      <c r="S423" s="921"/>
      <c r="T423" s="921"/>
      <c r="U423" s="921"/>
      <c r="V423" s="921"/>
      <c r="W423" s="921"/>
      <c r="X423" s="921"/>
      <c r="Y423" s="921"/>
      <c r="Z423" s="921"/>
      <c r="AA423" s="921"/>
      <c r="AB423" s="921"/>
      <c r="AC423" s="921"/>
      <c r="AD423" s="921"/>
      <c r="AE423" s="921"/>
      <c r="AF423" s="921"/>
      <c r="AG423" s="921"/>
      <c r="AH423" s="921"/>
      <c r="AI423" s="921"/>
      <c r="AJ423" s="921"/>
      <c r="AK423" s="921"/>
      <c r="AL423" s="921"/>
      <c r="AM423" s="921"/>
      <c r="AN423" s="921"/>
      <c r="AO423" s="921"/>
      <c r="AP423" s="921"/>
      <c r="AQ423" s="921"/>
      <c r="AR423" s="921"/>
      <c r="AS423" s="921"/>
      <c r="AT423" s="921"/>
      <c r="AU423" s="921"/>
    </row>
    <row r="424" spans="1:47" s="961" customFormat="1" ht="5.45" customHeight="1">
      <c r="A424" s="962"/>
      <c r="B424" s="951"/>
      <c r="C424" s="931"/>
      <c r="D424" s="932"/>
      <c r="E424" s="939"/>
      <c r="F424" s="940"/>
      <c r="G424" s="920"/>
      <c r="H424" s="921"/>
      <c r="I424" s="921"/>
      <c r="J424" s="921"/>
      <c r="K424" s="921"/>
      <c r="L424" s="921"/>
      <c r="M424" s="921"/>
      <c r="N424" s="921"/>
      <c r="O424" s="921"/>
      <c r="P424" s="921"/>
      <c r="Q424" s="921"/>
      <c r="R424" s="921"/>
      <c r="S424" s="921"/>
      <c r="T424" s="921"/>
      <c r="U424" s="921"/>
      <c r="V424" s="921"/>
      <c r="W424" s="921"/>
      <c r="X424" s="921"/>
      <c r="Y424" s="921"/>
      <c r="Z424" s="921"/>
      <c r="AA424" s="921"/>
      <c r="AB424" s="921"/>
      <c r="AC424" s="921"/>
      <c r="AD424" s="921"/>
      <c r="AE424" s="921"/>
      <c r="AF424" s="921"/>
      <c r="AG424" s="921"/>
      <c r="AH424" s="921"/>
      <c r="AI424" s="921"/>
      <c r="AJ424" s="921"/>
      <c r="AK424" s="921"/>
      <c r="AL424" s="921"/>
      <c r="AM424" s="921"/>
      <c r="AN424" s="921"/>
      <c r="AO424" s="921"/>
      <c r="AP424" s="921"/>
      <c r="AQ424" s="921"/>
      <c r="AR424" s="921"/>
      <c r="AS424" s="921"/>
      <c r="AT424" s="921"/>
      <c r="AU424" s="921"/>
    </row>
    <row r="425" spans="1:47" s="961" customFormat="1">
      <c r="A425" s="962"/>
      <c r="B425" s="977" t="s">
        <v>919</v>
      </c>
      <c r="C425" s="931" t="s">
        <v>423</v>
      </c>
      <c r="D425" s="994">
        <v>30</v>
      </c>
      <c r="E425" s="937"/>
      <c r="F425" s="938">
        <f t="shared" ref="F425" si="46">D425*E425</f>
        <v>0</v>
      </c>
      <c r="G425" s="920"/>
      <c r="H425" s="921"/>
      <c r="I425" s="921"/>
      <c r="J425" s="921"/>
      <c r="K425" s="921"/>
      <c r="L425" s="921"/>
      <c r="M425" s="921"/>
      <c r="N425" s="921"/>
      <c r="O425" s="921"/>
      <c r="P425" s="921"/>
      <c r="Q425" s="921"/>
      <c r="R425" s="921"/>
      <c r="S425" s="921"/>
      <c r="T425" s="921"/>
      <c r="U425" s="921"/>
      <c r="V425" s="921"/>
      <c r="W425" s="921"/>
      <c r="X425" s="921"/>
      <c r="Y425" s="921"/>
      <c r="Z425" s="921"/>
      <c r="AA425" s="921"/>
      <c r="AB425" s="921"/>
      <c r="AC425" s="921"/>
      <c r="AD425" s="921"/>
      <c r="AE425" s="921"/>
      <c r="AF425" s="921"/>
      <c r="AG425" s="921"/>
      <c r="AH425" s="921"/>
      <c r="AI425" s="921"/>
      <c r="AJ425" s="921"/>
      <c r="AK425" s="921"/>
      <c r="AL425" s="921"/>
      <c r="AM425" s="921"/>
      <c r="AN425" s="921"/>
      <c r="AO425" s="921"/>
      <c r="AP425" s="921"/>
      <c r="AQ425" s="921"/>
      <c r="AR425" s="921"/>
      <c r="AS425" s="921"/>
      <c r="AT425" s="921"/>
      <c r="AU425" s="921"/>
    </row>
    <row r="426" spans="1:47" s="961" customFormat="1" ht="5.45" customHeight="1">
      <c r="A426" s="962"/>
      <c r="B426" s="951"/>
      <c r="C426" s="931"/>
      <c r="D426" s="932"/>
      <c r="E426" s="939"/>
      <c r="F426" s="940"/>
      <c r="G426" s="920"/>
      <c r="H426" s="921"/>
      <c r="I426" s="921"/>
      <c r="J426" s="921"/>
      <c r="K426" s="921"/>
      <c r="L426" s="921"/>
      <c r="M426" s="921"/>
      <c r="N426" s="921"/>
      <c r="O426" s="921"/>
      <c r="P426" s="921"/>
      <c r="Q426" s="921"/>
      <c r="R426" s="921"/>
      <c r="S426" s="921"/>
      <c r="T426" s="921"/>
      <c r="U426" s="921"/>
      <c r="V426" s="921"/>
      <c r="W426" s="921"/>
      <c r="X426" s="921"/>
      <c r="Y426" s="921"/>
      <c r="Z426" s="921"/>
      <c r="AA426" s="921"/>
      <c r="AB426" s="921"/>
      <c r="AC426" s="921"/>
      <c r="AD426" s="921"/>
      <c r="AE426" s="921"/>
      <c r="AF426" s="921"/>
      <c r="AG426" s="921"/>
      <c r="AH426" s="921"/>
      <c r="AI426" s="921"/>
      <c r="AJ426" s="921"/>
      <c r="AK426" s="921"/>
      <c r="AL426" s="921"/>
      <c r="AM426" s="921"/>
      <c r="AN426" s="921"/>
      <c r="AO426" s="921"/>
      <c r="AP426" s="921"/>
      <c r="AQ426" s="921"/>
      <c r="AR426" s="921"/>
      <c r="AS426" s="921"/>
      <c r="AT426" s="921"/>
      <c r="AU426" s="921"/>
    </row>
    <row r="427" spans="1:47" s="961" customFormat="1">
      <c r="A427" s="962"/>
      <c r="B427" s="977" t="s">
        <v>920</v>
      </c>
      <c r="C427" s="931" t="s">
        <v>423</v>
      </c>
      <c r="D427" s="994">
        <v>10</v>
      </c>
      <c r="E427" s="937"/>
      <c r="F427" s="938">
        <f t="shared" ref="F427" si="47">D427*E427</f>
        <v>0</v>
      </c>
      <c r="G427" s="920"/>
      <c r="H427" s="921"/>
      <c r="I427" s="921"/>
      <c r="J427" s="921"/>
      <c r="K427" s="921"/>
      <c r="L427" s="921"/>
      <c r="M427" s="921"/>
      <c r="N427" s="921"/>
      <c r="O427" s="921"/>
      <c r="P427" s="921"/>
      <c r="Q427" s="921"/>
      <c r="R427" s="921"/>
      <c r="S427" s="921"/>
      <c r="T427" s="921"/>
      <c r="U427" s="921"/>
      <c r="V427" s="921"/>
      <c r="W427" s="921"/>
      <c r="X427" s="921"/>
      <c r="Y427" s="921"/>
      <c r="Z427" s="921"/>
      <c r="AA427" s="921"/>
      <c r="AB427" s="921"/>
      <c r="AC427" s="921"/>
      <c r="AD427" s="921"/>
      <c r="AE427" s="921"/>
      <c r="AF427" s="921"/>
      <c r="AG427" s="921"/>
      <c r="AH427" s="921"/>
      <c r="AI427" s="921"/>
      <c r="AJ427" s="921"/>
      <c r="AK427" s="921"/>
      <c r="AL427" s="921"/>
      <c r="AM427" s="921"/>
      <c r="AN427" s="921"/>
      <c r="AO427" s="921"/>
      <c r="AP427" s="921"/>
      <c r="AQ427" s="921"/>
      <c r="AR427" s="921"/>
      <c r="AS427" s="921"/>
      <c r="AT427" s="921"/>
      <c r="AU427" s="921"/>
    </row>
    <row r="428" spans="1:47" s="961" customFormat="1" ht="5.45" customHeight="1">
      <c r="A428" s="962"/>
      <c r="B428" s="951"/>
      <c r="C428" s="931"/>
      <c r="D428" s="932"/>
      <c r="E428" s="939"/>
      <c r="F428" s="940"/>
      <c r="G428" s="920"/>
      <c r="H428" s="921"/>
      <c r="I428" s="921"/>
      <c r="J428" s="921"/>
      <c r="K428" s="921"/>
      <c r="L428" s="921"/>
      <c r="M428" s="921"/>
      <c r="N428" s="921"/>
      <c r="O428" s="921"/>
      <c r="P428" s="921"/>
      <c r="Q428" s="921"/>
      <c r="R428" s="921"/>
      <c r="S428" s="921"/>
      <c r="T428" s="921"/>
      <c r="U428" s="921"/>
      <c r="V428" s="921"/>
      <c r="W428" s="921"/>
      <c r="X428" s="921"/>
      <c r="Y428" s="921"/>
      <c r="Z428" s="921"/>
      <c r="AA428" s="921"/>
      <c r="AB428" s="921"/>
      <c r="AC428" s="921"/>
      <c r="AD428" s="921"/>
      <c r="AE428" s="921"/>
      <c r="AF428" s="921"/>
      <c r="AG428" s="921"/>
      <c r="AH428" s="921"/>
      <c r="AI428" s="921"/>
      <c r="AJ428" s="921"/>
      <c r="AK428" s="921"/>
      <c r="AL428" s="921"/>
      <c r="AM428" s="921"/>
      <c r="AN428" s="921"/>
      <c r="AO428" s="921"/>
      <c r="AP428" s="921"/>
      <c r="AQ428" s="921"/>
      <c r="AR428" s="921"/>
      <c r="AS428" s="921"/>
      <c r="AT428" s="921"/>
      <c r="AU428" s="921"/>
    </row>
    <row r="429" spans="1:47" s="961" customFormat="1">
      <c r="A429" s="962"/>
      <c r="B429" s="977" t="s">
        <v>921</v>
      </c>
      <c r="C429" s="931" t="s">
        <v>423</v>
      </c>
      <c r="D429" s="994">
        <v>175</v>
      </c>
      <c r="E429" s="937"/>
      <c r="F429" s="938">
        <f t="shared" ref="F429" si="48">D429*E429</f>
        <v>0</v>
      </c>
      <c r="G429" s="920"/>
      <c r="H429" s="921"/>
      <c r="I429" s="921"/>
      <c r="J429" s="921"/>
      <c r="K429" s="921"/>
      <c r="L429" s="921"/>
      <c r="M429" s="921"/>
      <c r="N429" s="921"/>
      <c r="O429" s="921"/>
      <c r="P429" s="921"/>
      <c r="Q429" s="921"/>
      <c r="R429" s="921"/>
      <c r="S429" s="921"/>
      <c r="T429" s="921"/>
      <c r="U429" s="921"/>
      <c r="V429" s="921"/>
      <c r="W429" s="921"/>
      <c r="X429" s="921"/>
      <c r="Y429" s="921"/>
      <c r="Z429" s="921"/>
      <c r="AA429" s="921"/>
      <c r="AB429" s="921"/>
      <c r="AC429" s="921"/>
      <c r="AD429" s="921"/>
      <c r="AE429" s="921"/>
      <c r="AF429" s="921"/>
      <c r="AG429" s="921"/>
      <c r="AH429" s="921"/>
      <c r="AI429" s="921"/>
      <c r="AJ429" s="921"/>
      <c r="AK429" s="921"/>
      <c r="AL429" s="921"/>
      <c r="AM429" s="921"/>
      <c r="AN429" s="921"/>
      <c r="AO429" s="921"/>
      <c r="AP429" s="921"/>
      <c r="AQ429" s="921"/>
      <c r="AR429" s="921"/>
      <c r="AS429" s="921"/>
      <c r="AT429" s="921"/>
      <c r="AU429" s="921"/>
    </row>
    <row r="430" spans="1:47" s="961" customFormat="1" ht="5.45" customHeight="1">
      <c r="A430" s="962"/>
      <c r="B430" s="951"/>
      <c r="C430" s="931"/>
      <c r="D430" s="932"/>
      <c r="E430" s="939"/>
      <c r="F430" s="940"/>
      <c r="G430" s="920"/>
      <c r="H430" s="921"/>
      <c r="I430" s="921"/>
      <c r="J430" s="921"/>
      <c r="K430" s="921"/>
      <c r="L430" s="921"/>
      <c r="M430" s="921"/>
      <c r="N430" s="921"/>
      <c r="O430" s="921"/>
      <c r="P430" s="921"/>
      <c r="Q430" s="921"/>
      <c r="R430" s="921"/>
      <c r="S430" s="921"/>
      <c r="T430" s="921"/>
      <c r="U430" s="921"/>
      <c r="V430" s="921"/>
      <c r="W430" s="921"/>
      <c r="X430" s="921"/>
      <c r="Y430" s="921"/>
      <c r="Z430" s="921"/>
      <c r="AA430" s="921"/>
      <c r="AB430" s="921"/>
      <c r="AC430" s="921"/>
      <c r="AD430" s="921"/>
      <c r="AE430" s="921"/>
      <c r="AF430" s="921"/>
      <c r="AG430" s="921"/>
      <c r="AH430" s="921"/>
      <c r="AI430" s="921"/>
      <c r="AJ430" s="921"/>
      <c r="AK430" s="921"/>
      <c r="AL430" s="921"/>
      <c r="AM430" s="921"/>
      <c r="AN430" s="921"/>
      <c r="AO430" s="921"/>
      <c r="AP430" s="921"/>
      <c r="AQ430" s="921"/>
      <c r="AR430" s="921"/>
      <c r="AS430" s="921"/>
      <c r="AT430" s="921"/>
      <c r="AU430" s="921"/>
    </row>
    <row r="431" spans="1:47" s="961" customFormat="1">
      <c r="A431" s="962"/>
      <c r="B431" s="977" t="s">
        <v>922</v>
      </c>
      <c r="C431" s="931" t="s">
        <v>423</v>
      </c>
      <c r="D431" s="994">
        <v>100</v>
      </c>
      <c r="E431" s="937"/>
      <c r="F431" s="938">
        <f t="shared" ref="F431" si="49">D431*E431</f>
        <v>0</v>
      </c>
      <c r="G431" s="920"/>
      <c r="H431" s="921"/>
      <c r="I431" s="921"/>
      <c r="J431" s="921"/>
      <c r="K431" s="921"/>
      <c r="L431" s="921"/>
      <c r="M431" s="921"/>
      <c r="N431" s="921"/>
      <c r="O431" s="921"/>
      <c r="P431" s="921"/>
      <c r="Q431" s="921"/>
      <c r="R431" s="921"/>
      <c r="S431" s="921"/>
      <c r="T431" s="921"/>
      <c r="U431" s="921"/>
      <c r="V431" s="921"/>
      <c r="W431" s="921"/>
      <c r="X431" s="921"/>
      <c r="Y431" s="921"/>
      <c r="Z431" s="921"/>
      <c r="AA431" s="921"/>
      <c r="AB431" s="921"/>
      <c r="AC431" s="921"/>
      <c r="AD431" s="921"/>
      <c r="AE431" s="921"/>
      <c r="AF431" s="921"/>
      <c r="AG431" s="921"/>
      <c r="AH431" s="921"/>
      <c r="AI431" s="921"/>
      <c r="AJ431" s="921"/>
      <c r="AK431" s="921"/>
      <c r="AL431" s="921"/>
      <c r="AM431" s="921"/>
      <c r="AN431" s="921"/>
      <c r="AO431" s="921"/>
      <c r="AP431" s="921"/>
      <c r="AQ431" s="921"/>
      <c r="AR431" s="921"/>
      <c r="AS431" s="921"/>
      <c r="AT431" s="921"/>
      <c r="AU431" s="921"/>
    </row>
    <row r="432" spans="1:47" s="961" customFormat="1">
      <c r="A432" s="962"/>
      <c r="B432" s="977"/>
      <c r="C432" s="931"/>
      <c r="D432" s="994"/>
      <c r="E432" s="986"/>
      <c r="F432" s="981"/>
      <c r="G432" s="920"/>
      <c r="H432" s="921"/>
      <c r="I432" s="921"/>
      <c r="J432" s="921"/>
      <c r="K432" s="921"/>
      <c r="L432" s="921"/>
      <c r="M432" s="921"/>
      <c r="N432" s="921"/>
      <c r="O432" s="921"/>
      <c r="P432" s="921"/>
      <c r="Q432" s="921"/>
      <c r="R432" s="921"/>
      <c r="S432" s="921"/>
      <c r="T432" s="921"/>
      <c r="U432" s="921"/>
      <c r="V432" s="921"/>
      <c r="W432" s="921"/>
      <c r="X432" s="921"/>
      <c r="Y432" s="921"/>
      <c r="Z432" s="921"/>
      <c r="AA432" s="921"/>
      <c r="AB432" s="921"/>
      <c r="AC432" s="921"/>
      <c r="AD432" s="921"/>
      <c r="AE432" s="921"/>
      <c r="AF432" s="921"/>
      <c r="AG432" s="921"/>
      <c r="AH432" s="921"/>
      <c r="AI432" s="921"/>
      <c r="AJ432" s="921"/>
      <c r="AK432" s="921"/>
      <c r="AL432" s="921"/>
      <c r="AM432" s="921"/>
      <c r="AN432" s="921"/>
      <c r="AO432" s="921"/>
      <c r="AP432" s="921"/>
      <c r="AQ432" s="921"/>
      <c r="AR432" s="921"/>
      <c r="AS432" s="921"/>
      <c r="AT432" s="921"/>
      <c r="AU432" s="921"/>
    </row>
    <row r="433" spans="1:47" s="961" customFormat="1" ht="84">
      <c r="A433" s="962">
        <v>25</v>
      </c>
      <c r="B433" s="951" t="s">
        <v>923</v>
      </c>
      <c r="C433" s="931"/>
      <c r="D433" s="932"/>
      <c r="E433" s="933"/>
      <c r="F433" s="934"/>
      <c r="G433" s="920"/>
      <c r="H433" s="921"/>
      <c r="I433" s="921"/>
      <c r="J433" s="921"/>
      <c r="K433" s="921"/>
      <c r="L433" s="921"/>
      <c r="M433" s="921"/>
      <c r="N433" s="921"/>
      <c r="O433" s="921"/>
      <c r="P433" s="921"/>
      <c r="Q433" s="921"/>
      <c r="R433" s="921"/>
      <c r="S433" s="921"/>
      <c r="T433" s="921"/>
      <c r="U433" s="921"/>
      <c r="V433" s="921"/>
      <c r="W433" s="921"/>
      <c r="X433" s="921"/>
      <c r="Y433" s="921"/>
      <c r="Z433" s="921"/>
      <c r="AA433" s="921"/>
      <c r="AB433" s="921"/>
      <c r="AC433" s="921"/>
      <c r="AD433" s="921"/>
      <c r="AE433" s="921"/>
      <c r="AF433" s="921"/>
      <c r="AG433" s="921"/>
      <c r="AH433" s="921"/>
      <c r="AI433" s="921"/>
      <c r="AJ433" s="921"/>
      <c r="AK433" s="921"/>
      <c r="AL433" s="921"/>
      <c r="AM433" s="921"/>
      <c r="AN433" s="921"/>
      <c r="AO433" s="921"/>
      <c r="AP433" s="921"/>
      <c r="AQ433" s="921"/>
      <c r="AR433" s="921"/>
      <c r="AS433" s="921"/>
      <c r="AT433" s="921"/>
      <c r="AU433" s="921"/>
    </row>
    <row r="434" spans="1:47" s="961" customFormat="1">
      <c r="A434" s="962"/>
      <c r="B434" s="977" t="s">
        <v>924</v>
      </c>
      <c r="C434" s="931" t="s">
        <v>423</v>
      </c>
      <c r="D434" s="994">
        <v>50</v>
      </c>
      <c r="E434" s="937"/>
      <c r="F434" s="938">
        <f t="shared" ref="F434" si="50">D434*E434</f>
        <v>0</v>
      </c>
      <c r="G434" s="920"/>
      <c r="H434" s="921"/>
      <c r="I434" s="921"/>
      <c r="J434" s="921"/>
      <c r="K434" s="921"/>
      <c r="L434" s="921"/>
      <c r="M434" s="921"/>
      <c r="N434" s="921"/>
      <c r="O434" s="921"/>
      <c r="P434" s="921"/>
      <c r="Q434" s="921"/>
      <c r="R434" s="921"/>
      <c r="S434" s="921"/>
      <c r="T434" s="921"/>
      <c r="U434" s="921"/>
      <c r="V434" s="921"/>
      <c r="W434" s="921"/>
      <c r="X434" s="921"/>
      <c r="Y434" s="921"/>
      <c r="Z434" s="921"/>
      <c r="AA434" s="921"/>
      <c r="AB434" s="921"/>
      <c r="AC434" s="921"/>
      <c r="AD434" s="921"/>
      <c r="AE434" s="921"/>
      <c r="AF434" s="921"/>
      <c r="AG434" s="921"/>
      <c r="AH434" s="921"/>
      <c r="AI434" s="921"/>
      <c r="AJ434" s="921"/>
      <c r="AK434" s="921"/>
      <c r="AL434" s="921"/>
      <c r="AM434" s="921"/>
      <c r="AN434" s="921"/>
      <c r="AO434" s="921"/>
      <c r="AP434" s="921"/>
      <c r="AQ434" s="921"/>
      <c r="AR434" s="921"/>
      <c r="AS434" s="921"/>
      <c r="AT434" s="921"/>
      <c r="AU434" s="921"/>
    </row>
    <row r="435" spans="1:47" s="961" customFormat="1">
      <c r="A435" s="962"/>
      <c r="B435" s="977"/>
      <c r="C435" s="931"/>
      <c r="D435" s="994"/>
      <c r="E435" s="986"/>
      <c r="F435" s="981"/>
      <c r="G435" s="920"/>
      <c r="H435" s="921"/>
      <c r="I435" s="921"/>
      <c r="J435" s="921"/>
      <c r="K435" s="921"/>
      <c r="L435" s="921"/>
      <c r="M435" s="921"/>
      <c r="N435" s="921"/>
      <c r="O435" s="921"/>
      <c r="P435" s="921"/>
      <c r="Q435" s="921"/>
      <c r="R435" s="921"/>
      <c r="S435" s="921"/>
      <c r="T435" s="921"/>
      <c r="U435" s="921"/>
      <c r="V435" s="921"/>
      <c r="W435" s="921"/>
      <c r="X435" s="921"/>
      <c r="Y435" s="921"/>
      <c r="Z435" s="921"/>
      <c r="AA435" s="921"/>
      <c r="AB435" s="921"/>
      <c r="AC435" s="921"/>
      <c r="AD435" s="921"/>
      <c r="AE435" s="921"/>
      <c r="AF435" s="921"/>
      <c r="AG435" s="921"/>
      <c r="AH435" s="921"/>
      <c r="AI435" s="921"/>
      <c r="AJ435" s="921"/>
      <c r="AK435" s="921"/>
      <c r="AL435" s="921"/>
      <c r="AM435" s="921"/>
      <c r="AN435" s="921"/>
      <c r="AO435" s="921"/>
      <c r="AP435" s="921"/>
      <c r="AQ435" s="921"/>
      <c r="AR435" s="921"/>
      <c r="AS435" s="921"/>
      <c r="AT435" s="921"/>
      <c r="AU435" s="921"/>
    </row>
    <row r="436" spans="1:47" s="961" customFormat="1" ht="24">
      <c r="A436" s="962">
        <v>26</v>
      </c>
      <c r="B436" s="951" t="s">
        <v>925</v>
      </c>
      <c r="C436" s="941"/>
      <c r="D436" s="941"/>
      <c r="E436" s="996"/>
      <c r="F436" s="934"/>
      <c r="G436" s="920"/>
      <c r="H436" s="921"/>
      <c r="I436" s="921"/>
      <c r="J436" s="921"/>
      <c r="K436" s="921"/>
      <c r="L436" s="921"/>
      <c r="M436" s="921"/>
      <c r="N436" s="921"/>
      <c r="O436" s="921"/>
      <c r="P436" s="921"/>
      <c r="Q436" s="921"/>
      <c r="R436" s="921"/>
      <c r="S436" s="921"/>
      <c r="T436" s="921"/>
      <c r="U436" s="921"/>
      <c r="V436" s="921"/>
      <c r="W436" s="921"/>
      <c r="X436" s="921"/>
      <c r="Y436" s="921"/>
      <c r="Z436" s="921"/>
      <c r="AA436" s="921"/>
      <c r="AB436" s="921"/>
      <c r="AC436" s="921"/>
      <c r="AD436" s="921"/>
      <c r="AE436" s="921"/>
      <c r="AF436" s="921"/>
      <c r="AG436" s="921"/>
      <c r="AH436" s="921"/>
      <c r="AI436" s="921"/>
      <c r="AJ436" s="921"/>
      <c r="AK436" s="921"/>
      <c r="AL436" s="921"/>
      <c r="AM436" s="921"/>
      <c r="AN436" s="921"/>
      <c r="AO436" s="921"/>
      <c r="AP436" s="921"/>
      <c r="AQ436" s="921"/>
      <c r="AR436" s="921"/>
      <c r="AS436" s="921"/>
      <c r="AT436" s="921"/>
      <c r="AU436" s="921"/>
    </row>
    <row r="437" spans="1:47" s="961" customFormat="1" ht="13.5" customHeight="1">
      <c r="A437" s="962"/>
      <c r="B437" s="997" t="s">
        <v>926</v>
      </c>
      <c r="C437" s="931" t="s">
        <v>478</v>
      </c>
      <c r="D437" s="932">
        <v>11</v>
      </c>
      <c r="E437" s="937"/>
      <c r="F437" s="938">
        <f t="shared" ref="F437:F444" si="51">D437*E437</f>
        <v>0</v>
      </c>
      <c r="G437" s="920"/>
      <c r="H437" s="921"/>
      <c r="I437" s="921"/>
      <c r="J437" s="921"/>
      <c r="K437" s="921"/>
      <c r="L437" s="921"/>
      <c r="M437" s="921"/>
      <c r="N437" s="921"/>
      <c r="O437" s="921"/>
      <c r="P437" s="921"/>
      <c r="Q437" s="921"/>
      <c r="R437" s="921"/>
      <c r="S437" s="921"/>
      <c r="T437" s="921"/>
      <c r="U437" s="921"/>
      <c r="V437" s="921"/>
      <c r="W437" s="921"/>
      <c r="X437" s="921"/>
      <c r="Y437" s="921"/>
      <c r="Z437" s="921"/>
      <c r="AA437" s="921"/>
      <c r="AB437" s="921"/>
      <c r="AC437" s="921"/>
      <c r="AD437" s="921"/>
      <c r="AE437" s="921"/>
      <c r="AF437" s="921"/>
      <c r="AG437" s="921"/>
      <c r="AH437" s="921"/>
      <c r="AI437" s="921"/>
      <c r="AJ437" s="921"/>
      <c r="AK437" s="921"/>
      <c r="AL437" s="921"/>
      <c r="AM437" s="921"/>
      <c r="AN437" s="921"/>
      <c r="AO437" s="921"/>
      <c r="AP437" s="921"/>
      <c r="AQ437" s="921"/>
      <c r="AR437" s="921"/>
      <c r="AS437" s="921"/>
      <c r="AT437" s="921"/>
      <c r="AU437" s="921"/>
    </row>
    <row r="438" spans="1:47" s="961" customFormat="1" ht="13.5" customHeight="1">
      <c r="A438" s="962"/>
      <c r="B438" s="997" t="s">
        <v>927</v>
      </c>
      <c r="C438" s="931" t="s">
        <v>478</v>
      </c>
      <c r="D438" s="932">
        <v>11</v>
      </c>
      <c r="E438" s="937"/>
      <c r="F438" s="938">
        <f t="shared" si="51"/>
        <v>0</v>
      </c>
      <c r="G438" s="920"/>
      <c r="H438" s="921"/>
      <c r="I438" s="921"/>
      <c r="J438" s="921"/>
      <c r="K438" s="921"/>
      <c r="L438" s="921"/>
      <c r="M438" s="921"/>
      <c r="N438" s="921"/>
      <c r="O438" s="921"/>
      <c r="P438" s="921"/>
      <c r="Q438" s="921"/>
      <c r="R438" s="921"/>
      <c r="S438" s="921"/>
      <c r="T438" s="921"/>
      <c r="U438" s="921"/>
      <c r="V438" s="921"/>
      <c r="W438" s="921"/>
      <c r="X438" s="921"/>
      <c r="Y438" s="921"/>
      <c r="Z438" s="921"/>
      <c r="AA438" s="921"/>
      <c r="AB438" s="921"/>
      <c r="AC438" s="921"/>
      <c r="AD438" s="921"/>
      <c r="AE438" s="921"/>
      <c r="AF438" s="921"/>
      <c r="AG438" s="921"/>
      <c r="AH438" s="921"/>
      <c r="AI438" s="921"/>
      <c r="AJ438" s="921"/>
      <c r="AK438" s="921"/>
      <c r="AL438" s="921"/>
      <c r="AM438" s="921"/>
      <c r="AN438" s="921"/>
      <c r="AO438" s="921"/>
      <c r="AP438" s="921"/>
      <c r="AQ438" s="921"/>
      <c r="AR438" s="921"/>
      <c r="AS438" s="921"/>
      <c r="AT438" s="921"/>
      <c r="AU438" s="921"/>
    </row>
    <row r="439" spans="1:47" s="961" customFormat="1" ht="13.5" customHeight="1">
      <c r="A439" s="962"/>
      <c r="B439" s="997"/>
      <c r="C439" s="931"/>
      <c r="D439" s="932"/>
      <c r="E439" s="976"/>
      <c r="F439" s="938"/>
      <c r="G439" s="920"/>
      <c r="H439" s="921"/>
      <c r="I439" s="921"/>
      <c r="J439" s="921"/>
      <c r="K439" s="921"/>
      <c r="L439" s="921"/>
      <c r="M439" s="921"/>
      <c r="N439" s="921"/>
      <c r="O439" s="921"/>
      <c r="P439" s="921"/>
      <c r="Q439" s="921"/>
      <c r="R439" s="921"/>
      <c r="S439" s="921"/>
      <c r="T439" s="921"/>
      <c r="U439" s="921"/>
      <c r="V439" s="921"/>
      <c r="W439" s="921"/>
      <c r="X439" s="921"/>
      <c r="Y439" s="921"/>
      <c r="Z439" s="921"/>
      <c r="AA439" s="921"/>
      <c r="AB439" s="921"/>
      <c r="AC439" s="921"/>
      <c r="AD439" s="921"/>
      <c r="AE439" s="921"/>
      <c r="AF439" s="921"/>
      <c r="AG439" s="921"/>
      <c r="AH439" s="921"/>
      <c r="AI439" s="921"/>
      <c r="AJ439" s="921"/>
      <c r="AK439" s="921"/>
      <c r="AL439" s="921"/>
      <c r="AM439" s="921"/>
      <c r="AN439" s="921"/>
      <c r="AO439" s="921"/>
      <c r="AP439" s="921"/>
      <c r="AQ439" s="921"/>
      <c r="AR439" s="921"/>
      <c r="AS439" s="921"/>
      <c r="AT439" s="921"/>
      <c r="AU439" s="921"/>
    </row>
    <row r="440" spans="1:47" s="961" customFormat="1" ht="13.5" customHeight="1">
      <c r="A440" s="962"/>
      <c r="B440" s="997" t="s">
        <v>928</v>
      </c>
      <c r="C440" s="931" t="s">
        <v>478</v>
      </c>
      <c r="D440" s="932">
        <v>11</v>
      </c>
      <c r="E440" s="937"/>
      <c r="F440" s="938">
        <f t="shared" ref="F440:F441" si="52">D440*E440</f>
        <v>0</v>
      </c>
      <c r="G440" s="920"/>
      <c r="H440" s="921"/>
      <c r="I440" s="921"/>
      <c r="J440" s="921"/>
      <c r="K440" s="921"/>
      <c r="L440" s="921"/>
      <c r="M440" s="921"/>
      <c r="N440" s="921"/>
      <c r="O440" s="921"/>
      <c r="P440" s="921"/>
      <c r="Q440" s="921"/>
      <c r="R440" s="921"/>
      <c r="S440" s="921"/>
      <c r="T440" s="921"/>
      <c r="U440" s="921"/>
      <c r="V440" s="921"/>
      <c r="W440" s="921"/>
      <c r="X440" s="921"/>
      <c r="Y440" s="921"/>
      <c r="Z440" s="921"/>
      <c r="AA440" s="921"/>
      <c r="AB440" s="921"/>
      <c r="AC440" s="921"/>
      <c r="AD440" s="921"/>
      <c r="AE440" s="921"/>
      <c r="AF440" s="921"/>
      <c r="AG440" s="921"/>
      <c r="AH440" s="921"/>
      <c r="AI440" s="921"/>
      <c r="AJ440" s="921"/>
      <c r="AK440" s="921"/>
      <c r="AL440" s="921"/>
      <c r="AM440" s="921"/>
      <c r="AN440" s="921"/>
      <c r="AO440" s="921"/>
      <c r="AP440" s="921"/>
      <c r="AQ440" s="921"/>
      <c r="AR440" s="921"/>
      <c r="AS440" s="921"/>
      <c r="AT440" s="921"/>
      <c r="AU440" s="921"/>
    </row>
    <row r="441" spans="1:47" s="961" customFormat="1" ht="13.5" customHeight="1">
      <c r="A441" s="962"/>
      <c r="B441" s="997" t="s">
        <v>929</v>
      </c>
      <c r="C441" s="931" t="s">
        <v>478</v>
      </c>
      <c r="D441" s="932">
        <v>11</v>
      </c>
      <c r="E441" s="937"/>
      <c r="F441" s="938">
        <f t="shared" si="52"/>
        <v>0</v>
      </c>
      <c r="G441" s="920"/>
      <c r="H441" s="921"/>
      <c r="I441" s="921"/>
      <c r="J441" s="921"/>
      <c r="K441" s="921"/>
      <c r="L441" s="921"/>
      <c r="M441" s="921"/>
      <c r="N441" s="921"/>
      <c r="O441" s="921"/>
      <c r="P441" s="921"/>
      <c r="Q441" s="921"/>
      <c r="R441" s="921"/>
      <c r="S441" s="921"/>
      <c r="T441" s="921"/>
      <c r="U441" s="921"/>
      <c r="V441" s="921"/>
      <c r="W441" s="921"/>
      <c r="X441" s="921"/>
      <c r="Y441" s="921"/>
      <c r="Z441" s="921"/>
      <c r="AA441" s="921"/>
      <c r="AB441" s="921"/>
      <c r="AC441" s="921"/>
      <c r="AD441" s="921"/>
      <c r="AE441" s="921"/>
      <c r="AF441" s="921"/>
      <c r="AG441" s="921"/>
      <c r="AH441" s="921"/>
      <c r="AI441" s="921"/>
      <c r="AJ441" s="921"/>
      <c r="AK441" s="921"/>
      <c r="AL441" s="921"/>
      <c r="AM441" s="921"/>
      <c r="AN441" s="921"/>
      <c r="AO441" s="921"/>
      <c r="AP441" s="921"/>
      <c r="AQ441" s="921"/>
      <c r="AR441" s="921"/>
      <c r="AS441" s="921"/>
      <c r="AT441" s="921"/>
      <c r="AU441" s="921"/>
    </row>
    <row r="442" spans="1:47" s="961" customFormat="1" ht="13.5" customHeight="1">
      <c r="A442" s="962"/>
      <c r="B442" s="997"/>
      <c r="C442" s="931"/>
      <c r="D442" s="932"/>
      <c r="E442" s="976"/>
      <c r="F442" s="938"/>
      <c r="G442" s="920"/>
      <c r="H442" s="921"/>
      <c r="I442" s="921"/>
      <c r="J442" s="921"/>
      <c r="K442" s="921"/>
      <c r="L442" s="921"/>
      <c r="M442" s="921"/>
      <c r="N442" s="921"/>
      <c r="O442" s="921"/>
      <c r="P442" s="921"/>
      <c r="Q442" s="921"/>
      <c r="R442" s="921"/>
      <c r="S442" s="921"/>
      <c r="T442" s="921"/>
      <c r="U442" s="921"/>
      <c r="V442" s="921"/>
      <c r="W442" s="921"/>
      <c r="X442" s="921"/>
      <c r="Y442" s="921"/>
      <c r="Z442" s="921"/>
      <c r="AA442" s="921"/>
      <c r="AB442" s="921"/>
      <c r="AC442" s="921"/>
      <c r="AD442" s="921"/>
      <c r="AE442" s="921"/>
      <c r="AF442" s="921"/>
      <c r="AG442" s="921"/>
      <c r="AH442" s="921"/>
      <c r="AI442" s="921"/>
      <c r="AJ442" s="921"/>
      <c r="AK442" s="921"/>
      <c r="AL442" s="921"/>
      <c r="AM442" s="921"/>
      <c r="AN442" s="921"/>
      <c r="AO442" s="921"/>
      <c r="AP442" s="921"/>
      <c r="AQ442" s="921"/>
      <c r="AR442" s="921"/>
      <c r="AS442" s="921"/>
      <c r="AT442" s="921"/>
      <c r="AU442" s="921"/>
    </row>
    <row r="443" spans="1:47" s="961" customFormat="1">
      <c r="A443" s="998"/>
      <c r="B443" s="997" t="s">
        <v>930</v>
      </c>
      <c r="C443" s="931" t="s">
        <v>478</v>
      </c>
      <c r="D443" s="932">
        <v>11</v>
      </c>
      <c r="E443" s="937"/>
      <c r="F443" s="938">
        <f t="shared" si="51"/>
        <v>0</v>
      </c>
      <c r="G443" s="920"/>
      <c r="H443" s="921"/>
      <c r="I443" s="921"/>
      <c r="J443" s="921"/>
      <c r="K443" s="921"/>
      <c r="L443" s="921"/>
      <c r="M443" s="921"/>
      <c r="N443" s="921"/>
      <c r="O443" s="921"/>
      <c r="P443" s="921"/>
      <c r="Q443" s="921"/>
      <c r="R443" s="921"/>
      <c r="S443" s="921"/>
      <c r="T443" s="921"/>
      <c r="U443" s="921"/>
      <c r="V443" s="921"/>
      <c r="W443" s="921"/>
      <c r="X443" s="921"/>
      <c r="Y443" s="921"/>
      <c r="Z443" s="921"/>
      <c r="AA443" s="921"/>
      <c r="AB443" s="921"/>
      <c r="AC443" s="921"/>
      <c r="AD443" s="921"/>
      <c r="AE443" s="921"/>
      <c r="AF443" s="921"/>
      <c r="AG443" s="921"/>
      <c r="AH443" s="921"/>
      <c r="AI443" s="921"/>
      <c r="AJ443" s="921"/>
      <c r="AK443" s="921"/>
      <c r="AL443" s="921"/>
      <c r="AM443" s="921"/>
      <c r="AN443" s="921"/>
      <c r="AO443" s="921"/>
      <c r="AP443" s="921"/>
      <c r="AQ443" s="921"/>
      <c r="AR443" s="921"/>
      <c r="AS443" s="921"/>
      <c r="AT443" s="921"/>
      <c r="AU443" s="921"/>
    </row>
    <row r="444" spans="1:47" s="961" customFormat="1" ht="13.5" customHeight="1">
      <c r="A444" s="962"/>
      <c r="B444" s="997" t="s">
        <v>931</v>
      </c>
      <c r="C444" s="931" t="s">
        <v>478</v>
      </c>
      <c r="D444" s="932">
        <v>11</v>
      </c>
      <c r="E444" s="937"/>
      <c r="F444" s="938">
        <f t="shared" si="51"/>
        <v>0</v>
      </c>
      <c r="G444" s="920"/>
      <c r="H444" s="921"/>
      <c r="I444" s="921"/>
      <c r="J444" s="921"/>
      <c r="K444" s="921"/>
      <c r="L444" s="921"/>
      <c r="M444" s="921"/>
      <c r="N444" s="921"/>
      <c r="O444" s="921"/>
      <c r="P444" s="921"/>
      <c r="Q444" s="921"/>
      <c r="R444" s="921"/>
      <c r="S444" s="921"/>
      <c r="T444" s="921"/>
      <c r="U444" s="921"/>
      <c r="V444" s="921"/>
      <c r="W444" s="921"/>
      <c r="X444" s="921"/>
      <c r="Y444" s="921"/>
      <c r="Z444" s="921"/>
      <c r="AA444" s="921"/>
      <c r="AB444" s="921"/>
      <c r="AC444" s="921"/>
      <c r="AD444" s="921"/>
      <c r="AE444" s="921"/>
      <c r="AF444" s="921"/>
      <c r="AG444" s="921"/>
      <c r="AH444" s="921"/>
      <c r="AI444" s="921"/>
      <c r="AJ444" s="921"/>
      <c r="AK444" s="921"/>
      <c r="AL444" s="921"/>
      <c r="AM444" s="921"/>
      <c r="AN444" s="921"/>
      <c r="AO444" s="921"/>
      <c r="AP444" s="921"/>
      <c r="AQ444" s="921"/>
      <c r="AR444" s="921"/>
      <c r="AS444" s="921"/>
      <c r="AT444" s="921"/>
      <c r="AU444" s="921"/>
    </row>
    <row r="445" spans="1:47" s="961" customFormat="1">
      <c r="A445" s="998"/>
      <c r="B445" s="997"/>
      <c r="C445" s="931"/>
      <c r="D445" s="932"/>
      <c r="E445" s="986"/>
      <c r="F445" s="981"/>
      <c r="G445" s="920"/>
      <c r="H445" s="921"/>
      <c r="I445" s="921"/>
      <c r="J445" s="921"/>
      <c r="K445" s="921"/>
      <c r="L445" s="921"/>
      <c r="M445" s="921"/>
      <c r="N445" s="921"/>
      <c r="O445" s="921"/>
      <c r="P445" s="921"/>
      <c r="Q445" s="921"/>
      <c r="R445" s="921"/>
      <c r="S445" s="921"/>
      <c r="T445" s="921"/>
      <c r="U445" s="921"/>
      <c r="V445" s="921"/>
      <c r="W445" s="921"/>
      <c r="X445" s="921"/>
      <c r="Y445" s="921"/>
      <c r="Z445" s="921"/>
      <c r="AA445" s="921"/>
      <c r="AB445" s="921"/>
      <c r="AC445" s="921"/>
      <c r="AD445" s="921"/>
      <c r="AE445" s="921"/>
      <c r="AF445" s="921"/>
      <c r="AG445" s="921"/>
      <c r="AH445" s="921"/>
      <c r="AI445" s="921"/>
      <c r="AJ445" s="921"/>
      <c r="AK445" s="921"/>
      <c r="AL445" s="921"/>
      <c r="AM445" s="921"/>
      <c r="AN445" s="921"/>
      <c r="AO445" s="921"/>
      <c r="AP445" s="921"/>
      <c r="AQ445" s="921"/>
      <c r="AR445" s="921"/>
      <c r="AS445" s="921"/>
      <c r="AT445" s="921"/>
      <c r="AU445" s="921"/>
    </row>
    <row r="446" spans="1:47" s="961" customFormat="1" ht="37.5" customHeight="1">
      <c r="A446" s="962">
        <v>27</v>
      </c>
      <c r="B446" s="951" t="s">
        <v>932</v>
      </c>
      <c r="C446" s="931"/>
      <c r="D446" s="932"/>
      <c r="E446" s="933"/>
      <c r="F446" s="934"/>
      <c r="G446" s="920"/>
      <c r="H446" s="921"/>
      <c r="I446" s="921"/>
      <c r="J446" s="921"/>
      <c r="K446" s="921"/>
      <c r="L446" s="921"/>
      <c r="M446" s="921"/>
      <c r="N446" s="921"/>
      <c r="O446" s="921"/>
      <c r="P446" s="921"/>
      <c r="Q446" s="921"/>
      <c r="R446" s="921"/>
      <c r="S446" s="921"/>
      <c r="T446" s="921"/>
      <c r="U446" s="921"/>
      <c r="V446" s="921"/>
      <c r="W446" s="921"/>
      <c r="X446" s="921"/>
      <c r="Y446" s="921"/>
      <c r="Z446" s="921"/>
      <c r="AA446" s="921"/>
      <c r="AB446" s="921"/>
      <c r="AC446" s="921"/>
      <c r="AD446" s="921"/>
      <c r="AE446" s="921"/>
      <c r="AF446" s="921"/>
      <c r="AG446" s="921"/>
      <c r="AH446" s="921"/>
      <c r="AI446" s="921"/>
      <c r="AJ446" s="921"/>
      <c r="AK446" s="921"/>
      <c r="AL446" s="921"/>
      <c r="AM446" s="921"/>
      <c r="AN446" s="921"/>
      <c r="AO446" s="921"/>
      <c r="AP446" s="921"/>
      <c r="AQ446" s="921"/>
      <c r="AR446" s="921"/>
      <c r="AS446" s="921"/>
      <c r="AT446" s="921"/>
      <c r="AU446" s="921"/>
    </row>
    <row r="447" spans="1:47" s="961" customFormat="1">
      <c r="A447" s="962"/>
      <c r="B447" s="951"/>
      <c r="C447" s="931"/>
      <c r="D447" s="932"/>
      <c r="E447" s="933"/>
      <c r="F447" s="934"/>
      <c r="G447" s="920"/>
      <c r="H447" s="921"/>
      <c r="I447" s="921"/>
      <c r="J447" s="921"/>
      <c r="K447" s="921"/>
      <c r="L447" s="921"/>
      <c r="M447" s="921"/>
      <c r="N447" s="921"/>
      <c r="O447" s="921"/>
      <c r="P447" s="921"/>
      <c r="Q447" s="921"/>
      <c r="R447" s="921"/>
      <c r="S447" s="921"/>
      <c r="T447" s="921"/>
      <c r="U447" s="921"/>
      <c r="V447" s="921"/>
      <c r="W447" s="921"/>
      <c r="X447" s="921"/>
      <c r="Y447" s="921"/>
      <c r="Z447" s="921"/>
      <c r="AA447" s="921"/>
      <c r="AB447" s="921"/>
      <c r="AC447" s="921"/>
      <c r="AD447" s="921"/>
      <c r="AE447" s="921"/>
      <c r="AF447" s="921"/>
      <c r="AG447" s="921"/>
      <c r="AH447" s="921"/>
      <c r="AI447" s="921"/>
      <c r="AJ447" s="921"/>
      <c r="AK447" s="921"/>
      <c r="AL447" s="921"/>
      <c r="AM447" s="921"/>
      <c r="AN447" s="921"/>
      <c r="AO447" s="921"/>
      <c r="AP447" s="921"/>
      <c r="AQ447" s="921"/>
      <c r="AR447" s="921"/>
      <c r="AS447" s="921"/>
      <c r="AT447" s="921"/>
      <c r="AU447" s="921"/>
    </row>
    <row r="448" spans="1:47" s="961" customFormat="1">
      <c r="A448" s="962"/>
      <c r="B448" s="984" t="s">
        <v>933</v>
      </c>
      <c r="C448" s="931"/>
      <c r="D448" s="932"/>
      <c r="E448" s="933"/>
      <c r="F448" s="934"/>
      <c r="G448" s="920"/>
      <c r="H448" s="921"/>
      <c r="I448" s="921"/>
      <c r="J448" s="921"/>
      <c r="K448" s="921"/>
      <c r="L448" s="921"/>
      <c r="M448" s="921"/>
      <c r="N448" s="921"/>
      <c r="O448" s="921"/>
      <c r="P448" s="921"/>
      <c r="Q448" s="921"/>
      <c r="R448" s="921"/>
      <c r="S448" s="921"/>
      <c r="T448" s="921"/>
      <c r="U448" s="921"/>
      <c r="V448" s="921"/>
      <c r="W448" s="921"/>
      <c r="X448" s="921"/>
      <c r="Y448" s="921"/>
      <c r="Z448" s="921"/>
      <c r="AA448" s="921"/>
      <c r="AB448" s="921"/>
      <c r="AC448" s="921"/>
      <c r="AD448" s="921"/>
      <c r="AE448" s="921"/>
      <c r="AF448" s="921"/>
      <c r="AG448" s="921"/>
      <c r="AH448" s="921"/>
      <c r="AI448" s="921"/>
      <c r="AJ448" s="921"/>
      <c r="AK448" s="921"/>
      <c r="AL448" s="921"/>
      <c r="AM448" s="921"/>
      <c r="AN448" s="921"/>
      <c r="AO448" s="921"/>
      <c r="AP448" s="921"/>
      <c r="AQ448" s="921"/>
      <c r="AR448" s="921"/>
      <c r="AS448" s="921"/>
      <c r="AT448" s="921"/>
      <c r="AU448" s="921"/>
    </row>
    <row r="449" spans="1:47" s="961" customFormat="1" ht="5.45" customHeight="1">
      <c r="A449" s="962"/>
      <c r="B449" s="951"/>
      <c r="C449" s="931"/>
      <c r="D449" s="932"/>
      <c r="E449" s="939"/>
      <c r="F449" s="940"/>
      <c r="G449" s="920"/>
      <c r="H449" s="921"/>
      <c r="I449" s="921"/>
      <c r="J449" s="921"/>
      <c r="K449" s="921"/>
      <c r="L449" s="921"/>
      <c r="M449" s="921"/>
      <c r="N449" s="921"/>
      <c r="O449" s="921"/>
      <c r="P449" s="921"/>
      <c r="Q449" s="921"/>
      <c r="R449" s="921"/>
      <c r="S449" s="921"/>
      <c r="T449" s="921"/>
      <c r="U449" s="921"/>
      <c r="V449" s="921"/>
      <c r="W449" s="921"/>
      <c r="X449" s="921"/>
      <c r="Y449" s="921"/>
      <c r="Z449" s="921"/>
      <c r="AA449" s="921"/>
      <c r="AB449" s="921"/>
      <c r="AC449" s="921"/>
      <c r="AD449" s="921"/>
      <c r="AE449" s="921"/>
      <c r="AF449" s="921"/>
      <c r="AG449" s="921"/>
      <c r="AH449" s="921"/>
      <c r="AI449" s="921"/>
      <c r="AJ449" s="921"/>
      <c r="AK449" s="921"/>
      <c r="AL449" s="921"/>
      <c r="AM449" s="921"/>
      <c r="AN449" s="921"/>
      <c r="AO449" s="921"/>
      <c r="AP449" s="921"/>
      <c r="AQ449" s="921"/>
      <c r="AR449" s="921"/>
      <c r="AS449" s="921"/>
      <c r="AT449" s="921"/>
      <c r="AU449" s="921"/>
    </row>
    <row r="450" spans="1:47" s="961" customFormat="1">
      <c r="A450" s="962"/>
      <c r="B450" s="977" t="s">
        <v>884</v>
      </c>
      <c r="C450" s="931" t="s">
        <v>423</v>
      </c>
      <c r="D450" s="994">
        <v>130</v>
      </c>
      <c r="E450" s="937"/>
      <c r="F450" s="938">
        <f t="shared" ref="F450" si="53">D450*E450</f>
        <v>0</v>
      </c>
      <c r="G450" s="920"/>
      <c r="H450" s="921"/>
      <c r="I450" s="921"/>
      <c r="J450" s="921"/>
      <c r="K450" s="921"/>
      <c r="L450" s="921"/>
      <c r="M450" s="921"/>
      <c r="N450" s="921"/>
      <c r="O450" s="921"/>
      <c r="P450" s="921"/>
      <c r="Q450" s="921"/>
      <c r="R450" s="921"/>
      <c r="S450" s="921"/>
      <c r="T450" s="921"/>
      <c r="U450" s="921"/>
      <c r="V450" s="921"/>
      <c r="W450" s="921"/>
      <c r="X450" s="921"/>
      <c r="Y450" s="921"/>
      <c r="Z450" s="921"/>
      <c r="AA450" s="921"/>
      <c r="AB450" s="921"/>
      <c r="AC450" s="921"/>
      <c r="AD450" s="921"/>
      <c r="AE450" s="921"/>
      <c r="AF450" s="921"/>
      <c r="AG450" s="921"/>
      <c r="AH450" s="921"/>
      <c r="AI450" s="921"/>
      <c r="AJ450" s="921"/>
      <c r="AK450" s="921"/>
      <c r="AL450" s="921"/>
      <c r="AM450" s="921"/>
      <c r="AN450" s="921"/>
      <c r="AO450" s="921"/>
      <c r="AP450" s="921"/>
      <c r="AQ450" s="921"/>
      <c r="AR450" s="921"/>
      <c r="AS450" s="921"/>
      <c r="AT450" s="921"/>
      <c r="AU450" s="921"/>
    </row>
    <row r="451" spans="1:47" s="961" customFormat="1">
      <c r="A451" s="962"/>
      <c r="B451" s="977"/>
      <c r="C451" s="931"/>
      <c r="D451" s="994"/>
      <c r="E451" s="986"/>
      <c r="F451" s="981"/>
      <c r="G451" s="920"/>
      <c r="H451" s="921"/>
      <c r="I451" s="921"/>
      <c r="J451" s="921"/>
      <c r="K451" s="921"/>
      <c r="L451" s="921"/>
      <c r="M451" s="921"/>
      <c r="N451" s="921"/>
      <c r="O451" s="921"/>
      <c r="P451" s="921"/>
      <c r="Q451" s="921"/>
      <c r="R451" s="921"/>
      <c r="S451" s="921"/>
      <c r="T451" s="921"/>
      <c r="U451" s="921"/>
      <c r="V451" s="921"/>
      <c r="W451" s="921"/>
      <c r="X451" s="921"/>
      <c r="Y451" s="921"/>
      <c r="Z451" s="921"/>
      <c r="AA451" s="921"/>
      <c r="AB451" s="921"/>
      <c r="AC451" s="921"/>
      <c r="AD451" s="921"/>
      <c r="AE451" s="921"/>
      <c r="AF451" s="921"/>
      <c r="AG451" s="921"/>
      <c r="AH451" s="921"/>
      <c r="AI451" s="921"/>
      <c r="AJ451" s="921"/>
      <c r="AK451" s="921"/>
      <c r="AL451" s="921"/>
      <c r="AM451" s="921"/>
      <c r="AN451" s="921"/>
      <c r="AO451" s="921"/>
      <c r="AP451" s="921"/>
      <c r="AQ451" s="921"/>
      <c r="AR451" s="921"/>
      <c r="AS451" s="921"/>
      <c r="AT451" s="921"/>
      <c r="AU451" s="921"/>
    </row>
    <row r="452" spans="1:47" s="999" customFormat="1" ht="84">
      <c r="A452" s="962">
        <v>28</v>
      </c>
      <c r="B452" s="951" t="s">
        <v>934</v>
      </c>
      <c r="C452" s="965"/>
      <c r="D452" s="965"/>
      <c r="E452" s="933"/>
      <c r="F452" s="934"/>
      <c r="G452" s="920"/>
      <c r="H452" s="921"/>
      <c r="I452" s="921"/>
      <c r="J452" s="921"/>
      <c r="K452" s="921"/>
      <c r="L452" s="921"/>
      <c r="M452" s="921"/>
      <c r="N452" s="921"/>
      <c r="O452" s="921"/>
      <c r="P452" s="921"/>
      <c r="Q452" s="921"/>
      <c r="R452" s="921"/>
      <c r="S452" s="921"/>
      <c r="T452" s="921"/>
      <c r="U452" s="921"/>
      <c r="V452" s="921"/>
      <c r="W452" s="921"/>
      <c r="X452" s="921"/>
      <c r="Y452" s="921"/>
      <c r="Z452" s="921"/>
      <c r="AA452" s="921"/>
      <c r="AB452" s="921"/>
      <c r="AC452" s="921"/>
      <c r="AD452" s="921"/>
      <c r="AE452" s="921"/>
      <c r="AF452" s="921"/>
      <c r="AG452" s="921"/>
      <c r="AH452" s="921"/>
      <c r="AI452" s="921"/>
      <c r="AJ452" s="921"/>
      <c r="AK452" s="921"/>
      <c r="AL452" s="921"/>
      <c r="AM452" s="921"/>
      <c r="AN452" s="921"/>
      <c r="AO452" s="921"/>
      <c r="AP452" s="921"/>
      <c r="AQ452" s="921"/>
      <c r="AR452" s="921"/>
      <c r="AS452" s="921"/>
      <c r="AT452" s="921"/>
      <c r="AU452" s="921"/>
    </row>
    <row r="453" spans="1:47" s="961" customFormat="1">
      <c r="A453" s="962"/>
      <c r="B453" s="977" t="s">
        <v>935</v>
      </c>
      <c r="C453" s="931" t="s">
        <v>423</v>
      </c>
      <c r="D453" s="994">
        <v>130</v>
      </c>
      <c r="E453" s="937"/>
      <c r="F453" s="938">
        <f t="shared" ref="F453" si="54">D453*E453</f>
        <v>0</v>
      </c>
      <c r="G453" s="920"/>
      <c r="H453" s="921"/>
      <c r="I453" s="921"/>
      <c r="J453" s="921"/>
      <c r="K453" s="921"/>
      <c r="L453" s="921"/>
      <c r="M453" s="921"/>
      <c r="N453" s="921"/>
      <c r="O453" s="921"/>
      <c r="P453" s="921"/>
      <c r="Q453" s="921"/>
      <c r="R453" s="921"/>
      <c r="S453" s="921"/>
      <c r="T453" s="921"/>
      <c r="U453" s="921"/>
      <c r="V453" s="921"/>
      <c r="W453" s="921"/>
      <c r="X453" s="921"/>
      <c r="Y453" s="921"/>
      <c r="Z453" s="921"/>
      <c r="AA453" s="921"/>
      <c r="AB453" s="921"/>
      <c r="AC453" s="921"/>
      <c r="AD453" s="921"/>
      <c r="AE453" s="921"/>
      <c r="AF453" s="921"/>
      <c r="AG453" s="921"/>
      <c r="AH453" s="921"/>
      <c r="AI453" s="921"/>
      <c r="AJ453" s="921"/>
      <c r="AK453" s="921"/>
      <c r="AL453" s="921"/>
      <c r="AM453" s="921"/>
      <c r="AN453" s="921"/>
      <c r="AO453" s="921"/>
      <c r="AP453" s="921"/>
      <c r="AQ453" s="921"/>
      <c r="AR453" s="921"/>
      <c r="AS453" s="921"/>
      <c r="AT453" s="921"/>
      <c r="AU453" s="921"/>
    </row>
    <row r="454" spans="1:47" s="961" customFormat="1">
      <c r="A454" s="962"/>
      <c r="B454" s="977"/>
      <c r="C454" s="931"/>
      <c r="D454" s="994"/>
      <c r="E454" s="976"/>
      <c r="F454" s="938"/>
      <c r="G454" s="920"/>
      <c r="H454" s="921"/>
      <c r="I454" s="921"/>
      <c r="J454" s="921"/>
      <c r="K454" s="921"/>
      <c r="L454" s="921"/>
      <c r="M454" s="921"/>
      <c r="N454" s="921"/>
      <c r="O454" s="921"/>
      <c r="P454" s="921"/>
      <c r="Q454" s="921"/>
      <c r="R454" s="921"/>
      <c r="S454" s="921"/>
      <c r="T454" s="921"/>
      <c r="U454" s="921"/>
      <c r="V454" s="921"/>
      <c r="W454" s="921"/>
      <c r="X454" s="921"/>
      <c r="Y454" s="921"/>
      <c r="Z454" s="921"/>
      <c r="AA454" s="921"/>
      <c r="AB454" s="921"/>
      <c r="AC454" s="921"/>
      <c r="AD454" s="921"/>
      <c r="AE454" s="921"/>
      <c r="AF454" s="921"/>
      <c r="AG454" s="921"/>
      <c r="AH454" s="921"/>
      <c r="AI454" s="921"/>
      <c r="AJ454" s="921"/>
      <c r="AK454" s="921"/>
      <c r="AL454" s="921"/>
      <c r="AM454" s="921"/>
      <c r="AN454" s="921"/>
      <c r="AO454" s="921"/>
      <c r="AP454" s="921"/>
      <c r="AQ454" s="921"/>
      <c r="AR454" s="921"/>
      <c r="AS454" s="921"/>
      <c r="AT454" s="921"/>
      <c r="AU454" s="921"/>
    </row>
    <row r="455" spans="1:47" s="961" customFormat="1" ht="75" customHeight="1">
      <c r="A455" s="962">
        <v>29</v>
      </c>
      <c r="B455" s="951" t="s">
        <v>936</v>
      </c>
      <c r="C455" s="931" t="s">
        <v>429</v>
      </c>
      <c r="D455" s="932">
        <v>2</v>
      </c>
      <c r="E455" s="937"/>
      <c r="F455" s="938">
        <f t="shared" ref="F455:F475" si="55">D455*E455</f>
        <v>0</v>
      </c>
      <c r="G455" s="920"/>
      <c r="H455" s="921"/>
      <c r="I455" s="921"/>
      <c r="J455" s="921"/>
      <c r="K455" s="921"/>
      <c r="L455" s="921"/>
      <c r="M455" s="921"/>
      <c r="N455" s="921"/>
      <c r="O455" s="921"/>
      <c r="P455" s="921"/>
      <c r="Q455" s="921"/>
      <c r="R455" s="921"/>
      <c r="S455" s="921"/>
      <c r="T455" s="921"/>
      <c r="U455" s="921"/>
      <c r="V455" s="921"/>
      <c r="W455" s="921"/>
      <c r="X455" s="921"/>
      <c r="Y455" s="921"/>
      <c r="Z455" s="921"/>
      <c r="AA455" s="921"/>
      <c r="AB455" s="921"/>
      <c r="AC455" s="921"/>
      <c r="AD455" s="921"/>
      <c r="AE455" s="921"/>
      <c r="AF455" s="921"/>
      <c r="AG455" s="921"/>
      <c r="AH455" s="921"/>
      <c r="AI455" s="921"/>
      <c r="AJ455" s="921"/>
      <c r="AK455" s="921"/>
      <c r="AL455" s="921"/>
      <c r="AM455" s="921"/>
      <c r="AN455" s="921"/>
      <c r="AO455" s="921"/>
      <c r="AP455" s="921"/>
      <c r="AQ455" s="921"/>
      <c r="AR455" s="921"/>
      <c r="AS455" s="921"/>
      <c r="AT455" s="921"/>
      <c r="AU455" s="921"/>
    </row>
    <row r="456" spans="1:47" s="961" customFormat="1">
      <c r="A456" s="998"/>
      <c r="B456" s="951"/>
      <c r="C456" s="931"/>
      <c r="D456" s="932"/>
      <c r="E456" s="939"/>
      <c r="F456" s="940"/>
      <c r="G456" s="920"/>
      <c r="H456" s="921"/>
      <c r="I456" s="921"/>
      <c r="J456" s="921"/>
      <c r="K456" s="921"/>
      <c r="L456" s="921"/>
      <c r="M456" s="921"/>
      <c r="N456" s="921"/>
      <c r="O456" s="921"/>
      <c r="P456" s="921"/>
      <c r="Q456" s="921"/>
      <c r="R456" s="921"/>
      <c r="S456" s="921"/>
      <c r="T456" s="921"/>
      <c r="U456" s="921"/>
      <c r="V456" s="921"/>
      <c r="W456" s="921"/>
      <c r="X456" s="921"/>
      <c r="Y456" s="921"/>
      <c r="Z456" s="921"/>
      <c r="AA456" s="921"/>
      <c r="AB456" s="921"/>
      <c r="AC456" s="921"/>
      <c r="AD456" s="921"/>
      <c r="AE456" s="921"/>
      <c r="AF456" s="921"/>
      <c r="AG456" s="921"/>
      <c r="AH456" s="921"/>
      <c r="AI456" s="921"/>
      <c r="AJ456" s="921"/>
      <c r="AK456" s="921"/>
      <c r="AL456" s="921"/>
      <c r="AM456" s="921"/>
      <c r="AN456" s="921"/>
      <c r="AO456" s="921"/>
      <c r="AP456" s="921"/>
      <c r="AQ456" s="921"/>
      <c r="AR456" s="921"/>
      <c r="AS456" s="921"/>
      <c r="AT456" s="921"/>
      <c r="AU456" s="921"/>
    </row>
    <row r="457" spans="1:47" s="922" customFormat="1" ht="84">
      <c r="A457" s="929">
        <v>30</v>
      </c>
      <c r="B457" s="936" t="s">
        <v>937</v>
      </c>
      <c r="C457" s="931" t="s">
        <v>422</v>
      </c>
      <c r="D457" s="932">
        <v>1000</v>
      </c>
      <c r="E457" s="937"/>
      <c r="F457" s="938">
        <f>D457*E457</f>
        <v>0</v>
      </c>
      <c r="G457" s="920"/>
      <c r="H457" s="921"/>
      <c r="I457" s="921"/>
      <c r="J457" s="921"/>
      <c r="K457" s="921"/>
      <c r="L457" s="921"/>
      <c r="M457" s="921"/>
      <c r="N457" s="921"/>
      <c r="O457" s="921"/>
      <c r="P457" s="921"/>
      <c r="Q457" s="921"/>
      <c r="R457" s="921"/>
      <c r="S457" s="921"/>
      <c r="T457" s="921"/>
      <c r="U457" s="921"/>
      <c r="V457" s="921"/>
      <c r="W457" s="921"/>
      <c r="X457" s="921"/>
      <c r="Y457" s="921"/>
      <c r="Z457" s="921"/>
      <c r="AA457" s="921"/>
      <c r="AB457" s="921"/>
      <c r="AC457" s="921"/>
      <c r="AD457" s="921"/>
      <c r="AE457" s="921"/>
      <c r="AF457" s="921"/>
      <c r="AG457" s="921"/>
      <c r="AH457" s="921"/>
      <c r="AI457" s="921"/>
      <c r="AJ457" s="921"/>
    </row>
    <row r="458" spans="1:47" s="922" customFormat="1">
      <c r="A458" s="929"/>
      <c r="B458" s="936"/>
      <c r="C458" s="931"/>
      <c r="D458" s="932"/>
      <c r="E458" s="933"/>
      <c r="F458" s="934"/>
      <c r="G458" s="920"/>
      <c r="H458" s="921"/>
      <c r="I458" s="921"/>
      <c r="J458" s="921"/>
      <c r="K458" s="921"/>
      <c r="L458" s="921"/>
      <c r="M458" s="921"/>
      <c r="N458" s="921"/>
      <c r="O458" s="921"/>
      <c r="P458" s="921"/>
      <c r="Q458" s="921"/>
      <c r="R458" s="921"/>
      <c r="S458" s="921"/>
      <c r="T458" s="921"/>
      <c r="U458" s="921"/>
      <c r="V458" s="921"/>
      <c r="W458" s="921"/>
      <c r="X458" s="921"/>
      <c r="Y458" s="921"/>
      <c r="Z458" s="921"/>
      <c r="AA458" s="921"/>
      <c r="AB458" s="921"/>
      <c r="AC458" s="921"/>
      <c r="AD458" s="921"/>
      <c r="AE458" s="921"/>
      <c r="AF458" s="921"/>
      <c r="AG458" s="921"/>
      <c r="AH458" s="921"/>
      <c r="AI458" s="921"/>
      <c r="AJ458" s="921"/>
    </row>
    <row r="459" spans="1:47" s="922" customFormat="1" ht="24">
      <c r="A459" s="929">
        <v>31</v>
      </c>
      <c r="B459" s="936" t="s">
        <v>938</v>
      </c>
      <c r="C459" s="931"/>
      <c r="D459" s="932"/>
      <c r="E459" s="933"/>
      <c r="F459" s="934"/>
      <c r="G459" s="920"/>
      <c r="H459" s="921"/>
      <c r="I459" s="921"/>
      <c r="J459" s="921"/>
      <c r="K459" s="921"/>
      <c r="L459" s="921"/>
      <c r="M459" s="921"/>
      <c r="N459" s="921"/>
      <c r="O459" s="921"/>
      <c r="P459" s="921"/>
      <c r="Q459" s="921"/>
      <c r="R459" s="921"/>
      <c r="S459" s="921"/>
      <c r="T459" s="921"/>
      <c r="U459" s="921"/>
      <c r="V459" s="921"/>
      <c r="W459" s="921"/>
      <c r="X459" s="921"/>
      <c r="Y459" s="921"/>
      <c r="Z459" s="921"/>
      <c r="AA459" s="921"/>
      <c r="AB459" s="921"/>
      <c r="AC459" s="921"/>
      <c r="AD459" s="921"/>
      <c r="AE459" s="921"/>
      <c r="AF459" s="921"/>
      <c r="AG459" s="921"/>
      <c r="AH459" s="921"/>
      <c r="AI459" s="921"/>
      <c r="AJ459" s="921"/>
    </row>
    <row r="460" spans="1:47" s="922" customFormat="1">
      <c r="A460" s="929"/>
      <c r="B460" s="936"/>
      <c r="C460" s="931" t="s">
        <v>703</v>
      </c>
      <c r="D460" s="932">
        <v>1</v>
      </c>
      <c r="E460" s="937"/>
      <c r="F460" s="938">
        <f>D460*E460</f>
        <v>0</v>
      </c>
      <c r="G460" s="920"/>
      <c r="H460" s="921"/>
      <c r="I460" s="921"/>
      <c r="J460" s="921"/>
      <c r="K460" s="921"/>
      <c r="L460" s="921"/>
      <c r="M460" s="921"/>
      <c r="N460" s="921"/>
      <c r="O460" s="921"/>
      <c r="P460" s="921"/>
      <c r="Q460" s="921"/>
      <c r="R460" s="921"/>
      <c r="S460" s="921"/>
      <c r="T460" s="921"/>
      <c r="U460" s="921"/>
      <c r="V460" s="921"/>
      <c r="W460" s="921"/>
      <c r="X460" s="921"/>
      <c r="Y460" s="921"/>
      <c r="Z460" s="921"/>
      <c r="AA460" s="921"/>
      <c r="AB460" s="921"/>
      <c r="AC460" s="921"/>
      <c r="AD460" s="921"/>
      <c r="AE460" s="921"/>
      <c r="AF460" s="921"/>
      <c r="AG460" s="921"/>
      <c r="AH460" s="921"/>
      <c r="AI460" s="921"/>
      <c r="AJ460" s="921"/>
    </row>
    <row r="461" spans="1:47" s="922" customFormat="1">
      <c r="A461" s="929"/>
      <c r="B461" s="936"/>
      <c r="C461" s="931"/>
      <c r="D461" s="932"/>
      <c r="E461" s="933"/>
      <c r="F461" s="934"/>
      <c r="G461" s="920"/>
      <c r="H461" s="921"/>
      <c r="I461" s="921"/>
      <c r="J461" s="921"/>
      <c r="K461" s="921"/>
      <c r="L461" s="921"/>
      <c r="M461" s="921"/>
      <c r="N461" s="921"/>
      <c r="O461" s="921"/>
      <c r="P461" s="921"/>
      <c r="Q461" s="921"/>
      <c r="R461" s="921"/>
      <c r="S461" s="921"/>
      <c r="T461" s="921"/>
      <c r="U461" s="921"/>
      <c r="V461" s="921"/>
      <c r="W461" s="921"/>
      <c r="X461" s="921"/>
      <c r="Y461" s="921"/>
      <c r="Z461" s="921"/>
      <c r="AA461" s="921"/>
      <c r="AB461" s="921"/>
      <c r="AC461" s="921"/>
      <c r="AD461" s="921"/>
      <c r="AE461" s="921"/>
      <c r="AF461" s="921"/>
      <c r="AG461" s="921"/>
      <c r="AH461" s="921"/>
      <c r="AI461" s="921"/>
      <c r="AJ461" s="921"/>
    </row>
    <row r="462" spans="1:47" s="922" customFormat="1" ht="36">
      <c r="A462" s="929">
        <v>32</v>
      </c>
      <c r="B462" s="936" t="s">
        <v>939</v>
      </c>
      <c r="C462" s="931"/>
      <c r="D462" s="932"/>
      <c r="E462" s="933"/>
      <c r="F462" s="934"/>
      <c r="G462" s="920"/>
      <c r="H462" s="921"/>
      <c r="I462" s="921"/>
      <c r="J462" s="921"/>
      <c r="K462" s="921"/>
      <c r="L462" s="921"/>
      <c r="M462" s="921"/>
      <c r="N462" s="921"/>
      <c r="O462" s="921"/>
      <c r="P462" s="921"/>
      <c r="Q462" s="921"/>
      <c r="R462" s="921"/>
      <c r="S462" s="921"/>
      <c r="T462" s="921"/>
      <c r="U462" s="921"/>
      <c r="V462" s="921"/>
      <c r="W462" s="921"/>
      <c r="X462" s="921"/>
      <c r="Y462" s="921"/>
      <c r="Z462" s="921"/>
      <c r="AA462" s="921"/>
      <c r="AB462" s="921"/>
      <c r="AC462" s="921"/>
      <c r="AD462" s="921"/>
      <c r="AE462" s="921"/>
      <c r="AF462" s="921"/>
      <c r="AG462" s="921"/>
      <c r="AH462" s="921"/>
      <c r="AI462" s="921"/>
      <c r="AJ462" s="921"/>
    </row>
    <row r="463" spans="1:47" s="922" customFormat="1">
      <c r="A463" s="929"/>
      <c r="B463" s="936"/>
      <c r="C463" s="931" t="s">
        <v>703</v>
      </c>
      <c r="D463" s="932">
        <v>1</v>
      </c>
      <c r="E463" s="937"/>
      <c r="F463" s="938">
        <f>D463*E463</f>
        <v>0</v>
      </c>
      <c r="G463" s="920"/>
      <c r="H463" s="921"/>
      <c r="I463" s="921"/>
      <c r="J463" s="921"/>
      <c r="K463" s="921"/>
      <c r="L463" s="921"/>
      <c r="M463" s="921"/>
      <c r="N463" s="921"/>
      <c r="O463" s="921"/>
      <c r="P463" s="921"/>
      <c r="Q463" s="921"/>
      <c r="R463" s="921"/>
      <c r="S463" s="921"/>
      <c r="T463" s="921"/>
      <c r="U463" s="921"/>
      <c r="V463" s="921"/>
      <c r="W463" s="921"/>
      <c r="X463" s="921"/>
      <c r="Y463" s="921"/>
      <c r="Z463" s="921"/>
      <c r="AA463" s="921"/>
      <c r="AB463" s="921"/>
      <c r="AC463" s="921"/>
      <c r="AD463" s="921"/>
      <c r="AE463" s="921"/>
      <c r="AF463" s="921"/>
      <c r="AG463" s="921"/>
      <c r="AH463" s="921"/>
      <c r="AI463" s="921"/>
      <c r="AJ463" s="921"/>
    </row>
    <row r="464" spans="1:47" s="922" customFormat="1">
      <c r="A464" s="929"/>
      <c r="B464" s="936"/>
      <c r="C464" s="931"/>
      <c r="D464" s="932"/>
      <c r="E464" s="933"/>
      <c r="F464" s="934"/>
      <c r="G464" s="920"/>
      <c r="H464" s="921"/>
      <c r="I464" s="921"/>
      <c r="J464" s="921"/>
      <c r="K464" s="921"/>
      <c r="L464" s="921"/>
      <c r="M464" s="921"/>
      <c r="N464" s="921"/>
      <c r="O464" s="921"/>
      <c r="P464" s="921"/>
      <c r="Q464" s="921"/>
      <c r="R464" s="921"/>
      <c r="S464" s="921"/>
      <c r="T464" s="921"/>
      <c r="U464" s="921"/>
      <c r="V464" s="921"/>
      <c r="W464" s="921"/>
      <c r="X464" s="921"/>
      <c r="Y464" s="921"/>
      <c r="Z464" s="921"/>
      <c r="AA464" s="921"/>
      <c r="AB464" s="921"/>
      <c r="AC464" s="921"/>
      <c r="AD464" s="921"/>
      <c r="AE464" s="921"/>
      <c r="AF464" s="921"/>
      <c r="AG464" s="921"/>
      <c r="AH464" s="921"/>
      <c r="AI464" s="921"/>
      <c r="AJ464" s="921"/>
    </row>
    <row r="465" spans="1:47" s="961" customFormat="1" ht="24">
      <c r="A465" s="962">
        <v>33</v>
      </c>
      <c r="B465" s="951" t="s">
        <v>940</v>
      </c>
      <c r="C465" s="931"/>
      <c r="D465" s="965"/>
      <c r="E465" s="986"/>
      <c r="F465" s="981"/>
      <c r="G465" s="920"/>
      <c r="H465" s="921"/>
      <c r="I465" s="921"/>
      <c r="J465" s="921"/>
      <c r="K465" s="921"/>
      <c r="L465" s="921"/>
      <c r="M465" s="921"/>
      <c r="N465" s="921"/>
      <c r="O465" s="921"/>
      <c r="P465" s="921"/>
      <c r="Q465" s="921"/>
      <c r="R465" s="921"/>
      <c r="S465" s="921"/>
      <c r="T465" s="921"/>
      <c r="U465" s="921"/>
      <c r="V465" s="921"/>
      <c r="W465" s="921"/>
      <c r="X465" s="921"/>
      <c r="Y465" s="921"/>
      <c r="Z465" s="921"/>
      <c r="AA465" s="921"/>
      <c r="AB465" s="921"/>
      <c r="AC465" s="921"/>
      <c r="AD465" s="921"/>
      <c r="AE465" s="921"/>
      <c r="AF465" s="921"/>
      <c r="AG465" s="921"/>
      <c r="AH465" s="921"/>
      <c r="AI465" s="921"/>
      <c r="AJ465" s="921"/>
      <c r="AK465" s="921"/>
      <c r="AL465" s="921"/>
      <c r="AM465" s="921"/>
      <c r="AN465" s="921"/>
      <c r="AO465" s="921"/>
      <c r="AP465" s="921"/>
      <c r="AQ465" s="921"/>
      <c r="AR465" s="921"/>
      <c r="AS465" s="921"/>
      <c r="AT465" s="921"/>
      <c r="AU465" s="921"/>
    </row>
    <row r="466" spans="1:47" s="999" customFormat="1" ht="16.5" customHeight="1">
      <c r="A466" s="962"/>
      <c r="B466" s="1000" t="s">
        <v>604</v>
      </c>
      <c r="C466" s="931" t="s">
        <v>429</v>
      </c>
      <c r="D466" s="995">
        <v>4</v>
      </c>
      <c r="E466" s="937"/>
      <c r="F466" s="938">
        <f t="shared" ref="F466:F469" si="56">D466*E466</f>
        <v>0</v>
      </c>
      <c r="G466" s="920"/>
      <c r="H466" s="921"/>
      <c r="I466" s="921"/>
      <c r="J466" s="921"/>
      <c r="K466" s="921"/>
      <c r="L466" s="921"/>
      <c r="M466" s="921"/>
      <c r="N466" s="921"/>
      <c r="O466" s="921"/>
      <c r="P466" s="921"/>
      <c r="Q466" s="921"/>
      <c r="R466" s="921"/>
      <c r="S466" s="921"/>
      <c r="T466" s="921"/>
      <c r="U466" s="921"/>
      <c r="V466" s="921"/>
      <c r="W466" s="921"/>
      <c r="X466" s="921"/>
      <c r="Y466" s="921"/>
      <c r="Z466" s="921"/>
      <c r="AA466" s="921"/>
      <c r="AB466" s="921"/>
      <c r="AC466" s="921"/>
      <c r="AD466" s="921"/>
      <c r="AE466" s="921"/>
      <c r="AF466" s="921"/>
      <c r="AG466" s="921"/>
      <c r="AH466" s="921"/>
      <c r="AI466" s="921"/>
      <c r="AJ466" s="921"/>
      <c r="AK466" s="921"/>
      <c r="AL466" s="921"/>
      <c r="AM466" s="921"/>
      <c r="AN466" s="921"/>
      <c r="AO466" s="921"/>
      <c r="AP466" s="921"/>
      <c r="AQ466" s="921"/>
      <c r="AR466" s="921"/>
      <c r="AS466" s="921"/>
      <c r="AT466" s="921"/>
      <c r="AU466" s="921"/>
    </row>
    <row r="467" spans="1:47" s="999" customFormat="1" ht="16.5" customHeight="1">
      <c r="A467" s="962"/>
      <c r="B467" s="1000" t="s">
        <v>889</v>
      </c>
      <c r="C467" s="931" t="s">
        <v>429</v>
      </c>
      <c r="D467" s="995">
        <v>4</v>
      </c>
      <c r="E467" s="937"/>
      <c r="F467" s="938">
        <f t="shared" si="56"/>
        <v>0</v>
      </c>
      <c r="G467" s="920"/>
      <c r="H467" s="921"/>
      <c r="I467" s="921"/>
      <c r="J467" s="921"/>
      <c r="K467" s="921"/>
      <c r="L467" s="921"/>
      <c r="M467" s="921"/>
      <c r="N467" s="921"/>
      <c r="O467" s="921"/>
      <c r="P467" s="921"/>
      <c r="Q467" s="921"/>
      <c r="R467" s="921"/>
      <c r="S467" s="921"/>
      <c r="T467" s="921"/>
      <c r="U467" s="921"/>
      <c r="V467" s="921"/>
      <c r="W467" s="921"/>
      <c r="X467" s="921"/>
      <c r="Y467" s="921"/>
      <c r="Z467" s="921"/>
      <c r="AA467" s="921"/>
      <c r="AB467" s="921"/>
      <c r="AC467" s="921"/>
      <c r="AD467" s="921"/>
      <c r="AE467" s="921"/>
      <c r="AF467" s="921"/>
      <c r="AG467" s="921"/>
      <c r="AH467" s="921"/>
      <c r="AI467" s="921"/>
      <c r="AJ467" s="921"/>
      <c r="AK467" s="921"/>
      <c r="AL467" s="921"/>
      <c r="AM467" s="921"/>
      <c r="AN467" s="921"/>
      <c r="AO467" s="921"/>
      <c r="AP467" s="921"/>
      <c r="AQ467" s="921"/>
      <c r="AR467" s="921"/>
      <c r="AS467" s="921"/>
      <c r="AT467" s="921"/>
      <c r="AU467" s="921"/>
    </row>
    <row r="468" spans="1:47" s="999" customFormat="1" ht="16.5" customHeight="1">
      <c r="A468" s="962"/>
      <c r="B468" s="1000" t="s">
        <v>720</v>
      </c>
      <c r="C468" s="931" t="s">
        <v>429</v>
      </c>
      <c r="D468" s="995">
        <v>2</v>
      </c>
      <c r="E468" s="937"/>
      <c r="F468" s="938">
        <f t="shared" si="56"/>
        <v>0</v>
      </c>
      <c r="G468" s="920"/>
      <c r="H468" s="921"/>
      <c r="I468" s="921"/>
      <c r="J468" s="921"/>
      <c r="K468" s="921"/>
      <c r="L468" s="921"/>
      <c r="M468" s="921"/>
      <c r="N468" s="921"/>
      <c r="O468" s="921"/>
      <c r="P468" s="921"/>
      <c r="Q468" s="921"/>
      <c r="R468" s="921"/>
      <c r="S468" s="921"/>
      <c r="T468" s="921"/>
      <c r="U468" s="921"/>
      <c r="V468" s="921"/>
      <c r="W468" s="921"/>
      <c r="X468" s="921"/>
      <c r="Y468" s="921"/>
      <c r="Z468" s="921"/>
      <c r="AA468" s="921"/>
      <c r="AB468" s="921"/>
      <c r="AC468" s="921"/>
      <c r="AD468" s="921"/>
      <c r="AE468" s="921"/>
      <c r="AF468" s="921"/>
      <c r="AG468" s="921"/>
      <c r="AH468" s="921"/>
      <c r="AI468" s="921"/>
      <c r="AJ468" s="921"/>
      <c r="AK468" s="921"/>
      <c r="AL468" s="921"/>
      <c r="AM468" s="921"/>
      <c r="AN468" s="921"/>
      <c r="AO468" s="921"/>
      <c r="AP468" s="921"/>
      <c r="AQ468" s="921"/>
      <c r="AR468" s="921"/>
      <c r="AS468" s="921"/>
      <c r="AT468" s="921"/>
      <c r="AU468" s="921"/>
    </row>
    <row r="469" spans="1:47" s="999" customFormat="1" ht="16.5" customHeight="1">
      <c r="A469" s="962"/>
      <c r="B469" s="1000" t="s">
        <v>941</v>
      </c>
      <c r="C469" s="931" t="s">
        <v>429</v>
      </c>
      <c r="D469" s="995">
        <v>2</v>
      </c>
      <c r="E469" s="937"/>
      <c r="F469" s="981">
        <f t="shared" si="56"/>
        <v>0</v>
      </c>
      <c r="G469" s="920"/>
      <c r="H469" s="921"/>
      <c r="I469" s="921"/>
      <c r="J469" s="921"/>
      <c r="K469" s="921"/>
      <c r="L469" s="921"/>
      <c r="M469" s="921"/>
      <c r="N469" s="921"/>
      <c r="O469" s="921"/>
      <c r="P469" s="921"/>
      <c r="Q469" s="921"/>
      <c r="R469" s="921"/>
      <c r="S469" s="921"/>
      <c r="T469" s="921"/>
      <c r="U469" s="921"/>
      <c r="V469" s="921"/>
      <c r="W469" s="921"/>
      <c r="X469" s="921"/>
      <c r="Y469" s="921"/>
      <c r="Z469" s="921"/>
      <c r="AA469" s="921"/>
      <c r="AB469" s="921"/>
      <c r="AC469" s="921"/>
      <c r="AD469" s="921"/>
      <c r="AE469" s="921"/>
      <c r="AF469" s="921"/>
      <c r="AG469" s="921"/>
      <c r="AH469" s="921"/>
      <c r="AI469" s="921"/>
      <c r="AJ469" s="921"/>
      <c r="AK469" s="921"/>
      <c r="AL469" s="921"/>
      <c r="AM469" s="921"/>
      <c r="AN469" s="921"/>
      <c r="AO469" s="921"/>
      <c r="AP469" s="921"/>
      <c r="AQ469" s="921"/>
      <c r="AR469" s="921"/>
      <c r="AS469" s="921"/>
      <c r="AT469" s="921"/>
      <c r="AU469" s="921"/>
    </row>
    <row r="470" spans="1:47" s="999" customFormat="1">
      <c r="A470" s="962"/>
      <c r="B470" s="936"/>
      <c r="C470" s="931"/>
      <c r="D470" s="932"/>
      <c r="E470" s="933"/>
      <c r="F470" s="934"/>
      <c r="G470" s="920"/>
      <c r="H470" s="921"/>
      <c r="I470" s="921"/>
      <c r="J470" s="921"/>
      <c r="K470" s="921"/>
      <c r="L470" s="921"/>
      <c r="M470" s="921"/>
      <c r="N470" s="921"/>
      <c r="O470" s="921"/>
      <c r="P470" s="921"/>
      <c r="Q470" s="921"/>
      <c r="R470" s="921"/>
      <c r="S470" s="921"/>
      <c r="T470" s="921"/>
      <c r="U470" s="921"/>
      <c r="V470" s="921"/>
      <c r="W470" s="921"/>
      <c r="X470" s="921"/>
      <c r="Y470" s="921"/>
      <c r="Z470" s="921"/>
      <c r="AA470" s="921"/>
      <c r="AB470" s="921"/>
      <c r="AC470" s="921"/>
      <c r="AD470" s="921"/>
      <c r="AE470" s="921"/>
      <c r="AF470" s="921"/>
      <c r="AG470" s="921"/>
      <c r="AH470" s="921"/>
      <c r="AI470" s="921"/>
      <c r="AJ470" s="921"/>
      <c r="AK470" s="921"/>
      <c r="AL470" s="921"/>
      <c r="AM470" s="921"/>
      <c r="AN470" s="921"/>
      <c r="AO470" s="921"/>
      <c r="AP470" s="921"/>
      <c r="AQ470" s="921"/>
      <c r="AR470" s="921"/>
      <c r="AS470" s="921"/>
      <c r="AT470" s="921"/>
      <c r="AU470" s="921"/>
    </row>
    <row r="471" spans="1:47" s="1001" customFormat="1" ht="36">
      <c r="A471" s="962">
        <v>34</v>
      </c>
      <c r="B471" s="936" t="s">
        <v>942</v>
      </c>
      <c r="C471" s="931"/>
      <c r="D471" s="932"/>
      <c r="E471" s="933"/>
      <c r="F471" s="934"/>
      <c r="G471" s="920"/>
      <c r="H471" s="921"/>
      <c r="I471" s="921"/>
      <c r="J471" s="921"/>
      <c r="K471" s="921"/>
      <c r="L471" s="921"/>
      <c r="M471" s="921"/>
      <c r="N471" s="921"/>
      <c r="O471" s="921"/>
      <c r="P471" s="921"/>
      <c r="Q471" s="921"/>
      <c r="R471" s="921"/>
      <c r="S471" s="921"/>
      <c r="T471" s="921"/>
      <c r="U471" s="921"/>
      <c r="V471" s="921"/>
      <c r="W471" s="921"/>
      <c r="X471" s="921"/>
      <c r="Y471" s="921"/>
      <c r="Z471" s="921"/>
      <c r="AA471" s="921"/>
      <c r="AB471" s="921"/>
      <c r="AC471" s="921"/>
      <c r="AD471" s="921"/>
      <c r="AE471" s="921"/>
      <c r="AF471" s="921"/>
      <c r="AG471" s="921"/>
      <c r="AH471" s="921"/>
      <c r="AI471" s="921"/>
      <c r="AJ471" s="921"/>
      <c r="AK471" s="921"/>
      <c r="AL471" s="921"/>
      <c r="AM471" s="921"/>
      <c r="AN471" s="921"/>
      <c r="AO471" s="921"/>
      <c r="AP471" s="921"/>
      <c r="AQ471" s="921"/>
      <c r="AR471" s="921"/>
      <c r="AS471" s="921"/>
      <c r="AT471" s="921"/>
      <c r="AU471" s="921"/>
    </row>
    <row r="472" spans="1:47" s="1001" customFormat="1" ht="12.75" customHeight="1">
      <c r="A472" s="962"/>
      <c r="B472" s="951" t="s">
        <v>943</v>
      </c>
      <c r="C472" s="931" t="s">
        <v>423</v>
      </c>
      <c r="D472" s="931">
        <v>100</v>
      </c>
      <c r="E472" s="937"/>
      <c r="F472" s="938">
        <f t="shared" ref="F472" si="57">D472*E472</f>
        <v>0</v>
      </c>
      <c r="G472" s="920"/>
      <c r="H472" s="921"/>
      <c r="I472" s="921"/>
      <c r="J472" s="921"/>
      <c r="K472" s="921"/>
      <c r="L472" s="921"/>
      <c r="M472" s="921"/>
      <c r="N472" s="921"/>
      <c r="O472" s="921"/>
      <c r="P472" s="921"/>
      <c r="Q472" s="921"/>
      <c r="R472" s="921"/>
      <c r="S472" s="921"/>
      <c r="T472" s="921"/>
      <c r="U472" s="921"/>
      <c r="V472" s="921"/>
      <c r="W472" s="921"/>
      <c r="X472" s="921"/>
      <c r="Y472" s="921"/>
      <c r="Z472" s="921"/>
      <c r="AA472" s="921"/>
      <c r="AB472" s="921"/>
      <c r="AC472" s="921"/>
      <c r="AD472" s="921"/>
      <c r="AE472" s="921"/>
      <c r="AF472" s="921"/>
      <c r="AG472" s="921"/>
      <c r="AH472" s="921"/>
      <c r="AI472" s="921"/>
      <c r="AJ472" s="921"/>
      <c r="AK472" s="921"/>
      <c r="AL472" s="921"/>
      <c r="AM472" s="921"/>
      <c r="AN472" s="921"/>
      <c r="AO472" s="921"/>
      <c r="AP472" s="921"/>
      <c r="AQ472" s="921"/>
      <c r="AR472" s="921"/>
      <c r="AS472" s="921"/>
      <c r="AT472" s="921"/>
      <c r="AU472" s="921"/>
    </row>
    <row r="473" spans="1:47" s="1001" customFormat="1" ht="12.75" customHeight="1">
      <c r="A473" s="962"/>
      <c r="B473" s="951"/>
      <c r="C473" s="931"/>
      <c r="D473" s="932"/>
      <c r="E473" s="939"/>
      <c r="F473" s="940"/>
      <c r="G473" s="920"/>
      <c r="H473" s="921"/>
      <c r="I473" s="921"/>
      <c r="J473" s="921"/>
      <c r="K473" s="921"/>
      <c r="L473" s="921"/>
      <c r="M473" s="921"/>
      <c r="N473" s="921"/>
      <c r="O473" s="921"/>
      <c r="P473" s="921"/>
      <c r="Q473" s="921"/>
      <c r="R473" s="921"/>
      <c r="S473" s="921"/>
      <c r="T473" s="921"/>
      <c r="U473" s="921"/>
      <c r="V473" s="921"/>
      <c r="W473" s="921"/>
      <c r="X473" s="921"/>
      <c r="Y473" s="921"/>
      <c r="Z473" s="921"/>
      <c r="AA473" s="921"/>
      <c r="AB473" s="921"/>
      <c r="AC473" s="921"/>
      <c r="AD473" s="921"/>
      <c r="AE473" s="921"/>
      <c r="AF473" s="921"/>
      <c r="AG473" s="921"/>
      <c r="AH473" s="921"/>
      <c r="AI473" s="921"/>
      <c r="AJ473" s="921"/>
      <c r="AK473" s="921"/>
      <c r="AL473" s="921"/>
      <c r="AM473" s="921"/>
      <c r="AN473" s="921"/>
      <c r="AO473" s="921"/>
      <c r="AP473" s="921"/>
      <c r="AQ473" s="921"/>
      <c r="AR473" s="921"/>
      <c r="AS473" s="921"/>
      <c r="AT473" s="921"/>
      <c r="AU473" s="921"/>
    </row>
    <row r="474" spans="1:47" s="1001" customFormat="1" ht="24">
      <c r="A474" s="962">
        <v>35</v>
      </c>
      <c r="B474" s="936" t="s">
        <v>944</v>
      </c>
      <c r="C474" s="931"/>
      <c r="D474" s="932"/>
      <c r="E474" s="933"/>
      <c r="F474" s="934"/>
      <c r="G474" s="920"/>
      <c r="H474" s="921"/>
      <c r="I474" s="921"/>
      <c r="J474" s="921"/>
      <c r="K474" s="921"/>
      <c r="L474" s="921"/>
      <c r="M474" s="921"/>
      <c r="N474" s="921"/>
      <c r="O474" s="921"/>
      <c r="P474" s="921"/>
      <c r="Q474" s="921"/>
      <c r="R474" s="921"/>
      <c r="S474" s="921"/>
      <c r="T474" s="921"/>
      <c r="U474" s="921"/>
      <c r="V474" s="921"/>
      <c r="W474" s="921"/>
      <c r="X474" s="921"/>
      <c r="Y474" s="921"/>
      <c r="Z474" s="921"/>
      <c r="AA474" s="921"/>
      <c r="AB474" s="921"/>
      <c r="AC474" s="921"/>
      <c r="AD474" s="921"/>
      <c r="AE474" s="921"/>
      <c r="AF474" s="921"/>
      <c r="AG474" s="921"/>
      <c r="AH474" s="921"/>
      <c r="AI474" s="921"/>
      <c r="AJ474" s="921"/>
      <c r="AK474" s="921"/>
      <c r="AL474" s="921"/>
      <c r="AM474" s="921"/>
      <c r="AN474" s="921"/>
      <c r="AO474" s="921"/>
      <c r="AP474" s="921"/>
      <c r="AQ474" s="921"/>
      <c r="AR474" s="921"/>
      <c r="AS474" s="921"/>
      <c r="AT474" s="921"/>
      <c r="AU474" s="921"/>
    </row>
    <row r="475" spans="1:47" s="1001" customFormat="1" ht="12.75" customHeight="1">
      <c r="A475" s="962"/>
      <c r="B475" s="951" t="s">
        <v>945</v>
      </c>
      <c r="C475" s="931" t="s">
        <v>478</v>
      </c>
      <c r="D475" s="931">
        <v>20</v>
      </c>
      <c r="E475" s="937"/>
      <c r="F475" s="938">
        <f t="shared" si="55"/>
        <v>0</v>
      </c>
      <c r="G475" s="920"/>
      <c r="H475" s="921"/>
      <c r="I475" s="921"/>
      <c r="J475" s="921"/>
      <c r="K475" s="921"/>
      <c r="L475" s="921"/>
      <c r="M475" s="921"/>
      <c r="N475" s="921"/>
      <c r="O475" s="921"/>
      <c r="P475" s="921"/>
      <c r="Q475" s="921"/>
      <c r="R475" s="921"/>
      <c r="S475" s="921"/>
      <c r="T475" s="921"/>
      <c r="U475" s="921"/>
      <c r="V475" s="921"/>
      <c r="W475" s="921"/>
      <c r="X475" s="921"/>
      <c r="Y475" s="921"/>
      <c r="Z475" s="921"/>
      <c r="AA475" s="921"/>
      <c r="AB475" s="921"/>
      <c r="AC475" s="921"/>
      <c r="AD475" s="921"/>
      <c r="AE475" s="921"/>
      <c r="AF475" s="921"/>
      <c r="AG475" s="921"/>
      <c r="AH475" s="921"/>
      <c r="AI475" s="921"/>
      <c r="AJ475" s="921"/>
      <c r="AK475" s="921"/>
      <c r="AL475" s="921"/>
      <c r="AM475" s="921"/>
      <c r="AN475" s="921"/>
      <c r="AO475" s="921"/>
      <c r="AP475" s="921"/>
      <c r="AQ475" s="921"/>
      <c r="AR475" s="921"/>
      <c r="AS475" s="921"/>
      <c r="AT475" s="921"/>
      <c r="AU475" s="921"/>
    </row>
    <row r="476" spans="1:47" s="1001" customFormat="1" ht="12.75" customHeight="1">
      <c r="A476" s="962"/>
      <c r="B476" s="951"/>
      <c r="C476" s="931"/>
      <c r="D476" s="932"/>
      <c r="E476" s="939"/>
      <c r="F476" s="940"/>
      <c r="G476" s="920"/>
      <c r="H476" s="921"/>
      <c r="I476" s="921"/>
      <c r="J476" s="921"/>
      <c r="K476" s="921"/>
      <c r="L476" s="921"/>
      <c r="M476" s="921"/>
      <c r="N476" s="921"/>
      <c r="O476" s="921"/>
      <c r="P476" s="921"/>
      <c r="Q476" s="921"/>
      <c r="R476" s="921"/>
      <c r="S476" s="921"/>
      <c r="T476" s="921"/>
      <c r="U476" s="921"/>
      <c r="V476" s="921"/>
      <c r="W476" s="921"/>
      <c r="X476" s="921"/>
      <c r="Y476" s="921"/>
      <c r="Z476" s="921"/>
      <c r="AA476" s="921"/>
      <c r="AB476" s="921"/>
      <c r="AC476" s="921"/>
      <c r="AD476" s="921"/>
      <c r="AE476" s="921"/>
      <c r="AF476" s="921"/>
      <c r="AG476" s="921"/>
      <c r="AH476" s="921"/>
      <c r="AI476" s="921"/>
      <c r="AJ476" s="921"/>
      <c r="AK476" s="921"/>
      <c r="AL476" s="921"/>
      <c r="AM476" s="921"/>
      <c r="AN476" s="921"/>
      <c r="AO476" s="921"/>
      <c r="AP476" s="921"/>
      <c r="AQ476" s="921"/>
      <c r="AR476" s="921"/>
      <c r="AS476" s="921"/>
      <c r="AT476" s="921"/>
      <c r="AU476" s="921"/>
    </row>
    <row r="477" spans="1:47" s="961" customFormat="1" ht="36">
      <c r="A477" s="962">
        <v>36</v>
      </c>
      <c r="B477" s="936" t="s">
        <v>946</v>
      </c>
      <c r="C477" s="931" t="s">
        <v>478</v>
      </c>
      <c r="D477" s="931">
        <v>1</v>
      </c>
      <c r="E477" s="937"/>
      <c r="F477" s="938">
        <f>D477*E477</f>
        <v>0</v>
      </c>
      <c r="G477" s="920"/>
      <c r="H477" s="921"/>
      <c r="I477" s="921"/>
      <c r="J477" s="921"/>
      <c r="K477" s="921"/>
      <c r="L477" s="921"/>
      <c r="M477" s="921"/>
      <c r="N477" s="921"/>
      <c r="O477" s="921"/>
      <c r="P477" s="921"/>
      <c r="Q477" s="921"/>
      <c r="R477" s="921"/>
      <c r="S477" s="921"/>
      <c r="T477" s="921"/>
      <c r="U477" s="921"/>
      <c r="V477" s="921"/>
      <c r="W477" s="921"/>
      <c r="X477" s="921"/>
      <c r="Y477" s="921"/>
      <c r="Z477" s="921"/>
      <c r="AA477" s="921"/>
      <c r="AB477" s="921"/>
      <c r="AC477" s="921"/>
      <c r="AD477" s="921"/>
      <c r="AE477" s="921"/>
      <c r="AF477" s="921"/>
      <c r="AG477" s="921"/>
      <c r="AH477" s="921"/>
      <c r="AI477" s="921"/>
      <c r="AJ477" s="921"/>
      <c r="AK477" s="921"/>
      <c r="AL477" s="921"/>
      <c r="AM477" s="921"/>
      <c r="AN477" s="921"/>
      <c r="AO477" s="921"/>
      <c r="AP477" s="921"/>
      <c r="AQ477" s="921"/>
      <c r="AR477" s="921"/>
      <c r="AS477" s="921"/>
      <c r="AT477" s="921"/>
      <c r="AU477" s="921"/>
    </row>
    <row r="478" spans="1:47" s="961" customFormat="1">
      <c r="A478" s="962"/>
      <c r="B478" s="936"/>
      <c r="C478" s="931"/>
      <c r="D478" s="931"/>
      <c r="E478" s="939"/>
      <c r="F478" s="940"/>
      <c r="G478" s="920"/>
      <c r="H478" s="921"/>
      <c r="I478" s="921"/>
      <c r="J478" s="921"/>
      <c r="K478" s="921"/>
      <c r="L478" s="921"/>
      <c r="M478" s="921"/>
      <c r="N478" s="921"/>
      <c r="O478" s="921"/>
      <c r="P478" s="921"/>
      <c r="Q478" s="921"/>
      <c r="R478" s="921"/>
      <c r="S478" s="921"/>
      <c r="T478" s="921"/>
      <c r="U478" s="921"/>
      <c r="V478" s="921"/>
      <c r="W478" s="921"/>
      <c r="X478" s="921"/>
      <c r="Y478" s="921"/>
      <c r="Z478" s="921"/>
      <c r="AA478" s="921"/>
      <c r="AB478" s="921"/>
      <c r="AC478" s="921"/>
      <c r="AD478" s="921"/>
      <c r="AE478" s="921"/>
      <c r="AF478" s="921"/>
      <c r="AG478" s="921"/>
      <c r="AH478" s="921"/>
      <c r="AI478" s="921"/>
      <c r="AJ478" s="921"/>
      <c r="AK478" s="921"/>
      <c r="AL478" s="921"/>
      <c r="AM478" s="921"/>
      <c r="AN478" s="921"/>
      <c r="AO478" s="921"/>
      <c r="AP478" s="921"/>
      <c r="AQ478" s="921"/>
      <c r="AR478" s="921"/>
      <c r="AS478" s="921"/>
      <c r="AT478" s="921"/>
      <c r="AU478" s="921"/>
    </row>
    <row r="479" spans="1:47" s="961" customFormat="1" ht="24">
      <c r="A479" s="962">
        <v>37</v>
      </c>
      <c r="B479" s="951" t="s">
        <v>947</v>
      </c>
      <c r="C479" s="931" t="s">
        <v>478</v>
      </c>
      <c r="D479" s="965" t="s">
        <v>437</v>
      </c>
      <c r="E479" s="937"/>
      <c r="F479" s="938">
        <f>D479*E479</f>
        <v>0</v>
      </c>
      <c r="G479" s="920"/>
      <c r="H479" s="921"/>
      <c r="I479" s="921"/>
      <c r="J479" s="921"/>
      <c r="K479" s="921"/>
      <c r="L479" s="921"/>
      <c r="M479" s="921"/>
      <c r="N479" s="921"/>
      <c r="O479" s="921"/>
      <c r="P479" s="921"/>
      <c r="Q479" s="921"/>
      <c r="R479" s="921"/>
      <c r="S479" s="921"/>
      <c r="T479" s="921"/>
      <c r="U479" s="921"/>
      <c r="V479" s="921"/>
      <c r="W479" s="921"/>
      <c r="X479" s="921"/>
      <c r="Y479" s="921"/>
      <c r="Z479" s="921"/>
      <c r="AA479" s="921"/>
      <c r="AB479" s="921"/>
      <c r="AC479" s="921"/>
      <c r="AD479" s="921"/>
      <c r="AE479" s="921"/>
      <c r="AF479" s="921"/>
      <c r="AG479" s="921"/>
      <c r="AH479" s="921"/>
      <c r="AI479" s="921"/>
      <c r="AJ479" s="921"/>
      <c r="AK479" s="921"/>
      <c r="AL479" s="921"/>
      <c r="AM479" s="921"/>
      <c r="AN479" s="921"/>
      <c r="AO479" s="921"/>
      <c r="AP479" s="921"/>
      <c r="AQ479" s="921"/>
      <c r="AR479" s="921"/>
      <c r="AS479" s="921"/>
      <c r="AT479" s="921"/>
      <c r="AU479" s="921"/>
    </row>
    <row r="480" spans="1:47" s="961" customFormat="1" ht="15.75" thickBot="1">
      <c r="A480" s="962"/>
      <c r="B480" s="951"/>
      <c r="C480" s="931"/>
      <c r="D480" s="965"/>
      <c r="E480" s="933"/>
      <c r="F480" s="934"/>
      <c r="G480" s="920"/>
      <c r="H480" s="921"/>
      <c r="I480" s="921"/>
      <c r="J480" s="921"/>
      <c r="K480" s="921"/>
      <c r="L480" s="921"/>
      <c r="M480" s="921"/>
      <c r="N480" s="921"/>
      <c r="O480" s="921"/>
      <c r="P480" s="921"/>
      <c r="Q480" s="921"/>
      <c r="R480" s="921"/>
      <c r="S480" s="921"/>
      <c r="T480" s="921"/>
      <c r="U480" s="921"/>
      <c r="V480" s="921"/>
      <c r="W480" s="921"/>
      <c r="X480" s="921"/>
      <c r="Y480" s="921"/>
      <c r="Z480" s="921"/>
      <c r="AA480" s="921"/>
      <c r="AB480" s="921"/>
      <c r="AC480" s="921"/>
      <c r="AD480" s="921"/>
      <c r="AE480" s="921"/>
      <c r="AF480" s="921"/>
      <c r="AG480" s="921"/>
      <c r="AH480" s="921"/>
      <c r="AI480" s="921"/>
      <c r="AJ480" s="921"/>
      <c r="AK480" s="921"/>
      <c r="AL480" s="921"/>
      <c r="AM480" s="921"/>
      <c r="AN480" s="921"/>
      <c r="AO480" s="921"/>
      <c r="AP480" s="921"/>
      <c r="AQ480" s="921"/>
      <c r="AR480" s="921"/>
      <c r="AS480" s="921"/>
      <c r="AT480" s="921"/>
      <c r="AU480" s="921"/>
    </row>
    <row r="481" spans="1:47" s="961" customFormat="1" ht="15.75" thickBot="1">
      <c r="A481" s="960" t="s">
        <v>948</v>
      </c>
      <c r="B481" s="924"/>
      <c r="C481" s="925"/>
      <c r="D481" s="926"/>
      <c r="E481" s="927"/>
      <c r="F481" s="1002">
        <f>SUM(F278:F480)</f>
        <v>0</v>
      </c>
      <c r="G481" s="920"/>
      <c r="H481" s="921"/>
      <c r="I481" s="921"/>
      <c r="J481" s="921"/>
      <c r="K481" s="921"/>
      <c r="L481" s="921"/>
      <c r="M481" s="921"/>
      <c r="N481" s="921"/>
      <c r="O481" s="921"/>
      <c r="P481" s="921"/>
      <c r="Q481" s="921"/>
      <c r="R481" s="921"/>
      <c r="S481" s="921"/>
      <c r="T481" s="921"/>
      <c r="U481" s="921"/>
      <c r="V481" s="921"/>
      <c r="W481" s="921"/>
      <c r="X481" s="921"/>
      <c r="Y481" s="921"/>
      <c r="Z481" s="921"/>
      <c r="AA481" s="921"/>
      <c r="AB481" s="921"/>
      <c r="AC481" s="921"/>
      <c r="AD481" s="921"/>
      <c r="AE481" s="921"/>
      <c r="AF481" s="921"/>
      <c r="AG481" s="921"/>
      <c r="AH481" s="921"/>
      <c r="AI481" s="921"/>
      <c r="AJ481" s="921"/>
      <c r="AK481" s="921"/>
      <c r="AL481" s="921"/>
      <c r="AM481" s="921"/>
      <c r="AN481" s="921"/>
      <c r="AO481" s="921"/>
      <c r="AP481" s="921"/>
      <c r="AQ481" s="921"/>
      <c r="AR481" s="921"/>
      <c r="AS481" s="921"/>
      <c r="AT481" s="921"/>
      <c r="AU481" s="921"/>
    </row>
    <row r="482" spans="1:47" s="961" customFormat="1">
      <c r="A482" s="960"/>
      <c r="B482" s="924"/>
      <c r="C482" s="925"/>
      <c r="D482" s="926"/>
      <c r="E482" s="927"/>
      <c r="F482" s="983"/>
      <c r="G482" s="920"/>
      <c r="H482" s="921"/>
      <c r="I482" s="921"/>
      <c r="J482" s="921"/>
      <c r="K482" s="921"/>
      <c r="L482" s="921"/>
      <c r="M482" s="921"/>
      <c r="N482" s="921"/>
      <c r="O482" s="921"/>
      <c r="P482" s="921"/>
      <c r="Q482" s="921"/>
      <c r="R482" s="921"/>
      <c r="S482" s="921"/>
      <c r="T482" s="921"/>
      <c r="U482" s="921"/>
      <c r="V482" s="921"/>
      <c r="W482" s="921"/>
      <c r="X482" s="921"/>
      <c r="Y482" s="921"/>
      <c r="Z482" s="921"/>
      <c r="AA482" s="921"/>
      <c r="AB482" s="921"/>
      <c r="AC482" s="921"/>
      <c r="AD482" s="921"/>
      <c r="AE482" s="921"/>
      <c r="AF482" s="921"/>
      <c r="AG482" s="921"/>
      <c r="AH482" s="921"/>
      <c r="AI482" s="921"/>
      <c r="AJ482" s="921"/>
      <c r="AK482" s="921"/>
      <c r="AL482" s="921"/>
      <c r="AM482" s="921"/>
      <c r="AN482" s="921"/>
      <c r="AO482" s="921"/>
      <c r="AP482" s="921"/>
      <c r="AQ482" s="921"/>
      <c r="AR482" s="921"/>
      <c r="AS482" s="921"/>
      <c r="AT482" s="921"/>
      <c r="AU482" s="921"/>
    </row>
    <row r="483" spans="1:47" s="961" customFormat="1">
      <c r="A483" s="960" t="s">
        <v>949</v>
      </c>
      <c r="B483" s="924"/>
      <c r="C483" s="925"/>
      <c r="D483" s="926"/>
      <c r="E483" s="927"/>
      <c r="F483" s="928"/>
      <c r="G483" s="920"/>
      <c r="H483" s="921"/>
      <c r="I483" s="921"/>
      <c r="J483" s="921"/>
      <c r="K483" s="921"/>
      <c r="L483" s="921"/>
      <c r="M483" s="921"/>
      <c r="N483" s="921"/>
      <c r="O483" s="921"/>
      <c r="P483" s="921"/>
      <c r="Q483" s="921"/>
      <c r="R483" s="921"/>
      <c r="S483" s="921"/>
      <c r="T483" s="921"/>
      <c r="U483" s="921"/>
      <c r="V483" s="921"/>
      <c r="W483" s="921"/>
      <c r="X483" s="921"/>
      <c r="Y483" s="921"/>
      <c r="Z483" s="921"/>
      <c r="AA483" s="921"/>
      <c r="AB483" s="921"/>
      <c r="AC483" s="921"/>
      <c r="AD483" s="921"/>
      <c r="AE483" s="921"/>
      <c r="AF483" s="921"/>
      <c r="AG483" s="921"/>
      <c r="AH483" s="921"/>
      <c r="AI483" s="921"/>
      <c r="AJ483" s="921"/>
      <c r="AK483" s="921"/>
      <c r="AL483" s="921"/>
      <c r="AM483" s="921"/>
      <c r="AN483" s="921"/>
      <c r="AO483" s="921"/>
      <c r="AP483" s="921"/>
      <c r="AQ483" s="921"/>
      <c r="AR483" s="921"/>
      <c r="AS483" s="921"/>
      <c r="AT483" s="921"/>
      <c r="AU483" s="921"/>
    </row>
    <row r="484" spans="1:47" s="961" customFormat="1">
      <c r="A484" s="969"/>
      <c r="B484" s="951"/>
      <c r="C484" s="931"/>
      <c r="D484" s="932"/>
      <c r="E484" s="933"/>
      <c r="F484" s="963"/>
      <c r="G484" s="920"/>
      <c r="H484" s="921"/>
      <c r="I484" s="921"/>
      <c r="J484" s="921"/>
      <c r="K484" s="921"/>
      <c r="L484" s="921"/>
      <c r="M484" s="921"/>
      <c r="N484" s="921"/>
      <c r="O484" s="921"/>
      <c r="P484" s="921"/>
      <c r="Q484" s="921"/>
      <c r="R484" s="921"/>
      <c r="S484" s="921"/>
      <c r="T484" s="921"/>
      <c r="U484" s="921"/>
      <c r="V484" s="921"/>
      <c r="W484" s="921"/>
      <c r="X484" s="921"/>
      <c r="Y484" s="921"/>
      <c r="Z484" s="921"/>
      <c r="AA484" s="921"/>
      <c r="AB484" s="921"/>
      <c r="AC484" s="921"/>
      <c r="AD484" s="921"/>
      <c r="AE484" s="921"/>
      <c r="AF484" s="921"/>
      <c r="AG484" s="921"/>
      <c r="AH484" s="921"/>
      <c r="AI484" s="921"/>
      <c r="AJ484" s="921"/>
      <c r="AK484" s="921"/>
      <c r="AL484" s="921"/>
      <c r="AM484" s="921"/>
      <c r="AN484" s="921"/>
      <c r="AO484" s="921"/>
      <c r="AP484" s="921"/>
      <c r="AQ484" s="921"/>
      <c r="AR484" s="921"/>
      <c r="AS484" s="921"/>
      <c r="AT484" s="921"/>
      <c r="AU484" s="921"/>
    </row>
    <row r="485" spans="1:47" s="961" customFormat="1" ht="24">
      <c r="A485" s="962">
        <v>1</v>
      </c>
      <c r="B485" s="951" t="s">
        <v>950</v>
      </c>
      <c r="C485" s="931" t="s">
        <v>478</v>
      </c>
      <c r="D485" s="931">
        <v>30</v>
      </c>
      <c r="E485" s="937"/>
      <c r="F485" s="938">
        <f>D485*E485</f>
        <v>0</v>
      </c>
      <c r="G485" s="920"/>
      <c r="H485" s="921"/>
      <c r="I485" s="921"/>
      <c r="J485" s="921"/>
      <c r="K485" s="921"/>
      <c r="L485" s="921"/>
      <c r="M485" s="921"/>
      <c r="N485" s="921"/>
      <c r="O485" s="921"/>
      <c r="P485" s="921"/>
      <c r="Q485" s="921"/>
      <c r="R485" s="921"/>
      <c r="S485" s="921"/>
      <c r="T485" s="921"/>
      <c r="U485" s="921"/>
      <c r="V485" s="921"/>
      <c r="W485" s="921"/>
      <c r="X485" s="921"/>
      <c r="Y485" s="921"/>
      <c r="Z485" s="921"/>
      <c r="AA485" s="921"/>
      <c r="AB485" s="921"/>
      <c r="AC485" s="921"/>
      <c r="AD485" s="921"/>
      <c r="AE485" s="921"/>
      <c r="AF485" s="921"/>
      <c r="AG485" s="921"/>
      <c r="AH485" s="921"/>
      <c r="AI485" s="921"/>
      <c r="AJ485" s="921"/>
      <c r="AK485" s="921"/>
      <c r="AL485" s="921"/>
      <c r="AM485" s="921"/>
      <c r="AN485" s="921"/>
      <c r="AO485" s="921"/>
      <c r="AP485" s="921"/>
      <c r="AQ485" s="921"/>
      <c r="AR485" s="921"/>
      <c r="AS485" s="921"/>
      <c r="AT485" s="921"/>
      <c r="AU485" s="921"/>
    </row>
    <row r="486" spans="1:47" s="961" customFormat="1">
      <c r="A486" s="962"/>
      <c r="B486" s="951"/>
      <c r="C486" s="931"/>
      <c r="D486" s="931"/>
      <c r="E486" s="933"/>
      <c r="F486" s="963"/>
      <c r="G486" s="920"/>
      <c r="H486" s="921"/>
      <c r="I486" s="921"/>
      <c r="J486" s="921"/>
      <c r="K486" s="921"/>
      <c r="L486" s="921"/>
      <c r="M486" s="921"/>
      <c r="N486" s="921"/>
      <c r="O486" s="921"/>
      <c r="P486" s="921"/>
      <c r="Q486" s="921"/>
      <c r="R486" s="921"/>
      <c r="S486" s="921"/>
      <c r="T486" s="921"/>
      <c r="U486" s="921"/>
      <c r="V486" s="921"/>
      <c r="W486" s="921"/>
      <c r="X486" s="921"/>
      <c r="Y486" s="921"/>
      <c r="Z486" s="921"/>
      <c r="AA486" s="921"/>
      <c r="AB486" s="921"/>
      <c r="AC486" s="921"/>
      <c r="AD486" s="921"/>
      <c r="AE486" s="921"/>
      <c r="AF486" s="921"/>
      <c r="AG486" s="921"/>
      <c r="AH486" s="921"/>
      <c r="AI486" s="921"/>
      <c r="AJ486" s="921"/>
      <c r="AK486" s="921"/>
      <c r="AL486" s="921"/>
      <c r="AM486" s="921"/>
      <c r="AN486" s="921"/>
      <c r="AO486" s="921"/>
      <c r="AP486" s="921"/>
      <c r="AQ486" s="921"/>
      <c r="AR486" s="921"/>
      <c r="AS486" s="921"/>
      <c r="AT486" s="921"/>
      <c r="AU486" s="921"/>
    </row>
    <row r="487" spans="1:47" s="1005" customFormat="1" ht="48">
      <c r="A487" s="962">
        <v>2</v>
      </c>
      <c r="B487" s="951" t="s">
        <v>951</v>
      </c>
      <c r="C487" s="1003"/>
      <c r="D487" s="931"/>
      <c r="E487" s="1004"/>
      <c r="F487" s="963"/>
      <c r="G487" s="920"/>
      <c r="H487" s="921"/>
      <c r="I487" s="921"/>
      <c r="J487" s="921"/>
      <c r="K487" s="921"/>
      <c r="L487" s="921"/>
      <c r="M487" s="921"/>
      <c r="N487" s="921"/>
      <c r="O487" s="921"/>
      <c r="P487" s="921"/>
      <c r="Q487" s="921"/>
      <c r="R487" s="921"/>
      <c r="S487" s="921"/>
      <c r="T487" s="921"/>
      <c r="U487" s="921"/>
      <c r="V487" s="921"/>
      <c r="W487" s="921"/>
      <c r="X487" s="921"/>
      <c r="Y487" s="921"/>
      <c r="Z487" s="921"/>
      <c r="AA487" s="921"/>
      <c r="AB487" s="921"/>
      <c r="AC487" s="921"/>
      <c r="AD487" s="921"/>
      <c r="AE487" s="921"/>
      <c r="AF487" s="921"/>
      <c r="AG487" s="921"/>
      <c r="AH487" s="921"/>
      <c r="AI487" s="921"/>
      <c r="AJ487" s="921"/>
      <c r="AK487" s="921"/>
      <c r="AL487" s="921"/>
      <c r="AM487" s="921"/>
      <c r="AN487" s="921"/>
      <c r="AO487" s="921"/>
      <c r="AP487" s="921"/>
      <c r="AQ487" s="921"/>
      <c r="AR487" s="921"/>
      <c r="AS487" s="921"/>
      <c r="AT487" s="921"/>
      <c r="AU487" s="921"/>
    </row>
    <row r="488" spans="1:47" s="1005" customFormat="1" ht="48">
      <c r="A488" s="1006"/>
      <c r="B488" s="951" t="s">
        <v>952</v>
      </c>
      <c r="C488" s="1007"/>
      <c r="D488" s="1007"/>
      <c r="E488" s="986"/>
      <c r="F488" s="981"/>
      <c r="G488" s="920"/>
      <c r="H488" s="921"/>
      <c r="I488" s="921"/>
      <c r="J488" s="921"/>
      <c r="K488" s="921"/>
      <c r="L488" s="921"/>
      <c r="M488" s="921"/>
      <c r="N488" s="921"/>
      <c r="O488" s="921"/>
      <c r="P488" s="921"/>
      <c r="Q488" s="921"/>
      <c r="R488" s="921"/>
      <c r="S488" s="921"/>
      <c r="T488" s="921"/>
      <c r="U488" s="921"/>
      <c r="V488" s="921"/>
      <c r="W488" s="921"/>
      <c r="X488" s="921"/>
      <c r="Y488" s="921"/>
      <c r="Z488" s="921"/>
      <c r="AA488" s="921"/>
      <c r="AB488" s="921"/>
      <c r="AC488" s="921"/>
      <c r="AD488" s="921"/>
      <c r="AE488" s="921"/>
      <c r="AF488" s="921"/>
      <c r="AG488" s="921"/>
      <c r="AH488" s="921"/>
      <c r="AI488" s="921"/>
      <c r="AJ488" s="921"/>
      <c r="AK488" s="921"/>
      <c r="AL488" s="921"/>
      <c r="AM488" s="921"/>
      <c r="AN488" s="921"/>
      <c r="AO488" s="921"/>
      <c r="AP488" s="921"/>
      <c r="AQ488" s="921"/>
      <c r="AR488" s="921"/>
      <c r="AS488" s="921"/>
      <c r="AT488" s="921"/>
      <c r="AU488" s="921"/>
    </row>
    <row r="489" spans="1:47" s="1005" customFormat="1">
      <c r="A489" s="1006"/>
      <c r="B489" s="951" t="s">
        <v>953</v>
      </c>
      <c r="C489" s="931" t="s">
        <v>478</v>
      </c>
      <c r="D489" s="932">
        <v>40</v>
      </c>
      <c r="E489" s="937"/>
      <c r="F489" s="938">
        <f t="shared" ref="F489:F490" si="58">D489*E489</f>
        <v>0</v>
      </c>
      <c r="G489" s="920"/>
      <c r="H489" s="921"/>
      <c r="I489" s="921"/>
      <c r="J489" s="921"/>
      <c r="K489" s="921"/>
      <c r="L489" s="921"/>
      <c r="M489" s="921"/>
      <c r="N489" s="921"/>
      <c r="O489" s="921"/>
      <c r="P489" s="921"/>
      <c r="Q489" s="921"/>
      <c r="R489" s="921"/>
      <c r="S489" s="921"/>
      <c r="T489" s="921"/>
      <c r="U489" s="921"/>
      <c r="V489" s="921"/>
      <c r="W489" s="921"/>
      <c r="X489" s="921"/>
      <c r="Y489" s="921"/>
      <c r="Z489" s="921"/>
      <c r="AA489" s="921"/>
      <c r="AB489" s="921"/>
      <c r="AC489" s="921"/>
      <c r="AD489" s="921"/>
      <c r="AE489" s="921"/>
      <c r="AF489" s="921"/>
      <c r="AG489" s="921"/>
      <c r="AH489" s="921"/>
      <c r="AI489" s="921"/>
      <c r="AJ489" s="921"/>
      <c r="AK489" s="921"/>
      <c r="AL489" s="921"/>
      <c r="AM489" s="921"/>
      <c r="AN489" s="921"/>
      <c r="AO489" s="921"/>
      <c r="AP489" s="921"/>
      <c r="AQ489" s="921"/>
      <c r="AR489" s="921"/>
      <c r="AS489" s="921"/>
      <c r="AT489" s="921"/>
      <c r="AU489" s="921"/>
    </row>
    <row r="490" spans="1:47" s="1005" customFormat="1">
      <c r="A490" s="1006"/>
      <c r="B490" s="951" t="s">
        <v>954</v>
      </c>
      <c r="C490" s="931" t="s">
        <v>478</v>
      </c>
      <c r="D490" s="932">
        <v>40</v>
      </c>
      <c r="E490" s="937"/>
      <c r="F490" s="938">
        <f t="shared" si="58"/>
        <v>0</v>
      </c>
      <c r="G490" s="920"/>
      <c r="H490" s="921"/>
      <c r="I490" s="921"/>
      <c r="J490" s="921"/>
      <c r="K490" s="921"/>
      <c r="L490" s="921"/>
      <c r="M490" s="921"/>
      <c r="N490" s="921"/>
      <c r="O490" s="921"/>
      <c r="P490" s="921"/>
      <c r="Q490" s="921"/>
      <c r="R490" s="921"/>
      <c r="S490" s="921"/>
      <c r="T490" s="921"/>
      <c r="U490" s="921"/>
      <c r="V490" s="921"/>
      <c r="W490" s="921"/>
      <c r="X490" s="921"/>
      <c r="Y490" s="921"/>
      <c r="Z490" s="921"/>
      <c r="AA490" s="921"/>
      <c r="AB490" s="921"/>
      <c r="AC490" s="921"/>
      <c r="AD490" s="921"/>
      <c r="AE490" s="921"/>
      <c r="AF490" s="921"/>
      <c r="AG490" s="921"/>
      <c r="AH490" s="921"/>
      <c r="AI490" s="921"/>
      <c r="AJ490" s="921"/>
      <c r="AK490" s="921"/>
      <c r="AL490" s="921"/>
      <c r="AM490" s="921"/>
      <c r="AN490" s="921"/>
      <c r="AO490" s="921"/>
      <c r="AP490" s="921"/>
      <c r="AQ490" s="921"/>
      <c r="AR490" s="921"/>
      <c r="AS490" s="921"/>
      <c r="AT490" s="921"/>
      <c r="AU490" s="921"/>
    </row>
    <row r="491" spans="1:47" s="1005" customFormat="1">
      <c r="A491" s="1006"/>
      <c r="B491" s="951"/>
      <c r="C491" s="931"/>
      <c r="D491" s="931"/>
      <c r="E491" s="939"/>
      <c r="F491" s="964"/>
      <c r="G491" s="920"/>
      <c r="H491" s="921"/>
      <c r="I491" s="921"/>
      <c r="J491" s="921"/>
      <c r="K491" s="921"/>
      <c r="L491" s="921"/>
      <c r="M491" s="921"/>
      <c r="N491" s="921"/>
      <c r="O491" s="921"/>
      <c r="P491" s="921"/>
      <c r="Q491" s="921"/>
      <c r="R491" s="921"/>
      <c r="S491" s="921"/>
      <c r="T491" s="921"/>
      <c r="U491" s="921"/>
      <c r="V491" s="921"/>
      <c r="W491" s="921"/>
      <c r="X491" s="921"/>
      <c r="Y491" s="921"/>
      <c r="Z491" s="921"/>
      <c r="AA491" s="921"/>
      <c r="AB491" s="921"/>
      <c r="AC491" s="921"/>
      <c r="AD491" s="921"/>
      <c r="AE491" s="921"/>
      <c r="AF491" s="921"/>
      <c r="AG491" s="921"/>
      <c r="AH491" s="921"/>
      <c r="AI491" s="921"/>
      <c r="AJ491" s="921"/>
      <c r="AK491" s="921"/>
      <c r="AL491" s="921"/>
      <c r="AM491" s="921"/>
      <c r="AN491" s="921"/>
      <c r="AO491" s="921"/>
      <c r="AP491" s="921"/>
      <c r="AQ491" s="921"/>
      <c r="AR491" s="921"/>
      <c r="AS491" s="921"/>
      <c r="AT491" s="921"/>
      <c r="AU491" s="921"/>
    </row>
    <row r="492" spans="1:47" s="961" customFormat="1" ht="48">
      <c r="A492" s="962">
        <v>3</v>
      </c>
      <c r="B492" s="951" t="s">
        <v>955</v>
      </c>
      <c r="C492" s="931" t="s">
        <v>478</v>
      </c>
      <c r="D492" s="932">
        <v>1</v>
      </c>
      <c r="E492" s="937"/>
      <c r="F492" s="938">
        <f>D492*E492</f>
        <v>0</v>
      </c>
      <c r="G492" s="920"/>
      <c r="H492" s="921"/>
      <c r="I492" s="921"/>
      <c r="J492" s="921"/>
      <c r="K492" s="921"/>
      <c r="L492" s="921"/>
      <c r="M492" s="921"/>
      <c r="N492" s="921"/>
      <c r="O492" s="921"/>
      <c r="P492" s="921"/>
      <c r="Q492" s="921"/>
      <c r="R492" s="921"/>
      <c r="S492" s="921"/>
      <c r="T492" s="921"/>
      <c r="U492" s="921"/>
      <c r="V492" s="921"/>
      <c r="W492" s="921"/>
      <c r="X492" s="921"/>
      <c r="Y492" s="921"/>
      <c r="Z492" s="921"/>
      <c r="AA492" s="921"/>
      <c r="AB492" s="921"/>
      <c r="AC492" s="921"/>
      <c r="AD492" s="921"/>
      <c r="AE492" s="921"/>
      <c r="AF492" s="921"/>
      <c r="AG492" s="921"/>
      <c r="AH492" s="921"/>
      <c r="AI492" s="921"/>
      <c r="AJ492" s="921"/>
      <c r="AK492" s="921"/>
      <c r="AL492" s="921"/>
      <c r="AM492" s="921"/>
      <c r="AN492" s="921"/>
      <c r="AO492" s="921"/>
      <c r="AP492" s="921"/>
      <c r="AQ492" s="921"/>
      <c r="AR492" s="921"/>
      <c r="AS492" s="921"/>
      <c r="AT492" s="921"/>
      <c r="AU492" s="921"/>
    </row>
    <row r="493" spans="1:47" s="961" customFormat="1">
      <c r="A493" s="962"/>
      <c r="B493" s="951"/>
      <c r="C493" s="1008"/>
      <c r="D493" s="932"/>
      <c r="E493" s="933"/>
      <c r="F493" s="963"/>
      <c r="G493" s="920"/>
      <c r="H493" s="921"/>
      <c r="I493" s="921"/>
      <c r="J493" s="921"/>
      <c r="K493" s="921"/>
      <c r="L493" s="921"/>
      <c r="M493" s="921"/>
      <c r="N493" s="921"/>
      <c r="O493" s="921"/>
      <c r="P493" s="921"/>
      <c r="Q493" s="921"/>
      <c r="R493" s="921"/>
      <c r="S493" s="921"/>
      <c r="T493" s="921"/>
      <c r="U493" s="921"/>
      <c r="V493" s="921"/>
      <c r="W493" s="921"/>
      <c r="X493" s="921"/>
      <c r="Y493" s="921"/>
      <c r="Z493" s="921"/>
      <c r="AA493" s="921"/>
      <c r="AB493" s="921"/>
      <c r="AC493" s="921"/>
      <c r="AD493" s="921"/>
      <c r="AE493" s="921"/>
      <c r="AF493" s="921"/>
      <c r="AG493" s="921"/>
      <c r="AH493" s="921"/>
      <c r="AI493" s="921"/>
      <c r="AJ493" s="921"/>
      <c r="AK493" s="921"/>
      <c r="AL493" s="921"/>
      <c r="AM493" s="921"/>
      <c r="AN493" s="921"/>
      <c r="AO493" s="921"/>
      <c r="AP493" s="921"/>
      <c r="AQ493" s="921"/>
      <c r="AR493" s="921"/>
      <c r="AS493" s="921"/>
      <c r="AT493" s="921"/>
      <c r="AU493" s="921"/>
    </row>
    <row r="494" spans="1:47" s="961" customFormat="1" ht="48">
      <c r="A494" s="962">
        <v>4</v>
      </c>
      <c r="B494" s="951" t="s">
        <v>956</v>
      </c>
      <c r="C494" s="931" t="s">
        <v>478</v>
      </c>
      <c r="D494" s="931">
        <v>1</v>
      </c>
      <c r="E494" s="937"/>
      <c r="F494" s="938">
        <f>D494*E494</f>
        <v>0</v>
      </c>
      <c r="G494" s="920"/>
      <c r="H494" s="921"/>
      <c r="I494" s="921"/>
      <c r="J494" s="921"/>
      <c r="K494" s="921"/>
      <c r="L494" s="921"/>
      <c r="M494" s="921"/>
      <c r="N494" s="921"/>
      <c r="O494" s="921"/>
      <c r="P494" s="921"/>
      <c r="Q494" s="921"/>
      <c r="R494" s="921"/>
      <c r="S494" s="921"/>
      <c r="T494" s="921"/>
      <c r="U494" s="921"/>
      <c r="V494" s="921"/>
      <c r="W494" s="921"/>
      <c r="X494" s="921"/>
      <c r="Y494" s="921"/>
      <c r="Z494" s="921"/>
      <c r="AA494" s="921"/>
      <c r="AB494" s="921"/>
      <c r="AC494" s="921"/>
      <c r="AD494" s="921"/>
      <c r="AE494" s="921"/>
      <c r="AF494" s="921"/>
      <c r="AG494" s="921"/>
      <c r="AH494" s="921"/>
      <c r="AI494" s="921"/>
      <c r="AJ494" s="921"/>
      <c r="AK494" s="921"/>
      <c r="AL494" s="921"/>
      <c r="AM494" s="921"/>
      <c r="AN494" s="921"/>
      <c r="AO494" s="921"/>
      <c r="AP494" s="921"/>
      <c r="AQ494" s="921"/>
      <c r="AR494" s="921"/>
      <c r="AS494" s="921"/>
      <c r="AT494" s="921"/>
      <c r="AU494" s="921"/>
    </row>
    <row r="495" spans="1:47" s="961" customFormat="1">
      <c r="A495" s="962"/>
      <c r="B495" s="951"/>
      <c r="C495" s="1008"/>
      <c r="D495" s="932"/>
      <c r="E495" s="1009"/>
      <c r="F495" s="964"/>
      <c r="G495" s="920"/>
      <c r="H495" s="921"/>
      <c r="I495" s="921"/>
      <c r="J495" s="921"/>
      <c r="K495" s="921"/>
      <c r="L495" s="921"/>
      <c r="M495" s="921"/>
      <c r="N495" s="921"/>
      <c r="O495" s="921"/>
      <c r="P495" s="921"/>
      <c r="Q495" s="921"/>
      <c r="R495" s="921"/>
      <c r="S495" s="921"/>
      <c r="T495" s="921"/>
      <c r="U495" s="921"/>
      <c r="V495" s="921"/>
      <c r="W495" s="921"/>
      <c r="X495" s="921"/>
      <c r="Y495" s="921"/>
      <c r="Z495" s="921"/>
      <c r="AA495" s="921"/>
      <c r="AB495" s="921"/>
      <c r="AC495" s="921"/>
      <c r="AD495" s="921"/>
      <c r="AE495" s="921"/>
      <c r="AF495" s="921"/>
      <c r="AG495" s="921"/>
      <c r="AH495" s="921"/>
      <c r="AI495" s="921"/>
      <c r="AJ495" s="921"/>
      <c r="AK495" s="921"/>
      <c r="AL495" s="921"/>
      <c r="AM495" s="921"/>
      <c r="AN495" s="921"/>
      <c r="AO495" s="921"/>
      <c r="AP495" s="921"/>
      <c r="AQ495" s="921"/>
      <c r="AR495" s="921"/>
      <c r="AS495" s="921"/>
      <c r="AT495" s="921"/>
      <c r="AU495" s="921"/>
    </row>
    <row r="496" spans="1:47" s="961" customFormat="1" ht="24">
      <c r="A496" s="962">
        <v>5</v>
      </c>
      <c r="B496" s="936" t="s">
        <v>957</v>
      </c>
      <c r="C496" s="965" t="s">
        <v>478</v>
      </c>
      <c r="D496" s="931">
        <v>1</v>
      </c>
      <c r="E496" s="937"/>
      <c r="F496" s="938">
        <f>D496*E496</f>
        <v>0</v>
      </c>
      <c r="G496" s="920"/>
      <c r="H496" s="921"/>
      <c r="I496" s="921"/>
      <c r="J496" s="921"/>
      <c r="K496" s="921"/>
      <c r="L496" s="921"/>
      <c r="M496" s="921"/>
      <c r="N496" s="921"/>
      <c r="O496" s="921"/>
      <c r="P496" s="921"/>
      <c r="Q496" s="921"/>
      <c r="R496" s="921"/>
      <c r="S496" s="921"/>
      <c r="T496" s="921"/>
      <c r="U496" s="921"/>
      <c r="V496" s="921"/>
      <c r="W496" s="921"/>
      <c r="X496" s="921"/>
      <c r="Y496" s="921"/>
      <c r="Z496" s="921"/>
      <c r="AA496" s="921"/>
      <c r="AB496" s="921"/>
      <c r="AC496" s="921"/>
      <c r="AD496" s="921"/>
      <c r="AE496" s="921"/>
      <c r="AF496" s="921"/>
      <c r="AG496" s="921"/>
      <c r="AH496" s="921"/>
      <c r="AI496" s="921"/>
      <c r="AJ496" s="921"/>
      <c r="AK496" s="921"/>
      <c r="AL496" s="921"/>
      <c r="AM496" s="921"/>
      <c r="AN496" s="921"/>
      <c r="AO496" s="921"/>
      <c r="AP496" s="921"/>
      <c r="AQ496" s="921"/>
      <c r="AR496" s="921"/>
      <c r="AS496" s="921"/>
      <c r="AT496" s="921"/>
      <c r="AU496" s="921"/>
    </row>
    <row r="497" spans="1:47" s="961" customFormat="1">
      <c r="A497" s="962"/>
      <c r="B497" s="936"/>
      <c r="C497" s="965"/>
      <c r="D497" s="931"/>
      <c r="E497" s="933"/>
      <c r="F497" s="963"/>
      <c r="G497" s="920"/>
      <c r="H497" s="921"/>
      <c r="I497" s="921"/>
      <c r="J497" s="921"/>
      <c r="K497" s="921"/>
      <c r="L497" s="921"/>
      <c r="M497" s="921"/>
      <c r="N497" s="921"/>
      <c r="O497" s="921"/>
      <c r="P497" s="921"/>
      <c r="Q497" s="921"/>
      <c r="R497" s="921"/>
      <c r="S497" s="921"/>
      <c r="T497" s="921"/>
      <c r="U497" s="921"/>
      <c r="V497" s="921"/>
      <c r="W497" s="921"/>
      <c r="X497" s="921"/>
      <c r="Y497" s="921"/>
      <c r="Z497" s="921"/>
      <c r="AA497" s="921"/>
      <c r="AB497" s="921"/>
      <c r="AC497" s="921"/>
      <c r="AD497" s="921"/>
      <c r="AE497" s="921"/>
      <c r="AF497" s="921"/>
      <c r="AG497" s="921"/>
      <c r="AH497" s="921"/>
      <c r="AI497" s="921"/>
      <c r="AJ497" s="921"/>
      <c r="AK497" s="921"/>
      <c r="AL497" s="921"/>
      <c r="AM497" s="921"/>
      <c r="AN497" s="921"/>
      <c r="AO497" s="921"/>
      <c r="AP497" s="921"/>
      <c r="AQ497" s="921"/>
      <c r="AR497" s="921"/>
      <c r="AS497" s="921"/>
      <c r="AT497" s="921"/>
      <c r="AU497" s="921"/>
    </row>
    <row r="498" spans="1:47" s="961" customFormat="1">
      <c r="A498" s="962"/>
      <c r="B498" s="936"/>
      <c r="C498" s="965"/>
      <c r="D498" s="931"/>
      <c r="E498" s="933"/>
      <c r="F498" s="963"/>
      <c r="G498" s="920"/>
      <c r="H498" s="921"/>
      <c r="I498" s="921"/>
      <c r="J498" s="921"/>
      <c r="K498" s="921"/>
      <c r="L498" s="921"/>
      <c r="M498" s="921"/>
      <c r="N498" s="921"/>
      <c r="O498" s="921"/>
      <c r="P498" s="921"/>
      <c r="Q498" s="921"/>
      <c r="R498" s="921"/>
      <c r="S498" s="921"/>
      <c r="T498" s="921"/>
      <c r="U498" s="921"/>
      <c r="V498" s="921"/>
      <c r="W498" s="921"/>
      <c r="X498" s="921"/>
      <c r="Y498" s="921"/>
      <c r="Z498" s="921"/>
      <c r="AA498" s="921"/>
      <c r="AB498" s="921"/>
      <c r="AC498" s="921"/>
      <c r="AD498" s="921"/>
      <c r="AE498" s="921"/>
      <c r="AF498" s="921"/>
      <c r="AG498" s="921"/>
      <c r="AH498" s="921"/>
      <c r="AI498" s="921"/>
      <c r="AJ498" s="921"/>
      <c r="AK498" s="921"/>
      <c r="AL498" s="921"/>
      <c r="AM498" s="921"/>
      <c r="AN498" s="921"/>
      <c r="AO498" s="921"/>
      <c r="AP498" s="921"/>
      <c r="AQ498" s="921"/>
      <c r="AR498" s="921"/>
      <c r="AS498" s="921"/>
      <c r="AT498" s="921"/>
      <c r="AU498" s="921"/>
    </row>
    <row r="499" spans="1:47" s="961" customFormat="1" ht="48">
      <c r="A499" s="962">
        <v>6</v>
      </c>
      <c r="B499" s="951" t="s">
        <v>958</v>
      </c>
      <c r="C499" s="931" t="s">
        <v>478</v>
      </c>
      <c r="D499" s="931">
        <v>1</v>
      </c>
      <c r="E499" s="937"/>
      <c r="F499" s="981">
        <f>D499*E499</f>
        <v>0</v>
      </c>
      <c r="G499" s="920"/>
      <c r="H499" s="921"/>
      <c r="I499" s="921"/>
      <c r="J499" s="921"/>
      <c r="K499" s="921"/>
      <c r="L499" s="921"/>
      <c r="M499" s="921"/>
      <c r="N499" s="921"/>
      <c r="O499" s="921"/>
      <c r="P499" s="921"/>
      <c r="Q499" s="921"/>
      <c r="R499" s="921"/>
      <c r="S499" s="921"/>
      <c r="T499" s="921"/>
      <c r="U499" s="921"/>
      <c r="V499" s="921"/>
      <c r="W499" s="921"/>
      <c r="X499" s="921"/>
      <c r="Y499" s="921"/>
      <c r="Z499" s="921"/>
      <c r="AA499" s="921"/>
      <c r="AB499" s="921"/>
      <c r="AC499" s="921"/>
      <c r="AD499" s="921"/>
      <c r="AE499" s="921"/>
      <c r="AF499" s="921"/>
      <c r="AG499" s="921"/>
      <c r="AH499" s="921"/>
      <c r="AI499" s="921"/>
      <c r="AJ499" s="921"/>
      <c r="AK499" s="921"/>
      <c r="AL499" s="921"/>
      <c r="AM499" s="921"/>
      <c r="AN499" s="921"/>
      <c r="AO499" s="921"/>
      <c r="AP499" s="921"/>
      <c r="AQ499" s="921"/>
      <c r="AR499" s="921"/>
      <c r="AS499" s="921"/>
      <c r="AT499" s="921"/>
      <c r="AU499" s="921"/>
    </row>
    <row r="500" spans="1:47" s="961" customFormat="1" ht="15.75" thickBot="1">
      <c r="A500" s="969"/>
      <c r="B500" s="936"/>
      <c r="C500" s="965"/>
      <c r="D500" s="931"/>
      <c r="E500" s="933"/>
      <c r="F500" s="963"/>
      <c r="G500" s="920"/>
      <c r="H500" s="921"/>
      <c r="I500" s="921"/>
      <c r="J500" s="921"/>
      <c r="K500" s="921"/>
      <c r="L500" s="921"/>
      <c r="M500" s="921"/>
      <c r="N500" s="921"/>
      <c r="O500" s="921"/>
      <c r="P500" s="921"/>
      <c r="Q500" s="921"/>
      <c r="R500" s="921"/>
      <c r="S500" s="921"/>
      <c r="T500" s="921"/>
      <c r="U500" s="921"/>
      <c r="V500" s="921"/>
      <c r="W500" s="921"/>
      <c r="X500" s="921"/>
      <c r="Y500" s="921"/>
      <c r="Z500" s="921"/>
      <c r="AA500" s="921"/>
      <c r="AB500" s="921"/>
      <c r="AC500" s="921"/>
      <c r="AD500" s="921"/>
      <c r="AE500" s="921"/>
      <c r="AF500" s="921"/>
      <c r="AG500" s="921"/>
      <c r="AH500" s="921"/>
      <c r="AI500" s="921"/>
      <c r="AJ500" s="921"/>
      <c r="AK500" s="921"/>
      <c r="AL500" s="921"/>
      <c r="AM500" s="921"/>
      <c r="AN500" s="921"/>
      <c r="AO500" s="921"/>
      <c r="AP500" s="921"/>
      <c r="AQ500" s="921"/>
      <c r="AR500" s="921"/>
      <c r="AS500" s="921"/>
      <c r="AT500" s="921"/>
      <c r="AU500" s="921"/>
    </row>
    <row r="501" spans="1:47" s="961" customFormat="1" ht="15.75" thickBot="1">
      <c r="A501" s="960" t="s">
        <v>959</v>
      </c>
      <c r="B501" s="1010"/>
      <c r="C501" s="925"/>
      <c r="D501" s="926"/>
      <c r="E501" s="927"/>
      <c r="F501" s="982">
        <f>SUM(F485:F499)</f>
        <v>0</v>
      </c>
      <c r="G501" s="920"/>
      <c r="H501" s="921"/>
      <c r="I501" s="921"/>
      <c r="J501" s="921"/>
      <c r="K501" s="921"/>
      <c r="L501" s="921"/>
      <c r="M501" s="921"/>
      <c r="N501" s="921"/>
      <c r="O501" s="921"/>
      <c r="P501" s="921"/>
      <c r="Q501" s="921"/>
      <c r="R501" s="921"/>
      <c r="S501" s="921"/>
      <c r="T501" s="921"/>
      <c r="U501" s="921"/>
      <c r="V501" s="921"/>
      <c r="W501" s="921"/>
      <c r="X501" s="921"/>
      <c r="Y501" s="921"/>
      <c r="Z501" s="921"/>
      <c r="AA501" s="921"/>
      <c r="AB501" s="921"/>
      <c r="AC501" s="921"/>
      <c r="AD501" s="921"/>
      <c r="AE501" s="921"/>
      <c r="AF501" s="921"/>
      <c r="AG501" s="921"/>
      <c r="AH501" s="921"/>
      <c r="AI501" s="921"/>
      <c r="AJ501" s="921"/>
      <c r="AK501" s="921"/>
      <c r="AL501" s="921"/>
      <c r="AM501" s="921"/>
      <c r="AN501" s="921"/>
      <c r="AO501" s="921"/>
      <c r="AP501" s="921"/>
      <c r="AQ501" s="921"/>
      <c r="AR501" s="921"/>
      <c r="AS501" s="921"/>
      <c r="AT501" s="921"/>
      <c r="AU501" s="921"/>
    </row>
    <row r="502" spans="1:47" s="961" customFormat="1">
      <c r="A502" s="960"/>
      <c r="B502" s="1010"/>
      <c r="C502" s="925"/>
      <c r="D502" s="926"/>
      <c r="E502" s="927"/>
      <c r="F502" s="928"/>
      <c r="G502" s="920"/>
      <c r="H502" s="921"/>
      <c r="I502" s="921"/>
      <c r="J502" s="921"/>
      <c r="K502" s="921"/>
      <c r="L502" s="921"/>
      <c r="M502" s="921"/>
      <c r="N502" s="921"/>
      <c r="O502" s="921"/>
      <c r="P502" s="921"/>
      <c r="Q502" s="921"/>
      <c r="R502" s="921"/>
      <c r="S502" s="921"/>
      <c r="T502" s="921"/>
      <c r="U502" s="921"/>
      <c r="V502" s="921"/>
      <c r="W502" s="921"/>
      <c r="X502" s="921"/>
      <c r="Y502" s="921"/>
      <c r="Z502" s="921"/>
      <c r="AA502" s="921"/>
      <c r="AB502" s="921"/>
      <c r="AC502" s="921"/>
      <c r="AD502" s="921"/>
      <c r="AE502" s="921"/>
      <c r="AF502" s="921"/>
      <c r="AG502" s="921"/>
      <c r="AH502" s="921"/>
      <c r="AI502" s="921"/>
      <c r="AJ502" s="921"/>
      <c r="AK502" s="921"/>
      <c r="AL502" s="921"/>
      <c r="AM502" s="921"/>
      <c r="AN502" s="921"/>
      <c r="AO502" s="921"/>
      <c r="AP502" s="921"/>
      <c r="AQ502" s="921"/>
      <c r="AR502" s="921"/>
      <c r="AS502" s="921"/>
      <c r="AT502" s="921"/>
      <c r="AU502" s="921"/>
    </row>
    <row r="503" spans="1:47" s="961" customFormat="1">
      <c r="A503" s="1011"/>
      <c r="B503" s="1012"/>
      <c r="C503" s="1013"/>
      <c r="D503" s="1014"/>
      <c r="E503" s="1015"/>
      <c r="F503" s="1016"/>
      <c r="G503" s="920"/>
      <c r="H503" s="921"/>
      <c r="I503" s="921"/>
      <c r="J503" s="921"/>
      <c r="K503" s="921"/>
      <c r="L503" s="921"/>
      <c r="M503" s="921"/>
      <c r="N503" s="921"/>
      <c r="O503" s="921"/>
      <c r="P503" s="921"/>
      <c r="Q503" s="921"/>
      <c r="R503" s="921"/>
      <c r="S503" s="921"/>
      <c r="T503" s="921"/>
      <c r="U503" s="921"/>
      <c r="V503" s="921"/>
      <c r="W503" s="921"/>
      <c r="X503" s="921"/>
      <c r="Y503" s="921"/>
      <c r="Z503" s="921"/>
      <c r="AA503" s="921"/>
      <c r="AB503" s="921"/>
      <c r="AC503" s="921"/>
      <c r="AD503" s="921"/>
      <c r="AE503" s="921"/>
      <c r="AF503" s="921"/>
      <c r="AG503" s="921"/>
      <c r="AH503" s="921"/>
      <c r="AI503" s="921"/>
      <c r="AJ503" s="921"/>
      <c r="AK503" s="921"/>
      <c r="AL503" s="921"/>
      <c r="AM503" s="921"/>
      <c r="AN503" s="921"/>
      <c r="AO503" s="921"/>
      <c r="AP503" s="921"/>
      <c r="AQ503" s="921"/>
      <c r="AR503" s="921"/>
      <c r="AS503" s="921"/>
      <c r="AT503" s="921"/>
      <c r="AU503" s="921"/>
    </row>
    <row r="504" spans="1:47" s="961" customFormat="1">
      <c r="A504" s="1011" t="s">
        <v>641</v>
      </c>
      <c r="B504" s="1017"/>
      <c r="C504" s="1013"/>
      <c r="D504" s="1014"/>
      <c r="E504" s="1015"/>
      <c r="F504" s="1016"/>
      <c r="G504" s="920"/>
      <c r="H504" s="921"/>
      <c r="I504" s="921"/>
      <c r="J504" s="921"/>
      <c r="K504" s="921"/>
      <c r="L504" s="921"/>
      <c r="M504" s="921"/>
      <c r="N504" s="921"/>
      <c r="O504" s="921"/>
      <c r="P504" s="921"/>
      <c r="Q504" s="921"/>
      <c r="R504" s="921"/>
      <c r="S504" s="921"/>
      <c r="T504" s="921"/>
      <c r="U504" s="921"/>
      <c r="V504" s="921"/>
      <c r="W504" s="921"/>
      <c r="X504" s="921"/>
      <c r="Y504" s="921"/>
      <c r="Z504" s="921"/>
      <c r="AA504" s="921"/>
      <c r="AB504" s="921"/>
      <c r="AC504" s="921"/>
      <c r="AD504" s="921"/>
      <c r="AE504" s="921"/>
      <c r="AF504" s="921"/>
      <c r="AG504" s="921"/>
      <c r="AH504" s="921"/>
      <c r="AI504" s="921"/>
      <c r="AJ504" s="921"/>
      <c r="AK504" s="921"/>
      <c r="AL504" s="921"/>
      <c r="AM504" s="921"/>
      <c r="AN504" s="921"/>
      <c r="AO504" s="921"/>
      <c r="AP504" s="921"/>
      <c r="AQ504" s="921"/>
      <c r="AR504" s="921"/>
      <c r="AS504" s="921"/>
      <c r="AT504" s="921"/>
      <c r="AU504" s="921"/>
    </row>
    <row r="505" spans="1:47" s="961" customFormat="1" ht="15.75" thickBot="1">
      <c r="A505" s="1011"/>
      <c r="B505" s="1017"/>
      <c r="C505" s="1013"/>
      <c r="D505" s="1014"/>
      <c r="E505" s="1015"/>
      <c r="F505" s="1016"/>
      <c r="G505" s="920"/>
      <c r="H505" s="921"/>
      <c r="I505" s="921"/>
      <c r="J505" s="921"/>
      <c r="K505" s="921"/>
      <c r="L505" s="921"/>
      <c r="M505" s="921"/>
      <c r="N505" s="921"/>
      <c r="O505" s="921"/>
      <c r="P505" s="921"/>
      <c r="Q505" s="921"/>
      <c r="R505" s="921"/>
      <c r="S505" s="921"/>
      <c r="T505" s="921"/>
      <c r="U505" s="921"/>
      <c r="V505" s="921"/>
      <c r="W505" s="921"/>
      <c r="X505" s="921"/>
      <c r="Y505" s="921"/>
      <c r="Z505" s="921"/>
      <c r="AA505" s="921"/>
      <c r="AB505" s="921"/>
      <c r="AC505" s="921"/>
      <c r="AD505" s="921"/>
      <c r="AE505" s="921"/>
      <c r="AF505" s="921"/>
      <c r="AG505" s="921"/>
      <c r="AH505" s="921"/>
      <c r="AI505" s="921"/>
      <c r="AJ505" s="921"/>
      <c r="AK505" s="921"/>
      <c r="AL505" s="921"/>
      <c r="AM505" s="921"/>
      <c r="AN505" s="921"/>
      <c r="AO505" s="921"/>
      <c r="AP505" s="921"/>
      <c r="AQ505" s="921"/>
      <c r="AR505" s="921"/>
      <c r="AS505" s="921"/>
      <c r="AT505" s="921"/>
      <c r="AU505" s="921"/>
    </row>
    <row r="506" spans="1:47" s="961" customFormat="1" ht="15.75" thickBot="1">
      <c r="A506" s="1011" t="s">
        <v>960</v>
      </c>
      <c r="B506" s="1017"/>
      <c r="C506" s="1018" t="s">
        <v>478</v>
      </c>
      <c r="D506" s="1014">
        <v>1</v>
      </c>
      <c r="E506" s="1015"/>
      <c r="F506" s="1019">
        <f>F114</f>
        <v>0</v>
      </c>
      <c r="G506" s="920"/>
      <c r="H506" s="921"/>
      <c r="I506" s="921"/>
      <c r="J506" s="921"/>
      <c r="K506" s="921"/>
      <c r="L506" s="921"/>
      <c r="M506" s="921"/>
      <c r="N506" s="921"/>
      <c r="O506" s="921"/>
      <c r="P506" s="921"/>
      <c r="Q506" s="921"/>
      <c r="R506" s="921"/>
      <c r="S506" s="921"/>
      <c r="T506" s="921"/>
      <c r="U506" s="921"/>
      <c r="V506" s="921"/>
      <c r="W506" s="921"/>
      <c r="X506" s="921"/>
      <c r="Y506" s="921"/>
      <c r="Z506" s="921"/>
      <c r="AA506" s="921"/>
      <c r="AB506" s="921"/>
      <c r="AC506" s="921"/>
      <c r="AD506" s="921"/>
      <c r="AE506" s="921"/>
      <c r="AF506" s="921"/>
      <c r="AG506" s="921"/>
      <c r="AH506" s="921"/>
      <c r="AI506" s="921"/>
      <c r="AJ506" s="921"/>
      <c r="AK506" s="921"/>
      <c r="AL506" s="921"/>
      <c r="AM506" s="921"/>
      <c r="AN506" s="921"/>
      <c r="AO506" s="921"/>
      <c r="AP506" s="921"/>
      <c r="AQ506" s="921"/>
      <c r="AR506" s="921"/>
      <c r="AS506" s="921"/>
      <c r="AT506" s="921"/>
      <c r="AU506" s="921"/>
    </row>
    <row r="507" spans="1:47" s="961" customFormat="1" ht="15.75" thickBot="1">
      <c r="A507" s="1011"/>
      <c r="B507" s="1017"/>
      <c r="C507" s="1013"/>
      <c r="D507" s="1014"/>
      <c r="E507" s="1015"/>
      <c r="F507" s="1016"/>
      <c r="G507" s="920"/>
      <c r="H507" s="921"/>
      <c r="I507" s="921"/>
      <c r="J507" s="921"/>
      <c r="K507" s="921"/>
      <c r="L507" s="921"/>
      <c r="M507" s="921"/>
      <c r="N507" s="921"/>
      <c r="O507" s="921"/>
      <c r="P507" s="921"/>
      <c r="Q507" s="921"/>
      <c r="R507" s="921"/>
      <c r="S507" s="921"/>
      <c r="T507" s="921"/>
      <c r="U507" s="921"/>
      <c r="V507" s="921"/>
      <c r="W507" s="921"/>
      <c r="X507" s="921"/>
      <c r="Y507" s="921"/>
      <c r="Z507" s="921"/>
      <c r="AA507" s="921"/>
      <c r="AB507" s="921"/>
      <c r="AC507" s="921"/>
      <c r="AD507" s="921"/>
      <c r="AE507" s="921"/>
      <c r="AF507" s="921"/>
      <c r="AG507" s="921"/>
      <c r="AH507" s="921"/>
      <c r="AI507" s="921"/>
      <c r="AJ507" s="921"/>
      <c r="AK507" s="921"/>
      <c r="AL507" s="921"/>
      <c r="AM507" s="921"/>
      <c r="AN507" s="921"/>
      <c r="AO507" s="921"/>
      <c r="AP507" s="921"/>
      <c r="AQ507" s="921"/>
      <c r="AR507" s="921"/>
      <c r="AS507" s="921"/>
      <c r="AT507" s="921"/>
      <c r="AU507" s="921"/>
    </row>
    <row r="508" spans="1:47" s="961" customFormat="1" ht="15.75" thickBot="1">
      <c r="A508" s="1011" t="str">
        <f>A116</f>
        <v>B/ VENTILACIJA</v>
      </c>
      <c r="B508" s="1017"/>
      <c r="C508" s="1018" t="s">
        <v>478</v>
      </c>
      <c r="D508" s="1014">
        <v>1</v>
      </c>
      <c r="E508" s="1015"/>
      <c r="F508" s="1019">
        <f>F275</f>
        <v>0</v>
      </c>
      <c r="G508" s="920"/>
      <c r="H508" s="921"/>
      <c r="I508" s="921"/>
      <c r="J508" s="921"/>
      <c r="K508" s="921"/>
      <c r="L508" s="921"/>
      <c r="M508" s="921"/>
      <c r="N508" s="921"/>
      <c r="O508" s="921"/>
      <c r="P508" s="921"/>
      <c r="Q508" s="921"/>
      <c r="R508" s="921"/>
      <c r="S508" s="921"/>
      <c r="T508" s="921"/>
      <c r="U508" s="921"/>
      <c r="V508" s="921"/>
      <c r="W508" s="921"/>
      <c r="X508" s="921"/>
      <c r="Y508" s="921"/>
      <c r="Z508" s="921"/>
      <c r="AA508" s="921"/>
      <c r="AB508" s="921"/>
      <c r="AC508" s="921"/>
      <c r="AD508" s="921"/>
      <c r="AE508" s="921"/>
      <c r="AF508" s="921"/>
      <c r="AG508" s="921"/>
      <c r="AH508" s="921"/>
      <c r="AI508" s="921"/>
      <c r="AJ508" s="921"/>
      <c r="AK508" s="921"/>
      <c r="AL508" s="921"/>
      <c r="AM508" s="921"/>
      <c r="AN508" s="921"/>
      <c r="AO508" s="921"/>
      <c r="AP508" s="921"/>
      <c r="AQ508" s="921"/>
      <c r="AR508" s="921"/>
      <c r="AS508" s="921"/>
      <c r="AT508" s="921"/>
      <c r="AU508" s="921"/>
    </row>
    <row r="509" spans="1:47" s="961" customFormat="1" ht="15.75" thickBot="1">
      <c r="B509" s="1020"/>
      <c r="C509" s="1021"/>
      <c r="D509" s="1021"/>
      <c r="E509" s="1022"/>
      <c r="F509" s="1023"/>
      <c r="G509" s="920"/>
      <c r="H509" s="921"/>
      <c r="I509" s="921"/>
      <c r="J509" s="921"/>
      <c r="K509" s="921"/>
      <c r="L509" s="921"/>
      <c r="M509" s="921"/>
      <c r="N509" s="921"/>
      <c r="O509" s="921"/>
      <c r="P509" s="921"/>
      <c r="Q509" s="921"/>
      <c r="R509" s="921"/>
      <c r="S509" s="921"/>
      <c r="T509" s="921"/>
      <c r="U509" s="921"/>
      <c r="V509" s="921"/>
      <c r="W509" s="921"/>
      <c r="X509" s="921"/>
      <c r="Y509" s="921"/>
      <c r="Z509" s="921"/>
      <c r="AA509" s="921"/>
      <c r="AB509" s="921"/>
      <c r="AC509" s="921"/>
      <c r="AD509" s="921"/>
      <c r="AE509" s="921"/>
      <c r="AF509" s="921"/>
      <c r="AG509" s="921"/>
      <c r="AH509" s="921"/>
      <c r="AI509" s="921"/>
      <c r="AJ509" s="921"/>
      <c r="AK509" s="921"/>
      <c r="AL509" s="921"/>
      <c r="AM509" s="921"/>
      <c r="AN509" s="921"/>
      <c r="AO509" s="921"/>
      <c r="AP509" s="921"/>
      <c r="AQ509" s="921"/>
      <c r="AR509" s="921"/>
      <c r="AS509" s="921"/>
      <c r="AT509" s="921"/>
      <c r="AU509" s="921"/>
    </row>
    <row r="510" spans="1:47" s="961" customFormat="1" ht="15.75" thickBot="1">
      <c r="A510" s="1024" t="str">
        <f>A276</f>
        <v>C / GRIJANJE I HLAĐENJE</v>
      </c>
      <c r="B510" s="1020"/>
      <c r="C510" s="1018" t="s">
        <v>478</v>
      </c>
      <c r="D510" s="1014">
        <v>1</v>
      </c>
      <c r="E510" s="1015"/>
      <c r="F510" s="1019">
        <f>F481</f>
        <v>0</v>
      </c>
      <c r="G510" s="920"/>
      <c r="H510" s="921"/>
      <c r="I510" s="921"/>
      <c r="J510" s="921"/>
      <c r="K510" s="921"/>
      <c r="L510" s="921"/>
      <c r="M510" s="921"/>
      <c r="N510" s="921"/>
      <c r="O510" s="921"/>
      <c r="P510" s="921"/>
      <c r="Q510" s="921"/>
      <c r="R510" s="921"/>
      <c r="S510" s="921"/>
      <c r="T510" s="921"/>
      <c r="U510" s="921"/>
      <c r="V510" s="921"/>
      <c r="W510" s="921"/>
      <c r="X510" s="921"/>
      <c r="Y510" s="921"/>
      <c r="Z510" s="921"/>
      <c r="AA510" s="921"/>
      <c r="AB510" s="921"/>
      <c r="AC510" s="921"/>
      <c r="AD510" s="921"/>
      <c r="AE510" s="921"/>
      <c r="AF510" s="921"/>
      <c r="AG510" s="921"/>
      <c r="AH510" s="921"/>
      <c r="AI510" s="921"/>
      <c r="AJ510" s="921"/>
      <c r="AK510" s="921"/>
      <c r="AL510" s="921"/>
      <c r="AM510" s="921"/>
      <c r="AN510" s="921"/>
      <c r="AO510" s="921"/>
      <c r="AP510" s="921"/>
      <c r="AQ510" s="921"/>
      <c r="AR510" s="921"/>
      <c r="AS510" s="921"/>
      <c r="AT510" s="921"/>
      <c r="AU510" s="921"/>
    </row>
    <row r="511" spans="1:47" s="961" customFormat="1" ht="15.75" thickBot="1">
      <c r="A511" s="1025"/>
      <c r="B511" s="1020"/>
      <c r="C511" s="1018"/>
      <c r="D511" s="1018"/>
      <c r="E511" s="1015"/>
      <c r="F511" s="1016"/>
      <c r="G511" s="920"/>
      <c r="H511" s="921"/>
      <c r="I511" s="921"/>
      <c r="J511" s="921"/>
      <c r="K511" s="921"/>
      <c r="L511" s="921"/>
      <c r="M511" s="921"/>
      <c r="N511" s="921"/>
      <c r="O511" s="921"/>
      <c r="P511" s="921"/>
      <c r="Q511" s="921"/>
      <c r="R511" s="921"/>
      <c r="S511" s="921"/>
      <c r="T511" s="921"/>
      <c r="U511" s="921"/>
      <c r="V511" s="921"/>
      <c r="W511" s="921"/>
      <c r="X511" s="921"/>
      <c r="Y511" s="921"/>
      <c r="Z511" s="921"/>
      <c r="AA511" s="921"/>
      <c r="AB511" s="921"/>
      <c r="AC511" s="921"/>
      <c r="AD511" s="921"/>
      <c r="AE511" s="921"/>
      <c r="AF511" s="921"/>
      <c r="AG511" s="921"/>
      <c r="AH511" s="921"/>
      <c r="AI511" s="921"/>
      <c r="AJ511" s="921"/>
      <c r="AK511" s="921"/>
      <c r="AL511" s="921"/>
      <c r="AM511" s="921"/>
      <c r="AN511" s="921"/>
      <c r="AO511" s="921"/>
      <c r="AP511" s="921"/>
      <c r="AQ511" s="921"/>
      <c r="AR511" s="921"/>
      <c r="AS511" s="921"/>
      <c r="AT511" s="921"/>
      <c r="AU511" s="921"/>
    </row>
    <row r="512" spans="1:47" s="961" customFormat="1" ht="15.75" thickBot="1">
      <c r="A512" s="1024" t="str">
        <f>A483</f>
        <v xml:space="preserve">D/ OSTALI RADOVI </v>
      </c>
      <c r="B512" s="1020"/>
      <c r="C512" s="1018" t="s">
        <v>478</v>
      </c>
      <c r="D512" s="1014">
        <v>1</v>
      </c>
      <c r="E512" s="1015"/>
      <c r="F512" s="1019">
        <f>F501</f>
        <v>0</v>
      </c>
      <c r="G512" s="920"/>
      <c r="H512" s="921"/>
      <c r="I512" s="921"/>
      <c r="J512" s="921"/>
      <c r="K512" s="921"/>
      <c r="L512" s="921"/>
      <c r="M512" s="921"/>
      <c r="N512" s="921"/>
      <c r="O512" s="921"/>
      <c r="P512" s="921"/>
      <c r="Q512" s="921"/>
      <c r="R512" s="921"/>
      <c r="S512" s="921"/>
      <c r="T512" s="921"/>
      <c r="U512" s="921"/>
      <c r="V512" s="921"/>
      <c r="W512" s="921"/>
      <c r="X512" s="921"/>
      <c r="Y512" s="921"/>
      <c r="Z512" s="921"/>
      <c r="AA512" s="921"/>
      <c r="AB512" s="921"/>
      <c r="AC512" s="921"/>
      <c r="AD512" s="921"/>
      <c r="AE512" s="921"/>
      <c r="AF512" s="921"/>
      <c r="AG512" s="921"/>
      <c r="AH512" s="921"/>
      <c r="AI512" s="921"/>
      <c r="AJ512" s="921"/>
      <c r="AK512" s="921"/>
      <c r="AL512" s="921"/>
      <c r="AM512" s="921"/>
      <c r="AN512" s="921"/>
      <c r="AO512" s="921"/>
      <c r="AP512" s="921"/>
      <c r="AQ512" s="921"/>
      <c r="AR512" s="921"/>
      <c r="AS512" s="921"/>
      <c r="AT512" s="921"/>
      <c r="AU512" s="921"/>
    </row>
    <row r="513" spans="1:47" s="961" customFormat="1" ht="15.75" thickBot="1">
      <c r="A513" s="1024"/>
      <c r="B513" s="1020"/>
      <c r="C513" s="1018"/>
      <c r="D513" s="1014"/>
      <c r="E513" s="1015"/>
      <c r="F513" s="1016"/>
      <c r="G513" s="920"/>
      <c r="H513" s="921"/>
      <c r="I513" s="921"/>
      <c r="J513" s="921"/>
      <c r="K513" s="921"/>
      <c r="L513" s="921"/>
      <c r="M513" s="921"/>
      <c r="N513" s="921"/>
      <c r="O513" s="921"/>
      <c r="P513" s="921"/>
      <c r="Q513" s="921"/>
      <c r="R513" s="921"/>
      <c r="S513" s="921"/>
      <c r="T513" s="921"/>
      <c r="U513" s="921"/>
      <c r="V513" s="921"/>
      <c r="W513" s="921"/>
      <c r="X513" s="921"/>
      <c r="Y513" s="921"/>
      <c r="Z513" s="921"/>
      <c r="AA513" s="921"/>
      <c r="AB513" s="921"/>
      <c r="AC513" s="921"/>
      <c r="AD513" s="921"/>
      <c r="AE513" s="921"/>
      <c r="AF513" s="921"/>
      <c r="AG513" s="921"/>
      <c r="AH513" s="921"/>
      <c r="AI513" s="921"/>
      <c r="AJ513" s="921"/>
      <c r="AK513" s="921"/>
      <c r="AL513" s="921"/>
      <c r="AM513" s="921"/>
      <c r="AN513" s="921"/>
      <c r="AO513" s="921"/>
      <c r="AP513" s="921"/>
      <c r="AQ513" s="921"/>
      <c r="AR513" s="921"/>
      <c r="AS513" s="921"/>
      <c r="AT513" s="921"/>
      <c r="AU513" s="921"/>
    </row>
    <row r="514" spans="1:47" s="1032" customFormat="1" ht="15.75" thickBot="1">
      <c r="A514" s="1026" t="s">
        <v>563</v>
      </c>
      <c r="B514" s="1027"/>
      <c r="C514" s="1028"/>
      <c r="D514" s="1029"/>
      <c r="E514" s="1030"/>
      <c r="F514" s="1031">
        <f>SUM(F505:F513)</f>
        <v>0</v>
      </c>
      <c r="G514" s="920"/>
      <c r="H514" s="921"/>
      <c r="I514" s="921"/>
      <c r="J514" s="921"/>
      <c r="K514" s="921"/>
      <c r="L514" s="921"/>
      <c r="M514" s="921"/>
      <c r="N514" s="921"/>
      <c r="O514" s="921"/>
      <c r="P514" s="921"/>
      <c r="Q514" s="921"/>
      <c r="R514" s="921"/>
      <c r="S514" s="921"/>
      <c r="T514" s="921"/>
      <c r="U514" s="921"/>
      <c r="V514" s="921"/>
      <c r="W514" s="921"/>
      <c r="X514" s="921"/>
      <c r="Y514" s="921"/>
      <c r="Z514" s="921"/>
      <c r="AA514" s="921"/>
      <c r="AB514" s="921"/>
      <c r="AC514" s="921"/>
      <c r="AD514" s="921"/>
      <c r="AE514" s="921"/>
      <c r="AF514" s="921"/>
      <c r="AG514" s="921"/>
      <c r="AH514" s="921"/>
      <c r="AI514" s="921"/>
      <c r="AJ514" s="921"/>
      <c r="AK514" s="921"/>
      <c r="AL514" s="921"/>
      <c r="AM514" s="921"/>
      <c r="AN514" s="921"/>
      <c r="AO514" s="921"/>
      <c r="AP514" s="921"/>
      <c r="AQ514" s="921"/>
      <c r="AR514" s="921"/>
      <c r="AS514" s="921"/>
      <c r="AT514" s="921"/>
      <c r="AU514" s="921"/>
    </row>
    <row r="515" spans="1:47">
      <c r="A515" s="1024"/>
      <c r="B515" s="1020"/>
      <c r="C515" s="1018"/>
      <c r="D515" s="1014"/>
      <c r="E515" s="1015"/>
      <c r="F515" s="1023"/>
    </row>
    <row r="516" spans="1:47" ht="20.25" customHeight="1">
      <c r="A516" s="1024"/>
      <c r="B516" s="1020"/>
      <c r="C516" s="1018"/>
      <c r="D516" s="1014"/>
      <c r="E516" s="1015"/>
      <c r="F516" s="1023"/>
    </row>
    <row r="517" spans="1:47">
      <c r="A517" s="1024"/>
      <c r="B517" s="1020"/>
      <c r="C517" s="1018"/>
      <c r="D517" s="1014"/>
      <c r="E517" s="1015"/>
      <c r="F517" s="1023"/>
    </row>
    <row r="518" spans="1:47">
      <c r="A518" s="1024"/>
      <c r="B518" s="1020"/>
      <c r="C518" s="1018"/>
      <c r="D518" s="1014"/>
      <c r="E518" s="1015"/>
      <c r="F518" s="1023"/>
    </row>
    <row r="520" spans="1:47">
      <c r="A520" s="1026"/>
      <c r="B520" s="1027"/>
      <c r="C520" s="1028"/>
      <c r="D520" s="1029"/>
      <c r="E520" s="1030"/>
      <c r="F520" s="1033"/>
    </row>
  </sheetData>
  <sheetProtection formatCells="0" selectLockedCells="1"/>
  <protectedRanges>
    <protectedRange sqref="E5:E6 Q5:Q6" name="Raspon1_1_1"/>
    <protectedRange sqref="Q7 Q112 Q19 Q457 Q15 Q45 Q89 Q24 Q13 Q91 Q61:Q62 Q33 Q35 Q11 Q29 Q96 Q31 Q47 Q49 Q57:Q58 Q69:Q70 Q73:Q74 Q77 Q80:Q81 Q84 Q460 Q463 Q86 Q65:Q66 Q53:Q54 Q93:Q94 Q103 Q105" name="Raspon2"/>
    <protectedRange sqref="Q7 Q112 Q19 Q457 Q15 Q45 Q89 Q24 Q13 Q91 Q61:Q62 Q33 Q35 Q11 Q29 Q96 Q31 Q47 Q49 Q57:Q58 Q69:Q70 Q73:Q74 Q77 Q80:Q81 Q84 Q460 Q463 Q86 Q65:Q66 Q53:Q54 Q93:Q94 Q103 Q105" name="Raspon1"/>
    <protectedRange sqref="G5:G6" name="Raspon1_1_1_2"/>
    <protectedRange sqref="G7 G112 G19 G457 G15 G45 G89 G24 G13 G91 G61:G62 G33 G35 G11 G29 G96 G31 G47 G49 G57:G58 G69:G70 G73:G74 G77 G80:G81 G84 G460 G463 G86 G65:G66 G53:G54 G93:G94 G103 G105" name="Raspon2_2"/>
    <protectedRange sqref="G7 G112 G19 G457 G15 G45 G89 G24 G13 G91 G61:G62 G33 G35 G11 G29 G96 G31 G47 G49 G57:G58 G69:G70 G73:G74 G77 G80:G81 G84 G460 G463 G86 G65:G66 G53:G54 G93:G94 G103 G105" name="Raspon1_2"/>
    <protectedRange sqref="S121" name="Raspon2_24"/>
    <protectedRange sqref="S121" name="Raspon1_24"/>
    <protectedRange sqref="S126 S153 S129 S135 S141 S147" name="Raspon2_25"/>
    <protectedRange sqref="S126 S153 S129 S135 S141 S147" name="Raspon1_25"/>
    <protectedRange sqref="S156:S157" name="Raspon2_26"/>
    <protectedRange sqref="S156:S157" name="Raspon1_26"/>
    <protectedRange sqref="S160:S161" name="Raspon2_27"/>
    <protectedRange sqref="S160:S161" name="Raspon1_27"/>
    <protectedRange sqref="S164:S167 S170" name="Raspon2_28"/>
    <protectedRange sqref="S164:S167 S170" name="Raspon1_28"/>
    <protectedRange sqref="S184" name="Raspon2_33"/>
    <protectedRange sqref="S184" name="Raspon1_33"/>
    <protectedRange sqref="S207:S211 E207:E211 S187:S195" name="Raspon2_34"/>
    <protectedRange sqref="S207:S211 E207:E211 S187:S195" name="Raspon1_34"/>
    <protectedRange sqref="S201 S198" name="Raspon2_35"/>
    <protectedRange sqref="S201 S198" name="Raspon1_35"/>
    <protectedRange sqref="S204" name="Raspon2_37"/>
    <protectedRange sqref="S204" name="Raspon1_37"/>
    <protectedRange sqref="S214:S215" name="Raspon2_41"/>
    <protectedRange sqref="S214:S215" name="Raspon1_41"/>
    <protectedRange sqref="S221:S224 S227" name="Raspon2_42"/>
    <protectedRange sqref="S221:S224 S227" name="Raspon1_42"/>
    <protectedRange sqref="S232:S241" name="Raspon2_43"/>
    <protectedRange sqref="S232:S241" name="Raspon1_43"/>
    <protectedRange sqref="S243 S251 S253 S247 S249 S245" name="Raspon2_44"/>
    <protectedRange sqref="S243 S251 S253 S247 S249 S245" name="Raspon1_44"/>
    <protectedRange sqref="S255" name="Raspon2_46"/>
    <protectedRange sqref="S255" name="Raspon1_46"/>
    <protectedRange sqref="S257" name="Raspon2_47"/>
    <protectedRange sqref="S257" name="Raspon1_47"/>
    <protectedRange sqref="S174" name="Raspon2_53"/>
    <protectedRange sqref="S174" name="Raspon1_53"/>
    <protectedRange sqref="S176" name="Raspon2_55"/>
    <protectedRange sqref="S176" name="Raspon1_55"/>
    <protectedRange sqref="S178 S182 S180" name="Raspon2_56"/>
    <protectedRange sqref="S178 S182 S180" name="Raspon1_56"/>
    <protectedRange sqref="S263 S260" name="Raspon2_57"/>
    <protectedRange sqref="S263 S260" name="Raspon1_57"/>
    <protectedRange sqref="S216:S218" name="Raspon2_63"/>
    <protectedRange sqref="S216:S218" name="Raspon1_63"/>
    <protectedRange sqref="S348 S400 S315:S328 S373 E381 S402 S398 S434:S435 S354 S356 S358 S360 S362 S364 S342:S343 S383:S384 S390:S393 E388 S386:S388 E393 S450:S451 E342 X418 X398 X420 S408 S414 S410 S416 X408 X414 X410 X416 O312 S310:S311 S437:S444 E439 S297 E302 S266 S313 S404 S369 S406 S302:S305 E488 E454 X400 X402 X404 S371 S418 S272 E378 E299 S485 E317 E465 S492 S494 S496 S380:S381 E384 S499 S294:S295 E295 S377:S378 S453:S455 X406 S420 S299:S300 E330 S475 S477 S479 S330:S331 S350 E435 S352 S423 S425 S427 S429 S431:S432 E432 X431 S465:S469 S488:S490 S269 S307:S308 E307 E339 S339:S340 E333 S333:S334 E336 S336:S337 E396 S395:S396 S472 E451 E442 E445" name="Raspon2_85"/>
    <protectedRange sqref="X406 S398 S310:S311 S342:S343 E381 S369 S488:S490 S492 S383:S384 S358 S360 S362 S364 S390:S393 E388 S386:S388 E393 S400 S402 S404 E342 X416 X398 X418 S418 X410 S416 S410 X414 X408 S408 S414 S313 E317 S437:S444 E439 S302:S305 S266 S371 S475 S406 O312 E465 E454 X400 X402 X404 E378 S377:S378 X420 S272 S348 E299 S485 S494 S496 S499 S420 S380:S381 E384 S294:S295 E295 S299:S300 S453:S455 S330:S331 S350 E330 S477 S479 E435 S352 S354 S356 S450:S451 S297 S434:S435 E302 S315:S328 S373 S423 S425 S427 S429 X431 S431:S432 E432 S465:S469 E488 S269 E307 S307:S308 S339:S340 E339 S333:S334 E333 S336:S337 E336 E396 S395:S396 S472 E451 E442 E445" name="Raspon1_85"/>
    <protectedRange sqref="G121" name="Raspon2_24_1"/>
    <protectedRange sqref="G121" name="Raspon1_24_1"/>
    <protectedRange sqref="G126 G153 G129 G135 G141 G147" name="Raspon2_25_1"/>
    <protectedRange sqref="G126 G153 G129 G135 G141 G147" name="Raspon1_25_1"/>
    <protectedRange sqref="G156:G157" name="Raspon2_26_1"/>
    <protectedRange sqref="G156:G157" name="Raspon1_26_1"/>
    <protectedRange sqref="G160:G161" name="Raspon2_27_1"/>
    <protectedRange sqref="G160:G161" name="Raspon1_27_1"/>
    <protectedRange sqref="G164:G167 G170" name="Raspon2_28_1"/>
    <protectedRange sqref="G164:G167 G170" name="Raspon1_28_1"/>
    <protectedRange sqref="G184" name="Raspon2_33_1"/>
    <protectedRange sqref="G184" name="Raspon1_33_1"/>
    <protectedRange sqref="G207:G211 G187:G195" name="Raspon2_34_1"/>
    <protectedRange sqref="G207:G211 G187:G195" name="Raspon1_34_1"/>
    <protectedRange sqref="G201 G198" name="Raspon2_35_1"/>
    <protectedRange sqref="G201 G198" name="Raspon1_35_1"/>
    <protectedRange sqref="G204" name="Raspon2_37_1"/>
    <protectedRange sqref="G204" name="Raspon1_37_1"/>
    <protectedRange sqref="G214:G215" name="Raspon2_41_1"/>
    <protectedRange sqref="G214:G215" name="Raspon1_41_1"/>
    <protectedRange sqref="G221:G224 G227" name="Raspon2_42_1"/>
    <protectedRange sqref="G221:G224 G227" name="Raspon1_42_1"/>
    <protectedRange sqref="G232:G241" name="Raspon2_43_1"/>
    <protectedRange sqref="G232:G241" name="Raspon1_43_1"/>
    <protectedRange sqref="G243 G251 G253 G247 G249 G245" name="Raspon2_44_1"/>
    <protectedRange sqref="G243 G251 G253 G247 G249 G245" name="Raspon1_44_1"/>
    <protectedRange sqref="G255" name="Raspon2_46_1"/>
    <protectedRange sqref="G255" name="Raspon1_46_1"/>
    <protectedRange sqref="G257" name="Raspon2_47_1"/>
    <protectedRange sqref="G257" name="Raspon1_47_1"/>
    <protectedRange sqref="G174" name="Raspon2_53_1"/>
    <protectedRange sqref="G174" name="Raspon1_53_1"/>
    <protectedRange sqref="G176" name="Raspon2_55_1"/>
    <protectedRange sqref="G176" name="Raspon1_55_1"/>
    <protectedRange sqref="G178 G182 G180" name="Raspon2_56_1"/>
    <protectedRange sqref="G178 G182 G180" name="Raspon1_56_1"/>
    <protectedRange sqref="G263 G260" name="Raspon2_57_1"/>
    <protectedRange sqref="G263 G260" name="Raspon1_57_1"/>
    <protectedRange sqref="G216:G218" name="Raspon2_63_1"/>
    <protectedRange sqref="G216:G218" name="Raspon1_63_1"/>
    <protectedRange sqref="G364 G373 G383:G384 G358 G485 G360 G362 G342:G343 G465:G469 G492 G390:G393 G386:G388 G477 G369 G371 G377:G378 G380:G381 G406 G450:G451 G475 G348 G416 G418 G410 G310:G311 G313 G302:G305 G266 G272 G294:G295 G496 G499 G494 G297 G400 G402 G404 G398 C312 G414 G408 G420 G453:G455 G299:G300 G315:G328 G330:G331 G350 G352 G354 G356 G479 G429 G423 G425 G427 G431:G432 G488:G490 G269 G307:G308 G339:G340 G333:G334 G336:G337 G434:G444 G395:G396 G472" name="Raspon2_85_1"/>
    <protectedRange sqref="G364 G373 G383:G384 G358 G485 G360 G362 G342:G343 G465:G469 G492 G390:G393 G386:G388 G477 G369 G371 G377:G378 G380:G381 G406 G450:G451 G475 G348 G416 G418 G410 G310:G311 G313 G302:G305 G266 G272 G294:G295 G496 G499 G494 G297 G400 G402 G404 G398 C312 G414 G408 G420 G453:G455 G299:G300 G315:G328 G330:G331 G350 G352 G354 G356 G479 G429 G423 G425 G427 G431:G432 G488:G490 G269 G307:G308 G339:G340 G333:G334 G336:G337 G434:G444 G395:G396 G472" name="Raspon1_85_1"/>
  </protectedRanges>
  <pageMargins left="0.78740157480314965" right="0" top="0.98425196850393704" bottom="0.98425196850393704" header="0.39370078740157483" footer="0.31496062992125984"/>
  <pageSetup paperSize="9" scale="94" orientation="portrait" r:id="rId1"/>
  <headerFooter alignWithMargins="0">
    <oddHeader xml:space="preserve">&amp;C
________________________________________________________________________________________&amp;Rstrana: &amp;P </oddHeader>
  </headerFooter>
  <rowBreaks count="11" manualBreakCount="11">
    <brk id="20" max="5" man="1"/>
    <brk id="51" max="5" man="1"/>
    <brk id="115" max="16383" man="1"/>
    <brk id="185" max="5" man="1"/>
    <brk id="275" max="16383" man="1"/>
    <brk id="309" max="5" man="1"/>
    <brk id="317" max="5" man="1"/>
    <brk id="344" max="5" man="1"/>
    <brk id="384" max="5" man="1"/>
    <brk id="482" max="16383" man="1"/>
    <brk id="50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FFFF00"/>
  </sheetPr>
  <dimension ref="A2:F17"/>
  <sheetViews>
    <sheetView view="pageBreakPreview" zoomScale="130" zoomScaleNormal="130" zoomScaleSheetLayoutView="130" workbookViewId="0">
      <selection activeCell="B2" sqref="B2"/>
    </sheetView>
  </sheetViews>
  <sheetFormatPr defaultRowHeight="12.75"/>
  <cols>
    <col min="1" max="1" width="6.7109375" style="53" customWidth="1"/>
    <col min="2" max="2" width="52.7109375" style="53" customWidth="1"/>
    <col min="3" max="3" width="10" style="53" bestFit="1" customWidth="1"/>
    <col min="4" max="4" width="7.7109375" style="53" customWidth="1"/>
    <col min="5" max="5" width="9.7109375" style="1388" customWidth="1"/>
    <col min="6" max="6" width="13.5703125" style="53" bestFit="1" customWidth="1"/>
    <col min="7" max="16384" width="9.140625" style="53"/>
  </cols>
  <sheetData>
    <row r="2" spans="1:6">
      <c r="A2" s="1392"/>
      <c r="B2" s="1392" t="s">
        <v>3651</v>
      </c>
      <c r="C2" s="1393"/>
      <c r="D2" s="1393"/>
      <c r="E2" s="1394"/>
      <c r="F2" s="1385"/>
    </row>
    <row r="4" spans="1:6">
      <c r="B4" s="1040"/>
      <c r="C4" s="150"/>
      <c r="D4" s="1040"/>
      <c r="E4" s="1386"/>
      <c r="F4" s="1387"/>
    </row>
    <row r="5" spans="1:6">
      <c r="B5" s="1040"/>
      <c r="C5" s="150"/>
      <c r="D5" s="1040"/>
      <c r="E5" s="1386"/>
      <c r="F5" s="1387"/>
    </row>
    <row r="6" spans="1:6" ht="25.5">
      <c r="A6" s="1040" t="str">
        <f>'[16]A.0.'!A8</f>
        <v>A0.</v>
      </c>
      <c r="B6" s="150" t="str">
        <f>'A.0.'!B68</f>
        <v>UKUPNO DEMONTAŽNI RADOVI i GRAĐEVINSKO OBRTNIČKI RADOVI</v>
      </c>
      <c r="C6" s="1040"/>
      <c r="D6" s="1040"/>
      <c r="E6" s="1039">
        <f>'[16]A.0.'!F81</f>
        <v>0</v>
      </c>
    </row>
    <row r="7" spans="1:6">
      <c r="A7" s="1040" t="str">
        <f>'[16]A.1.'!A8</f>
        <v>A1.</v>
      </c>
      <c r="B7" s="150" t="str">
        <f>'A.1.'!B171</f>
        <v>UKUPNO PRIKLJUČCI I RADOVI U OKOLIŠU</v>
      </c>
      <c r="C7" s="1040"/>
      <c r="D7" s="1040"/>
      <c r="E7" s="1039">
        <f>'[16]A.1.'!F180</f>
        <v>0</v>
      </c>
    </row>
    <row r="8" spans="1:6">
      <c r="A8" s="1040" t="str">
        <f>'[16]A.2.'!A8</f>
        <v>A2.</v>
      </c>
      <c r="B8" s="150" t="str">
        <f>'A.2.'!B280</f>
        <v>UKUPNO RAZVODNI ORMARI</v>
      </c>
      <c r="C8" s="1040"/>
      <c r="D8" s="1040"/>
      <c r="E8" s="1039">
        <f>'[16]A.2.'!F276</f>
        <v>0</v>
      </c>
    </row>
    <row r="9" spans="1:6">
      <c r="A9" s="1040" t="str">
        <f>'[16]A.3.'!A8</f>
        <v>A3.</v>
      </c>
      <c r="B9" s="150" t="str">
        <f>'A.3.'!B133</f>
        <v>UKUPNO KABELI, CIJEVI, KANALI</v>
      </c>
      <c r="C9" s="1040"/>
      <c r="D9" s="1040"/>
      <c r="E9" s="1039">
        <f>'[16]A.3.'!F140</f>
        <v>0</v>
      </c>
    </row>
    <row r="10" spans="1:6">
      <c r="A10" s="1040" t="s">
        <v>2213</v>
      </c>
      <c r="B10" s="150" t="str">
        <f>'A.4.'!B276</f>
        <v>UKUPNO ELEKTRO MATERIJAL</v>
      </c>
      <c r="C10" s="1040"/>
      <c r="D10" s="1040"/>
      <c r="E10" s="1039"/>
    </row>
    <row r="11" spans="1:6" ht="25.5">
      <c r="A11" s="1040" t="str">
        <f>'[16]B.1.'!A8</f>
        <v>B1.</v>
      </c>
      <c r="B11" s="150" t="str">
        <f>'B.1.'!B123</f>
        <v>UKUPNO ELEKTRONIČKA KOMUNIKACIJSKA INSTALACIJA</v>
      </c>
      <c r="C11" s="1040"/>
      <c r="D11" s="1040"/>
      <c r="E11" s="1039">
        <f>'[16]B.1.'!F128</f>
        <v>0</v>
      </c>
    </row>
    <row r="12" spans="1:6" ht="38.25">
      <c r="A12" s="1040" t="str">
        <f>'[16]C.1.'!A8</f>
        <v>C1.</v>
      </c>
      <c r="B12" s="150" t="str">
        <f>'C.1.'!B108</f>
        <v>UKUPNO INSTALACIJA UZEMLJENJA, IZJEDNAČENJA POTENCIJALA I SUSTAVA ZA ZAŠTITU OD DJELOVANJA MUNJE</v>
      </c>
      <c r="C12" s="1040"/>
      <c r="D12" s="1040"/>
      <c r="E12" s="1039">
        <f>'[16]C.1.'!F114</f>
        <v>0</v>
      </c>
    </row>
    <row r="13" spans="1:6">
      <c r="A13" s="1040" t="str">
        <f>'[16]D.1.'!A8</f>
        <v>D1.</v>
      </c>
      <c r="B13" s="150" t="str">
        <f>'D.1.'!B99</f>
        <v>UKUPNO SUSTAV ZA DOJAVU POŽARA</v>
      </c>
      <c r="C13" s="150"/>
      <c r="D13" s="32"/>
      <c r="E13" s="1039">
        <f>'[16]D.1.'!F105</f>
        <v>0</v>
      </c>
    </row>
    <row r="14" spans="1:6">
      <c r="A14" s="1040" t="str">
        <f>'[16]D.2.'!A8</f>
        <v>D2.</v>
      </c>
      <c r="B14" s="151" t="str">
        <f>'D.2.'!B66</f>
        <v>UKUPNO ODIMLJAVANJE</v>
      </c>
      <c r="C14" s="150"/>
      <c r="D14" s="150"/>
      <c r="E14" s="1039">
        <f>'[16]D.2.'!F72</f>
        <v>0</v>
      </c>
    </row>
    <row r="15" spans="1:6">
      <c r="A15" s="1040" t="str">
        <f>'[16]E.1.'!A8</f>
        <v>E1.</v>
      </c>
      <c r="B15" s="151" t="str">
        <f>'E.1.'!B48</f>
        <v>UKUPNO OSTALO</v>
      </c>
      <c r="C15" s="150"/>
      <c r="D15" s="150"/>
      <c r="E15" s="1039">
        <f>'[16]E.1.'!F59</f>
        <v>0</v>
      </c>
    </row>
    <row r="16" spans="1:6">
      <c r="B16" s="1040"/>
      <c r="C16" s="150"/>
      <c r="D16" s="150"/>
      <c r="E16" s="1039"/>
    </row>
    <row r="17" spans="1:5">
      <c r="A17" s="1389"/>
      <c r="B17" s="1390" t="s">
        <v>3652</v>
      </c>
      <c r="C17" s="1390"/>
      <c r="D17" s="1390"/>
      <c r="E17" s="1391">
        <f>SUM(E6:E15)</f>
        <v>0</v>
      </c>
    </row>
  </sheetData>
  <pageMargins left="0.7" right="0.7" top="0.75" bottom="0.75" header="0.3" footer="0.3"/>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2:F6"/>
  <sheetViews>
    <sheetView view="pageBreakPreview" topLeftCell="A6" zoomScale="130" zoomScaleNormal="100" zoomScaleSheetLayoutView="130" workbookViewId="0">
      <selection activeCell="B3" sqref="B3"/>
    </sheetView>
  </sheetViews>
  <sheetFormatPr defaultColWidth="9.140625" defaultRowHeight="15"/>
  <cols>
    <col min="1" max="1" width="5.140625" bestFit="1" customWidth="1"/>
    <col min="2" max="2" width="63.5703125" bestFit="1" customWidth="1"/>
    <col min="3" max="3" width="9.85546875" bestFit="1" customWidth="1"/>
    <col min="4" max="4" width="6.85546875" customWidth="1"/>
    <col min="5" max="5" width="8.42578125" bestFit="1" customWidth="1"/>
    <col min="6" max="6" width="11.140625" bestFit="1" customWidth="1"/>
  </cols>
  <sheetData>
    <row r="2" spans="1:6">
      <c r="A2" s="69"/>
      <c r="B2" s="70"/>
      <c r="C2" s="1239"/>
      <c r="D2" s="1038"/>
      <c r="E2" s="1038"/>
      <c r="F2" s="1038"/>
    </row>
    <row r="3" spans="1:6">
      <c r="A3" s="71" t="s">
        <v>1856</v>
      </c>
      <c r="B3" s="72" t="s">
        <v>1857</v>
      </c>
      <c r="C3" s="1240"/>
      <c r="D3" s="1241"/>
      <c r="E3" s="1242"/>
      <c r="F3" s="1242"/>
    </row>
    <row r="6" spans="1:6" ht="382.5">
      <c r="A6" s="73"/>
      <c r="B6" s="1244" t="s">
        <v>3791</v>
      </c>
      <c r="C6" s="1243"/>
      <c r="D6" s="1243"/>
      <c r="E6" s="1243"/>
      <c r="F6" s="1243"/>
    </row>
  </sheetData>
  <pageMargins left="0.7" right="0.7" top="0.75" bottom="0.75" header="0.3" footer="0.3"/>
  <pageSetup scale="87"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rgb="FFFFFF00"/>
  </sheetPr>
  <dimension ref="A1:F68"/>
  <sheetViews>
    <sheetView view="pageBreakPreview" topLeftCell="A61" zoomScale="115" zoomScaleNormal="115" zoomScaleSheetLayoutView="115" workbookViewId="0">
      <selection activeCell="B2" sqref="B2"/>
    </sheetView>
  </sheetViews>
  <sheetFormatPr defaultColWidth="9.140625" defaultRowHeight="15"/>
  <cols>
    <col min="1" max="1" width="6.7109375" style="74" customWidth="1"/>
    <col min="2" max="2" width="52.7109375" style="74" customWidth="1"/>
    <col min="3" max="3" width="10" style="74" bestFit="1" customWidth="1"/>
    <col min="4" max="4" width="7.7109375" style="1265" customWidth="1"/>
    <col min="5" max="5" width="9.7109375" style="1258" customWidth="1"/>
    <col min="6" max="6" width="13.5703125" style="1258" bestFit="1" customWidth="1"/>
    <col min="7" max="16384" width="9.140625" style="74"/>
  </cols>
  <sheetData>
    <row r="1" spans="1:6">
      <c r="A1"/>
      <c r="B1"/>
      <c r="C1"/>
      <c r="D1" s="1161"/>
      <c r="E1" s="1186"/>
      <c r="F1" s="1186"/>
    </row>
    <row r="2" spans="1:6">
      <c r="A2" s="1247" t="s">
        <v>1858</v>
      </c>
      <c r="B2" s="1248" t="s">
        <v>1859</v>
      </c>
      <c r="C2" s="1249"/>
      <c r="D2" s="1259"/>
      <c r="E2" s="1250"/>
      <c r="F2" s="1250"/>
    </row>
    <row r="3" spans="1:6">
      <c r="A3" s="75"/>
      <c r="B3" s="76"/>
      <c r="C3" s="77"/>
      <c r="D3" s="1260"/>
      <c r="E3" s="1255"/>
      <c r="F3" s="1255"/>
    </row>
    <row r="4" spans="1:6" ht="25.5">
      <c r="A4" s="1156" t="s">
        <v>1860</v>
      </c>
      <c r="B4" s="1157" t="s">
        <v>415</v>
      </c>
      <c r="C4" s="1158" t="s">
        <v>1861</v>
      </c>
      <c r="D4" s="1159" t="s">
        <v>1862</v>
      </c>
      <c r="E4" s="1172" t="s">
        <v>3770</v>
      </c>
      <c r="F4" s="1172" t="s">
        <v>3771</v>
      </c>
    </row>
    <row r="5" spans="1:6">
      <c r="A5" s="78"/>
      <c r="B5" s="79"/>
      <c r="C5" s="80"/>
      <c r="D5" s="1262"/>
      <c r="E5" s="1252"/>
      <c r="F5" s="1252"/>
    </row>
    <row r="6" spans="1:6">
      <c r="A6" s="78"/>
      <c r="B6" s="79"/>
      <c r="C6" s="80"/>
      <c r="D6" s="1262"/>
      <c r="E6" s="1252"/>
      <c r="F6" s="1252"/>
    </row>
    <row r="7" spans="1:6" ht="165.75">
      <c r="A7" s="81"/>
      <c r="B7" s="82" t="s">
        <v>3792</v>
      </c>
      <c r="C7" s="83"/>
      <c r="D7" s="1263"/>
      <c r="E7" s="523"/>
      <c r="F7" s="523"/>
    </row>
    <row r="8" spans="1:6" ht="255">
      <c r="A8" s="81"/>
      <c r="B8" s="84" t="s">
        <v>3793</v>
      </c>
      <c r="C8" s="83"/>
      <c r="D8" s="1263"/>
      <c r="E8" s="523"/>
      <c r="F8" s="523"/>
    </row>
    <row r="9" spans="1:6">
      <c r="A9" s="81"/>
      <c r="B9" s="84"/>
      <c r="C9" s="83"/>
      <c r="D9" s="1263"/>
      <c r="E9" s="523"/>
      <c r="F9" s="523"/>
    </row>
    <row r="10" spans="1:6">
      <c r="A10" s="75">
        <v>1</v>
      </c>
      <c r="B10" s="82" t="s">
        <v>1863</v>
      </c>
      <c r="C10" s="83"/>
      <c r="D10" s="1263"/>
      <c r="E10" s="523"/>
      <c r="F10" s="523"/>
    </row>
    <row r="11" spans="1:6" ht="51">
      <c r="A11" s="81"/>
      <c r="B11" s="82" t="s">
        <v>1864</v>
      </c>
      <c r="C11" s="2" t="s">
        <v>448</v>
      </c>
      <c r="D11" s="1164">
        <v>1</v>
      </c>
      <c r="E11" s="1256"/>
      <c r="F11" s="1227">
        <f>D11*E11</f>
        <v>0</v>
      </c>
    </row>
    <row r="12" spans="1:6">
      <c r="A12" s="81"/>
      <c r="B12" s="82"/>
      <c r="C12" s="83"/>
      <c r="D12" s="1263"/>
      <c r="E12" s="523"/>
      <c r="F12" s="523"/>
    </row>
    <row r="13" spans="1:6">
      <c r="A13" s="75">
        <v>2</v>
      </c>
      <c r="B13" s="82" t="s">
        <v>1865</v>
      </c>
      <c r="C13" s="83"/>
      <c r="D13" s="1263"/>
      <c r="E13" s="523"/>
      <c r="F13" s="523"/>
    </row>
    <row r="14" spans="1:6" ht="76.5">
      <c r="A14" s="81"/>
      <c r="B14" s="82" t="s">
        <v>1866</v>
      </c>
      <c r="C14" s="83"/>
      <c r="D14" s="1263"/>
      <c r="E14" s="523"/>
      <c r="F14" s="523"/>
    </row>
    <row r="15" spans="1:6" ht="25.5">
      <c r="A15" s="81"/>
      <c r="B15" s="82" t="s">
        <v>1867</v>
      </c>
      <c r="C15" s="83"/>
      <c r="D15" s="1263"/>
      <c r="E15" s="523"/>
      <c r="F15" s="523"/>
    </row>
    <row r="16" spans="1:6" ht="45" customHeight="1">
      <c r="A16" s="75"/>
      <c r="B16" s="85" t="s">
        <v>1868</v>
      </c>
      <c r="C16" s="2" t="s">
        <v>448</v>
      </c>
      <c r="D16" s="1164">
        <v>1</v>
      </c>
      <c r="E16" s="1256"/>
      <c r="F16" s="1227">
        <f>D16*E16</f>
        <v>0</v>
      </c>
    </row>
    <row r="17" spans="1:6">
      <c r="A17" s="75"/>
      <c r="B17" s="79"/>
      <c r="C17" s="80"/>
      <c r="D17" s="1262"/>
      <c r="E17" s="1252"/>
      <c r="F17" s="1252"/>
    </row>
    <row r="18" spans="1:6" ht="26.25">
      <c r="A18" s="75">
        <v>3</v>
      </c>
      <c r="B18" s="79" t="s">
        <v>1869</v>
      </c>
      <c r="C18" s="80"/>
      <c r="D18" s="1262"/>
      <c r="E18" s="1252"/>
      <c r="F18" s="1252"/>
    </row>
    <row r="19" spans="1:6" ht="77.25">
      <c r="A19" s="75"/>
      <c r="B19" s="79" t="s">
        <v>1870</v>
      </c>
      <c r="C19" s="80"/>
      <c r="D19" s="1262"/>
      <c r="E19" s="1252"/>
      <c r="F19" s="1252"/>
    </row>
    <row r="20" spans="1:6" ht="39">
      <c r="A20" s="75"/>
      <c r="B20" s="79" t="s">
        <v>1871</v>
      </c>
      <c r="C20" s="80"/>
      <c r="D20" s="1262"/>
      <c r="E20" s="1252"/>
      <c r="F20" s="1252"/>
    </row>
    <row r="21" spans="1:6" ht="77.25">
      <c r="A21" s="75"/>
      <c r="B21" s="79" t="s">
        <v>1872</v>
      </c>
      <c r="C21" s="80"/>
      <c r="D21" s="1262"/>
      <c r="E21" s="1252"/>
      <c r="F21" s="1252"/>
    </row>
    <row r="22" spans="1:6">
      <c r="A22" s="75"/>
      <c r="B22" s="79" t="s">
        <v>1873</v>
      </c>
      <c r="C22" s="2" t="s">
        <v>448</v>
      </c>
      <c r="D22" s="1164">
        <v>1</v>
      </c>
      <c r="E22" s="1256"/>
      <c r="F22" s="1227">
        <f>D22*E22</f>
        <v>0</v>
      </c>
    </row>
    <row r="23" spans="1:6">
      <c r="A23" s="75"/>
      <c r="B23" s="79"/>
      <c r="C23" s="80"/>
      <c r="D23" s="1262"/>
      <c r="E23" s="1252"/>
      <c r="F23" s="1252"/>
    </row>
    <row r="24" spans="1:6" ht="26.25">
      <c r="A24" s="75">
        <v>4</v>
      </c>
      <c r="B24" s="79" t="s">
        <v>1874</v>
      </c>
      <c r="C24" s="80"/>
      <c r="D24" s="1262"/>
      <c r="E24" s="1252"/>
      <c r="F24" s="1252"/>
    </row>
    <row r="25" spans="1:6" ht="51.75">
      <c r="A25" s="75"/>
      <c r="B25" s="79" t="s">
        <v>1875</v>
      </c>
      <c r="C25" s="80"/>
      <c r="D25" s="1262"/>
      <c r="E25" s="1252"/>
      <c r="F25" s="1252"/>
    </row>
    <row r="26" spans="1:6" ht="77.25">
      <c r="A26" s="75"/>
      <c r="B26" s="79" t="s">
        <v>1872</v>
      </c>
      <c r="C26" s="2" t="s">
        <v>448</v>
      </c>
      <c r="D26" s="1164">
        <v>1</v>
      </c>
      <c r="E26" s="1256"/>
      <c r="F26" s="1227">
        <f>D26*E26</f>
        <v>0</v>
      </c>
    </row>
    <row r="27" spans="1:6">
      <c r="A27" s="75"/>
      <c r="B27" s="79"/>
      <c r="C27" s="80"/>
      <c r="D27" s="1262"/>
      <c r="E27" s="1252"/>
      <c r="F27" s="1252"/>
    </row>
    <row r="28" spans="1:6">
      <c r="A28" s="75">
        <v>5</v>
      </c>
      <c r="B28" s="79" t="s">
        <v>1876</v>
      </c>
      <c r="C28" s="80"/>
      <c r="D28" s="1262"/>
      <c r="E28" s="1252"/>
      <c r="F28" s="1252"/>
    </row>
    <row r="29" spans="1:6" ht="26.25">
      <c r="A29" s="75"/>
      <c r="B29" s="79" t="s">
        <v>1877</v>
      </c>
      <c r="C29" s="80"/>
      <c r="D29" s="1262"/>
      <c r="E29" s="1252"/>
      <c r="F29" s="1252"/>
    </row>
    <row r="30" spans="1:6" ht="26.25">
      <c r="A30" s="75"/>
      <c r="B30" s="79" t="s">
        <v>1878</v>
      </c>
      <c r="C30" s="80"/>
      <c r="D30" s="1262"/>
      <c r="E30" s="1252"/>
      <c r="F30" s="1252"/>
    </row>
    <row r="31" spans="1:6" ht="64.5">
      <c r="A31" s="75"/>
      <c r="B31" s="79" t="s">
        <v>1879</v>
      </c>
      <c r="C31" s="80"/>
      <c r="D31" s="1262"/>
      <c r="E31" s="1252"/>
      <c r="F31" s="1252"/>
    </row>
    <row r="32" spans="1:6" ht="77.25">
      <c r="A32" s="75"/>
      <c r="B32" s="79" t="s">
        <v>1880</v>
      </c>
      <c r="C32" s="2" t="s">
        <v>448</v>
      </c>
      <c r="D32" s="1164">
        <v>1</v>
      </c>
      <c r="E32" s="1256"/>
      <c r="F32" s="1227">
        <f>D32*E32</f>
        <v>0</v>
      </c>
    </row>
    <row r="33" spans="1:6">
      <c r="A33" s="75"/>
      <c r="B33" s="79"/>
      <c r="C33" s="2"/>
      <c r="D33" s="1164"/>
      <c r="E33" s="1256"/>
      <c r="F33" s="1227"/>
    </row>
    <row r="34" spans="1:6">
      <c r="A34" s="75">
        <v>6</v>
      </c>
      <c r="B34" s="79" t="s">
        <v>1881</v>
      </c>
      <c r="C34" s="2"/>
      <c r="D34" s="1164"/>
      <c r="E34" s="1256"/>
      <c r="F34" s="1227"/>
    </row>
    <row r="35" spans="1:6" ht="115.5">
      <c r="A35" s="75"/>
      <c r="B35" s="79" t="s">
        <v>1882</v>
      </c>
      <c r="C35" s="2" t="s">
        <v>448</v>
      </c>
      <c r="D35" s="1164">
        <v>1</v>
      </c>
      <c r="E35" s="1256"/>
      <c r="F35" s="1227">
        <f>D35*E35</f>
        <v>0</v>
      </c>
    </row>
    <row r="36" spans="1:6">
      <c r="A36" s="75"/>
      <c r="B36" s="79"/>
      <c r="C36" s="2"/>
      <c r="D36" s="1164"/>
      <c r="E36" s="1256"/>
      <c r="F36" s="1227"/>
    </row>
    <row r="37" spans="1:6" ht="76.5">
      <c r="A37" s="75">
        <v>7</v>
      </c>
      <c r="B37" s="86" t="s">
        <v>1883</v>
      </c>
      <c r="C37" s="2" t="s">
        <v>448</v>
      </c>
      <c r="D37" s="1164">
        <v>1</v>
      </c>
      <c r="E37" s="1256"/>
      <c r="F37" s="1227">
        <f>D37*E37</f>
        <v>0</v>
      </c>
    </row>
    <row r="38" spans="1:6">
      <c r="A38" s="75"/>
      <c r="B38" s="79"/>
      <c r="C38" s="2"/>
      <c r="D38" s="1164"/>
      <c r="E38" s="1256"/>
      <c r="F38" s="1227"/>
    </row>
    <row r="39" spans="1:6" ht="102.75">
      <c r="A39" s="75">
        <v>8</v>
      </c>
      <c r="B39" s="79" t="s">
        <v>1884</v>
      </c>
      <c r="C39" s="2" t="s">
        <v>448</v>
      </c>
      <c r="D39" s="1164">
        <v>1</v>
      </c>
      <c r="E39" s="1253"/>
      <c r="F39" s="1227">
        <f>D39*E39</f>
        <v>0</v>
      </c>
    </row>
    <row r="40" spans="1:6">
      <c r="A40" s="75"/>
      <c r="B40" s="79"/>
      <c r="C40" s="2"/>
      <c r="D40" s="1164"/>
      <c r="E40" s="1256"/>
      <c r="F40" s="1227"/>
    </row>
    <row r="41" spans="1:6" ht="115.5">
      <c r="A41" s="75">
        <v>9</v>
      </c>
      <c r="B41" s="79" t="s">
        <v>1885</v>
      </c>
      <c r="C41" s="2" t="s">
        <v>448</v>
      </c>
      <c r="D41" s="1164">
        <v>1</v>
      </c>
      <c r="E41" s="1253"/>
      <c r="F41" s="1227">
        <f>D41*E41</f>
        <v>0</v>
      </c>
    </row>
    <row r="42" spans="1:6">
      <c r="A42" s="75"/>
      <c r="B42" s="79"/>
      <c r="C42" s="2"/>
      <c r="D42" s="1164"/>
      <c r="E42" s="1256"/>
      <c r="F42" s="1227"/>
    </row>
    <row r="43" spans="1:6" ht="102.75">
      <c r="A43" s="75">
        <v>10</v>
      </c>
      <c r="B43" s="79" t="s">
        <v>1886</v>
      </c>
      <c r="C43" s="2" t="s">
        <v>448</v>
      </c>
      <c r="D43" s="1164">
        <v>1</v>
      </c>
      <c r="E43" s="1253"/>
      <c r="F43" s="1227">
        <f>D43*E43</f>
        <v>0</v>
      </c>
    </row>
    <row r="44" spans="1:6">
      <c r="A44" s="75"/>
      <c r="B44" s="79"/>
      <c r="C44" s="2"/>
      <c r="D44" s="1164"/>
      <c r="E44" s="1256"/>
      <c r="F44" s="1227"/>
    </row>
    <row r="45" spans="1:6" ht="51.75">
      <c r="A45" s="75">
        <v>11</v>
      </c>
      <c r="B45" s="79" t="s">
        <v>1887</v>
      </c>
      <c r="C45" s="2" t="s">
        <v>448</v>
      </c>
      <c r="D45" s="1164">
        <v>1</v>
      </c>
      <c r="E45" s="1253"/>
      <c r="F45" s="1227">
        <f>D45*E45</f>
        <v>0</v>
      </c>
    </row>
    <row r="46" spans="1:6">
      <c r="A46" s="75"/>
      <c r="B46" s="79"/>
      <c r="C46" s="2"/>
      <c r="D46" s="1164"/>
      <c r="E46" s="1256"/>
      <c r="F46" s="1227"/>
    </row>
    <row r="47" spans="1:6" ht="51.75">
      <c r="A47" s="75">
        <v>12</v>
      </c>
      <c r="B47" s="79" t="s">
        <v>1888</v>
      </c>
      <c r="C47" s="2" t="s">
        <v>448</v>
      </c>
      <c r="D47" s="1164">
        <v>1</v>
      </c>
      <c r="E47" s="1253"/>
      <c r="F47" s="1227">
        <f>D47*E47</f>
        <v>0</v>
      </c>
    </row>
    <row r="48" spans="1:6">
      <c r="A48" s="75"/>
      <c r="C48" s="2"/>
      <c r="D48" s="1164"/>
      <c r="E48" s="1256"/>
      <c r="F48" s="1227"/>
    </row>
    <row r="49" spans="1:6" ht="128.25">
      <c r="A49" s="75">
        <v>13</v>
      </c>
      <c r="B49" s="79" t="s">
        <v>1889</v>
      </c>
      <c r="C49" s="2" t="s">
        <v>448</v>
      </c>
      <c r="D49" s="1164">
        <v>1</v>
      </c>
      <c r="E49" s="1253"/>
      <c r="F49" s="1227">
        <f>D49*E49</f>
        <v>0</v>
      </c>
    </row>
    <row r="50" spans="1:6">
      <c r="C50" s="2"/>
      <c r="D50" s="1164"/>
      <c r="E50" s="1256"/>
      <c r="F50" s="1227"/>
    </row>
    <row r="51" spans="1:6" ht="38.25">
      <c r="A51" s="75">
        <v>14</v>
      </c>
      <c r="B51" s="61" t="s">
        <v>1890</v>
      </c>
      <c r="C51" s="87" t="s">
        <v>423</v>
      </c>
      <c r="D51" s="1164">
        <v>100</v>
      </c>
      <c r="E51" s="1253"/>
      <c r="F51" s="1227">
        <f>D51*E51</f>
        <v>0</v>
      </c>
    </row>
    <row r="52" spans="1:6">
      <c r="B52" s="61"/>
      <c r="C52" s="87"/>
      <c r="D52" s="1164"/>
      <c r="E52" s="1256"/>
      <c r="F52" s="1227"/>
    </row>
    <row r="53" spans="1:6" ht="38.25">
      <c r="A53" s="75">
        <v>15</v>
      </c>
      <c r="B53" s="61" t="s">
        <v>1891</v>
      </c>
      <c r="C53" s="87" t="s">
        <v>423</v>
      </c>
      <c r="D53" s="1164">
        <v>100</v>
      </c>
      <c r="E53" s="1253"/>
      <c r="F53" s="1227">
        <f>D53*E53</f>
        <v>0</v>
      </c>
    </row>
    <row r="54" spans="1:6">
      <c r="A54" s="75"/>
      <c r="B54" s="61"/>
      <c r="C54" s="87"/>
      <c r="D54" s="1164"/>
      <c r="E54" s="1256"/>
      <c r="F54" s="1227"/>
    </row>
    <row r="55" spans="1:6" ht="38.25">
      <c r="A55" s="75">
        <v>16</v>
      </c>
      <c r="B55" s="61" t="s">
        <v>1892</v>
      </c>
      <c r="C55" s="87" t="s">
        <v>423</v>
      </c>
      <c r="D55" s="1164">
        <v>80</v>
      </c>
      <c r="E55" s="1253"/>
      <c r="F55" s="1227">
        <f>D55*E55</f>
        <v>0</v>
      </c>
    </row>
    <row r="56" spans="1:6">
      <c r="A56" s="75"/>
      <c r="B56" s="61"/>
      <c r="C56" s="87"/>
      <c r="D56" s="1164"/>
      <c r="E56" s="1256"/>
      <c r="F56" s="1227"/>
    </row>
    <row r="57" spans="1:6" ht="25.5">
      <c r="A57" s="75">
        <v>17</v>
      </c>
      <c r="B57" s="61" t="s">
        <v>1893</v>
      </c>
      <c r="C57" s="87" t="s">
        <v>429</v>
      </c>
      <c r="D57" s="1164">
        <v>80</v>
      </c>
      <c r="E57" s="1253"/>
      <c r="F57" s="1227">
        <f>D57*E57</f>
        <v>0</v>
      </c>
    </row>
    <row r="58" spans="1:6">
      <c r="A58" s="75"/>
      <c r="B58" s="61"/>
      <c r="C58" s="87"/>
      <c r="D58" s="1164"/>
      <c r="E58" s="1256"/>
      <c r="F58" s="1227"/>
    </row>
    <row r="59" spans="1:6" ht="25.5">
      <c r="A59" s="75">
        <v>18</v>
      </c>
      <c r="B59" s="61" t="s">
        <v>1894</v>
      </c>
      <c r="C59" s="87" t="s">
        <v>429</v>
      </c>
      <c r="D59" s="1164">
        <v>80</v>
      </c>
      <c r="E59" s="1253"/>
      <c r="F59" s="1227">
        <f>D59*E59</f>
        <v>0</v>
      </c>
    </row>
    <row r="60" spans="1:6">
      <c r="A60" s="75"/>
      <c r="B60" s="45"/>
      <c r="C60" s="2"/>
      <c r="D60" s="1164"/>
      <c r="E60" s="1256"/>
      <c r="F60" s="1227"/>
    </row>
    <row r="61" spans="1:6" ht="51">
      <c r="A61" s="75">
        <v>19</v>
      </c>
      <c r="B61" s="61" t="s">
        <v>1895</v>
      </c>
      <c r="C61" s="2" t="s">
        <v>478</v>
      </c>
      <c r="D61" s="1164">
        <v>1</v>
      </c>
      <c r="E61" s="1253"/>
      <c r="F61" s="1227">
        <f>D61*E61</f>
        <v>0</v>
      </c>
    </row>
    <row r="62" spans="1:6">
      <c r="A62" s="75"/>
      <c r="B62" s="88"/>
      <c r="C62" s="89"/>
      <c r="D62" s="654"/>
      <c r="E62" s="1256"/>
      <c r="F62" s="1227"/>
    </row>
    <row r="63" spans="1:6" ht="51">
      <c r="A63" s="75">
        <v>20</v>
      </c>
      <c r="B63" s="61" t="s">
        <v>1896</v>
      </c>
      <c r="C63" s="2" t="s">
        <v>478</v>
      </c>
      <c r="D63" s="1164">
        <v>1</v>
      </c>
      <c r="E63" s="1253"/>
      <c r="F63" s="1227">
        <f>D63*E63</f>
        <v>0</v>
      </c>
    </row>
    <row r="64" spans="1:6">
      <c r="C64" s="2"/>
      <c r="D64" s="1164"/>
      <c r="E64" s="1256"/>
      <c r="F64" s="1227"/>
    </row>
    <row r="65" spans="1:6" ht="39">
      <c r="A65" s="75">
        <v>21</v>
      </c>
      <c r="B65" s="79" t="s">
        <v>1897</v>
      </c>
      <c r="C65" s="2" t="s">
        <v>448</v>
      </c>
      <c r="D65" s="1164">
        <v>1</v>
      </c>
      <c r="E65" s="1253"/>
      <c r="F65" s="1227">
        <f>D65*E65</f>
        <v>0</v>
      </c>
    </row>
    <row r="66" spans="1:6">
      <c r="A66" s="75"/>
      <c r="C66" s="2"/>
      <c r="D66" s="1164"/>
      <c r="E66" s="1256"/>
      <c r="F66" s="1227"/>
    </row>
    <row r="67" spans="1:6">
      <c r="A67" s="1245"/>
      <c r="B67" s="1246"/>
      <c r="C67" s="109"/>
      <c r="D67" s="1264"/>
      <c r="E67" s="1254"/>
      <c r="F67" s="1257"/>
    </row>
    <row r="68" spans="1:6">
      <c r="A68" s="1292" t="str">
        <f>A2</f>
        <v>A0.</v>
      </c>
      <c r="B68" s="1293" t="str">
        <f>"UKUPNO "&amp; B2</f>
        <v>UKUPNO DEMONTAŽNI RADOVI i GRAĐEVINSKO OBRTNIČKI RADOVI</v>
      </c>
      <c r="C68" s="1294"/>
      <c r="D68" s="1295"/>
      <c r="E68" s="1296"/>
      <c r="F68" s="1297">
        <f>SUM(F11:F66)</f>
        <v>0</v>
      </c>
    </row>
  </sheetData>
  <conditionalFormatting sqref="C3:C50">
    <cfRule type="cellIs" dxfId="44" priority="1" stopIfTrue="1" operator="equal">
      <formula>"""ili jednakovrijedan"""</formula>
    </cfRule>
  </conditionalFormatting>
  <conditionalFormatting sqref="C64:C66">
    <cfRule type="cellIs" dxfId="43" priority="4" stopIfTrue="1" operator="equal">
      <formula>"""ili jednakovrijedan"""</formula>
    </cfRule>
  </conditionalFormatting>
  <pageMargins left="0.7" right="0.7" top="0.75" bottom="0.75" header="0.3" footer="0.3"/>
  <pageSetup paperSize="9" scale="8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FFFF00"/>
  </sheetPr>
  <dimension ref="A1:F171"/>
  <sheetViews>
    <sheetView view="pageBreakPreview" topLeftCell="A159" zoomScale="115" zoomScaleNormal="130" zoomScaleSheetLayoutView="115" workbookViewId="0">
      <selection activeCell="B2" sqref="B2"/>
    </sheetView>
  </sheetViews>
  <sheetFormatPr defaultColWidth="9.140625" defaultRowHeight="12.75"/>
  <cols>
    <col min="1" max="1" width="6.7109375" style="1278" customWidth="1"/>
    <col min="2" max="2" width="52.7109375" style="1278" customWidth="1"/>
    <col min="3" max="3" width="10" style="1278" bestFit="1" customWidth="1"/>
    <col min="4" max="4" width="7.7109375" style="1167" customWidth="1"/>
    <col min="5" max="5" width="9.7109375" style="1279" customWidth="1"/>
    <col min="6" max="6" width="13.5703125" style="1279" bestFit="1" customWidth="1"/>
    <col min="7" max="16384" width="9.140625" style="1278"/>
  </cols>
  <sheetData>
    <row r="1" spans="1:6">
      <c r="A1" s="34"/>
      <c r="B1" s="34"/>
      <c r="C1" s="34"/>
      <c r="D1" s="1164"/>
      <c r="E1" s="1277"/>
      <c r="F1" s="1277"/>
    </row>
    <row r="2" spans="1:6">
      <c r="A2" s="1247" t="s">
        <v>1898</v>
      </c>
      <c r="B2" s="1266" t="s">
        <v>1899</v>
      </c>
      <c r="C2" s="1249"/>
      <c r="D2" s="1259"/>
      <c r="E2" s="1250"/>
      <c r="F2" s="1250"/>
    </row>
    <row r="3" spans="1:6">
      <c r="A3" s="75"/>
      <c r="B3" s="76"/>
      <c r="C3" s="77"/>
      <c r="D3" s="1260"/>
      <c r="E3" s="1255"/>
      <c r="F3" s="1255"/>
    </row>
    <row r="4" spans="1:6" ht="25.5">
      <c r="A4" s="1156" t="s">
        <v>1860</v>
      </c>
      <c r="B4" s="1157" t="s">
        <v>415</v>
      </c>
      <c r="C4" s="1157" t="s">
        <v>1861</v>
      </c>
      <c r="D4" s="1268" t="s">
        <v>1862</v>
      </c>
      <c r="E4" s="1269" t="s">
        <v>3770</v>
      </c>
      <c r="F4" s="1269" t="s">
        <v>3771</v>
      </c>
    </row>
    <row r="5" spans="1:6">
      <c r="B5" s="92"/>
      <c r="C5" s="93"/>
      <c r="D5" s="1263"/>
      <c r="E5" s="1267"/>
      <c r="F5" s="1267"/>
    </row>
    <row r="6" spans="1:6" ht="25.5">
      <c r="B6" s="92" t="s">
        <v>1900</v>
      </c>
      <c r="C6" s="93"/>
      <c r="D6" s="1263"/>
      <c r="E6" s="1267"/>
      <c r="F6" s="1267"/>
    </row>
    <row r="7" spans="1:6">
      <c r="A7" s="91">
        <v>1</v>
      </c>
      <c r="B7" s="92" t="s">
        <v>1901</v>
      </c>
      <c r="C7" s="1270" t="s">
        <v>423</v>
      </c>
      <c r="D7" s="1271">
        <v>100</v>
      </c>
      <c r="E7" s="1272"/>
      <c r="F7" s="1273">
        <f t="shared" ref="F7:F14" si="0">D7*E7</f>
        <v>0</v>
      </c>
    </row>
    <row r="8" spans="1:6">
      <c r="A8" s="91">
        <v>2</v>
      </c>
      <c r="B8" s="92" t="s">
        <v>1902</v>
      </c>
      <c r="C8" s="1270" t="s">
        <v>423</v>
      </c>
      <c r="D8" s="1271">
        <v>100</v>
      </c>
      <c r="E8" s="1272"/>
      <c r="F8" s="1273">
        <f t="shared" si="0"/>
        <v>0</v>
      </c>
    </row>
    <row r="9" spans="1:6">
      <c r="A9" s="91">
        <v>3</v>
      </c>
      <c r="B9" s="92" t="s">
        <v>1903</v>
      </c>
      <c r="C9" s="1270" t="s">
        <v>423</v>
      </c>
      <c r="D9" s="1271">
        <v>200</v>
      </c>
      <c r="E9" s="1272"/>
      <c r="F9" s="1273">
        <f t="shared" si="0"/>
        <v>0</v>
      </c>
    </row>
    <row r="10" spans="1:6">
      <c r="A10" s="91">
        <v>4</v>
      </c>
      <c r="B10" s="92" t="s">
        <v>1904</v>
      </c>
      <c r="C10" s="1270" t="s">
        <v>423</v>
      </c>
      <c r="D10" s="1271">
        <v>200</v>
      </c>
      <c r="E10" s="1272"/>
      <c r="F10" s="1273">
        <f t="shared" si="0"/>
        <v>0</v>
      </c>
    </row>
    <row r="11" spans="1:6">
      <c r="A11" s="91">
        <v>5</v>
      </c>
      <c r="B11" s="92" t="s">
        <v>1905</v>
      </c>
      <c r="C11" s="1270" t="s">
        <v>423</v>
      </c>
      <c r="D11" s="1271">
        <v>500</v>
      </c>
      <c r="E11" s="1272"/>
      <c r="F11" s="1273">
        <f t="shared" si="0"/>
        <v>0</v>
      </c>
    </row>
    <row r="12" spans="1:6">
      <c r="A12" s="91">
        <v>6</v>
      </c>
      <c r="B12" s="92" t="s">
        <v>1906</v>
      </c>
      <c r="C12" s="1270" t="s">
        <v>423</v>
      </c>
      <c r="D12" s="1271">
        <v>500</v>
      </c>
      <c r="E12" s="1272"/>
      <c r="F12" s="1273">
        <f t="shared" si="0"/>
        <v>0</v>
      </c>
    </row>
    <row r="13" spans="1:6">
      <c r="A13" s="91">
        <v>7</v>
      </c>
      <c r="B13" s="92" t="s">
        <v>1907</v>
      </c>
      <c r="C13" s="1270" t="s">
        <v>423</v>
      </c>
      <c r="D13" s="1271">
        <v>3000</v>
      </c>
      <c r="E13" s="1272"/>
      <c r="F13" s="1273">
        <f t="shared" si="0"/>
        <v>0</v>
      </c>
    </row>
    <row r="14" spans="1:6">
      <c r="A14" s="91">
        <v>8</v>
      </c>
      <c r="B14" s="92" t="s">
        <v>1908</v>
      </c>
      <c r="C14" s="1270" t="s">
        <v>423</v>
      </c>
      <c r="D14" s="1271">
        <v>2500</v>
      </c>
      <c r="E14" s="1272"/>
      <c r="F14" s="1273">
        <f t="shared" si="0"/>
        <v>0</v>
      </c>
    </row>
    <row r="15" spans="1:6">
      <c r="A15" s="91"/>
      <c r="B15" s="92"/>
      <c r="C15" s="93"/>
      <c r="D15" s="1263"/>
      <c r="E15" s="1267"/>
      <c r="F15" s="1267"/>
    </row>
    <row r="16" spans="1:6" ht="38.25">
      <c r="A16" s="401"/>
      <c r="B16" s="92" t="s">
        <v>1909</v>
      </c>
      <c r="C16" s="93"/>
      <c r="D16" s="1263"/>
      <c r="E16" s="1267"/>
      <c r="F16" s="1267"/>
    </row>
    <row r="17" spans="1:6">
      <c r="A17" s="91">
        <v>8</v>
      </c>
      <c r="B17" s="92" t="s">
        <v>1910</v>
      </c>
      <c r="C17" s="1270" t="s">
        <v>429</v>
      </c>
      <c r="D17" s="1271">
        <v>25</v>
      </c>
      <c r="E17" s="1272"/>
      <c r="F17" s="1273">
        <f t="shared" ref="F17:F19" si="1">D17*E17</f>
        <v>0</v>
      </c>
    </row>
    <row r="18" spans="1:6">
      <c r="A18" s="91">
        <v>9</v>
      </c>
      <c r="B18" s="92" t="s">
        <v>1911</v>
      </c>
      <c r="C18" s="1270" t="s">
        <v>429</v>
      </c>
      <c r="D18" s="1271">
        <v>25</v>
      </c>
      <c r="E18" s="1272"/>
      <c r="F18" s="1273">
        <f t="shared" si="1"/>
        <v>0</v>
      </c>
    </row>
    <row r="19" spans="1:6" ht="38.25">
      <c r="A19" s="91">
        <v>10</v>
      </c>
      <c r="B19" s="92" t="s">
        <v>1912</v>
      </c>
      <c r="C19" s="1270" t="s">
        <v>429</v>
      </c>
      <c r="D19" s="1271">
        <v>25</v>
      </c>
      <c r="E19" s="1272"/>
      <c r="F19" s="1273">
        <f t="shared" si="1"/>
        <v>0</v>
      </c>
    </row>
    <row r="20" spans="1:6">
      <c r="A20" s="91"/>
      <c r="B20" s="92"/>
      <c r="C20" s="1270"/>
      <c r="D20" s="1271"/>
      <c r="E20" s="1272"/>
      <c r="F20" s="1273"/>
    </row>
    <row r="21" spans="1:6" ht="38.25">
      <c r="A21" s="91">
        <v>11</v>
      </c>
      <c r="B21" s="92" t="s">
        <v>1913</v>
      </c>
      <c r="C21" s="1270" t="s">
        <v>448</v>
      </c>
      <c r="D21" s="1263">
        <v>20</v>
      </c>
      <c r="E21" s="1272"/>
      <c r="F21" s="1273">
        <f t="shared" ref="F21:F25" si="2">D21*E21</f>
        <v>0</v>
      </c>
    </row>
    <row r="22" spans="1:6">
      <c r="A22" s="91">
        <v>12</v>
      </c>
      <c r="B22" s="92" t="s">
        <v>3100</v>
      </c>
      <c r="C22" s="1270" t="s">
        <v>429</v>
      </c>
      <c r="D22" s="1263">
        <v>40</v>
      </c>
      <c r="E22" s="1272"/>
      <c r="F22" s="1273">
        <f t="shared" si="2"/>
        <v>0</v>
      </c>
    </row>
    <row r="23" spans="1:6">
      <c r="A23" s="91">
        <v>13</v>
      </c>
      <c r="B23" s="92" t="s">
        <v>3101</v>
      </c>
      <c r="C23" s="1270" t="s">
        <v>429</v>
      </c>
      <c r="D23" s="1263">
        <v>40</v>
      </c>
      <c r="E23" s="1272"/>
      <c r="F23" s="1273">
        <f t="shared" si="2"/>
        <v>0</v>
      </c>
    </row>
    <row r="24" spans="1:6">
      <c r="A24" s="91">
        <v>14</v>
      </c>
      <c r="B24" s="92" t="s">
        <v>3102</v>
      </c>
      <c r="C24" s="1270" t="s">
        <v>429</v>
      </c>
      <c r="D24" s="1263">
        <v>40</v>
      </c>
      <c r="E24" s="1272"/>
      <c r="F24" s="1273">
        <f t="shared" si="2"/>
        <v>0</v>
      </c>
    </row>
    <row r="25" spans="1:6">
      <c r="A25" s="91">
        <v>15</v>
      </c>
      <c r="B25" s="92" t="s">
        <v>1914</v>
      </c>
      <c r="C25" s="1270" t="s">
        <v>429</v>
      </c>
      <c r="D25" s="1263">
        <v>20</v>
      </c>
      <c r="E25" s="1272"/>
      <c r="F25" s="1273">
        <f t="shared" si="2"/>
        <v>0</v>
      </c>
    </row>
    <row r="26" spans="1:6">
      <c r="A26" s="91"/>
      <c r="B26" s="92"/>
      <c r="C26" s="1270"/>
      <c r="D26" s="1263"/>
      <c r="E26" s="1272"/>
      <c r="F26" s="1273"/>
    </row>
    <row r="27" spans="1:6" ht="25.5">
      <c r="A27" s="91">
        <v>16</v>
      </c>
      <c r="B27" s="1287" t="s">
        <v>1915</v>
      </c>
      <c r="C27" s="93"/>
      <c r="D27" s="1263"/>
    </row>
    <row r="28" spans="1:6" ht="76.5">
      <c r="A28" s="91"/>
      <c r="B28" s="1287" t="s">
        <v>1916</v>
      </c>
      <c r="C28" s="83" t="s">
        <v>429</v>
      </c>
      <c r="D28" s="1167">
        <v>1</v>
      </c>
    </row>
    <row r="29" spans="1:6" ht="51">
      <c r="A29" s="91"/>
      <c r="B29" s="1287" t="s">
        <v>1917</v>
      </c>
      <c r="C29" s="83" t="s">
        <v>429</v>
      </c>
      <c r="D29" s="1167">
        <v>1</v>
      </c>
    </row>
    <row r="30" spans="1:6">
      <c r="A30" s="91"/>
      <c r="B30" s="1287" t="s">
        <v>1918</v>
      </c>
      <c r="C30" s="83" t="s">
        <v>429</v>
      </c>
      <c r="D30" s="1167">
        <v>1</v>
      </c>
      <c r="E30" s="1272"/>
      <c r="F30" s="1273"/>
    </row>
    <row r="31" spans="1:6" ht="38.25">
      <c r="A31" s="91"/>
      <c r="B31" s="1287" t="s">
        <v>1919</v>
      </c>
      <c r="C31" s="83" t="s">
        <v>423</v>
      </c>
      <c r="D31" s="1167">
        <v>6</v>
      </c>
      <c r="E31" s="1272"/>
      <c r="F31" s="1273"/>
    </row>
    <row r="32" spans="1:6" ht="38.25">
      <c r="A32" s="91"/>
      <c r="B32" s="1287" t="s">
        <v>1920</v>
      </c>
      <c r="C32" s="83" t="s">
        <v>429</v>
      </c>
      <c r="D32" s="1167">
        <v>1</v>
      </c>
      <c r="E32" s="1272"/>
      <c r="F32" s="1273"/>
    </row>
    <row r="33" spans="1:6" ht="20.25" customHeight="1">
      <c r="A33" s="91"/>
      <c r="B33" s="1287" t="s">
        <v>1921</v>
      </c>
      <c r="C33" s="83" t="s">
        <v>429</v>
      </c>
      <c r="D33" s="1167">
        <v>1</v>
      </c>
      <c r="E33" s="1272"/>
      <c r="F33" s="1273"/>
    </row>
    <row r="34" spans="1:6">
      <c r="A34" s="91"/>
      <c r="B34" s="1287" t="s">
        <v>1922</v>
      </c>
      <c r="C34" s="83" t="s">
        <v>429</v>
      </c>
      <c r="D34" s="1167">
        <v>1</v>
      </c>
      <c r="E34" s="1272"/>
      <c r="F34" s="1273"/>
    </row>
    <row r="35" spans="1:6">
      <c r="A35" s="91"/>
      <c r="B35" s="1287" t="s">
        <v>1923</v>
      </c>
      <c r="C35" s="83" t="s">
        <v>429</v>
      </c>
      <c r="D35" s="1167">
        <v>1</v>
      </c>
      <c r="E35" s="1272"/>
      <c r="F35" s="1273"/>
    </row>
    <row r="36" spans="1:6" ht="25.5">
      <c r="A36" s="91"/>
      <c r="B36" s="1287" t="s">
        <v>1924</v>
      </c>
      <c r="C36" s="83" t="s">
        <v>429</v>
      </c>
      <c r="D36" s="1167">
        <v>1</v>
      </c>
      <c r="E36" s="1272"/>
      <c r="F36" s="1273"/>
    </row>
    <row r="37" spans="1:6">
      <c r="A37" s="91"/>
      <c r="B37" s="1287" t="s">
        <v>1925</v>
      </c>
      <c r="C37" s="83" t="s">
        <v>429</v>
      </c>
      <c r="D37" s="1167">
        <v>3</v>
      </c>
      <c r="E37" s="1272"/>
      <c r="F37" s="1273"/>
    </row>
    <row r="38" spans="1:6">
      <c r="A38" s="91"/>
      <c r="B38" s="1287" t="s">
        <v>1926</v>
      </c>
      <c r="C38" s="83" t="s">
        <v>429</v>
      </c>
      <c r="D38" s="1167">
        <v>9</v>
      </c>
      <c r="E38" s="1272"/>
      <c r="F38" s="1273"/>
    </row>
    <row r="39" spans="1:6">
      <c r="A39" s="91"/>
      <c r="B39" s="1287" t="s">
        <v>1927</v>
      </c>
      <c r="C39" s="83" t="s">
        <v>429</v>
      </c>
      <c r="D39" s="1167">
        <v>3</v>
      </c>
      <c r="E39" s="1272"/>
      <c r="F39" s="1273"/>
    </row>
    <row r="40" spans="1:6">
      <c r="A40" s="91"/>
      <c r="B40" s="1287" t="s">
        <v>1928</v>
      </c>
      <c r="C40" s="83" t="s">
        <v>429</v>
      </c>
      <c r="D40" s="1167">
        <v>1</v>
      </c>
      <c r="E40" s="1272"/>
      <c r="F40" s="1273"/>
    </row>
    <row r="41" spans="1:6">
      <c r="A41" s="91"/>
      <c r="B41" s="1287" t="s">
        <v>1929</v>
      </c>
      <c r="C41" s="83" t="s">
        <v>429</v>
      </c>
      <c r="D41" s="1167">
        <v>2</v>
      </c>
      <c r="E41" s="1272"/>
      <c r="F41" s="1273"/>
    </row>
    <row r="42" spans="1:6">
      <c r="A42" s="91"/>
      <c r="B42" s="1287" t="s">
        <v>1930</v>
      </c>
      <c r="C42" s="83" t="s">
        <v>429</v>
      </c>
      <c r="D42" s="1167">
        <v>2</v>
      </c>
      <c r="E42" s="1272"/>
      <c r="F42" s="1273"/>
    </row>
    <row r="43" spans="1:6">
      <c r="A43" s="91"/>
      <c r="B43" s="1287" t="s">
        <v>1931</v>
      </c>
      <c r="C43" s="83" t="s">
        <v>429</v>
      </c>
      <c r="D43" s="1167">
        <v>4</v>
      </c>
      <c r="E43" s="1272"/>
      <c r="F43" s="1273"/>
    </row>
    <row r="44" spans="1:6">
      <c r="A44" s="91"/>
      <c r="B44" s="1287" t="s">
        <v>1932</v>
      </c>
      <c r="C44" s="83" t="s">
        <v>429</v>
      </c>
      <c r="D44" s="1167">
        <v>4</v>
      </c>
      <c r="E44" s="1272"/>
      <c r="F44" s="1273"/>
    </row>
    <row r="45" spans="1:6">
      <c r="A45" s="91"/>
      <c r="B45" s="1287" t="s">
        <v>1933</v>
      </c>
      <c r="C45" s="83" t="s">
        <v>429</v>
      </c>
      <c r="D45" s="1167">
        <v>20</v>
      </c>
      <c r="E45" s="1272"/>
      <c r="F45" s="1273"/>
    </row>
    <row r="46" spans="1:6">
      <c r="A46" s="91"/>
      <c r="B46" s="1287" t="s">
        <v>1934</v>
      </c>
      <c r="C46" s="83" t="s">
        <v>429</v>
      </c>
      <c r="D46" s="1167">
        <v>10</v>
      </c>
      <c r="E46" s="1272"/>
      <c r="F46" s="1273"/>
    </row>
    <row r="47" spans="1:6">
      <c r="A47" s="91"/>
      <c r="B47" s="1287" t="s">
        <v>1935</v>
      </c>
      <c r="C47" s="83" t="s">
        <v>429</v>
      </c>
      <c r="D47" s="1167">
        <v>4</v>
      </c>
      <c r="E47" s="1272"/>
      <c r="F47" s="1273"/>
    </row>
    <row r="48" spans="1:6">
      <c r="A48" s="91"/>
      <c r="B48" s="1287" t="s">
        <v>1936</v>
      </c>
      <c r="C48" s="83" t="s">
        <v>429</v>
      </c>
      <c r="D48" s="1167">
        <v>4</v>
      </c>
      <c r="E48" s="1272"/>
      <c r="F48" s="1273"/>
    </row>
    <row r="49" spans="1:6">
      <c r="A49" s="91"/>
      <c r="B49" s="1287" t="s">
        <v>1937</v>
      </c>
      <c r="C49" s="83" t="s">
        <v>423</v>
      </c>
      <c r="D49" s="1167">
        <v>25</v>
      </c>
      <c r="E49" s="1272"/>
      <c r="F49" s="1273"/>
    </row>
    <row r="50" spans="1:6">
      <c r="A50" s="91"/>
      <c r="B50" s="1287" t="s">
        <v>1938</v>
      </c>
      <c r="C50" s="83" t="s">
        <v>423</v>
      </c>
      <c r="D50" s="1167">
        <v>20</v>
      </c>
      <c r="E50" s="1272"/>
      <c r="F50" s="1273"/>
    </row>
    <row r="51" spans="1:6">
      <c r="A51" s="91"/>
      <c r="B51" s="1287" t="s">
        <v>1939</v>
      </c>
      <c r="C51" s="83" t="s">
        <v>423</v>
      </c>
      <c r="D51" s="1167">
        <v>30</v>
      </c>
      <c r="E51" s="1272"/>
      <c r="F51" s="1273"/>
    </row>
    <row r="52" spans="1:6">
      <c r="A52" s="91"/>
      <c r="B52" s="1287" t="s">
        <v>1940</v>
      </c>
      <c r="C52" s="83" t="s">
        <v>423</v>
      </c>
      <c r="D52" s="1167">
        <v>30</v>
      </c>
      <c r="E52" s="1272"/>
      <c r="F52" s="1273"/>
    </row>
    <row r="53" spans="1:6">
      <c r="A53" s="91"/>
      <c r="B53" s="1287" t="s">
        <v>1941</v>
      </c>
      <c r="C53" s="83" t="s">
        <v>1942</v>
      </c>
      <c r="D53" s="1167">
        <v>1</v>
      </c>
      <c r="E53" s="1272"/>
      <c r="F53" s="1273"/>
    </row>
    <row r="54" spans="1:6" ht="76.5">
      <c r="A54" s="91"/>
      <c r="B54" s="1287" t="s">
        <v>1943</v>
      </c>
      <c r="C54" s="83" t="s">
        <v>1942</v>
      </c>
      <c r="D54" s="1167">
        <v>1</v>
      </c>
      <c r="E54" s="1272"/>
      <c r="F54" s="1273"/>
    </row>
    <row r="55" spans="1:6" ht="25.5">
      <c r="A55" s="91"/>
      <c r="B55" s="1287" t="s">
        <v>3795</v>
      </c>
      <c r="C55" s="83" t="s">
        <v>1942</v>
      </c>
      <c r="D55" s="1167">
        <v>1</v>
      </c>
      <c r="E55" s="1272"/>
      <c r="F55" s="1273"/>
    </row>
    <row r="56" spans="1:6" ht="38.25">
      <c r="A56" s="91"/>
      <c r="B56" s="1280" t="s">
        <v>3794</v>
      </c>
      <c r="C56" s="83"/>
      <c r="E56" s="1272"/>
      <c r="F56" s="1273"/>
    </row>
    <row r="57" spans="1:6">
      <c r="A57" s="1281"/>
      <c r="B57" s="1282" t="s">
        <v>1944</v>
      </c>
      <c r="C57" s="1283" t="s">
        <v>1942</v>
      </c>
      <c r="D57" s="1284">
        <v>1</v>
      </c>
      <c r="E57" s="1285"/>
      <c r="F57" s="1286">
        <f t="shared" ref="F57" si="3">D57*E57</f>
        <v>0</v>
      </c>
    </row>
    <row r="58" spans="1:6">
      <c r="A58" s="91"/>
      <c r="B58" s="92"/>
      <c r="C58" s="93"/>
      <c r="D58" s="1263"/>
      <c r="E58" s="1267"/>
      <c r="F58" s="1267"/>
    </row>
    <row r="59" spans="1:6">
      <c r="A59" s="91">
        <v>17</v>
      </c>
      <c r="B59" s="92" t="s">
        <v>1946</v>
      </c>
      <c r="C59" s="1270" t="s">
        <v>448</v>
      </c>
      <c r="D59" s="1271">
        <v>1</v>
      </c>
      <c r="E59" s="1272"/>
      <c r="F59" s="1273">
        <f>D59*E59</f>
        <v>0</v>
      </c>
    </row>
    <row r="60" spans="1:6">
      <c r="A60" s="91"/>
      <c r="B60" s="92"/>
      <c r="C60" s="1270"/>
      <c r="D60" s="1271"/>
      <c r="E60" s="1272"/>
      <c r="F60" s="1273"/>
    </row>
    <row r="61" spans="1:6" ht="144" customHeight="1">
      <c r="A61" s="91">
        <v>18</v>
      </c>
      <c r="B61" s="94" t="s">
        <v>3103</v>
      </c>
      <c r="C61" s="1270" t="s">
        <v>448</v>
      </c>
      <c r="D61" s="1271">
        <v>1</v>
      </c>
      <c r="E61" s="1272"/>
      <c r="F61" s="1273">
        <f>D61*E61</f>
        <v>0</v>
      </c>
    </row>
    <row r="62" spans="1:6">
      <c r="A62" s="91"/>
      <c r="B62" s="94"/>
      <c r="C62" s="1270"/>
      <c r="D62" s="1271"/>
      <c r="E62" s="1272"/>
      <c r="F62" s="1273"/>
    </row>
    <row r="63" spans="1:6" ht="51">
      <c r="A63" s="91">
        <v>19</v>
      </c>
      <c r="B63" s="76" t="s">
        <v>1947</v>
      </c>
      <c r="C63" s="1270" t="s">
        <v>448</v>
      </c>
      <c r="D63" s="1271">
        <v>1</v>
      </c>
      <c r="E63" s="1272"/>
      <c r="F63" s="1273">
        <f>D63*E63</f>
        <v>0</v>
      </c>
    </row>
    <row r="64" spans="1:6">
      <c r="A64" s="91"/>
    </row>
    <row r="65" spans="1:6" ht="25.5">
      <c r="B65" s="1274" t="s">
        <v>1948</v>
      </c>
      <c r="C65" s="1270"/>
      <c r="D65" s="1271"/>
      <c r="E65" s="1273"/>
      <c r="F65" s="1273"/>
    </row>
    <row r="66" spans="1:6">
      <c r="A66" s="91">
        <v>20</v>
      </c>
      <c r="B66" s="1274" t="s">
        <v>1949</v>
      </c>
      <c r="C66" s="1270" t="s">
        <v>423</v>
      </c>
      <c r="D66" s="1271">
        <v>50</v>
      </c>
      <c r="E66" s="1272"/>
      <c r="F66" s="1273">
        <f>D66*E66</f>
        <v>0</v>
      </c>
    </row>
    <row r="67" spans="1:6" ht="38.25">
      <c r="A67" s="91">
        <v>21</v>
      </c>
      <c r="B67" s="1274" t="s">
        <v>1950</v>
      </c>
      <c r="C67" s="1270" t="s">
        <v>448</v>
      </c>
      <c r="D67" s="1271">
        <v>1</v>
      </c>
      <c r="E67" s="1272"/>
      <c r="F67" s="1273">
        <f>D67*E67</f>
        <v>0</v>
      </c>
    </row>
    <row r="68" spans="1:6">
      <c r="A68" s="91">
        <v>22</v>
      </c>
      <c r="B68" s="1274" t="s">
        <v>1951</v>
      </c>
      <c r="C68" s="1270" t="s">
        <v>423</v>
      </c>
      <c r="D68" s="1271">
        <v>50</v>
      </c>
      <c r="E68" s="1272"/>
      <c r="F68" s="1273">
        <f>D68*E68</f>
        <v>0</v>
      </c>
    </row>
    <row r="69" spans="1:6">
      <c r="A69" s="91">
        <v>23</v>
      </c>
      <c r="B69" s="1274" t="s">
        <v>1952</v>
      </c>
      <c r="C69" s="1270" t="s">
        <v>423</v>
      </c>
      <c r="D69" s="1271">
        <v>50</v>
      </c>
      <c r="E69" s="1272"/>
      <c r="F69" s="1273">
        <f>D69*E69</f>
        <v>0</v>
      </c>
    </row>
    <row r="70" spans="1:6" ht="25.5">
      <c r="A70" s="91">
        <v>24</v>
      </c>
      <c r="B70" s="1274" t="s">
        <v>1953</v>
      </c>
      <c r="C70" s="1270" t="s">
        <v>423</v>
      </c>
      <c r="D70" s="1271">
        <v>200</v>
      </c>
      <c r="E70" s="1272"/>
      <c r="F70" s="1273">
        <f t="shared" ref="F70" si="4">D70*E70</f>
        <v>0</v>
      </c>
    </row>
    <row r="71" spans="1:6" ht="120" customHeight="1">
      <c r="A71" s="91">
        <v>25</v>
      </c>
      <c r="B71" s="1274" t="s">
        <v>1954</v>
      </c>
      <c r="C71" s="1270" t="s">
        <v>448</v>
      </c>
      <c r="D71" s="1271">
        <v>2</v>
      </c>
      <c r="E71" s="1272"/>
      <c r="F71" s="1273">
        <f>D71*E71</f>
        <v>0</v>
      </c>
    </row>
    <row r="72" spans="1:6">
      <c r="A72" s="91"/>
      <c r="B72" s="92"/>
      <c r="C72" s="1270"/>
      <c r="D72" s="1271"/>
      <c r="E72" s="1272"/>
      <c r="F72" s="1273"/>
    </row>
    <row r="73" spans="1:6" ht="63.75">
      <c r="B73" s="1274" t="s">
        <v>1955</v>
      </c>
      <c r="C73" s="1270"/>
      <c r="D73" s="1271"/>
      <c r="E73" s="1273"/>
      <c r="F73" s="1273"/>
    </row>
    <row r="74" spans="1:6" ht="25.5">
      <c r="A74" s="95">
        <v>26</v>
      </c>
      <c r="B74" s="1274" t="s">
        <v>3104</v>
      </c>
      <c r="C74" s="1270" t="s">
        <v>423</v>
      </c>
      <c r="D74" s="1271">
        <v>2000</v>
      </c>
      <c r="E74" s="1272"/>
      <c r="F74" s="1273">
        <f t="shared" ref="F74:F81" si="5">D74*E74</f>
        <v>0</v>
      </c>
    </row>
    <row r="75" spans="1:6" ht="25.5">
      <c r="A75" s="95">
        <v>27</v>
      </c>
      <c r="B75" s="1274" t="s">
        <v>3105</v>
      </c>
      <c r="C75" s="1270" t="s">
        <v>423</v>
      </c>
      <c r="D75" s="1271">
        <v>500</v>
      </c>
      <c r="E75" s="1272"/>
      <c r="F75" s="1273">
        <f t="shared" si="5"/>
        <v>0</v>
      </c>
    </row>
    <row r="76" spans="1:6" ht="25.5">
      <c r="A76" s="95">
        <v>28</v>
      </c>
      <c r="B76" s="1274" t="s">
        <v>3106</v>
      </c>
      <c r="C76" s="1270" t="s">
        <v>423</v>
      </c>
      <c r="D76" s="1271">
        <v>400</v>
      </c>
      <c r="E76" s="1272"/>
      <c r="F76" s="1273">
        <f t="shared" si="5"/>
        <v>0</v>
      </c>
    </row>
    <row r="77" spans="1:6" ht="25.5">
      <c r="A77" s="95">
        <v>29</v>
      </c>
      <c r="B77" s="1274" t="s">
        <v>3107</v>
      </c>
      <c r="C77" s="1270" t="s">
        <v>423</v>
      </c>
      <c r="D77" s="1271">
        <v>120</v>
      </c>
      <c r="E77" s="1272"/>
      <c r="F77" s="1273">
        <f t="shared" si="5"/>
        <v>0</v>
      </c>
    </row>
    <row r="78" spans="1:6">
      <c r="A78" s="91">
        <v>30</v>
      </c>
      <c r="B78" s="1274" t="s">
        <v>1956</v>
      </c>
      <c r="C78" s="1270" t="s">
        <v>429</v>
      </c>
      <c r="D78" s="1271">
        <v>40</v>
      </c>
      <c r="E78" s="1272"/>
      <c r="F78" s="1273">
        <f t="shared" si="5"/>
        <v>0</v>
      </c>
    </row>
    <row r="79" spans="1:6">
      <c r="A79" s="91">
        <v>31</v>
      </c>
      <c r="B79" s="1275" t="s">
        <v>1957</v>
      </c>
      <c r="C79" s="1270" t="s">
        <v>429</v>
      </c>
      <c r="D79" s="1271">
        <v>200</v>
      </c>
      <c r="E79" s="1272"/>
      <c r="F79" s="1273">
        <f t="shared" si="5"/>
        <v>0</v>
      </c>
    </row>
    <row r="80" spans="1:6">
      <c r="A80" s="91">
        <v>32</v>
      </c>
      <c r="B80" s="1275" t="s">
        <v>1958</v>
      </c>
      <c r="C80" s="1270" t="s">
        <v>429</v>
      </c>
      <c r="D80" s="1271">
        <v>400</v>
      </c>
      <c r="E80" s="1272"/>
      <c r="F80" s="1273">
        <f t="shared" si="5"/>
        <v>0</v>
      </c>
    </row>
    <row r="81" spans="1:6">
      <c r="A81" s="91">
        <v>33</v>
      </c>
      <c r="B81" s="1275" t="s">
        <v>1959</v>
      </c>
      <c r="C81" s="1270" t="s">
        <v>429</v>
      </c>
      <c r="D81" s="1271">
        <v>80</v>
      </c>
      <c r="E81" s="1272"/>
      <c r="F81" s="1273">
        <f t="shared" si="5"/>
        <v>0</v>
      </c>
    </row>
    <row r="82" spans="1:6" ht="25.5">
      <c r="A82" s="91">
        <v>34</v>
      </c>
      <c r="B82" s="1275" t="s">
        <v>1960</v>
      </c>
      <c r="C82" s="1270" t="s">
        <v>448</v>
      </c>
      <c r="D82" s="1271">
        <v>500</v>
      </c>
      <c r="E82" s="1272"/>
      <c r="F82" s="1273">
        <f>D82*E82</f>
        <v>0</v>
      </c>
    </row>
    <row r="83" spans="1:6">
      <c r="B83" s="1276"/>
      <c r="C83" s="83"/>
      <c r="D83" s="1263"/>
      <c r="E83" s="1267"/>
      <c r="F83" s="1267"/>
    </row>
    <row r="84" spans="1:6" ht="76.5">
      <c r="A84" s="91">
        <v>35</v>
      </c>
      <c r="B84" s="1274" t="s">
        <v>3796</v>
      </c>
      <c r="C84" s="1270" t="s">
        <v>423</v>
      </c>
      <c r="D84" s="1271">
        <v>280</v>
      </c>
      <c r="E84" s="1272"/>
      <c r="F84" s="1273">
        <f t="shared" ref="F84" si="6">D84*E84</f>
        <v>0</v>
      </c>
    </row>
    <row r="85" spans="1:6">
      <c r="A85" s="91"/>
      <c r="B85" s="92"/>
      <c r="C85" s="93"/>
      <c r="D85" s="1263"/>
      <c r="E85" s="1267"/>
      <c r="F85" s="1267"/>
    </row>
    <row r="86" spans="1:6" ht="51">
      <c r="A86" s="91"/>
      <c r="B86" s="96" t="s">
        <v>1961</v>
      </c>
    </row>
    <row r="87" spans="1:6" ht="25.5">
      <c r="A87" s="91">
        <v>36</v>
      </c>
      <c r="B87" s="1274" t="s">
        <v>1962</v>
      </c>
      <c r="C87" s="1270" t="s">
        <v>448</v>
      </c>
      <c r="D87" s="1271">
        <v>1</v>
      </c>
      <c r="E87" s="1272"/>
      <c r="F87" s="1273">
        <f>D87*E87</f>
        <v>0</v>
      </c>
    </row>
    <row r="88" spans="1:6" ht="25.5">
      <c r="A88" s="91">
        <v>37</v>
      </c>
      <c r="B88" s="1274" t="s">
        <v>1963</v>
      </c>
      <c r="C88" s="1270" t="s">
        <v>448</v>
      </c>
      <c r="D88" s="1271">
        <v>1</v>
      </c>
      <c r="E88" s="1272"/>
      <c r="F88" s="1273">
        <f t="shared" ref="F88" si="7">D88*E88</f>
        <v>0</v>
      </c>
    </row>
    <row r="89" spans="1:6">
      <c r="A89" s="91"/>
    </row>
    <row r="90" spans="1:6" ht="63.75">
      <c r="A90" s="91">
        <v>38</v>
      </c>
      <c r="B90" s="1274" t="s">
        <v>1964</v>
      </c>
      <c r="C90" s="1270" t="s">
        <v>448</v>
      </c>
      <c r="D90" s="1271">
        <v>20</v>
      </c>
      <c r="E90" s="1272"/>
      <c r="F90" s="1273">
        <f t="shared" ref="F90" si="8">D90*E90</f>
        <v>0</v>
      </c>
    </row>
    <row r="92" spans="1:6">
      <c r="A92" s="91"/>
      <c r="B92" s="1276"/>
      <c r="C92" s="83"/>
      <c r="D92" s="1263"/>
      <c r="E92" s="1267"/>
      <c r="F92" s="1267"/>
    </row>
    <row r="93" spans="1:6">
      <c r="B93" s="1274" t="s">
        <v>1965</v>
      </c>
      <c r="C93" s="1270"/>
      <c r="D93" s="1271"/>
      <c r="E93" s="1272"/>
      <c r="F93" s="1273"/>
    </row>
    <row r="94" spans="1:6" ht="102">
      <c r="A94" s="91"/>
      <c r="B94" s="1274" t="s">
        <v>1966</v>
      </c>
      <c r="C94" s="34"/>
      <c r="D94" s="1164"/>
      <c r="E94" s="1277"/>
      <c r="F94" s="1277"/>
    </row>
    <row r="95" spans="1:6">
      <c r="A95" s="91">
        <v>39</v>
      </c>
      <c r="B95" s="54" t="s">
        <v>1967</v>
      </c>
      <c r="C95" s="1270" t="s">
        <v>0</v>
      </c>
      <c r="D95" s="1271">
        <v>40</v>
      </c>
      <c r="E95" s="1272"/>
      <c r="F95" s="1273">
        <f t="shared" ref="F95:F97" si="9">D95*E95</f>
        <v>0</v>
      </c>
    </row>
    <row r="96" spans="1:6">
      <c r="A96" s="91">
        <v>40</v>
      </c>
      <c r="B96" s="54" t="s">
        <v>1968</v>
      </c>
      <c r="C96" s="1270" t="s">
        <v>0</v>
      </c>
      <c r="D96" s="1271">
        <v>40</v>
      </c>
      <c r="E96" s="1272"/>
      <c r="F96" s="1273">
        <f t="shared" si="9"/>
        <v>0</v>
      </c>
    </row>
    <row r="97" spans="1:6">
      <c r="A97" s="91">
        <v>41</v>
      </c>
      <c r="B97" s="54" t="s">
        <v>1969</v>
      </c>
      <c r="C97" s="1270" t="s">
        <v>0</v>
      </c>
      <c r="D97" s="1271">
        <v>65</v>
      </c>
      <c r="E97" s="1272"/>
      <c r="F97" s="1273">
        <f t="shared" si="9"/>
        <v>0</v>
      </c>
    </row>
    <row r="98" spans="1:6">
      <c r="B98" s="1276"/>
      <c r="C98" s="83"/>
      <c r="D98" s="1263"/>
      <c r="E98" s="1267"/>
      <c r="F98" s="1267"/>
    </row>
    <row r="99" spans="1:6">
      <c r="B99" s="54" t="s">
        <v>1970</v>
      </c>
      <c r="C99" s="1270"/>
      <c r="D99" s="1271"/>
      <c r="E99" s="1272"/>
      <c r="F99" s="1273"/>
    </row>
    <row r="100" spans="1:6" ht="267.75">
      <c r="A100" s="91">
        <v>42</v>
      </c>
      <c r="B100" s="54" t="s">
        <v>3797</v>
      </c>
      <c r="C100" s="1270" t="s">
        <v>0</v>
      </c>
      <c r="D100" s="1271">
        <v>10</v>
      </c>
      <c r="E100" s="1272"/>
      <c r="F100" s="1273">
        <f t="shared" ref="F100" si="10">D100*E100</f>
        <v>0</v>
      </c>
    </row>
    <row r="101" spans="1:6">
      <c r="A101" s="91"/>
      <c r="B101" s="54"/>
      <c r="C101" s="1270"/>
      <c r="D101" s="1271"/>
      <c r="E101" s="1272"/>
      <c r="F101" s="1273"/>
    </row>
    <row r="102" spans="1:6" ht="25.5">
      <c r="B102" s="54" t="s">
        <v>1971</v>
      </c>
      <c r="C102" s="1270"/>
      <c r="D102" s="1271"/>
      <c r="E102" s="1272"/>
      <c r="F102" s="1273"/>
    </row>
    <row r="103" spans="1:6" ht="63.75">
      <c r="A103" s="91">
        <v>43</v>
      </c>
      <c r="B103" s="54" t="s">
        <v>1972</v>
      </c>
      <c r="C103" s="1270"/>
      <c r="D103" s="1271"/>
      <c r="E103" s="1272"/>
      <c r="F103" s="1273"/>
    </row>
    <row r="104" spans="1:6" ht="76.5">
      <c r="A104" s="91">
        <v>44</v>
      </c>
      <c r="B104" s="54" t="s">
        <v>1973</v>
      </c>
      <c r="C104" s="1270" t="s">
        <v>0</v>
      </c>
      <c r="D104" s="1271">
        <v>25</v>
      </c>
      <c r="E104" s="1272"/>
      <c r="F104" s="1273">
        <f t="shared" ref="F104" si="11">D104*E104</f>
        <v>0</v>
      </c>
    </row>
    <row r="105" spans="1:6">
      <c r="A105" s="91"/>
      <c r="B105" s="54"/>
      <c r="C105" s="1270"/>
      <c r="D105" s="1271"/>
      <c r="E105" s="1272"/>
      <c r="F105" s="1273"/>
    </row>
    <row r="106" spans="1:6" ht="25.5">
      <c r="A106" s="91">
        <v>45</v>
      </c>
      <c r="B106" s="1274" t="s">
        <v>1974</v>
      </c>
      <c r="C106" s="1270" t="s">
        <v>0</v>
      </c>
      <c r="D106" s="1271">
        <v>15</v>
      </c>
      <c r="E106" s="1272"/>
      <c r="F106" s="1273">
        <f t="shared" ref="F106" si="12">D106*E106</f>
        <v>0</v>
      </c>
    </row>
    <row r="107" spans="1:6">
      <c r="A107" s="91"/>
      <c r="B107" s="1274"/>
      <c r="C107" s="1270"/>
      <c r="D107" s="1271"/>
      <c r="E107" s="1272"/>
      <c r="F107" s="1273"/>
    </row>
    <row r="108" spans="1:6" ht="25.5">
      <c r="A108" s="91">
        <v>46</v>
      </c>
      <c r="B108" s="1274" t="s">
        <v>1975</v>
      </c>
      <c r="C108" s="1270" t="s">
        <v>448</v>
      </c>
      <c r="D108" s="1271">
        <v>1</v>
      </c>
      <c r="E108" s="1272"/>
      <c r="F108" s="1273">
        <f>D108*E108</f>
        <v>0</v>
      </c>
    </row>
    <row r="109" spans="1:6">
      <c r="A109" s="97"/>
      <c r="B109" s="1274"/>
      <c r="C109" s="1270"/>
      <c r="D109" s="1271"/>
      <c r="E109" s="1272"/>
      <c r="F109" s="1273"/>
    </row>
    <row r="110" spans="1:6" ht="38.25">
      <c r="A110" s="97">
        <v>47</v>
      </c>
      <c r="B110" s="1274" t="s">
        <v>1976</v>
      </c>
      <c r="C110" s="1270" t="s">
        <v>448</v>
      </c>
      <c r="D110" s="1271">
        <v>1</v>
      </c>
      <c r="E110" s="1272"/>
      <c r="F110" s="1273">
        <f>D110*E110</f>
        <v>0</v>
      </c>
    </row>
    <row r="111" spans="1:6">
      <c r="A111" s="97"/>
      <c r="B111" s="1274"/>
      <c r="C111" s="1270"/>
      <c r="D111" s="1271"/>
      <c r="E111" s="1272"/>
      <c r="F111" s="1273"/>
    </row>
    <row r="112" spans="1:6" ht="38.25">
      <c r="A112" s="97">
        <v>48</v>
      </c>
      <c r="B112" s="94" t="s">
        <v>1977</v>
      </c>
      <c r="C112" s="1270" t="s">
        <v>448</v>
      </c>
      <c r="D112" s="1271">
        <v>5</v>
      </c>
      <c r="E112" s="1272"/>
      <c r="F112" s="1273">
        <f>D112*E112</f>
        <v>0</v>
      </c>
    </row>
    <row r="113" spans="1:6">
      <c r="A113" s="91"/>
      <c r="B113" s="94"/>
      <c r="C113" s="1270"/>
      <c r="D113" s="1271"/>
      <c r="E113" s="1272"/>
      <c r="F113" s="1273"/>
    </row>
    <row r="114" spans="1:6">
      <c r="A114" s="91"/>
      <c r="B114" s="94" t="s">
        <v>1978</v>
      </c>
      <c r="C114" s="1270"/>
      <c r="D114" s="1271"/>
      <c r="E114" s="1272"/>
      <c r="F114" s="1273"/>
    </row>
    <row r="115" spans="1:6" ht="102">
      <c r="A115" s="91">
        <v>49</v>
      </c>
      <c r="B115" s="94" t="s">
        <v>1979</v>
      </c>
      <c r="C115" s="1270" t="s">
        <v>448</v>
      </c>
      <c r="D115" s="1271">
        <v>1</v>
      </c>
      <c r="E115" s="1272"/>
      <c r="F115" s="1273">
        <f>D115*E115</f>
        <v>0</v>
      </c>
    </row>
    <row r="116" spans="1:6">
      <c r="A116" s="91"/>
      <c r="B116" s="94"/>
      <c r="C116" s="1270"/>
      <c r="D116" s="1271"/>
      <c r="E116" s="1272"/>
      <c r="F116" s="1273"/>
    </row>
    <row r="117" spans="1:6" ht="114.75">
      <c r="A117" s="91">
        <v>50</v>
      </c>
      <c r="B117" s="94" t="s">
        <v>1980</v>
      </c>
      <c r="C117" s="1270" t="s">
        <v>429</v>
      </c>
      <c r="D117" s="1271">
        <v>6</v>
      </c>
      <c r="E117" s="1272"/>
      <c r="F117" s="1273">
        <f>D117*E117</f>
        <v>0</v>
      </c>
    </row>
    <row r="118" spans="1:6">
      <c r="A118" s="91"/>
      <c r="B118" s="94"/>
      <c r="C118" s="1270"/>
      <c r="D118" s="1271"/>
      <c r="E118" s="1272"/>
      <c r="F118" s="1273"/>
    </row>
    <row r="119" spans="1:6">
      <c r="A119" s="91"/>
      <c r="B119" s="54" t="s">
        <v>1981</v>
      </c>
      <c r="C119" s="98"/>
      <c r="D119" s="1228"/>
      <c r="E119" s="1227"/>
      <c r="F119" s="1227"/>
    </row>
    <row r="120" spans="1:6" ht="76.5">
      <c r="A120" s="91">
        <v>51</v>
      </c>
      <c r="B120" s="54" t="s">
        <v>1982</v>
      </c>
      <c r="C120" s="1270" t="s">
        <v>448</v>
      </c>
      <c r="D120" s="1271">
        <v>1</v>
      </c>
      <c r="E120" s="1272"/>
      <c r="F120" s="1273">
        <f>D120*E120</f>
        <v>0</v>
      </c>
    </row>
    <row r="121" spans="1:6">
      <c r="A121" s="91"/>
      <c r="B121" s="54"/>
      <c r="C121" s="1270"/>
      <c r="D121" s="1271"/>
      <c r="E121" s="1272"/>
      <c r="F121" s="1273"/>
    </row>
    <row r="122" spans="1:6">
      <c r="A122" s="91"/>
      <c r="B122" s="54" t="s">
        <v>1983</v>
      </c>
      <c r="C122" s="1270"/>
      <c r="D122" s="1271"/>
      <c r="E122" s="1272"/>
      <c r="F122" s="1273"/>
    </row>
    <row r="123" spans="1:6" ht="318.75">
      <c r="A123" s="91">
        <v>52</v>
      </c>
      <c r="B123" s="54" t="s">
        <v>1984</v>
      </c>
      <c r="C123" s="1270" t="s">
        <v>448</v>
      </c>
      <c r="D123" s="1271">
        <v>4</v>
      </c>
      <c r="E123" s="1272"/>
      <c r="F123" s="1273">
        <f>D123*E123</f>
        <v>0</v>
      </c>
    </row>
    <row r="124" spans="1:6">
      <c r="A124" s="91"/>
      <c r="B124" s="54"/>
      <c r="C124" s="1270"/>
      <c r="D124" s="1271"/>
      <c r="E124" s="1272"/>
      <c r="F124" s="1273"/>
    </row>
    <row r="125" spans="1:6" ht="51">
      <c r="A125" s="91">
        <v>53</v>
      </c>
      <c r="B125" s="76" t="s">
        <v>1985</v>
      </c>
      <c r="C125" s="93" t="s">
        <v>1942</v>
      </c>
      <c r="D125" s="1167">
        <v>1</v>
      </c>
      <c r="E125" s="1267"/>
      <c r="F125" s="1267">
        <f>D125*E125</f>
        <v>0</v>
      </c>
    </row>
    <row r="126" spans="1:6">
      <c r="A126" s="91"/>
      <c r="B126" s="76"/>
      <c r="C126" s="99"/>
      <c r="E126" s="1267"/>
      <c r="F126" s="1267"/>
    </row>
    <row r="127" spans="1:6" ht="51">
      <c r="A127" s="91">
        <v>54</v>
      </c>
      <c r="B127" s="76" t="s">
        <v>1986</v>
      </c>
      <c r="C127" s="93" t="s">
        <v>1942</v>
      </c>
      <c r="D127" s="1167">
        <v>1</v>
      </c>
      <c r="E127" s="1267"/>
      <c r="F127" s="1267">
        <f>D127*E127</f>
        <v>0</v>
      </c>
    </row>
    <row r="128" spans="1:6">
      <c r="A128" s="91"/>
      <c r="B128" s="76"/>
      <c r="C128" s="93"/>
      <c r="E128" s="1267"/>
      <c r="F128" s="1267"/>
    </row>
    <row r="129" spans="1:6">
      <c r="A129" s="91">
        <v>55</v>
      </c>
      <c r="B129" s="76" t="s">
        <v>1987</v>
      </c>
      <c r="C129" s="93" t="s">
        <v>423</v>
      </c>
      <c r="D129" s="1167">
        <v>200</v>
      </c>
      <c r="E129" s="1267"/>
      <c r="F129" s="1267">
        <f>D129*E129</f>
        <v>0</v>
      </c>
    </row>
    <row r="130" spans="1:6">
      <c r="A130" s="100"/>
      <c r="B130" s="76"/>
      <c r="C130" s="93"/>
      <c r="E130" s="1267"/>
      <c r="F130" s="1267"/>
    </row>
    <row r="131" spans="1:6" ht="108" customHeight="1">
      <c r="A131" s="91">
        <v>56</v>
      </c>
      <c r="B131" s="94" t="s">
        <v>1988</v>
      </c>
      <c r="C131" s="1270" t="s">
        <v>448</v>
      </c>
      <c r="D131" s="1271">
        <v>1</v>
      </c>
      <c r="E131" s="1272"/>
      <c r="F131" s="1273">
        <f>D131*E131</f>
        <v>0</v>
      </c>
    </row>
    <row r="132" spans="1:6">
      <c r="A132" s="100"/>
      <c r="B132" s="94"/>
      <c r="C132" s="1270"/>
      <c r="D132" s="1271"/>
      <c r="E132" s="1272"/>
      <c r="F132" s="1273"/>
    </row>
    <row r="133" spans="1:6" ht="38.25">
      <c r="A133" s="91">
        <v>57</v>
      </c>
      <c r="B133" s="94" t="s">
        <v>1989</v>
      </c>
      <c r="C133" s="1270" t="s">
        <v>448</v>
      </c>
      <c r="D133" s="1271">
        <v>1</v>
      </c>
      <c r="E133" s="1272"/>
      <c r="F133" s="1273">
        <f>D133*E133</f>
        <v>0</v>
      </c>
    </row>
    <row r="134" spans="1:6">
      <c r="A134" s="100"/>
    </row>
    <row r="135" spans="1:6">
      <c r="A135" s="91"/>
      <c r="B135" s="94" t="s">
        <v>1990</v>
      </c>
      <c r="C135" s="1270"/>
      <c r="D135" s="1271"/>
      <c r="E135" s="1272"/>
      <c r="F135" s="1273"/>
    </row>
    <row r="136" spans="1:6" ht="25.5">
      <c r="A136" s="91">
        <v>58</v>
      </c>
      <c r="B136" s="101" t="s">
        <v>1991</v>
      </c>
      <c r="C136" s="102"/>
      <c r="D136" s="1228"/>
      <c r="E136" s="1272"/>
      <c r="F136" s="1273"/>
    </row>
    <row r="137" spans="1:6">
      <c r="A137" s="91"/>
      <c r="B137" s="101"/>
      <c r="C137" s="102"/>
      <c r="D137" s="1228"/>
      <c r="E137" s="1272"/>
      <c r="F137" s="1273"/>
    </row>
    <row r="138" spans="1:6" ht="38.25">
      <c r="A138" s="91">
        <v>59</v>
      </c>
      <c r="B138" s="101" t="s">
        <v>1992</v>
      </c>
      <c r="C138" s="102" t="s">
        <v>429</v>
      </c>
      <c r="D138" s="1228">
        <v>1</v>
      </c>
      <c r="E138" s="1272"/>
      <c r="F138" s="1273">
        <f>D138*E138</f>
        <v>0</v>
      </c>
    </row>
    <row r="139" spans="1:6">
      <c r="A139" s="91"/>
      <c r="B139" s="98"/>
      <c r="C139" s="102"/>
      <c r="D139" s="1228"/>
      <c r="E139" s="1272"/>
      <c r="F139" s="1273"/>
    </row>
    <row r="140" spans="1:6" ht="25.5">
      <c r="A140" s="91">
        <v>60</v>
      </c>
      <c r="B140" s="101" t="s">
        <v>1993</v>
      </c>
      <c r="C140" s="102" t="s">
        <v>429</v>
      </c>
      <c r="D140" s="1228">
        <v>1</v>
      </c>
      <c r="E140" s="1272"/>
      <c r="F140" s="1273">
        <f>D140*E140</f>
        <v>0</v>
      </c>
    </row>
    <row r="141" spans="1:6">
      <c r="A141" s="91"/>
      <c r="B141" s="98"/>
      <c r="C141" s="102"/>
      <c r="D141" s="1228"/>
      <c r="E141" s="1272"/>
      <c r="F141" s="1273"/>
    </row>
    <row r="142" spans="1:6">
      <c r="A142" s="91">
        <v>61</v>
      </c>
      <c r="B142" s="98" t="s">
        <v>1994</v>
      </c>
      <c r="C142" s="102" t="s">
        <v>429</v>
      </c>
      <c r="D142" s="1228">
        <v>1</v>
      </c>
      <c r="E142" s="1272"/>
      <c r="F142" s="1273">
        <f>D142*E142</f>
        <v>0</v>
      </c>
    </row>
    <row r="143" spans="1:6">
      <c r="A143" s="91"/>
      <c r="B143" s="98"/>
      <c r="C143" s="102"/>
      <c r="D143" s="1228"/>
      <c r="E143" s="1272"/>
      <c r="F143" s="1273"/>
    </row>
    <row r="144" spans="1:6">
      <c r="A144" s="91">
        <v>62</v>
      </c>
      <c r="B144" s="98" t="s">
        <v>1995</v>
      </c>
      <c r="C144" s="102" t="s">
        <v>429</v>
      </c>
      <c r="D144" s="1228">
        <v>2</v>
      </c>
      <c r="E144" s="1272"/>
      <c r="F144" s="1273">
        <f>D144*E144</f>
        <v>0</v>
      </c>
    </row>
    <row r="145" spans="1:6">
      <c r="A145" s="91"/>
      <c r="B145" s="98"/>
      <c r="C145" s="102"/>
      <c r="D145" s="1228"/>
      <c r="E145" s="1272"/>
      <c r="F145" s="1273"/>
    </row>
    <row r="146" spans="1:6" ht="51">
      <c r="A146" s="91">
        <v>63</v>
      </c>
      <c r="B146" s="101" t="s">
        <v>1996</v>
      </c>
      <c r="C146" s="102" t="s">
        <v>429</v>
      </c>
      <c r="D146" s="1228">
        <v>2</v>
      </c>
      <c r="E146" s="1272"/>
      <c r="F146" s="1273">
        <f>D146*E146</f>
        <v>0</v>
      </c>
    </row>
    <row r="147" spans="1:6">
      <c r="A147" s="91"/>
      <c r="B147" s="98"/>
      <c r="C147" s="102"/>
      <c r="D147" s="1228"/>
      <c r="E147" s="1272"/>
      <c r="F147" s="1273"/>
    </row>
    <row r="148" spans="1:6">
      <c r="A148" s="91">
        <v>64</v>
      </c>
      <c r="B148" s="98" t="s">
        <v>1997</v>
      </c>
      <c r="C148" s="102" t="s">
        <v>429</v>
      </c>
      <c r="D148" s="1228">
        <v>1</v>
      </c>
      <c r="E148" s="1272"/>
      <c r="F148" s="1273">
        <f>D148*E148</f>
        <v>0</v>
      </c>
    </row>
    <row r="149" spans="1:6">
      <c r="A149" s="91"/>
      <c r="B149" s="98"/>
      <c r="C149" s="102"/>
      <c r="D149" s="1228"/>
      <c r="E149" s="1272"/>
      <c r="F149" s="1273"/>
    </row>
    <row r="150" spans="1:6">
      <c r="A150" s="91">
        <v>65</v>
      </c>
      <c r="B150" s="98" t="s">
        <v>1998</v>
      </c>
      <c r="C150" s="102" t="s">
        <v>429</v>
      </c>
      <c r="D150" s="1228">
        <v>1</v>
      </c>
      <c r="E150" s="1272"/>
      <c r="F150" s="1273">
        <f>D150*E150</f>
        <v>0</v>
      </c>
    </row>
    <row r="151" spans="1:6">
      <c r="A151" s="91"/>
      <c r="B151" s="98"/>
      <c r="C151" s="102"/>
      <c r="D151" s="1228"/>
      <c r="E151" s="1272"/>
      <c r="F151" s="1273"/>
    </row>
    <row r="152" spans="1:6">
      <c r="A152" s="91">
        <v>66</v>
      </c>
      <c r="B152" s="98" t="s">
        <v>1999</v>
      </c>
      <c r="C152" s="102" t="s">
        <v>429</v>
      </c>
      <c r="D152" s="1228">
        <v>1</v>
      </c>
      <c r="E152" s="1272"/>
      <c r="F152" s="1273">
        <f>D152*E152</f>
        <v>0</v>
      </c>
    </row>
    <row r="153" spans="1:6">
      <c r="A153" s="91"/>
      <c r="B153" s="98"/>
      <c r="C153" s="102"/>
      <c r="D153" s="1228"/>
      <c r="E153" s="1272"/>
      <c r="F153" s="1273"/>
    </row>
    <row r="154" spans="1:6" ht="25.5">
      <c r="A154" s="91">
        <v>67</v>
      </c>
      <c r="B154" s="101" t="s">
        <v>2000</v>
      </c>
      <c r="C154" s="102" t="s">
        <v>429</v>
      </c>
      <c r="D154" s="1228">
        <v>20</v>
      </c>
      <c r="E154" s="1272"/>
      <c r="F154" s="1273">
        <f>D154*E154</f>
        <v>0</v>
      </c>
    </row>
    <row r="155" spans="1:6">
      <c r="A155" s="91"/>
      <c r="B155" s="98"/>
      <c r="C155" s="102"/>
      <c r="D155" s="1228"/>
      <c r="E155" s="1272"/>
      <c r="F155" s="1273"/>
    </row>
    <row r="156" spans="1:6">
      <c r="A156" s="91">
        <v>68</v>
      </c>
      <c r="B156" s="98" t="s">
        <v>2001</v>
      </c>
      <c r="C156" s="102" t="s">
        <v>429</v>
      </c>
      <c r="D156" s="1228">
        <v>9</v>
      </c>
      <c r="E156" s="1272"/>
      <c r="F156" s="1273">
        <f>D156*E156</f>
        <v>0</v>
      </c>
    </row>
    <row r="157" spans="1:6">
      <c r="A157" s="91"/>
      <c r="B157" s="98"/>
      <c r="C157" s="102"/>
      <c r="D157" s="1228"/>
      <c r="E157" s="1272"/>
      <c r="F157" s="1273"/>
    </row>
    <row r="158" spans="1:6" ht="83.25" customHeight="1">
      <c r="A158" s="91">
        <v>69</v>
      </c>
      <c r="B158" s="101" t="s">
        <v>2002</v>
      </c>
      <c r="C158" s="102" t="s">
        <v>448</v>
      </c>
      <c r="D158" s="1228">
        <v>1</v>
      </c>
      <c r="E158" s="1272"/>
      <c r="F158" s="1273">
        <f>D158*E158</f>
        <v>0</v>
      </c>
    </row>
    <row r="159" spans="1:6">
      <c r="A159" s="91"/>
      <c r="B159" s="98"/>
      <c r="C159" s="102"/>
      <c r="D159" s="1228"/>
      <c r="E159" s="1272"/>
      <c r="F159" s="1273"/>
    </row>
    <row r="160" spans="1:6" ht="51">
      <c r="A160" s="91">
        <v>70</v>
      </c>
      <c r="B160" s="101" t="s">
        <v>2003</v>
      </c>
      <c r="C160" s="102" t="s">
        <v>423</v>
      </c>
      <c r="D160" s="1228">
        <v>10</v>
      </c>
      <c r="E160" s="1272"/>
      <c r="F160" s="1273">
        <f>D160*E160</f>
        <v>0</v>
      </c>
    </row>
    <row r="161" spans="1:6">
      <c r="A161" s="91"/>
      <c r="B161" s="98"/>
      <c r="C161" s="102"/>
      <c r="D161" s="1228"/>
      <c r="E161" s="1272"/>
      <c r="F161" s="1273"/>
    </row>
    <row r="162" spans="1:6">
      <c r="A162" s="91">
        <v>71</v>
      </c>
      <c r="B162" s="98" t="s">
        <v>2004</v>
      </c>
      <c r="C162" s="102" t="s">
        <v>448</v>
      </c>
      <c r="D162" s="1228">
        <v>1</v>
      </c>
      <c r="E162" s="1272"/>
      <c r="F162" s="1273">
        <f>D162*E162</f>
        <v>0</v>
      </c>
    </row>
    <row r="163" spans="1:6">
      <c r="A163" s="91"/>
      <c r="B163" s="98"/>
      <c r="C163" s="102"/>
      <c r="D163" s="1228"/>
      <c r="E163" s="1272"/>
      <c r="F163" s="1273"/>
    </row>
    <row r="164" spans="1:6" ht="38.25">
      <c r="A164" s="91">
        <v>72</v>
      </c>
      <c r="B164" s="101" t="s">
        <v>2005</v>
      </c>
      <c r="C164" s="102" t="s">
        <v>448</v>
      </c>
      <c r="D164" s="1228">
        <v>1</v>
      </c>
      <c r="E164" s="1272"/>
      <c r="F164" s="1273">
        <f>D164*E164</f>
        <v>0</v>
      </c>
    </row>
    <row r="165" spans="1:6">
      <c r="A165" s="91"/>
      <c r="B165" s="98"/>
      <c r="C165" s="102"/>
      <c r="D165" s="1228"/>
      <c r="E165" s="1272"/>
      <c r="F165" s="1273"/>
    </row>
    <row r="166" spans="1:6" ht="69" customHeight="1">
      <c r="A166" s="91">
        <v>73</v>
      </c>
      <c r="B166" s="103" t="s">
        <v>2006</v>
      </c>
      <c r="C166" s="102" t="s">
        <v>448</v>
      </c>
      <c r="D166" s="1228">
        <v>1</v>
      </c>
      <c r="E166" s="1272"/>
      <c r="F166" s="1273">
        <f>D166*E166</f>
        <v>0</v>
      </c>
    </row>
    <row r="167" spans="1:6">
      <c r="A167" s="91"/>
      <c r="B167" s="94"/>
      <c r="C167" s="1270"/>
      <c r="D167" s="1271"/>
      <c r="E167" s="1272"/>
      <c r="F167" s="1273"/>
    </row>
    <row r="168" spans="1:6" ht="63.75">
      <c r="A168" s="91">
        <v>74</v>
      </c>
      <c r="B168" s="32" t="s">
        <v>2007</v>
      </c>
      <c r="C168" s="102" t="s">
        <v>448</v>
      </c>
      <c r="D168" s="1228">
        <v>1</v>
      </c>
      <c r="E168" s="1272"/>
      <c r="F168" s="1273">
        <f>D168*E168</f>
        <v>0</v>
      </c>
    </row>
    <row r="169" spans="1:6">
      <c r="A169" s="91"/>
      <c r="B169" s="54"/>
      <c r="C169" s="1270"/>
      <c r="D169" s="1271"/>
      <c r="E169" s="1272"/>
      <c r="F169" s="1273"/>
    </row>
    <row r="170" spans="1:6">
      <c r="A170" s="91"/>
      <c r="B170" s="82"/>
      <c r="C170" s="83"/>
      <c r="D170" s="1263"/>
      <c r="E170" s="1253"/>
      <c r="F170" s="1267"/>
    </row>
    <row r="171" spans="1:6" ht="15" customHeight="1">
      <c r="A171" s="1288" t="str">
        <f>A2</f>
        <v>A1.</v>
      </c>
      <c r="B171" s="1291" t="str">
        <f>"UKUPNO "&amp; B2</f>
        <v>UKUPNO PRIKLJUČCI I RADOVI U OKOLIŠU</v>
      </c>
      <c r="C171" s="1362"/>
      <c r="D171" s="1362"/>
      <c r="E171" s="1362"/>
      <c r="F171" s="1290">
        <f>SUM(F7:F170)</f>
        <v>0</v>
      </c>
    </row>
  </sheetData>
  <conditionalFormatting sqref="C3:C63 C65:C90 C92:C133 C135:C169">
    <cfRule type="cellIs" dxfId="42" priority="2" stopIfTrue="1" operator="equal">
      <formula>"""ili jednakovrijedan"""</formula>
    </cfRule>
  </conditionalFormatting>
  <pageMargins left="0.7" right="0.7" top="0.75" bottom="0.75" header="0.3" footer="0.3"/>
  <pageSetup paperSize="9" scale="8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FF00"/>
  </sheetPr>
  <dimension ref="A1:F280"/>
  <sheetViews>
    <sheetView tabSelected="1" view="pageBreakPreview" topLeftCell="A246" zoomScaleNormal="150" zoomScaleSheetLayoutView="100" workbookViewId="0">
      <selection activeCell="E290" sqref="E290"/>
    </sheetView>
  </sheetViews>
  <sheetFormatPr defaultColWidth="9.140625" defaultRowHeight="12.75"/>
  <cols>
    <col min="1" max="1" width="6.7109375" style="1278" customWidth="1"/>
    <col min="2" max="2" width="52.7109375" style="1278" customWidth="1"/>
    <col min="3" max="3" width="10" style="1278" bestFit="1" customWidth="1"/>
    <col min="4" max="4" width="7.7109375" style="1167" customWidth="1"/>
    <col min="5" max="5" width="9.7109375" style="1279" customWidth="1"/>
    <col min="6" max="6" width="13.5703125" style="1279" bestFit="1" customWidth="1"/>
    <col min="7" max="16384" width="9.140625" style="1278"/>
  </cols>
  <sheetData>
    <row r="1" spans="1:6">
      <c r="A1" s="34"/>
      <c r="B1" s="34"/>
      <c r="C1" s="34"/>
      <c r="D1" s="1164"/>
      <c r="E1" s="1277"/>
      <c r="F1" s="1277"/>
    </row>
    <row r="2" spans="1:6">
      <c r="A2" s="1247" t="s">
        <v>2008</v>
      </c>
      <c r="B2" s="1248" t="s">
        <v>2009</v>
      </c>
      <c r="C2" s="1249"/>
      <c r="D2" s="1259"/>
      <c r="E2" s="1250"/>
      <c r="F2" s="1250"/>
    </row>
    <row r="3" spans="1:6">
      <c r="A3" s="75"/>
      <c r="B3" s="76"/>
      <c r="C3" s="77"/>
      <c r="D3" s="1260"/>
      <c r="E3" s="1255"/>
      <c r="F3" s="1255"/>
    </row>
    <row r="4" spans="1:6" ht="25.5">
      <c r="A4" s="1156" t="s">
        <v>1860</v>
      </c>
      <c r="B4" s="1157" t="s">
        <v>415</v>
      </c>
      <c r="C4" s="1157" t="s">
        <v>1861</v>
      </c>
      <c r="D4" s="1268" t="s">
        <v>1862</v>
      </c>
      <c r="E4" s="1269" t="s">
        <v>3770</v>
      </c>
      <c r="F4" s="1269" t="s">
        <v>3771</v>
      </c>
    </row>
    <row r="5" spans="1:6">
      <c r="A5" s="78"/>
      <c r="B5" s="85"/>
      <c r="C5" s="106"/>
      <c r="D5" s="1320"/>
      <c r="E5" s="522"/>
      <c r="F5" s="522"/>
    </row>
    <row r="6" spans="1:6" ht="38.25">
      <c r="A6" s="78"/>
      <c r="B6" s="1300" t="s">
        <v>3798</v>
      </c>
      <c r="C6" s="106"/>
      <c r="D6" s="1320"/>
      <c r="E6" s="522"/>
      <c r="F6" s="522"/>
    </row>
    <row r="7" spans="1:6" ht="51">
      <c r="A7" s="78"/>
      <c r="B7" s="105" t="s">
        <v>2010</v>
      </c>
      <c r="C7" s="106"/>
      <c r="D7" s="1320"/>
      <c r="E7" s="522"/>
      <c r="F7" s="522"/>
    </row>
    <row r="8" spans="1:6">
      <c r="A8" s="91"/>
      <c r="B8" s="85"/>
      <c r="C8" s="106"/>
      <c r="D8" s="1320"/>
      <c r="E8" s="522"/>
      <c r="F8" s="522"/>
    </row>
    <row r="9" spans="1:6" ht="25.5">
      <c r="A9" s="107">
        <v>1</v>
      </c>
      <c r="B9" s="1299" t="s">
        <v>2011</v>
      </c>
      <c r="C9" s="108"/>
      <c r="D9" s="1320"/>
      <c r="E9" s="522"/>
      <c r="F9" s="522"/>
    </row>
    <row r="10" spans="1:6" ht="258.75" customHeight="1">
      <c r="A10" s="107"/>
      <c r="B10" s="1299" t="s">
        <v>2012</v>
      </c>
      <c r="C10" s="83"/>
      <c r="D10" s="1321"/>
      <c r="E10" s="1267"/>
      <c r="F10" s="1267"/>
    </row>
    <row r="11" spans="1:6" ht="127.5">
      <c r="A11" s="107"/>
      <c r="B11" s="1299" t="s">
        <v>2013</v>
      </c>
      <c r="C11" s="83"/>
      <c r="D11" s="1321"/>
      <c r="E11" s="1267"/>
      <c r="F11" s="1267"/>
    </row>
    <row r="12" spans="1:6" ht="51">
      <c r="A12" s="107"/>
      <c r="B12" s="1299" t="s">
        <v>2014</v>
      </c>
      <c r="C12" s="83"/>
      <c r="D12" s="1321"/>
      <c r="E12" s="1267"/>
      <c r="F12" s="1267"/>
    </row>
    <row r="13" spans="1:6">
      <c r="A13" s="1308"/>
      <c r="B13" s="1309"/>
      <c r="C13" s="1310" t="s">
        <v>448</v>
      </c>
      <c r="D13" s="1322">
        <v>1</v>
      </c>
      <c r="E13" s="1315"/>
      <c r="F13" s="1315">
        <f>E13*D13</f>
        <v>0</v>
      </c>
    </row>
    <row r="14" spans="1:6">
      <c r="A14" s="107"/>
      <c r="B14" s="110"/>
      <c r="C14" s="83"/>
      <c r="D14" s="1321"/>
      <c r="E14" s="1267"/>
      <c r="F14" s="1267"/>
    </row>
    <row r="15" spans="1:6">
      <c r="A15" s="107"/>
      <c r="B15" s="111"/>
      <c r="C15" s="108"/>
      <c r="D15" s="1320"/>
      <c r="E15" s="522"/>
      <c r="F15" s="522"/>
    </row>
    <row r="16" spans="1:6" ht="109.5" customHeight="1">
      <c r="A16" s="107">
        <v>2</v>
      </c>
      <c r="B16" s="1299" t="s">
        <v>2015</v>
      </c>
      <c r="C16" s="2" t="s">
        <v>448</v>
      </c>
      <c r="D16" s="1263">
        <v>1</v>
      </c>
      <c r="E16" s="522"/>
      <c r="F16" s="522"/>
    </row>
    <row r="17" spans="1:6">
      <c r="A17" s="107"/>
      <c r="B17" s="105" t="s">
        <v>2016</v>
      </c>
      <c r="C17" s="2" t="s">
        <v>429</v>
      </c>
      <c r="D17" s="426">
        <v>1</v>
      </c>
    </row>
    <row r="18" spans="1:6" ht="25.5">
      <c r="A18" s="107"/>
      <c r="B18" s="105" t="s">
        <v>2017</v>
      </c>
      <c r="C18" s="2" t="s">
        <v>429</v>
      </c>
      <c r="D18" s="426">
        <v>1</v>
      </c>
      <c r="E18" s="522"/>
      <c r="F18" s="522"/>
    </row>
    <row r="19" spans="1:6" ht="25.5">
      <c r="A19" s="107"/>
      <c r="B19" s="105" t="s">
        <v>2018</v>
      </c>
      <c r="C19" s="2" t="s">
        <v>429</v>
      </c>
      <c r="D19" s="426">
        <v>3</v>
      </c>
      <c r="E19" s="522"/>
      <c r="F19" s="522"/>
    </row>
    <row r="20" spans="1:6" ht="25.5">
      <c r="A20" s="107"/>
      <c r="B20" s="105" t="s">
        <v>2019</v>
      </c>
      <c r="C20" s="2" t="s">
        <v>429</v>
      </c>
      <c r="D20" s="426">
        <v>4</v>
      </c>
    </row>
    <row r="21" spans="1:6" ht="25.5">
      <c r="A21" s="107"/>
      <c r="B21" s="1311" t="s">
        <v>2020</v>
      </c>
      <c r="C21" s="2" t="s">
        <v>429</v>
      </c>
      <c r="D21" s="1323">
        <v>3</v>
      </c>
    </row>
    <row r="22" spans="1:6" ht="25.5">
      <c r="A22" s="107"/>
      <c r="B22" s="1311" t="s">
        <v>2021</v>
      </c>
      <c r="C22" s="2" t="s">
        <v>429</v>
      </c>
      <c r="D22" s="1323">
        <v>1</v>
      </c>
    </row>
    <row r="23" spans="1:6" ht="25.5">
      <c r="A23" s="107"/>
      <c r="B23" s="1311" t="s">
        <v>2022</v>
      </c>
      <c r="C23" s="2" t="s">
        <v>429</v>
      </c>
      <c r="D23" s="1323">
        <v>1</v>
      </c>
    </row>
    <row r="24" spans="1:6" ht="38.25">
      <c r="A24" s="107"/>
      <c r="B24" s="105" t="s">
        <v>2023</v>
      </c>
      <c r="C24" s="2" t="s">
        <v>429</v>
      </c>
      <c r="D24" s="426">
        <v>25</v>
      </c>
      <c r="E24" s="522"/>
      <c r="F24" s="522"/>
    </row>
    <row r="25" spans="1:6" ht="38.25">
      <c r="A25" s="107"/>
      <c r="B25" s="105" t="s">
        <v>2024</v>
      </c>
      <c r="C25" s="2" t="s">
        <v>429</v>
      </c>
      <c r="D25" s="426">
        <v>25</v>
      </c>
    </row>
    <row r="26" spans="1:6">
      <c r="A26" s="107"/>
      <c r="B26" s="32" t="s">
        <v>2025</v>
      </c>
      <c r="C26" s="87" t="s">
        <v>429</v>
      </c>
      <c r="D26" s="426">
        <v>1</v>
      </c>
    </row>
    <row r="27" spans="1:6" ht="25.5">
      <c r="A27" s="107"/>
      <c r="B27" s="32" t="s">
        <v>2026</v>
      </c>
      <c r="C27" s="2" t="s">
        <v>448</v>
      </c>
      <c r="D27" s="1164">
        <v>1</v>
      </c>
    </row>
    <row r="28" spans="1:6" ht="25.5">
      <c r="A28" s="107"/>
      <c r="B28" s="32" t="s">
        <v>2027</v>
      </c>
      <c r="C28" s="2" t="s">
        <v>448</v>
      </c>
      <c r="D28" s="1164">
        <v>1</v>
      </c>
    </row>
    <row r="29" spans="1:6">
      <c r="A29" s="107"/>
      <c r="B29" s="32" t="s">
        <v>2028</v>
      </c>
      <c r="C29" s="2" t="s">
        <v>448</v>
      </c>
      <c r="D29" s="1164">
        <v>1</v>
      </c>
    </row>
    <row r="30" spans="1:6" ht="38.25">
      <c r="A30" s="107"/>
      <c r="B30" s="32" t="s">
        <v>2029</v>
      </c>
      <c r="C30" s="2" t="s">
        <v>448</v>
      </c>
      <c r="D30" s="1164">
        <v>1</v>
      </c>
    </row>
    <row r="31" spans="1:6" ht="63.75">
      <c r="A31" s="107"/>
      <c r="B31" s="105" t="s">
        <v>2030</v>
      </c>
      <c r="C31" s="2" t="s">
        <v>448</v>
      </c>
      <c r="D31" s="426">
        <v>1</v>
      </c>
      <c r="E31" s="522"/>
      <c r="F31" s="522"/>
    </row>
    <row r="32" spans="1:6" s="1307" customFormat="1" ht="38.25">
      <c r="A32" s="1301"/>
      <c r="B32" s="1302" t="s">
        <v>3794</v>
      </c>
      <c r="C32" s="1303"/>
      <c r="D32" s="1304"/>
      <c r="E32" s="1305"/>
      <c r="F32" s="1306"/>
    </row>
    <row r="33" spans="1:6">
      <c r="A33" s="1308"/>
      <c r="B33" s="1312" t="s">
        <v>2031</v>
      </c>
      <c r="C33" s="1310" t="s">
        <v>448</v>
      </c>
      <c r="D33" s="1322">
        <v>1</v>
      </c>
      <c r="E33" s="1316"/>
      <c r="F33" s="1316">
        <f>E33*D33</f>
        <v>0</v>
      </c>
    </row>
    <row r="34" spans="1:6">
      <c r="A34" s="107"/>
      <c r="B34" s="110"/>
      <c r="C34" s="83"/>
      <c r="D34" s="1321"/>
      <c r="E34" s="1267"/>
      <c r="F34" s="1267"/>
    </row>
    <row r="35" spans="1:6">
      <c r="A35" s="107"/>
      <c r="B35" s="110"/>
      <c r="C35" s="83"/>
      <c r="D35" s="1321"/>
    </row>
    <row r="36" spans="1:6" ht="102">
      <c r="A36" s="107">
        <v>3</v>
      </c>
      <c r="B36" s="105" t="s">
        <v>2032</v>
      </c>
      <c r="C36" s="2" t="s">
        <v>448</v>
      </c>
      <c r="D36" s="426">
        <v>1</v>
      </c>
    </row>
    <row r="37" spans="1:6">
      <c r="A37" s="107"/>
      <c r="B37" s="105" t="s">
        <v>2016</v>
      </c>
      <c r="C37" s="2" t="s">
        <v>429</v>
      </c>
      <c r="D37" s="463">
        <v>1</v>
      </c>
    </row>
    <row r="38" spans="1:6" ht="25.5">
      <c r="A38" s="107"/>
      <c r="B38" s="105" t="s">
        <v>2017</v>
      </c>
      <c r="C38" s="2" t="s">
        <v>429</v>
      </c>
      <c r="D38" s="463">
        <v>1</v>
      </c>
    </row>
    <row r="39" spans="1:6" ht="25.5">
      <c r="A39" s="107"/>
      <c r="B39" s="1311" t="s">
        <v>2020</v>
      </c>
      <c r="C39" s="2" t="s">
        <v>429</v>
      </c>
      <c r="D39" s="1324">
        <v>3</v>
      </c>
    </row>
    <row r="40" spans="1:6" ht="25.5">
      <c r="A40" s="107"/>
      <c r="B40" s="1311" t="s">
        <v>2021</v>
      </c>
      <c r="C40" s="2" t="s">
        <v>429</v>
      </c>
      <c r="D40" s="1324">
        <v>1</v>
      </c>
    </row>
    <row r="41" spans="1:6" ht="25.5">
      <c r="A41" s="107"/>
      <c r="B41" s="1311" t="s">
        <v>2022</v>
      </c>
      <c r="C41" s="2" t="s">
        <v>429</v>
      </c>
      <c r="D41" s="1324">
        <v>1</v>
      </c>
      <c r="E41" s="522"/>
      <c r="F41" s="522"/>
    </row>
    <row r="42" spans="1:6" ht="25.5">
      <c r="A42" s="107"/>
      <c r="B42" s="105" t="s">
        <v>2018</v>
      </c>
      <c r="C42" s="2" t="s">
        <v>429</v>
      </c>
      <c r="D42" s="463">
        <v>2</v>
      </c>
      <c r="E42" s="522"/>
      <c r="F42" s="522"/>
    </row>
    <row r="43" spans="1:6" ht="25.5">
      <c r="A43" s="107"/>
      <c r="B43" s="105" t="s">
        <v>2019</v>
      </c>
      <c r="C43" s="2" t="s">
        <v>429</v>
      </c>
      <c r="D43" s="463">
        <v>2</v>
      </c>
    </row>
    <row r="44" spans="1:6" ht="38.25">
      <c r="A44" s="107"/>
      <c r="B44" s="105" t="s">
        <v>2023</v>
      </c>
      <c r="C44" s="2" t="s">
        <v>429</v>
      </c>
      <c r="D44" s="426">
        <v>25</v>
      </c>
    </row>
    <row r="45" spans="1:6" ht="38.25">
      <c r="A45" s="107"/>
      <c r="B45" s="105" t="s">
        <v>2024</v>
      </c>
      <c r="C45" s="2" t="s">
        <v>429</v>
      </c>
      <c r="D45" s="426">
        <v>25</v>
      </c>
      <c r="E45" s="522"/>
      <c r="F45" s="522"/>
    </row>
    <row r="46" spans="1:6">
      <c r="A46" s="107"/>
      <c r="B46" s="32" t="s">
        <v>2025</v>
      </c>
      <c r="C46" s="87" t="s">
        <v>429</v>
      </c>
      <c r="D46" s="426">
        <v>1</v>
      </c>
      <c r="E46" s="522"/>
      <c r="F46" s="522"/>
    </row>
    <row r="47" spans="1:6" ht="25.5">
      <c r="A47" s="107"/>
      <c r="B47" s="32" t="s">
        <v>2026</v>
      </c>
      <c r="C47" s="2" t="s">
        <v>448</v>
      </c>
      <c r="D47" s="1164">
        <v>1</v>
      </c>
      <c r="E47" s="522"/>
      <c r="F47" s="522"/>
    </row>
    <row r="48" spans="1:6" ht="25.5">
      <c r="A48" s="107"/>
      <c r="B48" s="32" t="s">
        <v>2027</v>
      </c>
      <c r="C48" s="2" t="s">
        <v>448</v>
      </c>
      <c r="D48" s="1164">
        <v>1</v>
      </c>
      <c r="E48" s="522"/>
      <c r="F48" s="522"/>
    </row>
    <row r="49" spans="1:6">
      <c r="A49" s="107"/>
      <c r="B49" s="32" t="s">
        <v>2028</v>
      </c>
      <c r="C49" s="2" t="s">
        <v>448</v>
      </c>
      <c r="D49" s="1164">
        <v>1</v>
      </c>
      <c r="E49" s="522"/>
      <c r="F49" s="522"/>
    </row>
    <row r="50" spans="1:6" ht="38.25">
      <c r="A50" s="107"/>
      <c r="B50" s="32" t="s">
        <v>2029</v>
      </c>
      <c r="C50" s="2" t="s">
        <v>448</v>
      </c>
      <c r="D50" s="1164">
        <v>1</v>
      </c>
      <c r="E50" s="522"/>
      <c r="F50" s="522"/>
    </row>
    <row r="51" spans="1:6" ht="63.75">
      <c r="A51" s="107"/>
      <c r="B51" s="105" t="s">
        <v>2033</v>
      </c>
      <c r="C51" s="904" t="s">
        <v>448</v>
      </c>
      <c r="D51" s="463">
        <v>1</v>
      </c>
    </row>
    <row r="52" spans="1:6" s="1307" customFormat="1" ht="38.25">
      <c r="A52" s="1301"/>
      <c r="B52" s="1302" t="s">
        <v>3794</v>
      </c>
      <c r="C52" s="1303"/>
      <c r="D52" s="1304"/>
      <c r="E52" s="1305"/>
      <c r="F52" s="1306"/>
    </row>
    <row r="53" spans="1:6">
      <c r="A53" s="1308"/>
      <c r="B53" s="1312" t="s">
        <v>2034</v>
      </c>
      <c r="C53" s="1310" t="s">
        <v>448</v>
      </c>
      <c r="D53" s="1322">
        <v>1</v>
      </c>
      <c r="E53" s="1316"/>
      <c r="F53" s="1316">
        <f>E53*D53</f>
        <v>0</v>
      </c>
    </row>
    <row r="54" spans="1:6">
      <c r="A54" s="107"/>
      <c r="B54" s="110"/>
      <c r="C54" s="83"/>
      <c r="D54" s="1321"/>
      <c r="E54" s="1267"/>
      <c r="F54" s="1267"/>
    </row>
    <row r="55" spans="1:6">
      <c r="A55" s="107"/>
      <c r="B55" s="110"/>
      <c r="C55" s="83"/>
      <c r="D55" s="1321"/>
    </row>
    <row r="56" spans="1:6" ht="127.5">
      <c r="A56" s="107">
        <v>4</v>
      </c>
      <c r="B56" s="105" t="s">
        <v>2035</v>
      </c>
      <c r="C56" s="2" t="s">
        <v>448</v>
      </c>
      <c r="D56" s="426">
        <v>1</v>
      </c>
    </row>
    <row r="57" spans="1:6">
      <c r="A57" s="107"/>
      <c r="B57" s="105" t="s">
        <v>2016</v>
      </c>
      <c r="C57" s="2" t="s">
        <v>429</v>
      </c>
      <c r="D57" s="426">
        <v>1</v>
      </c>
      <c r="E57" s="522"/>
      <c r="F57" s="522"/>
    </row>
    <row r="58" spans="1:6" ht="25.5">
      <c r="A58" s="107"/>
      <c r="B58" s="105" t="s">
        <v>2036</v>
      </c>
      <c r="C58" s="2" t="s">
        <v>429</v>
      </c>
      <c r="D58" s="426">
        <v>1</v>
      </c>
    </row>
    <row r="59" spans="1:6" ht="25.5">
      <c r="A59" s="107"/>
      <c r="B59" s="1311" t="s">
        <v>2020</v>
      </c>
      <c r="C59" s="2" t="s">
        <v>429</v>
      </c>
      <c r="D59" s="1323">
        <v>3</v>
      </c>
    </row>
    <row r="60" spans="1:6" ht="25.5">
      <c r="A60" s="107"/>
      <c r="B60" s="1311" t="s">
        <v>2021</v>
      </c>
      <c r="C60" s="2" t="s">
        <v>429</v>
      </c>
      <c r="D60" s="1323">
        <v>1</v>
      </c>
    </row>
    <row r="61" spans="1:6" ht="25.5">
      <c r="A61" s="107"/>
      <c r="B61" s="1311" t="s">
        <v>2022</v>
      </c>
      <c r="C61" s="2" t="s">
        <v>429</v>
      </c>
      <c r="D61" s="1323">
        <v>1</v>
      </c>
      <c r="E61" s="522"/>
      <c r="F61" s="522"/>
    </row>
    <row r="62" spans="1:6" ht="25.5">
      <c r="A62" s="107"/>
      <c r="B62" s="105" t="s">
        <v>2018</v>
      </c>
      <c r="C62" s="2" t="s">
        <v>429</v>
      </c>
      <c r="D62" s="426">
        <v>2</v>
      </c>
    </row>
    <row r="63" spans="1:6" ht="25.5">
      <c r="A63" s="107"/>
      <c r="B63" s="105" t="s">
        <v>2019</v>
      </c>
      <c r="C63" s="2" t="s">
        <v>429</v>
      </c>
      <c r="D63" s="426">
        <v>4</v>
      </c>
      <c r="E63" s="522"/>
      <c r="F63" s="522"/>
    </row>
    <row r="64" spans="1:6">
      <c r="A64" s="107"/>
      <c r="B64" s="105" t="s">
        <v>2037</v>
      </c>
      <c r="C64" s="2" t="s">
        <v>429</v>
      </c>
      <c r="D64" s="426">
        <v>2</v>
      </c>
    </row>
    <row r="65" spans="1:6">
      <c r="A65" s="107"/>
      <c r="B65" s="105" t="s">
        <v>2038</v>
      </c>
      <c r="C65" s="2" t="s">
        <v>429</v>
      </c>
      <c r="D65" s="426">
        <v>1</v>
      </c>
      <c r="E65" s="522"/>
      <c r="F65" s="522"/>
    </row>
    <row r="66" spans="1:6">
      <c r="A66" s="107"/>
      <c r="B66" s="105" t="s">
        <v>2039</v>
      </c>
      <c r="C66" s="2" t="s">
        <v>429</v>
      </c>
      <c r="D66" s="426">
        <v>1</v>
      </c>
      <c r="E66" s="522"/>
      <c r="F66" s="522"/>
    </row>
    <row r="67" spans="1:6" ht="25.5">
      <c r="A67" s="107"/>
      <c r="B67" s="105" t="s">
        <v>2040</v>
      </c>
      <c r="C67" s="2" t="s">
        <v>429</v>
      </c>
      <c r="D67" s="426">
        <v>1</v>
      </c>
    </row>
    <row r="68" spans="1:6">
      <c r="A68" s="107"/>
      <c r="B68" s="105" t="s">
        <v>2041</v>
      </c>
      <c r="C68" s="2" t="s">
        <v>429</v>
      </c>
      <c r="D68" s="426">
        <v>1</v>
      </c>
      <c r="E68" s="522"/>
      <c r="F68" s="522"/>
    </row>
    <row r="69" spans="1:6" ht="38.25">
      <c r="A69" s="107"/>
      <c r="B69" s="105" t="s">
        <v>2023</v>
      </c>
      <c r="C69" s="2" t="s">
        <v>429</v>
      </c>
      <c r="D69" s="426">
        <v>28</v>
      </c>
      <c r="E69" s="522"/>
      <c r="F69" s="522"/>
    </row>
    <row r="70" spans="1:6" ht="38.25">
      <c r="A70" s="107"/>
      <c r="B70" s="105" t="s">
        <v>2042</v>
      </c>
      <c r="C70" s="2" t="s">
        <v>429</v>
      </c>
      <c r="D70" s="426">
        <v>4</v>
      </c>
      <c r="E70" s="522"/>
      <c r="F70" s="522"/>
    </row>
    <row r="71" spans="1:6" ht="38.25">
      <c r="A71" s="107"/>
      <c r="B71" s="105" t="s">
        <v>2024</v>
      </c>
      <c r="C71" s="2" t="s">
        <v>429</v>
      </c>
      <c r="D71" s="426">
        <v>52</v>
      </c>
    </row>
    <row r="72" spans="1:6" ht="38.25">
      <c r="A72" s="107"/>
      <c r="B72" s="105" t="s">
        <v>2043</v>
      </c>
      <c r="C72" s="2" t="s">
        <v>429</v>
      </c>
      <c r="D72" s="426">
        <v>1</v>
      </c>
      <c r="E72" s="522"/>
      <c r="F72" s="522"/>
    </row>
    <row r="73" spans="1:6" ht="38.25">
      <c r="A73" s="107"/>
      <c r="B73" s="112" t="s">
        <v>2044</v>
      </c>
      <c r="C73" s="2" t="s">
        <v>429</v>
      </c>
      <c r="D73" s="1164">
        <v>1</v>
      </c>
      <c r="E73" s="522"/>
      <c r="F73" s="522"/>
    </row>
    <row r="74" spans="1:6">
      <c r="A74" s="107"/>
      <c r="B74" s="32" t="s">
        <v>2025</v>
      </c>
      <c r="C74" s="87" t="s">
        <v>429</v>
      </c>
      <c r="D74" s="426">
        <v>1</v>
      </c>
      <c r="E74" s="522"/>
      <c r="F74" s="522"/>
    </row>
    <row r="75" spans="1:6" ht="25.5">
      <c r="A75" s="107"/>
      <c r="B75" s="32" t="s">
        <v>2026</v>
      </c>
      <c r="C75" s="904" t="s">
        <v>448</v>
      </c>
      <c r="D75" s="1164">
        <v>1</v>
      </c>
      <c r="E75" s="522"/>
      <c r="F75" s="522"/>
    </row>
    <row r="76" spans="1:6" ht="25.5">
      <c r="A76" s="107"/>
      <c r="B76" s="32" t="s">
        <v>2027</v>
      </c>
      <c r="C76" s="904" t="s">
        <v>448</v>
      </c>
      <c r="D76" s="1164">
        <v>1</v>
      </c>
      <c r="E76" s="522"/>
      <c r="F76" s="522"/>
    </row>
    <row r="77" spans="1:6">
      <c r="A77" s="107"/>
      <c r="B77" s="32" t="s">
        <v>2028</v>
      </c>
      <c r="C77" s="904" t="s">
        <v>448</v>
      </c>
      <c r="D77" s="1164">
        <v>1</v>
      </c>
      <c r="E77" s="522"/>
      <c r="F77" s="522"/>
    </row>
    <row r="78" spans="1:6" ht="38.25">
      <c r="A78" s="107"/>
      <c r="B78" s="32" t="s">
        <v>2029</v>
      </c>
      <c r="C78" s="2" t="s">
        <v>448</v>
      </c>
      <c r="D78" s="1164">
        <v>1</v>
      </c>
      <c r="E78" s="522"/>
      <c r="F78" s="522"/>
    </row>
    <row r="79" spans="1:6" ht="63.75">
      <c r="A79" s="107"/>
      <c r="B79" s="105" t="s">
        <v>2030</v>
      </c>
      <c r="C79" s="2" t="s">
        <v>448</v>
      </c>
      <c r="D79" s="426">
        <v>1</v>
      </c>
    </row>
    <row r="80" spans="1:6" s="1307" customFormat="1" ht="38.25">
      <c r="A80" s="1301"/>
      <c r="B80" s="1302" t="s">
        <v>3794</v>
      </c>
      <c r="C80" s="1303"/>
      <c r="D80" s="1304"/>
      <c r="E80" s="1305"/>
      <c r="F80" s="1306"/>
    </row>
    <row r="81" spans="1:6">
      <c r="A81" s="1308"/>
      <c r="B81" s="1312" t="s">
        <v>2045</v>
      </c>
      <c r="C81" s="1310" t="s">
        <v>448</v>
      </c>
      <c r="D81" s="1322">
        <v>1</v>
      </c>
      <c r="E81" s="1316"/>
      <c r="F81" s="1316">
        <f>E81*D81</f>
        <v>0</v>
      </c>
    </row>
    <row r="82" spans="1:6">
      <c r="A82" s="107"/>
      <c r="B82" s="110"/>
      <c r="C82" s="83"/>
      <c r="D82" s="1321"/>
      <c r="E82" s="1267"/>
      <c r="F82" s="1267"/>
    </row>
    <row r="83" spans="1:6">
      <c r="A83" s="107"/>
      <c r="B83" s="110"/>
      <c r="C83" s="100"/>
      <c r="D83" s="1321"/>
      <c r="E83" s="1267"/>
      <c r="F83" s="1267"/>
    </row>
    <row r="84" spans="1:6">
      <c r="A84" s="107"/>
      <c r="B84" s="110"/>
      <c r="C84" s="83"/>
      <c r="D84" s="1321"/>
      <c r="E84" s="1267"/>
      <c r="F84" s="1267"/>
    </row>
    <row r="85" spans="1:6" ht="127.5">
      <c r="A85" s="107">
        <v>5</v>
      </c>
      <c r="B85" s="105" t="s">
        <v>2046</v>
      </c>
      <c r="C85" s="2" t="s">
        <v>448</v>
      </c>
      <c r="D85" s="426">
        <v>1</v>
      </c>
    </row>
    <row r="86" spans="1:6">
      <c r="A86" s="107"/>
      <c r="B86" s="105" t="s">
        <v>2016</v>
      </c>
      <c r="C86" s="2" t="s">
        <v>429</v>
      </c>
      <c r="D86" s="426">
        <v>1</v>
      </c>
    </row>
    <row r="87" spans="1:6" ht="25.5">
      <c r="A87" s="107"/>
      <c r="B87" s="105" t="s">
        <v>2047</v>
      </c>
      <c r="C87" s="2" t="s">
        <v>429</v>
      </c>
      <c r="D87" s="426">
        <v>5</v>
      </c>
    </row>
    <row r="88" spans="1:6">
      <c r="A88" s="107"/>
      <c r="B88" s="105" t="s">
        <v>2048</v>
      </c>
      <c r="C88" s="2" t="s">
        <v>429</v>
      </c>
      <c r="D88" s="426">
        <v>8</v>
      </c>
    </row>
    <row r="89" spans="1:6">
      <c r="A89" s="107"/>
      <c r="B89" s="105" t="s">
        <v>2049</v>
      </c>
      <c r="C89" s="2" t="s">
        <v>429</v>
      </c>
      <c r="D89" s="426">
        <v>4</v>
      </c>
    </row>
    <row r="90" spans="1:6">
      <c r="A90" s="107"/>
      <c r="B90" s="105" t="s">
        <v>2050</v>
      </c>
      <c r="C90" s="2" t="s">
        <v>429</v>
      </c>
      <c r="D90" s="426">
        <v>2</v>
      </c>
    </row>
    <row r="91" spans="1:6" ht="25.5">
      <c r="A91" s="107"/>
      <c r="B91" s="105" t="s">
        <v>2051</v>
      </c>
      <c r="C91" s="2" t="s">
        <v>429</v>
      </c>
      <c r="D91" s="426">
        <v>5</v>
      </c>
    </row>
    <row r="92" spans="1:6">
      <c r="A92" s="107"/>
      <c r="B92" s="105" t="s">
        <v>2052</v>
      </c>
      <c r="C92" s="2" t="s">
        <v>429</v>
      </c>
      <c r="D92" s="426">
        <v>3</v>
      </c>
    </row>
    <row r="93" spans="1:6">
      <c r="A93" s="107"/>
      <c r="B93" s="105" t="s">
        <v>2053</v>
      </c>
      <c r="C93" s="2" t="s">
        <v>429</v>
      </c>
      <c r="D93" s="426">
        <v>6</v>
      </c>
    </row>
    <row r="94" spans="1:6">
      <c r="A94" s="107"/>
      <c r="B94" s="105" t="s">
        <v>2054</v>
      </c>
      <c r="C94" s="2" t="s">
        <v>429</v>
      </c>
      <c r="D94" s="426">
        <v>3</v>
      </c>
      <c r="E94" s="522"/>
      <c r="F94" s="522"/>
    </row>
    <row r="95" spans="1:6">
      <c r="A95" s="107"/>
      <c r="B95" s="105" t="s">
        <v>2055</v>
      </c>
      <c r="C95" s="2" t="s">
        <v>429</v>
      </c>
      <c r="D95" s="426">
        <v>12</v>
      </c>
    </row>
    <row r="96" spans="1:6">
      <c r="A96" s="107"/>
      <c r="B96" s="105" t="s">
        <v>2056</v>
      </c>
      <c r="C96" s="2" t="s">
        <v>429</v>
      </c>
      <c r="D96" s="426">
        <v>3</v>
      </c>
    </row>
    <row r="97" spans="1:6">
      <c r="A97" s="107"/>
      <c r="B97" s="105" t="s">
        <v>2057</v>
      </c>
      <c r="C97" s="2" t="s">
        <v>429</v>
      </c>
      <c r="D97" s="426">
        <v>6</v>
      </c>
    </row>
    <row r="98" spans="1:6">
      <c r="A98" s="107"/>
      <c r="B98" s="105" t="s">
        <v>2058</v>
      </c>
      <c r="C98" s="2" t="s">
        <v>429</v>
      </c>
      <c r="D98" s="426">
        <v>3</v>
      </c>
      <c r="E98" s="522"/>
      <c r="F98" s="522"/>
    </row>
    <row r="99" spans="1:6" ht="25.5">
      <c r="A99" s="107"/>
      <c r="B99" s="105" t="s">
        <v>2059</v>
      </c>
      <c r="C99" s="2" t="s">
        <v>429</v>
      </c>
      <c r="D99" s="426">
        <v>1</v>
      </c>
    </row>
    <row r="100" spans="1:6" ht="25.5">
      <c r="A100" s="107"/>
      <c r="B100" s="105" t="s">
        <v>2021</v>
      </c>
      <c r="C100" s="2" t="s">
        <v>429</v>
      </c>
      <c r="D100" s="426">
        <v>1</v>
      </c>
    </row>
    <row r="101" spans="1:6" ht="25.5">
      <c r="A101" s="107"/>
      <c r="B101" s="105" t="s">
        <v>2060</v>
      </c>
      <c r="C101" s="2" t="s">
        <v>429</v>
      </c>
      <c r="D101" s="426">
        <v>3</v>
      </c>
      <c r="E101" s="522"/>
      <c r="F101" s="522"/>
    </row>
    <row r="102" spans="1:6">
      <c r="A102" s="107"/>
      <c r="B102" s="105" t="s">
        <v>2061</v>
      </c>
      <c r="C102" s="2" t="s">
        <v>429</v>
      </c>
      <c r="D102" s="426">
        <v>3</v>
      </c>
    </row>
    <row r="103" spans="1:6">
      <c r="A103" s="107"/>
      <c r="B103" s="105" t="s">
        <v>2062</v>
      </c>
      <c r="C103" s="2" t="s">
        <v>429</v>
      </c>
      <c r="D103" s="426">
        <v>3</v>
      </c>
      <c r="E103" s="522"/>
      <c r="F103" s="522"/>
    </row>
    <row r="104" spans="1:6">
      <c r="A104" s="107"/>
      <c r="B104" s="105" t="s">
        <v>2063</v>
      </c>
      <c r="C104" s="2" t="s">
        <v>429</v>
      </c>
      <c r="D104" s="426">
        <v>1</v>
      </c>
      <c r="E104" s="522"/>
      <c r="F104" s="522"/>
    </row>
    <row r="105" spans="1:6">
      <c r="A105" s="107"/>
      <c r="B105" s="105" t="s">
        <v>2064</v>
      </c>
      <c r="C105" s="2" t="s">
        <v>429</v>
      </c>
      <c r="D105" s="426">
        <v>1</v>
      </c>
      <c r="E105" s="522"/>
      <c r="F105" s="522"/>
    </row>
    <row r="106" spans="1:6" ht="25.5">
      <c r="A106" s="107"/>
      <c r="B106" s="105" t="s">
        <v>2065</v>
      </c>
      <c r="C106" s="2" t="s">
        <v>429</v>
      </c>
      <c r="D106" s="426">
        <v>1</v>
      </c>
      <c r="E106" s="522"/>
      <c r="F106" s="522"/>
    </row>
    <row r="107" spans="1:6">
      <c r="A107" s="107"/>
      <c r="B107" s="105" t="s">
        <v>2066</v>
      </c>
      <c r="C107" s="2" t="s">
        <v>429</v>
      </c>
      <c r="D107" s="426">
        <v>3</v>
      </c>
    </row>
    <row r="108" spans="1:6" ht="38.25">
      <c r="A108" s="107"/>
      <c r="B108" s="105" t="s">
        <v>2067</v>
      </c>
      <c r="C108" s="2" t="s">
        <v>429</v>
      </c>
      <c r="D108" s="426">
        <v>1</v>
      </c>
    </row>
    <row r="109" spans="1:6" ht="38.25">
      <c r="A109" s="107"/>
      <c r="B109" s="105" t="s">
        <v>2068</v>
      </c>
      <c r="C109" s="2" t="s">
        <v>429</v>
      </c>
      <c r="D109" s="426">
        <v>1</v>
      </c>
    </row>
    <row r="110" spans="1:6" ht="63.75">
      <c r="A110" s="107"/>
      <c r="B110" s="112" t="s">
        <v>2069</v>
      </c>
      <c r="C110" s="2" t="s">
        <v>448</v>
      </c>
      <c r="D110" s="426">
        <v>1</v>
      </c>
    </row>
    <row r="111" spans="1:6">
      <c r="A111" s="107"/>
      <c r="B111" s="32" t="s">
        <v>2025</v>
      </c>
      <c r="C111" s="87" t="s">
        <v>429</v>
      </c>
      <c r="D111" s="426">
        <v>1</v>
      </c>
    </row>
    <row r="112" spans="1:6" ht="25.5">
      <c r="A112" s="107"/>
      <c r="B112" s="32" t="s">
        <v>2026</v>
      </c>
      <c r="C112" s="2" t="s">
        <v>448</v>
      </c>
      <c r="D112" s="1164">
        <v>1</v>
      </c>
    </row>
    <row r="113" spans="1:6" ht="25.5">
      <c r="A113" s="107"/>
      <c r="B113" s="32" t="s">
        <v>2027</v>
      </c>
      <c r="C113" s="2" t="s">
        <v>448</v>
      </c>
      <c r="D113" s="1164">
        <v>1</v>
      </c>
    </row>
    <row r="114" spans="1:6">
      <c r="A114" s="107"/>
      <c r="B114" s="32" t="s">
        <v>2028</v>
      </c>
      <c r="C114" s="2" t="s">
        <v>448</v>
      </c>
      <c r="D114" s="1164">
        <v>1</v>
      </c>
    </row>
    <row r="115" spans="1:6" ht="38.25">
      <c r="A115" s="107"/>
      <c r="B115" s="32" t="s">
        <v>2029</v>
      </c>
      <c r="C115" s="2" t="s">
        <v>448</v>
      </c>
      <c r="D115" s="1164">
        <v>1</v>
      </c>
    </row>
    <row r="116" spans="1:6" ht="63.75">
      <c r="A116" s="107"/>
      <c r="B116" s="105" t="s">
        <v>2030</v>
      </c>
      <c r="C116" s="2" t="s">
        <v>448</v>
      </c>
      <c r="D116" s="426">
        <v>1</v>
      </c>
    </row>
    <row r="117" spans="1:6" s="1307" customFormat="1" ht="38.25">
      <c r="A117" s="1301"/>
      <c r="B117" s="1302" t="s">
        <v>3794</v>
      </c>
      <c r="C117" s="1303"/>
      <c r="D117" s="1304"/>
      <c r="E117" s="1305"/>
      <c r="F117" s="1306"/>
    </row>
    <row r="118" spans="1:6">
      <c r="A118" s="1308"/>
      <c r="B118" s="1312" t="s">
        <v>2070</v>
      </c>
      <c r="C118" s="1310" t="s">
        <v>448</v>
      </c>
      <c r="D118" s="1322">
        <v>1</v>
      </c>
      <c r="E118" s="1316"/>
      <c r="F118" s="1316">
        <f>E118*D118</f>
        <v>0</v>
      </c>
    </row>
    <row r="119" spans="1:6">
      <c r="A119" s="107"/>
      <c r="B119" s="110"/>
      <c r="C119" s="83"/>
      <c r="D119" s="1321"/>
      <c r="E119" s="1267"/>
      <c r="F119" s="1267"/>
    </row>
    <row r="120" spans="1:6">
      <c r="A120" s="107"/>
      <c r="B120" s="110"/>
      <c r="C120" s="83"/>
      <c r="D120" s="1321"/>
      <c r="E120" s="1267"/>
      <c r="F120" s="1267"/>
    </row>
    <row r="121" spans="1:6" ht="137.25" customHeight="1">
      <c r="A121" s="107">
        <v>6</v>
      </c>
      <c r="B121" s="105" t="s">
        <v>2071</v>
      </c>
      <c r="C121" s="2" t="s">
        <v>448</v>
      </c>
      <c r="D121" s="426">
        <v>1</v>
      </c>
    </row>
    <row r="122" spans="1:6">
      <c r="A122" s="107"/>
      <c r="B122" s="105" t="s">
        <v>2016</v>
      </c>
      <c r="C122" s="2" t="s">
        <v>429</v>
      </c>
      <c r="D122" s="426">
        <v>1</v>
      </c>
    </row>
    <row r="123" spans="1:6" ht="25.5">
      <c r="A123" s="107"/>
      <c r="B123" s="105" t="s">
        <v>2072</v>
      </c>
      <c r="C123" s="2" t="s">
        <v>429</v>
      </c>
      <c r="D123" s="426">
        <v>4</v>
      </c>
      <c r="E123" s="522"/>
      <c r="F123" s="522"/>
    </row>
    <row r="124" spans="1:6">
      <c r="A124" s="107"/>
      <c r="B124" s="105" t="s">
        <v>2048</v>
      </c>
      <c r="C124" s="2" t="s">
        <v>429</v>
      </c>
      <c r="D124" s="426">
        <v>4</v>
      </c>
      <c r="E124" s="522"/>
      <c r="F124" s="522"/>
    </row>
    <row r="125" spans="1:6">
      <c r="A125" s="107"/>
      <c r="B125" s="105" t="s">
        <v>2049</v>
      </c>
      <c r="C125" s="2" t="s">
        <v>429</v>
      </c>
      <c r="D125" s="426">
        <v>4</v>
      </c>
      <c r="E125" s="522"/>
      <c r="F125" s="522"/>
    </row>
    <row r="126" spans="1:6">
      <c r="A126" s="107"/>
      <c r="B126" s="105" t="s">
        <v>2073</v>
      </c>
      <c r="C126" s="2" t="s">
        <v>429</v>
      </c>
      <c r="D126" s="426">
        <v>2</v>
      </c>
      <c r="E126" s="522"/>
      <c r="F126" s="522"/>
    </row>
    <row r="127" spans="1:6" ht="25.5">
      <c r="A127" s="107"/>
      <c r="B127" s="105" t="s">
        <v>2051</v>
      </c>
      <c r="C127" s="2" t="s">
        <v>429</v>
      </c>
      <c r="D127" s="426">
        <v>6</v>
      </c>
      <c r="E127" s="522"/>
      <c r="F127" s="522"/>
    </row>
    <row r="128" spans="1:6" ht="25.5">
      <c r="A128" s="107"/>
      <c r="B128" s="105" t="s">
        <v>2074</v>
      </c>
      <c r="C128" s="2" t="s">
        <v>429</v>
      </c>
      <c r="D128" s="426">
        <v>3</v>
      </c>
    </row>
    <row r="129" spans="1:6">
      <c r="A129" s="107"/>
      <c r="B129" s="105" t="s">
        <v>2052</v>
      </c>
      <c r="C129" s="2" t="s">
        <v>429</v>
      </c>
      <c r="D129" s="426">
        <v>3</v>
      </c>
    </row>
    <row r="130" spans="1:6">
      <c r="A130" s="107"/>
      <c r="B130" s="105" t="s">
        <v>2053</v>
      </c>
      <c r="C130" s="2" t="s">
        <v>429</v>
      </c>
      <c r="D130" s="426">
        <v>15</v>
      </c>
    </row>
    <row r="131" spans="1:6">
      <c r="A131" s="107"/>
      <c r="B131" s="105" t="s">
        <v>2055</v>
      </c>
      <c r="C131" s="2" t="s">
        <v>429</v>
      </c>
      <c r="D131" s="426">
        <v>18</v>
      </c>
    </row>
    <row r="132" spans="1:6">
      <c r="A132" s="107"/>
      <c r="B132" s="105" t="s">
        <v>2056</v>
      </c>
      <c r="C132" s="2" t="s">
        <v>429</v>
      </c>
      <c r="D132" s="426">
        <v>3</v>
      </c>
    </row>
    <row r="133" spans="1:6">
      <c r="A133" s="107"/>
      <c r="B133" s="105" t="s">
        <v>2057</v>
      </c>
      <c r="C133" s="2" t="s">
        <v>429</v>
      </c>
      <c r="D133" s="426">
        <v>15</v>
      </c>
    </row>
    <row r="134" spans="1:6" ht="25.5">
      <c r="A134" s="107"/>
      <c r="B134" s="105" t="s">
        <v>2022</v>
      </c>
      <c r="C134" s="2" t="s">
        <v>429</v>
      </c>
      <c r="D134" s="426">
        <v>1</v>
      </c>
      <c r="E134" s="522"/>
      <c r="F134" s="522"/>
    </row>
    <row r="135" spans="1:6" ht="25.5">
      <c r="A135" s="107"/>
      <c r="B135" s="105" t="s">
        <v>2021</v>
      </c>
      <c r="C135" s="2" t="s">
        <v>429</v>
      </c>
      <c r="D135" s="426">
        <v>1</v>
      </c>
    </row>
    <row r="136" spans="1:6" ht="25.5">
      <c r="A136" s="107"/>
      <c r="B136" s="105" t="s">
        <v>2060</v>
      </c>
      <c r="C136" s="2" t="s">
        <v>429</v>
      </c>
      <c r="D136" s="426">
        <v>3</v>
      </c>
      <c r="E136" s="522"/>
      <c r="F136" s="522"/>
    </row>
    <row r="137" spans="1:6">
      <c r="A137" s="107"/>
      <c r="B137" s="105" t="s">
        <v>2075</v>
      </c>
      <c r="C137" s="2" t="s">
        <v>429</v>
      </c>
      <c r="D137" s="426">
        <v>6</v>
      </c>
      <c r="E137" s="522"/>
      <c r="F137" s="522"/>
    </row>
    <row r="138" spans="1:6">
      <c r="A138" s="107"/>
      <c r="B138" s="105" t="s">
        <v>2076</v>
      </c>
      <c r="C138" s="2" t="s">
        <v>429</v>
      </c>
      <c r="D138" s="426">
        <v>6</v>
      </c>
      <c r="E138" s="522"/>
      <c r="F138" s="522"/>
    </row>
    <row r="139" spans="1:6" ht="25.5">
      <c r="A139" s="107"/>
      <c r="B139" s="105" t="s">
        <v>2077</v>
      </c>
      <c r="C139" s="2" t="s">
        <v>429</v>
      </c>
      <c r="D139" s="426">
        <v>1</v>
      </c>
      <c r="E139" s="522"/>
      <c r="F139" s="522"/>
    </row>
    <row r="140" spans="1:6" ht="38.25">
      <c r="A140" s="107"/>
      <c r="B140" s="105" t="s">
        <v>2067</v>
      </c>
      <c r="C140" s="2" t="s">
        <v>429</v>
      </c>
      <c r="D140" s="426">
        <v>1</v>
      </c>
      <c r="E140" s="522"/>
      <c r="F140" s="522"/>
    </row>
    <row r="141" spans="1:6" ht="38.25">
      <c r="A141" s="107"/>
      <c r="B141" s="105" t="s">
        <v>2078</v>
      </c>
      <c r="C141" s="2" t="s">
        <v>429</v>
      </c>
      <c r="D141" s="426">
        <v>5</v>
      </c>
    </row>
    <row r="142" spans="1:6" ht="25.5">
      <c r="A142" s="107"/>
      <c r="B142" s="105" t="s">
        <v>2079</v>
      </c>
      <c r="C142" s="2" t="s">
        <v>429</v>
      </c>
      <c r="D142" s="426">
        <v>3</v>
      </c>
    </row>
    <row r="143" spans="1:6" ht="25.5">
      <c r="A143" s="107"/>
      <c r="B143" s="105" t="s">
        <v>2080</v>
      </c>
      <c r="C143" s="2" t="s">
        <v>429</v>
      </c>
      <c r="D143" s="426">
        <v>25</v>
      </c>
    </row>
    <row r="144" spans="1:6" ht="38.25">
      <c r="A144" s="107"/>
      <c r="B144" s="105" t="s">
        <v>2081</v>
      </c>
      <c r="C144" s="2" t="s">
        <v>429</v>
      </c>
      <c r="D144" s="426">
        <v>4</v>
      </c>
    </row>
    <row r="145" spans="1:6">
      <c r="A145" s="107"/>
      <c r="B145" s="32" t="s">
        <v>2025</v>
      </c>
      <c r="C145" s="87" t="s">
        <v>429</v>
      </c>
      <c r="D145" s="426">
        <v>1</v>
      </c>
    </row>
    <row r="146" spans="1:6" ht="25.5">
      <c r="A146" s="107"/>
      <c r="B146" s="32" t="s">
        <v>2026</v>
      </c>
      <c r="C146" s="2" t="s">
        <v>448</v>
      </c>
      <c r="D146" s="1164">
        <v>1</v>
      </c>
    </row>
    <row r="147" spans="1:6" ht="25.5">
      <c r="A147" s="107"/>
      <c r="B147" s="32" t="s">
        <v>2027</v>
      </c>
      <c r="C147" s="2" t="s">
        <v>448</v>
      </c>
      <c r="D147" s="1164">
        <v>1</v>
      </c>
    </row>
    <row r="148" spans="1:6">
      <c r="A148" s="107"/>
      <c r="B148" s="32" t="s">
        <v>2028</v>
      </c>
      <c r="C148" s="2" t="s">
        <v>448</v>
      </c>
      <c r="D148" s="1164">
        <v>1</v>
      </c>
    </row>
    <row r="149" spans="1:6" ht="38.25">
      <c r="A149" s="107"/>
      <c r="B149" s="32" t="s">
        <v>2029</v>
      </c>
      <c r="C149" s="2" t="s">
        <v>448</v>
      </c>
      <c r="D149" s="1164">
        <v>1</v>
      </c>
    </row>
    <row r="150" spans="1:6" ht="63.75">
      <c r="A150" s="107"/>
      <c r="B150" s="105" t="s">
        <v>2030</v>
      </c>
      <c r="C150" s="2" t="s">
        <v>448</v>
      </c>
      <c r="D150" s="426">
        <v>1</v>
      </c>
    </row>
    <row r="151" spans="1:6" s="1307" customFormat="1" ht="38.25">
      <c r="A151" s="1301"/>
      <c r="B151" s="1302" t="s">
        <v>3794</v>
      </c>
      <c r="C151" s="1303"/>
      <c r="D151" s="1304"/>
      <c r="E151" s="1305"/>
      <c r="F151" s="1306"/>
    </row>
    <row r="152" spans="1:6">
      <c r="A152" s="1308"/>
      <c r="B152" s="1312" t="s">
        <v>2082</v>
      </c>
      <c r="C152" s="1310" t="s">
        <v>448</v>
      </c>
      <c r="D152" s="1322">
        <v>1</v>
      </c>
      <c r="E152" s="1316"/>
      <c r="F152" s="1316">
        <f>E152*D152</f>
        <v>0</v>
      </c>
    </row>
    <row r="153" spans="1:6">
      <c r="A153" s="107"/>
      <c r="B153" s="110"/>
      <c r="C153" s="108"/>
      <c r="D153" s="1320"/>
      <c r="E153" s="522"/>
      <c r="F153" s="522"/>
    </row>
    <row r="154" spans="1:6">
      <c r="A154" s="107"/>
      <c r="B154" s="110"/>
      <c r="C154" s="108"/>
      <c r="D154" s="1263"/>
      <c r="E154" s="1267"/>
      <c r="F154" s="1267"/>
    </row>
    <row r="155" spans="1:6" ht="102">
      <c r="A155" s="107">
        <v>7</v>
      </c>
      <c r="B155" s="105" t="s">
        <v>2083</v>
      </c>
      <c r="C155" s="2" t="s">
        <v>448</v>
      </c>
      <c r="D155" s="426">
        <v>1</v>
      </c>
      <c r="E155" s="522"/>
      <c r="F155" s="522"/>
    </row>
    <row r="156" spans="1:6">
      <c r="A156" s="107"/>
      <c r="B156" s="105" t="s">
        <v>2084</v>
      </c>
      <c r="C156" s="2" t="s">
        <v>429</v>
      </c>
      <c r="D156" s="426">
        <v>1</v>
      </c>
      <c r="E156" s="522"/>
      <c r="F156" s="522"/>
    </row>
    <row r="157" spans="1:6">
      <c r="A157" s="107"/>
      <c r="B157" s="105" t="s">
        <v>2016</v>
      </c>
      <c r="C157" s="2" t="s">
        <v>429</v>
      </c>
      <c r="D157" s="426">
        <v>1</v>
      </c>
      <c r="E157" s="522"/>
      <c r="F157" s="522"/>
    </row>
    <row r="158" spans="1:6" ht="25.5">
      <c r="A158" s="107"/>
      <c r="B158" s="105" t="s">
        <v>2018</v>
      </c>
      <c r="C158" s="2" t="s">
        <v>429</v>
      </c>
      <c r="D158" s="426">
        <v>2</v>
      </c>
      <c r="E158" s="522"/>
      <c r="F158" s="522"/>
    </row>
    <row r="159" spans="1:6">
      <c r="A159" s="107"/>
      <c r="B159" s="105" t="s">
        <v>2085</v>
      </c>
      <c r="C159" s="2" t="s">
        <v>429</v>
      </c>
      <c r="D159" s="426">
        <v>6</v>
      </c>
      <c r="E159" s="522"/>
      <c r="F159" s="522"/>
    </row>
    <row r="160" spans="1:6">
      <c r="A160" s="107"/>
      <c r="B160" s="105" t="s">
        <v>2053</v>
      </c>
      <c r="C160" s="2" t="s">
        <v>429</v>
      </c>
      <c r="D160" s="426">
        <v>3</v>
      </c>
      <c r="E160" s="522"/>
      <c r="F160" s="522"/>
    </row>
    <row r="161" spans="1:6">
      <c r="A161" s="107"/>
      <c r="B161" s="105" t="s">
        <v>2054</v>
      </c>
      <c r="C161" s="2" t="s">
        <v>429</v>
      </c>
      <c r="D161" s="426">
        <v>6</v>
      </c>
      <c r="E161" s="522"/>
      <c r="F161" s="522"/>
    </row>
    <row r="162" spans="1:6">
      <c r="A162" s="107"/>
      <c r="B162" s="105" t="s">
        <v>2056</v>
      </c>
      <c r="C162" s="2" t="s">
        <v>429</v>
      </c>
      <c r="D162" s="426">
        <v>6</v>
      </c>
      <c r="E162" s="522"/>
      <c r="F162" s="522"/>
    </row>
    <row r="163" spans="1:6">
      <c r="A163" s="107"/>
      <c r="B163" s="105" t="s">
        <v>2057</v>
      </c>
      <c r="C163" s="2" t="s">
        <v>429</v>
      </c>
      <c r="D163" s="426">
        <v>3</v>
      </c>
      <c r="E163" s="522"/>
      <c r="F163" s="522"/>
    </row>
    <row r="164" spans="1:6">
      <c r="A164" s="107"/>
      <c r="B164" s="105" t="s">
        <v>2058</v>
      </c>
      <c r="C164" s="2" t="s">
        <v>429</v>
      </c>
      <c r="D164" s="426">
        <v>6</v>
      </c>
      <c r="E164" s="522"/>
      <c r="F164" s="522"/>
    </row>
    <row r="165" spans="1:6">
      <c r="A165" s="107"/>
      <c r="B165" s="105" t="s">
        <v>2086</v>
      </c>
      <c r="C165" s="2" t="s">
        <v>429</v>
      </c>
      <c r="D165" s="426">
        <v>5</v>
      </c>
      <c r="E165" s="522"/>
      <c r="F165" s="522"/>
    </row>
    <row r="166" spans="1:6" ht="25.5">
      <c r="A166" s="107"/>
      <c r="B166" s="105" t="s">
        <v>2022</v>
      </c>
      <c r="C166" s="2" t="s">
        <v>429</v>
      </c>
      <c r="D166" s="426">
        <v>1</v>
      </c>
      <c r="E166" s="522"/>
      <c r="F166" s="522"/>
    </row>
    <row r="167" spans="1:6">
      <c r="A167" s="107"/>
      <c r="B167" s="105" t="s">
        <v>2037</v>
      </c>
      <c r="C167" s="2" t="s">
        <v>429</v>
      </c>
      <c r="D167" s="426">
        <v>2</v>
      </c>
      <c r="E167" s="522"/>
      <c r="F167" s="522"/>
    </row>
    <row r="168" spans="1:6" ht="25.5">
      <c r="A168" s="107"/>
      <c r="B168" s="105" t="s">
        <v>2017</v>
      </c>
      <c r="C168" s="2" t="s">
        <v>429</v>
      </c>
      <c r="D168" s="426">
        <v>1</v>
      </c>
      <c r="E168" s="522"/>
      <c r="F168" s="522"/>
    </row>
    <row r="169" spans="1:6">
      <c r="A169" s="107"/>
      <c r="B169" s="105" t="s">
        <v>2064</v>
      </c>
      <c r="C169" s="2" t="s">
        <v>429</v>
      </c>
      <c r="D169" s="426">
        <v>1</v>
      </c>
      <c r="E169" s="522"/>
      <c r="F169" s="522"/>
    </row>
    <row r="170" spans="1:6">
      <c r="A170" s="107"/>
      <c r="B170" s="105" t="s">
        <v>2087</v>
      </c>
      <c r="C170" s="2" t="s">
        <v>429</v>
      </c>
      <c r="D170" s="426">
        <v>3</v>
      </c>
      <c r="E170" s="522"/>
      <c r="F170" s="522"/>
    </row>
    <row r="171" spans="1:6" ht="25.5">
      <c r="A171" s="107"/>
      <c r="B171" s="105" t="s">
        <v>2088</v>
      </c>
      <c r="C171" s="2" t="s">
        <v>429</v>
      </c>
      <c r="D171" s="426">
        <v>1</v>
      </c>
      <c r="E171" s="522"/>
      <c r="F171" s="522"/>
    </row>
    <row r="172" spans="1:6" ht="38.25">
      <c r="A172" s="107"/>
      <c r="B172" s="105" t="s">
        <v>2089</v>
      </c>
      <c r="C172" s="2" t="s">
        <v>429</v>
      </c>
      <c r="D172" s="426">
        <v>1</v>
      </c>
      <c r="E172" s="522"/>
      <c r="F172" s="522"/>
    </row>
    <row r="173" spans="1:6" ht="38.25">
      <c r="A173" s="107"/>
      <c r="B173" s="105" t="s">
        <v>2090</v>
      </c>
      <c r="C173" s="2" t="s">
        <v>429</v>
      </c>
      <c r="D173" s="426">
        <v>1</v>
      </c>
      <c r="E173" s="522"/>
      <c r="F173" s="522"/>
    </row>
    <row r="174" spans="1:6" ht="38.25">
      <c r="A174" s="107"/>
      <c r="B174" s="105" t="s">
        <v>2091</v>
      </c>
      <c r="C174" s="2" t="s">
        <v>429</v>
      </c>
      <c r="D174" s="426">
        <v>6</v>
      </c>
      <c r="E174" s="522"/>
      <c r="F174" s="522"/>
    </row>
    <row r="175" spans="1:6" ht="38.25">
      <c r="A175" s="107"/>
      <c r="B175" s="105" t="s">
        <v>2024</v>
      </c>
      <c r="C175" s="2" t="s">
        <v>429</v>
      </c>
      <c r="D175" s="426">
        <v>4</v>
      </c>
      <c r="E175" s="522"/>
      <c r="F175" s="522"/>
    </row>
    <row r="176" spans="1:6" ht="38.25">
      <c r="A176" s="107"/>
      <c r="B176" s="105" t="s">
        <v>2092</v>
      </c>
      <c r="C176" s="2" t="s">
        <v>429</v>
      </c>
      <c r="D176" s="426">
        <v>6</v>
      </c>
      <c r="E176" s="522"/>
      <c r="F176" s="522"/>
    </row>
    <row r="177" spans="1:6" ht="38.25">
      <c r="A177" s="107"/>
      <c r="B177" s="105" t="s">
        <v>2081</v>
      </c>
      <c r="C177" s="2" t="s">
        <v>429</v>
      </c>
      <c r="D177" s="426">
        <v>6</v>
      </c>
      <c r="E177" s="522"/>
      <c r="F177" s="522"/>
    </row>
    <row r="178" spans="1:6">
      <c r="A178" s="107"/>
      <c r="B178" s="32" t="s">
        <v>2025</v>
      </c>
      <c r="C178" s="87" t="s">
        <v>429</v>
      </c>
      <c r="D178" s="426">
        <v>1</v>
      </c>
      <c r="E178" s="522"/>
      <c r="F178" s="522"/>
    </row>
    <row r="179" spans="1:6" ht="25.5">
      <c r="A179" s="107"/>
      <c r="B179" s="32" t="s">
        <v>2026</v>
      </c>
      <c r="C179" s="2" t="s">
        <v>448</v>
      </c>
      <c r="D179" s="1164">
        <v>1</v>
      </c>
      <c r="E179" s="522"/>
      <c r="F179" s="522"/>
    </row>
    <row r="180" spans="1:6" ht="25.5">
      <c r="A180" s="107"/>
      <c r="B180" s="32" t="s">
        <v>2027</v>
      </c>
      <c r="C180" s="2" t="s">
        <v>448</v>
      </c>
      <c r="D180" s="1164">
        <v>1</v>
      </c>
      <c r="E180" s="522"/>
      <c r="F180" s="522"/>
    </row>
    <row r="181" spans="1:6">
      <c r="A181" s="107"/>
      <c r="B181" s="32" t="s">
        <v>2028</v>
      </c>
      <c r="C181" s="2" t="s">
        <v>448</v>
      </c>
      <c r="D181" s="1164">
        <v>1</v>
      </c>
      <c r="E181" s="522"/>
      <c r="F181" s="522"/>
    </row>
    <row r="182" spans="1:6" ht="38.25">
      <c r="A182" s="107"/>
      <c r="B182" s="32" t="s">
        <v>2029</v>
      </c>
      <c r="C182" s="2" t="s">
        <v>448</v>
      </c>
      <c r="D182" s="1164">
        <v>1</v>
      </c>
      <c r="E182" s="522"/>
      <c r="F182" s="522"/>
    </row>
    <row r="183" spans="1:6" ht="63.75">
      <c r="A183" s="107"/>
      <c r="B183" s="105" t="s">
        <v>2030</v>
      </c>
      <c r="C183" s="2" t="s">
        <v>448</v>
      </c>
      <c r="D183" s="426">
        <v>1</v>
      </c>
      <c r="E183" s="522"/>
      <c r="F183" s="522"/>
    </row>
    <row r="184" spans="1:6" s="1307" customFormat="1" ht="38.25">
      <c r="A184" s="1301"/>
      <c r="B184" s="1302" t="s">
        <v>3794</v>
      </c>
      <c r="C184" s="1303"/>
      <c r="D184" s="1304"/>
      <c r="E184" s="1305"/>
      <c r="F184" s="1306"/>
    </row>
    <row r="185" spans="1:6">
      <c r="A185" s="1308"/>
      <c r="B185" s="1312" t="s">
        <v>2093</v>
      </c>
      <c r="C185" s="1310" t="s">
        <v>448</v>
      </c>
      <c r="D185" s="1322">
        <v>1</v>
      </c>
      <c r="E185" s="1316"/>
      <c r="F185" s="1316">
        <f>E185*D185</f>
        <v>0</v>
      </c>
    </row>
    <row r="186" spans="1:6">
      <c r="A186" s="107"/>
      <c r="B186" s="85"/>
      <c r="C186" s="106"/>
      <c r="D186" s="1320"/>
      <c r="E186" s="522"/>
      <c r="F186" s="522"/>
    </row>
    <row r="187" spans="1:6">
      <c r="A187" s="107"/>
      <c r="B187" s="85"/>
      <c r="C187" s="106"/>
      <c r="D187" s="1320"/>
      <c r="E187" s="522"/>
      <c r="F187" s="522"/>
    </row>
    <row r="188" spans="1:6">
      <c r="A188" s="107"/>
      <c r="B188" s="85"/>
      <c r="C188" s="106"/>
      <c r="D188" s="1320"/>
      <c r="E188" s="522"/>
      <c r="F188" s="522"/>
    </row>
    <row r="189" spans="1:6" ht="102">
      <c r="A189" s="107">
        <v>8</v>
      </c>
      <c r="B189" s="105" t="s">
        <v>2094</v>
      </c>
      <c r="C189" s="2" t="s">
        <v>448</v>
      </c>
      <c r="D189" s="426">
        <v>1</v>
      </c>
      <c r="E189" s="522"/>
      <c r="F189" s="522"/>
    </row>
    <row r="190" spans="1:6">
      <c r="A190" s="107"/>
      <c r="B190" s="105" t="s">
        <v>2084</v>
      </c>
      <c r="C190" s="2" t="s">
        <v>429</v>
      </c>
      <c r="D190" s="426">
        <v>1</v>
      </c>
      <c r="E190" s="522"/>
      <c r="F190" s="522"/>
    </row>
    <row r="191" spans="1:6">
      <c r="A191" s="107"/>
      <c r="B191" s="105" t="s">
        <v>2016</v>
      </c>
      <c r="C191" s="2" t="s">
        <v>429</v>
      </c>
      <c r="D191" s="426">
        <v>1</v>
      </c>
      <c r="E191" s="522"/>
      <c r="F191" s="522"/>
    </row>
    <row r="192" spans="1:6" ht="25.5">
      <c r="A192" s="107"/>
      <c r="B192" s="105" t="s">
        <v>2095</v>
      </c>
      <c r="C192" s="2" t="s">
        <v>429</v>
      </c>
      <c r="D192" s="426">
        <v>1</v>
      </c>
      <c r="E192" s="522"/>
      <c r="F192" s="522"/>
    </row>
    <row r="193" spans="1:6" ht="25.5">
      <c r="A193" s="107"/>
      <c r="B193" s="1311" t="s">
        <v>2020</v>
      </c>
      <c r="C193" s="2" t="s">
        <v>429</v>
      </c>
      <c r="D193" s="1323">
        <v>3</v>
      </c>
      <c r="E193" s="522"/>
      <c r="F193" s="522"/>
    </row>
    <row r="194" spans="1:6" ht="25.5">
      <c r="A194" s="107"/>
      <c r="B194" s="1311" t="s">
        <v>2021</v>
      </c>
      <c r="C194" s="2" t="s">
        <v>429</v>
      </c>
      <c r="D194" s="1323">
        <v>1</v>
      </c>
      <c r="E194" s="522"/>
      <c r="F194" s="522"/>
    </row>
    <row r="195" spans="1:6" ht="25.5">
      <c r="A195" s="107"/>
      <c r="B195" s="1311" t="s">
        <v>2022</v>
      </c>
      <c r="C195" s="2" t="s">
        <v>429</v>
      </c>
      <c r="D195" s="1323">
        <v>1</v>
      </c>
      <c r="E195" s="522"/>
      <c r="F195" s="522"/>
    </row>
    <row r="196" spans="1:6" ht="25.5">
      <c r="A196" s="107"/>
      <c r="B196" s="105" t="s">
        <v>2018</v>
      </c>
      <c r="C196" s="2" t="s">
        <v>429</v>
      </c>
      <c r="D196" s="426">
        <v>1</v>
      </c>
      <c r="E196" s="522"/>
      <c r="F196" s="522"/>
    </row>
    <row r="197" spans="1:6" ht="25.5">
      <c r="A197" s="107"/>
      <c r="B197" s="105" t="s">
        <v>2019</v>
      </c>
      <c r="C197" s="2" t="s">
        <v>429</v>
      </c>
      <c r="D197" s="426">
        <v>1</v>
      </c>
      <c r="E197" s="522"/>
      <c r="F197" s="522"/>
    </row>
    <row r="198" spans="1:6" ht="38.25">
      <c r="A198" s="107"/>
      <c r="B198" s="105" t="s">
        <v>2023</v>
      </c>
      <c r="C198" s="2" t="s">
        <v>429</v>
      </c>
      <c r="D198" s="426">
        <v>18</v>
      </c>
      <c r="E198" s="522"/>
      <c r="F198" s="522"/>
    </row>
    <row r="199" spans="1:6">
      <c r="A199" s="107"/>
      <c r="B199" s="32" t="s">
        <v>2025</v>
      </c>
      <c r="C199" s="87" t="s">
        <v>429</v>
      </c>
      <c r="D199" s="426">
        <v>1</v>
      </c>
      <c r="E199" s="522"/>
      <c r="F199" s="522"/>
    </row>
    <row r="200" spans="1:6" ht="25.5">
      <c r="A200" s="107"/>
      <c r="B200" s="32" t="s">
        <v>2026</v>
      </c>
      <c r="C200" s="2" t="s">
        <v>448</v>
      </c>
      <c r="D200" s="1164">
        <v>1</v>
      </c>
      <c r="E200" s="522"/>
      <c r="F200" s="522"/>
    </row>
    <row r="201" spans="1:6" ht="25.5">
      <c r="A201" s="107"/>
      <c r="B201" s="32" t="s">
        <v>2027</v>
      </c>
      <c r="C201" s="2" t="s">
        <v>448</v>
      </c>
      <c r="D201" s="1164">
        <v>1</v>
      </c>
      <c r="E201" s="522"/>
      <c r="F201" s="522"/>
    </row>
    <row r="202" spans="1:6">
      <c r="A202" s="107"/>
      <c r="B202" s="32" t="s">
        <v>2028</v>
      </c>
      <c r="C202" s="2" t="s">
        <v>448</v>
      </c>
      <c r="D202" s="1164">
        <v>1</v>
      </c>
      <c r="E202" s="522"/>
      <c r="F202" s="522"/>
    </row>
    <row r="203" spans="1:6" ht="38.25">
      <c r="A203" s="107"/>
      <c r="B203" s="32" t="s">
        <v>2029</v>
      </c>
      <c r="C203" s="2" t="s">
        <v>448</v>
      </c>
      <c r="D203" s="1164">
        <v>1</v>
      </c>
      <c r="E203" s="522"/>
      <c r="F203" s="522"/>
    </row>
    <row r="204" spans="1:6" ht="63.75">
      <c r="A204" s="107"/>
      <c r="B204" s="105" t="s">
        <v>2030</v>
      </c>
      <c r="C204" s="2" t="s">
        <v>448</v>
      </c>
      <c r="D204" s="426">
        <v>1</v>
      </c>
      <c r="E204" s="522"/>
      <c r="F204" s="522"/>
    </row>
    <row r="205" spans="1:6" s="1307" customFormat="1" ht="38.25">
      <c r="A205" s="1301"/>
      <c r="B205" s="1302" t="s">
        <v>3794</v>
      </c>
      <c r="C205" s="1303"/>
      <c r="D205" s="1304"/>
      <c r="E205" s="1305"/>
      <c r="F205" s="1306"/>
    </row>
    <row r="206" spans="1:6">
      <c r="A206" s="1308"/>
      <c r="B206" s="1312" t="s">
        <v>2096</v>
      </c>
      <c r="C206" s="1310" t="s">
        <v>448</v>
      </c>
      <c r="D206" s="1322">
        <v>1</v>
      </c>
      <c r="E206" s="1316"/>
      <c r="F206" s="1316">
        <f>E206*D206</f>
        <v>0</v>
      </c>
    </row>
    <row r="207" spans="1:6">
      <c r="A207" s="107"/>
      <c r="B207" s="85"/>
      <c r="C207" s="106"/>
      <c r="D207" s="1320"/>
      <c r="E207" s="522"/>
      <c r="F207" s="522"/>
    </row>
    <row r="208" spans="1:6">
      <c r="A208" s="107"/>
      <c r="B208" s="85"/>
      <c r="C208" s="106"/>
      <c r="D208" s="1320"/>
      <c r="E208" s="522"/>
      <c r="F208" s="522"/>
    </row>
    <row r="209" spans="1:6">
      <c r="A209" s="107"/>
      <c r="B209" s="85"/>
      <c r="C209" s="106"/>
      <c r="D209" s="1320"/>
      <c r="E209" s="522"/>
      <c r="F209" s="522"/>
    </row>
    <row r="210" spans="1:6" ht="102">
      <c r="A210" s="107">
        <v>9</v>
      </c>
      <c r="B210" s="105" t="s">
        <v>2097</v>
      </c>
      <c r="C210" s="2" t="s">
        <v>448</v>
      </c>
      <c r="D210" s="426">
        <v>1</v>
      </c>
      <c r="E210" s="522"/>
      <c r="F210" s="522"/>
    </row>
    <row r="211" spans="1:6">
      <c r="A211" s="107"/>
      <c r="B211" s="105" t="s">
        <v>2084</v>
      </c>
      <c r="C211" s="2" t="s">
        <v>429</v>
      </c>
      <c r="D211" s="426">
        <v>1</v>
      </c>
      <c r="E211" s="522"/>
      <c r="F211" s="522"/>
    </row>
    <row r="212" spans="1:6">
      <c r="A212" s="107"/>
      <c r="B212" s="105" t="s">
        <v>2016</v>
      </c>
      <c r="C212" s="2" t="s">
        <v>429</v>
      </c>
      <c r="D212" s="426">
        <v>1</v>
      </c>
      <c r="E212" s="522"/>
      <c r="F212" s="522"/>
    </row>
    <row r="213" spans="1:6" ht="25.5">
      <c r="A213" s="107"/>
      <c r="B213" s="105" t="s">
        <v>2017</v>
      </c>
      <c r="C213" s="2" t="s">
        <v>429</v>
      </c>
      <c r="D213" s="426">
        <v>1</v>
      </c>
      <c r="E213" s="522"/>
      <c r="F213" s="522"/>
    </row>
    <row r="214" spans="1:6" ht="25.5">
      <c r="A214" s="107"/>
      <c r="B214" s="105" t="s">
        <v>2098</v>
      </c>
      <c r="C214" s="2" t="s">
        <v>429</v>
      </c>
      <c r="D214" s="426">
        <v>2</v>
      </c>
      <c r="E214" s="522"/>
      <c r="F214" s="522"/>
    </row>
    <row r="215" spans="1:6" ht="25.5">
      <c r="A215" s="107"/>
      <c r="B215" s="105" t="s">
        <v>2019</v>
      </c>
      <c r="C215" s="2" t="s">
        <v>429</v>
      </c>
      <c r="D215" s="426">
        <v>2</v>
      </c>
      <c r="E215" s="522"/>
      <c r="F215" s="522"/>
    </row>
    <row r="216" spans="1:6" ht="25.5">
      <c r="A216" s="107"/>
      <c r="B216" s="105" t="s">
        <v>2099</v>
      </c>
      <c r="C216" s="2" t="s">
        <v>429</v>
      </c>
      <c r="D216" s="426">
        <v>3</v>
      </c>
      <c r="E216" s="522"/>
      <c r="F216" s="522"/>
    </row>
    <row r="217" spans="1:6" ht="25.5">
      <c r="A217" s="107"/>
      <c r="B217" s="105" t="s">
        <v>2100</v>
      </c>
      <c r="C217" s="2" t="s">
        <v>429</v>
      </c>
      <c r="D217" s="426">
        <v>1</v>
      </c>
      <c r="E217" s="522"/>
      <c r="F217" s="522"/>
    </row>
    <row r="218" spans="1:6" ht="25.5">
      <c r="A218" s="107"/>
      <c r="B218" s="105" t="s">
        <v>2022</v>
      </c>
      <c r="C218" s="2" t="s">
        <v>429</v>
      </c>
      <c r="D218" s="426">
        <v>1</v>
      </c>
      <c r="E218" s="522"/>
      <c r="F218" s="522"/>
    </row>
    <row r="219" spans="1:6">
      <c r="A219" s="107"/>
      <c r="B219" s="105" t="s">
        <v>2038</v>
      </c>
      <c r="C219" s="2" t="s">
        <v>429</v>
      </c>
      <c r="D219" s="426">
        <v>2</v>
      </c>
      <c r="E219" s="522"/>
      <c r="F219" s="522"/>
    </row>
    <row r="220" spans="1:6">
      <c r="A220" s="107"/>
      <c r="B220" s="105" t="s">
        <v>2075</v>
      </c>
      <c r="C220" s="2" t="s">
        <v>429</v>
      </c>
      <c r="D220" s="426">
        <v>6</v>
      </c>
      <c r="E220" s="522"/>
      <c r="F220" s="522"/>
    </row>
    <row r="221" spans="1:6">
      <c r="A221" s="107"/>
      <c r="B221" s="105" t="s">
        <v>2087</v>
      </c>
      <c r="C221" s="2" t="s">
        <v>429</v>
      </c>
      <c r="D221" s="426">
        <v>4</v>
      </c>
      <c r="E221" s="522"/>
      <c r="F221" s="522"/>
    </row>
    <row r="222" spans="1:6">
      <c r="A222" s="107"/>
      <c r="B222" s="105" t="s">
        <v>2101</v>
      </c>
      <c r="C222" s="2" t="s">
        <v>429</v>
      </c>
      <c r="D222" s="426">
        <v>2</v>
      </c>
      <c r="E222" s="522"/>
      <c r="F222" s="522"/>
    </row>
    <row r="223" spans="1:6" ht="38.25">
      <c r="A223" s="107"/>
      <c r="B223" s="105" t="s">
        <v>2091</v>
      </c>
      <c r="C223" s="2" t="s">
        <v>429</v>
      </c>
      <c r="D223" s="426">
        <v>3</v>
      </c>
      <c r="E223" s="522"/>
      <c r="F223" s="522"/>
    </row>
    <row r="224" spans="1:6" ht="38.25">
      <c r="A224" s="107"/>
      <c r="B224" s="105" t="s">
        <v>2102</v>
      </c>
      <c r="C224" s="2" t="s">
        <v>429</v>
      </c>
      <c r="D224" s="426">
        <v>4</v>
      </c>
      <c r="E224" s="522"/>
      <c r="F224" s="522"/>
    </row>
    <row r="225" spans="1:6">
      <c r="A225" s="107"/>
      <c r="B225" s="105" t="s">
        <v>2103</v>
      </c>
      <c r="C225" s="2" t="s">
        <v>429</v>
      </c>
      <c r="D225" s="426">
        <v>1</v>
      </c>
      <c r="E225" s="522"/>
      <c r="F225" s="522"/>
    </row>
    <row r="226" spans="1:6">
      <c r="A226" s="107"/>
      <c r="B226" s="105" t="s">
        <v>2104</v>
      </c>
      <c r="C226" s="2" t="s">
        <v>429</v>
      </c>
      <c r="D226" s="426">
        <v>1</v>
      </c>
      <c r="E226" s="522"/>
      <c r="F226" s="522"/>
    </row>
    <row r="227" spans="1:6">
      <c r="A227" s="107"/>
      <c r="B227" s="32" t="s">
        <v>2025</v>
      </c>
      <c r="C227" s="87" t="s">
        <v>429</v>
      </c>
      <c r="D227" s="426">
        <v>1</v>
      </c>
      <c r="E227" s="522"/>
      <c r="F227" s="522"/>
    </row>
    <row r="228" spans="1:6" ht="25.5">
      <c r="A228" s="107"/>
      <c r="B228" s="32" t="s">
        <v>2026</v>
      </c>
      <c r="C228" s="2" t="s">
        <v>448</v>
      </c>
      <c r="D228" s="1164">
        <v>1</v>
      </c>
      <c r="E228" s="522"/>
      <c r="F228" s="522"/>
    </row>
    <row r="229" spans="1:6" ht="25.5">
      <c r="A229" s="107"/>
      <c r="B229" s="32" t="s">
        <v>2027</v>
      </c>
      <c r="C229" s="2" t="s">
        <v>448</v>
      </c>
      <c r="D229" s="1164">
        <v>1</v>
      </c>
      <c r="E229" s="522"/>
      <c r="F229" s="522"/>
    </row>
    <row r="230" spans="1:6">
      <c r="A230" s="107"/>
      <c r="B230" s="32" t="s">
        <v>2028</v>
      </c>
      <c r="C230" s="2" t="s">
        <v>448</v>
      </c>
      <c r="D230" s="1164">
        <v>1</v>
      </c>
      <c r="E230" s="522"/>
      <c r="F230" s="522"/>
    </row>
    <row r="231" spans="1:6" ht="38.25">
      <c r="A231" s="107"/>
      <c r="B231" s="32" t="s">
        <v>2029</v>
      </c>
      <c r="C231" s="2" t="s">
        <v>448</v>
      </c>
      <c r="D231" s="1164">
        <v>1</v>
      </c>
      <c r="E231" s="522"/>
      <c r="F231" s="522"/>
    </row>
    <row r="232" spans="1:6" ht="63.75">
      <c r="A232" s="107"/>
      <c r="B232" s="105" t="s">
        <v>2030</v>
      </c>
      <c r="C232" s="2" t="s">
        <v>448</v>
      </c>
      <c r="D232" s="426">
        <v>1</v>
      </c>
      <c r="E232" s="522"/>
      <c r="F232" s="522"/>
    </row>
    <row r="233" spans="1:6" s="1307" customFormat="1" ht="38.25">
      <c r="A233" s="1301"/>
      <c r="B233" s="1302" t="s">
        <v>3794</v>
      </c>
      <c r="C233" s="1303"/>
      <c r="D233" s="1304"/>
      <c r="E233" s="1305"/>
      <c r="F233" s="1306"/>
    </row>
    <row r="234" spans="1:6">
      <c r="A234" s="1308"/>
      <c r="B234" s="1312" t="s">
        <v>2105</v>
      </c>
      <c r="C234" s="1310" t="s">
        <v>448</v>
      </c>
      <c r="D234" s="1322">
        <v>1</v>
      </c>
      <c r="E234" s="1316"/>
      <c r="F234" s="1316">
        <f>E234*D234</f>
        <v>0</v>
      </c>
    </row>
    <row r="235" spans="1:6">
      <c r="A235" s="107"/>
      <c r="B235" s="85"/>
      <c r="C235" s="106"/>
      <c r="D235" s="1320"/>
      <c r="E235" s="522"/>
      <c r="F235" s="522"/>
    </row>
    <row r="236" spans="1:6">
      <c r="A236" s="107"/>
      <c r="B236" s="85"/>
      <c r="C236" s="106"/>
      <c r="D236" s="1320"/>
      <c r="E236" s="522"/>
      <c r="F236" s="522"/>
    </row>
    <row r="237" spans="1:6" ht="127.5">
      <c r="A237" s="107">
        <v>10</v>
      </c>
      <c r="B237" s="105" t="s">
        <v>2106</v>
      </c>
      <c r="C237" s="2" t="s">
        <v>448</v>
      </c>
      <c r="D237" s="426">
        <v>1</v>
      </c>
      <c r="E237" s="522"/>
      <c r="F237" s="522"/>
    </row>
    <row r="238" spans="1:6">
      <c r="A238" s="107"/>
      <c r="B238" s="105" t="s">
        <v>2016</v>
      </c>
      <c r="C238" s="2" t="s">
        <v>429</v>
      </c>
      <c r="D238" s="426">
        <v>1</v>
      </c>
      <c r="E238" s="522"/>
      <c r="F238" s="522"/>
    </row>
    <row r="239" spans="1:6" ht="25.5">
      <c r="A239" s="107"/>
      <c r="B239" s="105" t="s">
        <v>2107</v>
      </c>
      <c r="C239" s="2" t="s">
        <v>429</v>
      </c>
      <c r="D239" s="426">
        <v>1</v>
      </c>
      <c r="E239" s="522"/>
      <c r="F239" s="522"/>
    </row>
    <row r="240" spans="1:6" ht="25.5">
      <c r="A240" s="107"/>
      <c r="B240" s="105" t="s">
        <v>2020</v>
      </c>
      <c r="C240" s="2" t="s">
        <v>429</v>
      </c>
      <c r="D240" s="426">
        <v>3</v>
      </c>
      <c r="E240" s="522"/>
      <c r="F240" s="522"/>
    </row>
    <row r="241" spans="1:6" ht="25.5">
      <c r="A241" s="107"/>
      <c r="B241" s="105" t="s">
        <v>2021</v>
      </c>
      <c r="C241" s="2" t="s">
        <v>429</v>
      </c>
      <c r="D241" s="426">
        <v>1</v>
      </c>
      <c r="E241" s="522"/>
      <c r="F241" s="522"/>
    </row>
    <row r="242" spans="1:6" ht="25.5">
      <c r="A242" s="107"/>
      <c r="B242" s="105" t="s">
        <v>2022</v>
      </c>
      <c r="C242" s="2" t="s">
        <v>429</v>
      </c>
      <c r="D242" s="426">
        <v>1</v>
      </c>
      <c r="E242" s="522"/>
      <c r="F242" s="522"/>
    </row>
    <row r="243" spans="1:6">
      <c r="A243" s="107"/>
      <c r="B243" s="105" t="s">
        <v>2037</v>
      </c>
      <c r="C243" s="2" t="s">
        <v>429</v>
      </c>
      <c r="D243" s="426">
        <v>126</v>
      </c>
      <c r="E243" s="522"/>
      <c r="F243" s="522"/>
    </row>
    <row r="244" spans="1:6">
      <c r="A244" s="107"/>
      <c r="B244" s="105" t="s">
        <v>2108</v>
      </c>
      <c r="C244" s="2" t="s">
        <v>429</v>
      </c>
      <c r="D244" s="426">
        <v>63</v>
      </c>
      <c r="E244" s="522"/>
      <c r="F244" s="522"/>
    </row>
    <row r="245" spans="1:6">
      <c r="A245" s="107"/>
      <c r="B245" s="105" t="s">
        <v>2087</v>
      </c>
      <c r="C245" s="2" t="s">
        <v>429</v>
      </c>
      <c r="D245" s="426">
        <v>63</v>
      </c>
      <c r="E245" s="522"/>
      <c r="F245" s="522"/>
    </row>
    <row r="246" spans="1:6">
      <c r="A246" s="107"/>
      <c r="B246" s="105" t="s">
        <v>2109</v>
      </c>
      <c r="C246" s="2" t="s">
        <v>429</v>
      </c>
      <c r="D246" s="426">
        <v>63</v>
      </c>
      <c r="E246" s="522"/>
      <c r="F246" s="522"/>
    </row>
    <row r="247" spans="1:6" ht="38.25">
      <c r="A247" s="107"/>
      <c r="B247" s="105" t="s">
        <v>2089</v>
      </c>
      <c r="C247" s="2" t="s">
        <v>429</v>
      </c>
      <c r="D247" s="426">
        <v>64</v>
      </c>
      <c r="E247" s="522"/>
      <c r="F247" s="522"/>
    </row>
    <row r="248" spans="1:6">
      <c r="A248" s="107"/>
      <c r="B248" s="32" t="s">
        <v>2025</v>
      </c>
      <c r="C248" s="87" t="s">
        <v>429</v>
      </c>
      <c r="D248" s="426">
        <v>1</v>
      </c>
      <c r="E248" s="522"/>
      <c r="F248" s="522"/>
    </row>
    <row r="249" spans="1:6" ht="25.5">
      <c r="A249" s="107"/>
      <c r="B249" s="32" t="s">
        <v>2026</v>
      </c>
      <c r="C249" s="2" t="s">
        <v>448</v>
      </c>
      <c r="D249" s="1164">
        <v>1</v>
      </c>
      <c r="E249" s="522"/>
      <c r="F249" s="522"/>
    </row>
    <row r="250" spans="1:6" ht="25.5">
      <c r="A250" s="107"/>
      <c r="B250" s="32" t="s">
        <v>2027</v>
      </c>
      <c r="C250" s="2" t="s">
        <v>448</v>
      </c>
      <c r="D250" s="1164">
        <v>1</v>
      </c>
      <c r="E250" s="522"/>
      <c r="F250" s="522"/>
    </row>
    <row r="251" spans="1:6">
      <c r="A251" s="107"/>
      <c r="B251" s="32" t="s">
        <v>2028</v>
      </c>
      <c r="C251" s="2" t="s">
        <v>448</v>
      </c>
      <c r="D251" s="1164">
        <v>1</v>
      </c>
      <c r="E251" s="522"/>
      <c r="F251" s="522"/>
    </row>
    <row r="252" spans="1:6" ht="38.25">
      <c r="A252" s="107"/>
      <c r="B252" s="32" t="s">
        <v>2029</v>
      </c>
      <c r="C252" s="2" t="s">
        <v>448</v>
      </c>
      <c r="D252" s="1164">
        <v>1</v>
      </c>
      <c r="E252" s="522"/>
      <c r="F252" s="522"/>
    </row>
    <row r="253" spans="1:6" ht="63.75">
      <c r="A253" s="107"/>
      <c r="B253" s="105" t="s">
        <v>2030</v>
      </c>
      <c r="C253" s="2" t="s">
        <v>448</v>
      </c>
      <c r="D253" s="426">
        <v>1</v>
      </c>
      <c r="E253" s="522"/>
      <c r="F253" s="522"/>
    </row>
    <row r="254" spans="1:6" s="1307" customFormat="1" ht="38.25">
      <c r="A254" s="1301"/>
      <c r="B254" s="1302" t="s">
        <v>3794</v>
      </c>
      <c r="C254" s="1303"/>
      <c r="D254" s="1304"/>
      <c r="E254" s="1305"/>
      <c r="F254" s="1306"/>
    </row>
    <row r="255" spans="1:6">
      <c r="A255" s="1308"/>
      <c r="B255" s="1312" t="s">
        <v>2110</v>
      </c>
      <c r="C255" s="1310" t="s">
        <v>448</v>
      </c>
      <c r="D255" s="1322">
        <v>1</v>
      </c>
      <c r="E255" s="1316"/>
      <c r="F255" s="1316">
        <f>E255*D255</f>
        <v>0</v>
      </c>
    </row>
    <row r="256" spans="1:6">
      <c r="A256" s="107"/>
      <c r="B256" s="85"/>
      <c r="C256" s="106"/>
      <c r="D256" s="1320"/>
      <c r="E256" s="522"/>
      <c r="F256" s="522"/>
    </row>
    <row r="257" spans="1:6">
      <c r="A257" s="107"/>
      <c r="B257" s="85"/>
      <c r="C257" s="106"/>
      <c r="D257" s="1320"/>
      <c r="E257" s="522"/>
      <c r="F257" s="522"/>
    </row>
    <row r="258" spans="1:6" ht="153" customHeight="1">
      <c r="A258" s="107">
        <v>11</v>
      </c>
      <c r="B258" s="105" t="s">
        <v>2111</v>
      </c>
      <c r="C258" s="2" t="s">
        <v>448</v>
      </c>
      <c r="D258" s="426">
        <v>1</v>
      </c>
      <c r="E258" s="522"/>
      <c r="F258" s="522"/>
    </row>
    <row r="259" spans="1:6">
      <c r="A259" s="107"/>
      <c r="B259" s="105" t="s">
        <v>2016</v>
      </c>
      <c r="C259" s="2" t="s">
        <v>429</v>
      </c>
      <c r="D259" s="426">
        <v>1</v>
      </c>
      <c r="E259" s="522"/>
      <c r="F259" s="522"/>
    </row>
    <row r="260" spans="1:6" ht="25.5">
      <c r="A260" s="107"/>
      <c r="B260" s="105" t="s">
        <v>2107</v>
      </c>
      <c r="C260" s="2" t="s">
        <v>429</v>
      </c>
      <c r="D260" s="426">
        <v>1</v>
      </c>
      <c r="E260" s="522"/>
      <c r="F260" s="522"/>
    </row>
    <row r="261" spans="1:6" ht="25.5">
      <c r="A261" s="107"/>
      <c r="B261" s="105" t="s">
        <v>2020</v>
      </c>
      <c r="C261" s="2" t="s">
        <v>429</v>
      </c>
      <c r="D261" s="426">
        <v>3</v>
      </c>
      <c r="E261" s="522"/>
      <c r="F261" s="522"/>
    </row>
    <row r="262" spans="1:6" ht="25.5">
      <c r="A262" s="107"/>
      <c r="B262" s="105" t="s">
        <v>2021</v>
      </c>
      <c r="C262" s="2" t="s">
        <v>429</v>
      </c>
      <c r="D262" s="426">
        <v>1</v>
      </c>
      <c r="E262" s="522"/>
      <c r="F262" s="522"/>
    </row>
    <row r="263" spans="1:6" ht="25.5">
      <c r="A263" s="107"/>
      <c r="B263" s="105" t="s">
        <v>2022</v>
      </c>
      <c r="C263" s="2" t="s">
        <v>429</v>
      </c>
      <c r="D263" s="426">
        <v>1</v>
      </c>
      <c r="E263" s="522"/>
      <c r="F263" s="522"/>
    </row>
    <row r="264" spans="1:6">
      <c r="A264" s="107"/>
      <c r="B264" s="105" t="s">
        <v>2037</v>
      </c>
      <c r="C264" s="2" t="s">
        <v>429</v>
      </c>
      <c r="D264" s="426">
        <v>108</v>
      </c>
      <c r="E264" s="522"/>
      <c r="F264" s="522"/>
    </row>
    <row r="265" spans="1:6">
      <c r="A265" s="107"/>
      <c r="B265" s="105" t="s">
        <v>2108</v>
      </c>
      <c r="C265" s="2" t="s">
        <v>429</v>
      </c>
      <c r="D265" s="426">
        <v>54</v>
      </c>
      <c r="E265" s="522"/>
      <c r="F265" s="522"/>
    </row>
    <row r="266" spans="1:6">
      <c r="A266" s="107"/>
      <c r="B266" s="105" t="s">
        <v>2087</v>
      </c>
      <c r="C266" s="2" t="s">
        <v>429</v>
      </c>
      <c r="D266" s="426">
        <v>54</v>
      </c>
      <c r="E266" s="522"/>
      <c r="F266" s="522"/>
    </row>
    <row r="267" spans="1:6">
      <c r="A267" s="107"/>
      <c r="B267" s="105" t="s">
        <v>2109</v>
      </c>
      <c r="C267" s="2" t="s">
        <v>429</v>
      </c>
      <c r="D267" s="426">
        <v>54</v>
      </c>
      <c r="E267" s="522"/>
      <c r="F267" s="522"/>
    </row>
    <row r="268" spans="1:6" ht="38.25">
      <c r="A268" s="107"/>
      <c r="B268" s="105" t="s">
        <v>2089</v>
      </c>
      <c r="C268" s="2" t="s">
        <v>429</v>
      </c>
      <c r="D268" s="426">
        <v>55</v>
      </c>
      <c r="E268" s="522"/>
      <c r="F268" s="522"/>
    </row>
    <row r="269" spans="1:6">
      <c r="A269" s="107"/>
      <c r="B269" s="32" t="s">
        <v>2025</v>
      </c>
      <c r="C269" s="87" t="s">
        <v>429</v>
      </c>
      <c r="D269" s="426">
        <v>1</v>
      </c>
      <c r="E269" s="522"/>
      <c r="F269" s="522"/>
    </row>
    <row r="270" spans="1:6" ht="25.5">
      <c r="A270" s="107"/>
      <c r="B270" s="32" t="s">
        <v>2026</v>
      </c>
      <c r="C270" s="2" t="s">
        <v>448</v>
      </c>
      <c r="D270" s="1164">
        <v>1</v>
      </c>
      <c r="E270" s="522"/>
      <c r="F270" s="522"/>
    </row>
    <row r="271" spans="1:6" ht="25.5">
      <c r="A271" s="107"/>
      <c r="B271" s="32" t="s">
        <v>2027</v>
      </c>
      <c r="C271" s="2" t="s">
        <v>448</v>
      </c>
      <c r="D271" s="1164">
        <v>1</v>
      </c>
      <c r="E271" s="522"/>
      <c r="F271" s="522"/>
    </row>
    <row r="272" spans="1:6">
      <c r="A272" s="107"/>
      <c r="B272" s="32" t="s">
        <v>2028</v>
      </c>
      <c r="C272" s="2" t="s">
        <v>448</v>
      </c>
      <c r="D272" s="1164">
        <v>1</v>
      </c>
      <c r="E272" s="522"/>
      <c r="F272" s="522"/>
    </row>
    <row r="273" spans="1:6" ht="38.25">
      <c r="A273" s="107"/>
      <c r="B273" s="32" t="s">
        <v>2029</v>
      </c>
      <c r="C273" s="2" t="s">
        <v>448</v>
      </c>
      <c r="D273" s="1164">
        <v>1</v>
      </c>
      <c r="E273" s="522"/>
      <c r="F273" s="522"/>
    </row>
    <row r="274" spans="1:6" ht="63.75">
      <c r="A274" s="107"/>
      <c r="B274" s="105" t="s">
        <v>2030</v>
      </c>
      <c r="C274" s="2" t="s">
        <v>448</v>
      </c>
      <c r="D274" s="426">
        <v>1</v>
      </c>
      <c r="E274" s="522"/>
      <c r="F274" s="522"/>
    </row>
    <row r="275" spans="1:6" s="1307" customFormat="1" ht="38.25">
      <c r="A275" s="1301"/>
      <c r="B275" s="1302" t="s">
        <v>3794</v>
      </c>
      <c r="C275" s="1303"/>
      <c r="D275" s="1304"/>
      <c r="E275" s="1305"/>
      <c r="F275" s="1306"/>
    </row>
    <row r="276" spans="1:6">
      <c r="A276" s="1308"/>
      <c r="B276" s="1312" t="s">
        <v>2112</v>
      </c>
      <c r="C276" s="1310" t="s">
        <v>448</v>
      </c>
      <c r="D276" s="1322">
        <v>1</v>
      </c>
      <c r="E276" s="1316"/>
      <c r="F276" s="1316">
        <f>E276*D276</f>
        <v>0</v>
      </c>
    </row>
    <row r="277" spans="1:6">
      <c r="A277" s="107"/>
      <c r="B277" s="85"/>
      <c r="C277" s="106"/>
      <c r="D277" s="1320"/>
      <c r="E277" s="522"/>
      <c r="F277" s="522"/>
    </row>
    <row r="278" spans="1:6">
      <c r="A278" s="107"/>
      <c r="B278" s="85"/>
      <c r="C278" s="106"/>
      <c r="D278" s="1320"/>
      <c r="E278" s="522"/>
      <c r="F278" s="522"/>
    </row>
    <row r="279" spans="1:6">
      <c r="A279" s="91"/>
      <c r="B279" s="82"/>
      <c r="C279" s="83"/>
      <c r="D279" s="1263"/>
      <c r="E279" s="494"/>
    </row>
    <row r="280" spans="1:6">
      <c r="A280" s="1288" t="str">
        <f>A2</f>
        <v>A2.</v>
      </c>
      <c r="B280" s="1291" t="str">
        <f>"UKUPNO "&amp; B2</f>
        <v>UKUPNO RAZVODNI ORMARI</v>
      </c>
      <c r="C280" s="1362"/>
      <c r="D280" s="1362"/>
      <c r="E280" s="1362"/>
      <c r="F280" s="1317">
        <f>SUM(F10:F279)</f>
        <v>0</v>
      </c>
    </row>
  </sheetData>
  <conditionalFormatting sqref="C3:C15">
    <cfRule type="cellIs" dxfId="41" priority="56" stopIfTrue="1" operator="equal">
      <formula>"""ili jednakovrijedan"""</formula>
    </cfRule>
  </conditionalFormatting>
  <conditionalFormatting sqref="C17:C30">
    <cfRule type="cellIs" dxfId="40" priority="58" stopIfTrue="1" operator="equal">
      <formula>"""ili jednakovrijedan"""</formula>
    </cfRule>
  </conditionalFormatting>
  <conditionalFormatting sqref="C33:C35">
    <cfRule type="cellIs" dxfId="39" priority="47" stopIfTrue="1" operator="equal">
      <formula>"""ili jednakovrijedan"""</formula>
    </cfRule>
  </conditionalFormatting>
  <conditionalFormatting sqref="C37:C51">
    <cfRule type="cellIs" dxfId="38" priority="26" stopIfTrue="1" operator="equal">
      <formula>"""ili jednakovrijedan"""</formula>
    </cfRule>
  </conditionalFormatting>
  <conditionalFormatting sqref="C53:C79">
    <cfRule type="cellIs" dxfId="37" priority="8" stopIfTrue="1" operator="equal">
      <formula>"""ili jednakovrijedan"""</formula>
    </cfRule>
  </conditionalFormatting>
  <conditionalFormatting sqref="C81:C82">
    <cfRule type="cellIs" dxfId="36" priority="11" stopIfTrue="1" operator="equal">
      <formula>"""ili jednakovrijedan"""</formula>
    </cfRule>
  </conditionalFormatting>
  <conditionalFormatting sqref="C84:C116">
    <cfRule type="cellIs" dxfId="35" priority="14" stopIfTrue="1" operator="equal">
      <formula>"""ili jednakovrijedan"""</formula>
    </cfRule>
  </conditionalFormatting>
  <conditionalFormatting sqref="C118:C150">
    <cfRule type="cellIs" dxfId="34" priority="7" stopIfTrue="1" operator="equal">
      <formula>"""ili jednakovrijedan"""</formula>
    </cfRule>
  </conditionalFormatting>
  <conditionalFormatting sqref="C152:C183">
    <cfRule type="cellIs" dxfId="33" priority="6" stopIfTrue="1" operator="equal">
      <formula>"""ili jednakovrijedan"""</formula>
    </cfRule>
  </conditionalFormatting>
  <conditionalFormatting sqref="C185:C204">
    <cfRule type="cellIs" dxfId="32" priority="5" stopIfTrue="1" operator="equal">
      <formula>"""ili jednakovrijedan"""</formula>
    </cfRule>
  </conditionalFormatting>
  <conditionalFormatting sqref="C206:C232">
    <cfRule type="cellIs" dxfId="31" priority="4" stopIfTrue="1" operator="equal">
      <formula>"""ili jednakovrijedan"""</formula>
    </cfRule>
  </conditionalFormatting>
  <conditionalFormatting sqref="C234:C253">
    <cfRule type="cellIs" dxfId="30" priority="3" stopIfTrue="1" operator="equal">
      <formula>"""ili jednakovrijedan"""</formula>
    </cfRule>
  </conditionalFormatting>
  <conditionalFormatting sqref="C255:C274">
    <cfRule type="cellIs" dxfId="29" priority="2" stopIfTrue="1" operator="equal">
      <formula>"""ili jednakovrijedan"""</formula>
    </cfRule>
  </conditionalFormatting>
  <conditionalFormatting sqref="C276:C278">
    <cfRule type="cellIs" dxfId="28" priority="1" stopIfTrue="1" operator="equal">
      <formula>"""ili jednakovrijedan"""</formula>
    </cfRule>
  </conditionalFormatting>
  <conditionalFormatting sqref="D10:D12 D14 D21:D31 D34:D51 D54:D62 D74:D79 D82:D93 D95:D100 D107:D116 D119:D121 D128:D133 D141:D150">
    <cfRule type="cellIs" dxfId="27" priority="66" stopIfTrue="1" operator="equal">
      <formula>"""ili jednakovrijedan"""</formula>
    </cfRule>
  </conditionalFormatting>
  <conditionalFormatting sqref="D178:D182">
    <cfRule type="cellIs" dxfId="26" priority="23" stopIfTrue="1" operator="equal">
      <formula>"""ili jednakovrijedan"""</formula>
    </cfRule>
  </conditionalFormatting>
  <conditionalFormatting sqref="D199:D203">
    <cfRule type="cellIs" dxfId="25" priority="21" stopIfTrue="1" operator="equal">
      <formula>"""ili jednakovrijedan"""</formula>
    </cfRule>
  </conditionalFormatting>
  <conditionalFormatting sqref="D227:D231">
    <cfRule type="cellIs" dxfId="24" priority="19" stopIfTrue="1" operator="equal">
      <formula>"""ili jednakovrijedan"""</formula>
    </cfRule>
  </conditionalFormatting>
  <conditionalFormatting sqref="D248:D252">
    <cfRule type="cellIs" dxfId="23" priority="17" stopIfTrue="1" operator="equal">
      <formula>"""ili jednakovrijedan"""</formula>
    </cfRule>
  </conditionalFormatting>
  <conditionalFormatting sqref="D269:D273">
    <cfRule type="cellIs" dxfId="22" priority="15" stopIfTrue="1" operator="equal">
      <formula>"""ili jednakovrijedan"""</formula>
    </cfRule>
  </conditionalFormatting>
  <pageMargins left="0.7" right="0.7" top="0.75" bottom="0.75" header="0.3" footer="0.3"/>
  <pageSetup paperSize="9" scale="8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FFFF00"/>
  </sheetPr>
  <dimension ref="A1:G133"/>
  <sheetViews>
    <sheetView view="pageBreakPreview" topLeftCell="A125" zoomScale="130" zoomScaleNormal="150" zoomScaleSheetLayoutView="130" workbookViewId="0">
      <selection activeCell="B2" sqref="B2"/>
    </sheetView>
  </sheetViews>
  <sheetFormatPr defaultColWidth="9.140625" defaultRowHeight="15"/>
  <cols>
    <col min="1" max="1" width="6.7109375" style="74" customWidth="1"/>
    <col min="2" max="2" width="52.7109375" style="74" customWidth="1"/>
    <col min="3" max="3" width="10" style="118" bestFit="1" customWidth="1"/>
    <col min="4" max="4" width="8.140625" style="1265" bestFit="1" customWidth="1"/>
    <col min="5" max="5" width="9.7109375" style="1258" customWidth="1"/>
    <col min="6" max="6" width="13.5703125" style="1258" bestFit="1" customWidth="1"/>
    <col min="7" max="16384" width="9.140625" style="74"/>
  </cols>
  <sheetData>
    <row r="1" spans="1:7" ht="16.5" customHeight="1">
      <c r="A1"/>
      <c r="B1"/>
      <c r="C1" s="139"/>
      <c r="D1" s="1161"/>
      <c r="E1" s="1186"/>
      <c r="F1" s="1186"/>
    </row>
    <row r="2" spans="1:7">
      <c r="A2" s="1247" t="s">
        <v>2113</v>
      </c>
      <c r="B2" s="1298" t="s">
        <v>2114</v>
      </c>
      <c r="C2" s="1325"/>
      <c r="D2" s="1259"/>
      <c r="E2" s="1250"/>
      <c r="F2" s="1250"/>
    </row>
    <row r="3" spans="1:7">
      <c r="A3" s="75"/>
      <c r="B3" s="76"/>
      <c r="C3" s="83"/>
      <c r="D3" s="1260"/>
      <c r="E3" s="1255"/>
      <c r="F3" s="1255"/>
    </row>
    <row r="4" spans="1:7" ht="25.5">
      <c r="A4" s="1156" t="s">
        <v>1860</v>
      </c>
      <c r="B4" s="1157" t="s">
        <v>415</v>
      </c>
      <c r="C4" s="1158" t="s">
        <v>1861</v>
      </c>
      <c r="D4" s="1159" t="s">
        <v>1862</v>
      </c>
      <c r="E4" s="1172" t="s">
        <v>3770</v>
      </c>
      <c r="F4" s="1172" t="s">
        <v>3771</v>
      </c>
    </row>
    <row r="5" spans="1:7">
      <c r="B5" s="92"/>
      <c r="C5" s="93"/>
      <c r="D5" s="1263"/>
      <c r="E5" s="1267"/>
      <c r="F5" s="1267"/>
    </row>
    <row r="6" spans="1:7" ht="356.25" customHeight="1">
      <c r="B6" s="92" t="s">
        <v>2115</v>
      </c>
      <c r="C6" s="93"/>
      <c r="D6" s="1263"/>
      <c r="E6" s="1267"/>
      <c r="F6" s="1267"/>
    </row>
    <row r="7" spans="1:7" ht="127.5">
      <c r="B7" s="92" t="s">
        <v>2116</v>
      </c>
      <c r="C7" s="93"/>
      <c r="D7" s="1263"/>
      <c r="E7" s="1267"/>
      <c r="F7" s="1267"/>
    </row>
    <row r="8" spans="1:7">
      <c r="B8" s="92"/>
      <c r="C8" s="93"/>
      <c r="D8" s="1263"/>
      <c r="E8" s="1267"/>
      <c r="F8" s="1267"/>
    </row>
    <row r="9" spans="1:7">
      <c r="B9" s="92"/>
      <c r="C9" s="93"/>
      <c r="D9" s="1263"/>
      <c r="E9" s="1267"/>
      <c r="F9" s="1267"/>
    </row>
    <row r="10" spans="1:7" ht="115.5" customHeight="1">
      <c r="A10" s="75">
        <v>1</v>
      </c>
      <c r="B10" s="92" t="s">
        <v>2117</v>
      </c>
      <c r="C10" s="93"/>
      <c r="D10" s="1263"/>
      <c r="E10" s="1267"/>
      <c r="F10" s="1267"/>
    </row>
    <row r="11" spans="1:7">
      <c r="A11" s="75"/>
      <c r="B11" s="92" t="s">
        <v>2118</v>
      </c>
      <c r="C11" s="93" t="s">
        <v>423</v>
      </c>
      <c r="D11" s="1263">
        <v>65</v>
      </c>
      <c r="E11" s="1267"/>
      <c r="F11" s="1267">
        <f t="shared" ref="F11:F45" si="0">D11*E11</f>
        <v>0</v>
      </c>
    </row>
    <row r="12" spans="1:7">
      <c r="A12" s="75"/>
      <c r="B12" s="92" t="s">
        <v>2119</v>
      </c>
      <c r="C12" s="93" t="s">
        <v>423</v>
      </c>
      <c r="D12" s="1263">
        <v>250</v>
      </c>
      <c r="E12" s="1267"/>
      <c r="F12" s="1267">
        <f t="shared" si="0"/>
        <v>0</v>
      </c>
      <c r="G12" s="113"/>
    </row>
    <row r="13" spans="1:7">
      <c r="A13" s="75"/>
      <c r="B13" s="92" t="s">
        <v>2120</v>
      </c>
      <c r="C13" s="93" t="s">
        <v>423</v>
      </c>
      <c r="D13" s="1263">
        <v>70</v>
      </c>
      <c r="E13" s="1267"/>
      <c r="F13" s="1267">
        <f t="shared" si="0"/>
        <v>0</v>
      </c>
      <c r="G13" s="113"/>
    </row>
    <row r="14" spans="1:7">
      <c r="A14" s="75"/>
      <c r="B14" s="92" t="s">
        <v>2121</v>
      </c>
      <c r="C14" s="93" t="s">
        <v>423</v>
      </c>
      <c r="D14" s="1263">
        <v>50</v>
      </c>
      <c r="E14" s="1267"/>
      <c r="F14" s="1267">
        <f t="shared" si="0"/>
        <v>0</v>
      </c>
    </row>
    <row r="15" spans="1:7">
      <c r="A15" s="75"/>
      <c r="B15" s="92" t="s">
        <v>2122</v>
      </c>
      <c r="C15" s="93" t="s">
        <v>423</v>
      </c>
      <c r="D15" s="1263">
        <v>500</v>
      </c>
      <c r="E15" s="1267"/>
      <c r="F15" s="1267">
        <f t="shared" si="0"/>
        <v>0</v>
      </c>
    </row>
    <row r="16" spans="1:7">
      <c r="A16" s="75"/>
      <c r="B16" s="92" t="s">
        <v>2123</v>
      </c>
      <c r="C16" s="93" t="s">
        <v>423</v>
      </c>
      <c r="D16" s="1263">
        <v>700</v>
      </c>
      <c r="E16" s="1267"/>
      <c r="F16" s="1267">
        <f t="shared" si="0"/>
        <v>0</v>
      </c>
    </row>
    <row r="17" spans="1:6">
      <c r="A17" s="75"/>
      <c r="B17" s="92" t="s">
        <v>2124</v>
      </c>
      <c r="C17" s="93" t="s">
        <v>423</v>
      </c>
      <c r="D17" s="1263">
        <v>750</v>
      </c>
      <c r="E17" s="1267"/>
      <c r="F17" s="1267">
        <f t="shared" si="0"/>
        <v>0</v>
      </c>
    </row>
    <row r="18" spans="1:6">
      <c r="A18" s="75"/>
      <c r="B18" s="92" t="s">
        <v>2125</v>
      </c>
      <c r="C18" s="93" t="s">
        <v>423</v>
      </c>
      <c r="D18" s="1263">
        <v>950</v>
      </c>
      <c r="E18" s="1267"/>
      <c r="F18" s="1267">
        <f t="shared" si="0"/>
        <v>0</v>
      </c>
    </row>
    <row r="19" spans="1:6">
      <c r="A19" s="75"/>
      <c r="B19" s="92" t="s">
        <v>2126</v>
      </c>
      <c r="C19" s="93" t="s">
        <v>423</v>
      </c>
      <c r="D19" s="1263">
        <v>650</v>
      </c>
      <c r="E19" s="1267"/>
      <c r="F19" s="1267">
        <f t="shared" si="0"/>
        <v>0</v>
      </c>
    </row>
    <row r="20" spans="1:6">
      <c r="A20" s="75"/>
      <c r="B20" s="92" t="s">
        <v>2127</v>
      </c>
      <c r="C20" s="93" t="s">
        <v>423</v>
      </c>
      <c r="D20" s="1263">
        <v>850</v>
      </c>
      <c r="E20" s="1267"/>
      <c r="F20" s="1267">
        <f t="shared" si="0"/>
        <v>0</v>
      </c>
    </row>
    <row r="21" spans="1:6">
      <c r="A21" s="75"/>
      <c r="B21" s="92" t="s">
        <v>2128</v>
      </c>
      <c r="C21" s="93" t="s">
        <v>423</v>
      </c>
      <c r="D21" s="1263">
        <v>420</v>
      </c>
      <c r="E21" s="1267"/>
      <c r="F21" s="1267">
        <f t="shared" si="0"/>
        <v>0</v>
      </c>
    </row>
    <row r="22" spans="1:6">
      <c r="A22" s="75"/>
      <c r="B22" s="92" t="s">
        <v>2129</v>
      </c>
      <c r="C22" s="93" t="s">
        <v>423</v>
      </c>
      <c r="D22" s="1263">
        <v>2500</v>
      </c>
      <c r="E22" s="1267"/>
      <c r="F22" s="1267">
        <f t="shared" si="0"/>
        <v>0</v>
      </c>
    </row>
    <row r="23" spans="1:6">
      <c r="A23" s="75"/>
      <c r="B23" s="92" t="s">
        <v>2130</v>
      </c>
      <c r="C23" s="93" t="s">
        <v>423</v>
      </c>
      <c r="D23" s="1263">
        <v>950</v>
      </c>
      <c r="E23" s="1267"/>
      <c r="F23" s="1267">
        <f t="shared" si="0"/>
        <v>0</v>
      </c>
    </row>
    <row r="24" spans="1:6">
      <c r="A24" s="75"/>
      <c r="B24" s="92" t="s">
        <v>2131</v>
      </c>
      <c r="C24" s="93" t="s">
        <v>423</v>
      </c>
      <c r="D24" s="1263">
        <v>9500</v>
      </c>
      <c r="E24" s="1267"/>
      <c r="F24" s="1267">
        <f t="shared" si="0"/>
        <v>0</v>
      </c>
    </row>
    <row r="25" spans="1:6">
      <c r="A25" s="75"/>
      <c r="B25" s="114" t="s">
        <v>2132</v>
      </c>
      <c r="C25" s="93" t="s">
        <v>423</v>
      </c>
      <c r="D25" s="1263">
        <v>280</v>
      </c>
      <c r="E25" s="1267"/>
      <c r="F25" s="1267">
        <f t="shared" si="0"/>
        <v>0</v>
      </c>
    </row>
    <row r="26" spans="1:6">
      <c r="A26" s="75"/>
      <c r="B26" s="114" t="s">
        <v>2133</v>
      </c>
      <c r="C26" s="93" t="s">
        <v>423</v>
      </c>
      <c r="D26" s="1263">
        <v>320</v>
      </c>
      <c r="E26" s="1267"/>
      <c r="F26" s="1267">
        <f t="shared" si="0"/>
        <v>0</v>
      </c>
    </row>
    <row r="27" spans="1:6">
      <c r="A27" s="75"/>
      <c r="B27" s="92" t="s">
        <v>2134</v>
      </c>
      <c r="C27" s="93" t="s">
        <v>423</v>
      </c>
      <c r="D27" s="1263">
        <v>1200</v>
      </c>
      <c r="E27" s="1267"/>
      <c r="F27" s="1267">
        <f t="shared" si="0"/>
        <v>0</v>
      </c>
    </row>
    <row r="28" spans="1:6">
      <c r="A28" s="75"/>
      <c r="B28" s="114" t="s">
        <v>2135</v>
      </c>
      <c r="C28" s="93" t="s">
        <v>423</v>
      </c>
      <c r="D28" s="1263">
        <v>450</v>
      </c>
      <c r="E28" s="1267"/>
      <c r="F28" s="1267">
        <f t="shared" si="0"/>
        <v>0</v>
      </c>
    </row>
    <row r="29" spans="1:6">
      <c r="A29" s="75"/>
      <c r="B29" s="114" t="s">
        <v>2136</v>
      </c>
      <c r="C29" s="93" t="s">
        <v>423</v>
      </c>
      <c r="D29" s="1263">
        <v>850</v>
      </c>
      <c r="E29" s="1267"/>
      <c r="F29" s="1267">
        <f t="shared" si="0"/>
        <v>0</v>
      </c>
    </row>
    <row r="30" spans="1:6">
      <c r="A30" s="75"/>
      <c r="B30" s="114" t="s">
        <v>2137</v>
      </c>
      <c r="C30" s="93" t="s">
        <v>423</v>
      </c>
      <c r="D30" s="1263">
        <v>2400</v>
      </c>
      <c r="E30" s="1267"/>
      <c r="F30" s="1267">
        <f t="shared" si="0"/>
        <v>0</v>
      </c>
    </row>
    <row r="31" spans="1:6">
      <c r="A31" s="75"/>
      <c r="B31" s="114" t="s">
        <v>2138</v>
      </c>
      <c r="C31" s="93" t="s">
        <v>423</v>
      </c>
      <c r="D31" s="1263">
        <v>250</v>
      </c>
      <c r="E31" s="1267"/>
      <c r="F31" s="1267">
        <f t="shared" si="0"/>
        <v>0</v>
      </c>
    </row>
    <row r="32" spans="1:6">
      <c r="A32" s="75"/>
      <c r="B32" s="92" t="s">
        <v>2139</v>
      </c>
      <c r="C32" s="93" t="s">
        <v>423</v>
      </c>
      <c r="D32" s="1263">
        <v>150</v>
      </c>
      <c r="E32" s="1267"/>
      <c r="F32" s="1267">
        <f t="shared" si="0"/>
        <v>0</v>
      </c>
    </row>
    <row r="33" spans="1:6">
      <c r="A33" s="75"/>
      <c r="B33" s="114" t="s">
        <v>2140</v>
      </c>
      <c r="C33" s="93" t="s">
        <v>423</v>
      </c>
      <c r="D33" s="1263">
        <v>6700</v>
      </c>
      <c r="E33" s="1267"/>
      <c r="F33" s="1267">
        <f t="shared" si="0"/>
        <v>0</v>
      </c>
    </row>
    <row r="34" spans="1:6">
      <c r="A34" s="75"/>
      <c r="B34" s="92" t="s">
        <v>2141</v>
      </c>
      <c r="C34" s="93" t="s">
        <v>423</v>
      </c>
      <c r="D34" s="1263">
        <v>3500</v>
      </c>
      <c r="E34" s="1267"/>
      <c r="F34" s="1267">
        <f t="shared" si="0"/>
        <v>0</v>
      </c>
    </row>
    <row r="35" spans="1:6">
      <c r="A35" s="75"/>
      <c r="B35" s="92" t="s">
        <v>2142</v>
      </c>
      <c r="C35" s="93" t="s">
        <v>423</v>
      </c>
      <c r="D35" s="1263">
        <v>600</v>
      </c>
      <c r="E35" s="1267"/>
      <c r="F35" s="1267">
        <f t="shared" si="0"/>
        <v>0</v>
      </c>
    </row>
    <row r="36" spans="1:6" ht="38.25">
      <c r="A36" s="75"/>
      <c r="B36" s="92" t="s">
        <v>2143</v>
      </c>
      <c r="C36" s="93" t="s">
        <v>423</v>
      </c>
      <c r="D36" s="1263">
        <v>1800</v>
      </c>
      <c r="E36" s="1267"/>
      <c r="F36" s="1267">
        <f t="shared" si="0"/>
        <v>0</v>
      </c>
    </row>
    <row r="37" spans="1:6">
      <c r="A37" s="75"/>
      <c r="B37" s="114" t="s">
        <v>2144</v>
      </c>
      <c r="C37" s="93" t="s">
        <v>423</v>
      </c>
      <c r="D37" s="1263">
        <v>200</v>
      </c>
      <c r="E37" s="1267"/>
      <c r="F37" s="1267">
        <f t="shared" si="0"/>
        <v>0</v>
      </c>
    </row>
    <row r="38" spans="1:6">
      <c r="A38" s="75"/>
      <c r="B38" s="114" t="s">
        <v>2145</v>
      </c>
      <c r="C38" s="93" t="s">
        <v>423</v>
      </c>
      <c r="D38" s="1263">
        <v>1200</v>
      </c>
      <c r="E38" s="1267"/>
      <c r="F38" s="1267">
        <f t="shared" si="0"/>
        <v>0</v>
      </c>
    </row>
    <row r="39" spans="1:6">
      <c r="A39" s="75"/>
      <c r="B39" s="114" t="s">
        <v>2146</v>
      </c>
      <c r="C39" s="93" t="s">
        <v>423</v>
      </c>
      <c r="D39" s="1263">
        <v>450</v>
      </c>
      <c r="E39" s="1267"/>
      <c r="F39" s="1267">
        <f t="shared" si="0"/>
        <v>0</v>
      </c>
    </row>
    <row r="40" spans="1:6">
      <c r="A40" s="75"/>
      <c r="B40" s="114" t="s">
        <v>2147</v>
      </c>
      <c r="C40" s="93" t="s">
        <v>423</v>
      </c>
      <c r="D40" s="1263">
        <v>1200</v>
      </c>
      <c r="E40" s="1267"/>
      <c r="F40" s="1267">
        <f t="shared" si="0"/>
        <v>0</v>
      </c>
    </row>
    <row r="41" spans="1:6">
      <c r="A41" s="75"/>
      <c r="B41" s="114" t="s">
        <v>2148</v>
      </c>
      <c r="C41" s="93" t="s">
        <v>423</v>
      </c>
      <c r="D41" s="1263">
        <v>50</v>
      </c>
      <c r="E41" s="1267"/>
      <c r="F41" s="1267">
        <f t="shared" si="0"/>
        <v>0</v>
      </c>
    </row>
    <row r="42" spans="1:6">
      <c r="A42" s="75"/>
      <c r="B42" s="114" t="s">
        <v>2149</v>
      </c>
      <c r="C42" s="93" t="s">
        <v>423</v>
      </c>
      <c r="D42" s="1263">
        <v>250</v>
      </c>
      <c r="E42" s="1267"/>
      <c r="F42" s="1267">
        <f t="shared" si="0"/>
        <v>0</v>
      </c>
    </row>
    <row r="43" spans="1:6">
      <c r="A43" s="75"/>
      <c r="B43" s="115" t="s">
        <v>2150</v>
      </c>
      <c r="C43" s="93" t="s">
        <v>429</v>
      </c>
      <c r="D43" s="1263">
        <v>4500</v>
      </c>
      <c r="E43" s="1267"/>
      <c r="F43" s="1267">
        <f t="shared" si="0"/>
        <v>0</v>
      </c>
    </row>
    <row r="44" spans="1:6" ht="13.5" customHeight="1">
      <c r="A44" s="75"/>
      <c r="B44" s="116" t="s">
        <v>2151</v>
      </c>
      <c r="C44" s="93" t="s">
        <v>423</v>
      </c>
      <c r="D44" s="1263">
        <v>80</v>
      </c>
      <c r="E44" s="1267"/>
      <c r="F44" s="1267">
        <f t="shared" si="0"/>
        <v>0</v>
      </c>
    </row>
    <row r="45" spans="1:6" ht="13.5" customHeight="1">
      <c r="A45" s="75"/>
      <c r="B45" s="116" t="s">
        <v>2152</v>
      </c>
      <c r="C45" s="93" t="s">
        <v>423</v>
      </c>
      <c r="D45" s="1263">
        <v>1050</v>
      </c>
      <c r="E45" s="1267"/>
      <c r="F45" s="1267">
        <f t="shared" si="0"/>
        <v>0</v>
      </c>
    </row>
    <row r="46" spans="1:6">
      <c r="A46" s="75"/>
      <c r="B46" s="92"/>
      <c r="C46" s="93"/>
      <c r="D46" s="1263"/>
      <c r="E46" s="1267"/>
      <c r="F46" s="1267"/>
    </row>
    <row r="47" spans="1:6" ht="43.5" customHeight="1">
      <c r="A47" s="75">
        <v>2</v>
      </c>
      <c r="B47" s="92" t="s">
        <v>2153</v>
      </c>
      <c r="C47" s="93"/>
      <c r="D47" s="1263"/>
      <c r="E47" s="1267"/>
      <c r="F47" s="1267"/>
    </row>
    <row r="48" spans="1:6" ht="25.5">
      <c r="A48" s="75"/>
      <c r="B48" s="92" t="s">
        <v>2154</v>
      </c>
      <c r="C48" s="93" t="s">
        <v>423</v>
      </c>
      <c r="D48" s="1263">
        <v>400</v>
      </c>
      <c r="E48" s="1267"/>
      <c r="F48" s="1267">
        <f t="shared" ref="F48:F50" si="1">D48*E48</f>
        <v>0</v>
      </c>
    </row>
    <row r="49" spans="1:6" ht="25.5">
      <c r="A49" s="75"/>
      <c r="B49" s="92" t="s">
        <v>2155</v>
      </c>
      <c r="C49" s="93" t="s">
        <v>423</v>
      </c>
      <c r="D49" s="1263">
        <v>600</v>
      </c>
      <c r="E49" s="1267"/>
      <c r="F49" s="1267">
        <f t="shared" si="1"/>
        <v>0</v>
      </c>
    </row>
    <row r="50" spans="1:6" ht="25.5">
      <c r="A50" s="75"/>
      <c r="B50" s="92" t="s">
        <v>2156</v>
      </c>
      <c r="C50" s="93" t="s">
        <v>423</v>
      </c>
      <c r="D50" s="1263">
        <v>280</v>
      </c>
      <c r="E50" s="1267"/>
      <c r="F50" s="1267">
        <f t="shared" si="1"/>
        <v>0</v>
      </c>
    </row>
    <row r="51" spans="1:6">
      <c r="A51" s="75"/>
      <c r="B51" s="92"/>
      <c r="C51" s="93"/>
      <c r="D51" s="1263"/>
      <c r="E51" s="1267"/>
      <c r="F51" s="1267"/>
    </row>
    <row r="52" spans="1:6" ht="89.25">
      <c r="A52" s="75">
        <v>3</v>
      </c>
      <c r="B52" s="92" t="s">
        <v>2157</v>
      </c>
      <c r="C52" s="93"/>
      <c r="D52" s="1263"/>
      <c r="E52" s="1267"/>
      <c r="F52" s="1267"/>
    </row>
    <row r="53" spans="1:6">
      <c r="A53" s="75"/>
      <c r="B53" s="92" t="s">
        <v>2158</v>
      </c>
      <c r="C53" s="93" t="s">
        <v>423</v>
      </c>
      <c r="D53" s="1263">
        <v>250</v>
      </c>
      <c r="E53" s="1267"/>
      <c r="F53" s="1267">
        <f t="shared" ref="F53:F62" si="2">D53*E53</f>
        <v>0</v>
      </c>
    </row>
    <row r="54" spans="1:6">
      <c r="A54" s="75"/>
      <c r="B54" s="92" t="s">
        <v>2159</v>
      </c>
      <c r="C54" s="93" t="s">
        <v>423</v>
      </c>
      <c r="D54" s="1263">
        <v>300</v>
      </c>
      <c r="E54" s="1267"/>
      <c r="F54" s="1267">
        <f t="shared" si="2"/>
        <v>0</v>
      </c>
    </row>
    <row r="55" spans="1:6">
      <c r="A55" s="75"/>
      <c r="B55" s="92" t="s">
        <v>2160</v>
      </c>
      <c r="C55" s="93" t="s">
        <v>423</v>
      </c>
      <c r="D55" s="1263">
        <v>250</v>
      </c>
      <c r="E55" s="1267"/>
      <c r="F55" s="1267">
        <f t="shared" si="2"/>
        <v>0</v>
      </c>
    </row>
    <row r="56" spans="1:6">
      <c r="A56" s="75"/>
      <c r="B56" s="92" t="s">
        <v>2161</v>
      </c>
      <c r="C56" s="93" t="s">
        <v>423</v>
      </c>
      <c r="D56" s="1263">
        <v>50</v>
      </c>
      <c r="E56" s="1267"/>
      <c r="F56" s="1267">
        <f t="shared" si="2"/>
        <v>0</v>
      </c>
    </row>
    <row r="57" spans="1:6">
      <c r="A57" s="75"/>
      <c r="B57" s="92" t="s">
        <v>2162</v>
      </c>
      <c r="C57" s="93" t="s">
        <v>423</v>
      </c>
      <c r="D57" s="1263">
        <v>50</v>
      </c>
      <c r="E57" s="1267"/>
      <c r="F57" s="1267">
        <f t="shared" si="2"/>
        <v>0</v>
      </c>
    </row>
    <row r="58" spans="1:6">
      <c r="A58" s="75"/>
      <c r="B58" s="92" t="s">
        <v>2163</v>
      </c>
      <c r="C58" s="93" t="s">
        <v>423</v>
      </c>
      <c r="D58" s="1263">
        <v>25</v>
      </c>
      <c r="E58" s="1267"/>
      <c r="F58" s="1267">
        <f t="shared" si="2"/>
        <v>0</v>
      </c>
    </row>
    <row r="59" spans="1:6">
      <c r="A59" s="75"/>
      <c r="B59" s="92" t="s">
        <v>2164</v>
      </c>
      <c r="C59" s="93" t="s">
        <v>423</v>
      </c>
      <c r="D59" s="1263">
        <v>25</v>
      </c>
      <c r="E59" s="1267"/>
      <c r="F59" s="1267">
        <f t="shared" si="2"/>
        <v>0</v>
      </c>
    </row>
    <row r="60" spans="1:6">
      <c r="A60" s="75"/>
      <c r="B60" s="92" t="s">
        <v>2165</v>
      </c>
      <c r="C60" s="93" t="s">
        <v>423</v>
      </c>
      <c r="D60" s="1263">
        <v>25</v>
      </c>
      <c r="E60" s="1267"/>
      <c r="F60" s="1267">
        <f t="shared" si="2"/>
        <v>0</v>
      </c>
    </row>
    <row r="61" spans="1:6">
      <c r="A61" s="75"/>
      <c r="B61" s="92" t="s">
        <v>2166</v>
      </c>
      <c r="C61" s="93" t="s">
        <v>423</v>
      </c>
      <c r="D61" s="1263">
        <v>60</v>
      </c>
      <c r="E61" s="1267"/>
      <c r="F61" s="1267">
        <f t="shared" si="2"/>
        <v>0</v>
      </c>
    </row>
    <row r="62" spans="1:6">
      <c r="A62" s="75"/>
      <c r="B62" s="92" t="s">
        <v>2167</v>
      </c>
      <c r="C62" s="93" t="s">
        <v>423</v>
      </c>
      <c r="D62" s="1263">
        <v>25</v>
      </c>
      <c r="E62" s="1267"/>
      <c r="F62" s="1267">
        <f t="shared" si="2"/>
        <v>0</v>
      </c>
    </row>
    <row r="63" spans="1:6" ht="25.5">
      <c r="A63" s="75"/>
      <c r="B63" s="92" t="s">
        <v>2168</v>
      </c>
      <c r="C63" s="93"/>
      <c r="D63" s="1263"/>
      <c r="E63" s="1267"/>
      <c r="F63" s="1267"/>
    </row>
    <row r="64" spans="1:6">
      <c r="A64" s="75"/>
      <c r="B64" s="92"/>
      <c r="C64" s="93"/>
      <c r="D64" s="1263"/>
      <c r="E64" s="1267"/>
      <c r="F64" s="1267"/>
    </row>
    <row r="65" spans="1:6" ht="26.25">
      <c r="A65" s="75">
        <v>4</v>
      </c>
      <c r="B65" s="117" t="s">
        <v>2169</v>
      </c>
      <c r="C65" s="118" t="s">
        <v>423</v>
      </c>
      <c r="D65" s="1263">
        <v>100</v>
      </c>
      <c r="E65" s="1267"/>
      <c r="F65" s="1267">
        <f t="shared" ref="F65" si="3">D65*E65</f>
        <v>0</v>
      </c>
    </row>
    <row r="66" spans="1:6">
      <c r="A66" s="75"/>
      <c r="E66" s="1267"/>
      <c r="F66" s="1267"/>
    </row>
    <row r="67" spans="1:6" ht="25.5">
      <c r="A67" s="75">
        <v>5</v>
      </c>
      <c r="B67" s="92" t="s">
        <v>2169</v>
      </c>
      <c r="C67" s="118" t="s">
        <v>423</v>
      </c>
      <c r="D67" s="1263">
        <v>100</v>
      </c>
      <c r="E67" s="1267"/>
      <c r="F67" s="1267">
        <f t="shared" ref="F67" si="4">D67*E67</f>
        <v>0</v>
      </c>
    </row>
    <row r="68" spans="1:6">
      <c r="A68" s="75"/>
      <c r="B68" s="92"/>
      <c r="C68" s="93"/>
      <c r="D68" s="1263"/>
      <c r="E68" s="1267"/>
      <c r="F68" s="1267"/>
    </row>
    <row r="69" spans="1:6" ht="51">
      <c r="A69" s="75">
        <v>6</v>
      </c>
      <c r="B69" s="92" t="s">
        <v>2170</v>
      </c>
      <c r="C69" s="93"/>
      <c r="D69" s="1263"/>
      <c r="E69" s="1267"/>
      <c r="F69" s="1267"/>
    </row>
    <row r="70" spans="1:6">
      <c r="A70" s="75"/>
      <c r="B70" s="92" t="s">
        <v>2171</v>
      </c>
      <c r="C70" s="93" t="s">
        <v>423</v>
      </c>
      <c r="D70" s="1263">
        <v>320</v>
      </c>
      <c r="E70" s="1267"/>
      <c r="F70" s="1267">
        <f t="shared" ref="F70:F72" si="5">D70*E70</f>
        <v>0</v>
      </c>
    </row>
    <row r="71" spans="1:6">
      <c r="A71" s="75"/>
      <c r="B71" s="92" t="s">
        <v>2172</v>
      </c>
      <c r="C71" s="93" t="s">
        <v>423</v>
      </c>
      <c r="D71" s="1263">
        <v>280</v>
      </c>
      <c r="E71" s="1267"/>
      <c r="F71" s="1267">
        <f t="shared" si="5"/>
        <v>0</v>
      </c>
    </row>
    <row r="72" spans="1:6">
      <c r="B72" s="92" t="s">
        <v>2173</v>
      </c>
      <c r="C72" s="93" t="s">
        <v>423</v>
      </c>
      <c r="D72" s="1263">
        <v>100</v>
      </c>
      <c r="E72" s="1267"/>
      <c r="F72" s="1267">
        <f t="shared" si="5"/>
        <v>0</v>
      </c>
    </row>
    <row r="73" spans="1:6">
      <c r="B73" s="92"/>
      <c r="C73" s="93"/>
      <c r="D73" s="1263"/>
      <c r="E73" s="1267"/>
      <c r="F73" s="1267"/>
    </row>
    <row r="74" spans="1:6" ht="60" customHeight="1">
      <c r="A74" s="75">
        <v>7</v>
      </c>
      <c r="B74" s="92" t="s">
        <v>2174</v>
      </c>
      <c r="C74" s="93"/>
      <c r="D74" s="1263"/>
      <c r="E74" s="1267"/>
      <c r="F74" s="1267"/>
    </row>
    <row r="75" spans="1:6">
      <c r="A75" s="75"/>
      <c r="B75" s="92" t="s">
        <v>2175</v>
      </c>
      <c r="C75" s="93" t="s">
        <v>423</v>
      </c>
      <c r="D75" s="1263">
        <v>2500</v>
      </c>
      <c r="E75" s="1267"/>
      <c r="F75" s="1267">
        <f t="shared" ref="F75:F76" si="6">D75*E75</f>
        <v>0</v>
      </c>
    </row>
    <row r="76" spans="1:6">
      <c r="A76" s="75"/>
      <c r="B76" s="92" t="s">
        <v>2176</v>
      </c>
      <c r="C76" s="93" t="s">
        <v>423</v>
      </c>
      <c r="D76" s="1263">
        <v>500</v>
      </c>
      <c r="E76" s="1267"/>
      <c r="F76" s="1267">
        <f t="shared" si="6"/>
        <v>0</v>
      </c>
    </row>
    <row r="77" spans="1:6">
      <c r="A77" s="75"/>
      <c r="B77" s="92"/>
      <c r="C77" s="93"/>
      <c r="D77" s="1263"/>
      <c r="E77" s="1267"/>
      <c r="F77" s="1267"/>
    </row>
    <row r="78" spans="1:6" ht="63.75">
      <c r="A78" s="75">
        <v>8</v>
      </c>
      <c r="B78" s="92" t="s">
        <v>2177</v>
      </c>
      <c r="C78" s="93"/>
      <c r="D78" s="1263"/>
      <c r="E78" s="1267"/>
      <c r="F78" s="1267"/>
    </row>
    <row r="79" spans="1:6">
      <c r="A79" s="75"/>
      <c r="B79" s="92" t="s">
        <v>2178</v>
      </c>
      <c r="C79" s="93" t="s">
        <v>423</v>
      </c>
      <c r="D79" s="1263">
        <v>1800</v>
      </c>
      <c r="E79" s="1267"/>
      <c r="F79" s="1267">
        <f t="shared" ref="F79:F83" si="7">D79*E79</f>
        <v>0</v>
      </c>
    </row>
    <row r="80" spans="1:6">
      <c r="A80" s="75"/>
      <c r="B80" s="92" t="s">
        <v>2179</v>
      </c>
      <c r="C80" s="93" t="s">
        <v>423</v>
      </c>
      <c r="D80" s="1263">
        <v>3800</v>
      </c>
      <c r="E80" s="1267"/>
      <c r="F80" s="1267">
        <f t="shared" si="7"/>
        <v>0</v>
      </c>
    </row>
    <row r="81" spans="1:6">
      <c r="A81" s="75"/>
      <c r="B81" s="92" t="s">
        <v>2180</v>
      </c>
      <c r="C81" s="93" t="s">
        <v>423</v>
      </c>
      <c r="D81" s="1263">
        <v>4200</v>
      </c>
      <c r="E81" s="1267"/>
      <c r="F81" s="1267">
        <f t="shared" si="7"/>
        <v>0</v>
      </c>
    </row>
    <row r="82" spans="1:6">
      <c r="A82" s="75"/>
      <c r="B82" s="92" t="s">
        <v>2181</v>
      </c>
      <c r="C82" s="93" t="s">
        <v>423</v>
      </c>
      <c r="D82" s="1263">
        <v>200</v>
      </c>
      <c r="E82" s="1267"/>
      <c r="F82" s="1267">
        <f t="shared" si="7"/>
        <v>0</v>
      </c>
    </row>
    <row r="83" spans="1:6">
      <c r="A83" s="75"/>
      <c r="B83" s="92" t="s">
        <v>2182</v>
      </c>
      <c r="C83" s="93" t="s">
        <v>423</v>
      </c>
      <c r="D83" s="1263">
        <v>650</v>
      </c>
      <c r="E83" s="1267"/>
      <c r="F83" s="1267">
        <f t="shared" si="7"/>
        <v>0</v>
      </c>
    </row>
    <row r="84" spans="1:6">
      <c r="A84" s="75"/>
      <c r="B84" s="92"/>
      <c r="C84" s="93"/>
      <c r="D84" s="1263"/>
      <c r="E84" s="1267"/>
      <c r="F84" s="1267"/>
    </row>
    <row r="85" spans="1:6" ht="35.25" customHeight="1">
      <c r="A85" s="75">
        <v>9</v>
      </c>
      <c r="B85" s="92" t="s">
        <v>2183</v>
      </c>
      <c r="C85" s="93"/>
      <c r="D85" s="1263"/>
      <c r="E85" s="1267"/>
      <c r="F85" s="1267"/>
    </row>
    <row r="86" spans="1:6">
      <c r="A86" s="75"/>
      <c r="B86" s="92" t="s">
        <v>2184</v>
      </c>
      <c r="C86" s="93" t="s">
        <v>423</v>
      </c>
      <c r="D86" s="1263">
        <v>200</v>
      </c>
      <c r="E86" s="1267"/>
      <c r="F86" s="1267">
        <f t="shared" ref="F86" si="8">D86*E86</f>
        <v>0</v>
      </c>
    </row>
    <row r="87" spans="1:6">
      <c r="A87" s="75"/>
      <c r="B87" s="92"/>
      <c r="C87" s="93"/>
      <c r="D87" s="1263"/>
      <c r="E87" s="1267"/>
      <c r="F87" s="1267"/>
    </row>
    <row r="88" spans="1:6" ht="76.5">
      <c r="A88" s="75"/>
      <c r="B88" s="92" t="s">
        <v>2185</v>
      </c>
      <c r="C88" s="93"/>
      <c r="D88" s="1263"/>
      <c r="E88" s="1267"/>
      <c r="F88" s="1267"/>
    </row>
    <row r="89" spans="1:6" ht="21.75" customHeight="1">
      <c r="A89" s="75">
        <v>6</v>
      </c>
      <c r="B89" s="92" t="s">
        <v>2186</v>
      </c>
      <c r="C89" s="93" t="s">
        <v>429</v>
      </c>
      <c r="D89" s="1263">
        <v>1</v>
      </c>
      <c r="E89" s="1267"/>
      <c r="F89" s="1267">
        <f t="shared" ref="F89" si="9">D89*E89</f>
        <v>0</v>
      </c>
    </row>
    <row r="90" spans="1:6">
      <c r="A90" s="75"/>
      <c r="B90" s="92"/>
      <c r="C90" s="93"/>
      <c r="D90" s="1263"/>
      <c r="E90" s="1267"/>
      <c r="F90" s="1267"/>
    </row>
    <row r="91" spans="1:6">
      <c r="A91" s="75">
        <v>7</v>
      </c>
      <c r="B91" s="32" t="s">
        <v>2187</v>
      </c>
      <c r="C91" s="93" t="s">
        <v>429</v>
      </c>
      <c r="D91" s="1263">
        <v>1</v>
      </c>
      <c r="E91" s="1267"/>
      <c r="F91" s="1267">
        <f t="shared" ref="F91" si="10">D91*E91</f>
        <v>0</v>
      </c>
    </row>
    <row r="92" spans="1:6">
      <c r="B92" s="92"/>
      <c r="C92" s="93"/>
      <c r="D92" s="1263"/>
      <c r="E92" s="1267"/>
      <c r="F92" s="1267"/>
    </row>
    <row r="93" spans="1:6">
      <c r="A93" s="75">
        <v>8</v>
      </c>
      <c r="B93" s="92" t="s">
        <v>2188</v>
      </c>
      <c r="C93" s="93" t="s">
        <v>429</v>
      </c>
      <c r="D93" s="1263">
        <v>1</v>
      </c>
      <c r="E93" s="1267"/>
      <c r="F93" s="1267">
        <f t="shared" ref="F93" si="11">D93*E93</f>
        <v>0</v>
      </c>
    </row>
    <row r="94" spans="1:6">
      <c r="B94" s="92"/>
      <c r="C94" s="93"/>
      <c r="D94" s="1263"/>
      <c r="E94" s="1267"/>
      <c r="F94" s="1267"/>
    </row>
    <row r="95" spans="1:6" ht="63.75">
      <c r="A95" s="75"/>
      <c r="B95" s="32" t="s">
        <v>2189</v>
      </c>
      <c r="C95" s="93"/>
      <c r="D95" s="1263"/>
      <c r="E95" s="1267"/>
      <c r="F95" s="1267"/>
    </row>
    <row r="96" spans="1:6" ht="27" customHeight="1">
      <c r="A96" s="75">
        <v>9</v>
      </c>
      <c r="B96" s="92" t="s">
        <v>2190</v>
      </c>
      <c r="C96" s="93" t="s">
        <v>429</v>
      </c>
      <c r="D96" s="1263">
        <v>1</v>
      </c>
      <c r="E96" s="1267"/>
      <c r="F96" s="1267">
        <f t="shared" ref="F96" si="12">D96*E96</f>
        <v>0</v>
      </c>
    </row>
    <row r="97" spans="1:6">
      <c r="A97" s="75"/>
      <c r="B97" s="92"/>
      <c r="C97" s="93"/>
      <c r="D97" s="1263"/>
      <c r="E97" s="1267"/>
      <c r="F97" s="1267"/>
    </row>
    <row r="98" spans="1:6" ht="30" customHeight="1">
      <c r="A98" s="75">
        <v>10</v>
      </c>
      <c r="B98" s="92" t="s">
        <v>2191</v>
      </c>
      <c r="C98" s="93" t="s">
        <v>429</v>
      </c>
      <c r="D98" s="1263">
        <v>1</v>
      </c>
      <c r="E98" s="1267"/>
      <c r="F98" s="1267">
        <f t="shared" ref="F98" si="13">D98*E98</f>
        <v>0</v>
      </c>
    </row>
    <row r="99" spans="1:6">
      <c r="A99" s="75"/>
      <c r="B99" s="92"/>
      <c r="C99" s="93"/>
      <c r="D99" s="1263"/>
      <c r="E99" s="1267"/>
      <c r="F99" s="1267"/>
    </row>
    <row r="100" spans="1:6" ht="29.25" customHeight="1">
      <c r="A100" s="75">
        <v>11</v>
      </c>
      <c r="B100" s="119" t="s">
        <v>2192</v>
      </c>
      <c r="C100" s="93" t="s">
        <v>429</v>
      </c>
      <c r="D100" s="1263">
        <v>1</v>
      </c>
      <c r="E100" s="1267"/>
      <c r="F100" s="1267">
        <f t="shared" ref="F100" si="14">D100*E100</f>
        <v>0</v>
      </c>
    </row>
    <row r="101" spans="1:6">
      <c r="A101" s="75"/>
    </row>
    <row r="102" spans="1:6" ht="51.75">
      <c r="A102" s="75">
        <v>12</v>
      </c>
      <c r="B102" s="117" t="s">
        <v>2193</v>
      </c>
      <c r="C102" s="93" t="s">
        <v>429</v>
      </c>
      <c r="D102" s="1263">
        <v>1</v>
      </c>
      <c r="E102" s="1267"/>
      <c r="F102" s="1267">
        <f t="shared" ref="F102" si="15">D102*E102</f>
        <v>0</v>
      </c>
    </row>
    <row r="103" spans="1:6">
      <c r="A103" s="75"/>
      <c r="B103" s="96"/>
    </row>
    <row r="104" spans="1:6" ht="26.25">
      <c r="A104" s="75">
        <v>13</v>
      </c>
      <c r="B104" s="117" t="s">
        <v>2194</v>
      </c>
      <c r="C104" s="93" t="s">
        <v>429</v>
      </c>
      <c r="D104" s="1263">
        <v>1</v>
      </c>
      <c r="E104" s="1267"/>
      <c r="F104" s="1267">
        <f t="shared" ref="F104" si="16">D104*E104</f>
        <v>0</v>
      </c>
    </row>
    <row r="105" spans="1:6">
      <c r="A105" s="75"/>
      <c r="B105" s="96"/>
    </row>
    <row r="106" spans="1:6" ht="26.25">
      <c r="A106" s="75">
        <v>14</v>
      </c>
      <c r="B106" s="96" t="s">
        <v>2195</v>
      </c>
      <c r="C106" s="93" t="s">
        <v>429</v>
      </c>
      <c r="D106" s="1263">
        <v>4</v>
      </c>
      <c r="E106" s="1267"/>
      <c r="F106" s="1267">
        <f t="shared" ref="F106" si="17">D106*E106</f>
        <v>0</v>
      </c>
    </row>
    <row r="107" spans="1:6">
      <c r="A107" s="75"/>
      <c r="B107" s="92"/>
      <c r="C107" s="93"/>
      <c r="D107" s="1263"/>
      <c r="E107" s="1267"/>
      <c r="F107" s="1267"/>
    </row>
    <row r="108" spans="1:6" ht="89.25">
      <c r="A108" s="75">
        <v>15</v>
      </c>
      <c r="B108" s="92" t="s">
        <v>2196</v>
      </c>
      <c r="C108" s="93" t="s">
        <v>448</v>
      </c>
      <c r="D108" s="1263">
        <v>1</v>
      </c>
      <c r="E108" s="1267"/>
      <c r="F108" s="1267">
        <f t="shared" ref="F108" si="18">D108*E108</f>
        <v>0</v>
      </c>
    </row>
    <row r="109" spans="1:6">
      <c r="A109" s="75"/>
      <c r="B109" s="92"/>
      <c r="C109" s="93"/>
      <c r="D109" s="1263"/>
      <c r="E109" s="1267"/>
      <c r="F109" s="1267"/>
    </row>
    <row r="110" spans="1:6" ht="76.5">
      <c r="A110" s="75">
        <v>16</v>
      </c>
      <c r="B110" s="92" t="s">
        <v>2197</v>
      </c>
      <c r="C110" s="93" t="s">
        <v>448</v>
      </c>
      <c r="D110" s="1263">
        <v>1</v>
      </c>
      <c r="E110" s="1267"/>
      <c r="F110" s="1267">
        <f t="shared" ref="F110" si="19">D110*E110</f>
        <v>0</v>
      </c>
    </row>
    <row r="111" spans="1:6">
      <c r="A111" s="75"/>
      <c r="B111" s="92"/>
      <c r="C111" s="93"/>
      <c r="D111" s="1263"/>
      <c r="E111" s="1267"/>
      <c r="F111" s="1267"/>
    </row>
    <row r="112" spans="1:6" ht="94.5" customHeight="1">
      <c r="A112" s="75">
        <v>17</v>
      </c>
      <c r="B112" s="92" t="s">
        <v>2198</v>
      </c>
      <c r="C112" s="93"/>
      <c r="D112" s="1263"/>
      <c r="E112" s="1267"/>
      <c r="F112" s="1267"/>
    </row>
    <row r="113" spans="1:6">
      <c r="A113" s="75"/>
      <c r="B113" s="120" t="s">
        <v>2199</v>
      </c>
      <c r="C113" s="93" t="s">
        <v>429</v>
      </c>
      <c r="D113" s="1263">
        <v>65</v>
      </c>
      <c r="E113" s="1267"/>
      <c r="F113" s="1267">
        <f t="shared" ref="F113:F123" si="20">D113*E113</f>
        <v>0</v>
      </c>
    </row>
    <row r="114" spans="1:6">
      <c r="A114" s="75"/>
      <c r="B114" s="120" t="s">
        <v>2200</v>
      </c>
      <c r="C114" s="93" t="s">
        <v>429</v>
      </c>
      <c r="D114" s="1263">
        <v>45</v>
      </c>
      <c r="E114" s="1267"/>
      <c r="F114" s="1267">
        <f t="shared" si="20"/>
        <v>0</v>
      </c>
    </row>
    <row r="115" spans="1:6">
      <c r="A115" s="75"/>
      <c r="B115" s="120" t="s">
        <v>2201</v>
      </c>
      <c r="C115" s="93" t="s">
        <v>429</v>
      </c>
      <c r="D115" s="1263">
        <v>35</v>
      </c>
      <c r="E115" s="1267"/>
      <c r="F115" s="1267">
        <f t="shared" si="20"/>
        <v>0</v>
      </c>
    </row>
    <row r="116" spans="1:6">
      <c r="A116" s="75"/>
      <c r="B116" s="120" t="s">
        <v>2202</v>
      </c>
      <c r="C116" s="93" t="s">
        <v>429</v>
      </c>
      <c r="D116" s="1263">
        <v>35</v>
      </c>
      <c r="E116" s="1267"/>
      <c r="F116" s="1267">
        <f t="shared" si="20"/>
        <v>0</v>
      </c>
    </row>
    <row r="117" spans="1:6">
      <c r="A117" s="75"/>
      <c r="B117" s="120" t="s">
        <v>2203</v>
      </c>
      <c r="C117" s="93" t="s">
        <v>429</v>
      </c>
      <c r="D117" s="1263">
        <v>15</v>
      </c>
      <c r="E117" s="1267"/>
      <c r="F117" s="1267">
        <f t="shared" si="20"/>
        <v>0</v>
      </c>
    </row>
    <row r="118" spans="1:6">
      <c r="A118" s="75"/>
      <c r="B118" s="120" t="s">
        <v>2204</v>
      </c>
      <c r="C118" s="93" t="s">
        <v>429</v>
      </c>
      <c r="D118" s="1263">
        <v>10</v>
      </c>
      <c r="E118" s="1267"/>
      <c r="F118" s="1267">
        <f t="shared" si="20"/>
        <v>0</v>
      </c>
    </row>
    <row r="119" spans="1:6">
      <c r="A119" s="75"/>
      <c r="B119" s="92" t="s">
        <v>2205</v>
      </c>
      <c r="C119" s="93" t="s">
        <v>429</v>
      </c>
      <c r="D119" s="1263">
        <v>25</v>
      </c>
      <c r="E119" s="1267"/>
      <c r="F119" s="1267">
        <f t="shared" si="20"/>
        <v>0</v>
      </c>
    </row>
    <row r="120" spans="1:6">
      <c r="A120" s="75"/>
      <c r="B120" s="92" t="s">
        <v>2206</v>
      </c>
      <c r="C120" s="93" t="s">
        <v>429</v>
      </c>
      <c r="D120" s="1263">
        <v>25</v>
      </c>
      <c r="E120" s="1267"/>
      <c r="F120" s="1267">
        <f t="shared" si="20"/>
        <v>0</v>
      </c>
    </row>
    <row r="121" spans="1:6">
      <c r="A121" s="75"/>
      <c r="B121" s="92" t="s">
        <v>2207</v>
      </c>
      <c r="C121" s="93" t="s">
        <v>429</v>
      </c>
      <c r="D121" s="1263">
        <v>25</v>
      </c>
      <c r="E121" s="1267"/>
      <c r="F121" s="1267">
        <f t="shared" si="20"/>
        <v>0</v>
      </c>
    </row>
    <row r="122" spans="1:6" ht="25.5">
      <c r="A122" s="75"/>
      <c r="B122" s="121" t="s">
        <v>2208</v>
      </c>
      <c r="C122" s="93" t="s">
        <v>448</v>
      </c>
      <c r="D122" s="1263">
        <v>1</v>
      </c>
      <c r="E122" s="1267"/>
      <c r="F122" s="1267">
        <f t="shared" si="20"/>
        <v>0</v>
      </c>
    </row>
    <row r="123" spans="1:6" ht="25.5">
      <c r="A123" s="75"/>
      <c r="B123" s="122" t="s">
        <v>2209</v>
      </c>
      <c r="C123" s="93" t="s">
        <v>448</v>
      </c>
      <c r="D123" s="1263">
        <v>1</v>
      </c>
      <c r="E123" s="1267"/>
      <c r="F123" s="1267">
        <f t="shared" si="20"/>
        <v>0</v>
      </c>
    </row>
    <row r="124" spans="1:6">
      <c r="A124" s="75"/>
      <c r="B124" s="92"/>
      <c r="C124" s="93"/>
      <c r="D124" s="1263"/>
      <c r="E124" s="1267"/>
      <c r="F124" s="1267"/>
    </row>
    <row r="125" spans="1:6" ht="102">
      <c r="A125" s="75">
        <v>16</v>
      </c>
      <c r="B125" s="92" t="s">
        <v>2210</v>
      </c>
      <c r="C125" s="93" t="s">
        <v>448</v>
      </c>
      <c r="D125" s="1263">
        <v>1</v>
      </c>
      <c r="E125" s="1267"/>
      <c r="F125" s="1267">
        <f t="shared" ref="F125" si="21">D125*E125</f>
        <v>0</v>
      </c>
    </row>
    <row r="126" spans="1:6">
      <c r="A126" s="75"/>
      <c r="B126" s="92"/>
      <c r="C126" s="93"/>
      <c r="D126" s="1263"/>
      <c r="E126" s="1267"/>
      <c r="F126" s="1267"/>
    </row>
    <row r="127" spans="1:6" ht="114.75">
      <c r="A127" s="75">
        <v>17</v>
      </c>
      <c r="B127" s="92" t="s">
        <v>2211</v>
      </c>
      <c r="C127" s="93" t="s">
        <v>429</v>
      </c>
      <c r="D127" s="1263">
        <v>3</v>
      </c>
      <c r="E127" s="1267"/>
      <c r="F127" s="1267">
        <f t="shared" ref="F127" si="22">D127*E127</f>
        <v>0</v>
      </c>
    </row>
    <row r="128" spans="1:6">
      <c r="A128" s="75"/>
      <c r="B128" s="92"/>
      <c r="C128" s="93"/>
      <c r="D128" s="1263"/>
      <c r="E128" s="1267"/>
      <c r="F128" s="1267"/>
    </row>
    <row r="129" spans="1:6" ht="25.5">
      <c r="A129" s="75">
        <v>18</v>
      </c>
      <c r="B129" s="92" t="s">
        <v>2212</v>
      </c>
      <c r="C129" s="93" t="s">
        <v>419</v>
      </c>
      <c r="D129" s="1263">
        <v>5</v>
      </c>
      <c r="E129" s="1267"/>
      <c r="F129" s="1267">
        <f t="shared" ref="F129" si="23">D129*E129</f>
        <v>0</v>
      </c>
    </row>
    <row r="130" spans="1:6">
      <c r="A130" s="75"/>
      <c r="B130" s="92"/>
      <c r="C130" s="93"/>
      <c r="D130" s="1263"/>
      <c r="E130" s="1267"/>
      <c r="F130" s="1267"/>
    </row>
    <row r="132" spans="1:6">
      <c r="A132" s="91"/>
      <c r="B132" s="82"/>
      <c r="C132" s="83"/>
      <c r="D132" s="1263"/>
      <c r="E132" s="1253"/>
      <c r="F132" s="1267"/>
    </row>
    <row r="133" spans="1:6">
      <c r="A133" s="1288" t="str">
        <f>A2</f>
        <v>A3.</v>
      </c>
      <c r="B133" s="1291" t="str">
        <f>"UKUPNO "&amp; B2</f>
        <v>UKUPNO KABELI, CIJEVI, KANALI</v>
      </c>
      <c r="C133" s="1362"/>
      <c r="D133" s="1362"/>
      <c r="E133" s="1362"/>
      <c r="F133" s="1290">
        <f>SUM(F10:F130)</f>
        <v>0</v>
      </c>
    </row>
  </sheetData>
  <conditionalFormatting sqref="C3:C64 C68:C100">
    <cfRule type="cellIs" dxfId="21" priority="4" stopIfTrue="1" operator="equal">
      <formula>"""ili jednakovrijedan"""</formula>
    </cfRule>
  </conditionalFormatting>
  <conditionalFormatting sqref="C102">
    <cfRule type="cellIs" dxfId="20" priority="2" stopIfTrue="1" operator="equal">
      <formula>"""ili jednakovrijedan"""</formula>
    </cfRule>
  </conditionalFormatting>
  <conditionalFormatting sqref="C104 C106:C130">
    <cfRule type="cellIs" dxfId="19" priority="1" stopIfTrue="1" operator="equal">
      <formula>"""ili jednakovrijedan"""</formula>
    </cfRule>
  </conditionalFormatting>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MK1245"/>
  <sheetViews>
    <sheetView view="pageBreakPreview" topLeftCell="A10" zoomScaleNormal="100" zoomScaleSheetLayoutView="100" workbookViewId="0">
      <selection activeCell="B2" sqref="B2"/>
    </sheetView>
  </sheetViews>
  <sheetFormatPr defaultRowHeight="12.75"/>
  <cols>
    <col min="1" max="1" width="5.7109375" style="326" customWidth="1"/>
    <col min="2" max="2" width="87.28515625" style="404" customWidth="1"/>
    <col min="3" max="3" width="9" style="326" customWidth="1"/>
    <col min="4" max="4" width="12" style="326" customWidth="1"/>
    <col min="5" max="5" width="10.28515625" style="326" customWidth="1"/>
    <col min="6" max="6" width="8.85546875" style="326"/>
    <col min="7" max="1025" width="9.140625" style="326" customWidth="1"/>
    <col min="1026" max="16384" width="9.140625" style="34"/>
  </cols>
  <sheetData>
    <row r="1" spans="1:6" s="320" customFormat="1">
      <c r="A1" s="319"/>
      <c r="D1" s="335"/>
      <c r="E1" s="336"/>
      <c r="F1" s="337"/>
    </row>
    <row r="2" spans="1:6" s="320" customFormat="1">
      <c r="A2" s="321"/>
      <c r="B2" s="322" t="s">
        <v>3115</v>
      </c>
      <c r="C2" s="338"/>
      <c r="D2" s="339"/>
      <c r="E2" s="340"/>
      <c r="F2" s="341"/>
    </row>
    <row r="3" spans="1:6" s="320" customFormat="1">
      <c r="A3" s="319"/>
      <c r="B3" s="61"/>
      <c r="C3" s="61"/>
      <c r="D3" s="342"/>
      <c r="E3" s="343"/>
      <c r="F3" s="344"/>
    </row>
    <row r="4" spans="1:6" s="320" customFormat="1" ht="76.5">
      <c r="A4" s="319"/>
      <c r="B4" s="61" t="s">
        <v>3116</v>
      </c>
      <c r="C4" s="61"/>
      <c r="D4" s="342"/>
      <c r="E4" s="343"/>
      <c r="F4" s="344"/>
    </row>
    <row r="5" spans="1:6" s="320" customFormat="1">
      <c r="A5" s="319"/>
      <c r="B5" s="61"/>
      <c r="C5" s="61"/>
      <c r="D5" s="342"/>
      <c r="E5" s="343"/>
      <c r="F5" s="344"/>
    </row>
    <row r="6" spans="1:6" s="320" customFormat="1">
      <c r="A6" s="321" t="s">
        <v>418</v>
      </c>
      <c r="B6" s="322" t="s">
        <v>2653</v>
      </c>
      <c r="C6" s="345"/>
      <c r="D6" s="346"/>
      <c r="E6" s="347"/>
      <c r="F6" s="348"/>
    </row>
    <row r="7" spans="1:6" s="320" customFormat="1">
      <c r="A7" s="319"/>
      <c r="B7" s="61"/>
      <c r="C7" s="61"/>
      <c r="D7" s="342"/>
      <c r="E7" s="343"/>
      <c r="F7" s="344"/>
    </row>
    <row r="8" spans="1:6" s="320" customFormat="1">
      <c r="A8" s="319"/>
      <c r="B8" s="61" t="s">
        <v>3117</v>
      </c>
      <c r="C8" s="61"/>
      <c r="D8" s="342"/>
      <c r="E8" s="343"/>
      <c r="F8" s="344"/>
    </row>
    <row r="9" spans="1:6" s="320" customFormat="1" ht="38.25">
      <c r="A9" s="319"/>
      <c r="B9" s="61" t="s">
        <v>3118</v>
      </c>
      <c r="C9" s="61"/>
      <c r="D9" s="342"/>
      <c r="E9" s="343"/>
      <c r="F9" s="344"/>
    </row>
    <row r="10" spans="1:6" s="320" customFormat="1" ht="38.25">
      <c r="A10" s="319"/>
      <c r="B10" s="61" t="s">
        <v>3119</v>
      </c>
      <c r="C10" s="61"/>
      <c r="D10" s="342"/>
      <c r="E10" s="343"/>
      <c r="F10" s="344"/>
    </row>
    <row r="11" spans="1:6" s="320" customFormat="1">
      <c r="A11" s="319"/>
      <c r="B11" s="61" t="s">
        <v>3120</v>
      </c>
      <c r="C11" s="61"/>
      <c r="D11" s="342"/>
      <c r="E11" s="343"/>
      <c r="F11" s="344"/>
    </row>
    <row r="12" spans="1:6" s="320" customFormat="1" ht="25.5">
      <c r="A12" s="319"/>
      <c r="B12" s="61" t="s">
        <v>3121</v>
      </c>
      <c r="C12" s="61"/>
      <c r="D12" s="342"/>
      <c r="E12" s="343"/>
      <c r="F12" s="344"/>
    </row>
    <row r="13" spans="1:6" s="320" customFormat="1">
      <c r="A13" s="319"/>
      <c r="B13" s="61" t="s">
        <v>11</v>
      </c>
      <c r="C13" s="61"/>
      <c r="D13" s="342"/>
      <c r="E13" s="343"/>
      <c r="F13" s="344"/>
    </row>
    <row r="14" spans="1:6" s="320" customFormat="1" ht="25.5">
      <c r="A14" s="319"/>
      <c r="B14" s="61" t="s">
        <v>12</v>
      </c>
      <c r="C14" s="61"/>
      <c r="D14" s="342"/>
      <c r="E14" s="343"/>
      <c r="F14" s="344"/>
    </row>
    <row r="15" spans="1:6" s="320" customFormat="1">
      <c r="A15" s="319"/>
      <c r="B15" s="61" t="s">
        <v>3122</v>
      </c>
      <c r="C15" s="61"/>
      <c r="D15" s="342"/>
      <c r="E15" s="343"/>
      <c r="F15" s="344"/>
    </row>
    <row r="16" spans="1:6" s="320" customFormat="1">
      <c r="A16" s="319"/>
      <c r="B16" s="61" t="s">
        <v>3123</v>
      </c>
      <c r="C16" s="61"/>
      <c r="D16" s="342"/>
      <c r="E16" s="343"/>
      <c r="F16" s="344"/>
    </row>
    <row r="17" spans="1:6" s="320" customFormat="1">
      <c r="A17" s="319"/>
      <c r="B17" s="61" t="s">
        <v>3124</v>
      </c>
      <c r="C17" s="61"/>
      <c r="D17" s="342"/>
      <c r="E17" s="343"/>
      <c r="F17" s="344"/>
    </row>
    <row r="18" spans="1:6" s="320" customFormat="1">
      <c r="A18" s="319"/>
      <c r="B18" s="61" t="s">
        <v>16</v>
      </c>
      <c r="C18" s="61"/>
      <c r="D18" s="342"/>
      <c r="E18" s="343"/>
      <c r="F18" s="344"/>
    </row>
    <row r="19" spans="1:6" s="320" customFormat="1" ht="63.75">
      <c r="A19" s="319"/>
      <c r="B19" s="61" t="s">
        <v>3125</v>
      </c>
      <c r="C19" s="61"/>
      <c r="D19" s="342"/>
      <c r="E19" s="343"/>
      <c r="F19" s="344"/>
    </row>
    <row r="20" spans="1:6" s="320" customFormat="1">
      <c r="A20" s="319"/>
      <c r="B20" s="61"/>
      <c r="C20" s="61"/>
      <c r="D20" s="342"/>
      <c r="E20" s="343"/>
      <c r="F20" s="344"/>
    </row>
    <row r="21" spans="1:6" s="320" customFormat="1">
      <c r="A21" s="319"/>
      <c r="B21" s="61" t="s">
        <v>3126</v>
      </c>
      <c r="C21" s="61"/>
      <c r="D21" s="342"/>
      <c r="E21" s="343"/>
      <c r="F21" s="344"/>
    </row>
    <row r="22" spans="1:6" s="320" customFormat="1" ht="51">
      <c r="A22" s="319"/>
      <c r="B22" s="61" t="s">
        <v>18</v>
      </c>
      <c r="C22" s="61"/>
      <c r="D22" s="342"/>
      <c r="E22" s="343"/>
      <c r="F22" s="344"/>
    </row>
    <row r="23" spans="1:6" s="320" customFormat="1" ht="38.25">
      <c r="A23" s="319"/>
      <c r="B23" s="61" t="s">
        <v>3127</v>
      </c>
      <c r="C23" s="61"/>
      <c r="D23" s="342"/>
      <c r="E23" s="343"/>
      <c r="F23" s="344"/>
    </row>
    <row r="24" spans="1:6" s="320" customFormat="1">
      <c r="A24" s="319"/>
      <c r="B24" s="61" t="s">
        <v>20</v>
      </c>
      <c r="C24" s="61"/>
      <c r="D24" s="342"/>
      <c r="E24" s="343"/>
      <c r="F24" s="344"/>
    </row>
    <row r="25" spans="1:6" s="320" customFormat="1" ht="25.5">
      <c r="A25" s="319"/>
      <c r="B25" s="61" t="s">
        <v>3128</v>
      </c>
      <c r="C25" s="61"/>
      <c r="D25" s="342"/>
      <c r="E25" s="343"/>
      <c r="F25" s="344"/>
    </row>
    <row r="26" spans="1:6" s="320" customFormat="1">
      <c r="A26" s="319"/>
      <c r="B26" s="61" t="s">
        <v>22</v>
      </c>
      <c r="C26" s="61"/>
      <c r="D26" s="342"/>
      <c r="E26" s="343"/>
      <c r="F26" s="344"/>
    </row>
    <row r="27" spans="1:6" s="320" customFormat="1">
      <c r="A27" s="319"/>
      <c r="B27" s="61"/>
      <c r="C27" s="61"/>
      <c r="D27" s="342"/>
      <c r="E27" s="343"/>
      <c r="F27" s="344"/>
    </row>
    <row r="28" spans="1:6" s="320" customFormat="1">
      <c r="A28" s="321" t="s">
        <v>558</v>
      </c>
      <c r="B28" s="322" t="s">
        <v>3129</v>
      </c>
      <c r="C28" s="345"/>
      <c r="D28" s="346"/>
      <c r="E28" s="347"/>
      <c r="F28" s="348"/>
    </row>
    <row r="29" spans="1:6" s="320" customFormat="1">
      <c r="A29" s="319"/>
      <c r="B29" s="61"/>
      <c r="C29" s="61"/>
      <c r="D29" s="342"/>
      <c r="E29" s="343"/>
      <c r="F29" s="344"/>
    </row>
    <row r="30" spans="1:6" s="320" customFormat="1" ht="25.5">
      <c r="A30" s="319"/>
      <c r="B30" s="61" t="s">
        <v>3130</v>
      </c>
      <c r="C30" s="61"/>
      <c r="D30" s="342"/>
      <c r="E30" s="343"/>
      <c r="F30" s="344"/>
    </row>
    <row r="31" spans="1:6" s="320" customFormat="1" ht="25.5">
      <c r="A31" s="319"/>
      <c r="B31" s="61" t="s">
        <v>3131</v>
      </c>
      <c r="C31" s="61"/>
      <c r="D31" s="342"/>
      <c r="E31" s="343"/>
      <c r="F31" s="344"/>
    </row>
    <row r="32" spans="1:6" s="320" customFormat="1">
      <c r="A32" s="319"/>
      <c r="B32" s="61"/>
      <c r="C32" s="61"/>
      <c r="D32" s="342"/>
      <c r="E32" s="343"/>
      <c r="F32" s="344"/>
    </row>
    <row r="33" spans="1:1025" s="320" customFormat="1">
      <c r="A33" s="321" t="s">
        <v>557</v>
      </c>
      <c r="B33" s="322" t="s">
        <v>3132</v>
      </c>
      <c r="C33" s="345"/>
      <c r="D33" s="346"/>
      <c r="E33" s="347"/>
      <c r="F33" s="348"/>
    </row>
    <row r="34" spans="1:1025" s="320" customFormat="1">
      <c r="A34" s="319"/>
      <c r="B34" s="61"/>
      <c r="C34" s="61"/>
      <c r="D34" s="342"/>
      <c r="E34" s="343"/>
      <c r="F34" s="344"/>
    </row>
    <row r="35" spans="1:1025" s="320" customFormat="1" ht="25.5">
      <c r="A35" s="319"/>
      <c r="B35" s="61" t="s">
        <v>3133</v>
      </c>
      <c r="C35" s="61"/>
      <c r="D35" s="342"/>
      <c r="E35" s="343"/>
      <c r="F35" s="344"/>
    </row>
    <row r="36" spans="1:1025" s="320" customFormat="1" ht="25.5">
      <c r="A36" s="319"/>
      <c r="B36" s="61" t="s">
        <v>32</v>
      </c>
      <c r="C36" s="61"/>
      <c r="D36" s="342"/>
      <c r="E36" s="343"/>
      <c r="F36" s="344"/>
    </row>
    <row r="37" spans="1:1025" s="320" customFormat="1" ht="51">
      <c r="A37" s="319"/>
      <c r="B37" s="61" t="s">
        <v>3134</v>
      </c>
      <c r="C37" s="61"/>
      <c r="D37" s="342"/>
      <c r="E37" s="343"/>
      <c r="F37" s="344"/>
    </row>
    <row r="38" spans="1:1025" s="320" customFormat="1" ht="25.5">
      <c r="A38" s="319"/>
      <c r="B38" s="61" t="s">
        <v>33</v>
      </c>
      <c r="C38" s="61"/>
      <c r="D38" s="342"/>
      <c r="E38" s="343"/>
      <c r="F38" s="344"/>
    </row>
    <row r="39" spans="1:1025" s="320" customFormat="1" ht="38.25">
      <c r="A39" s="319"/>
      <c r="B39" s="61" t="s">
        <v>28</v>
      </c>
      <c r="C39" s="61"/>
      <c r="D39" s="342"/>
      <c r="E39" s="343"/>
      <c r="F39" s="344"/>
    </row>
    <row r="40" spans="1:1025" s="320" customFormat="1">
      <c r="A40" s="319"/>
      <c r="B40" s="61" t="s">
        <v>29</v>
      </c>
      <c r="C40" s="61"/>
      <c r="D40" s="342"/>
      <c r="E40" s="343"/>
      <c r="F40" s="344"/>
    </row>
    <row r="41" spans="1:1025" s="320" customFormat="1" ht="25.5">
      <c r="A41" s="319"/>
      <c r="B41" s="61" t="s">
        <v>38</v>
      </c>
      <c r="C41" s="61"/>
      <c r="D41" s="342"/>
      <c r="E41" s="343"/>
      <c r="F41" s="344"/>
    </row>
    <row r="42" spans="1:1025" s="320" customFormat="1" ht="25.5">
      <c r="A42" s="319"/>
      <c r="B42" s="61" t="s">
        <v>39</v>
      </c>
      <c r="C42" s="61"/>
      <c r="D42" s="342"/>
      <c r="E42" s="343"/>
      <c r="F42" s="344"/>
    </row>
    <row r="43" spans="1:1025" s="320" customFormat="1" ht="63.75">
      <c r="A43" s="319"/>
      <c r="B43" s="61" t="s">
        <v>3135</v>
      </c>
      <c r="C43" s="61"/>
      <c r="D43" s="342"/>
      <c r="E43" s="343"/>
      <c r="F43" s="344"/>
    </row>
    <row r="44" spans="1:1025" s="320" customFormat="1">
      <c r="A44" s="319"/>
      <c r="B44" s="61"/>
      <c r="C44" s="61"/>
      <c r="D44" s="342"/>
      <c r="E44" s="343"/>
      <c r="F44" s="344"/>
    </row>
    <row r="45" spans="1:1025" s="326" customFormat="1">
      <c r="A45" s="323"/>
      <c r="B45" s="65"/>
      <c r="C45" s="25"/>
      <c r="D45" s="349"/>
      <c r="E45" s="350"/>
      <c r="F45" s="324"/>
      <c r="G45" s="43"/>
      <c r="H45" s="325"/>
      <c r="I45" s="325"/>
      <c r="J45" s="325"/>
      <c r="K45" s="325"/>
      <c r="L45" s="325"/>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row>
    <row r="46" spans="1:1025" s="320" customFormat="1">
      <c r="A46" s="321" t="s">
        <v>556</v>
      </c>
      <c r="B46" s="322" t="s">
        <v>2657</v>
      </c>
      <c r="C46" s="345"/>
      <c r="D46" s="346"/>
      <c r="E46" s="347"/>
      <c r="F46" s="348"/>
    </row>
    <row r="47" spans="1:1025" s="320" customFormat="1">
      <c r="A47" s="319"/>
      <c r="B47" s="61"/>
      <c r="C47" s="61"/>
      <c r="D47" s="342"/>
      <c r="E47" s="343"/>
      <c r="F47" s="344"/>
    </row>
    <row r="48" spans="1:1025" s="320" customFormat="1">
      <c r="A48" s="321" t="s">
        <v>622</v>
      </c>
      <c r="B48" s="322" t="s">
        <v>3136</v>
      </c>
      <c r="C48" s="345"/>
      <c r="D48" s="346"/>
      <c r="E48" s="347"/>
      <c r="F48" s="348"/>
    </row>
    <row r="49" spans="1:6" s="320" customFormat="1">
      <c r="A49" s="319"/>
      <c r="B49" s="29"/>
      <c r="C49" s="29"/>
      <c r="D49" s="205"/>
      <c r="E49" s="351"/>
      <c r="F49" s="352"/>
    </row>
    <row r="50" spans="1:6" s="320" customFormat="1" ht="25.5">
      <c r="A50" s="319"/>
      <c r="B50" s="61" t="s">
        <v>3137</v>
      </c>
      <c r="C50" s="61"/>
      <c r="D50" s="342"/>
      <c r="E50" s="343"/>
      <c r="F50" s="344"/>
    </row>
    <row r="51" spans="1:6" s="320" customFormat="1" ht="25.5">
      <c r="A51" s="319"/>
      <c r="B51" s="61" t="s">
        <v>3138</v>
      </c>
      <c r="C51" s="61"/>
      <c r="D51" s="342"/>
      <c r="E51" s="343"/>
      <c r="F51" s="344"/>
    </row>
    <row r="52" spans="1:6" s="320" customFormat="1" ht="25.5">
      <c r="A52" s="319"/>
      <c r="B52" s="61" t="s">
        <v>3139</v>
      </c>
      <c r="C52" s="61"/>
      <c r="D52" s="342"/>
      <c r="E52" s="343"/>
      <c r="F52" s="344"/>
    </row>
    <row r="53" spans="1:6" s="320" customFormat="1" ht="25.5">
      <c r="A53" s="319"/>
      <c r="B53" s="61" t="s">
        <v>47</v>
      </c>
      <c r="C53" s="61"/>
      <c r="D53" s="342"/>
      <c r="E53" s="343"/>
      <c r="F53" s="344"/>
    </row>
    <row r="54" spans="1:6" s="320" customFormat="1" ht="38.25">
      <c r="A54" s="319"/>
      <c r="B54" s="61" t="s">
        <v>3140</v>
      </c>
      <c r="C54" s="61"/>
      <c r="D54" s="342"/>
      <c r="E54" s="343"/>
      <c r="F54" s="344"/>
    </row>
    <row r="55" spans="1:6" s="320" customFormat="1" ht="38.25">
      <c r="A55" s="319"/>
      <c r="B55" s="61" t="s">
        <v>3141</v>
      </c>
      <c r="C55" s="61"/>
      <c r="D55" s="342"/>
      <c r="E55" s="343"/>
      <c r="F55" s="344"/>
    </row>
    <row r="56" spans="1:6" s="320" customFormat="1" ht="38.25">
      <c r="A56" s="319"/>
      <c r="B56" s="61" t="s">
        <v>3142</v>
      </c>
      <c r="C56" s="61"/>
      <c r="D56" s="342"/>
      <c r="E56" s="343"/>
      <c r="F56" s="344"/>
    </row>
    <row r="57" spans="1:6" s="320" customFormat="1">
      <c r="A57" s="319"/>
      <c r="B57" s="61"/>
      <c r="C57" s="61"/>
      <c r="D57" s="342"/>
      <c r="E57" s="343"/>
      <c r="F57" s="344"/>
    </row>
    <row r="58" spans="1:6" s="328" customFormat="1">
      <c r="A58" s="46"/>
      <c r="B58" s="61" t="s">
        <v>3143</v>
      </c>
      <c r="C58" s="353"/>
      <c r="D58" s="327"/>
      <c r="E58" s="354"/>
      <c r="F58" s="355"/>
    </row>
    <row r="59" spans="1:6" s="328" customFormat="1" ht="89.25">
      <c r="A59" s="46"/>
      <c r="B59" s="61" t="s">
        <v>3144</v>
      </c>
      <c r="C59" s="353"/>
      <c r="D59" s="327"/>
      <c r="E59" s="354"/>
      <c r="F59" s="355"/>
    </row>
    <row r="60" spans="1:6" s="328" customFormat="1" ht="114.75">
      <c r="A60" s="46"/>
      <c r="B60" s="61" t="s">
        <v>3145</v>
      </c>
      <c r="C60" s="353"/>
      <c r="D60" s="327"/>
      <c r="E60" s="354"/>
      <c r="F60" s="355"/>
    </row>
    <row r="61" spans="1:6" s="328" customFormat="1">
      <c r="A61" s="46"/>
      <c r="B61" s="61" t="s">
        <v>3146</v>
      </c>
      <c r="C61" s="353"/>
      <c r="D61" s="327"/>
      <c r="E61" s="354"/>
      <c r="F61" s="355"/>
    </row>
    <row r="62" spans="1:6" s="328" customFormat="1" ht="63.75">
      <c r="A62" s="46"/>
      <c r="B62" s="61" t="s">
        <v>3147</v>
      </c>
      <c r="C62" s="353"/>
      <c r="D62" s="327"/>
      <c r="E62" s="354"/>
      <c r="F62" s="355"/>
    </row>
    <row r="63" spans="1:6" s="320" customFormat="1">
      <c r="A63" s="319"/>
      <c r="B63" s="61"/>
      <c r="C63" s="61"/>
      <c r="D63" s="342"/>
      <c r="E63" s="343"/>
      <c r="F63" s="344"/>
    </row>
    <row r="64" spans="1:6" s="320" customFormat="1">
      <c r="A64" s="321" t="s">
        <v>624</v>
      </c>
      <c r="B64" s="322" t="s">
        <v>51</v>
      </c>
      <c r="C64" s="345"/>
      <c r="D64" s="346"/>
      <c r="E64" s="347"/>
      <c r="F64" s="348"/>
    </row>
    <row r="65" spans="1:6" s="320" customFormat="1">
      <c r="A65" s="319"/>
      <c r="B65" s="29"/>
      <c r="C65" s="29"/>
      <c r="D65" s="205"/>
      <c r="E65" s="351"/>
      <c r="F65" s="352"/>
    </row>
    <row r="66" spans="1:6" s="320" customFormat="1" ht="25.5">
      <c r="A66" s="319"/>
      <c r="B66" s="61" t="s">
        <v>52</v>
      </c>
      <c r="C66" s="61"/>
      <c r="D66" s="342"/>
      <c r="E66" s="343"/>
      <c r="F66" s="344"/>
    </row>
    <row r="67" spans="1:6" s="320" customFormat="1" ht="25.5">
      <c r="A67" s="319"/>
      <c r="B67" s="61" t="s">
        <v>53</v>
      </c>
      <c r="C67" s="61"/>
      <c r="D67" s="342"/>
      <c r="E67" s="343"/>
      <c r="F67" s="344"/>
    </row>
    <row r="68" spans="1:6" s="320" customFormat="1" ht="25.5">
      <c r="A68" s="319"/>
      <c r="B68" s="61" t="s">
        <v>3148</v>
      </c>
      <c r="C68" s="61"/>
      <c r="D68" s="342"/>
      <c r="E68" s="343"/>
      <c r="F68" s="344"/>
    </row>
    <row r="69" spans="1:6" s="320" customFormat="1" ht="38.25">
      <c r="A69" s="319"/>
      <c r="B69" s="61" t="s">
        <v>55</v>
      </c>
      <c r="C69" s="61"/>
      <c r="D69" s="342"/>
      <c r="E69" s="343"/>
      <c r="F69" s="344"/>
    </row>
    <row r="70" spans="1:6" s="320" customFormat="1" ht="38.25">
      <c r="A70" s="319"/>
      <c r="B70" s="61" t="s">
        <v>57</v>
      </c>
      <c r="C70" s="61"/>
      <c r="D70" s="342"/>
      <c r="E70" s="343"/>
      <c r="F70" s="344"/>
    </row>
    <row r="71" spans="1:6" s="320" customFormat="1" ht="25.5">
      <c r="A71" s="319"/>
      <c r="B71" s="61" t="s">
        <v>3149</v>
      </c>
      <c r="C71" s="61"/>
      <c r="D71" s="342"/>
      <c r="E71" s="343"/>
      <c r="F71" s="344"/>
    </row>
    <row r="72" spans="1:6" s="320" customFormat="1" ht="51">
      <c r="A72" s="319"/>
      <c r="B72" s="61" t="s">
        <v>3150</v>
      </c>
      <c r="C72" s="61"/>
      <c r="D72" s="342"/>
      <c r="E72" s="343"/>
      <c r="F72" s="344"/>
    </row>
    <row r="73" spans="1:6" s="320" customFormat="1" ht="25.5">
      <c r="A73" s="319"/>
      <c r="B73" s="61" t="s">
        <v>3151</v>
      </c>
      <c r="C73" s="61"/>
      <c r="D73" s="342"/>
      <c r="E73" s="343"/>
      <c r="F73" s="344"/>
    </row>
    <row r="74" spans="1:6" s="320" customFormat="1" ht="38.25">
      <c r="A74" s="319"/>
      <c r="B74" s="61" t="s">
        <v>61</v>
      </c>
      <c r="C74" s="61"/>
      <c r="D74" s="342"/>
      <c r="E74" s="343"/>
      <c r="F74" s="344"/>
    </row>
    <row r="75" spans="1:6" s="320" customFormat="1" ht="38.25">
      <c r="A75" s="319"/>
      <c r="B75" s="61" t="s">
        <v>3152</v>
      </c>
      <c r="C75" s="61"/>
      <c r="D75" s="342"/>
      <c r="E75" s="343"/>
      <c r="F75" s="344"/>
    </row>
    <row r="76" spans="1:6" s="320" customFormat="1" ht="25.5">
      <c r="A76" s="319"/>
      <c r="B76" s="61" t="s">
        <v>63</v>
      </c>
      <c r="C76" s="61"/>
      <c r="D76" s="342"/>
      <c r="E76" s="343"/>
      <c r="F76" s="344"/>
    </row>
    <row r="77" spans="1:6" s="320" customFormat="1">
      <c r="A77" s="319"/>
      <c r="B77" s="61" t="s">
        <v>60</v>
      </c>
      <c r="C77" s="61"/>
      <c r="D77" s="342"/>
      <c r="E77" s="343"/>
      <c r="F77" s="344"/>
    </row>
    <row r="78" spans="1:6" s="320" customFormat="1">
      <c r="A78" s="319"/>
      <c r="B78" s="61"/>
      <c r="C78" s="61"/>
      <c r="D78" s="342"/>
      <c r="E78" s="343"/>
      <c r="F78" s="344"/>
    </row>
    <row r="79" spans="1:6" s="320" customFormat="1">
      <c r="A79" s="321" t="s">
        <v>625</v>
      </c>
      <c r="B79" s="322" t="s">
        <v>579</v>
      </c>
      <c r="C79" s="345"/>
      <c r="D79" s="346"/>
      <c r="E79" s="347"/>
      <c r="F79" s="348"/>
    </row>
    <row r="80" spans="1:6" s="320" customFormat="1">
      <c r="A80" s="319"/>
      <c r="B80" s="29"/>
      <c r="C80" s="29"/>
      <c r="D80" s="205"/>
      <c r="E80" s="351"/>
      <c r="F80" s="352"/>
    </row>
    <row r="81" spans="1:6" s="320" customFormat="1" ht="25.5">
      <c r="A81" s="319"/>
      <c r="B81" s="61" t="s">
        <v>3153</v>
      </c>
      <c r="C81" s="61"/>
      <c r="D81" s="342"/>
      <c r="E81" s="343"/>
      <c r="F81" s="344"/>
    </row>
    <row r="82" spans="1:6" s="320" customFormat="1">
      <c r="A82" s="319"/>
      <c r="B82" s="61"/>
      <c r="C82" s="61"/>
      <c r="D82" s="342"/>
      <c r="E82" s="343"/>
      <c r="F82" s="344"/>
    </row>
    <row r="83" spans="1:6" s="320" customFormat="1">
      <c r="A83" s="319"/>
      <c r="B83" s="61" t="s">
        <v>3154</v>
      </c>
      <c r="C83" s="61"/>
      <c r="D83" s="342"/>
      <c r="E83" s="343"/>
      <c r="F83" s="344"/>
    </row>
    <row r="84" spans="1:6" s="320" customFormat="1">
      <c r="A84" s="319"/>
      <c r="B84" s="391" t="s">
        <v>3155</v>
      </c>
      <c r="C84" s="61"/>
      <c r="D84" s="342"/>
      <c r="E84" s="343"/>
      <c r="F84" s="344"/>
    </row>
    <row r="85" spans="1:6" s="320" customFormat="1">
      <c r="A85" s="319"/>
      <c r="B85" s="61" t="s">
        <v>3156</v>
      </c>
      <c r="C85" s="61"/>
      <c r="D85" s="342"/>
      <c r="E85" s="343"/>
      <c r="F85" s="344"/>
    </row>
    <row r="86" spans="1:6" s="320" customFormat="1" ht="63.75">
      <c r="A86" s="319"/>
      <c r="B86" s="61" t="s">
        <v>3157</v>
      </c>
      <c r="C86" s="61"/>
      <c r="D86" s="342"/>
      <c r="E86" s="343"/>
      <c r="F86" s="344"/>
    </row>
    <row r="87" spans="1:6" s="320" customFormat="1" ht="38.25">
      <c r="A87" s="319"/>
      <c r="B87" s="61" t="s">
        <v>3158</v>
      </c>
      <c r="C87" s="61"/>
      <c r="D87" s="342"/>
      <c r="E87" s="343"/>
      <c r="F87" s="344"/>
    </row>
    <row r="88" spans="1:6" s="320" customFormat="1" ht="25.5">
      <c r="A88" s="319"/>
      <c r="B88" s="61" t="s">
        <v>3159</v>
      </c>
      <c r="C88" s="61"/>
      <c r="D88" s="342"/>
      <c r="E88" s="343"/>
      <c r="F88" s="344"/>
    </row>
    <row r="89" spans="1:6" s="320" customFormat="1" ht="127.5">
      <c r="A89" s="319"/>
      <c r="B89" s="61" t="s">
        <v>3160</v>
      </c>
      <c r="C89" s="61"/>
      <c r="D89" s="342"/>
      <c r="E89" s="343"/>
      <c r="F89" s="344"/>
    </row>
    <row r="90" spans="1:6" s="320" customFormat="1" ht="127.5">
      <c r="A90" s="319"/>
      <c r="B90" s="61" t="s">
        <v>3161</v>
      </c>
      <c r="C90" s="61"/>
      <c r="D90" s="342"/>
      <c r="E90" s="343"/>
      <c r="F90" s="344"/>
    </row>
    <row r="91" spans="1:6" s="320" customFormat="1">
      <c r="A91" s="319"/>
      <c r="B91" s="61"/>
      <c r="C91" s="61"/>
      <c r="D91" s="342"/>
      <c r="E91" s="343"/>
      <c r="F91" s="344"/>
    </row>
    <row r="92" spans="1:6" s="320" customFormat="1">
      <c r="A92" s="319"/>
      <c r="B92" s="61" t="s">
        <v>70</v>
      </c>
      <c r="C92" s="61"/>
      <c r="D92" s="342"/>
      <c r="E92" s="343"/>
      <c r="F92" s="344"/>
    </row>
    <row r="93" spans="1:6" s="320" customFormat="1">
      <c r="A93" s="319"/>
      <c r="B93" s="61" t="s">
        <v>71</v>
      </c>
      <c r="C93" s="61"/>
      <c r="D93" s="342"/>
      <c r="E93" s="343"/>
      <c r="F93" s="344"/>
    </row>
    <row r="94" spans="1:6" s="320" customFormat="1" ht="25.5">
      <c r="A94" s="319"/>
      <c r="B94" s="61" t="s">
        <v>72</v>
      </c>
      <c r="C94" s="61"/>
      <c r="D94" s="342"/>
      <c r="E94" s="343"/>
      <c r="F94" s="344"/>
    </row>
    <row r="95" spans="1:6" s="320" customFormat="1">
      <c r="A95" s="319"/>
      <c r="B95" s="61" t="s">
        <v>73</v>
      </c>
      <c r="C95" s="61"/>
      <c r="D95" s="342"/>
      <c r="E95" s="343"/>
      <c r="F95" s="344"/>
    </row>
    <row r="96" spans="1:6" s="320" customFormat="1" ht="25.5">
      <c r="A96" s="319"/>
      <c r="B96" s="61" t="s">
        <v>74</v>
      </c>
      <c r="C96" s="61"/>
      <c r="D96" s="342"/>
      <c r="E96" s="343"/>
      <c r="F96" s="344"/>
    </row>
    <row r="97" spans="1:6" s="320" customFormat="1" ht="25.5">
      <c r="A97" s="319"/>
      <c r="B97" s="61" t="s">
        <v>75</v>
      </c>
      <c r="C97" s="61"/>
      <c r="D97" s="342"/>
      <c r="E97" s="343"/>
      <c r="F97" s="344"/>
    </row>
    <row r="98" spans="1:6" s="320" customFormat="1" ht="25.5">
      <c r="A98" s="319"/>
      <c r="B98" s="61" t="s">
        <v>3162</v>
      </c>
      <c r="C98" s="61"/>
      <c r="D98" s="342"/>
      <c r="E98" s="343"/>
      <c r="F98" s="344"/>
    </row>
    <row r="99" spans="1:6" s="320" customFormat="1">
      <c r="A99" s="319"/>
      <c r="B99" s="61" t="s">
        <v>77</v>
      </c>
      <c r="C99" s="61"/>
      <c r="D99" s="342"/>
      <c r="E99" s="343"/>
      <c r="F99" s="344"/>
    </row>
    <row r="100" spans="1:6" s="320" customFormat="1" ht="63.75">
      <c r="A100" s="319"/>
      <c r="B100" s="61" t="s">
        <v>3163</v>
      </c>
      <c r="C100" s="61"/>
      <c r="D100" s="342"/>
      <c r="E100" s="343"/>
      <c r="F100" s="344"/>
    </row>
    <row r="101" spans="1:6" s="320" customFormat="1" ht="25.5">
      <c r="A101" s="319"/>
      <c r="B101" s="61" t="s">
        <v>79</v>
      </c>
      <c r="C101" s="61"/>
      <c r="D101" s="342"/>
      <c r="E101" s="343"/>
      <c r="F101" s="344"/>
    </row>
    <row r="102" spans="1:6" s="320" customFormat="1" ht="25.5">
      <c r="A102" s="319"/>
      <c r="B102" s="61" t="s">
        <v>80</v>
      </c>
      <c r="C102" s="61"/>
      <c r="D102" s="342"/>
      <c r="E102" s="343"/>
      <c r="F102" s="344"/>
    </row>
    <row r="103" spans="1:6" s="320" customFormat="1" ht="38.25">
      <c r="A103" s="319"/>
      <c r="B103" s="61" t="s">
        <v>82</v>
      </c>
      <c r="C103" s="61"/>
      <c r="D103" s="342"/>
      <c r="E103" s="343"/>
      <c r="F103" s="344"/>
    </row>
    <row r="104" spans="1:6" s="320" customFormat="1" ht="38.25">
      <c r="A104" s="319"/>
      <c r="B104" s="61" t="s">
        <v>3164</v>
      </c>
      <c r="C104" s="61"/>
      <c r="D104" s="342"/>
      <c r="E104" s="343"/>
      <c r="F104" s="344"/>
    </row>
    <row r="105" spans="1:6" s="320" customFormat="1">
      <c r="A105" s="319"/>
      <c r="B105" s="61" t="s">
        <v>84</v>
      </c>
      <c r="C105" s="61"/>
      <c r="D105" s="342"/>
      <c r="E105" s="343"/>
      <c r="F105" s="344"/>
    </row>
    <row r="106" spans="1:6" s="320" customFormat="1" ht="25.5">
      <c r="A106" s="319"/>
      <c r="B106" s="61" t="s">
        <v>3165</v>
      </c>
      <c r="C106" s="61"/>
      <c r="D106" s="342"/>
      <c r="E106" s="343"/>
      <c r="F106" s="344"/>
    </row>
    <row r="107" spans="1:6" s="320" customFormat="1" ht="25.5">
      <c r="A107" s="319"/>
      <c r="B107" s="61" t="s">
        <v>86</v>
      </c>
      <c r="C107" s="61"/>
      <c r="D107" s="342"/>
      <c r="E107" s="343"/>
      <c r="F107" s="344"/>
    </row>
    <row r="108" spans="1:6" s="320" customFormat="1">
      <c r="A108" s="319"/>
      <c r="B108" s="61"/>
      <c r="C108" s="61"/>
      <c r="D108" s="342"/>
      <c r="E108" s="343"/>
      <c r="F108" s="344"/>
    </row>
    <row r="109" spans="1:6" s="320" customFormat="1">
      <c r="A109" s="319"/>
      <c r="B109" s="61" t="s">
        <v>3166</v>
      </c>
      <c r="C109" s="61"/>
      <c r="D109" s="342"/>
      <c r="E109" s="343"/>
      <c r="F109" s="344"/>
    </row>
    <row r="110" spans="1:6" s="320" customFormat="1">
      <c r="A110" s="319"/>
      <c r="B110" s="61" t="s">
        <v>3167</v>
      </c>
      <c r="C110" s="61"/>
      <c r="D110" s="342"/>
      <c r="E110" s="343"/>
      <c r="F110" s="344"/>
    </row>
    <row r="111" spans="1:6" s="320" customFormat="1">
      <c r="A111" s="319"/>
      <c r="B111" s="61" t="s">
        <v>3168</v>
      </c>
      <c r="C111" s="61"/>
      <c r="D111" s="342"/>
      <c r="E111" s="343"/>
      <c r="F111" s="344"/>
    </row>
    <row r="112" spans="1:6" s="320" customFormat="1" ht="25.5">
      <c r="A112" s="319"/>
      <c r="B112" s="61" t="s">
        <v>3169</v>
      </c>
      <c r="C112" s="61"/>
      <c r="D112" s="342"/>
      <c r="E112" s="343"/>
      <c r="F112" s="344"/>
    </row>
    <row r="113" spans="1:6" s="320" customFormat="1">
      <c r="A113" s="319"/>
      <c r="B113" s="61" t="s">
        <v>3170</v>
      </c>
      <c r="C113" s="61"/>
      <c r="D113" s="342"/>
      <c r="E113" s="343"/>
      <c r="F113" s="344"/>
    </row>
    <row r="114" spans="1:6" s="320" customFormat="1">
      <c r="A114" s="319"/>
      <c r="B114" s="61" t="s">
        <v>3171</v>
      </c>
      <c r="C114" s="61"/>
      <c r="D114" s="342"/>
      <c r="E114" s="343"/>
      <c r="F114" s="344"/>
    </row>
    <row r="115" spans="1:6" s="320" customFormat="1">
      <c r="A115" s="319"/>
      <c r="B115" s="61" t="s">
        <v>3172</v>
      </c>
      <c r="C115" s="61"/>
      <c r="D115" s="342"/>
      <c r="E115" s="343"/>
      <c r="F115" s="344"/>
    </row>
    <row r="116" spans="1:6" s="320" customFormat="1" ht="25.5">
      <c r="A116" s="319"/>
      <c r="B116" s="61" t="s">
        <v>3173</v>
      </c>
      <c r="C116" s="61"/>
      <c r="D116" s="342"/>
      <c r="E116" s="343"/>
      <c r="F116" s="344"/>
    </row>
    <row r="117" spans="1:6" s="320" customFormat="1">
      <c r="A117" s="319"/>
      <c r="B117" s="61"/>
      <c r="C117" s="61"/>
      <c r="D117" s="342"/>
      <c r="E117" s="343"/>
      <c r="F117" s="344"/>
    </row>
    <row r="118" spans="1:6" s="320" customFormat="1" ht="25.5">
      <c r="A118" s="319"/>
      <c r="B118" s="61" t="s">
        <v>95</v>
      </c>
      <c r="C118" s="61"/>
      <c r="D118" s="342"/>
      <c r="E118" s="343"/>
      <c r="F118" s="344"/>
    </row>
    <row r="119" spans="1:6" s="320" customFormat="1" ht="38.25">
      <c r="A119" s="319"/>
      <c r="B119" s="61" t="s">
        <v>3174</v>
      </c>
      <c r="C119" s="61"/>
      <c r="D119" s="342"/>
      <c r="E119" s="343"/>
      <c r="F119" s="344"/>
    </row>
    <row r="120" spans="1:6" s="320" customFormat="1">
      <c r="A120" s="319"/>
      <c r="B120" s="61" t="s">
        <v>97</v>
      </c>
      <c r="C120" s="61"/>
      <c r="D120" s="342"/>
      <c r="E120" s="343"/>
      <c r="F120" s="344"/>
    </row>
    <row r="121" spans="1:6" s="320" customFormat="1">
      <c r="A121" s="321" t="s">
        <v>1064</v>
      </c>
      <c r="B121" s="322" t="s">
        <v>98</v>
      </c>
      <c r="C121" s="345"/>
      <c r="D121" s="346"/>
      <c r="E121" s="347"/>
      <c r="F121" s="348"/>
    </row>
    <row r="122" spans="1:6" s="320" customFormat="1">
      <c r="A122" s="319"/>
      <c r="B122" s="61"/>
      <c r="C122" s="61"/>
      <c r="D122" s="342"/>
      <c r="E122" s="343"/>
      <c r="F122" s="344"/>
    </row>
    <row r="123" spans="1:6" s="320" customFormat="1" ht="25.5">
      <c r="A123" s="319"/>
      <c r="B123" s="61" t="s">
        <v>3175</v>
      </c>
      <c r="C123" s="61"/>
      <c r="D123" s="342"/>
      <c r="E123" s="343"/>
      <c r="F123" s="344"/>
    </row>
    <row r="124" spans="1:6" s="320" customFormat="1">
      <c r="A124" s="319"/>
      <c r="B124" s="61"/>
      <c r="C124" s="61"/>
      <c r="D124" s="342"/>
      <c r="E124" s="343"/>
      <c r="F124" s="344"/>
    </row>
    <row r="125" spans="1:6" s="320" customFormat="1">
      <c r="A125" s="319"/>
      <c r="B125" s="61" t="s">
        <v>3176</v>
      </c>
      <c r="C125" s="61"/>
      <c r="D125" s="342"/>
      <c r="E125" s="343"/>
      <c r="F125" s="344"/>
    </row>
    <row r="126" spans="1:6" s="320" customFormat="1" ht="25.5">
      <c r="A126" s="319"/>
      <c r="B126" s="61" t="s">
        <v>3177</v>
      </c>
      <c r="C126" s="61"/>
      <c r="D126" s="342"/>
      <c r="E126" s="343"/>
      <c r="F126" s="344"/>
    </row>
    <row r="127" spans="1:6" s="320" customFormat="1" ht="25.5">
      <c r="A127" s="319"/>
      <c r="B127" s="61" t="s">
        <v>3178</v>
      </c>
      <c r="C127" s="61"/>
      <c r="D127" s="342"/>
      <c r="E127" s="343"/>
      <c r="F127" s="344"/>
    </row>
    <row r="128" spans="1:6" s="320" customFormat="1" ht="25.5">
      <c r="A128" s="319"/>
      <c r="B128" s="61" t="s">
        <v>3179</v>
      </c>
      <c r="C128" s="61"/>
      <c r="D128" s="342"/>
      <c r="E128" s="343"/>
      <c r="F128" s="344"/>
    </row>
    <row r="129" spans="1:6" s="320" customFormat="1" ht="25.5">
      <c r="A129" s="319"/>
      <c r="B129" s="61" t="s">
        <v>3180</v>
      </c>
      <c r="C129" s="61"/>
      <c r="D129" s="342"/>
      <c r="E129" s="343"/>
      <c r="F129" s="344"/>
    </row>
    <row r="130" spans="1:6" s="320" customFormat="1">
      <c r="A130" s="319"/>
      <c r="B130" s="61" t="s">
        <v>3181</v>
      </c>
      <c r="C130" s="61"/>
      <c r="D130" s="342"/>
      <c r="E130" s="343"/>
      <c r="F130" s="344"/>
    </row>
    <row r="131" spans="1:6" s="320" customFormat="1">
      <c r="A131" s="319"/>
      <c r="B131" s="61" t="s">
        <v>3182</v>
      </c>
      <c r="C131" s="61"/>
      <c r="D131" s="342"/>
      <c r="E131" s="343"/>
      <c r="F131" s="344"/>
    </row>
    <row r="132" spans="1:6" s="320" customFormat="1" ht="25.5">
      <c r="A132" s="319"/>
      <c r="B132" s="61" t="s">
        <v>3183</v>
      </c>
      <c r="C132" s="61"/>
      <c r="D132" s="342"/>
      <c r="E132" s="343"/>
      <c r="F132" s="344"/>
    </row>
    <row r="133" spans="1:6" s="320" customFormat="1" ht="25.5">
      <c r="A133" s="319"/>
      <c r="B133" s="61" t="s">
        <v>3184</v>
      </c>
      <c r="C133" s="61"/>
      <c r="D133" s="342"/>
      <c r="E133" s="343"/>
      <c r="F133" s="344"/>
    </row>
    <row r="134" spans="1:6" s="320" customFormat="1">
      <c r="A134" s="319"/>
      <c r="B134" s="61" t="s">
        <v>3185</v>
      </c>
      <c r="C134" s="61"/>
      <c r="D134" s="342"/>
      <c r="E134" s="343"/>
      <c r="F134" s="344"/>
    </row>
    <row r="135" spans="1:6" s="320" customFormat="1" ht="25.5">
      <c r="A135" s="319"/>
      <c r="B135" s="61" t="s">
        <v>3186</v>
      </c>
      <c r="C135" s="61"/>
      <c r="D135" s="342"/>
      <c r="E135" s="343"/>
      <c r="F135" s="344"/>
    </row>
    <row r="136" spans="1:6" s="320" customFormat="1" ht="25.5">
      <c r="A136" s="319"/>
      <c r="B136" s="61" t="s">
        <v>3187</v>
      </c>
      <c r="C136" s="61"/>
      <c r="D136" s="342"/>
      <c r="E136" s="343"/>
      <c r="F136" s="344"/>
    </row>
    <row r="137" spans="1:6" s="320" customFormat="1">
      <c r="A137" s="319"/>
      <c r="B137" s="61" t="s">
        <v>3188</v>
      </c>
      <c r="C137" s="61"/>
      <c r="D137" s="342"/>
      <c r="E137" s="343"/>
      <c r="F137" s="344"/>
    </row>
    <row r="138" spans="1:6" s="320" customFormat="1" ht="25.5">
      <c r="A138" s="319"/>
      <c r="B138" s="61" t="s">
        <v>3189</v>
      </c>
      <c r="C138" s="61"/>
      <c r="D138" s="342"/>
      <c r="E138" s="343"/>
      <c r="F138" s="344"/>
    </row>
    <row r="139" spans="1:6" s="320" customFormat="1">
      <c r="A139" s="319"/>
      <c r="B139" s="61"/>
      <c r="C139" s="61"/>
      <c r="D139" s="342"/>
      <c r="E139" s="343"/>
      <c r="F139" s="344"/>
    </row>
    <row r="140" spans="1:6" s="320" customFormat="1" ht="25.5">
      <c r="A140" s="319"/>
      <c r="B140" s="61" t="s">
        <v>101</v>
      </c>
      <c r="C140" s="61"/>
      <c r="D140" s="342"/>
      <c r="E140" s="343"/>
      <c r="F140" s="344"/>
    </row>
    <row r="141" spans="1:6" s="320" customFormat="1" ht="38.25">
      <c r="A141" s="319"/>
      <c r="B141" s="61" t="s">
        <v>102</v>
      </c>
      <c r="C141" s="61"/>
      <c r="D141" s="342"/>
      <c r="E141" s="343"/>
      <c r="F141" s="344"/>
    </row>
    <row r="142" spans="1:6" s="320" customFormat="1" ht="38.25">
      <c r="A142" s="319"/>
      <c r="B142" s="61" t="s">
        <v>3190</v>
      </c>
      <c r="C142" s="61"/>
      <c r="D142" s="342"/>
      <c r="E142" s="343"/>
      <c r="F142" s="344"/>
    </row>
    <row r="143" spans="1:6" s="320" customFormat="1">
      <c r="A143" s="319"/>
      <c r="B143" s="61" t="s">
        <v>104</v>
      </c>
      <c r="C143" s="61"/>
      <c r="D143" s="342"/>
      <c r="E143" s="343"/>
      <c r="F143" s="344"/>
    </row>
    <row r="144" spans="1:6" s="320" customFormat="1" ht="25.5">
      <c r="A144" s="319"/>
      <c r="B144" s="61" t="s">
        <v>105</v>
      </c>
      <c r="C144" s="61"/>
      <c r="D144" s="342"/>
      <c r="E144" s="343"/>
      <c r="F144" s="344"/>
    </row>
    <row r="145" spans="1:6" s="320" customFormat="1" ht="25.5">
      <c r="A145" s="319"/>
      <c r="B145" s="61" t="s">
        <v>3191</v>
      </c>
      <c r="C145" s="61"/>
      <c r="D145" s="342"/>
      <c r="E145" s="343"/>
      <c r="F145" s="344"/>
    </row>
    <row r="146" spans="1:6" s="320" customFormat="1" ht="25.5">
      <c r="A146" s="319"/>
      <c r="B146" s="61" t="s">
        <v>3192</v>
      </c>
      <c r="C146" s="61"/>
      <c r="D146" s="342"/>
      <c r="E146" s="343"/>
      <c r="F146" s="344"/>
    </row>
    <row r="147" spans="1:6" s="320" customFormat="1" ht="25.5">
      <c r="A147" s="319"/>
      <c r="B147" s="61" t="s">
        <v>3193</v>
      </c>
      <c r="C147" s="61"/>
      <c r="D147" s="342"/>
      <c r="E147" s="343"/>
      <c r="F147" s="344"/>
    </row>
    <row r="148" spans="1:6" s="320" customFormat="1">
      <c r="A148" s="319"/>
      <c r="B148" s="61" t="s">
        <v>109</v>
      </c>
      <c r="C148" s="61"/>
      <c r="D148" s="342"/>
      <c r="E148" s="343"/>
      <c r="F148" s="344"/>
    </row>
    <row r="149" spans="1:6" s="320" customFormat="1" ht="38.25">
      <c r="A149" s="319"/>
      <c r="B149" s="61" t="s">
        <v>110</v>
      </c>
      <c r="C149" s="61"/>
      <c r="D149" s="342"/>
      <c r="E149" s="343"/>
      <c r="F149" s="344"/>
    </row>
    <row r="150" spans="1:6" s="320" customFormat="1">
      <c r="A150" s="319"/>
      <c r="B150" s="61"/>
      <c r="C150" s="61"/>
      <c r="D150" s="342"/>
      <c r="E150" s="343"/>
      <c r="F150" s="344"/>
    </row>
    <row r="151" spans="1:6" s="320" customFormat="1" ht="51">
      <c r="A151" s="319"/>
      <c r="B151" s="61" t="s">
        <v>111</v>
      </c>
      <c r="C151" s="61"/>
      <c r="D151" s="342"/>
      <c r="E151" s="343"/>
      <c r="F151" s="344"/>
    </row>
    <row r="152" spans="1:6" s="320" customFormat="1" ht="25.5">
      <c r="A152" s="319"/>
      <c r="B152" s="61" t="s">
        <v>3194</v>
      </c>
      <c r="C152" s="61"/>
      <c r="D152" s="342"/>
      <c r="E152" s="343"/>
      <c r="F152" s="344"/>
    </row>
    <row r="153" spans="1:6" s="320" customFormat="1" ht="25.5">
      <c r="A153" s="319"/>
      <c r="B153" s="61" t="s">
        <v>112</v>
      </c>
      <c r="C153" s="61"/>
      <c r="D153" s="342"/>
      <c r="E153" s="343"/>
      <c r="F153" s="344"/>
    </row>
    <row r="154" spans="1:6" s="320" customFormat="1" ht="51">
      <c r="A154" s="319"/>
      <c r="B154" s="61" t="s">
        <v>113</v>
      </c>
      <c r="C154" s="61"/>
      <c r="D154" s="342"/>
      <c r="E154" s="343"/>
      <c r="F154" s="344"/>
    </row>
    <row r="155" spans="1:6" s="320" customFormat="1" ht="25.5">
      <c r="A155" s="319"/>
      <c r="B155" s="61" t="s">
        <v>114</v>
      </c>
      <c r="C155" s="61"/>
      <c r="D155" s="342"/>
      <c r="E155" s="343"/>
      <c r="F155" s="344"/>
    </row>
    <row r="156" spans="1:6" s="320" customFormat="1" ht="51">
      <c r="A156" s="319"/>
      <c r="B156" s="61" t="s">
        <v>3195</v>
      </c>
      <c r="C156" s="61"/>
      <c r="D156" s="342"/>
      <c r="E156" s="343"/>
      <c r="F156" s="344"/>
    </row>
    <row r="157" spans="1:6" s="320" customFormat="1">
      <c r="A157" s="319"/>
      <c r="B157" s="61" t="s">
        <v>116</v>
      </c>
      <c r="C157" s="61"/>
      <c r="D157" s="342"/>
      <c r="E157" s="343"/>
      <c r="F157" s="344"/>
    </row>
    <row r="158" spans="1:6" s="320" customFormat="1">
      <c r="A158" s="319"/>
      <c r="B158" s="61" t="s">
        <v>117</v>
      </c>
      <c r="C158" s="61"/>
      <c r="D158" s="342"/>
      <c r="E158" s="343"/>
      <c r="F158" s="344"/>
    </row>
    <row r="159" spans="1:6" s="320" customFormat="1">
      <c r="A159" s="319"/>
      <c r="B159" s="61" t="s">
        <v>118</v>
      </c>
      <c r="C159" s="61"/>
      <c r="D159" s="342"/>
      <c r="E159" s="343"/>
      <c r="F159" s="344"/>
    </row>
    <row r="160" spans="1:6" s="320" customFormat="1" ht="25.5">
      <c r="A160" s="319"/>
      <c r="B160" s="61" t="s">
        <v>119</v>
      </c>
      <c r="C160" s="61"/>
      <c r="D160" s="342"/>
      <c r="E160" s="343"/>
      <c r="F160" s="344"/>
    </row>
    <row r="161" spans="1:10" s="320" customFormat="1">
      <c r="A161" s="319"/>
      <c r="B161" s="61"/>
      <c r="C161" s="61"/>
      <c r="D161" s="342"/>
      <c r="E161" s="343"/>
      <c r="F161" s="344"/>
    </row>
    <row r="162" spans="1:10" s="320" customFormat="1" ht="63.75">
      <c r="A162" s="319"/>
      <c r="B162" s="61" t="s">
        <v>3196</v>
      </c>
      <c r="C162" s="61"/>
      <c r="D162" s="342"/>
      <c r="E162" s="343"/>
      <c r="F162" s="344"/>
    </row>
    <row r="163" spans="1:10" s="320" customFormat="1">
      <c r="A163" s="319"/>
      <c r="B163" s="61" t="s">
        <v>121</v>
      </c>
      <c r="C163" s="61"/>
      <c r="D163" s="342"/>
      <c r="E163" s="343"/>
      <c r="F163" s="344"/>
    </row>
    <row r="164" spans="1:10" s="320" customFormat="1">
      <c r="A164" s="319"/>
      <c r="B164" s="61" t="s">
        <v>122</v>
      </c>
      <c r="C164" s="61"/>
      <c r="D164" s="342"/>
      <c r="E164" s="343"/>
      <c r="F164" s="344"/>
    </row>
    <row r="165" spans="1:10" s="320" customFormat="1">
      <c r="A165" s="319"/>
      <c r="B165" s="61"/>
      <c r="C165" s="61"/>
      <c r="D165" s="342"/>
      <c r="E165" s="343"/>
      <c r="F165" s="344"/>
    </row>
    <row r="166" spans="1:10" s="320" customFormat="1">
      <c r="A166" s="321" t="s">
        <v>1068</v>
      </c>
      <c r="B166" s="322" t="s">
        <v>606</v>
      </c>
      <c r="C166" s="345"/>
      <c r="D166" s="346"/>
      <c r="E166" s="347"/>
      <c r="F166" s="348"/>
    </row>
    <row r="167" spans="1:10" s="320" customFormat="1">
      <c r="A167" s="319"/>
      <c r="B167" s="61"/>
      <c r="C167" s="61"/>
      <c r="D167" s="342"/>
      <c r="E167" s="343"/>
      <c r="F167" s="344"/>
    </row>
    <row r="168" spans="1:10" s="320" customFormat="1" ht="25.5">
      <c r="A168" s="319"/>
      <c r="B168" s="61" t="s">
        <v>3197</v>
      </c>
      <c r="C168" s="61"/>
      <c r="D168" s="342"/>
      <c r="E168" s="343"/>
      <c r="F168" s="344"/>
    </row>
    <row r="169" spans="1:10" s="320" customFormat="1">
      <c r="A169" s="319"/>
      <c r="B169" s="61"/>
      <c r="C169" s="61"/>
      <c r="D169" s="342"/>
      <c r="E169" s="343"/>
      <c r="F169" s="344"/>
    </row>
    <row r="170" spans="1:10" s="320" customFormat="1">
      <c r="A170" s="319"/>
      <c r="B170" s="61" t="s">
        <v>3154</v>
      </c>
      <c r="C170" s="61"/>
      <c r="D170" s="342"/>
      <c r="E170" s="343"/>
      <c r="F170" s="344"/>
    </row>
    <row r="171" spans="1:10" s="387" customFormat="1">
      <c r="A171" s="329"/>
      <c r="B171" s="391" t="s">
        <v>3198</v>
      </c>
      <c r="C171" s="391"/>
      <c r="D171" s="392"/>
      <c r="E171" s="393"/>
      <c r="F171" s="394"/>
      <c r="G171" s="384"/>
      <c r="H171" s="384"/>
      <c r="I171" s="384"/>
      <c r="J171" s="384"/>
    </row>
    <row r="172" spans="1:10" s="387" customFormat="1">
      <c r="A172" s="329"/>
      <c r="B172" s="391" t="s">
        <v>3199</v>
      </c>
      <c r="C172" s="391"/>
      <c r="D172" s="392"/>
      <c r="E172" s="393"/>
      <c r="F172" s="394"/>
      <c r="G172" s="384"/>
      <c r="H172" s="384"/>
      <c r="I172" s="384"/>
      <c r="J172" s="384"/>
    </row>
    <row r="173" spans="1:10" s="387" customFormat="1">
      <c r="A173" s="329"/>
      <c r="B173" s="391" t="s">
        <v>3200</v>
      </c>
      <c r="C173" s="391"/>
      <c r="D173" s="392"/>
      <c r="E173" s="393"/>
      <c r="F173" s="394"/>
      <c r="G173" s="384"/>
      <c r="H173" s="384"/>
      <c r="I173" s="384"/>
      <c r="J173" s="384"/>
    </row>
    <row r="174" spans="1:10" s="387" customFormat="1">
      <c r="A174" s="329"/>
      <c r="B174" s="391" t="s">
        <v>3201</v>
      </c>
      <c r="C174" s="391"/>
      <c r="D174" s="392"/>
      <c r="E174" s="393"/>
      <c r="F174" s="394"/>
      <c r="G174" s="384"/>
      <c r="H174" s="384"/>
      <c r="I174" s="384"/>
      <c r="J174" s="384"/>
    </row>
    <row r="175" spans="1:10" s="387" customFormat="1">
      <c r="A175" s="329"/>
      <c r="B175" s="391" t="s">
        <v>3202</v>
      </c>
      <c r="C175" s="391"/>
      <c r="D175" s="392"/>
      <c r="E175" s="393"/>
      <c r="F175" s="394"/>
      <c r="G175" s="384"/>
      <c r="H175" s="384"/>
      <c r="I175" s="384"/>
      <c r="J175" s="384"/>
    </row>
    <row r="176" spans="1:10" s="387" customFormat="1">
      <c r="A176" s="329"/>
      <c r="B176" s="391" t="s">
        <v>3203</v>
      </c>
      <c r="C176" s="391"/>
      <c r="D176" s="392"/>
      <c r="E176" s="393"/>
      <c r="F176" s="394"/>
      <c r="G176" s="384"/>
      <c r="H176" s="384"/>
      <c r="I176" s="384"/>
      <c r="J176" s="384"/>
    </row>
    <row r="177" spans="1:10" s="387" customFormat="1" ht="25.5">
      <c r="A177" s="329"/>
      <c r="B177" s="391" t="s">
        <v>3204</v>
      </c>
      <c r="C177" s="391"/>
      <c r="D177" s="392"/>
      <c r="E177" s="393"/>
      <c r="F177" s="394"/>
      <c r="G177" s="384"/>
      <c r="H177" s="384"/>
      <c r="I177" s="384"/>
      <c r="J177" s="384"/>
    </row>
    <row r="178" spans="1:10" s="387" customFormat="1">
      <c r="A178" s="329"/>
      <c r="B178" s="391" t="s">
        <v>3205</v>
      </c>
      <c r="C178" s="391"/>
      <c r="D178" s="392"/>
      <c r="E178" s="393"/>
      <c r="F178" s="394"/>
      <c r="G178" s="384"/>
      <c r="H178" s="384"/>
      <c r="I178" s="384"/>
      <c r="J178" s="384"/>
    </row>
    <row r="179" spans="1:10" s="387" customFormat="1">
      <c r="A179" s="329"/>
      <c r="B179" s="391" t="s">
        <v>3206</v>
      </c>
      <c r="C179" s="391"/>
      <c r="D179" s="392"/>
      <c r="E179" s="393"/>
      <c r="F179" s="394"/>
      <c r="G179" s="384"/>
      <c r="H179" s="384"/>
      <c r="I179" s="384"/>
      <c r="J179" s="384"/>
    </row>
    <row r="180" spans="1:10" s="387" customFormat="1">
      <c r="A180" s="329"/>
      <c r="B180" s="391" t="s">
        <v>3155</v>
      </c>
      <c r="C180" s="391"/>
      <c r="D180" s="392"/>
      <c r="E180" s="393"/>
      <c r="F180" s="394"/>
      <c r="G180" s="384"/>
      <c r="H180" s="384"/>
      <c r="I180" s="384"/>
      <c r="J180" s="384"/>
    </row>
    <row r="181" spans="1:10" s="387" customFormat="1" ht="25.5">
      <c r="A181" s="329"/>
      <c r="B181" s="391" t="s">
        <v>3207</v>
      </c>
      <c r="C181" s="391"/>
      <c r="D181" s="392"/>
      <c r="E181" s="393"/>
      <c r="F181" s="394"/>
      <c r="G181" s="384"/>
      <c r="H181" s="384"/>
      <c r="I181" s="384"/>
      <c r="J181" s="384"/>
    </row>
    <row r="182" spans="1:10" s="320" customFormat="1" ht="25.5">
      <c r="A182" s="319"/>
      <c r="B182" s="61" t="s">
        <v>3208</v>
      </c>
      <c r="C182" s="61"/>
      <c r="D182" s="342"/>
      <c r="E182" s="343"/>
      <c r="F182" s="344"/>
    </row>
    <row r="183" spans="1:10" s="320" customFormat="1" ht="25.5">
      <c r="A183" s="319"/>
      <c r="B183" s="61" t="s">
        <v>3209</v>
      </c>
      <c r="C183" s="61"/>
      <c r="D183" s="342"/>
      <c r="E183" s="343"/>
      <c r="F183" s="344"/>
    </row>
    <row r="184" spans="1:10" s="320" customFormat="1" ht="25.5">
      <c r="A184" s="319"/>
      <c r="B184" s="61" t="s">
        <v>3210</v>
      </c>
      <c r="C184" s="61"/>
      <c r="D184" s="342"/>
      <c r="E184" s="343"/>
      <c r="F184" s="344"/>
    </row>
    <row r="185" spans="1:10" s="320" customFormat="1" ht="25.5">
      <c r="A185" s="319"/>
      <c r="B185" s="61" t="s">
        <v>3211</v>
      </c>
      <c r="C185" s="61"/>
      <c r="D185" s="342"/>
      <c r="E185" s="343"/>
      <c r="F185" s="344"/>
    </row>
    <row r="186" spans="1:10" s="320" customFormat="1" ht="38.25">
      <c r="A186" s="319"/>
      <c r="B186" s="61" t="s">
        <v>3212</v>
      </c>
      <c r="C186" s="61"/>
      <c r="D186" s="342"/>
      <c r="E186" s="343"/>
      <c r="F186" s="344"/>
    </row>
    <row r="187" spans="1:10" s="320" customFormat="1" ht="25.5">
      <c r="A187" s="319"/>
      <c r="B187" s="61" t="s">
        <v>3213</v>
      </c>
      <c r="C187" s="61"/>
      <c r="D187" s="342"/>
      <c r="E187" s="343"/>
      <c r="F187" s="344"/>
    </row>
    <row r="188" spans="1:10" s="320" customFormat="1" ht="25.5">
      <c r="A188" s="319"/>
      <c r="B188" s="61" t="s">
        <v>3214</v>
      </c>
      <c r="C188" s="61"/>
      <c r="D188" s="342"/>
      <c r="E188" s="343"/>
      <c r="F188" s="344"/>
    </row>
    <row r="189" spans="1:10" s="320" customFormat="1" ht="25.5">
      <c r="A189" s="319"/>
      <c r="B189" s="61" t="s">
        <v>3215</v>
      </c>
      <c r="C189" s="61"/>
      <c r="D189" s="342"/>
      <c r="E189" s="343"/>
      <c r="F189" s="344"/>
    </row>
    <row r="190" spans="1:10" s="320" customFormat="1" ht="25.5">
      <c r="A190" s="319"/>
      <c r="B190" s="61" t="s">
        <v>3216</v>
      </c>
      <c r="C190" s="61"/>
      <c r="D190" s="342"/>
      <c r="E190" s="343"/>
      <c r="F190" s="344"/>
    </row>
    <row r="191" spans="1:10" s="320" customFormat="1">
      <c r="A191" s="319"/>
      <c r="B191" s="61" t="s">
        <v>3217</v>
      </c>
      <c r="C191" s="61"/>
      <c r="D191" s="342"/>
      <c r="E191" s="343"/>
      <c r="F191" s="344"/>
    </row>
    <row r="192" spans="1:10" s="320" customFormat="1">
      <c r="A192" s="319"/>
      <c r="B192" s="61" t="s">
        <v>3218</v>
      </c>
      <c r="C192" s="61"/>
      <c r="D192" s="342"/>
      <c r="E192" s="343"/>
      <c r="F192" s="344"/>
    </row>
    <row r="193" spans="1:6" s="320" customFormat="1">
      <c r="A193" s="319"/>
      <c r="B193" s="61"/>
      <c r="C193" s="61"/>
      <c r="D193" s="342"/>
      <c r="E193" s="343"/>
      <c r="F193" s="344"/>
    </row>
    <row r="194" spans="1:6" s="320" customFormat="1" ht="25.5">
      <c r="A194" s="319"/>
      <c r="B194" s="61" t="s">
        <v>129</v>
      </c>
      <c r="C194" s="61"/>
      <c r="D194" s="342"/>
      <c r="E194" s="343"/>
      <c r="F194" s="344"/>
    </row>
    <row r="195" spans="1:6" s="320" customFormat="1" ht="25.5">
      <c r="A195" s="319"/>
      <c r="B195" s="61" t="s">
        <v>130</v>
      </c>
      <c r="C195" s="61"/>
      <c r="D195" s="342"/>
      <c r="E195" s="343"/>
      <c r="F195" s="344"/>
    </row>
    <row r="196" spans="1:6" s="320" customFormat="1" ht="25.5">
      <c r="A196" s="319"/>
      <c r="B196" s="61" t="s">
        <v>3219</v>
      </c>
      <c r="C196" s="61"/>
      <c r="D196" s="342"/>
      <c r="E196" s="343"/>
      <c r="F196" s="344"/>
    </row>
    <row r="197" spans="1:6" s="320" customFormat="1" ht="38.25">
      <c r="A197" s="319"/>
      <c r="B197" s="61" t="s">
        <v>3220</v>
      </c>
      <c r="C197" s="61"/>
      <c r="D197" s="342"/>
      <c r="E197" s="343"/>
      <c r="F197" s="344"/>
    </row>
    <row r="198" spans="1:6" s="320" customFormat="1" ht="38.25">
      <c r="A198" s="319"/>
      <c r="B198" s="61" t="s">
        <v>132</v>
      </c>
      <c r="C198" s="61"/>
      <c r="D198" s="342"/>
      <c r="E198" s="343"/>
      <c r="F198" s="344"/>
    </row>
    <row r="199" spans="1:6" s="320" customFormat="1" ht="38.25">
      <c r="A199" s="319"/>
      <c r="B199" s="61" t="s">
        <v>133</v>
      </c>
      <c r="C199" s="61"/>
      <c r="D199" s="342"/>
      <c r="E199" s="343"/>
      <c r="F199" s="344"/>
    </row>
    <row r="200" spans="1:6" s="320" customFormat="1" ht="25.5">
      <c r="A200" s="319"/>
      <c r="B200" s="61" t="s">
        <v>134</v>
      </c>
      <c r="C200" s="61"/>
      <c r="D200" s="342"/>
      <c r="E200" s="343"/>
      <c r="F200" s="344"/>
    </row>
    <row r="201" spans="1:6" s="320" customFormat="1">
      <c r="A201" s="319"/>
      <c r="B201" s="61" t="s">
        <v>135</v>
      </c>
      <c r="C201" s="61"/>
      <c r="D201" s="342"/>
      <c r="E201" s="343"/>
      <c r="F201" s="344"/>
    </row>
    <row r="202" spans="1:6" s="320" customFormat="1" ht="51">
      <c r="A202" s="319"/>
      <c r="B202" s="61" t="s">
        <v>136</v>
      </c>
      <c r="C202" s="61"/>
      <c r="D202" s="342"/>
      <c r="E202" s="343"/>
      <c r="F202" s="344"/>
    </row>
    <row r="203" spans="1:6" s="320" customFormat="1" ht="38.25">
      <c r="A203" s="319"/>
      <c r="B203" s="61" t="s">
        <v>137</v>
      </c>
      <c r="C203" s="61"/>
      <c r="D203" s="342"/>
      <c r="E203" s="343"/>
      <c r="F203" s="344"/>
    </row>
    <row r="204" spans="1:6" s="320" customFormat="1" ht="25.5">
      <c r="A204" s="319"/>
      <c r="B204" s="61" t="s">
        <v>139</v>
      </c>
      <c r="C204" s="61"/>
      <c r="D204" s="342"/>
      <c r="E204" s="343"/>
      <c r="F204" s="344"/>
    </row>
    <row r="205" spans="1:6" s="320" customFormat="1" ht="51">
      <c r="A205" s="319"/>
      <c r="B205" s="61" t="s">
        <v>3221</v>
      </c>
      <c r="C205" s="61"/>
      <c r="D205" s="342"/>
      <c r="E205" s="343"/>
      <c r="F205" s="344"/>
    </row>
    <row r="206" spans="1:6" s="320" customFormat="1" ht="25.5">
      <c r="A206" s="319"/>
      <c r="B206" s="61" t="s">
        <v>3222</v>
      </c>
      <c r="C206" s="61"/>
      <c r="D206" s="342"/>
      <c r="E206" s="343"/>
      <c r="F206" s="344"/>
    </row>
    <row r="207" spans="1:6" s="320" customFormat="1" ht="25.5">
      <c r="A207" s="319"/>
      <c r="B207" s="61" t="s">
        <v>3223</v>
      </c>
      <c r="C207" s="61"/>
      <c r="D207" s="342"/>
      <c r="E207" s="343"/>
      <c r="F207" s="344"/>
    </row>
    <row r="208" spans="1:6" s="320" customFormat="1" ht="38.25">
      <c r="A208" s="319"/>
      <c r="B208" s="61" t="s">
        <v>3224</v>
      </c>
      <c r="C208" s="61"/>
      <c r="D208" s="342"/>
      <c r="E208" s="343"/>
      <c r="F208" s="344"/>
    </row>
    <row r="209" spans="1:6" s="320" customFormat="1">
      <c r="A209" s="319"/>
      <c r="B209" s="61"/>
      <c r="C209" s="61"/>
      <c r="D209" s="342"/>
      <c r="E209" s="343"/>
      <c r="F209" s="344"/>
    </row>
    <row r="210" spans="1:6" s="320" customFormat="1">
      <c r="A210" s="321" t="s">
        <v>1074</v>
      </c>
      <c r="B210" s="322" t="s">
        <v>425</v>
      </c>
      <c r="C210" s="345"/>
      <c r="D210" s="346"/>
      <c r="E210" s="347"/>
      <c r="F210" s="348"/>
    </row>
    <row r="211" spans="1:6" s="320" customFormat="1">
      <c r="A211" s="319"/>
      <c r="B211" s="61"/>
      <c r="C211" s="61"/>
      <c r="D211" s="342"/>
      <c r="E211" s="343"/>
      <c r="F211" s="344"/>
    </row>
    <row r="212" spans="1:6" s="320" customFormat="1">
      <c r="A212" s="330" t="s">
        <v>3225</v>
      </c>
      <c r="B212" s="331" t="s">
        <v>145</v>
      </c>
      <c r="C212" s="61"/>
      <c r="D212" s="342"/>
      <c r="E212" s="343"/>
      <c r="F212" s="344"/>
    </row>
    <row r="213" spans="1:6" s="320" customFormat="1">
      <c r="A213" s="319"/>
      <c r="B213" s="61"/>
      <c r="C213" s="61"/>
      <c r="D213" s="342"/>
      <c r="E213" s="343"/>
      <c r="F213" s="344"/>
    </row>
    <row r="214" spans="1:6" s="320" customFormat="1" ht="25.5">
      <c r="A214" s="319"/>
      <c r="B214" s="61" t="s">
        <v>3226</v>
      </c>
      <c r="C214" s="61"/>
      <c r="D214" s="342"/>
      <c r="E214" s="343"/>
      <c r="F214" s="344"/>
    </row>
    <row r="215" spans="1:6" s="320" customFormat="1" ht="25.5">
      <c r="A215" s="319"/>
      <c r="B215" s="61" t="s">
        <v>3227</v>
      </c>
      <c r="C215" s="61"/>
      <c r="D215" s="342"/>
      <c r="E215" s="343"/>
      <c r="F215" s="344"/>
    </row>
    <row r="216" spans="1:6" s="320" customFormat="1" ht="25.5">
      <c r="A216" s="319"/>
      <c r="B216" s="61" t="s">
        <v>3228</v>
      </c>
      <c r="C216" s="61"/>
      <c r="D216" s="342"/>
      <c r="E216" s="343"/>
      <c r="F216" s="344"/>
    </row>
    <row r="217" spans="1:6" s="320" customFormat="1" ht="25.5">
      <c r="A217" s="319"/>
      <c r="B217" s="61" t="s">
        <v>149</v>
      </c>
      <c r="C217" s="61"/>
      <c r="D217" s="342"/>
      <c r="E217" s="343"/>
      <c r="F217" s="344"/>
    </row>
    <row r="218" spans="1:6" s="320" customFormat="1" ht="38.25">
      <c r="A218" s="319"/>
      <c r="B218" s="61" t="s">
        <v>3229</v>
      </c>
      <c r="C218" s="61"/>
      <c r="D218" s="342"/>
      <c r="E218" s="343"/>
      <c r="F218" s="344"/>
    </row>
    <row r="219" spans="1:6" s="320" customFormat="1" ht="25.5">
      <c r="A219" s="319"/>
      <c r="B219" s="61" t="s">
        <v>152</v>
      </c>
      <c r="C219" s="61"/>
      <c r="D219" s="342"/>
      <c r="E219" s="343"/>
      <c r="F219" s="344"/>
    </row>
    <row r="220" spans="1:6" s="320" customFormat="1" ht="38.25">
      <c r="A220" s="319"/>
      <c r="B220" s="61" t="s">
        <v>153</v>
      </c>
      <c r="C220" s="61"/>
      <c r="D220" s="342"/>
      <c r="E220" s="343"/>
      <c r="F220" s="344"/>
    </row>
    <row r="221" spans="1:6" s="320" customFormat="1" ht="25.5">
      <c r="A221" s="319"/>
      <c r="B221" s="61" t="s">
        <v>3230</v>
      </c>
      <c r="C221" s="61"/>
      <c r="D221" s="342"/>
      <c r="E221" s="343"/>
      <c r="F221" s="344"/>
    </row>
    <row r="222" spans="1:6" s="320" customFormat="1" ht="25.5">
      <c r="A222" s="319"/>
      <c r="B222" s="61" t="s">
        <v>3231</v>
      </c>
      <c r="C222" s="61"/>
      <c r="D222" s="342"/>
      <c r="E222" s="343"/>
      <c r="F222" s="344"/>
    </row>
    <row r="223" spans="1:6" s="320" customFormat="1" ht="25.5">
      <c r="A223" s="319"/>
      <c r="B223" s="61" t="s">
        <v>157</v>
      </c>
      <c r="C223" s="61"/>
      <c r="D223" s="342"/>
      <c r="E223" s="343"/>
      <c r="F223" s="344"/>
    </row>
    <row r="224" spans="1:6" s="320" customFormat="1" ht="25.5">
      <c r="A224" s="319"/>
      <c r="B224" s="61" t="s">
        <v>158</v>
      </c>
      <c r="C224" s="61"/>
      <c r="D224" s="342"/>
      <c r="E224" s="343"/>
      <c r="F224" s="344"/>
    </row>
    <row r="225" spans="1:10" s="320" customFormat="1">
      <c r="A225" s="319"/>
      <c r="B225" s="61" t="s">
        <v>159</v>
      </c>
      <c r="C225" s="61"/>
      <c r="D225" s="342"/>
      <c r="E225" s="343"/>
      <c r="F225" s="344"/>
    </row>
    <row r="226" spans="1:10" s="320" customFormat="1">
      <c r="A226" s="319"/>
      <c r="B226" s="61"/>
      <c r="C226" s="61"/>
      <c r="D226" s="342"/>
      <c r="E226" s="343"/>
      <c r="F226" s="344"/>
    </row>
    <row r="227" spans="1:10" s="320" customFormat="1">
      <c r="A227" s="330" t="s">
        <v>3232</v>
      </c>
      <c r="B227" s="331" t="s">
        <v>160</v>
      </c>
      <c r="C227" s="61"/>
      <c r="D227" s="342"/>
      <c r="E227" s="343"/>
      <c r="F227" s="344"/>
    </row>
    <row r="228" spans="1:10" s="320" customFormat="1">
      <c r="A228" s="319"/>
      <c r="B228" s="61"/>
      <c r="C228" s="61"/>
      <c r="D228" s="342"/>
      <c r="E228" s="343"/>
      <c r="F228" s="344"/>
    </row>
    <row r="229" spans="1:10" s="320" customFormat="1" ht="25.5">
      <c r="A229" s="319"/>
      <c r="B229" s="61" t="s">
        <v>3233</v>
      </c>
      <c r="C229" s="61"/>
      <c r="D229" s="342"/>
      <c r="E229" s="343"/>
      <c r="F229" s="344"/>
    </row>
    <row r="230" spans="1:10" s="320" customFormat="1">
      <c r="A230" s="319"/>
      <c r="B230" s="61"/>
      <c r="C230" s="61"/>
      <c r="D230" s="342"/>
      <c r="E230" s="343"/>
      <c r="F230" s="344"/>
    </row>
    <row r="231" spans="1:10" s="320" customFormat="1">
      <c r="A231" s="319"/>
      <c r="B231" s="61" t="s">
        <v>3154</v>
      </c>
      <c r="C231" s="61"/>
      <c r="D231" s="342"/>
      <c r="E231" s="343"/>
      <c r="F231" s="344"/>
    </row>
    <row r="232" spans="1:10" s="387" customFormat="1">
      <c r="A232" s="329"/>
      <c r="B232" s="391" t="s">
        <v>3198</v>
      </c>
      <c r="C232" s="391"/>
      <c r="D232" s="392"/>
      <c r="E232" s="393"/>
      <c r="F232" s="394"/>
      <c r="G232" s="384"/>
      <c r="H232" s="384"/>
      <c r="I232" s="384"/>
      <c r="J232" s="384"/>
    </row>
    <row r="233" spans="1:10" s="387" customFormat="1">
      <c r="A233" s="329"/>
      <c r="B233" s="391" t="s">
        <v>3199</v>
      </c>
      <c r="C233" s="391"/>
      <c r="D233" s="392"/>
      <c r="E233" s="393"/>
      <c r="F233" s="394"/>
      <c r="G233" s="384"/>
      <c r="H233" s="384"/>
      <c r="I233" s="384"/>
      <c r="J233" s="384"/>
    </row>
    <row r="234" spans="1:10" s="387" customFormat="1">
      <c r="A234" s="329"/>
      <c r="B234" s="391" t="s">
        <v>3200</v>
      </c>
      <c r="C234" s="391"/>
      <c r="D234" s="392"/>
      <c r="E234" s="393"/>
      <c r="F234" s="394"/>
      <c r="G234" s="384"/>
      <c r="H234" s="384"/>
      <c r="I234" s="384"/>
      <c r="J234" s="384"/>
    </row>
    <row r="235" spans="1:10" s="387" customFormat="1">
      <c r="A235" s="329"/>
      <c r="B235" s="391" t="s">
        <v>3201</v>
      </c>
      <c r="C235" s="391"/>
      <c r="D235" s="392"/>
      <c r="E235" s="393"/>
      <c r="F235" s="394"/>
      <c r="G235" s="384"/>
      <c r="H235" s="384"/>
      <c r="I235" s="384"/>
      <c r="J235" s="384"/>
    </row>
    <row r="236" spans="1:10" s="387" customFormat="1">
      <c r="A236" s="329"/>
      <c r="B236" s="391" t="s">
        <v>3202</v>
      </c>
      <c r="C236" s="391"/>
      <c r="D236" s="392"/>
      <c r="E236" s="393"/>
      <c r="F236" s="394"/>
      <c r="G236" s="384"/>
      <c r="H236" s="384"/>
      <c r="I236" s="384"/>
      <c r="J236" s="384"/>
    </row>
    <row r="237" spans="1:10" s="387" customFormat="1">
      <c r="A237" s="329"/>
      <c r="B237" s="391" t="s">
        <v>3203</v>
      </c>
      <c r="C237" s="391"/>
      <c r="D237" s="392"/>
      <c r="E237" s="393"/>
      <c r="F237" s="394"/>
      <c r="G237" s="384"/>
      <c r="H237" s="384"/>
      <c r="I237" s="384"/>
      <c r="J237" s="384"/>
    </row>
    <row r="238" spans="1:10" s="387" customFormat="1" ht="25.5">
      <c r="A238" s="329"/>
      <c r="B238" s="391" t="s">
        <v>3234</v>
      </c>
      <c r="C238" s="391"/>
      <c r="D238" s="392"/>
      <c r="E238" s="393"/>
      <c r="F238" s="394"/>
      <c r="G238" s="384"/>
      <c r="H238" s="384"/>
      <c r="I238" s="384"/>
      <c r="J238" s="384"/>
    </row>
    <row r="239" spans="1:10" s="387" customFormat="1">
      <c r="A239" s="329"/>
      <c r="B239" s="391" t="s">
        <v>3205</v>
      </c>
      <c r="C239" s="391"/>
      <c r="D239" s="392"/>
      <c r="E239" s="393"/>
      <c r="F239" s="394"/>
      <c r="G239" s="384"/>
      <c r="H239" s="384"/>
      <c r="I239" s="384"/>
      <c r="J239" s="384"/>
    </row>
    <row r="240" spans="1:10" s="387" customFormat="1">
      <c r="A240" s="329"/>
      <c r="B240" s="391" t="s">
        <v>3206</v>
      </c>
      <c r="C240" s="391"/>
      <c r="D240" s="392"/>
      <c r="E240" s="393"/>
      <c r="F240" s="394"/>
      <c r="G240" s="384"/>
      <c r="H240" s="384"/>
      <c r="I240" s="384"/>
      <c r="J240" s="384"/>
    </row>
    <row r="241" spans="1:10" s="387" customFormat="1">
      <c r="A241" s="329"/>
      <c r="B241" s="391" t="s">
        <v>3155</v>
      </c>
      <c r="C241" s="391"/>
      <c r="D241" s="392"/>
      <c r="E241" s="393"/>
      <c r="F241" s="394"/>
      <c r="G241" s="384"/>
      <c r="H241" s="384"/>
      <c r="I241" s="384"/>
      <c r="J241" s="384"/>
    </row>
    <row r="242" spans="1:10" s="387" customFormat="1" ht="25.5">
      <c r="A242" s="329"/>
      <c r="B242" s="391" t="s">
        <v>3207</v>
      </c>
      <c r="C242" s="391"/>
      <c r="D242" s="392"/>
      <c r="E242" s="393"/>
      <c r="F242" s="394"/>
      <c r="G242" s="384"/>
      <c r="H242" s="384"/>
      <c r="I242" s="384"/>
      <c r="J242" s="384"/>
    </row>
    <row r="243" spans="1:10" s="320" customFormat="1" ht="25.5">
      <c r="A243" s="319"/>
      <c r="B243" s="61" t="s">
        <v>3215</v>
      </c>
      <c r="C243" s="61"/>
      <c r="D243" s="342"/>
      <c r="E243" s="343"/>
      <c r="F243" s="344"/>
    </row>
    <row r="244" spans="1:10" s="320" customFormat="1" ht="25.5">
      <c r="A244" s="319"/>
      <c r="B244" s="61" t="s">
        <v>3216</v>
      </c>
      <c r="C244" s="61"/>
      <c r="D244" s="342"/>
      <c r="E244" s="343"/>
      <c r="F244" s="344"/>
    </row>
    <row r="245" spans="1:10" s="320" customFormat="1" ht="25.5">
      <c r="A245" s="319"/>
      <c r="B245" s="61" t="s">
        <v>3214</v>
      </c>
      <c r="C245" s="61"/>
      <c r="D245" s="342"/>
      <c r="E245" s="343"/>
      <c r="F245" s="344"/>
    </row>
    <row r="246" spans="1:10" s="320" customFormat="1">
      <c r="A246" s="319"/>
      <c r="B246" s="61" t="s">
        <v>3217</v>
      </c>
      <c r="C246" s="61"/>
      <c r="D246" s="342"/>
      <c r="E246" s="343"/>
      <c r="F246" s="344"/>
    </row>
    <row r="247" spans="1:10" s="320" customFormat="1" ht="25.5">
      <c r="A247" s="319"/>
      <c r="B247" s="61" t="s">
        <v>3235</v>
      </c>
      <c r="C247" s="61"/>
      <c r="D247" s="342"/>
      <c r="E247" s="343"/>
      <c r="F247" s="344"/>
    </row>
    <row r="248" spans="1:10" s="320" customFormat="1">
      <c r="A248" s="319"/>
      <c r="B248" s="61" t="s">
        <v>3236</v>
      </c>
      <c r="C248" s="61"/>
      <c r="D248" s="342"/>
      <c r="E248" s="343"/>
      <c r="F248" s="344"/>
    </row>
    <row r="249" spans="1:10" s="320" customFormat="1">
      <c r="A249" s="319"/>
      <c r="B249" s="61"/>
      <c r="C249" s="61"/>
      <c r="D249" s="342"/>
      <c r="E249" s="343"/>
      <c r="F249" s="344"/>
    </row>
    <row r="250" spans="1:10" s="320" customFormat="1" ht="38.25">
      <c r="A250" s="319"/>
      <c r="B250" s="61" t="s">
        <v>3237</v>
      </c>
      <c r="C250" s="61"/>
      <c r="D250" s="342"/>
      <c r="E250" s="343"/>
      <c r="F250" s="344"/>
    </row>
    <row r="251" spans="1:10" s="320" customFormat="1" ht="25.5">
      <c r="A251" s="319"/>
      <c r="B251" s="61" t="s">
        <v>3238</v>
      </c>
      <c r="C251" s="61"/>
      <c r="D251" s="342"/>
      <c r="E251" s="343"/>
      <c r="F251" s="344"/>
    </row>
    <row r="252" spans="1:10" s="320" customFormat="1">
      <c r="A252" s="319"/>
      <c r="B252" s="61"/>
      <c r="C252" s="61"/>
      <c r="D252" s="342"/>
      <c r="E252" s="343"/>
      <c r="F252" s="344"/>
    </row>
    <row r="253" spans="1:10" s="320" customFormat="1">
      <c r="A253" s="321" t="s">
        <v>1082</v>
      </c>
      <c r="B253" s="322" t="s">
        <v>1151</v>
      </c>
      <c r="C253" s="345"/>
      <c r="D253" s="346"/>
      <c r="E253" s="347"/>
      <c r="F253" s="348"/>
    </row>
    <row r="254" spans="1:10" s="320" customFormat="1">
      <c r="A254" s="319"/>
      <c r="B254" s="29"/>
      <c r="C254" s="29"/>
      <c r="D254" s="205"/>
      <c r="E254" s="351"/>
      <c r="F254" s="352"/>
    </row>
    <row r="255" spans="1:10" s="320" customFormat="1" ht="38.25">
      <c r="A255" s="319"/>
      <c r="B255" s="61" t="s">
        <v>3239</v>
      </c>
      <c r="C255" s="29"/>
      <c r="D255" s="205"/>
      <c r="E255" s="351"/>
      <c r="F255" s="352"/>
    </row>
    <row r="256" spans="1:10" s="320" customFormat="1" ht="25.5">
      <c r="A256" s="319"/>
      <c r="B256" s="61" t="s">
        <v>3240</v>
      </c>
      <c r="C256" s="61"/>
      <c r="D256" s="342"/>
      <c r="E256" s="343"/>
      <c r="F256" s="344"/>
    </row>
    <row r="257" spans="1:10" s="320" customFormat="1">
      <c r="A257" s="319"/>
      <c r="B257" s="65" t="s">
        <v>3241</v>
      </c>
      <c r="C257" s="61"/>
      <c r="D257" s="342"/>
      <c r="E257" s="343"/>
      <c r="F257" s="344"/>
    </row>
    <row r="258" spans="1:10" s="320" customFormat="1">
      <c r="A258" s="319"/>
      <c r="B258" s="65" t="s">
        <v>3242</v>
      </c>
      <c r="C258" s="61"/>
      <c r="D258" s="342"/>
      <c r="E258" s="343"/>
      <c r="F258" s="344"/>
    </row>
    <row r="259" spans="1:10" s="320" customFormat="1">
      <c r="A259" s="319"/>
      <c r="B259" s="65" t="s">
        <v>3243</v>
      </c>
      <c r="C259" s="61"/>
      <c r="D259" s="342"/>
      <c r="E259" s="343"/>
      <c r="F259" s="344"/>
    </row>
    <row r="260" spans="1:10" s="320" customFormat="1" ht="25.5">
      <c r="A260" s="319"/>
      <c r="B260" s="65" t="s">
        <v>3244</v>
      </c>
      <c r="C260" s="61"/>
      <c r="D260" s="342"/>
      <c r="E260" s="343"/>
      <c r="F260" s="344"/>
    </row>
    <row r="261" spans="1:10" s="320" customFormat="1">
      <c r="A261" s="319"/>
      <c r="B261" s="65"/>
      <c r="C261" s="61"/>
      <c r="D261" s="342"/>
      <c r="E261" s="343"/>
      <c r="F261" s="344"/>
    </row>
    <row r="262" spans="1:10" s="320" customFormat="1" ht="51">
      <c r="A262" s="319"/>
      <c r="B262" s="61" t="s">
        <v>166</v>
      </c>
      <c r="C262" s="61"/>
      <c r="D262" s="342"/>
      <c r="E262" s="343"/>
      <c r="F262" s="344"/>
    </row>
    <row r="263" spans="1:10" s="320" customFormat="1" ht="63.75">
      <c r="A263" s="319"/>
      <c r="B263" s="61" t="s">
        <v>167</v>
      </c>
      <c r="C263" s="61"/>
      <c r="D263" s="342"/>
      <c r="E263" s="343"/>
      <c r="F263" s="344"/>
    </row>
    <row r="264" spans="1:10" s="320" customFormat="1" ht="38.25">
      <c r="A264" s="319"/>
      <c r="B264" s="61" t="s">
        <v>168</v>
      </c>
      <c r="C264" s="61"/>
      <c r="D264" s="342"/>
      <c r="E264" s="343"/>
      <c r="F264" s="344"/>
    </row>
    <row r="265" spans="1:10" s="320" customFormat="1">
      <c r="A265" s="319"/>
      <c r="B265" s="61"/>
      <c r="C265" s="61"/>
      <c r="D265" s="342"/>
      <c r="E265" s="343"/>
      <c r="F265" s="344"/>
    </row>
    <row r="266" spans="1:10" s="320" customFormat="1">
      <c r="A266" s="321" t="s">
        <v>1086</v>
      </c>
      <c r="B266" s="322" t="s">
        <v>3245</v>
      </c>
      <c r="C266" s="345"/>
      <c r="D266" s="346"/>
      <c r="E266" s="347"/>
      <c r="F266" s="348"/>
    </row>
    <row r="267" spans="1:10" s="320" customFormat="1">
      <c r="A267" s="319"/>
      <c r="B267" s="29"/>
      <c r="C267" s="29"/>
      <c r="D267" s="205"/>
      <c r="E267" s="351"/>
      <c r="F267" s="352"/>
    </row>
    <row r="268" spans="1:10" s="320" customFormat="1" ht="51">
      <c r="A268" s="319"/>
      <c r="B268" s="61" t="s">
        <v>3246</v>
      </c>
      <c r="C268" s="61"/>
      <c r="D268" s="342"/>
      <c r="E268" s="343"/>
      <c r="F268" s="344"/>
    </row>
    <row r="269" spans="1:10" s="320" customFormat="1">
      <c r="A269" s="319"/>
      <c r="B269" s="61"/>
      <c r="C269" s="61"/>
      <c r="D269" s="342"/>
      <c r="E269" s="343"/>
      <c r="F269" s="344"/>
    </row>
    <row r="270" spans="1:10" s="320" customFormat="1">
      <c r="A270" s="319"/>
      <c r="B270" s="61" t="s">
        <v>3154</v>
      </c>
      <c r="C270" s="61"/>
      <c r="D270" s="342"/>
      <c r="E270" s="343"/>
      <c r="F270" s="344"/>
    </row>
    <row r="271" spans="1:10" s="387" customFormat="1">
      <c r="A271" s="329"/>
      <c r="B271" s="391" t="s">
        <v>3198</v>
      </c>
      <c r="C271" s="391"/>
      <c r="D271" s="392"/>
      <c r="E271" s="393"/>
      <c r="F271" s="394"/>
      <c r="G271" s="384"/>
      <c r="H271" s="384"/>
      <c r="I271" s="384"/>
      <c r="J271" s="384"/>
    </row>
    <row r="272" spans="1:10" s="387" customFormat="1">
      <c r="A272" s="329"/>
      <c r="B272" s="391" t="s">
        <v>3199</v>
      </c>
      <c r="C272" s="391"/>
      <c r="D272" s="392"/>
      <c r="E272" s="393"/>
      <c r="F272" s="394"/>
      <c r="G272" s="384"/>
      <c r="H272" s="384"/>
      <c r="I272" s="384"/>
      <c r="J272" s="384"/>
    </row>
    <row r="273" spans="1:10" s="387" customFormat="1">
      <c r="A273" s="329"/>
      <c r="B273" s="391" t="s">
        <v>3200</v>
      </c>
      <c r="C273" s="391"/>
      <c r="D273" s="392"/>
      <c r="E273" s="393"/>
      <c r="F273" s="394"/>
      <c r="G273" s="384"/>
      <c r="H273" s="384"/>
      <c r="I273" s="384"/>
      <c r="J273" s="384"/>
    </row>
    <row r="274" spans="1:10" s="387" customFormat="1">
      <c r="A274" s="329"/>
      <c r="B274" s="391" t="s">
        <v>3201</v>
      </c>
      <c r="C274" s="391"/>
      <c r="D274" s="392"/>
      <c r="E274" s="393"/>
      <c r="F274" s="394"/>
      <c r="G274" s="384"/>
      <c r="H274" s="384"/>
      <c r="I274" s="384"/>
      <c r="J274" s="384"/>
    </row>
    <row r="275" spans="1:10" s="387" customFormat="1">
      <c r="A275" s="329"/>
      <c r="B275" s="391" t="s">
        <v>3202</v>
      </c>
      <c r="C275" s="391"/>
      <c r="D275" s="392"/>
      <c r="E275" s="393"/>
      <c r="F275" s="394"/>
      <c r="G275" s="384"/>
      <c r="H275" s="384"/>
      <c r="I275" s="384"/>
      <c r="J275" s="384"/>
    </row>
    <row r="276" spans="1:10" s="387" customFormat="1">
      <c r="A276" s="329"/>
      <c r="B276" s="391" t="s">
        <v>3203</v>
      </c>
      <c r="C276" s="391"/>
      <c r="D276" s="392"/>
      <c r="E276" s="393"/>
      <c r="F276" s="394"/>
      <c r="G276" s="384"/>
      <c r="H276" s="384"/>
      <c r="I276" s="384"/>
      <c r="J276" s="384"/>
    </row>
    <row r="277" spans="1:10" s="387" customFormat="1" ht="25.5">
      <c r="A277" s="329"/>
      <c r="B277" s="391" t="s">
        <v>3204</v>
      </c>
      <c r="C277" s="391"/>
      <c r="D277" s="392"/>
      <c r="E277" s="393"/>
      <c r="F277" s="394"/>
      <c r="G277" s="384"/>
      <c r="H277" s="384"/>
      <c r="I277" s="384"/>
      <c r="J277" s="384"/>
    </row>
    <row r="278" spans="1:10" s="387" customFormat="1">
      <c r="A278" s="329"/>
      <c r="B278" s="391" t="s">
        <v>3206</v>
      </c>
      <c r="C278" s="391"/>
      <c r="D278" s="392"/>
      <c r="E278" s="393"/>
      <c r="F278" s="394"/>
      <c r="G278" s="384"/>
      <c r="H278" s="384"/>
      <c r="I278" s="384"/>
      <c r="J278" s="384"/>
    </row>
    <row r="279" spans="1:10" s="387" customFormat="1">
      <c r="A279" s="329"/>
      <c r="B279" s="391" t="s">
        <v>3155</v>
      </c>
      <c r="C279" s="391"/>
      <c r="D279" s="392"/>
      <c r="E279" s="393"/>
      <c r="F279" s="394"/>
      <c r="G279" s="384"/>
      <c r="H279" s="384"/>
      <c r="I279" s="384"/>
      <c r="J279" s="384"/>
    </row>
    <row r="280" spans="1:10" s="387" customFormat="1" ht="25.5">
      <c r="A280" s="329"/>
      <c r="B280" s="391" t="s">
        <v>3207</v>
      </c>
      <c r="C280" s="391"/>
      <c r="D280" s="392"/>
      <c r="E280" s="393"/>
      <c r="F280" s="394"/>
      <c r="G280" s="384"/>
      <c r="H280" s="384"/>
      <c r="I280" s="384"/>
      <c r="J280" s="384"/>
    </row>
    <row r="281" spans="1:10" s="320" customFormat="1">
      <c r="A281" s="319"/>
      <c r="B281" s="61" t="s">
        <v>3247</v>
      </c>
      <c r="C281" s="61"/>
      <c r="D281" s="342"/>
      <c r="E281" s="343"/>
      <c r="F281" s="344"/>
    </row>
    <row r="282" spans="1:10" s="320" customFormat="1">
      <c r="A282" s="319"/>
      <c r="B282" s="61" t="s">
        <v>3248</v>
      </c>
      <c r="C282" s="61"/>
      <c r="D282" s="342"/>
      <c r="E282" s="343"/>
      <c r="F282" s="344"/>
    </row>
    <row r="283" spans="1:10" s="320" customFormat="1">
      <c r="A283" s="319"/>
      <c r="B283" s="61" t="s">
        <v>3249</v>
      </c>
      <c r="C283" s="61"/>
      <c r="D283" s="342"/>
      <c r="E283" s="343"/>
      <c r="F283" s="344"/>
    </row>
    <row r="284" spans="1:10" s="320" customFormat="1">
      <c r="A284" s="319"/>
      <c r="B284" s="61" t="s">
        <v>171</v>
      </c>
      <c r="C284" s="61"/>
      <c r="D284" s="342"/>
      <c r="E284" s="343"/>
      <c r="F284" s="344"/>
    </row>
    <row r="285" spans="1:10" s="320" customFormat="1">
      <c r="A285" s="319"/>
      <c r="B285" s="61" t="s">
        <v>172</v>
      </c>
      <c r="C285" s="61"/>
      <c r="D285" s="342"/>
      <c r="E285" s="343"/>
      <c r="F285" s="344"/>
    </row>
    <row r="286" spans="1:10" s="141" customFormat="1" ht="25.5">
      <c r="A286" s="319"/>
      <c r="B286" s="32" t="s">
        <v>3250</v>
      </c>
      <c r="C286" s="32"/>
      <c r="D286" s="342"/>
      <c r="E286" s="356"/>
      <c r="F286" s="357"/>
    </row>
    <row r="287" spans="1:10" s="141" customFormat="1" ht="25.5">
      <c r="A287" s="319"/>
      <c r="B287" s="32" t="s">
        <v>3251</v>
      </c>
      <c r="C287" s="32"/>
      <c r="D287" s="342"/>
      <c r="E287" s="356"/>
      <c r="F287" s="357"/>
    </row>
    <row r="288" spans="1:10" s="141" customFormat="1" ht="25.5">
      <c r="A288" s="319"/>
      <c r="B288" s="32" t="s">
        <v>3252</v>
      </c>
      <c r="C288" s="32"/>
      <c r="D288" s="342"/>
      <c r="E288" s="356"/>
      <c r="F288" s="357"/>
    </row>
    <row r="289" spans="1:10" s="320" customFormat="1">
      <c r="A289" s="319"/>
      <c r="B289" s="61" t="s">
        <v>3218</v>
      </c>
      <c r="C289" s="61"/>
      <c r="D289" s="342"/>
      <c r="E289" s="343"/>
      <c r="F289" s="344"/>
    </row>
    <row r="290" spans="1:10" s="320" customFormat="1">
      <c r="A290" s="319"/>
      <c r="B290" s="65" t="s">
        <v>3253</v>
      </c>
      <c r="C290" s="61"/>
      <c r="D290" s="342"/>
      <c r="E290" s="343"/>
      <c r="F290" s="344"/>
    </row>
    <row r="291" spans="1:10" s="320" customFormat="1">
      <c r="A291" s="319"/>
      <c r="B291" s="65"/>
      <c r="C291" s="61"/>
      <c r="D291" s="342"/>
      <c r="E291" s="343"/>
      <c r="F291" s="344"/>
    </row>
    <row r="292" spans="1:10" s="320" customFormat="1" ht="38.25">
      <c r="A292" s="319"/>
      <c r="B292" s="61" t="s">
        <v>178</v>
      </c>
      <c r="C292" s="61"/>
      <c r="D292" s="342"/>
      <c r="E292" s="343"/>
      <c r="F292" s="344"/>
    </row>
    <row r="293" spans="1:10" s="320" customFormat="1">
      <c r="A293" s="319"/>
      <c r="B293" s="61"/>
      <c r="C293" s="61"/>
      <c r="D293" s="342"/>
      <c r="E293" s="343"/>
      <c r="F293" s="344"/>
    </row>
    <row r="294" spans="1:10" s="320" customFormat="1">
      <c r="A294" s="332" t="s">
        <v>1095</v>
      </c>
      <c r="B294" s="322" t="s">
        <v>179</v>
      </c>
      <c r="C294" s="345"/>
      <c r="D294" s="346"/>
      <c r="E294" s="347"/>
      <c r="F294" s="348"/>
    </row>
    <row r="295" spans="1:10" s="320" customFormat="1">
      <c r="A295" s="319"/>
      <c r="B295" s="29"/>
      <c r="C295" s="29"/>
      <c r="D295" s="205"/>
      <c r="E295" s="351"/>
      <c r="F295" s="352"/>
    </row>
    <row r="296" spans="1:10" s="320" customFormat="1" ht="38.25">
      <c r="A296" s="319"/>
      <c r="B296" s="61" t="s">
        <v>3254</v>
      </c>
      <c r="C296" s="61"/>
      <c r="D296" s="342"/>
      <c r="E296" s="343"/>
      <c r="F296" s="344"/>
    </row>
    <row r="297" spans="1:10" s="320" customFormat="1">
      <c r="A297" s="319"/>
      <c r="B297" s="61"/>
      <c r="C297" s="61"/>
      <c r="D297" s="342"/>
      <c r="E297" s="343"/>
      <c r="F297" s="344"/>
    </row>
    <row r="298" spans="1:10" s="320" customFormat="1">
      <c r="A298" s="319"/>
      <c r="B298" s="61" t="s">
        <v>3154</v>
      </c>
      <c r="C298" s="61"/>
      <c r="D298" s="342"/>
      <c r="E298" s="343"/>
      <c r="F298" s="344"/>
    </row>
    <row r="299" spans="1:10" s="387" customFormat="1">
      <c r="A299" s="329"/>
      <c r="B299" s="391" t="s">
        <v>3198</v>
      </c>
      <c r="C299" s="391"/>
      <c r="D299" s="392"/>
      <c r="E299" s="393"/>
      <c r="F299" s="394"/>
      <c r="G299" s="384"/>
      <c r="H299" s="384"/>
      <c r="I299" s="384"/>
      <c r="J299" s="384"/>
    </row>
    <row r="300" spans="1:10" s="387" customFormat="1">
      <c r="A300" s="329"/>
      <c r="B300" s="391" t="s">
        <v>3199</v>
      </c>
      <c r="C300" s="391"/>
      <c r="D300" s="392"/>
      <c r="E300" s="393"/>
      <c r="F300" s="394"/>
      <c r="G300" s="384"/>
      <c r="H300" s="384"/>
      <c r="I300" s="384"/>
      <c r="J300" s="384"/>
    </row>
    <row r="301" spans="1:10" s="387" customFormat="1">
      <c r="A301" s="329"/>
      <c r="B301" s="391" t="s">
        <v>3200</v>
      </c>
      <c r="C301" s="391"/>
      <c r="D301" s="392"/>
      <c r="E301" s="393"/>
      <c r="F301" s="394"/>
      <c r="G301" s="384"/>
      <c r="H301" s="384"/>
      <c r="I301" s="384"/>
      <c r="J301" s="384"/>
    </row>
    <row r="302" spans="1:10" s="387" customFormat="1">
      <c r="A302" s="329"/>
      <c r="B302" s="391" t="s">
        <v>3201</v>
      </c>
      <c r="C302" s="391"/>
      <c r="D302" s="392"/>
      <c r="E302" s="393"/>
      <c r="F302" s="394"/>
      <c r="G302" s="384"/>
      <c r="H302" s="384"/>
      <c r="I302" s="384"/>
      <c r="J302" s="384"/>
    </row>
    <row r="303" spans="1:10" s="387" customFormat="1">
      <c r="A303" s="329"/>
      <c r="B303" s="391" t="s">
        <v>3202</v>
      </c>
      <c r="C303" s="391"/>
      <c r="D303" s="392"/>
      <c r="E303" s="393"/>
      <c r="F303" s="394"/>
      <c r="G303" s="384"/>
      <c r="H303" s="384"/>
      <c r="I303" s="384"/>
      <c r="J303" s="384"/>
    </row>
    <row r="304" spans="1:10" s="387" customFormat="1">
      <c r="A304" s="329"/>
      <c r="B304" s="391" t="s">
        <v>3203</v>
      </c>
      <c r="C304" s="391"/>
      <c r="D304" s="392"/>
      <c r="E304" s="393"/>
      <c r="F304" s="394"/>
      <c r="G304" s="384"/>
      <c r="H304" s="384"/>
      <c r="I304" s="384"/>
      <c r="J304" s="384"/>
    </row>
    <row r="305" spans="1:10" s="387" customFormat="1" ht="25.5">
      <c r="A305" s="329"/>
      <c r="B305" s="391" t="s">
        <v>3204</v>
      </c>
      <c r="C305" s="391"/>
      <c r="D305" s="392"/>
      <c r="E305" s="393"/>
      <c r="F305" s="394"/>
      <c r="G305" s="384"/>
      <c r="H305" s="384"/>
      <c r="I305" s="384"/>
      <c r="J305" s="384"/>
    </row>
    <row r="306" spans="1:10" s="387" customFormat="1">
      <c r="A306" s="329"/>
      <c r="B306" s="391" t="s">
        <v>3206</v>
      </c>
      <c r="C306" s="391"/>
      <c r="D306" s="392"/>
      <c r="E306" s="393"/>
      <c r="F306" s="394"/>
      <c r="G306" s="384"/>
      <c r="H306" s="384"/>
      <c r="I306" s="384"/>
      <c r="J306" s="384"/>
    </row>
    <row r="307" spans="1:10" s="387" customFormat="1">
      <c r="A307" s="329"/>
      <c r="B307" s="391" t="s">
        <v>3155</v>
      </c>
      <c r="C307" s="391"/>
      <c r="D307" s="392"/>
      <c r="E307" s="393"/>
      <c r="F307" s="394"/>
      <c r="G307" s="384"/>
      <c r="H307" s="384"/>
      <c r="I307" s="384"/>
      <c r="J307" s="384"/>
    </row>
    <row r="308" spans="1:10" s="387" customFormat="1" ht="25.5">
      <c r="A308" s="329"/>
      <c r="B308" s="391" t="s">
        <v>3207</v>
      </c>
      <c r="C308" s="391"/>
      <c r="D308" s="392"/>
      <c r="E308" s="393"/>
      <c r="F308" s="394"/>
      <c r="G308" s="384"/>
      <c r="H308" s="384"/>
      <c r="I308" s="384"/>
      <c r="J308" s="384"/>
    </row>
    <row r="309" spans="1:10" s="320" customFormat="1" ht="25.5">
      <c r="A309" s="319"/>
      <c r="B309" s="32" t="s">
        <v>3255</v>
      </c>
      <c r="C309" s="61"/>
      <c r="D309" s="342"/>
      <c r="E309" s="343"/>
      <c r="F309" s="344"/>
    </row>
    <row r="310" spans="1:10" s="320" customFormat="1" ht="25.5">
      <c r="A310" s="319"/>
      <c r="B310" s="32" t="s">
        <v>3256</v>
      </c>
      <c r="C310" s="61"/>
      <c r="D310" s="342"/>
      <c r="E310" s="343"/>
      <c r="F310" s="344"/>
    </row>
    <row r="311" spans="1:10" s="320" customFormat="1">
      <c r="A311" s="319"/>
      <c r="B311" s="61" t="s">
        <v>3257</v>
      </c>
      <c r="C311" s="61"/>
      <c r="D311" s="342"/>
      <c r="E311" s="343"/>
      <c r="F311" s="344"/>
    </row>
    <row r="312" spans="1:10" s="320" customFormat="1">
      <c r="A312" s="319"/>
      <c r="B312" s="61"/>
      <c r="C312" s="61"/>
      <c r="D312" s="342"/>
      <c r="E312" s="343"/>
      <c r="F312" s="344"/>
    </row>
    <row r="313" spans="1:10" s="320" customFormat="1" ht="38.25">
      <c r="A313" s="319"/>
      <c r="B313" s="61" t="s">
        <v>3258</v>
      </c>
      <c r="C313" s="61"/>
      <c r="D313" s="342"/>
      <c r="E313" s="343"/>
      <c r="F313" s="344"/>
    </row>
    <row r="314" spans="1:10" s="320" customFormat="1" ht="25.5">
      <c r="A314" s="319"/>
      <c r="B314" s="61" t="s">
        <v>185</v>
      </c>
      <c r="C314" s="61"/>
      <c r="D314" s="342"/>
      <c r="E314" s="343"/>
      <c r="F314" s="344"/>
    </row>
    <row r="315" spans="1:10" s="320" customFormat="1" ht="25.5">
      <c r="A315" s="319"/>
      <c r="B315" s="61" t="s">
        <v>3259</v>
      </c>
      <c r="C315" s="61"/>
      <c r="D315" s="342"/>
      <c r="E315" s="343"/>
      <c r="F315" s="344"/>
    </row>
    <row r="316" spans="1:10" s="320" customFormat="1" ht="51">
      <c r="A316" s="319"/>
      <c r="B316" s="61" t="s">
        <v>3260</v>
      </c>
      <c r="C316" s="61"/>
      <c r="D316" s="342"/>
      <c r="E316" s="343"/>
      <c r="F316" s="344"/>
    </row>
    <row r="317" spans="1:10" s="320" customFormat="1" ht="51">
      <c r="A317" s="319"/>
      <c r="B317" s="61" t="s">
        <v>188</v>
      </c>
      <c r="C317" s="61"/>
      <c r="D317" s="342"/>
      <c r="E317" s="343"/>
      <c r="F317" s="344"/>
    </row>
    <row r="318" spans="1:10" s="320" customFormat="1">
      <c r="A318" s="319"/>
      <c r="B318" s="61"/>
      <c r="C318" s="61"/>
      <c r="D318" s="342"/>
      <c r="E318" s="343"/>
      <c r="F318" s="344"/>
    </row>
    <row r="319" spans="1:10" s="320" customFormat="1">
      <c r="A319" s="319"/>
      <c r="B319" s="61" t="s">
        <v>3166</v>
      </c>
      <c r="C319" s="61"/>
      <c r="D319" s="342"/>
      <c r="E319" s="343"/>
      <c r="F319" s="344"/>
    </row>
    <row r="320" spans="1:10" s="320" customFormat="1">
      <c r="A320" s="319"/>
      <c r="B320" s="61" t="s">
        <v>3261</v>
      </c>
      <c r="C320" s="61"/>
      <c r="D320" s="342"/>
      <c r="E320" s="343"/>
      <c r="F320" s="344"/>
    </row>
    <row r="321" spans="1:6" s="320" customFormat="1">
      <c r="A321" s="319"/>
      <c r="B321" s="61" t="s">
        <v>3262</v>
      </c>
      <c r="C321" s="61"/>
      <c r="D321" s="342"/>
      <c r="E321" s="343"/>
      <c r="F321" s="344"/>
    </row>
    <row r="322" spans="1:6" s="320" customFormat="1">
      <c r="A322" s="319"/>
      <c r="B322" s="61" t="s">
        <v>3263</v>
      </c>
      <c r="C322" s="61"/>
      <c r="D322" s="342"/>
      <c r="E322" s="343"/>
      <c r="F322" s="344"/>
    </row>
    <row r="323" spans="1:6" s="320" customFormat="1">
      <c r="A323" s="319"/>
      <c r="B323" s="61" t="s">
        <v>3264</v>
      </c>
      <c r="C323" s="61"/>
      <c r="D323" s="342"/>
      <c r="E323" s="343"/>
      <c r="F323" s="344"/>
    </row>
    <row r="324" spans="1:6" s="320" customFormat="1">
      <c r="A324" s="319"/>
      <c r="B324" s="61" t="s">
        <v>3265</v>
      </c>
      <c r="C324" s="61"/>
      <c r="D324" s="342"/>
      <c r="E324" s="343"/>
      <c r="F324" s="344"/>
    </row>
    <row r="325" spans="1:6" s="320" customFormat="1">
      <c r="A325" s="319"/>
      <c r="B325" s="61" t="s">
        <v>3266</v>
      </c>
      <c r="C325" s="61"/>
      <c r="D325" s="342"/>
      <c r="E325" s="343"/>
      <c r="F325" s="344"/>
    </row>
    <row r="326" spans="1:6" s="320" customFormat="1">
      <c r="A326" s="319"/>
      <c r="B326" s="61" t="s">
        <v>3267</v>
      </c>
      <c r="C326" s="61"/>
      <c r="D326" s="342"/>
      <c r="E326" s="343"/>
      <c r="F326" s="344"/>
    </row>
    <row r="327" spans="1:6" s="320" customFormat="1">
      <c r="A327" s="319"/>
      <c r="B327" s="61" t="s">
        <v>3268</v>
      </c>
      <c r="C327" s="61"/>
      <c r="D327" s="342"/>
      <c r="E327" s="343"/>
      <c r="F327" s="344"/>
    </row>
    <row r="328" spans="1:6" s="320" customFormat="1">
      <c r="A328" s="319"/>
      <c r="B328" s="61" t="s">
        <v>3269</v>
      </c>
      <c r="C328" s="61"/>
      <c r="D328" s="342"/>
      <c r="E328" s="343"/>
      <c r="F328" s="344"/>
    </row>
    <row r="329" spans="1:6" s="320" customFormat="1">
      <c r="A329" s="319"/>
      <c r="B329" s="61" t="s">
        <v>3270</v>
      </c>
      <c r="C329" s="61"/>
      <c r="D329" s="342"/>
      <c r="E329" s="343"/>
      <c r="F329" s="344"/>
    </row>
    <row r="330" spans="1:6" s="320" customFormat="1">
      <c r="A330" s="319"/>
      <c r="B330" s="61" t="s">
        <v>3271</v>
      </c>
      <c r="C330" s="61"/>
      <c r="D330" s="342"/>
      <c r="E330" s="343"/>
      <c r="F330" s="344"/>
    </row>
    <row r="331" spans="1:6" s="320" customFormat="1">
      <c r="A331" s="319"/>
      <c r="B331" s="61"/>
      <c r="C331" s="61"/>
      <c r="D331" s="342"/>
      <c r="E331" s="343"/>
      <c r="F331" s="344"/>
    </row>
    <row r="332" spans="1:6" s="320" customFormat="1">
      <c r="A332" s="319"/>
      <c r="B332" s="61" t="s">
        <v>202</v>
      </c>
      <c r="C332" s="61"/>
      <c r="D332" s="342"/>
      <c r="E332" s="343"/>
      <c r="F332" s="344"/>
    </row>
    <row r="333" spans="1:6" s="320" customFormat="1">
      <c r="A333" s="319"/>
      <c r="B333" s="61" t="s">
        <v>97</v>
      </c>
      <c r="C333" s="61"/>
      <c r="D333" s="342"/>
      <c r="E333" s="343"/>
      <c r="F333" s="344"/>
    </row>
    <row r="334" spans="1:6" s="320" customFormat="1">
      <c r="A334" s="321" t="s">
        <v>1097</v>
      </c>
      <c r="B334" s="322" t="s">
        <v>203</v>
      </c>
      <c r="C334" s="345"/>
      <c r="D334" s="346"/>
      <c r="E334" s="347"/>
      <c r="F334" s="348"/>
    </row>
    <row r="335" spans="1:6" s="320" customFormat="1">
      <c r="A335" s="319"/>
      <c r="B335" s="29"/>
      <c r="C335" s="29"/>
      <c r="D335" s="205"/>
      <c r="E335" s="351"/>
      <c r="F335" s="352"/>
    </row>
    <row r="336" spans="1:6" s="320" customFormat="1">
      <c r="A336" s="330" t="s">
        <v>3272</v>
      </c>
      <c r="B336" s="331" t="s">
        <v>2658</v>
      </c>
      <c r="C336" s="61"/>
      <c r="D336" s="342"/>
      <c r="E336" s="343"/>
      <c r="F336" s="344"/>
    </row>
    <row r="337" spans="1:10" s="320" customFormat="1">
      <c r="A337" s="333"/>
      <c r="B337" s="29"/>
      <c r="C337" s="61"/>
      <c r="D337" s="342"/>
      <c r="E337" s="343"/>
      <c r="F337" s="344"/>
    </row>
    <row r="338" spans="1:10" s="320" customFormat="1" ht="25.5">
      <c r="A338" s="319"/>
      <c r="B338" s="61" t="s">
        <v>3273</v>
      </c>
      <c r="C338" s="61"/>
      <c r="D338" s="342"/>
      <c r="E338" s="343"/>
      <c r="F338" s="344"/>
    </row>
    <row r="339" spans="1:10" s="320" customFormat="1">
      <c r="A339" s="319"/>
      <c r="B339" s="61"/>
      <c r="C339" s="61"/>
      <c r="D339" s="342"/>
      <c r="E339" s="343"/>
      <c r="F339" s="344"/>
    </row>
    <row r="340" spans="1:10" s="320" customFormat="1">
      <c r="A340" s="319"/>
      <c r="B340" s="61" t="s">
        <v>3154</v>
      </c>
      <c r="C340" s="61"/>
      <c r="D340" s="342"/>
      <c r="E340" s="343"/>
      <c r="F340" s="344"/>
    </row>
    <row r="341" spans="1:10" s="387" customFormat="1">
      <c r="A341" s="329"/>
      <c r="B341" s="391" t="s">
        <v>3198</v>
      </c>
      <c r="C341" s="391"/>
      <c r="D341" s="392"/>
      <c r="E341" s="393"/>
      <c r="F341" s="394"/>
      <c r="G341" s="384"/>
      <c r="H341" s="384"/>
      <c r="I341" s="384"/>
      <c r="J341" s="384"/>
    </row>
    <row r="342" spans="1:10" s="387" customFormat="1">
      <c r="A342" s="329"/>
      <c r="B342" s="391" t="s">
        <v>3199</v>
      </c>
      <c r="C342" s="391"/>
      <c r="D342" s="392"/>
      <c r="E342" s="393"/>
      <c r="F342" s="394"/>
      <c r="G342" s="384"/>
      <c r="H342" s="384"/>
      <c r="I342" s="384"/>
      <c r="J342" s="384"/>
    </row>
    <row r="343" spans="1:10" s="387" customFormat="1">
      <c r="A343" s="329"/>
      <c r="B343" s="391" t="s">
        <v>3200</v>
      </c>
      <c r="C343" s="391"/>
      <c r="D343" s="392"/>
      <c r="E343" s="393"/>
      <c r="F343" s="394"/>
      <c r="G343" s="384"/>
      <c r="H343" s="384"/>
      <c r="I343" s="384"/>
      <c r="J343" s="384"/>
    </row>
    <row r="344" spans="1:10" s="387" customFormat="1">
      <c r="A344" s="329"/>
      <c r="B344" s="391" t="s">
        <v>3201</v>
      </c>
      <c r="C344" s="391"/>
      <c r="D344" s="392"/>
      <c r="E344" s="393"/>
      <c r="F344" s="394"/>
      <c r="G344" s="384"/>
      <c r="H344" s="384"/>
      <c r="I344" s="384"/>
      <c r="J344" s="384"/>
    </row>
    <row r="345" spans="1:10" s="387" customFormat="1">
      <c r="A345" s="329"/>
      <c r="B345" s="391" t="s">
        <v>3202</v>
      </c>
      <c r="C345" s="391"/>
      <c r="D345" s="392"/>
      <c r="E345" s="393"/>
      <c r="F345" s="394"/>
      <c r="G345" s="384"/>
      <c r="H345" s="384"/>
      <c r="I345" s="384"/>
      <c r="J345" s="384"/>
    </row>
    <row r="346" spans="1:10" s="387" customFormat="1">
      <c r="A346" s="329"/>
      <c r="B346" s="391" t="s">
        <v>3203</v>
      </c>
      <c r="C346" s="391"/>
      <c r="D346" s="392"/>
      <c r="E346" s="393"/>
      <c r="F346" s="394"/>
      <c r="G346" s="384"/>
      <c r="H346" s="384"/>
      <c r="I346" s="384"/>
      <c r="J346" s="384"/>
    </row>
    <row r="347" spans="1:10" s="387" customFormat="1" ht="25.5">
      <c r="A347" s="329"/>
      <c r="B347" s="391" t="s">
        <v>3234</v>
      </c>
      <c r="C347" s="391"/>
      <c r="D347" s="392"/>
      <c r="E347" s="393"/>
      <c r="F347" s="394"/>
      <c r="G347" s="384"/>
      <c r="H347" s="384"/>
      <c r="I347" s="384"/>
      <c r="J347" s="384"/>
    </row>
    <row r="348" spans="1:10" s="387" customFormat="1">
      <c r="A348" s="329"/>
      <c r="B348" s="391" t="s">
        <v>3205</v>
      </c>
      <c r="C348" s="391"/>
      <c r="D348" s="392"/>
      <c r="E348" s="393"/>
      <c r="F348" s="394"/>
      <c r="G348" s="384"/>
      <c r="H348" s="384"/>
      <c r="I348" s="384"/>
      <c r="J348" s="384"/>
    </row>
    <row r="349" spans="1:10" s="387" customFormat="1">
      <c r="A349" s="329"/>
      <c r="B349" s="391" t="s">
        <v>3206</v>
      </c>
      <c r="C349" s="391"/>
      <c r="D349" s="392"/>
      <c r="E349" s="393"/>
      <c r="F349" s="394"/>
      <c r="G349" s="384"/>
      <c r="H349" s="384"/>
      <c r="I349" s="384"/>
      <c r="J349" s="384"/>
    </row>
    <row r="350" spans="1:10" s="387" customFormat="1">
      <c r="A350" s="329"/>
      <c r="B350" s="391" t="s">
        <v>3155</v>
      </c>
      <c r="C350" s="391"/>
      <c r="D350" s="392"/>
      <c r="E350" s="393"/>
      <c r="F350" s="394"/>
      <c r="G350" s="384"/>
      <c r="H350" s="384"/>
      <c r="I350" s="384"/>
      <c r="J350" s="384"/>
    </row>
    <row r="351" spans="1:10" s="387" customFormat="1" ht="25.5">
      <c r="A351" s="329"/>
      <c r="B351" s="391" t="s">
        <v>3207</v>
      </c>
      <c r="C351" s="391"/>
      <c r="D351" s="392"/>
      <c r="E351" s="393"/>
      <c r="F351" s="394"/>
      <c r="G351" s="384"/>
      <c r="H351" s="384"/>
      <c r="I351" s="384"/>
      <c r="J351" s="384"/>
    </row>
    <row r="352" spans="1:10" s="320" customFormat="1" ht="38.25">
      <c r="A352" s="46"/>
      <c r="B352" s="32" t="s">
        <v>3274</v>
      </c>
      <c r="C352" s="61"/>
      <c r="D352" s="342"/>
      <c r="E352" s="343"/>
      <c r="F352" s="344"/>
    </row>
    <row r="353" spans="1:6" s="320" customFormat="1" ht="25.5">
      <c r="A353" s="46"/>
      <c r="B353" s="32" t="s">
        <v>3275</v>
      </c>
      <c r="C353" s="61"/>
      <c r="D353" s="342"/>
      <c r="E353" s="343"/>
      <c r="F353" s="344"/>
    </row>
    <row r="354" spans="1:6" s="320" customFormat="1" ht="25.5">
      <c r="A354" s="46"/>
      <c r="B354" s="32" t="s">
        <v>3276</v>
      </c>
      <c r="C354" s="61"/>
      <c r="D354" s="342"/>
      <c r="E354" s="343"/>
      <c r="F354" s="344"/>
    </row>
    <row r="355" spans="1:6" s="320" customFormat="1" ht="25.5">
      <c r="A355" s="46"/>
      <c r="B355" s="32" t="s">
        <v>3277</v>
      </c>
      <c r="C355" s="61"/>
      <c r="D355" s="342"/>
      <c r="E355" s="343"/>
      <c r="F355" s="344"/>
    </row>
    <row r="356" spans="1:6" s="320" customFormat="1" ht="25.5">
      <c r="A356" s="46"/>
      <c r="B356" s="32" t="s">
        <v>3278</v>
      </c>
      <c r="C356" s="61"/>
      <c r="D356" s="342"/>
      <c r="E356" s="343"/>
      <c r="F356" s="344"/>
    </row>
    <row r="357" spans="1:6" s="320" customFormat="1" ht="25.5">
      <c r="A357" s="46"/>
      <c r="B357" s="32" t="s">
        <v>3279</v>
      </c>
      <c r="C357" s="61"/>
      <c r="D357" s="342"/>
      <c r="E357" s="343"/>
      <c r="F357" s="344"/>
    </row>
    <row r="358" spans="1:6" s="320" customFormat="1" ht="25.5">
      <c r="A358" s="46"/>
      <c r="B358" s="32" t="s">
        <v>3280</v>
      </c>
      <c r="C358" s="61"/>
      <c r="D358" s="342"/>
      <c r="E358" s="343"/>
      <c r="F358" s="344"/>
    </row>
    <row r="359" spans="1:6" s="320" customFormat="1" ht="25.5">
      <c r="A359" s="46"/>
      <c r="B359" s="32" t="s">
        <v>3281</v>
      </c>
      <c r="C359" s="61"/>
      <c r="D359" s="342"/>
      <c r="E359" s="343"/>
      <c r="F359" s="344"/>
    </row>
    <row r="360" spans="1:6" s="320" customFormat="1" ht="25.5">
      <c r="A360" s="46"/>
      <c r="B360" s="32" t="s">
        <v>3282</v>
      </c>
      <c r="C360" s="61"/>
      <c r="D360" s="342"/>
      <c r="E360" s="343"/>
      <c r="F360" s="344"/>
    </row>
    <row r="361" spans="1:6" s="320" customFormat="1" ht="25.5">
      <c r="A361" s="46"/>
      <c r="B361" s="32" t="s">
        <v>3283</v>
      </c>
      <c r="C361" s="61"/>
      <c r="D361" s="342"/>
      <c r="E361" s="343"/>
      <c r="F361" s="344"/>
    </row>
    <row r="362" spans="1:6" s="320" customFormat="1" ht="25.5">
      <c r="A362" s="46"/>
      <c r="B362" s="32" t="s">
        <v>3284</v>
      </c>
      <c r="C362" s="61"/>
      <c r="D362" s="342"/>
      <c r="E362" s="343"/>
      <c r="F362" s="344"/>
    </row>
    <row r="363" spans="1:6" s="320" customFormat="1" ht="25.5">
      <c r="A363" s="46"/>
      <c r="B363" s="32" t="s">
        <v>3285</v>
      </c>
      <c r="C363" s="61"/>
      <c r="D363" s="342"/>
      <c r="E363" s="343"/>
      <c r="F363" s="344"/>
    </row>
    <row r="364" spans="1:6" s="320" customFormat="1" ht="25.5">
      <c r="A364" s="46"/>
      <c r="B364" s="32" t="s">
        <v>3286</v>
      </c>
      <c r="C364" s="61"/>
      <c r="D364" s="342"/>
      <c r="E364" s="343"/>
      <c r="F364" s="344"/>
    </row>
    <row r="365" spans="1:6" s="320" customFormat="1" ht="25.5">
      <c r="A365" s="46"/>
      <c r="B365" s="32" t="s">
        <v>3287</v>
      </c>
      <c r="C365" s="61"/>
      <c r="D365" s="342"/>
      <c r="E365" s="343"/>
      <c r="F365" s="344"/>
    </row>
    <row r="366" spans="1:6" s="320" customFormat="1" ht="25.5">
      <c r="A366" s="46"/>
      <c r="B366" s="32" t="s">
        <v>3288</v>
      </c>
      <c r="C366" s="61"/>
      <c r="D366" s="342"/>
      <c r="E366" s="343"/>
      <c r="F366" s="344"/>
    </row>
    <row r="367" spans="1:6" s="320" customFormat="1" ht="25.5">
      <c r="A367" s="46"/>
      <c r="B367" s="32" t="s">
        <v>3289</v>
      </c>
      <c r="C367" s="61"/>
      <c r="D367" s="342"/>
      <c r="E367" s="343"/>
      <c r="F367" s="344"/>
    </row>
    <row r="368" spans="1:6" s="320" customFormat="1" ht="25.5">
      <c r="A368" s="46"/>
      <c r="B368" s="32" t="s">
        <v>3290</v>
      </c>
      <c r="C368" s="61"/>
      <c r="D368" s="342"/>
      <c r="E368" s="343"/>
      <c r="F368" s="344"/>
    </row>
    <row r="369" spans="1:6" s="320" customFormat="1" ht="38.25">
      <c r="A369" s="46"/>
      <c r="B369" s="32" t="s">
        <v>3291</v>
      </c>
      <c r="C369" s="61"/>
      <c r="D369" s="342"/>
      <c r="E369" s="343"/>
      <c r="F369" s="344"/>
    </row>
    <row r="370" spans="1:6" s="320" customFormat="1" ht="25.5">
      <c r="A370" s="319"/>
      <c r="B370" s="61" t="s">
        <v>3292</v>
      </c>
      <c r="C370" s="61"/>
      <c r="D370" s="342"/>
      <c r="E370" s="343"/>
      <c r="F370" s="344"/>
    </row>
    <row r="371" spans="1:6" s="320" customFormat="1" ht="25.5">
      <c r="A371" s="319"/>
      <c r="B371" s="61" t="s">
        <v>3293</v>
      </c>
      <c r="C371" s="61"/>
      <c r="D371" s="342"/>
      <c r="E371" s="343"/>
      <c r="F371" s="344"/>
    </row>
    <row r="372" spans="1:6" s="320" customFormat="1" ht="25.5">
      <c r="A372" s="319"/>
      <c r="B372" s="61" t="s">
        <v>3294</v>
      </c>
      <c r="C372" s="61"/>
      <c r="D372" s="342"/>
      <c r="E372" s="343"/>
      <c r="F372" s="344"/>
    </row>
    <row r="373" spans="1:6" s="320" customFormat="1">
      <c r="A373" s="319"/>
      <c r="D373" s="335"/>
      <c r="E373" s="336"/>
      <c r="F373" s="337"/>
    </row>
    <row r="374" spans="1:6" s="320" customFormat="1">
      <c r="A374" s="319"/>
      <c r="B374" s="61" t="s">
        <v>208</v>
      </c>
      <c r="C374" s="61"/>
      <c r="D374" s="342"/>
      <c r="E374" s="343"/>
      <c r="F374" s="344"/>
    </row>
    <row r="375" spans="1:6" s="320" customFormat="1" ht="25.5">
      <c r="A375" s="319"/>
      <c r="B375" s="61" t="s">
        <v>3295</v>
      </c>
      <c r="C375" s="61"/>
      <c r="D375" s="342"/>
      <c r="E375" s="343"/>
      <c r="F375" s="344"/>
    </row>
    <row r="376" spans="1:6" s="320" customFormat="1">
      <c r="A376" s="319"/>
      <c r="B376" s="61" t="s">
        <v>3296</v>
      </c>
      <c r="C376" s="61"/>
      <c r="D376" s="342"/>
      <c r="E376" s="343"/>
      <c r="F376" s="344"/>
    </row>
    <row r="377" spans="1:6" s="320" customFormat="1">
      <c r="A377" s="319"/>
      <c r="B377" s="61" t="s">
        <v>3297</v>
      </c>
      <c r="C377" s="61"/>
      <c r="D377" s="342"/>
      <c r="E377" s="343"/>
      <c r="F377" s="344"/>
    </row>
    <row r="378" spans="1:6" s="320" customFormat="1">
      <c r="A378" s="319"/>
      <c r="B378" s="61" t="s">
        <v>3298</v>
      </c>
      <c r="C378" s="61"/>
      <c r="D378" s="342"/>
      <c r="E378" s="343"/>
      <c r="F378" s="344"/>
    </row>
    <row r="379" spans="1:6" s="320" customFormat="1" ht="25.5">
      <c r="A379" s="319"/>
      <c r="B379" s="61" t="s">
        <v>3299</v>
      </c>
      <c r="C379" s="61"/>
      <c r="D379" s="342"/>
      <c r="E379" s="343"/>
      <c r="F379" s="344"/>
    </row>
    <row r="380" spans="1:6" s="320" customFormat="1">
      <c r="A380" s="319"/>
      <c r="B380" s="61" t="s">
        <v>3300</v>
      </c>
      <c r="C380" s="61"/>
      <c r="D380" s="342"/>
      <c r="E380" s="343"/>
      <c r="F380" s="344"/>
    </row>
    <row r="381" spans="1:6" s="320" customFormat="1">
      <c r="A381" s="319"/>
      <c r="B381" s="61" t="s">
        <v>3301</v>
      </c>
      <c r="C381" s="61"/>
      <c r="D381" s="342"/>
      <c r="E381" s="343"/>
      <c r="F381" s="344"/>
    </row>
    <row r="382" spans="1:6" s="320" customFormat="1">
      <c r="A382" s="319"/>
      <c r="B382" s="61" t="s">
        <v>3302</v>
      </c>
      <c r="C382" s="61"/>
      <c r="D382" s="342"/>
      <c r="E382" s="343"/>
      <c r="F382" s="344"/>
    </row>
    <row r="383" spans="1:6" s="320" customFormat="1" ht="25.5">
      <c r="A383" s="319"/>
      <c r="B383" s="32" t="s">
        <v>3303</v>
      </c>
      <c r="C383" s="61"/>
      <c r="D383" s="342"/>
      <c r="E383" s="343"/>
      <c r="F383" s="344"/>
    </row>
    <row r="384" spans="1:6" s="320" customFormat="1" ht="25.5">
      <c r="A384" s="319"/>
      <c r="B384" s="61" t="s">
        <v>3304</v>
      </c>
      <c r="C384" s="61"/>
      <c r="D384" s="342"/>
      <c r="E384" s="343"/>
      <c r="F384" s="344"/>
    </row>
    <row r="385" spans="1:6" s="320" customFormat="1">
      <c r="A385" s="319"/>
      <c r="B385" s="61"/>
      <c r="C385" s="61"/>
      <c r="D385" s="342"/>
      <c r="E385" s="343"/>
      <c r="F385" s="344"/>
    </row>
    <row r="386" spans="1:6" s="320" customFormat="1" ht="38.25">
      <c r="A386" s="319"/>
      <c r="B386" s="61" t="s">
        <v>3305</v>
      </c>
      <c r="C386" s="61"/>
      <c r="D386" s="342"/>
      <c r="E386" s="343"/>
      <c r="F386" s="344"/>
    </row>
    <row r="387" spans="1:6" s="320" customFormat="1" ht="25.5">
      <c r="A387" s="319"/>
      <c r="B387" s="61" t="s">
        <v>210</v>
      </c>
      <c r="C387" s="61"/>
      <c r="D387" s="342"/>
      <c r="E387" s="343"/>
      <c r="F387" s="344"/>
    </row>
    <row r="388" spans="1:6" s="320" customFormat="1" ht="25.5">
      <c r="A388" s="319"/>
      <c r="B388" s="61" t="s">
        <v>211</v>
      </c>
      <c r="C388" s="61"/>
      <c r="D388" s="342"/>
      <c r="E388" s="343"/>
      <c r="F388" s="344"/>
    </row>
    <row r="389" spans="1:6" s="320" customFormat="1" ht="39.75" customHeight="1">
      <c r="A389" s="319"/>
      <c r="B389" s="61" t="s">
        <v>212</v>
      </c>
      <c r="C389" s="61"/>
      <c r="D389" s="342"/>
      <c r="E389" s="343"/>
      <c r="F389" s="344"/>
    </row>
    <row r="390" spans="1:6" s="320" customFormat="1">
      <c r="A390" s="319"/>
      <c r="B390" s="61"/>
      <c r="C390" s="61"/>
      <c r="D390" s="342"/>
      <c r="E390" s="343"/>
      <c r="F390" s="344"/>
    </row>
    <row r="391" spans="1:6" s="320" customFormat="1">
      <c r="A391" s="330" t="s">
        <v>3306</v>
      </c>
      <c r="B391" s="331" t="s">
        <v>3307</v>
      </c>
      <c r="C391" s="61"/>
      <c r="D391" s="342"/>
      <c r="E391" s="343"/>
      <c r="F391" s="344"/>
    </row>
    <row r="392" spans="1:6" s="320" customFormat="1">
      <c r="A392" s="333"/>
      <c r="B392" s="29"/>
      <c r="C392" s="61"/>
      <c r="D392" s="342"/>
      <c r="E392" s="343"/>
      <c r="F392" s="344"/>
    </row>
    <row r="393" spans="1:6" s="320" customFormat="1">
      <c r="A393" s="319"/>
      <c r="B393" s="61" t="s">
        <v>213</v>
      </c>
      <c r="C393" s="61"/>
      <c r="D393" s="342"/>
      <c r="E393" s="343"/>
      <c r="F393" s="344"/>
    </row>
    <row r="394" spans="1:6" s="320" customFormat="1" ht="25.5">
      <c r="A394" s="319"/>
      <c r="B394" s="61" t="s">
        <v>3308</v>
      </c>
      <c r="C394" s="61"/>
      <c r="D394" s="342"/>
      <c r="E394" s="343"/>
      <c r="F394" s="344"/>
    </row>
    <row r="395" spans="1:6" s="320" customFormat="1" ht="25.5">
      <c r="A395" s="319"/>
      <c r="B395" s="61" t="s">
        <v>3309</v>
      </c>
      <c r="C395" s="61"/>
      <c r="D395" s="342"/>
      <c r="E395" s="343"/>
      <c r="F395" s="344"/>
    </row>
    <row r="396" spans="1:6" s="320" customFormat="1">
      <c r="A396" s="319"/>
      <c r="B396" s="65" t="s">
        <v>3310</v>
      </c>
      <c r="C396" s="61"/>
      <c r="D396" s="342"/>
      <c r="E396" s="343"/>
      <c r="F396" s="344"/>
    </row>
    <row r="397" spans="1:6" s="320" customFormat="1" ht="25.5">
      <c r="A397" s="319"/>
      <c r="B397" s="65" t="s">
        <v>3311</v>
      </c>
      <c r="C397" s="61"/>
      <c r="D397" s="342"/>
      <c r="E397" s="343"/>
      <c r="F397" s="344"/>
    </row>
    <row r="398" spans="1:6" s="320" customFormat="1">
      <c r="A398" s="319"/>
      <c r="B398" s="65" t="s">
        <v>3312</v>
      </c>
      <c r="C398" s="61"/>
      <c r="D398" s="342"/>
      <c r="E398" s="343"/>
      <c r="F398" s="344"/>
    </row>
    <row r="399" spans="1:6" s="320" customFormat="1" ht="25.5">
      <c r="A399" s="319"/>
      <c r="B399" s="61" t="s">
        <v>215</v>
      </c>
      <c r="C399" s="61"/>
      <c r="D399" s="342"/>
      <c r="E399" s="343"/>
      <c r="F399" s="344"/>
    </row>
    <row r="400" spans="1:6" s="320" customFormat="1" ht="15" customHeight="1">
      <c r="A400" s="319"/>
      <c r="B400" s="61"/>
      <c r="C400" s="61"/>
      <c r="D400" s="342"/>
      <c r="E400" s="343"/>
      <c r="F400" s="344"/>
    </row>
    <row r="401" spans="1:6" s="320" customFormat="1">
      <c r="A401" s="330" t="s">
        <v>3313</v>
      </c>
      <c r="B401" s="331" t="s">
        <v>3314</v>
      </c>
      <c r="C401" s="61"/>
      <c r="D401" s="342"/>
      <c r="E401" s="343"/>
      <c r="F401" s="344"/>
    </row>
    <row r="402" spans="1:6" s="320" customFormat="1">
      <c r="A402" s="333"/>
      <c r="B402" s="29"/>
      <c r="C402" s="61"/>
      <c r="D402" s="342"/>
      <c r="E402" s="343"/>
      <c r="F402" s="344"/>
    </row>
    <row r="403" spans="1:6" s="320" customFormat="1">
      <c r="A403" s="319"/>
      <c r="B403" s="61" t="s">
        <v>216</v>
      </c>
      <c r="C403" s="61"/>
      <c r="D403" s="342"/>
      <c r="E403" s="343"/>
      <c r="F403" s="344"/>
    </row>
    <row r="404" spans="1:6" s="320" customFormat="1" ht="25.5">
      <c r="A404" s="319"/>
      <c r="B404" s="61" t="s">
        <v>3315</v>
      </c>
      <c r="C404" s="61"/>
      <c r="D404" s="342"/>
      <c r="E404" s="343"/>
      <c r="F404" s="344"/>
    </row>
    <row r="405" spans="1:6" s="320" customFormat="1">
      <c r="A405" s="319"/>
      <c r="B405" s="61" t="s">
        <v>3316</v>
      </c>
      <c r="C405" s="61"/>
      <c r="D405" s="342"/>
      <c r="E405" s="343"/>
      <c r="F405" s="344"/>
    </row>
    <row r="406" spans="1:6" s="320" customFormat="1" ht="102">
      <c r="A406" s="319"/>
      <c r="B406" s="61" t="s">
        <v>3317</v>
      </c>
      <c r="C406" s="61"/>
      <c r="D406" s="342"/>
      <c r="E406" s="343"/>
      <c r="F406" s="344"/>
    </row>
    <row r="407" spans="1:6" s="320" customFormat="1" ht="38.25">
      <c r="A407" s="319"/>
      <c r="B407" s="61" t="s">
        <v>219</v>
      </c>
      <c r="C407" s="61"/>
      <c r="D407" s="342"/>
      <c r="E407" s="343"/>
      <c r="F407" s="344"/>
    </row>
    <row r="408" spans="1:6" s="320" customFormat="1" ht="25.5">
      <c r="A408" s="319"/>
      <c r="B408" s="61" t="s">
        <v>220</v>
      </c>
      <c r="C408" s="61"/>
      <c r="D408" s="342"/>
      <c r="E408" s="343"/>
      <c r="F408" s="344"/>
    </row>
    <row r="409" spans="1:6" s="320" customFormat="1" ht="51">
      <c r="A409" s="319"/>
      <c r="B409" s="61" t="s">
        <v>221</v>
      </c>
      <c r="C409" s="61"/>
      <c r="D409" s="342"/>
      <c r="E409" s="343"/>
      <c r="F409" s="344"/>
    </row>
    <row r="410" spans="1:6" s="320" customFormat="1">
      <c r="A410" s="319"/>
      <c r="B410" s="61"/>
      <c r="C410" s="61"/>
      <c r="D410" s="342"/>
      <c r="E410" s="343"/>
      <c r="F410" s="344"/>
    </row>
    <row r="411" spans="1:6" s="320" customFormat="1" ht="25.5">
      <c r="A411" s="319"/>
      <c r="B411" s="61" t="s">
        <v>222</v>
      </c>
      <c r="C411" s="61"/>
      <c r="D411" s="342"/>
      <c r="E411" s="343"/>
      <c r="F411" s="344"/>
    </row>
    <row r="412" spans="1:6" s="320" customFormat="1">
      <c r="A412" s="319"/>
      <c r="B412" s="61" t="s">
        <v>224</v>
      </c>
      <c r="C412" s="61"/>
      <c r="D412" s="342"/>
      <c r="E412" s="343"/>
      <c r="F412" s="344"/>
    </row>
    <row r="413" spans="1:6" s="320" customFormat="1">
      <c r="A413" s="319"/>
      <c r="B413" s="61" t="s">
        <v>225</v>
      </c>
      <c r="C413" s="61"/>
      <c r="D413" s="342"/>
      <c r="E413" s="343"/>
      <c r="F413" s="344"/>
    </row>
    <row r="414" spans="1:6" s="320" customFormat="1" ht="25.5">
      <c r="A414" s="319"/>
      <c r="B414" s="61" t="s">
        <v>226</v>
      </c>
      <c r="C414" s="61"/>
      <c r="D414" s="342"/>
      <c r="E414" s="343"/>
      <c r="F414" s="344"/>
    </row>
    <row r="415" spans="1:6" s="320" customFormat="1">
      <c r="A415" s="319"/>
      <c r="B415" s="61"/>
      <c r="C415" s="61"/>
      <c r="D415" s="342"/>
      <c r="E415" s="343"/>
      <c r="F415" s="344"/>
    </row>
    <row r="416" spans="1:6" s="320" customFormat="1">
      <c r="A416" s="330" t="s">
        <v>3318</v>
      </c>
      <c r="B416" s="331" t="s">
        <v>3319</v>
      </c>
      <c r="C416" s="61"/>
      <c r="D416" s="342"/>
      <c r="E416" s="343"/>
      <c r="F416" s="344"/>
    </row>
    <row r="417" spans="1:6" s="320" customFormat="1">
      <c r="A417" s="333"/>
      <c r="B417" s="29"/>
      <c r="C417" s="61"/>
      <c r="D417" s="342"/>
      <c r="E417" s="343"/>
      <c r="F417" s="344"/>
    </row>
    <row r="418" spans="1:6" s="320" customFormat="1">
      <c r="A418" s="319"/>
      <c r="B418" s="61" t="s">
        <v>3166</v>
      </c>
      <c r="C418" s="61"/>
      <c r="D418" s="342"/>
      <c r="E418" s="343"/>
      <c r="F418" s="344"/>
    </row>
    <row r="419" spans="1:6" s="320" customFormat="1">
      <c r="A419" s="319"/>
      <c r="B419" s="61" t="s">
        <v>3320</v>
      </c>
      <c r="C419" s="61"/>
      <c r="D419" s="342"/>
      <c r="E419" s="343"/>
      <c r="F419" s="344"/>
    </row>
    <row r="420" spans="1:6" s="320" customFormat="1">
      <c r="A420" s="319"/>
      <c r="B420" s="61" t="s">
        <v>3321</v>
      </c>
      <c r="C420" s="61"/>
      <c r="D420" s="342"/>
      <c r="E420" s="343"/>
      <c r="F420" s="344"/>
    </row>
    <row r="421" spans="1:6" s="320" customFormat="1">
      <c r="A421" s="319"/>
      <c r="B421" s="61" t="s">
        <v>3322</v>
      </c>
      <c r="C421" s="61"/>
      <c r="D421" s="342"/>
      <c r="E421" s="343"/>
      <c r="F421" s="344"/>
    </row>
    <row r="422" spans="1:6" s="320" customFormat="1">
      <c r="A422" s="319"/>
      <c r="B422" s="61" t="s">
        <v>3323</v>
      </c>
      <c r="C422" s="61"/>
      <c r="D422" s="342"/>
      <c r="E422" s="343"/>
      <c r="F422" s="344"/>
    </row>
    <row r="423" spans="1:6" s="320" customFormat="1" ht="25.5">
      <c r="A423" s="319"/>
      <c r="B423" s="61" t="s">
        <v>3324</v>
      </c>
      <c r="C423" s="61"/>
      <c r="D423" s="342"/>
      <c r="E423" s="343"/>
      <c r="F423" s="344"/>
    </row>
    <row r="424" spans="1:6" s="320" customFormat="1">
      <c r="A424" s="319"/>
      <c r="B424" s="61" t="s">
        <v>3325</v>
      </c>
      <c r="C424" s="61"/>
      <c r="D424" s="342"/>
      <c r="E424" s="343"/>
      <c r="F424" s="344"/>
    </row>
    <row r="425" spans="1:6" s="320" customFormat="1" ht="38.25">
      <c r="A425" s="319"/>
      <c r="B425" s="61" t="s">
        <v>3326</v>
      </c>
      <c r="C425" s="61"/>
      <c r="D425" s="342"/>
      <c r="E425" s="343"/>
      <c r="F425" s="344"/>
    </row>
    <row r="426" spans="1:6" s="320" customFormat="1">
      <c r="A426" s="319"/>
      <c r="B426" s="61" t="s">
        <v>3327</v>
      </c>
      <c r="C426" s="61"/>
      <c r="D426" s="342"/>
      <c r="E426" s="343"/>
      <c r="F426" s="344"/>
    </row>
    <row r="427" spans="1:6" s="320" customFormat="1">
      <c r="A427" s="319"/>
      <c r="B427" s="61" t="s">
        <v>3328</v>
      </c>
      <c r="C427" s="61"/>
      <c r="D427" s="342"/>
      <c r="E427" s="343"/>
      <c r="F427" s="344"/>
    </row>
    <row r="428" spans="1:6" s="320" customFormat="1">
      <c r="A428" s="319"/>
      <c r="B428" s="61" t="s">
        <v>3329</v>
      </c>
      <c r="C428" s="61"/>
      <c r="D428" s="342"/>
      <c r="E428" s="343"/>
      <c r="F428" s="344"/>
    </row>
    <row r="429" spans="1:6" s="320" customFormat="1">
      <c r="A429" s="319"/>
      <c r="B429" s="61" t="s">
        <v>3330</v>
      </c>
      <c r="C429" s="61"/>
      <c r="D429" s="342"/>
      <c r="E429" s="343"/>
      <c r="F429" s="344"/>
    </row>
    <row r="430" spans="1:6" s="320" customFormat="1">
      <c r="A430" s="319"/>
      <c r="B430" s="61" t="s">
        <v>3331</v>
      </c>
      <c r="C430" s="61"/>
      <c r="D430" s="342"/>
      <c r="E430" s="343"/>
      <c r="F430" s="344"/>
    </row>
    <row r="431" spans="1:6" s="320" customFormat="1">
      <c r="A431" s="319"/>
      <c r="B431" s="61" t="s">
        <v>3332</v>
      </c>
      <c r="C431" s="61"/>
      <c r="D431" s="342"/>
      <c r="E431" s="343"/>
      <c r="F431" s="344"/>
    </row>
    <row r="432" spans="1:6" s="320" customFormat="1">
      <c r="A432" s="319"/>
      <c r="B432" s="61" t="s">
        <v>3333</v>
      </c>
      <c r="C432" s="61"/>
      <c r="D432" s="342"/>
      <c r="E432" s="343"/>
      <c r="F432" s="344"/>
    </row>
    <row r="433" spans="1:10" s="320" customFormat="1">
      <c r="A433" s="319"/>
      <c r="B433" s="61"/>
      <c r="C433" s="61"/>
      <c r="D433" s="342"/>
      <c r="E433" s="343"/>
      <c r="F433" s="344"/>
    </row>
    <row r="434" spans="1:10" s="320" customFormat="1">
      <c r="A434" s="319"/>
      <c r="B434" s="61" t="s">
        <v>241</v>
      </c>
      <c r="C434" s="61"/>
      <c r="D434" s="342"/>
      <c r="E434" s="343"/>
      <c r="F434" s="344"/>
    </row>
    <row r="435" spans="1:10" s="320" customFormat="1">
      <c r="A435" s="319"/>
      <c r="B435" s="61"/>
      <c r="C435" s="61"/>
      <c r="D435" s="342"/>
      <c r="E435" s="343"/>
      <c r="F435" s="344"/>
    </row>
    <row r="436" spans="1:10" s="320" customFormat="1">
      <c r="A436" s="321" t="s">
        <v>1101</v>
      </c>
      <c r="B436" s="322" t="s">
        <v>3334</v>
      </c>
      <c r="C436" s="345"/>
      <c r="D436" s="346"/>
      <c r="E436" s="347"/>
      <c r="F436" s="348"/>
    </row>
    <row r="437" spans="1:10" s="320" customFormat="1">
      <c r="A437" s="319"/>
      <c r="B437" s="29"/>
      <c r="C437" s="29"/>
      <c r="D437" s="205"/>
      <c r="E437" s="351"/>
      <c r="F437" s="352"/>
    </row>
    <row r="438" spans="1:10" s="320" customFormat="1">
      <c r="A438" s="330" t="s">
        <v>3335</v>
      </c>
      <c r="B438" s="331" t="s">
        <v>2658</v>
      </c>
      <c r="C438" s="61"/>
      <c r="D438" s="342"/>
      <c r="E438" s="343"/>
      <c r="F438" s="344"/>
    </row>
    <row r="439" spans="1:10" s="320" customFormat="1">
      <c r="A439" s="333"/>
      <c r="B439" s="29"/>
      <c r="C439" s="61"/>
      <c r="D439" s="342"/>
      <c r="E439" s="343"/>
      <c r="F439" s="344"/>
    </row>
    <row r="440" spans="1:10" s="320" customFormat="1" ht="51">
      <c r="A440" s="319"/>
      <c r="B440" s="61" t="s">
        <v>3336</v>
      </c>
      <c r="C440" s="61"/>
      <c r="D440" s="342"/>
      <c r="E440" s="343"/>
      <c r="F440" s="344"/>
    </row>
    <row r="441" spans="1:10" s="320" customFormat="1" ht="25.5">
      <c r="A441" s="319"/>
      <c r="B441" s="61" t="s">
        <v>3337</v>
      </c>
      <c r="C441" s="61"/>
      <c r="D441" s="342"/>
      <c r="E441" s="343"/>
      <c r="F441" s="344"/>
    </row>
    <row r="442" spans="1:10" s="320" customFormat="1">
      <c r="A442" s="319"/>
      <c r="B442" s="61"/>
      <c r="C442" s="61"/>
      <c r="D442" s="342"/>
      <c r="E442" s="343"/>
      <c r="F442" s="344"/>
    </row>
    <row r="443" spans="1:10" s="320" customFormat="1">
      <c r="A443" s="319"/>
      <c r="B443" s="61" t="s">
        <v>3154</v>
      </c>
      <c r="C443" s="61"/>
      <c r="D443" s="342"/>
      <c r="E443" s="343"/>
      <c r="F443" s="344"/>
    </row>
    <row r="444" spans="1:10" s="387" customFormat="1">
      <c r="A444" s="329"/>
      <c r="B444" s="391" t="s">
        <v>3198</v>
      </c>
      <c r="C444" s="391"/>
      <c r="D444" s="392"/>
      <c r="E444" s="393"/>
      <c r="F444" s="394"/>
      <c r="G444" s="384"/>
      <c r="H444" s="384"/>
      <c r="I444" s="384"/>
      <c r="J444" s="384"/>
    </row>
    <row r="445" spans="1:10" s="387" customFormat="1">
      <c r="A445" s="329"/>
      <c r="B445" s="391" t="s">
        <v>3199</v>
      </c>
      <c r="C445" s="391"/>
      <c r="D445" s="392"/>
      <c r="E445" s="393"/>
      <c r="F445" s="394"/>
      <c r="G445" s="384"/>
      <c r="H445" s="384"/>
      <c r="I445" s="384"/>
      <c r="J445" s="384"/>
    </row>
    <row r="446" spans="1:10" s="387" customFormat="1">
      <c r="A446" s="329"/>
      <c r="B446" s="391" t="s">
        <v>3200</v>
      </c>
      <c r="C446" s="391"/>
      <c r="D446" s="392"/>
      <c r="E446" s="393"/>
      <c r="F446" s="394"/>
      <c r="G446" s="384"/>
      <c r="H446" s="384"/>
      <c r="I446" s="384"/>
      <c r="J446" s="384"/>
    </row>
    <row r="447" spans="1:10" s="387" customFormat="1">
      <c r="A447" s="329"/>
      <c r="B447" s="391" t="s">
        <v>3201</v>
      </c>
      <c r="C447" s="391"/>
      <c r="D447" s="392"/>
      <c r="E447" s="393"/>
      <c r="F447" s="394"/>
      <c r="G447" s="384"/>
      <c r="H447" s="384"/>
      <c r="I447" s="384"/>
      <c r="J447" s="384"/>
    </row>
    <row r="448" spans="1:10" s="387" customFormat="1">
      <c r="A448" s="329"/>
      <c r="B448" s="391" t="s">
        <v>3202</v>
      </c>
      <c r="C448" s="391"/>
      <c r="D448" s="392"/>
      <c r="E448" s="393"/>
      <c r="F448" s="394"/>
      <c r="G448" s="384"/>
      <c r="H448" s="384"/>
      <c r="I448" s="384"/>
      <c r="J448" s="384"/>
    </row>
    <row r="449" spans="1:10" s="387" customFormat="1">
      <c r="A449" s="329"/>
      <c r="B449" s="391" t="s">
        <v>3203</v>
      </c>
      <c r="C449" s="391"/>
      <c r="D449" s="392"/>
      <c r="E449" s="393"/>
      <c r="F449" s="394"/>
      <c r="G449" s="384"/>
      <c r="H449" s="384"/>
      <c r="I449" s="384"/>
      <c r="J449" s="384"/>
    </row>
    <row r="450" spans="1:10" s="387" customFormat="1" ht="25.5">
      <c r="A450" s="329"/>
      <c r="B450" s="391" t="s">
        <v>3234</v>
      </c>
      <c r="C450" s="391"/>
      <c r="D450" s="392"/>
      <c r="E450" s="393"/>
      <c r="F450" s="394"/>
      <c r="G450" s="384"/>
      <c r="H450" s="384"/>
      <c r="I450" s="384"/>
      <c r="J450" s="384"/>
    </row>
    <row r="451" spans="1:10" s="387" customFormat="1">
      <c r="A451" s="329"/>
      <c r="B451" s="391" t="s">
        <v>3206</v>
      </c>
      <c r="C451" s="391"/>
      <c r="D451" s="392"/>
      <c r="E451" s="393"/>
      <c r="F451" s="394"/>
      <c r="G451" s="384"/>
      <c r="H451" s="384"/>
      <c r="I451" s="384"/>
      <c r="J451" s="384"/>
    </row>
    <row r="452" spans="1:10" s="387" customFormat="1">
      <c r="A452" s="329"/>
      <c r="B452" s="391" t="s">
        <v>3155</v>
      </c>
      <c r="C452" s="391"/>
      <c r="D452" s="392"/>
      <c r="E452" s="393"/>
      <c r="F452" s="394"/>
      <c r="G452" s="384"/>
      <c r="H452" s="384"/>
      <c r="I452" s="384"/>
      <c r="J452" s="384"/>
    </row>
    <row r="453" spans="1:10" s="387" customFormat="1" ht="25.5">
      <c r="A453" s="329"/>
      <c r="B453" s="391" t="s">
        <v>3207</v>
      </c>
      <c r="C453" s="391"/>
      <c r="D453" s="392"/>
      <c r="E453" s="393"/>
      <c r="F453" s="394"/>
      <c r="G453" s="384"/>
      <c r="H453" s="384"/>
      <c r="I453" s="384"/>
      <c r="J453" s="384"/>
    </row>
    <row r="454" spans="1:10" s="320" customFormat="1">
      <c r="A454" s="319"/>
      <c r="B454" s="61" t="s">
        <v>3338</v>
      </c>
      <c r="C454" s="61"/>
      <c r="D454" s="342"/>
      <c r="E454" s="343"/>
      <c r="F454" s="344"/>
    </row>
    <row r="455" spans="1:10" s="320" customFormat="1">
      <c r="A455" s="319"/>
      <c r="B455" s="61" t="s">
        <v>3339</v>
      </c>
      <c r="C455" s="61"/>
      <c r="D455" s="342"/>
      <c r="E455" s="343"/>
      <c r="F455" s="344"/>
    </row>
    <row r="456" spans="1:10" s="320" customFormat="1">
      <c r="A456" s="319"/>
      <c r="B456" s="61" t="s">
        <v>3340</v>
      </c>
      <c r="C456" s="61"/>
      <c r="D456" s="342"/>
      <c r="E456" s="343"/>
      <c r="F456" s="344"/>
    </row>
    <row r="457" spans="1:10" s="320" customFormat="1">
      <c r="A457" s="319"/>
      <c r="B457" s="61" t="s">
        <v>3341</v>
      </c>
      <c r="C457" s="61"/>
      <c r="D457" s="342"/>
      <c r="E457" s="343"/>
      <c r="F457" s="344"/>
    </row>
    <row r="458" spans="1:10" s="320" customFormat="1">
      <c r="A458" s="319"/>
      <c r="B458" s="61" t="s">
        <v>3342</v>
      </c>
      <c r="C458" s="61"/>
      <c r="D458" s="342"/>
      <c r="E458" s="343"/>
      <c r="F458" s="344"/>
    </row>
    <row r="459" spans="1:10" s="320" customFormat="1" ht="25.5">
      <c r="A459" s="319"/>
      <c r="B459" s="61" t="s">
        <v>3343</v>
      </c>
      <c r="C459" s="61"/>
      <c r="D459" s="342"/>
      <c r="E459" s="343"/>
      <c r="F459" s="344"/>
    </row>
    <row r="460" spans="1:10" s="320" customFormat="1" ht="25.5">
      <c r="A460" s="319"/>
      <c r="B460" s="61" t="s">
        <v>3344</v>
      </c>
      <c r="C460" s="61"/>
      <c r="D460" s="342"/>
      <c r="E460" s="343"/>
      <c r="F460" s="344"/>
    </row>
    <row r="461" spans="1:10" s="320" customFormat="1">
      <c r="A461" s="319"/>
      <c r="B461" s="61" t="s">
        <v>3345</v>
      </c>
      <c r="C461" s="61"/>
      <c r="D461" s="342"/>
      <c r="E461" s="343"/>
      <c r="F461" s="344"/>
    </row>
    <row r="462" spans="1:10" s="320" customFormat="1">
      <c r="A462" s="319"/>
      <c r="B462" s="61" t="s">
        <v>3346</v>
      </c>
      <c r="C462" s="61"/>
      <c r="D462" s="342"/>
      <c r="E462" s="343"/>
      <c r="F462" s="344"/>
    </row>
    <row r="463" spans="1:10" s="320" customFormat="1">
      <c r="A463" s="319"/>
      <c r="B463" s="61" t="s">
        <v>3347</v>
      </c>
      <c r="C463" s="61"/>
      <c r="D463" s="342"/>
      <c r="E463" s="343"/>
      <c r="F463" s="344"/>
    </row>
    <row r="464" spans="1:10" s="320" customFormat="1">
      <c r="A464" s="319"/>
      <c r="B464" s="61" t="s">
        <v>3348</v>
      </c>
      <c r="C464" s="61"/>
      <c r="D464" s="342"/>
      <c r="E464" s="343"/>
      <c r="F464" s="344"/>
    </row>
    <row r="465" spans="1:6" s="320" customFormat="1">
      <c r="A465" s="319"/>
      <c r="B465" s="61" t="s">
        <v>3349</v>
      </c>
      <c r="C465" s="61"/>
      <c r="D465" s="342"/>
      <c r="E465" s="343"/>
      <c r="F465" s="344"/>
    </row>
    <row r="466" spans="1:6" s="320" customFormat="1">
      <c r="A466" s="319"/>
      <c r="B466" s="61" t="s">
        <v>3350</v>
      </c>
      <c r="C466" s="61"/>
      <c r="D466" s="342"/>
      <c r="E466" s="343"/>
      <c r="F466" s="344"/>
    </row>
    <row r="467" spans="1:6" s="320" customFormat="1">
      <c r="A467" s="319"/>
      <c r="B467" s="61" t="s">
        <v>3351</v>
      </c>
      <c r="C467" s="61"/>
      <c r="D467" s="342"/>
      <c r="E467" s="343"/>
      <c r="F467" s="344"/>
    </row>
    <row r="468" spans="1:6" s="320" customFormat="1">
      <c r="A468" s="319"/>
      <c r="B468" s="61" t="s">
        <v>3352</v>
      </c>
      <c r="C468" s="61"/>
      <c r="D468" s="342"/>
      <c r="E468" s="343"/>
      <c r="F468" s="344"/>
    </row>
    <row r="469" spans="1:6" s="320" customFormat="1">
      <c r="A469" s="319"/>
      <c r="B469" s="61" t="s">
        <v>3353</v>
      </c>
      <c r="C469" s="61"/>
      <c r="D469" s="342"/>
      <c r="E469" s="343"/>
      <c r="F469" s="344"/>
    </row>
    <row r="470" spans="1:6" s="315" customFormat="1" ht="25.5">
      <c r="A470" s="334"/>
      <c r="B470" s="61" t="s">
        <v>3354</v>
      </c>
      <c r="D470" s="358"/>
      <c r="E470" s="359"/>
      <c r="F470" s="360"/>
    </row>
    <row r="471" spans="1:6" s="320" customFormat="1" ht="25.5">
      <c r="A471" s="319"/>
      <c r="B471" s="32" t="s">
        <v>3355</v>
      </c>
      <c r="C471" s="61"/>
      <c r="D471" s="342"/>
      <c r="E471" s="343"/>
      <c r="F471" s="344"/>
    </row>
    <row r="472" spans="1:6" s="320" customFormat="1" ht="25.5">
      <c r="A472" s="319"/>
      <c r="B472" s="61" t="s">
        <v>1815</v>
      </c>
      <c r="C472" s="61"/>
      <c r="D472" s="342"/>
      <c r="E472" s="343"/>
      <c r="F472" s="344"/>
    </row>
    <row r="473" spans="1:6" s="320" customFormat="1" ht="25.5">
      <c r="A473" s="319"/>
      <c r="B473" s="61" t="s">
        <v>1780</v>
      </c>
      <c r="C473" s="61"/>
      <c r="D473" s="342"/>
      <c r="E473" s="343"/>
      <c r="F473" s="344"/>
    </row>
    <row r="474" spans="1:6" s="320" customFormat="1" ht="25.5">
      <c r="A474" s="319"/>
      <c r="B474" s="61" t="s">
        <v>1781</v>
      </c>
      <c r="C474" s="61"/>
      <c r="D474" s="342"/>
      <c r="E474" s="343"/>
      <c r="F474" s="344"/>
    </row>
    <row r="475" spans="1:6" s="320" customFormat="1">
      <c r="A475" s="319"/>
      <c r="B475" s="61"/>
      <c r="C475" s="61"/>
      <c r="D475" s="342"/>
      <c r="E475" s="343"/>
      <c r="F475" s="344"/>
    </row>
    <row r="476" spans="1:6" s="320" customFormat="1" ht="25.5">
      <c r="A476" s="319"/>
      <c r="B476" s="61" t="s">
        <v>245</v>
      </c>
      <c r="C476" s="61"/>
      <c r="D476" s="342"/>
      <c r="E476" s="343"/>
      <c r="F476" s="344"/>
    </row>
    <row r="477" spans="1:6" s="320" customFormat="1">
      <c r="A477" s="319"/>
      <c r="B477" s="61" t="s">
        <v>3356</v>
      </c>
      <c r="C477" s="61"/>
      <c r="D477" s="342"/>
      <c r="E477" s="343"/>
      <c r="F477" s="344"/>
    </row>
    <row r="478" spans="1:6" s="320" customFormat="1" ht="25.5">
      <c r="A478" s="319"/>
      <c r="B478" s="61" t="s">
        <v>247</v>
      </c>
      <c r="C478" s="61"/>
      <c r="D478" s="342"/>
      <c r="E478" s="343"/>
      <c r="F478" s="344"/>
    </row>
    <row r="479" spans="1:6" s="320" customFormat="1">
      <c r="A479" s="319"/>
      <c r="B479" s="61" t="s">
        <v>3357</v>
      </c>
      <c r="C479" s="61"/>
      <c r="D479" s="342"/>
      <c r="E479" s="343"/>
      <c r="F479" s="344"/>
    </row>
    <row r="480" spans="1:6" s="320" customFormat="1" ht="25.5">
      <c r="A480" s="319"/>
      <c r="B480" s="61" t="s">
        <v>251</v>
      </c>
      <c r="C480" s="61"/>
      <c r="D480" s="342"/>
      <c r="E480" s="343"/>
      <c r="F480" s="344"/>
    </row>
    <row r="481" spans="1:6" s="320" customFormat="1" ht="25.5">
      <c r="A481" s="319"/>
      <c r="B481" s="61" t="s">
        <v>252</v>
      </c>
      <c r="C481" s="61"/>
      <c r="D481" s="342"/>
      <c r="E481" s="343"/>
      <c r="F481" s="344"/>
    </row>
    <row r="482" spans="1:6" s="320" customFormat="1" ht="38.25">
      <c r="A482" s="319"/>
      <c r="B482" s="61" t="s">
        <v>253</v>
      </c>
      <c r="C482" s="61"/>
      <c r="D482" s="342"/>
      <c r="E482" s="343"/>
      <c r="F482" s="344"/>
    </row>
    <row r="483" spans="1:6" s="320" customFormat="1" ht="25.5">
      <c r="A483" s="319"/>
      <c r="B483" s="61" t="s">
        <v>254</v>
      </c>
      <c r="C483" s="61"/>
      <c r="D483" s="342"/>
      <c r="E483" s="343"/>
      <c r="F483" s="344"/>
    </row>
    <row r="484" spans="1:6" s="320" customFormat="1" ht="38.25">
      <c r="A484" s="319"/>
      <c r="B484" s="61" t="s">
        <v>3358</v>
      </c>
      <c r="C484" s="61"/>
      <c r="D484" s="342"/>
      <c r="E484" s="343"/>
      <c r="F484" s="344"/>
    </row>
    <row r="485" spans="1:6" s="320" customFormat="1" ht="38.25">
      <c r="A485" s="319"/>
      <c r="B485" s="61" t="s">
        <v>3359</v>
      </c>
      <c r="C485" s="61"/>
      <c r="D485" s="342"/>
      <c r="E485" s="343"/>
      <c r="F485" s="344"/>
    </row>
    <row r="486" spans="1:6" s="320" customFormat="1">
      <c r="A486" s="319"/>
      <c r="B486" s="61" t="s">
        <v>257</v>
      </c>
      <c r="C486" s="61"/>
      <c r="D486" s="342"/>
      <c r="E486" s="343"/>
      <c r="F486" s="344"/>
    </row>
    <row r="487" spans="1:6" s="320" customFormat="1" ht="51">
      <c r="A487" s="319"/>
      <c r="B487" s="61" t="s">
        <v>3360</v>
      </c>
      <c r="C487" s="61"/>
      <c r="D487" s="342"/>
      <c r="E487" s="343"/>
      <c r="F487" s="344"/>
    </row>
    <row r="488" spans="1:6" s="320" customFormat="1" ht="25.5">
      <c r="A488" s="319"/>
      <c r="B488" s="61" t="s">
        <v>3361</v>
      </c>
      <c r="C488" s="61"/>
      <c r="D488" s="342"/>
      <c r="E488" s="343"/>
      <c r="F488" s="344"/>
    </row>
    <row r="489" spans="1:6" s="320" customFormat="1">
      <c r="A489" s="319"/>
      <c r="B489" s="61"/>
      <c r="C489" s="61"/>
      <c r="D489" s="342"/>
      <c r="E489" s="343"/>
      <c r="F489" s="344"/>
    </row>
    <row r="490" spans="1:6" s="320" customFormat="1">
      <c r="A490" s="330" t="s">
        <v>3362</v>
      </c>
      <c r="B490" s="331" t="s">
        <v>3314</v>
      </c>
      <c r="C490" s="61"/>
      <c r="D490" s="342"/>
      <c r="E490" s="343"/>
      <c r="F490" s="344"/>
    </row>
    <row r="491" spans="1:6" s="320" customFormat="1">
      <c r="A491" s="333"/>
      <c r="B491" s="29"/>
      <c r="C491" s="61"/>
      <c r="D491" s="342"/>
      <c r="E491" s="343"/>
      <c r="F491" s="344"/>
    </row>
    <row r="492" spans="1:6" s="320" customFormat="1" ht="25.5">
      <c r="A492" s="319"/>
      <c r="B492" s="61" t="s">
        <v>3363</v>
      </c>
      <c r="C492" s="61"/>
      <c r="D492" s="342"/>
      <c r="E492" s="343"/>
      <c r="F492" s="344"/>
    </row>
    <row r="493" spans="1:6" s="320" customFormat="1" ht="25.5">
      <c r="A493" s="319"/>
      <c r="B493" s="61" t="s">
        <v>3315</v>
      </c>
      <c r="C493" s="61"/>
      <c r="D493" s="342"/>
      <c r="E493" s="343"/>
      <c r="F493" s="344"/>
    </row>
    <row r="494" spans="1:6" s="320" customFormat="1">
      <c r="A494" s="319"/>
      <c r="B494" s="61" t="s">
        <v>3316</v>
      </c>
      <c r="C494" s="61"/>
      <c r="D494" s="342"/>
      <c r="E494" s="343"/>
      <c r="F494" s="344"/>
    </row>
    <row r="495" spans="1:6" s="320" customFormat="1" ht="25.5">
      <c r="A495" s="319"/>
      <c r="B495" s="61" t="s">
        <v>265</v>
      </c>
      <c r="C495" s="61"/>
      <c r="D495" s="342"/>
      <c r="E495" s="343"/>
      <c r="F495" s="344"/>
    </row>
    <row r="496" spans="1:6" s="320" customFormat="1" ht="25.5">
      <c r="A496" s="319"/>
      <c r="B496" s="61" t="s">
        <v>266</v>
      </c>
      <c r="C496" s="61"/>
      <c r="D496" s="342"/>
      <c r="E496" s="343"/>
      <c r="F496" s="344"/>
    </row>
    <row r="497" spans="1:6" s="320" customFormat="1" ht="102">
      <c r="A497" s="319"/>
      <c r="B497" s="61" t="s">
        <v>3364</v>
      </c>
      <c r="C497" s="61"/>
      <c r="D497" s="342"/>
      <c r="E497" s="343"/>
      <c r="F497" s="344"/>
    </row>
    <row r="498" spans="1:6" s="320" customFormat="1" ht="38.25">
      <c r="A498" s="319"/>
      <c r="B498" s="61" t="s">
        <v>219</v>
      </c>
      <c r="C498" s="61"/>
      <c r="D498" s="342"/>
      <c r="E498" s="343"/>
      <c r="F498" s="344"/>
    </row>
    <row r="499" spans="1:6" s="320" customFormat="1" ht="25.5">
      <c r="A499" s="319"/>
      <c r="B499" s="61" t="s">
        <v>220</v>
      </c>
      <c r="C499" s="61"/>
      <c r="D499" s="342"/>
      <c r="E499" s="343"/>
      <c r="F499" s="344"/>
    </row>
    <row r="500" spans="1:6" s="320" customFormat="1" ht="51">
      <c r="A500" s="319"/>
      <c r="B500" s="61" t="s">
        <v>3365</v>
      </c>
      <c r="C500" s="61"/>
      <c r="D500" s="342"/>
      <c r="E500" s="343"/>
      <c r="F500" s="344"/>
    </row>
    <row r="501" spans="1:6" s="320" customFormat="1" ht="25.5">
      <c r="A501" s="319"/>
      <c r="B501" s="61" t="s">
        <v>268</v>
      </c>
      <c r="C501" s="61"/>
      <c r="D501" s="342"/>
      <c r="E501" s="343"/>
      <c r="F501" s="344"/>
    </row>
    <row r="502" spans="1:6" s="320" customFormat="1" ht="25.5">
      <c r="A502" s="319"/>
      <c r="B502" s="61" t="s">
        <v>222</v>
      </c>
      <c r="C502" s="61"/>
      <c r="D502" s="342"/>
      <c r="E502" s="343"/>
      <c r="F502" s="344"/>
    </row>
    <row r="503" spans="1:6" s="320" customFormat="1">
      <c r="A503" s="319"/>
      <c r="B503" s="61"/>
      <c r="C503" s="61"/>
      <c r="D503" s="342"/>
      <c r="E503" s="343"/>
      <c r="F503" s="344"/>
    </row>
    <row r="504" spans="1:6" s="320" customFormat="1">
      <c r="A504" s="330" t="s">
        <v>3366</v>
      </c>
      <c r="B504" s="331" t="s">
        <v>3319</v>
      </c>
      <c r="C504" s="61"/>
      <c r="D504" s="342"/>
      <c r="E504" s="343"/>
      <c r="F504" s="344"/>
    </row>
    <row r="505" spans="1:6" s="320" customFormat="1">
      <c r="A505" s="333"/>
      <c r="B505" s="29"/>
      <c r="C505" s="61"/>
      <c r="D505" s="342"/>
      <c r="E505" s="343"/>
      <c r="F505" s="344"/>
    </row>
    <row r="506" spans="1:6" s="320" customFormat="1">
      <c r="A506" s="319"/>
      <c r="B506" s="61" t="s">
        <v>3166</v>
      </c>
      <c r="C506" s="61"/>
      <c r="D506" s="342"/>
      <c r="E506" s="343"/>
      <c r="F506" s="344"/>
    </row>
    <row r="507" spans="1:6" s="320" customFormat="1">
      <c r="A507" s="319"/>
      <c r="B507" s="61" t="s">
        <v>3367</v>
      </c>
      <c r="C507" s="61"/>
      <c r="D507" s="342"/>
      <c r="E507" s="343"/>
      <c r="F507" s="344"/>
    </row>
    <row r="508" spans="1:6" s="320" customFormat="1">
      <c r="A508" s="319"/>
      <c r="B508" s="61" t="s">
        <v>3368</v>
      </c>
      <c r="C508" s="61"/>
      <c r="D508" s="342"/>
      <c r="E508" s="343"/>
      <c r="F508" s="344"/>
    </row>
    <row r="509" spans="1:6" s="320" customFormat="1">
      <c r="A509" s="319"/>
      <c r="B509" s="61" t="s">
        <v>3369</v>
      </c>
      <c r="C509" s="61"/>
      <c r="D509" s="342"/>
      <c r="E509" s="343"/>
      <c r="F509" s="344"/>
    </row>
    <row r="510" spans="1:6" s="320" customFormat="1" ht="25.5">
      <c r="A510" s="319"/>
      <c r="B510" s="61" t="s">
        <v>3370</v>
      </c>
      <c r="C510" s="61"/>
      <c r="D510" s="342"/>
      <c r="E510" s="343"/>
      <c r="F510" s="344"/>
    </row>
    <row r="511" spans="1:6" s="320" customFormat="1" ht="25.5">
      <c r="A511" s="319"/>
      <c r="B511" s="61" t="s">
        <v>3371</v>
      </c>
      <c r="C511" s="61"/>
      <c r="D511" s="342"/>
      <c r="E511" s="343"/>
      <c r="F511" s="344"/>
    </row>
    <row r="512" spans="1:6" s="320" customFormat="1">
      <c r="A512" s="319"/>
      <c r="B512" s="61" t="s">
        <v>3372</v>
      </c>
      <c r="C512" s="61"/>
      <c r="D512" s="342"/>
      <c r="E512" s="343"/>
      <c r="F512" s="344"/>
    </row>
    <row r="513" spans="1:6" s="320" customFormat="1">
      <c r="A513" s="319"/>
      <c r="B513" s="61" t="s">
        <v>3373</v>
      </c>
      <c r="C513" s="61"/>
      <c r="D513" s="342"/>
      <c r="E513" s="343"/>
      <c r="F513" s="344"/>
    </row>
    <row r="514" spans="1:6" s="320" customFormat="1">
      <c r="A514" s="319"/>
      <c r="B514" s="61" t="s">
        <v>3374</v>
      </c>
      <c r="C514" s="61"/>
      <c r="D514" s="342"/>
      <c r="E514" s="343"/>
      <c r="F514" s="344"/>
    </row>
    <row r="515" spans="1:6" s="320" customFormat="1">
      <c r="A515" s="319"/>
      <c r="B515" s="61" t="s">
        <v>3375</v>
      </c>
      <c r="C515" s="61"/>
      <c r="D515" s="342"/>
      <c r="E515" s="343"/>
      <c r="F515" s="344"/>
    </row>
    <row r="516" spans="1:6" s="320" customFormat="1">
      <c r="A516" s="319"/>
      <c r="B516" s="61"/>
      <c r="C516" s="61"/>
      <c r="D516" s="342"/>
      <c r="E516" s="343"/>
      <c r="F516" s="344"/>
    </row>
    <row r="517" spans="1:6" s="320" customFormat="1">
      <c r="A517" s="319"/>
      <c r="B517" s="61" t="s">
        <v>241</v>
      </c>
      <c r="C517" s="61"/>
      <c r="D517" s="342"/>
      <c r="E517" s="343"/>
      <c r="F517" s="344"/>
    </row>
    <row r="518" spans="1:6" s="320" customFormat="1">
      <c r="A518" s="319"/>
      <c r="B518" s="61"/>
      <c r="C518" s="61"/>
      <c r="D518" s="342"/>
      <c r="E518" s="343"/>
      <c r="F518" s="344"/>
    </row>
    <row r="519" spans="1:6" s="320" customFormat="1">
      <c r="A519" s="321" t="s">
        <v>1108</v>
      </c>
      <c r="B519" s="322" t="s">
        <v>1194</v>
      </c>
      <c r="C519" s="345"/>
      <c r="D519" s="346"/>
      <c r="E519" s="347"/>
      <c r="F519" s="348"/>
    </row>
    <row r="520" spans="1:6" s="320" customFormat="1">
      <c r="A520" s="319"/>
      <c r="B520" s="29"/>
      <c r="C520" s="29"/>
      <c r="D520" s="205"/>
      <c r="E520" s="351"/>
      <c r="F520" s="352"/>
    </row>
    <row r="521" spans="1:6" s="320" customFormat="1" ht="38.25">
      <c r="A521" s="319"/>
      <c r="B521" s="61" t="s">
        <v>3376</v>
      </c>
      <c r="C521" s="61"/>
      <c r="D521" s="342"/>
      <c r="E521" s="343"/>
      <c r="F521" s="344"/>
    </row>
    <row r="522" spans="1:6" s="320" customFormat="1" ht="38.25">
      <c r="A522" s="319"/>
      <c r="B522" s="61" t="s">
        <v>284</v>
      </c>
      <c r="C522" s="61"/>
      <c r="D522" s="342"/>
      <c r="E522" s="343"/>
      <c r="F522" s="344"/>
    </row>
    <row r="523" spans="1:6" s="320" customFormat="1" ht="114.75">
      <c r="A523" s="319"/>
      <c r="B523" s="61" t="s">
        <v>3377</v>
      </c>
      <c r="C523" s="61"/>
      <c r="D523" s="342"/>
      <c r="E523" s="343"/>
      <c r="F523" s="344"/>
    </row>
    <row r="524" spans="1:6" s="320" customFormat="1">
      <c r="A524" s="319"/>
      <c r="B524" s="61" t="s">
        <v>286</v>
      </c>
      <c r="C524" s="61"/>
      <c r="D524" s="342"/>
      <c r="E524" s="343"/>
      <c r="F524" s="344"/>
    </row>
    <row r="525" spans="1:6" s="320" customFormat="1">
      <c r="A525" s="319"/>
      <c r="B525" s="61" t="s">
        <v>287</v>
      </c>
      <c r="C525" s="61"/>
      <c r="D525" s="342"/>
      <c r="E525" s="343"/>
      <c r="F525" s="344"/>
    </row>
    <row r="526" spans="1:6" s="320" customFormat="1" ht="38.25">
      <c r="A526" s="319"/>
      <c r="B526" s="61" t="s">
        <v>288</v>
      </c>
      <c r="C526" s="61"/>
      <c r="D526" s="342"/>
      <c r="E526" s="343"/>
      <c r="F526" s="344"/>
    </row>
    <row r="527" spans="1:6" s="320" customFormat="1" ht="38.25">
      <c r="A527" s="319"/>
      <c r="B527" s="61" t="s">
        <v>3378</v>
      </c>
      <c r="C527" s="61"/>
      <c r="D527" s="342"/>
      <c r="E527" s="343"/>
      <c r="F527" s="344"/>
    </row>
    <row r="528" spans="1:6" s="320" customFormat="1" ht="25.5">
      <c r="A528" s="319"/>
      <c r="B528" s="61" t="s">
        <v>290</v>
      </c>
      <c r="C528" s="61"/>
      <c r="D528" s="342"/>
      <c r="E528" s="343"/>
      <c r="F528" s="344"/>
    </row>
    <row r="529" spans="1:10" s="320" customFormat="1" ht="25.5">
      <c r="A529" s="319"/>
      <c r="B529" s="61" t="s">
        <v>3379</v>
      </c>
      <c r="C529" s="61"/>
      <c r="D529" s="342"/>
      <c r="E529" s="343"/>
      <c r="F529" s="344"/>
    </row>
    <row r="530" spans="1:10" s="320" customFormat="1">
      <c r="A530" s="319"/>
      <c r="B530" s="61"/>
      <c r="C530" s="61"/>
      <c r="D530" s="342"/>
      <c r="E530" s="343"/>
      <c r="F530" s="344"/>
    </row>
    <row r="531" spans="1:10" s="320" customFormat="1">
      <c r="A531" s="321" t="s">
        <v>1116</v>
      </c>
      <c r="B531" s="322" t="s">
        <v>3380</v>
      </c>
      <c r="C531" s="345"/>
      <c r="D531" s="346"/>
      <c r="E531" s="347"/>
      <c r="F531" s="348"/>
    </row>
    <row r="532" spans="1:10" s="320" customFormat="1">
      <c r="A532" s="319"/>
      <c r="B532" s="29"/>
      <c r="C532" s="29"/>
      <c r="D532" s="205"/>
      <c r="E532" s="351"/>
      <c r="F532" s="352"/>
    </row>
    <row r="533" spans="1:10" s="320" customFormat="1" ht="38.25">
      <c r="A533" s="319"/>
      <c r="B533" s="61" t="s">
        <v>3381</v>
      </c>
      <c r="C533" s="61"/>
      <c r="D533" s="342"/>
      <c r="E533" s="343"/>
      <c r="F533" s="344"/>
    </row>
    <row r="534" spans="1:10" s="320" customFormat="1">
      <c r="A534" s="319"/>
      <c r="B534" s="61"/>
      <c r="C534" s="61"/>
      <c r="D534" s="342"/>
      <c r="E534" s="343"/>
      <c r="F534" s="344"/>
    </row>
    <row r="535" spans="1:10" s="320" customFormat="1">
      <c r="A535" s="319"/>
      <c r="B535" s="61" t="s">
        <v>3154</v>
      </c>
      <c r="C535" s="61"/>
      <c r="D535" s="342"/>
      <c r="E535" s="343"/>
      <c r="F535" s="344"/>
    </row>
    <row r="536" spans="1:10" s="387" customFormat="1">
      <c r="A536" s="329"/>
      <c r="B536" s="391" t="s">
        <v>3198</v>
      </c>
      <c r="C536" s="391"/>
      <c r="D536" s="392"/>
      <c r="E536" s="393"/>
      <c r="F536" s="394"/>
      <c r="G536" s="384"/>
      <c r="H536" s="384"/>
      <c r="I536" s="384"/>
      <c r="J536" s="384"/>
    </row>
    <row r="537" spans="1:10" s="387" customFormat="1">
      <c r="A537" s="329"/>
      <c r="B537" s="391" t="s">
        <v>3199</v>
      </c>
      <c r="C537" s="391"/>
      <c r="D537" s="392"/>
      <c r="E537" s="393"/>
      <c r="F537" s="394"/>
      <c r="G537" s="384"/>
      <c r="H537" s="384"/>
      <c r="I537" s="384"/>
      <c r="J537" s="384"/>
    </row>
    <row r="538" spans="1:10" s="387" customFormat="1">
      <c r="A538" s="329"/>
      <c r="B538" s="391" t="s">
        <v>3200</v>
      </c>
      <c r="C538" s="391"/>
      <c r="D538" s="392"/>
      <c r="E538" s="393"/>
      <c r="F538" s="394"/>
      <c r="G538" s="384"/>
      <c r="H538" s="384"/>
      <c r="I538" s="384"/>
      <c r="J538" s="384"/>
    </row>
    <row r="539" spans="1:10" s="387" customFormat="1">
      <c r="A539" s="329"/>
      <c r="B539" s="391" t="s">
        <v>3201</v>
      </c>
      <c r="C539" s="391"/>
      <c r="D539" s="392"/>
      <c r="E539" s="393"/>
      <c r="F539" s="394"/>
      <c r="G539" s="384"/>
      <c r="H539" s="384"/>
      <c r="I539" s="384"/>
      <c r="J539" s="384"/>
    </row>
    <row r="540" spans="1:10" s="387" customFormat="1">
      <c r="A540" s="329"/>
      <c r="B540" s="391" t="s">
        <v>3202</v>
      </c>
      <c r="C540" s="391"/>
      <c r="D540" s="392"/>
      <c r="E540" s="393"/>
      <c r="F540" s="394"/>
      <c r="G540" s="384"/>
      <c r="H540" s="384"/>
      <c r="I540" s="384"/>
      <c r="J540" s="384"/>
    </row>
    <row r="541" spans="1:10" s="387" customFormat="1">
      <c r="A541" s="329"/>
      <c r="B541" s="391" t="s">
        <v>3203</v>
      </c>
      <c r="C541" s="391"/>
      <c r="D541" s="392"/>
      <c r="E541" s="393"/>
      <c r="F541" s="394"/>
      <c r="G541" s="384"/>
      <c r="H541" s="384"/>
      <c r="I541" s="384"/>
      <c r="J541" s="384"/>
    </row>
    <row r="542" spans="1:10" s="387" customFormat="1" ht="25.5">
      <c r="A542" s="329"/>
      <c r="B542" s="391" t="s">
        <v>3234</v>
      </c>
      <c r="C542" s="391"/>
      <c r="D542" s="392"/>
      <c r="E542" s="393"/>
      <c r="F542" s="394"/>
      <c r="G542" s="384"/>
      <c r="H542" s="384"/>
      <c r="I542" s="384"/>
      <c r="J542" s="384"/>
    </row>
    <row r="543" spans="1:10" s="387" customFormat="1">
      <c r="A543" s="329"/>
      <c r="B543" s="391" t="s">
        <v>3206</v>
      </c>
      <c r="C543" s="391"/>
      <c r="D543" s="392"/>
      <c r="E543" s="393"/>
      <c r="F543" s="394"/>
      <c r="G543" s="384"/>
      <c r="H543" s="384"/>
      <c r="I543" s="384"/>
      <c r="J543" s="384"/>
    </row>
    <row r="544" spans="1:10" s="387" customFormat="1">
      <c r="A544" s="329"/>
      <c r="B544" s="391" t="s">
        <v>3155</v>
      </c>
      <c r="C544" s="391"/>
      <c r="D544" s="392"/>
      <c r="E544" s="393"/>
      <c r="F544" s="394"/>
      <c r="G544" s="384"/>
      <c r="H544" s="384"/>
      <c r="I544" s="384"/>
      <c r="J544" s="384"/>
    </row>
    <row r="545" spans="1:10" s="387" customFormat="1" ht="25.5">
      <c r="A545" s="329"/>
      <c r="B545" s="391" t="s">
        <v>3207</v>
      </c>
      <c r="C545" s="391"/>
      <c r="D545" s="392"/>
      <c r="E545" s="393"/>
      <c r="F545" s="394"/>
      <c r="G545" s="384"/>
      <c r="H545" s="384"/>
      <c r="I545" s="384"/>
      <c r="J545" s="384"/>
    </row>
    <row r="546" spans="1:10" s="320" customFormat="1" ht="38.25">
      <c r="A546" s="319"/>
      <c r="B546" s="61" t="s">
        <v>3382</v>
      </c>
      <c r="C546" s="61"/>
      <c r="D546" s="342"/>
      <c r="E546" s="343"/>
      <c r="F546" s="344"/>
    </row>
    <row r="547" spans="1:10" s="320" customFormat="1" ht="25.5">
      <c r="A547" s="319"/>
      <c r="B547" s="61" t="s">
        <v>3383</v>
      </c>
      <c r="C547" s="61"/>
      <c r="D547" s="342"/>
      <c r="E547" s="343"/>
      <c r="F547" s="344"/>
    </row>
    <row r="548" spans="1:10" s="320" customFormat="1">
      <c r="A548" s="319"/>
      <c r="B548" s="61"/>
      <c r="C548" s="61"/>
      <c r="D548" s="342"/>
      <c r="E548" s="343"/>
      <c r="F548" s="344"/>
    </row>
    <row r="549" spans="1:10" s="320" customFormat="1" ht="38.25">
      <c r="A549" s="319"/>
      <c r="B549" s="61" t="s">
        <v>296</v>
      </c>
      <c r="C549" s="61"/>
      <c r="D549" s="342"/>
      <c r="E549" s="343"/>
      <c r="F549" s="344"/>
    </row>
    <row r="550" spans="1:10" s="320" customFormat="1" ht="63.75">
      <c r="A550" s="319"/>
      <c r="B550" s="61" t="s">
        <v>3384</v>
      </c>
      <c r="C550" s="61"/>
      <c r="D550" s="342"/>
      <c r="E550" s="343"/>
      <c r="F550" s="344"/>
    </row>
    <row r="551" spans="1:10" s="320" customFormat="1" ht="38.25">
      <c r="A551" s="319"/>
      <c r="B551" s="61" t="s">
        <v>3385</v>
      </c>
      <c r="C551" s="61"/>
      <c r="D551" s="342"/>
      <c r="E551" s="343"/>
      <c r="F551" s="344"/>
    </row>
    <row r="552" spans="1:10" s="320" customFormat="1" ht="25.5">
      <c r="A552" s="319"/>
      <c r="B552" s="61" t="s">
        <v>3386</v>
      </c>
      <c r="C552" s="61"/>
      <c r="D552" s="342"/>
      <c r="E552" s="343"/>
      <c r="F552" s="344"/>
    </row>
    <row r="553" spans="1:10" s="320" customFormat="1" ht="25.5">
      <c r="A553" s="319"/>
      <c r="B553" s="61" t="s">
        <v>3387</v>
      </c>
      <c r="C553" s="61"/>
      <c r="D553" s="342"/>
      <c r="E553" s="343"/>
      <c r="F553" s="344"/>
    </row>
    <row r="554" spans="1:10" s="320" customFormat="1">
      <c r="A554" s="319"/>
      <c r="B554" s="61" t="s">
        <v>3388</v>
      </c>
      <c r="C554" s="61"/>
      <c r="D554" s="342"/>
      <c r="E554" s="343"/>
      <c r="F554" s="344"/>
    </row>
    <row r="555" spans="1:10" s="320" customFormat="1" ht="51">
      <c r="A555" s="319"/>
      <c r="B555" s="61" t="s">
        <v>3389</v>
      </c>
      <c r="C555" s="61"/>
      <c r="D555" s="342"/>
      <c r="E555" s="343"/>
      <c r="F555" s="344"/>
    </row>
    <row r="556" spans="1:10" s="320" customFormat="1" ht="38.25">
      <c r="A556" s="319"/>
      <c r="B556" s="61" t="s">
        <v>303</v>
      </c>
      <c r="C556" s="61"/>
      <c r="D556" s="342"/>
      <c r="E556" s="343"/>
      <c r="F556" s="344"/>
    </row>
    <row r="557" spans="1:10" s="320" customFormat="1">
      <c r="A557" s="319"/>
      <c r="B557" s="61"/>
      <c r="C557" s="61"/>
      <c r="D557" s="342"/>
      <c r="E557" s="343"/>
      <c r="F557" s="344"/>
    </row>
    <row r="558" spans="1:10" s="320" customFormat="1">
      <c r="A558" s="321" t="s">
        <v>1584</v>
      </c>
      <c r="B558" s="322" t="s">
        <v>3390</v>
      </c>
      <c r="C558" s="345"/>
      <c r="D558" s="346"/>
      <c r="E558" s="347"/>
      <c r="F558" s="348"/>
    </row>
    <row r="559" spans="1:10" s="320" customFormat="1">
      <c r="A559" s="319"/>
      <c r="B559" s="29"/>
      <c r="C559" s="29"/>
      <c r="D559" s="205"/>
      <c r="E559" s="351"/>
      <c r="F559" s="352"/>
    </row>
    <row r="560" spans="1:10" s="320" customFormat="1" ht="25.5">
      <c r="A560" s="319"/>
      <c r="B560" s="61" t="s">
        <v>3391</v>
      </c>
      <c r="C560" s="61"/>
      <c r="D560" s="342"/>
      <c r="E560" s="343"/>
      <c r="F560" s="344"/>
    </row>
    <row r="561" spans="1:10" s="320" customFormat="1">
      <c r="A561" s="319"/>
      <c r="B561" s="61"/>
      <c r="C561" s="61"/>
      <c r="D561" s="342"/>
      <c r="E561" s="343"/>
      <c r="F561" s="344"/>
    </row>
    <row r="562" spans="1:10" s="320" customFormat="1">
      <c r="A562" s="319"/>
      <c r="B562" s="61" t="s">
        <v>3154</v>
      </c>
      <c r="C562" s="61"/>
      <c r="D562" s="342"/>
      <c r="E562" s="343"/>
      <c r="F562" s="344"/>
    </row>
    <row r="563" spans="1:10" s="387" customFormat="1">
      <c r="A563" s="329"/>
      <c r="B563" s="391" t="s">
        <v>3198</v>
      </c>
      <c r="C563" s="391"/>
      <c r="D563" s="392"/>
      <c r="E563" s="393"/>
      <c r="F563" s="394"/>
      <c r="G563" s="384"/>
      <c r="H563" s="384"/>
      <c r="I563" s="384"/>
      <c r="J563" s="384"/>
    </row>
    <row r="564" spans="1:10" s="387" customFormat="1">
      <c r="A564" s="329"/>
      <c r="B564" s="391" t="s">
        <v>3199</v>
      </c>
      <c r="C564" s="391"/>
      <c r="D564" s="392"/>
      <c r="E564" s="393"/>
      <c r="F564" s="394"/>
      <c r="G564" s="384"/>
      <c r="H564" s="384"/>
      <c r="I564" s="384"/>
      <c r="J564" s="384"/>
    </row>
    <row r="565" spans="1:10" s="387" customFormat="1">
      <c r="A565" s="329"/>
      <c r="B565" s="391" t="s">
        <v>3200</v>
      </c>
      <c r="C565" s="391"/>
      <c r="D565" s="392"/>
      <c r="E565" s="393"/>
      <c r="F565" s="394"/>
      <c r="G565" s="384"/>
      <c r="H565" s="384"/>
      <c r="I565" s="384"/>
      <c r="J565" s="384"/>
    </row>
    <row r="566" spans="1:10" s="387" customFormat="1">
      <c r="A566" s="329"/>
      <c r="B566" s="391" t="s">
        <v>3201</v>
      </c>
      <c r="C566" s="391"/>
      <c r="D566" s="392"/>
      <c r="E566" s="393"/>
      <c r="F566" s="394"/>
      <c r="G566" s="384"/>
      <c r="H566" s="384"/>
      <c r="I566" s="384"/>
      <c r="J566" s="384"/>
    </row>
    <row r="567" spans="1:10" s="387" customFormat="1">
      <c r="A567" s="329"/>
      <c r="B567" s="391" t="s">
        <v>3202</v>
      </c>
      <c r="C567" s="391"/>
      <c r="D567" s="392"/>
      <c r="E567" s="393"/>
      <c r="F567" s="394"/>
      <c r="G567" s="384"/>
      <c r="H567" s="384"/>
      <c r="I567" s="384"/>
      <c r="J567" s="384"/>
    </row>
    <row r="568" spans="1:10" s="387" customFormat="1">
      <c r="A568" s="329"/>
      <c r="B568" s="391" t="s">
        <v>3203</v>
      </c>
      <c r="C568" s="391"/>
      <c r="D568" s="392"/>
      <c r="E568" s="393"/>
      <c r="F568" s="394"/>
      <c r="G568" s="384"/>
      <c r="H568" s="384"/>
      <c r="I568" s="384"/>
      <c r="J568" s="384"/>
    </row>
    <row r="569" spans="1:10" s="387" customFormat="1" ht="25.5">
      <c r="A569" s="329"/>
      <c r="B569" s="391" t="s">
        <v>3234</v>
      </c>
      <c r="C569" s="391"/>
      <c r="D569" s="392"/>
      <c r="E569" s="393"/>
      <c r="F569" s="394"/>
      <c r="G569" s="384"/>
      <c r="H569" s="384"/>
      <c r="I569" s="384"/>
      <c r="J569" s="384"/>
    </row>
    <row r="570" spans="1:10" s="387" customFormat="1">
      <c r="A570" s="329"/>
      <c r="B570" s="391" t="s">
        <v>3206</v>
      </c>
      <c r="C570" s="391"/>
      <c r="D570" s="392"/>
      <c r="E570" s="393"/>
      <c r="F570" s="394"/>
      <c r="G570" s="384"/>
      <c r="H570" s="384"/>
      <c r="I570" s="384"/>
      <c r="J570" s="384"/>
    </row>
    <row r="571" spans="1:10" s="387" customFormat="1">
      <c r="A571" s="329"/>
      <c r="B571" s="391" t="s">
        <v>3155</v>
      </c>
      <c r="C571" s="391"/>
      <c r="D571" s="392"/>
      <c r="E571" s="393"/>
      <c r="F571" s="394"/>
      <c r="G571" s="384"/>
      <c r="H571" s="384"/>
      <c r="I571" s="384"/>
      <c r="J571" s="384"/>
    </row>
    <row r="572" spans="1:10" s="387" customFormat="1" ht="25.5">
      <c r="A572" s="329"/>
      <c r="B572" s="391" t="s">
        <v>3207</v>
      </c>
      <c r="C572" s="391"/>
      <c r="D572" s="392"/>
      <c r="E572" s="393"/>
      <c r="F572" s="394"/>
      <c r="G572" s="384"/>
      <c r="H572" s="384"/>
      <c r="I572" s="384"/>
      <c r="J572" s="384"/>
    </row>
    <row r="573" spans="1:10" s="320" customFormat="1" ht="25.5">
      <c r="A573" s="319"/>
      <c r="B573" s="32" t="s">
        <v>3392</v>
      </c>
      <c r="C573" s="61"/>
      <c r="D573" s="342"/>
      <c r="E573" s="343"/>
      <c r="F573" s="344"/>
    </row>
    <row r="574" spans="1:10" s="320" customFormat="1">
      <c r="A574" s="319"/>
      <c r="B574" s="61" t="s">
        <v>3393</v>
      </c>
      <c r="C574" s="61"/>
      <c r="D574" s="342"/>
      <c r="E574" s="343"/>
      <c r="F574" s="344"/>
    </row>
    <row r="575" spans="1:10" s="320" customFormat="1" ht="25.5">
      <c r="A575" s="319"/>
      <c r="B575" s="61" t="s">
        <v>3394</v>
      </c>
      <c r="C575" s="61"/>
      <c r="D575" s="342"/>
      <c r="E575" s="343"/>
      <c r="F575" s="344"/>
    </row>
    <row r="576" spans="1:10" s="320" customFormat="1">
      <c r="A576" s="319"/>
      <c r="B576" s="61"/>
      <c r="C576" s="61"/>
      <c r="D576" s="342"/>
      <c r="E576" s="343"/>
      <c r="F576" s="344"/>
    </row>
    <row r="577" spans="1:6" s="320" customFormat="1" ht="25.5">
      <c r="A577" s="319"/>
      <c r="B577" s="61" t="s">
        <v>3395</v>
      </c>
      <c r="C577" s="61"/>
      <c r="D577" s="342"/>
      <c r="E577" s="343"/>
      <c r="F577" s="344"/>
    </row>
    <row r="578" spans="1:6" s="320" customFormat="1">
      <c r="A578" s="319"/>
      <c r="B578" s="61"/>
      <c r="C578" s="61"/>
      <c r="D578" s="342"/>
      <c r="E578" s="343"/>
      <c r="F578" s="344"/>
    </row>
    <row r="579" spans="1:6" s="320" customFormat="1">
      <c r="A579" s="319"/>
      <c r="B579" s="61" t="s">
        <v>307</v>
      </c>
      <c r="C579" s="61"/>
      <c r="D579" s="342"/>
      <c r="E579" s="343"/>
      <c r="F579" s="344"/>
    </row>
    <row r="580" spans="1:6" s="320" customFormat="1" ht="25.5">
      <c r="A580" s="319"/>
      <c r="B580" s="61" t="s">
        <v>3396</v>
      </c>
      <c r="C580" s="61"/>
      <c r="D580" s="342"/>
      <c r="E580" s="343"/>
      <c r="F580" s="344"/>
    </row>
    <row r="581" spans="1:6" s="320" customFormat="1">
      <c r="A581" s="319"/>
      <c r="B581" s="61"/>
      <c r="C581" s="61"/>
      <c r="D581" s="342"/>
      <c r="E581" s="343"/>
      <c r="F581" s="344"/>
    </row>
    <row r="582" spans="1:6" s="320" customFormat="1" ht="25.5">
      <c r="A582" s="319"/>
      <c r="B582" s="61" t="s">
        <v>3397</v>
      </c>
      <c r="C582" s="61"/>
      <c r="D582" s="342"/>
      <c r="E582" s="343"/>
      <c r="F582" s="344"/>
    </row>
    <row r="583" spans="1:6" s="320" customFormat="1" ht="38.25">
      <c r="A583" s="319"/>
      <c r="B583" s="61" t="s">
        <v>3398</v>
      </c>
      <c r="C583" s="61"/>
      <c r="D583" s="342"/>
      <c r="E583" s="343"/>
      <c r="F583" s="344"/>
    </row>
    <row r="584" spans="1:6" s="320" customFormat="1" ht="51">
      <c r="A584" s="319"/>
      <c r="B584" s="61" t="s">
        <v>310</v>
      </c>
      <c r="C584" s="61"/>
      <c r="D584" s="342"/>
      <c r="E584" s="343"/>
      <c r="F584" s="344"/>
    </row>
    <row r="585" spans="1:6" s="320" customFormat="1">
      <c r="A585" s="319"/>
      <c r="B585" s="61"/>
      <c r="C585" s="61"/>
      <c r="D585" s="342"/>
      <c r="E585" s="343"/>
      <c r="F585" s="344"/>
    </row>
    <row r="586" spans="1:6" s="320" customFormat="1">
      <c r="A586" s="321" t="s">
        <v>3399</v>
      </c>
      <c r="B586" s="322" t="s">
        <v>311</v>
      </c>
      <c r="C586" s="345"/>
      <c r="D586" s="346"/>
      <c r="E586" s="347"/>
      <c r="F586" s="348"/>
    </row>
    <row r="587" spans="1:6" s="320" customFormat="1">
      <c r="A587" s="319"/>
      <c r="B587" s="29"/>
      <c r="C587" s="29"/>
      <c r="D587" s="205"/>
      <c r="E587" s="351"/>
      <c r="F587" s="352"/>
    </row>
    <row r="588" spans="1:6" s="320" customFormat="1" ht="25.5">
      <c r="A588" s="319"/>
      <c r="B588" s="61" t="s">
        <v>3400</v>
      </c>
      <c r="C588" s="61"/>
      <c r="D588" s="342"/>
      <c r="E588" s="343"/>
      <c r="F588" s="344"/>
    </row>
    <row r="589" spans="1:6" s="320" customFormat="1">
      <c r="A589" s="319"/>
      <c r="B589" s="61" t="s">
        <v>3401</v>
      </c>
      <c r="C589" s="61"/>
      <c r="D589" s="342"/>
      <c r="E589" s="343"/>
      <c r="F589" s="344"/>
    </row>
    <row r="590" spans="1:6" s="320" customFormat="1" ht="25.5">
      <c r="A590" s="319"/>
      <c r="B590" s="61" t="s">
        <v>265</v>
      </c>
      <c r="C590" s="61"/>
      <c r="D590" s="342"/>
      <c r="E590" s="343"/>
      <c r="F590" s="344"/>
    </row>
    <row r="591" spans="1:6" s="320" customFormat="1" ht="25.5">
      <c r="A591" s="319"/>
      <c r="B591" s="61" t="s">
        <v>266</v>
      </c>
      <c r="C591" s="61"/>
      <c r="D591" s="342"/>
      <c r="E591" s="343"/>
      <c r="F591" s="344"/>
    </row>
    <row r="592" spans="1:6" s="320" customFormat="1" ht="114.75">
      <c r="A592" s="319"/>
      <c r="B592" s="61" t="s">
        <v>3402</v>
      </c>
      <c r="C592" s="61"/>
      <c r="D592" s="342"/>
      <c r="E592" s="343"/>
      <c r="F592" s="344"/>
    </row>
    <row r="593" spans="1:6" s="320" customFormat="1" ht="63.75">
      <c r="A593" s="319"/>
      <c r="B593" s="61" t="s">
        <v>314</v>
      </c>
      <c r="C593" s="61"/>
      <c r="D593" s="342"/>
      <c r="E593" s="343"/>
      <c r="F593" s="344"/>
    </row>
    <row r="594" spans="1:6" s="320" customFormat="1" ht="25.5">
      <c r="A594" s="319"/>
      <c r="B594" s="61" t="s">
        <v>315</v>
      </c>
      <c r="C594" s="61"/>
      <c r="D594" s="342"/>
      <c r="E594" s="343"/>
      <c r="F594" s="344"/>
    </row>
    <row r="595" spans="1:6" s="320" customFormat="1">
      <c r="A595" s="319"/>
      <c r="B595" s="61"/>
      <c r="C595" s="61"/>
      <c r="D595" s="342"/>
      <c r="E595" s="343"/>
      <c r="F595" s="344"/>
    </row>
    <row r="596" spans="1:6" s="320" customFormat="1" ht="25.5">
      <c r="A596" s="319"/>
      <c r="B596" s="61" t="s">
        <v>3403</v>
      </c>
      <c r="C596" s="61"/>
      <c r="D596" s="342"/>
      <c r="E596" s="343"/>
      <c r="F596" s="344"/>
    </row>
    <row r="597" spans="1:6" s="320" customFormat="1">
      <c r="A597" s="319"/>
      <c r="B597" s="61" t="s">
        <v>3404</v>
      </c>
      <c r="C597" s="61"/>
      <c r="D597" s="342"/>
      <c r="E597" s="343"/>
      <c r="F597" s="344"/>
    </row>
    <row r="598" spans="1:6" s="320" customFormat="1">
      <c r="A598" s="319"/>
      <c r="B598" s="65" t="s">
        <v>3405</v>
      </c>
      <c r="C598" s="61"/>
      <c r="D598" s="342"/>
      <c r="E598" s="343"/>
      <c r="F598" s="344"/>
    </row>
    <row r="599" spans="1:6" s="320" customFormat="1">
      <c r="A599" s="319"/>
      <c r="B599" s="61" t="s">
        <v>3406</v>
      </c>
      <c r="C599" s="61"/>
      <c r="D599" s="342"/>
      <c r="E599" s="343"/>
      <c r="F599" s="344"/>
    </row>
    <row r="600" spans="1:6" s="320" customFormat="1" ht="25.5">
      <c r="A600" s="319"/>
      <c r="B600" s="65" t="s">
        <v>3407</v>
      </c>
      <c r="C600" s="61"/>
      <c r="D600" s="342"/>
      <c r="E600" s="343"/>
      <c r="F600" s="344"/>
    </row>
    <row r="601" spans="1:6" s="320" customFormat="1">
      <c r="A601" s="319"/>
      <c r="B601" s="61" t="s">
        <v>3408</v>
      </c>
      <c r="C601" s="61"/>
      <c r="D601" s="342"/>
      <c r="E601" s="343"/>
      <c r="F601" s="344"/>
    </row>
    <row r="602" spans="1:6" s="320" customFormat="1" ht="25.5">
      <c r="A602" s="319"/>
      <c r="B602" s="65" t="s">
        <v>3409</v>
      </c>
      <c r="C602" s="61"/>
      <c r="D602" s="342"/>
      <c r="E602" s="343"/>
      <c r="F602" s="344"/>
    </row>
    <row r="603" spans="1:6" s="320" customFormat="1">
      <c r="A603" s="319"/>
      <c r="B603" s="61" t="s">
        <v>3410</v>
      </c>
      <c r="C603" s="61"/>
      <c r="D603" s="342"/>
      <c r="E603" s="343"/>
      <c r="F603" s="344"/>
    </row>
    <row r="604" spans="1:6" s="320" customFormat="1" ht="25.5">
      <c r="A604" s="319"/>
      <c r="B604" s="65" t="s">
        <v>3411</v>
      </c>
      <c r="C604" s="61"/>
      <c r="D604" s="342"/>
      <c r="E604" s="343"/>
      <c r="F604" s="344"/>
    </row>
    <row r="605" spans="1:6" s="320" customFormat="1">
      <c r="A605" s="319"/>
      <c r="B605" s="65"/>
      <c r="C605" s="61"/>
      <c r="D605" s="342"/>
      <c r="E605" s="343"/>
      <c r="F605" s="344"/>
    </row>
    <row r="606" spans="1:6" s="320" customFormat="1" ht="25.5">
      <c r="A606" s="319"/>
      <c r="B606" s="61" t="s">
        <v>220</v>
      </c>
      <c r="C606" s="61"/>
      <c r="D606" s="342"/>
      <c r="E606" s="343"/>
      <c r="F606" s="344"/>
    </row>
    <row r="607" spans="1:6" s="320" customFormat="1" ht="51">
      <c r="A607" s="319"/>
      <c r="B607" s="61" t="s">
        <v>325</v>
      </c>
      <c r="C607" s="61"/>
      <c r="D607" s="342"/>
      <c r="E607" s="343"/>
      <c r="F607" s="344"/>
    </row>
    <row r="608" spans="1:6" s="320" customFormat="1" ht="38.25">
      <c r="A608" s="319"/>
      <c r="B608" s="61" t="s">
        <v>326</v>
      </c>
      <c r="C608" s="61"/>
      <c r="D608" s="342"/>
      <c r="E608" s="343"/>
      <c r="F608" s="344"/>
    </row>
    <row r="609" spans="1:6" s="320" customFormat="1" ht="25.5">
      <c r="A609" s="319"/>
      <c r="B609" s="61" t="s">
        <v>222</v>
      </c>
      <c r="C609" s="61"/>
      <c r="D609" s="342"/>
      <c r="E609" s="343"/>
      <c r="F609" s="344"/>
    </row>
    <row r="610" spans="1:6" s="320" customFormat="1">
      <c r="A610" s="319"/>
      <c r="B610" s="61"/>
      <c r="C610" s="61"/>
      <c r="D610" s="342"/>
      <c r="E610" s="343"/>
      <c r="F610" s="344"/>
    </row>
    <row r="611" spans="1:6" ht="25.5">
      <c r="A611" s="395"/>
      <c r="B611" s="36" t="s">
        <v>3</v>
      </c>
      <c r="C611" s="36"/>
      <c r="D611" s="36"/>
      <c r="E611" s="36"/>
      <c r="F611" s="36"/>
    </row>
    <row r="612" spans="1:6">
      <c r="A612" s="395"/>
      <c r="B612" s="45"/>
      <c r="C612" s="45"/>
      <c r="D612" s="45"/>
      <c r="E612" s="45"/>
      <c r="F612" s="45"/>
    </row>
    <row r="613" spans="1:6">
      <c r="A613" s="395"/>
      <c r="B613" s="45" t="s">
        <v>4</v>
      </c>
      <c r="C613" s="45"/>
      <c r="D613" s="45"/>
      <c r="E613" s="45"/>
      <c r="F613" s="45"/>
    </row>
    <row r="614" spans="1:6" ht="38.25">
      <c r="A614" s="395"/>
      <c r="B614" s="45" t="s">
        <v>5</v>
      </c>
      <c r="C614" s="45"/>
      <c r="D614" s="45"/>
      <c r="E614" s="45"/>
      <c r="F614" s="45"/>
    </row>
    <row r="615" spans="1:6" ht="38.25">
      <c r="A615" s="395"/>
      <c r="B615" s="45" t="s">
        <v>6</v>
      </c>
      <c r="C615" s="45"/>
      <c r="D615" s="45"/>
      <c r="E615" s="45"/>
      <c r="F615" s="45"/>
    </row>
    <row r="616" spans="1:6" ht="51">
      <c r="A616" s="395"/>
      <c r="B616" s="45" t="s">
        <v>7</v>
      </c>
      <c r="C616" s="45"/>
      <c r="D616" s="45"/>
      <c r="E616" s="45"/>
      <c r="F616" s="45"/>
    </row>
    <row r="617" spans="1:6" ht="38.25">
      <c r="A617" s="395"/>
      <c r="B617" s="45" t="s">
        <v>8</v>
      </c>
      <c r="C617" s="45"/>
      <c r="D617" s="45"/>
      <c r="E617" s="45"/>
      <c r="F617" s="45"/>
    </row>
    <row r="618" spans="1:6">
      <c r="A618" s="395"/>
      <c r="B618" s="45" t="s">
        <v>9</v>
      </c>
      <c r="C618" s="45"/>
      <c r="D618" s="45"/>
      <c r="E618" s="45"/>
      <c r="F618" s="45"/>
    </row>
    <row r="619" spans="1:6">
      <c r="A619" s="395"/>
      <c r="B619" s="45" t="s">
        <v>10</v>
      </c>
      <c r="C619" s="45"/>
      <c r="D619" s="45"/>
      <c r="E619" s="45"/>
      <c r="F619" s="45"/>
    </row>
    <row r="620" spans="1:6">
      <c r="A620" s="395"/>
      <c r="B620" s="45" t="s">
        <v>11</v>
      </c>
      <c r="C620" s="45"/>
      <c r="D620" s="45"/>
      <c r="E620" s="45"/>
      <c r="F620" s="45"/>
    </row>
    <row r="621" spans="1:6" ht="25.5">
      <c r="A621" s="395"/>
      <c r="B621" s="45" t="s">
        <v>12</v>
      </c>
      <c r="C621" s="45"/>
      <c r="D621" s="45"/>
      <c r="E621" s="45"/>
      <c r="F621" s="45"/>
    </row>
    <row r="622" spans="1:6">
      <c r="A622" s="395"/>
      <c r="B622" s="45" t="s">
        <v>13</v>
      </c>
      <c r="C622" s="45"/>
      <c r="D622" s="45"/>
      <c r="E622" s="45"/>
      <c r="F622" s="45"/>
    </row>
    <row r="623" spans="1:6">
      <c r="A623" s="395"/>
      <c r="B623" s="45" t="s">
        <v>14</v>
      </c>
      <c r="C623" s="45"/>
      <c r="D623" s="45"/>
      <c r="E623" s="45"/>
      <c r="F623" s="45"/>
    </row>
    <row r="624" spans="1:6">
      <c r="A624" s="395"/>
      <c r="B624" s="45" t="s">
        <v>15</v>
      </c>
      <c r="C624" s="45"/>
      <c r="D624" s="45"/>
      <c r="E624" s="45"/>
      <c r="F624" s="45"/>
    </row>
    <row r="625" spans="1:6">
      <c r="A625" s="395"/>
      <c r="B625" s="45" t="s">
        <v>16</v>
      </c>
      <c r="C625" s="45"/>
      <c r="D625" s="45"/>
      <c r="E625" s="45"/>
      <c r="F625" s="45"/>
    </row>
    <row r="626" spans="1:6">
      <c r="A626" s="395"/>
      <c r="B626" s="45" t="s">
        <v>17</v>
      </c>
      <c r="C626" s="45"/>
      <c r="D626" s="45"/>
      <c r="E626" s="45"/>
      <c r="F626" s="45"/>
    </row>
    <row r="627" spans="1:6" ht="51">
      <c r="A627" s="395"/>
      <c r="B627" s="45" t="s">
        <v>18</v>
      </c>
      <c r="C627" s="45"/>
      <c r="D627" s="45"/>
      <c r="E627" s="45"/>
      <c r="F627" s="45"/>
    </row>
    <row r="628" spans="1:6" ht="25.5">
      <c r="A628" s="395"/>
      <c r="B628" s="45" t="s">
        <v>19</v>
      </c>
      <c r="C628" s="45"/>
      <c r="D628" s="45"/>
      <c r="E628" s="45"/>
      <c r="F628" s="45"/>
    </row>
    <row r="629" spans="1:6">
      <c r="A629" s="395"/>
      <c r="B629" s="45" t="s">
        <v>20</v>
      </c>
      <c r="C629" s="45"/>
      <c r="D629" s="45"/>
      <c r="E629" s="45"/>
      <c r="F629" s="45"/>
    </row>
    <row r="630" spans="1:6" ht="25.5">
      <c r="A630" s="395"/>
      <c r="B630" s="45" t="s">
        <v>21</v>
      </c>
      <c r="C630" s="45"/>
      <c r="D630" s="45"/>
      <c r="E630" s="45"/>
      <c r="F630" s="45"/>
    </row>
    <row r="631" spans="1:6">
      <c r="A631" s="395"/>
      <c r="B631" s="45" t="s">
        <v>22</v>
      </c>
      <c r="C631" s="45"/>
      <c r="D631" s="45"/>
      <c r="E631" s="45"/>
      <c r="F631" s="45"/>
    </row>
    <row r="632" spans="1:6">
      <c r="A632" s="395"/>
      <c r="B632" s="45" t="s">
        <v>23</v>
      </c>
      <c r="C632" s="45"/>
      <c r="D632" s="45"/>
      <c r="E632" s="45"/>
      <c r="F632" s="45"/>
    </row>
    <row r="633" spans="1:6">
      <c r="A633" s="395"/>
      <c r="B633" s="45" t="s">
        <v>24</v>
      </c>
      <c r="C633" s="45"/>
      <c r="D633" s="45"/>
      <c r="E633" s="45"/>
      <c r="F633" s="45"/>
    </row>
    <row r="634" spans="1:6" ht="25.5">
      <c r="A634" s="395"/>
      <c r="B634" s="45" t="s">
        <v>25</v>
      </c>
      <c r="C634" s="45"/>
      <c r="D634" s="45"/>
      <c r="E634" s="45"/>
      <c r="F634" s="45"/>
    </row>
    <row r="635" spans="1:6" ht="51">
      <c r="A635" s="395"/>
      <c r="B635" s="45" t="s">
        <v>26</v>
      </c>
      <c r="C635" s="45"/>
      <c r="D635" s="45"/>
      <c r="E635" s="45"/>
      <c r="F635" s="45"/>
    </row>
    <row r="636" spans="1:6" ht="25.5">
      <c r="A636" s="395"/>
      <c r="B636" s="45" t="s">
        <v>27</v>
      </c>
      <c r="C636" s="45"/>
      <c r="D636" s="45"/>
      <c r="E636" s="45"/>
      <c r="F636" s="45"/>
    </row>
    <row r="637" spans="1:6" ht="38.25">
      <c r="A637" s="395"/>
      <c r="B637" s="45" t="s">
        <v>28</v>
      </c>
      <c r="C637" s="45"/>
      <c r="D637" s="45"/>
      <c r="E637" s="45"/>
      <c r="F637" s="45"/>
    </row>
    <row r="638" spans="1:6">
      <c r="A638" s="395"/>
      <c r="B638" s="45" t="s">
        <v>29</v>
      </c>
      <c r="C638" s="45"/>
      <c r="D638" s="45"/>
      <c r="E638" s="45"/>
      <c r="F638" s="45"/>
    </row>
    <row r="639" spans="1:6">
      <c r="A639" s="395"/>
      <c r="B639" s="45" t="s">
        <v>30</v>
      </c>
      <c r="C639" s="45"/>
      <c r="D639" s="45"/>
      <c r="E639" s="45"/>
      <c r="F639" s="45"/>
    </row>
    <row r="640" spans="1:6" ht="25.5">
      <c r="A640" s="395"/>
      <c r="B640" s="45" t="s">
        <v>31</v>
      </c>
      <c r="C640" s="45"/>
      <c r="D640" s="45"/>
      <c r="E640" s="45"/>
      <c r="F640" s="45"/>
    </row>
    <row r="641" spans="1:6" ht="25.5">
      <c r="A641" s="395"/>
      <c r="B641" s="45" t="s">
        <v>32</v>
      </c>
      <c r="C641" s="45"/>
      <c r="D641" s="45"/>
      <c r="E641" s="45"/>
      <c r="F641" s="45"/>
    </row>
    <row r="642" spans="1:6" ht="25.5">
      <c r="A642" s="395"/>
      <c r="B642" s="45" t="s">
        <v>33</v>
      </c>
      <c r="C642" s="45"/>
      <c r="D642" s="45"/>
      <c r="E642" s="45"/>
      <c r="F642" s="45"/>
    </row>
    <row r="643" spans="1:6" ht="25.5">
      <c r="A643" s="395"/>
      <c r="B643" s="45" t="s">
        <v>34</v>
      </c>
      <c r="C643" s="45"/>
      <c r="D643" s="45"/>
      <c r="E643" s="45"/>
      <c r="F643" s="45"/>
    </row>
    <row r="644" spans="1:6" ht="25.5">
      <c r="A644" s="395"/>
      <c r="B644" s="45" t="s">
        <v>35</v>
      </c>
      <c r="C644" s="45"/>
      <c r="D644" s="45"/>
      <c r="E644" s="45"/>
      <c r="F644" s="45"/>
    </row>
    <row r="645" spans="1:6">
      <c r="A645" s="395"/>
      <c r="B645" s="45" t="s">
        <v>36</v>
      </c>
      <c r="C645" s="45"/>
      <c r="D645" s="45"/>
      <c r="E645" s="45"/>
      <c r="F645" s="45"/>
    </row>
    <row r="646" spans="1:6" ht="51">
      <c r="A646" s="395"/>
      <c r="B646" s="45" t="s">
        <v>37</v>
      </c>
      <c r="C646" s="45"/>
      <c r="D646" s="45"/>
      <c r="E646" s="45"/>
      <c r="F646" s="45"/>
    </row>
    <row r="647" spans="1:6" ht="25.5">
      <c r="A647" s="395"/>
      <c r="B647" s="45" t="s">
        <v>38</v>
      </c>
      <c r="C647" s="45"/>
      <c r="D647" s="45"/>
      <c r="E647" s="45"/>
      <c r="F647" s="45"/>
    </row>
    <row r="648" spans="1:6" ht="25.5">
      <c r="A648" s="395"/>
      <c r="B648" s="45" t="s">
        <v>39</v>
      </c>
      <c r="C648" s="45"/>
      <c r="D648" s="45"/>
      <c r="E648" s="45"/>
      <c r="F648" s="45"/>
    </row>
    <row r="649" spans="1:6" ht="76.5">
      <c r="A649" s="395"/>
      <c r="B649" s="45" t="s">
        <v>40</v>
      </c>
      <c r="C649" s="45"/>
      <c r="D649" s="45"/>
      <c r="E649" s="45"/>
      <c r="F649" s="45"/>
    </row>
    <row r="650" spans="1:6">
      <c r="A650" s="395"/>
      <c r="B650" s="45"/>
      <c r="C650" s="45"/>
      <c r="D650" s="45"/>
      <c r="E650" s="45"/>
      <c r="F650" s="45"/>
    </row>
    <row r="651" spans="1:6">
      <c r="A651" s="395"/>
      <c r="B651" s="45"/>
      <c r="C651" s="45"/>
      <c r="D651" s="45"/>
      <c r="E651" s="45"/>
      <c r="F651" s="45"/>
    </row>
    <row r="652" spans="1:6">
      <c r="A652" s="395"/>
      <c r="B652" s="45"/>
      <c r="C652" s="45"/>
      <c r="D652" s="45"/>
      <c r="E652" s="45"/>
      <c r="F652" s="45"/>
    </row>
    <row r="653" spans="1:6">
      <c r="A653" s="395"/>
      <c r="B653" s="36" t="s">
        <v>41</v>
      </c>
      <c r="C653" s="36"/>
      <c r="D653" s="36"/>
      <c r="E653" s="36"/>
      <c r="F653" s="36"/>
    </row>
    <row r="654" spans="1:6">
      <c r="A654" s="395"/>
      <c r="B654" s="36"/>
      <c r="C654" s="36"/>
      <c r="D654" s="36"/>
      <c r="E654" s="36"/>
      <c r="F654" s="36"/>
    </row>
    <row r="655" spans="1:6" ht="38.25">
      <c r="A655" s="395"/>
      <c r="B655" s="45" t="s">
        <v>42</v>
      </c>
      <c r="C655" s="45"/>
      <c r="D655" s="45"/>
      <c r="E655" s="45"/>
      <c r="F655" s="45"/>
    </row>
    <row r="656" spans="1:6" ht="51">
      <c r="A656" s="395"/>
      <c r="B656" s="45" t="s">
        <v>43</v>
      </c>
      <c r="C656" s="45"/>
      <c r="D656" s="45"/>
      <c r="E656" s="45"/>
      <c r="F656" s="45"/>
    </row>
    <row r="657" spans="1:6" ht="25.5">
      <c r="A657" s="395"/>
      <c r="B657" s="45" t="s">
        <v>44</v>
      </c>
      <c r="C657" s="45"/>
      <c r="D657" s="45"/>
      <c r="E657" s="45"/>
      <c r="F657" s="45"/>
    </row>
    <row r="658" spans="1:6" ht="25.5">
      <c r="A658" s="395"/>
      <c r="B658" s="45" t="s">
        <v>45</v>
      </c>
      <c r="C658" s="45"/>
      <c r="D658" s="45"/>
      <c r="E658" s="45"/>
      <c r="F658" s="45"/>
    </row>
    <row r="659" spans="1:6" ht="25.5">
      <c r="A659" s="395"/>
      <c r="B659" s="45" t="s">
        <v>46</v>
      </c>
      <c r="C659" s="45"/>
      <c r="D659" s="45"/>
      <c r="E659" s="45"/>
      <c r="F659" s="45"/>
    </row>
    <row r="660" spans="1:6" ht="25.5">
      <c r="A660" s="395"/>
      <c r="B660" s="45" t="s">
        <v>47</v>
      </c>
      <c r="C660" s="45"/>
      <c r="D660" s="45"/>
      <c r="E660" s="45"/>
      <c r="F660" s="45"/>
    </row>
    <row r="661" spans="1:6" ht="38.25">
      <c r="A661" s="395"/>
      <c r="B661" s="45" t="s">
        <v>48</v>
      </c>
      <c r="C661" s="45"/>
      <c r="D661" s="45"/>
      <c r="E661" s="45"/>
      <c r="F661" s="45"/>
    </row>
    <row r="662" spans="1:6" ht="25.5">
      <c r="A662" s="395"/>
      <c r="B662" s="45" t="s">
        <v>49</v>
      </c>
      <c r="C662" s="45"/>
      <c r="D662" s="45"/>
      <c r="E662" s="45"/>
      <c r="F662" s="45"/>
    </row>
    <row r="663" spans="1:6" ht="38.25">
      <c r="A663" s="395"/>
      <c r="B663" s="45" t="s">
        <v>50</v>
      </c>
      <c r="C663" s="45"/>
      <c r="D663" s="45"/>
      <c r="E663" s="45"/>
      <c r="F663" s="45"/>
    </row>
    <row r="664" spans="1:6">
      <c r="A664" s="395"/>
      <c r="B664" s="105"/>
      <c r="C664" s="105"/>
      <c r="D664" s="105"/>
      <c r="E664" s="105"/>
      <c r="F664" s="105"/>
    </row>
    <row r="665" spans="1:6">
      <c r="A665" s="395"/>
      <c r="B665" s="36" t="s">
        <v>51</v>
      </c>
      <c r="C665" s="36"/>
      <c r="D665" s="36"/>
      <c r="E665" s="36"/>
      <c r="F665" s="36"/>
    </row>
    <row r="666" spans="1:6">
      <c r="A666" s="395"/>
      <c r="B666" s="45"/>
      <c r="C666" s="45"/>
      <c r="D666" s="45"/>
      <c r="E666" s="45"/>
      <c r="F666" s="45"/>
    </row>
    <row r="667" spans="1:6" ht="25.5">
      <c r="A667" s="395"/>
      <c r="B667" s="45" t="s">
        <v>52</v>
      </c>
      <c r="C667" s="45"/>
      <c r="D667" s="45"/>
      <c r="E667" s="45"/>
      <c r="F667" s="45"/>
    </row>
    <row r="668" spans="1:6" ht="25.5">
      <c r="A668" s="395"/>
      <c r="B668" s="45" t="s">
        <v>53</v>
      </c>
      <c r="C668" s="45"/>
      <c r="D668" s="45"/>
      <c r="E668" s="45"/>
      <c r="F668" s="45"/>
    </row>
    <row r="669" spans="1:6" ht="25.5">
      <c r="A669" s="395"/>
      <c r="B669" s="45" t="s">
        <v>54</v>
      </c>
      <c r="C669" s="45"/>
      <c r="D669" s="45"/>
      <c r="E669" s="45"/>
      <c r="F669" s="45"/>
    </row>
    <row r="670" spans="1:6" ht="38.25">
      <c r="A670" s="395"/>
      <c r="B670" s="45" t="s">
        <v>55</v>
      </c>
      <c r="C670" s="45"/>
      <c r="D670" s="45"/>
      <c r="E670" s="45"/>
      <c r="F670" s="45"/>
    </row>
    <row r="671" spans="1:6" ht="38.25">
      <c r="A671" s="395"/>
      <c r="B671" s="45" t="s">
        <v>56</v>
      </c>
      <c r="C671" s="45"/>
      <c r="D671" s="45"/>
      <c r="E671" s="45"/>
      <c r="F671" s="45"/>
    </row>
    <row r="672" spans="1:6" ht="38.25">
      <c r="A672" s="395"/>
      <c r="B672" s="45" t="s">
        <v>57</v>
      </c>
      <c r="C672" s="45"/>
      <c r="D672" s="45"/>
      <c r="E672" s="45"/>
      <c r="F672" s="45"/>
    </row>
    <row r="673" spans="1:6" ht="25.5">
      <c r="A673" s="395"/>
      <c r="B673" s="45" t="s">
        <v>58</v>
      </c>
      <c r="C673" s="45"/>
      <c r="D673" s="45"/>
      <c r="E673" s="45"/>
      <c r="F673" s="45"/>
    </row>
    <row r="674" spans="1:6" ht="51">
      <c r="A674" s="395"/>
      <c r="B674" s="45" t="s">
        <v>59</v>
      </c>
      <c r="C674" s="45"/>
      <c r="D674" s="45"/>
      <c r="E674" s="45"/>
      <c r="F674" s="45"/>
    </row>
    <row r="675" spans="1:6" ht="25.5">
      <c r="A675" s="395"/>
      <c r="B675" s="45" t="s">
        <v>1708</v>
      </c>
      <c r="C675" s="45"/>
      <c r="D675" s="45"/>
      <c r="E675" s="45"/>
      <c r="F675" s="45"/>
    </row>
    <row r="676" spans="1:6">
      <c r="A676" s="395"/>
      <c r="B676" s="45" t="s">
        <v>60</v>
      </c>
      <c r="C676" s="45"/>
      <c r="D676" s="45"/>
      <c r="E676" s="45"/>
      <c r="F676" s="45"/>
    </row>
    <row r="677" spans="1:6" ht="38.25">
      <c r="A677" s="395"/>
      <c r="B677" s="45" t="s">
        <v>61</v>
      </c>
      <c r="C677" s="45"/>
      <c r="D677" s="45"/>
      <c r="E677" s="45"/>
      <c r="F677" s="45"/>
    </row>
    <row r="678" spans="1:6" ht="38.25">
      <c r="A678" s="395"/>
      <c r="B678" s="45" t="s">
        <v>62</v>
      </c>
      <c r="C678" s="45"/>
      <c r="D678" s="45"/>
      <c r="E678" s="45"/>
      <c r="F678" s="45"/>
    </row>
    <row r="679" spans="1:6" ht="25.5">
      <c r="A679" s="395"/>
      <c r="B679" s="45" t="s">
        <v>63</v>
      </c>
      <c r="C679" s="45"/>
      <c r="D679" s="45"/>
      <c r="E679" s="45"/>
      <c r="F679" s="45"/>
    </row>
    <row r="680" spans="1:6">
      <c r="A680" s="395"/>
      <c r="B680" s="105"/>
      <c r="C680" s="105"/>
      <c r="D680" s="105"/>
      <c r="E680" s="105"/>
      <c r="F680" s="105"/>
    </row>
    <row r="681" spans="1:6">
      <c r="A681" s="395"/>
      <c r="B681" s="36" t="s">
        <v>64</v>
      </c>
      <c r="C681" s="36"/>
      <c r="D681" s="36"/>
      <c r="E681" s="36"/>
      <c r="F681" s="36"/>
    </row>
    <row r="682" spans="1:6">
      <c r="A682" s="395"/>
      <c r="B682" s="45"/>
      <c r="C682" s="45"/>
      <c r="D682" s="45"/>
      <c r="E682" s="45"/>
      <c r="F682" s="45"/>
    </row>
    <row r="683" spans="1:6" ht="25.5">
      <c r="A683" s="395"/>
      <c r="B683" s="45" t="s">
        <v>65</v>
      </c>
      <c r="C683" s="45"/>
      <c r="D683" s="45"/>
      <c r="E683" s="45"/>
      <c r="F683" s="45"/>
    </row>
    <row r="684" spans="1:6">
      <c r="A684" s="395"/>
      <c r="B684" s="45" t="s">
        <v>66</v>
      </c>
      <c r="C684" s="45"/>
      <c r="D684" s="45"/>
      <c r="E684" s="45"/>
      <c r="F684" s="45"/>
    </row>
    <row r="685" spans="1:6">
      <c r="A685" s="395"/>
      <c r="B685" s="45" t="s">
        <v>67</v>
      </c>
      <c r="C685" s="45"/>
      <c r="D685" s="45"/>
      <c r="E685" s="45"/>
      <c r="F685" s="45"/>
    </row>
    <row r="686" spans="1:6">
      <c r="A686" s="395"/>
      <c r="B686" s="45" t="s">
        <v>68</v>
      </c>
      <c r="C686" s="45"/>
      <c r="D686" s="45"/>
      <c r="E686" s="45"/>
      <c r="F686" s="45"/>
    </row>
    <row r="687" spans="1:6">
      <c r="A687" s="395"/>
      <c r="B687" s="45" t="s">
        <v>69</v>
      </c>
      <c r="C687" s="45"/>
      <c r="D687" s="45"/>
      <c r="E687" s="45"/>
      <c r="F687" s="45"/>
    </row>
    <row r="688" spans="1:6" ht="25.5">
      <c r="A688" s="395"/>
      <c r="B688" s="45" t="s">
        <v>1709</v>
      </c>
      <c r="C688" s="45"/>
      <c r="D688" s="45"/>
      <c r="E688" s="45"/>
      <c r="F688" s="45"/>
    </row>
    <row r="689" spans="1:6">
      <c r="A689" s="395"/>
      <c r="B689" s="45" t="s">
        <v>1710</v>
      </c>
      <c r="C689" s="45"/>
      <c r="D689" s="45"/>
      <c r="E689" s="45"/>
      <c r="F689" s="45"/>
    </row>
    <row r="690" spans="1:6">
      <c r="A690" s="395"/>
      <c r="B690" s="45" t="s">
        <v>1711</v>
      </c>
      <c r="C690" s="45"/>
      <c r="D690" s="45"/>
      <c r="E690" s="45"/>
      <c r="F690" s="45"/>
    </row>
    <row r="691" spans="1:6" ht="38.25">
      <c r="A691" s="395"/>
      <c r="B691" s="45" t="s">
        <v>1712</v>
      </c>
      <c r="C691" s="45"/>
      <c r="D691" s="45"/>
      <c r="E691" s="45"/>
      <c r="F691" s="45"/>
    </row>
    <row r="692" spans="1:6" ht="38.25">
      <c r="A692" s="395"/>
      <c r="B692" s="45" t="s">
        <v>1713</v>
      </c>
      <c r="C692" s="45"/>
      <c r="D692" s="45"/>
      <c r="E692" s="45"/>
      <c r="F692" s="45"/>
    </row>
    <row r="693" spans="1:6">
      <c r="A693" s="395"/>
      <c r="B693" s="45"/>
      <c r="C693" s="45"/>
      <c r="D693" s="45"/>
      <c r="E693" s="45"/>
      <c r="F693" s="45"/>
    </row>
    <row r="694" spans="1:6">
      <c r="A694" s="395"/>
      <c r="B694" s="45" t="s">
        <v>70</v>
      </c>
      <c r="C694" s="45"/>
      <c r="D694" s="45"/>
      <c r="E694" s="45"/>
      <c r="F694" s="45"/>
    </row>
    <row r="695" spans="1:6">
      <c r="A695" s="395"/>
      <c r="B695" s="45" t="s">
        <v>71</v>
      </c>
      <c r="C695" s="45"/>
      <c r="D695" s="45"/>
      <c r="E695" s="45"/>
      <c r="F695" s="45"/>
    </row>
    <row r="696" spans="1:6" ht="25.5">
      <c r="A696" s="395"/>
      <c r="B696" s="45" t="s">
        <v>72</v>
      </c>
      <c r="C696" s="45"/>
      <c r="D696" s="45"/>
      <c r="E696" s="45"/>
      <c r="F696" s="45"/>
    </row>
    <row r="697" spans="1:6">
      <c r="A697" s="395"/>
      <c r="B697" s="45" t="s">
        <v>73</v>
      </c>
      <c r="C697" s="45"/>
      <c r="D697" s="45"/>
      <c r="E697" s="45"/>
      <c r="F697" s="45"/>
    </row>
    <row r="698" spans="1:6" ht="25.5">
      <c r="A698" s="395"/>
      <c r="B698" s="45" t="s">
        <v>74</v>
      </c>
      <c r="C698" s="45"/>
      <c r="D698" s="45"/>
      <c r="E698" s="45"/>
      <c r="F698" s="45"/>
    </row>
    <row r="699" spans="1:6" ht="25.5">
      <c r="A699" s="395"/>
      <c r="B699" s="45" t="s">
        <v>75</v>
      </c>
      <c r="C699" s="45"/>
      <c r="D699" s="45"/>
      <c r="E699" s="45"/>
      <c r="F699" s="45"/>
    </row>
    <row r="700" spans="1:6" ht="25.5">
      <c r="A700" s="395"/>
      <c r="B700" s="45" t="s">
        <v>76</v>
      </c>
      <c r="C700" s="45"/>
      <c r="D700" s="45"/>
      <c r="E700" s="45"/>
      <c r="F700" s="45"/>
    </row>
    <row r="701" spans="1:6">
      <c r="A701" s="395"/>
      <c r="B701" s="45" t="s">
        <v>77</v>
      </c>
      <c r="C701" s="45"/>
      <c r="D701" s="45"/>
      <c r="E701" s="45"/>
      <c r="F701" s="45"/>
    </row>
    <row r="702" spans="1:6" ht="76.5">
      <c r="A702" s="395"/>
      <c r="B702" s="45" t="s">
        <v>78</v>
      </c>
      <c r="C702" s="45"/>
      <c r="D702" s="45"/>
      <c r="E702" s="45"/>
      <c r="F702" s="45"/>
    </row>
    <row r="703" spans="1:6" ht="25.5">
      <c r="A703" s="395"/>
      <c r="B703" s="45" t="s">
        <v>79</v>
      </c>
      <c r="C703" s="45"/>
      <c r="D703" s="45"/>
      <c r="E703" s="45"/>
      <c r="F703" s="45"/>
    </row>
    <row r="704" spans="1:6" ht="25.5">
      <c r="A704" s="395"/>
      <c r="B704" s="45" t="s">
        <v>80</v>
      </c>
      <c r="C704" s="45"/>
      <c r="D704" s="45"/>
      <c r="E704" s="45"/>
      <c r="F704" s="45"/>
    </row>
    <row r="705" spans="1:6" ht="25.5">
      <c r="A705" s="395"/>
      <c r="B705" s="45" t="s">
        <v>81</v>
      </c>
      <c r="C705" s="45"/>
      <c r="D705" s="45"/>
      <c r="E705" s="45"/>
      <c r="F705" s="45"/>
    </row>
    <row r="706" spans="1:6" ht="38.25">
      <c r="A706" s="395"/>
      <c r="B706" s="45" t="s">
        <v>82</v>
      </c>
      <c r="C706" s="45"/>
      <c r="D706" s="45"/>
      <c r="E706" s="45"/>
      <c r="F706" s="45"/>
    </row>
    <row r="707" spans="1:6" ht="38.25">
      <c r="A707" s="395"/>
      <c r="B707" s="45" t="s">
        <v>83</v>
      </c>
      <c r="C707" s="45"/>
      <c r="D707" s="45"/>
      <c r="E707" s="45"/>
      <c r="F707" s="45"/>
    </row>
    <row r="708" spans="1:6">
      <c r="A708" s="395"/>
      <c r="B708" s="45" t="s">
        <v>84</v>
      </c>
      <c r="C708" s="45"/>
      <c r="D708" s="45"/>
      <c r="E708" s="45"/>
      <c r="F708" s="45"/>
    </row>
    <row r="709" spans="1:6" ht="25.5">
      <c r="A709" s="395"/>
      <c r="B709" s="45" t="s">
        <v>85</v>
      </c>
      <c r="C709" s="45"/>
      <c r="D709" s="45"/>
      <c r="E709" s="45"/>
      <c r="F709" s="45"/>
    </row>
    <row r="710" spans="1:6" ht="25.5">
      <c r="A710" s="395"/>
      <c r="B710" s="45" t="s">
        <v>86</v>
      </c>
      <c r="C710" s="45"/>
      <c r="D710" s="45"/>
      <c r="E710" s="45"/>
      <c r="F710" s="45"/>
    </row>
    <row r="711" spans="1:6" ht="25.5">
      <c r="A711" s="395"/>
      <c r="B711" s="45" t="s">
        <v>87</v>
      </c>
      <c r="C711" s="45"/>
      <c r="D711" s="45"/>
      <c r="E711" s="45"/>
      <c r="F711" s="45"/>
    </row>
    <row r="712" spans="1:6">
      <c r="A712" s="395" t="s">
        <v>88</v>
      </c>
      <c r="B712" s="45" t="s">
        <v>89</v>
      </c>
      <c r="C712" s="45"/>
      <c r="D712" s="45"/>
      <c r="E712" s="45"/>
      <c r="F712" s="45"/>
    </row>
    <row r="713" spans="1:6">
      <c r="A713" s="395" t="s">
        <v>88</v>
      </c>
      <c r="B713" s="45" t="s">
        <v>90</v>
      </c>
      <c r="C713" s="45"/>
      <c r="D713" s="45"/>
      <c r="E713" s="45"/>
      <c r="F713" s="45"/>
    </row>
    <row r="714" spans="1:6" ht="25.5">
      <c r="A714" s="395" t="s">
        <v>88</v>
      </c>
      <c r="B714" s="45" t="s">
        <v>91</v>
      </c>
      <c r="C714" s="45"/>
      <c r="D714" s="45"/>
      <c r="E714" s="45"/>
      <c r="F714" s="45"/>
    </row>
    <row r="715" spans="1:6">
      <c r="A715" s="395" t="s">
        <v>88</v>
      </c>
      <c r="B715" s="45" t="s">
        <v>92</v>
      </c>
      <c r="C715" s="45"/>
      <c r="D715" s="45"/>
      <c r="E715" s="45"/>
      <c r="F715" s="45"/>
    </row>
    <row r="716" spans="1:6">
      <c r="A716" s="395" t="s">
        <v>88</v>
      </c>
      <c r="B716" s="45" t="s">
        <v>93</v>
      </c>
      <c r="C716" s="45"/>
      <c r="D716" s="45"/>
      <c r="E716" s="45"/>
      <c r="F716" s="45"/>
    </row>
    <row r="717" spans="1:6">
      <c r="A717" s="395" t="s">
        <v>88</v>
      </c>
      <c r="B717" s="45" t="s">
        <v>94</v>
      </c>
      <c r="C717" s="45"/>
      <c r="D717" s="45"/>
      <c r="E717" s="45"/>
      <c r="F717" s="45"/>
    </row>
    <row r="718" spans="1:6" ht="25.5">
      <c r="A718" s="395"/>
      <c r="B718" s="45" t="s">
        <v>95</v>
      </c>
      <c r="C718" s="45"/>
      <c r="D718" s="45"/>
      <c r="E718" s="45"/>
      <c r="F718" s="45"/>
    </row>
    <row r="719" spans="1:6" ht="51">
      <c r="A719" s="395"/>
      <c r="B719" s="45" t="s">
        <v>96</v>
      </c>
      <c r="C719" s="45"/>
      <c r="D719" s="45"/>
      <c r="E719" s="45"/>
      <c r="F719" s="45"/>
    </row>
    <row r="720" spans="1:6">
      <c r="A720" s="395"/>
      <c r="B720" s="45" t="s">
        <v>97</v>
      </c>
      <c r="C720" s="45"/>
      <c r="D720" s="45"/>
      <c r="E720" s="45"/>
      <c r="F720" s="45"/>
    </row>
    <row r="721" spans="1:6">
      <c r="A721" s="395"/>
      <c r="B721" s="36" t="s">
        <v>98</v>
      </c>
      <c r="C721" s="36"/>
      <c r="D721" s="36"/>
      <c r="E721" s="36"/>
      <c r="F721" s="36"/>
    </row>
    <row r="722" spans="1:6">
      <c r="A722" s="395"/>
      <c r="B722" s="45"/>
      <c r="C722" s="45"/>
      <c r="D722" s="45"/>
      <c r="E722" s="45"/>
      <c r="F722" s="45"/>
    </row>
    <row r="723" spans="1:6" ht="38.25">
      <c r="A723" s="395"/>
      <c r="B723" s="45" t="s">
        <v>99</v>
      </c>
      <c r="C723" s="45"/>
      <c r="D723" s="45"/>
      <c r="E723" s="45"/>
      <c r="F723" s="45"/>
    </row>
    <row r="724" spans="1:6" ht="25.5">
      <c r="A724" s="395"/>
      <c r="B724" s="45" t="s">
        <v>1714</v>
      </c>
      <c r="C724" s="45"/>
      <c r="D724" s="45"/>
      <c r="E724" s="45"/>
      <c r="F724" s="45"/>
    </row>
    <row r="725" spans="1:6" ht="25.5">
      <c r="A725" s="395"/>
      <c r="B725" s="45" t="s">
        <v>1715</v>
      </c>
      <c r="C725" s="45"/>
      <c r="D725" s="45"/>
      <c r="E725" s="45"/>
      <c r="F725" s="45"/>
    </row>
    <row r="726" spans="1:6" ht="25.5">
      <c r="A726" s="395"/>
      <c r="B726" s="45" t="s">
        <v>1716</v>
      </c>
      <c r="C726" s="45"/>
      <c r="D726" s="45"/>
      <c r="E726" s="45"/>
      <c r="F726" s="45"/>
    </row>
    <row r="727" spans="1:6" ht="25.5">
      <c r="A727" s="395"/>
      <c r="B727" s="45" t="s">
        <v>1717</v>
      </c>
      <c r="C727" s="45"/>
      <c r="D727" s="45"/>
      <c r="E727" s="45"/>
      <c r="F727" s="45"/>
    </row>
    <row r="728" spans="1:6">
      <c r="A728" s="395"/>
      <c r="B728" s="45" t="s">
        <v>1718</v>
      </c>
      <c r="C728" s="45"/>
      <c r="D728" s="45"/>
      <c r="E728" s="45"/>
      <c r="F728" s="45"/>
    </row>
    <row r="729" spans="1:6" ht="25.5">
      <c r="A729" s="395"/>
      <c r="B729" s="45" t="s">
        <v>1719</v>
      </c>
      <c r="C729" s="45"/>
      <c r="D729" s="45"/>
      <c r="E729" s="45"/>
      <c r="F729" s="45"/>
    </row>
    <row r="730" spans="1:6">
      <c r="A730" s="395"/>
      <c r="B730" s="45" t="s">
        <v>100</v>
      </c>
      <c r="C730" s="45"/>
      <c r="D730" s="45"/>
      <c r="E730" s="45"/>
      <c r="F730" s="45"/>
    </row>
    <row r="731" spans="1:6" ht="25.5">
      <c r="A731" s="395"/>
      <c r="B731" s="45" t="s">
        <v>1720</v>
      </c>
      <c r="C731" s="45"/>
      <c r="D731" s="45"/>
      <c r="E731" s="45"/>
      <c r="F731" s="45"/>
    </row>
    <row r="732" spans="1:6" ht="25.5">
      <c r="A732" s="395"/>
      <c r="B732" s="45" t="s">
        <v>1721</v>
      </c>
      <c r="C732" s="45"/>
      <c r="D732" s="45"/>
      <c r="E732" s="45"/>
      <c r="F732" s="45"/>
    </row>
    <row r="733" spans="1:6">
      <c r="A733" s="395"/>
      <c r="B733" s="45" t="s">
        <v>1722</v>
      </c>
      <c r="C733" s="45"/>
      <c r="D733" s="45"/>
      <c r="E733" s="45"/>
      <c r="F733" s="45"/>
    </row>
    <row r="734" spans="1:6" ht="25.5">
      <c r="A734" s="395"/>
      <c r="B734" s="45" t="s">
        <v>1723</v>
      </c>
      <c r="C734" s="45"/>
      <c r="D734" s="45"/>
      <c r="E734" s="45"/>
      <c r="F734" s="45"/>
    </row>
    <row r="735" spans="1:6" ht="25.5">
      <c r="A735" s="395"/>
      <c r="B735" s="45" t="s">
        <v>1724</v>
      </c>
      <c r="C735" s="45"/>
      <c r="D735" s="45"/>
      <c r="E735" s="45"/>
      <c r="F735" s="45"/>
    </row>
    <row r="736" spans="1:6" ht="25.5">
      <c r="A736" s="395"/>
      <c r="B736" s="45" t="s">
        <v>1725</v>
      </c>
      <c r="C736" s="45"/>
      <c r="D736" s="45"/>
      <c r="E736" s="45"/>
      <c r="F736" s="45"/>
    </row>
    <row r="737" spans="1:6" ht="25.5">
      <c r="A737" s="395"/>
      <c r="B737" s="45" t="s">
        <v>1726</v>
      </c>
      <c r="C737" s="45"/>
      <c r="D737" s="45"/>
      <c r="E737" s="45"/>
      <c r="F737" s="45"/>
    </row>
    <row r="738" spans="1:6" ht="25.5">
      <c r="A738" s="395"/>
      <c r="B738" s="45" t="s">
        <v>101</v>
      </c>
      <c r="C738" s="45"/>
      <c r="D738" s="45"/>
      <c r="E738" s="45"/>
      <c r="F738" s="45"/>
    </row>
    <row r="739" spans="1:6" ht="38.25">
      <c r="A739" s="395"/>
      <c r="B739" s="45" t="s">
        <v>102</v>
      </c>
      <c r="C739" s="45"/>
      <c r="D739" s="45"/>
      <c r="E739" s="45"/>
      <c r="F739" s="45"/>
    </row>
    <row r="740" spans="1:6" ht="38.25">
      <c r="A740" s="395"/>
      <c r="B740" s="45" t="s">
        <v>103</v>
      </c>
      <c r="C740" s="45"/>
      <c r="D740" s="45"/>
      <c r="E740" s="45"/>
      <c r="F740" s="45"/>
    </row>
    <row r="741" spans="1:6">
      <c r="A741" s="395"/>
      <c r="B741" s="45" t="s">
        <v>104</v>
      </c>
      <c r="C741" s="45"/>
      <c r="D741" s="45"/>
      <c r="E741" s="45"/>
      <c r="F741" s="45"/>
    </row>
    <row r="742" spans="1:6" ht="25.5">
      <c r="A742" s="395"/>
      <c r="B742" s="45" t="s">
        <v>105</v>
      </c>
      <c r="C742" s="45"/>
      <c r="D742" s="45"/>
      <c r="E742" s="45"/>
      <c r="F742" s="45"/>
    </row>
    <row r="743" spans="1:6" ht="25.5">
      <c r="A743" s="395"/>
      <c r="B743" s="45" t="s">
        <v>106</v>
      </c>
      <c r="C743" s="45"/>
      <c r="D743" s="45"/>
      <c r="E743" s="45"/>
      <c r="F743" s="45"/>
    </row>
    <row r="744" spans="1:6" ht="25.5">
      <c r="A744" s="395"/>
      <c r="B744" s="45" t="s">
        <v>107</v>
      </c>
      <c r="C744" s="45"/>
      <c r="D744" s="45"/>
      <c r="E744" s="45"/>
      <c r="F744" s="45"/>
    </row>
    <row r="745" spans="1:6" ht="25.5">
      <c r="A745" s="395"/>
      <c r="B745" s="45" t="s">
        <v>108</v>
      </c>
      <c r="C745" s="45"/>
      <c r="D745" s="45"/>
      <c r="E745" s="45"/>
      <c r="F745" s="45"/>
    </row>
    <row r="746" spans="1:6">
      <c r="A746" s="395"/>
      <c r="B746" s="45" t="s">
        <v>109</v>
      </c>
      <c r="C746" s="45"/>
      <c r="D746" s="45"/>
      <c r="E746" s="45"/>
      <c r="F746" s="45"/>
    </row>
    <row r="747" spans="1:6" ht="38.25">
      <c r="A747" s="395"/>
      <c r="B747" s="45" t="s">
        <v>110</v>
      </c>
      <c r="C747" s="45"/>
      <c r="D747" s="45"/>
      <c r="E747" s="45"/>
      <c r="F747" s="45"/>
    </row>
    <row r="748" spans="1:6">
      <c r="A748" s="395"/>
      <c r="B748" s="105"/>
      <c r="C748" s="105"/>
      <c r="D748" s="105"/>
      <c r="E748" s="105"/>
      <c r="F748" s="105"/>
    </row>
    <row r="749" spans="1:6" ht="51">
      <c r="A749" s="395"/>
      <c r="B749" s="45" t="s">
        <v>111</v>
      </c>
      <c r="C749" s="45"/>
      <c r="D749" s="45"/>
      <c r="E749" s="45"/>
      <c r="F749" s="45"/>
    </row>
    <row r="750" spans="1:6" ht="25.5">
      <c r="A750" s="395"/>
      <c r="B750" s="45" t="s">
        <v>1727</v>
      </c>
      <c r="C750" s="45"/>
      <c r="D750" s="45"/>
      <c r="E750" s="45"/>
      <c r="F750" s="45"/>
    </row>
    <row r="751" spans="1:6" ht="25.5">
      <c r="A751" s="395"/>
      <c r="B751" s="45" t="s">
        <v>112</v>
      </c>
      <c r="C751" s="45"/>
      <c r="D751" s="45"/>
      <c r="E751" s="45"/>
      <c r="F751" s="45"/>
    </row>
    <row r="752" spans="1:6" ht="51">
      <c r="A752" s="395"/>
      <c r="B752" s="45" t="s">
        <v>113</v>
      </c>
      <c r="C752" s="45"/>
      <c r="D752" s="45"/>
      <c r="E752" s="45"/>
      <c r="F752" s="45"/>
    </row>
    <row r="753" spans="1:6" ht="25.5">
      <c r="A753" s="395"/>
      <c r="B753" s="45" t="s">
        <v>114</v>
      </c>
      <c r="C753" s="45"/>
      <c r="D753" s="45"/>
      <c r="E753" s="45"/>
      <c r="F753" s="45"/>
    </row>
    <row r="754" spans="1:6" ht="51">
      <c r="A754" s="395"/>
      <c r="B754" s="45" t="s">
        <v>115</v>
      </c>
      <c r="C754" s="45"/>
      <c r="D754" s="45"/>
      <c r="E754" s="45"/>
      <c r="F754" s="45"/>
    </row>
    <row r="755" spans="1:6">
      <c r="A755" s="395"/>
      <c r="B755" s="45" t="s">
        <v>116</v>
      </c>
      <c r="C755" s="45"/>
      <c r="D755" s="45"/>
      <c r="E755" s="45"/>
      <c r="F755" s="45"/>
    </row>
    <row r="756" spans="1:6">
      <c r="A756" s="395"/>
      <c r="B756" s="45" t="s">
        <v>117</v>
      </c>
      <c r="C756" s="45"/>
      <c r="D756" s="45"/>
      <c r="E756" s="45"/>
      <c r="F756" s="45"/>
    </row>
    <row r="757" spans="1:6">
      <c r="A757" s="395"/>
      <c r="B757" s="45" t="s">
        <v>118</v>
      </c>
      <c r="C757" s="45"/>
      <c r="D757" s="45"/>
      <c r="E757" s="45"/>
      <c r="F757" s="45"/>
    </row>
    <row r="758" spans="1:6" ht="25.5">
      <c r="A758" s="395"/>
      <c r="B758" s="45" t="s">
        <v>119</v>
      </c>
      <c r="C758" s="45"/>
      <c r="D758" s="45"/>
      <c r="E758" s="45"/>
      <c r="F758" s="45"/>
    </row>
    <row r="759" spans="1:6" ht="63.75">
      <c r="A759" s="395"/>
      <c r="B759" s="45" t="s">
        <v>120</v>
      </c>
      <c r="C759" s="45"/>
      <c r="D759" s="45"/>
      <c r="E759" s="45"/>
      <c r="F759" s="45"/>
    </row>
    <row r="760" spans="1:6">
      <c r="A760" s="395"/>
      <c r="B760" s="45" t="s">
        <v>121</v>
      </c>
      <c r="C760" s="45"/>
      <c r="D760" s="45"/>
      <c r="E760" s="45"/>
      <c r="F760" s="45"/>
    </row>
    <row r="761" spans="1:6">
      <c r="A761" s="395"/>
      <c r="B761" s="45" t="s">
        <v>122</v>
      </c>
      <c r="C761" s="45"/>
      <c r="D761" s="45"/>
      <c r="E761" s="45"/>
      <c r="F761" s="45"/>
    </row>
    <row r="762" spans="1:6">
      <c r="A762" s="395"/>
      <c r="B762" s="36" t="s">
        <v>123</v>
      </c>
      <c r="C762" s="36"/>
      <c r="D762" s="36"/>
      <c r="E762" s="36"/>
      <c r="F762" s="36"/>
    </row>
    <row r="763" spans="1:6" ht="25.5">
      <c r="A763" s="395"/>
      <c r="B763" s="45" t="s">
        <v>124</v>
      </c>
      <c r="C763" s="45"/>
      <c r="D763" s="45"/>
      <c r="E763" s="45"/>
      <c r="F763" s="45"/>
    </row>
    <row r="764" spans="1:6">
      <c r="A764" s="395" t="s">
        <v>88</v>
      </c>
      <c r="B764" s="45" t="s">
        <v>125</v>
      </c>
      <c r="C764" s="45"/>
      <c r="D764" s="45"/>
      <c r="E764" s="45"/>
      <c r="F764" s="45"/>
    </row>
    <row r="765" spans="1:6" ht="25.5">
      <c r="A765" s="395" t="s">
        <v>88</v>
      </c>
      <c r="B765" s="45" t="s">
        <v>1728</v>
      </c>
      <c r="C765" s="45"/>
      <c r="D765" s="45"/>
      <c r="E765" s="45"/>
      <c r="F765" s="45"/>
    </row>
    <row r="766" spans="1:6">
      <c r="A766" s="395" t="s">
        <v>88</v>
      </c>
      <c r="B766" s="45" t="s">
        <v>126</v>
      </c>
      <c r="C766" s="45"/>
      <c r="D766" s="45"/>
      <c r="E766" s="45"/>
      <c r="F766" s="45"/>
    </row>
    <row r="767" spans="1:6" ht="25.5">
      <c r="A767" s="395" t="s">
        <v>88</v>
      </c>
      <c r="B767" s="45" t="s">
        <v>1729</v>
      </c>
      <c r="C767" s="45"/>
      <c r="D767" s="45"/>
      <c r="E767" s="45"/>
      <c r="F767" s="45"/>
    </row>
    <row r="768" spans="1:6" ht="25.5">
      <c r="A768" s="395" t="s">
        <v>88</v>
      </c>
      <c r="B768" s="45" t="s">
        <v>1730</v>
      </c>
      <c r="C768" s="45"/>
      <c r="D768" s="45"/>
      <c r="E768" s="45"/>
      <c r="F768" s="45"/>
    </row>
    <row r="769" spans="1:6" ht="25.5">
      <c r="A769" s="395" t="s">
        <v>88</v>
      </c>
      <c r="B769" s="45" t="s">
        <v>1731</v>
      </c>
      <c r="C769" s="45"/>
      <c r="D769" s="45"/>
      <c r="E769" s="45"/>
      <c r="F769" s="45"/>
    </row>
    <row r="770" spans="1:6" ht="25.5">
      <c r="A770" s="395" t="s">
        <v>88</v>
      </c>
      <c r="B770" s="45" t="s">
        <v>1732</v>
      </c>
      <c r="C770" s="45"/>
      <c r="D770" s="45"/>
      <c r="E770" s="45"/>
      <c r="F770" s="45"/>
    </row>
    <row r="771" spans="1:6" ht="25.5">
      <c r="A771" s="395"/>
      <c r="B771" s="45" t="s">
        <v>1733</v>
      </c>
      <c r="C771" s="45"/>
      <c r="D771" s="45"/>
      <c r="E771" s="45"/>
      <c r="F771" s="45"/>
    </row>
    <row r="772" spans="1:6" ht="25.5">
      <c r="A772" s="395"/>
      <c r="B772" s="45" t="s">
        <v>1734</v>
      </c>
      <c r="C772" s="45"/>
      <c r="D772" s="45"/>
      <c r="E772" s="45"/>
      <c r="F772" s="45"/>
    </row>
    <row r="773" spans="1:6">
      <c r="A773" s="395"/>
      <c r="B773" s="45" t="s">
        <v>1735</v>
      </c>
      <c r="C773" s="45"/>
      <c r="D773" s="45"/>
      <c r="E773" s="45"/>
      <c r="F773" s="45"/>
    </row>
    <row r="774" spans="1:6" ht="25.5">
      <c r="A774" s="395"/>
      <c r="B774" s="45" t="s">
        <v>1736</v>
      </c>
      <c r="C774" s="45"/>
      <c r="D774" s="45"/>
      <c r="E774" s="45"/>
      <c r="F774" s="45"/>
    </row>
    <row r="775" spans="1:6" ht="25.5">
      <c r="A775" s="395"/>
      <c r="B775" s="45" t="s">
        <v>1737</v>
      </c>
      <c r="C775" s="45"/>
      <c r="D775" s="45"/>
      <c r="E775" s="45"/>
      <c r="F775" s="45"/>
    </row>
    <row r="776" spans="1:6">
      <c r="A776" s="395"/>
      <c r="B776" s="45" t="s">
        <v>127</v>
      </c>
      <c r="C776" s="45"/>
      <c r="D776" s="45"/>
      <c r="E776" s="45"/>
      <c r="F776" s="45"/>
    </row>
    <row r="777" spans="1:6" ht="25.5">
      <c r="A777" s="395" t="s">
        <v>88</v>
      </c>
      <c r="B777" s="45" t="s">
        <v>1738</v>
      </c>
      <c r="C777" s="45"/>
      <c r="D777" s="45"/>
      <c r="E777" s="45"/>
      <c r="F777" s="45"/>
    </row>
    <row r="778" spans="1:6">
      <c r="A778" s="395" t="s">
        <v>128</v>
      </c>
      <c r="B778" s="45" t="s">
        <v>1739</v>
      </c>
      <c r="C778" s="45"/>
      <c r="D778" s="45"/>
      <c r="E778" s="45"/>
      <c r="F778" s="45"/>
    </row>
    <row r="779" spans="1:6" ht="25.5">
      <c r="A779" s="395"/>
      <c r="B779" s="45" t="s">
        <v>129</v>
      </c>
      <c r="C779" s="45"/>
      <c r="D779" s="45"/>
      <c r="E779" s="45"/>
      <c r="F779" s="45"/>
    </row>
    <row r="780" spans="1:6" ht="25.5">
      <c r="A780" s="395"/>
      <c r="B780" s="45" t="s">
        <v>130</v>
      </c>
      <c r="C780" s="45"/>
      <c r="D780" s="45"/>
      <c r="E780" s="45"/>
      <c r="F780" s="45"/>
    </row>
    <row r="781" spans="1:6">
      <c r="A781" s="395"/>
      <c r="B781" s="45" t="s">
        <v>131</v>
      </c>
      <c r="C781" s="45"/>
      <c r="D781" s="45"/>
      <c r="E781" s="45"/>
      <c r="F781" s="45"/>
    </row>
    <row r="782" spans="1:6" ht="38.25">
      <c r="A782" s="395"/>
      <c r="B782" s="45" t="s">
        <v>1740</v>
      </c>
      <c r="C782" s="45"/>
      <c r="D782" s="45"/>
      <c r="E782" s="45"/>
      <c r="F782" s="45"/>
    </row>
    <row r="783" spans="1:6" ht="38.25">
      <c r="A783" s="395"/>
      <c r="B783" s="45" t="s">
        <v>132</v>
      </c>
      <c r="C783" s="45"/>
      <c r="D783" s="45"/>
      <c r="E783" s="45"/>
      <c r="F783" s="45"/>
    </row>
    <row r="784" spans="1:6" ht="38.25">
      <c r="A784" s="395"/>
      <c r="B784" s="45" t="s">
        <v>133</v>
      </c>
      <c r="C784" s="45"/>
      <c r="D784" s="45"/>
      <c r="E784" s="45"/>
      <c r="F784" s="45"/>
    </row>
    <row r="785" spans="1:6" ht="25.5">
      <c r="A785" s="395"/>
      <c r="B785" s="45" t="s">
        <v>134</v>
      </c>
      <c r="C785" s="45"/>
      <c r="D785" s="45"/>
      <c r="E785" s="45"/>
      <c r="F785" s="45"/>
    </row>
    <row r="786" spans="1:6">
      <c r="A786" s="395"/>
      <c r="B786" s="45" t="s">
        <v>135</v>
      </c>
      <c r="C786" s="45"/>
      <c r="D786" s="45"/>
      <c r="E786" s="45"/>
      <c r="F786" s="45"/>
    </row>
    <row r="787" spans="1:6" ht="51">
      <c r="A787" s="395"/>
      <c r="B787" s="45" t="s">
        <v>136</v>
      </c>
      <c r="C787" s="45"/>
      <c r="D787" s="45"/>
      <c r="E787" s="45"/>
      <c r="F787" s="45"/>
    </row>
    <row r="788" spans="1:6" ht="38.25">
      <c r="A788" s="395"/>
      <c r="B788" s="45" t="s">
        <v>137</v>
      </c>
      <c r="C788" s="45"/>
      <c r="D788" s="45"/>
      <c r="E788" s="45"/>
      <c r="F788" s="45"/>
    </row>
    <row r="789" spans="1:6" ht="25.5">
      <c r="A789" s="395"/>
      <c r="B789" s="45" t="s">
        <v>138</v>
      </c>
      <c r="C789" s="45"/>
      <c r="D789" s="45"/>
      <c r="E789" s="45"/>
      <c r="F789" s="45"/>
    </row>
    <row r="790" spans="1:6" ht="25.5">
      <c r="A790" s="395"/>
      <c r="B790" s="45" t="s">
        <v>139</v>
      </c>
      <c r="C790" s="45"/>
      <c r="D790" s="45"/>
      <c r="E790" s="45"/>
      <c r="F790" s="45"/>
    </row>
    <row r="791" spans="1:6" ht="51">
      <c r="A791" s="395"/>
      <c r="B791" s="45" t="s">
        <v>140</v>
      </c>
      <c r="C791" s="45"/>
      <c r="D791" s="45"/>
      <c r="E791" s="45"/>
      <c r="F791" s="45"/>
    </row>
    <row r="792" spans="1:6" ht="25.5">
      <c r="A792" s="395"/>
      <c r="B792" s="45" t="s">
        <v>141</v>
      </c>
      <c r="C792" s="45"/>
      <c r="D792" s="45"/>
      <c r="E792" s="45"/>
      <c r="F792" s="45"/>
    </row>
    <row r="793" spans="1:6" ht="25.5">
      <c r="A793" s="395"/>
      <c r="B793" s="45" t="s">
        <v>142</v>
      </c>
      <c r="C793" s="45"/>
      <c r="D793" s="45"/>
      <c r="E793" s="45"/>
      <c r="F793" s="45"/>
    </row>
    <row r="794" spans="1:6" ht="38.25">
      <c r="A794" s="395"/>
      <c r="B794" s="45" t="s">
        <v>143</v>
      </c>
      <c r="C794" s="45"/>
      <c r="D794" s="45"/>
      <c r="E794" s="45"/>
      <c r="F794" s="45"/>
    </row>
    <row r="795" spans="1:6">
      <c r="A795" s="395"/>
      <c r="B795" s="105"/>
      <c r="C795" s="105"/>
      <c r="D795" s="105"/>
      <c r="E795" s="105"/>
      <c r="F795" s="105"/>
    </row>
    <row r="796" spans="1:6">
      <c r="A796" s="395"/>
      <c r="B796" s="36" t="s">
        <v>144</v>
      </c>
      <c r="C796" s="36"/>
      <c r="D796" s="36"/>
      <c r="E796" s="36"/>
      <c r="F796" s="36"/>
    </row>
    <row r="797" spans="1:6">
      <c r="A797" s="395"/>
      <c r="B797" s="36"/>
      <c r="C797" s="36"/>
      <c r="D797" s="36"/>
      <c r="E797" s="36"/>
      <c r="F797" s="36"/>
    </row>
    <row r="798" spans="1:6">
      <c r="A798" s="395"/>
      <c r="B798" s="45" t="s">
        <v>145</v>
      </c>
      <c r="C798" s="45"/>
      <c r="D798" s="45"/>
      <c r="E798" s="45"/>
      <c r="F798" s="45"/>
    </row>
    <row r="799" spans="1:6">
      <c r="A799" s="395"/>
      <c r="B799" s="45"/>
      <c r="C799" s="45"/>
      <c r="D799" s="45"/>
      <c r="E799" s="45"/>
      <c r="F799" s="45"/>
    </row>
    <row r="800" spans="1:6" ht="25.5">
      <c r="A800" s="395"/>
      <c r="B800" s="45" t="s">
        <v>146</v>
      </c>
      <c r="C800" s="45"/>
      <c r="D800" s="45"/>
      <c r="E800" s="45"/>
      <c r="F800" s="45"/>
    </row>
    <row r="801" spans="1:6" ht="25.5">
      <c r="A801" s="395"/>
      <c r="B801" s="45" t="s">
        <v>147</v>
      </c>
      <c r="C801" s="45"/>
      <c r="D801" s="45"/>
      <c r="E801" s="45"/>
      <c r="F801" s="45"/>
    </row>
    <row r="802" spans="1:6">
      <c r="A802" s="395"/>
      <c r="B802" s="45"/>
      <c r="C802" s="45"/>
      <c r="D802" s="45"/>
      <c r="E802" s="45"/>
      <c r="F802" s="45"/>
    </row>
    <row r="803" spans="1:6" ht="25.5">
      <c r="A803" s="395"/>
      <c r="B803" s="45" t="s">
        <v>148</v>
      </c>
      <c r="C803" s="45"/>
      <c r="D803" s="45"/>
      <c r="E803" s="45"/>
      <c r="F803" s="45"/>
    </row>
    <row r="804" spans="1:6" ht="25.5">
      <c r="A804" s="395"/>
      <c r="B804" s="45" t="s">
        <v>149</v>
      </c>
      <c r="C804" s="45"/>
      <c r="D804" s="45"/>
      <c r="E804" s="45"/>
      <c r="F804" s="45"/>
    </row>
    <row r="805" spans="1:6" ht="38.25">
      <c r="A805" s="395"/>
      <c r="B805" s="45" t="s">
        <v>150</v>
      </c>
      <c r="C805" s="45"/>
      <c r="D805" s="45"/>
      <c r="E805" s="45"/>
      <c r="F805" s="45"/>
    </row>
    <row r="806" spans="1:6">
      <c r="A806" s="395"/>
      <c r="B806" s="45" t="s">
        <v>151</v>
      </c>
      <c r="C806" s="45"/>
      <c r="D806" s="45"/>
      <c r="E806" s="45"/>
      <c r="F806" s="45"/>
    </row>
    <row r="807" spans="1:6" ht="25.5">
      <c r="A807" s="395"/>
      <c r="B807" s="45" t="s">
        <v>152</v>
      </c>
      <c r="C807" s="45"/>
      <c r="D807" s="45"/>
      <c r="E807" s="45"/>
      <c r="F807" s="45"/>
    </row>
    <row r="808" spans="1:6" ht="38.25">
      <c r="A808" s="395"/>
      <c r="B808" s="45" t="s">
        <v>153</v>
      </c>
      <c r="C808" s="45"/>
      <c r="D808" s="45"/>
      <c r="E808" s="45"/>
      <c r="F808" s="45"/>
    </row>
    <row r="809" spans="1:6" ht="25.5">
      <c r="A809" s="395"/>
      <c r="B809" s="45" t="s">
        <v>154</v>
      </c>
      <c r="C809" s="45"/>
      <c r="D809" s="45"/>
      <c r="E809" s="45"/>
      <c r="F809" s="45"/>
    </row>
    <row r="810" spans="1:6" ht="25.5">
      <c r="A810" s="395"/>
      <c r="B810" s="45" t="s">
        <v>155</v>
      </c>
      <c r="C810" s="45"/>
      <c r="D810" s="45"/>
      <c r="E810" s="45"/>
      <c r="F810" s="45"/>
    </row>
    <row r="811" spans="1:6" ht="25.5">
      <c r="A811" s="395"/>
      <c r="B811" s="45" t="s">
        <v>156</v>
      </c>
      <c r="C811" s="45"/>
      <c r="D811" s="45"/>
      <c r="E811" s="45"/>
      <c r="F811" s="45"/>
    </row>
    <row r="812" spans="1:6" ht="25.5">
      <c r="A812" s="395"/>
      <c r="B812" s="45" t="s">
        <v>157</v>
      </c>
      <c r="C812" s="45"/>
      <c r="D812" s="45"/>
      <c r="E812" s="45"/>
      <c r="F812" s="45"/>
    </row>
    <row r="813" spans="1:6" ht="25.5">
      <c r="A813" s="395"/>
      <c r="B813" s="45" t="s">
        <v>158</v>
      </c>
      <c r="C813" s="45"/>
      <c r="D813" s="45"/>
      <c r="E813" s="45"/>
      <c r="F813" s="45"/>
    </row>
    <row r="814" spans="1:6">
      <c r="A814" s="395"/>
      <c r="B814" s="45" t="s">
        <v>159</v>
      </c>
      <c r="C814" s="45"/>
      <c r="D814" s="45"/>
      <c r="E814" s="45"/>
      <c r="F814" s="45"/>
    </row>
    <row r="815" spans="1:6">
      <c r="A815" s="395"/>
      <c r="B815" s="45"/>
      <c r="C815" s="45"/>
      <c r="D815" s="45"/>
      <c r="E815" s="45"/>
      <c r="F815" s="45"/>
    </row>
    <row r="816" spans="1:6">
      <c r="A816" s="395"/>
      <c r="B816" s="45" t="s">
        <v>160</v>
      </c>
      <c r="C816" s="45"/>
      <c r="D816" s="45"/>
      <c r="E816" s="45"/>
      <c r="F816" s="45"/>
    </row>
    <row r="817" spans="1:6">
      <c r="A817" s="395"/>
      <c r="B817" s="45"/>
      <c r="C817" s="45"/>
      <c r="D817" s="45"/>
      <c r="E817" s="45"/>
      <c r="F817" s="45"/>
    </row>
    <row r="818" spans="1:6">
      <c r="A818" s="395"/>
      <c r="B818" s="45" t="s">
        <v>161</v>
      </c>
      <c r="C818" s="45"/>
      <c r="D818" s="45"/>
      <c r="E818" s="45"/>
      <c r="F818" s="45"/>
    </row>
    <row r="819" spans="1:6">
      <c r="A819" s="395" t="s">
        <v>88</v>
      </c>
      <c r="B819" s="45" t="s">
        <v>1741</v>
      </c>
      <c r="C819" s="45"/>
      <c r="D819" s="45"/>
      <c r="E819" s="45"/>
      <c r="F819" s="45"/>
    </row>
    <row r="820" spans="1:6" ht="25.5">
      <c r="A820" s="395" t="s">
        <v>88</v>
      </c>
      <c r="B820" s="45" t="s">
        <v>1742</v>
      </c>
      <c r="C820" s="45"/>
      <c r="D820" s="45"/>
      <c r="E820" s="45"/>
      <c r="F820" s="45"/>
    </row>
    <row r="821" spans="1:6" ht="25.5">
      <c r="A821" s="395" t="s">
        <v>88</v>
      </c>
      <c r="B821" s="45" t="s">
        <v>1743</v>
      </c>
      <c r="C821" s="45"/>
      <c r="D821" s="45"/>
      <c r="E821" s="45"/>
      <c r="F821" s="45"/>
    </row>
    <row r="822" spans="1:6">
      <c r="A822" s="395" t="s">
        <v>88</v>
      </c>
      <c r="B822" s="45" t="s">
        <v>1744</v>
      </c>
      <c r="C822" s="45"/>
      <c r="D822" s="45"/>
      <c r="E822" s="45"/>
      <c r="F822" s="45"/>
    </row>
    <row r="823" spans="1:6" ht="38.25">
      <c r="A823" s="395"/>
      <c r="B823" s="45" t="s">
        <v>162</v>
      </c>
      <c r="C823" s="45"/>
      <c r="D823" s="45"/>
      <c r="E823" s="45"/>
      <c r="F823" s="45"/>
    </row>
    <row r="824" spans="1:6" ht="38.25">
      <c r="A824" s="395"/>
      <c r="B824" s="45" t="s">
        <v>163</v>
      </c>
      <c r="C824" s="45"/>
      <c r="D824" s="45"/>
      <c r="E824" s="45"/>
      <c r="F824" s="45"/>
    </row>
    <row r="825" spans="1:6">
      <c r="A825" s="395"/>
      <c r="B825" s="105"/>
      <c r="C825" s="105"/>
      <c r="D825" s="105"/>
      <c r="E825" s="105"/>
      <c r="F825" s="105"/>
    </row>
    <row r="826" spans="1:6">
      <c r="A826" s="395"/>
      <c r="B826" s="36" t="s">
        <v>164</v>
      </c>
      <c r="C826" s="36"/>
      <c r="D826" s="36"/>
      <c r="E826" s="36"/>
      <c r="F826" s="36"/>
    </row>
    <row r="827" spans="1:6">
      <c r="A827" s="395"/>
      <c r="B827" s="36"/>
      <c r="C827" s="36"/>
      <c r="D827" s="36"/>
      <c r="E827" s="36"/>
      <c r="F827" s="36"/>
    </row>
    <row r="828" spans="1:6" ht="25.5">
      <c r="A828" s="395"/>
      <c r="B828" s="45" t="s">
        <v>165</v>
      </c>
      <c r="C828" s="45"/>
      <c r="D828" s="45"/>
      <c r="E828" s="45"/>
      <c r="F828" s="45"/>
    </row>
    <row r="829" spans="1:6" ht="25.5">
      <c r="A829" s="395"/>
      <c r="B829" s="45" t="s">
        <v>1745</v>
      </c>
      <c r="C829" s="45"/>
      <c r="D829" s="45"/>
      <c r="E829" s="45"/>
      <c r="F829" s="45"/>
    </row>
    <row r="830" spans="1:6">
      <c r="A830" s="395"/>
      <c r="B830" s="45" t="s">
        <v>1746</v>
      </c>
      <c r="C830" s="45"/>
      <c r="D830" s="45"/>
      <c r="E830" s="45"/>
      <c r="F830" s="45"/>
    </row>
    <row r="831" spans="1:6">
      <c r="A831" s="395"/>
      <c r="B831" s="45" t="s">
        <v>1747</v>
      </c>
      <c r="C831" s="45"/>
      <c r="D831" s="45"/>
      <c r="E831" s="45"/>
      <c r="F831" s="45"/>
    </row>
    <row r="832" spans="1:6" ht="25.5">
      <c r="A832" s="395"/>
      <c r="B832" s="45" t="s">
        <v>1748</v>
      </c>
      <c r="C832" s="45"/>
      <c r="D832" s="45"/>
      <c r="E832" s="45"/>
      <c r="F832" s="45"/>
    </row>
    <row r="833" spans="1:6" ht="51">
      <c r="A833" s="395"/>
      <c r="B833" s="45" t="s">
        <v>166</v>
      </c>
      <c r="C833" s="45"/>
      <c r="D833" s="45"/>
      <c r="E833" s="45"/>
      <c r="F833" s="45"/>
    </row>
    <row r="834" spans="1:6" ht="63.75">
      <c r="A834" s="395"/>
      <c r="B834" s="45" t="s">
        <v>167</v>
      </c>
      <c r="C834" s="45"/>
      <c r="D834" s="45"/>
      <c r="E834" s="45"/>
      <c r="F834" s="45"/>
    </row>
    <row r="835" spans="1:6" ht="38.25">
      <c r="A835" s="395"/>
      <c r="B835" s="45" t="s">
        <v>168</v>
      </c>
      <c r="C835" s="45"/>
      <c r="D835" s="45"/>
      <c r="E835" s="45"/>
      <c r="F835" s="45"/>
    </row>
    <row r="836" spans="1:6">
      <c r="A836" s="395"/>
      <c r="B836" s="105"/>
      <c r="C836" s="105"/>
      <c r="D836" s="105"/>
      <c r="E836" s="105"/>
      <c r="F836" s="105"/>
    </row>
    <row r="837" spans="1:6">
      <c r="A837" s="395"/>
      <c r="B837" s="36" t="s">
        <v>169</v>
      </c>
      <c r="C837" s="36"/>
      <c r="D837" s="36"/>
      <c r="E837" s="36"/>
      <c r="F837" s="36"/>
    </row>
    <row r="838" spans="1:6">
      <c r="A838" s="395"/>
      <c r="B838" s="36"/>
      <c r="C838" s="36"/>
      <c r="D838" s="36"/>
      <c r="E838" s="36"/>
      <c r="F838" s="36"/>
    </row>
    <row r="839" spans="1:6" ht="63.75">
      <c r="A839" s="395"/>
      <c r="B839" s="45" t="s">
        <v>170</v>
      </c>
      <c r="C839" s="45"/>
      <c r="D839" s="45"/>
      <c r="E839" s="45"/>
      <c r="F839" s="45"/>
    </row>
    <row r="840" spans="1:6">
      <c r="A840" s="395"/>
      <c r="B840" s="45" t="s">
        <v>1749</v>
      </c>
      <c r="C840" s="45"/>
      <c r="D840" s="45"/>
      <c r="E840" s="45"/>
      <c r="F840" s="45"/>
    </row>
    <row r="841" spans="1:6">
      <c r="A841" s="395"/>
      <c r="B841" s="45" t="s">
        <v>1750</v>
      </c>
      <c r="C841" s="45"/>
      <c r="D841" s="45"/>
      <c r="E841" s="45"/>
      <c r="F841" s="45"/>
    </row>
    <row r="842" spans="1:6">
      <c r="A842" s="395"/>
      <c r="B842" s="45" t="s">
        <v>1751</v>
      </c>
      <c r="C842" s="45"/>
      <c r="D842" s="45"/>
      <c r="E842" s="45"/>
      <c r="F842" s="45"/>
    </row>
    <row r="843" spans="1:6">
      <c r="A843" s="395"/>
      <c r="B843" s="45" t="s">
        <v>171</v>
      </c>
      <c r="C843" s="45"/>
      <c r="D843" s="45"/>
      <c r="E843" s="45"/>
      <c r="F843" s="45"/>
    </row>
    <row r="844" spans="1:6">
      <c r="A844" s="395"/>
      <c r="B844" s="45" t="s">
        <v>172</v>
      </c>
      <c r="C844" s="45"/>
      <c r="D844" s="45"/>
      <c r="E844" s="45"/>
      <c r="F844" s="45"/>
    </row>
    <row r="845" spans="1:6">
      <c r="A845" s="395" t="s">
        <v>88</v>
      </c>
      <c r="B845" s="45" t="s">
        <v>173</v>
      </c>
      <c r="C845" s="45"/>
      <c r="D845" s="45"/>
      <c r="E845" s="45"/>
      <c r="F845" s="45"/>
    </row>
    <row r="846" spans="1:6">
      <c r="A846" s="395" t="s">
        <v>88</v>
      </c>
      <c r="B846" s="45" t="s">
        <v>1752</v>
      </c>
      <c r="C846" s="45"/>
      <c r="D846" s="45"/>
      <c r="E846" s="45"/>
      <c r="F846" s="45"/>
    </row>
    <row r="847" spans="1:6">
      <c r="A847" s="395"/>
      <c r="B847" s="45" t="s">
        <v>174</v>
      </c>
      <c r="C847" s="45"/>
      <c r="D847" s="45"/>
      <c r="E847" s="45"/>
      <c r="F847" s="45"/>
    </row>
    <row r="848" spans="1:6" ht="25.5">
      <c r="A848" s="395"/>
      <c r="B848" s="45" t="s">
        <v>1753</v>
      </c>
      <c r="C848" s="45"/>
      <c r="D848" s="45"/>
      <c r="E848" s="45"/>
      <c r="F848" s="45"/>
    </row>
    <row r="849" spans="1:6" ht="25.5">
      <c r="A849" s="395"/>
      <c r="B849" s="45" t="s">
        <v>1754</v>
      </c>
      <c r="C849" s="45"/>
      <c r="D849" s="45"/>
      <c r="E849" s="45"/>
      <c r="F849" s="45"/>
    </row>
    <row r="850" spans="1:6" ht="25.5">
      <c r="A850" s="395"/>
      <c r="B850" s="45" t="s">
        <v>1755</v>
      </c>
      <c r="C850" s="45"/>
      <c r="D850" s="45"/>
      <c r="E850" s="45"/>
      <c r="F850" s="45"/>
    </row>
    <row r="851" spans="1:6">
      <c r="A851" s="395"/>
      <c r="B851" s="45" t="s">
        <v>1756</v>
      </c>
      <c r="C851" s="45"/>
      <c r="D851" s="45"/>
      <c r="E851" s="45"/>
      <c r="F851" s="45"/>
    </row>
    <row r="852" spans="1:6">
      <c r="A852" s="395"/>
      <c r="B852" s="45" t="s">
        <v>175</v>
      </c>
      <c r="C852" s="45"/>
      <c r="D852" s="45"/>
      <c r="E852" s="45"/>
      <c r="F852" s="45"/>
    </row>
    <row r="853" spans="1:6">
      <c r="A853" s="395"/>
      <c r="B853" s="45" t="s">
        <v>176</v>
      </c>
      <c r="C853" s="45"/>
      <c r="D853" s="45"/>
      <c r="E853" s="45"/>
      <c r="F853" s="45"/>
    </row>
    <row r="854" spans="1:6">
      <c r="A854" s="395"/>
      <c r="B854" s="45" t="s">
        <v>177</v>
      </c>
      <c r="C854" s="45"/>
      <c r="D854" s="45"/>
      <c r="E854" s="45"/>
      <c r="F854" s="45"/>
    </row>
    <row r="855" spans="1:6" ht="25.5">
      <c r="A855" s="395"/>
      <c r="B855" s="45" t="s">
        <v>1757</v>
      </c>
      <c r="C855" s="45"/>
      <c r="D855" s="45"/>
      <c r="E855" s="45"/>
      <c r="F855" s="45"/>
    </row>
    <row r="856" spans="1:6" ht="38.25">
      <c r="A856" s="395"/>
      <c r="B856" s="45" t="s">
        <v>178</v>
      </c>
      <c r="C856" s="45"/>
      <c r="D856" s="45"/>
      <c r="E856" s="45"/>
      <c r="F856" s="45"/>
    </row>
    <row r="857" spans="1:6">
      <c r="A857" s="395"/>
      <c r="B857" s="105"/>
      <c r="C857" s="105"/>
      <c r="D857" s="105"/>
      <c r="E857" s="105"/>
      <c r="F857" s="105"/>
    </row>
    <row r="858" spans="1:6">
      <c r="A858" s="395"/>
      <c r="B858" s="36" t="s">
        <v>179</v>
      </c>
      <c r="C858" s="36"/>
      <c r="D858" s="36"/>
      <c r="E858" s="36"/>
      <c r="F858" s="36"/>
    </row>
    <row r="859" spans="1:6">
      <c r="A859" s="395"/>
      <c r="B859" s="36"/>
      <c r="C859" s="36"/>
      <c r="D859" s="36"/>
      <c r="E859" s="36"/>
      <c r="F859" s="36"/>
    </row>
    <row r="860" spans="1:6" ht="63.75">
      <c r="A860" s="395"/>
      <c r="B860" s="45" t="s">
        <v>180</v>
      </c>
      <c r="C860" s="45"/>
      <c r="D860" s="45"/>
      <c r="E860" s="45"/>
      <c r="F860" s="45"/>
    </row>
    <row r="861" spans="1:6" ht="25.5">
      <c r="A861" s="395"/>
      <c r="B861" s="45" t="s">
        <v>181</v>
      </c>
      <c r="C861" s="45"/>
      <c r="D861" s="45"/>
      <c r="E861" s="45"/>
      <c r="F861" s="45"/>
    </row>
    <row r="862" spans="1:6">
      <c r="A862" s="395"/>
      <c r="B862" s="45" t="s">
        <v>182</v>
      </c>
      <c r="C862" s="45"/>
      <c r="D862" s="45"/>
      <c r="E862" s="45"/>
      <c r="F862" s="45"/>
    </row>
    <row r="863" spans="1:6" ht="25.5">
      <c r="A863" s="395"/>
      <c r="B863" s="45" t="s">
        <v>1758</v>
      </c>
      <c r="C863" s="45"/>
      <c r="D863" s="45"/>
      <c r="E863" s="45"/>
      <c r="F863" s="45"/>
    </row>
    <row r="864" spans="1:6" ht="25.5">
      <c r="A864" s="395"/>
      <c r="B864" s="45" t="s">
        <v>1759</v>
      </c>
      <c r="C864" s="45"/>
      <c r="D864" s="45"/>
      <c r="E864" s="45"/>
      <c r="F864" s="45"/>
    </row>
    <row r="865" spans="1:6">
      <c r="A865" s="395"/>
      <c r="B865" s="45" t="s">
        <v>183</v>
      </c>
      <c r="C865" s="45"/>
      <c r="D865" s="45"/>
      <c r="E865" s="45"/>
      <c r="F865" s="45"/>
    </row>
    <row r="866" spans="1:6">
      <c r="A866" s="395"/>
      <c r="B866" s="45" t="s">
        <v>1760</v>
      </c>
      <c r="C866" s="45"/>
      <c r="D866" s="45"/>
      <c r="E866" s="45"/>
      <c r="F866" s="45"/>
    </row>
    <row r="867" spans="1:6" ht="38.25">
      <c r="A867" s="395"/>
      <c r="B867" s="45" t="s">
        <v>184</v>
      </c>
      <c r="C867" s="45"/>
      <c r="D867" s="45"/>
      <c r="E867" s="45"/>
      <c r="F867" s="45"/>
    </row>
    <row r="868" spans="1:6" ht="25.5">
      <c r="A868" s="395"/>
      <c r="B868" s="45" t="s">
        <v>185</v>
      </c>
      <c r="C868" s="45"/>
      <c r="D868" s="45"/>
      <c r="E868" s="45"/>
      <c r="F868" s="45"/>
    </row>
    <row r="869" spans="1:6" ht="25.5">
      <c r="A869" s="395"/>
      <c r="B869" s="45" t="s">
        <v>186</v>
      </c>
      <c r="C869" s="45"/>
      <c r="D869" s="45"/>
      <c r="E869" s="45"/>
      <c r="F869" s="45"/>
    </row>
    <row r="870" spans="1:6" ht="51">
      <c r="A870" s="395"/>
      <c r="B870" s="45" t="s">
        <v>187</v>
      </c>
      <c r="C870" s="45"/>
      <c r="D870" s="45"/>
      <c r="E870" s="45"/>
      <c r="F870" s="45"/>
    </row>
    <row r="871" spans="1:6" ht="51">
      <c r="A871" s="395"/>
      <c r="B871" s="45" t="s">
        <v>188</v>
      </c>
      <c r="C871" s="45"/>
      <c r="D871" s="45"/>
      <c r="E871" s="45"/>
      <c r="F871" s="45"/>
    </row>
    <row r="872" spans="1:6" ht="38.25">
      <c r="A872" s="395"/>
      <c r="B872" s="45" t="s">
        <v>189</v>
      </c>
      <c r="C872" s="45"/>
      <c r="D872" s="45"/>
      <c r="E872" s="45"/>
      <c r="F872" s="45"/>
    </row>
    <row r="873" spans="1:6">
      <c r="A873" s="395"/>
      <c r="B873" s="45" t="s">
        <v>190</v>
      </c>
      <c r="C873" s="45"/>
      <c r="D873" s="45"/>
      <c r="E873" s="45"/>
      <c r="F873" s="45"/>
    </row>
    <row r="874" spans="1:6">
      <c r="A874" s="395"/>
      <c r="B874" s="45" t="s">
        <v>191</v>
      </c>
      <c r="C874" s="45"/>
      <c r="D874" s="45"/>
      <c r="E874" s="45"/>
      <c r="F874" s="45"/>
    </row>
    <row r="875" spans="1:6">
      <c r="A875" s="395"/>
      <c r="B875" s="45" t="s">
        <v>192</v>
      </c>
      <c r="C875" s="45"/>
      <c r="D875" s="45"/>
      <c r="E875" s="45"/>
      <c r="F875" s="45"/>
    </row>
    <row r="876" spans="1:6">
      <c r="A876" s="395"/>
      <c r="B876" s="45" t="s">
        <v>193</v>
      </c>
      <c r="C876" s="45"/>
      <c r="D876" s="45"/>
      <c r="E876" s="45"/>
      <c r="F876" s="45"/>
    </row>
    <row r="877" spans="1:6">
      <c r="A877" s="395"/>
      <c r="B877" s="45" t="s">
        <v>194</v>
      </c>
      <c r="C877" s="45"/>
      <c r="D877" s="45"/>
      <c r="E877" s="45"/>
      <c r="F877" s="45"/>
    </row>
    <row r="878" spans="1:6">
      <c r="A878" s="395"/>
      <c r="B878" s="45" t="s">
        <v>195</v>
      </c>
      <c r="C878" s="45"/>
      <c r="D878" s="45"/>
      <c r="E878" s="45"/>
      <c r="F878" s="45"/>
    </row>
    <row r="879" spans="1:6">
      <c r="A879" s="395"/>
      <c r="B879" s="45" t="s">
        <v>196</v>
      </c>
      <c r="C879" s="45"/>
      <c r="D879" s="45"/>
      <c r="E879" s="45"/>
      <c r="F879" s="45"/>
    </row>
    <row r="880" spans="1:6">
      <c r="A880" s="395"/>
      <c r="B880" s="45" t="s">
        <v>197</v>
      </c>
      <c r="C880" s="45"/>
      <c r="D880" s="45"/>
      <c r="E880" s="45"/>
      <c r="F880" s="45"/>
    </row>
    <row r="881" spans="1:6">
      <c r="A881" s="395"/>
      <c r="B881" s="45" t="s">
        <v>198</v>
      </c>
      <c r="C881" s="45"/>
      <c r="D881" s="45"/>
      <c r="E881" s="45"/>
      <c r="F881" s="45"/>
    </row>
    <row r="882" spans="1:6">
      <c r="A882" s="395"/>
      <c r="B882" s="45" t="s">
        <v>199</v>
      </c>
      <c r="C882" s="45"/>
      <c r="D882" s="45"/>
      <c r="E882" s="45"/>
      <c r="F882" s="45"/>
    </row>
    <row r="883" spans="1:6">
      <c r="A883" s="395"/>
      <c r="B883" s="45" t="s">
        <v>200</v>
      </c>
      <c r="C883" s="45"/>
      <c r="D883" s="45"/>
      <c r="E883" s="45"/>
      <c r="F883" s="45"/>
    </row>
    <row r="884" spans="1:6">
      <c r="A884" s="395"/>
      <c r="B884" s="45" t="s">
        <v>201</v>
      </c>
      <c r="C884" s="45"/>
      <c r="D884" s="45"/>
      <c r="E884" s="45"/>
      <c r="F884" s="45"/>
    </row>
    <row r="885" spans="1:6">
      <c r="A885" s="395"/>
      <c r="B885" s="45" t="s">
        <v>202</v>
      </c>
      <c r="C885" s="45"/>
      <c r="D885" s="45"/>
      <c r="E885" s="45"/>
      <c r="F885" s="45"/>
    </row>
    <row r="886" spans="1:6">
      <c r="A886" s="395"/>
      <c r="B886" s="45" t="s">
        <v>97</v>
      </c>
      <c r="C886" s="45"/>
      <c r="D886" s="45"/>
      <c r="E886" s="45"/>
      <c r="F886" s="45"/>
    </row>
    <row r="887" spans="1:6">
      <c r="A887" s="395"/>
      <c r="B887" s="105"/>
      <c r="C887" s="105"/>
      <c r="D887" s="105"/>
      <c r="E887" s="105"/>
      <c r="F887" s="105"/>
    </row>
    <row r="888" spans="1:6">
      <c r="A888" s="395"/>
      <c r="B888" s="36" t="s">
        <v>203</v>
      </c>
      <c r="C888" s="36"/>
      <c r="D888" s="36"/>
      <c r="E888" s="36"/>
      <c r="F888" s="36"/>
    </row>
    <row r="889" spans="1:6">
      <c r="A889" s="395"/>
      <c r="B889" s="36"/>
      <c r="C889" s="36"/>
      <c r="D889" s="36"/>
      <c r="E889" s="36"/>
      <c r="F889" s="36"/>
    </row>
    <row r="890" spans="1:6" ht="25.5">
      <c r="A890" s="395"/>
      <c r="B890" s="45" t="s">
        <v>204</v>
      </c>
      <c r="C890" s="45"/>
      <c r="D890" s="45"/>
      <c r="E890" s="45"/>
      <c r="F890" s="45"/>
    </row>
    <row r="891" spans="1:6">
      <c r="A891" s="395"/>
      <c r="B891" s="45" t="s">
        <v>205</v>
      </c>
      <c r="C891" s="45"/>
      <c r="D891" s="45"/>
      <c r="E891" s="45"/>
      <c r="F891" s="45"/>
    </row>
    <row r="892" spans="1:6" ht="38.25">
      <c r="A892" s="43"/>
      <c r="B892" s="45" t="s">
        <v>1761</v>
      </c>
      <c r="C892" s="45"/>
      <c r="D892" s="45"/>
      <c r="E892" s="45"/>
      <c r="F892" s="45"/>
    </row>
    <row r="893" spans="1:6" ht="25.5">
      <c r="A893" s="43"/>
      <c r="B893" s="45" t="s">
        <v>1762</v>
      </c>
      <c r="C893" s="45"/>
      <c r="D893" s="45"/>
      <c r="E893" s="45"/>
      <c r="F893" s="45"/>
    </row>
    <row r="894" spans="1:6" ht="38.25">
      <c r="A894" s="43"/>
      <c r="B894" s="45" t="s">
        <v>1763</v>
      </c>
      <c r="C894" s="45"/>
      <c r="D894" s="45"/>
      <c r="E894" s="45"/>
      <c r="F894" s="45"/>
    </row>
    <row r="895" spans="1:6" ht="38.25">
      <c r="A895" s="43"/>
      <c r="B895" s="45" t="s">
        <v>1764</v>
      </c>
      <c r="C895" s="45"/>
      <c r="D895" s="45"/>
      <c r="E895" s="45"/>
      <c r="F895" s="45"/>
    </row>
    <row r="896" spans="1:6" ht="25.5">
      <c r="A896" s="43"/>
      <c r="B896" s="45" t="s">
        <v>1765</v>
      </c>
      <c r="C896" s="45"/>
      <c r="D896" s="45"/>
      <c r="E896" s="45"/>
      <c r="F896" s="45"/>
    </row>
    <row r="897" spans="1:6" ht="25.5">
      <c r="A897" s="43"/>
      <c r="B897" s="45" t="s">
        <v>1766</v>
      </c>
      <c r="C897" s="45"/>
      <c r="D897" s="45"/>
      <c r="E897" s="45"/>
      <c r="F897" s="45"/>
    </row>
    <row r="898" spans="1:6" ht="25.5">
      <c r="A898" s="43"/>
      <c r="B898" s="45" t="s">
        <v>1767</v>
      </c>
      <c r="C898" s="45"/>
      <c r="D898" s="45"/>
      <c r="E898" s="45"/>
      <c r="F898" s="45"/>
    </row>
    <row r="899" spans="1:6" ht="38.25">
      <c r="A899" s="43"/>
      <c r="B899" s="45" t="s">
        <v>1768</v>
      </c>
      <c r="C899" s="45"/>
      <c r="D899" s="45"/>
      <c r="E899" s="45"/>
      <c r="F899" s="45"/>
    </row>
    <row r="900" spans="1:6" ht="25.5">
      <c r="A900" s="43"/>
      <c r="B900" s="45" t="s">
        <v>1769</v>
      </c>
      <c r="C900" s="45"/>
      <c r="D900" s="45"/>
      <c r="E900" s="45"/>
      <c r="F900" s="45"/>
    </row>
    <row r="901" spans="1:6" ht="25.5">
      <c r="A901" s="43"/>
      <c r="B901" s="45" t="s">
        <v>1770</v>
      </c>
      <c r="C901" s="45"/>
      <c r="D901" s="45"/>
      <c r="E901" s="45"/>
      <c r="F901" s="45"/>
    </row>
    <row r="902" spans="1:6" ht="38.25">
      <c r="A902" s="43"/>
      <c r="B902" s="45" t="s">
        <v>1771</v>
      </c>
      <c r="C902" s="45"/>
      <c r="D902" s="45"/>
      <c r="E902" s="45"/>
      <c r="F902" s="45"/>
    </row>
    <row r="903" spans="1:6" ht="25.5">
      <c r="A903" s="43"/>
      <c r="B903" s="45" t="s">
        <v>1772</v>
      </c>
      <c r="C903" s="45"/>
      <c r="D903" s="45"/>
      <c r="E903" s="45"/>
      <c r="F903" s="45"/>
    </row>
    <row r="904" spans="1:6" ht="38.25">
      <c r="A904" s="43"/>
      <c r="B904" s="45" t="s">
        <v>1773</v>
      </c>
      <c r="C904" s="45"/>
      <c r="D904" s="45"/>
      <c r="E904" s="45"/>
      <c r="F904" s="45"/>
    </row>
    <row r="905" spans="1:6" ht="38.25">
      <c r="A905" s="43"/>
      <c r="B905" s="45" t="s">
        <v>1774</v>
      </c>
      <c r="C905" s="45"/>
      <c r="D905" s="45"/>
      <c r="E905" s="45"/>
      <c r="F905" s="45"/>
    </row>
    <row r="906" spans="1:6" ht="38.25">
      <c r="A906" s="43"/>
      <c r="B906" s="45" t="s">
        <v>1775</v>
      </c>
      <c r="C906" s="45"/>
      <c r="D906" s="45"/>
      <c r="E906" s="45"/>
      <c r="F906" s="45"/>
    </row>
    <row r="907" spans="1:6" ht="38.25">
      <c r="A907" s="43"/>
      <c r="B907" s="45" t="s">
        <v>1776</v>
      </c>
      <c r="C907" s="45"/>
      <c r="D907" s="45"/>
      <c r="E907" s="45"/>
      <c r="F907" s="45"/>
    </row>
    <row r="908" spans="1:6" ht="38.25">
      <c r="A908" s="43"/>
      <c r="B908" s="45" t="s">
        <v>1777</v>
      </c>
      <c r="C908" s="45"/>
      <c r="D908" s="45"/>
      <c r="E908" s="45"/>
      <c r="F908" s="45"/>
    </row>
    <row r="909" spans="1:6" ht="38.25">
      <c r="A909" s="43"/>
      <c r="B909" s="45" t="s">
        <v>1778</v>
      </c>
      <c r="C909" s="45"/>
      <c r="D909" s="45"/>
      <c r="E909" s="45"/>
      <c r="F909" s="45"/>
    </row>
    <row r="910" spans="1:6">
      <c r="A910" s="395"/>
      <c r="B910" s="45"/>
      <c r="C910" s="45"/>
      <c r="D910" s="45"/>
      <c r="E910" s="45"/>
      <c r="F910" s="45"/>
    </row>
    <row r="911" spans="1:6" ht="25.5">
      <c r="A911" s="395"/>
      <c r="B911" s="45" t="s">
        <v>206</v>
      </c>
      <c r="C911" s="45"/>
      <c r="D911" s="45"/>
      <c r="E911" s="45"/>
      <c r="F911" s="45"/>
    </row>
    <row r="912" spans="1:6">
      <c r="A912" s="395"/>
      <c r="B912" s="45"/>
      <c r="C912" s="45"/>
      <c r="D912" s="45"/>
      <c r="E912" s="45"/>
      <c r="F912" s="45"/>
    </row>
    <row r="913" spans="1:6" ht="25.5">
      <c r="A913" s="395"/>
      <c r="B913" s="45" t="s">
        <v>1779</v>
      </c>
      <c r="C913" s="45"/>
      <c r="D913" s="45"/>
      <c r="E913" s="45"/>
      <c r="F913" s="45"/>
    </row>
    <row r="914" spans="1:6" ht="25.5">
      <c r="A914" s="395"/>
      <c r="B914" s="45" t="s">
        <v>1780</v>
      </c>
      <c r="C914" s="45"/>
      <c r="D914" s="45"/>
      <c r="E914" s="45"/>
      <c r="F914" s="45"/>
    </row>
    <row r="915" spans="1:6" ht="25.5">
      <c r="A915" s="395"/>
      <c r="B915" s="45" t="s">
        <v>1781</v>
      </c>
      <c r="C915" s="45"/>
      <c r="D915" s="45"/>
      <c r="E915" s="45"/>
      <c r="F915" s="45"/>
    </row>
    <row r="916" spans="1:6" ht="38.25">
      <c r="A916" s="395"/>
      <c r="B916" s="396" t="s">
        <v>207</v>
      </c>
      <c r="C916" s="396"/>
      <c r="D916" s="396"/>
      <c r="E916" s="396"/>
      <c r="F916" s="396"/>
    </row>
    <row r="917" spans="1:6">
      <c r="A917" s="395"/>
      <c r="B917" s="396"/>
      <c r="C917" s="396"/>
      <c r="D917" s="396"/>
      <c r="E917" s="396"/>
      <c r="F917" s="396"/>
    </row>
    <row r="918" spans="1:6">
      <c r="A918" s="395"/>
      <c r="B918" s="45" t="s">
        <v>208</v>
      </c>
      <c r="C918" s="45"/>
      <c r="D918" s="45"/>
      <c r="E918" s="45"/>
      <c r="F918" s="45"/>
    </row>
    <row r="919" spans="1:6">
      <c r="A919" s="395"/>
      <c r="B919" s="45" t="s">
        <v>1782</v>
      </c>
      <c r="C919" s="45"/>
      <c r="D919" s="45"/>
      <c r="E919" s="45"/>
      <c r="F919" s="45"/>
    </row>
    <row r="920" spans="1:6">
      <c r="A920" s="395"/>
      <c r="B920" s="45" t="s">
        <v>1783</v>
      </c>
      <c r="C920" s="45"/>
      <c r="D920" s="45"/>
      <c r="E920" s="45"/>
      <c r="F920" s="45"/>
    </row>
    <row r="921" spans="1:6">
      <c r="A921" s="395"/>
      <c r="B921" s="45" t="s">
        <v>1784</v>
      </c>
      <c r="C921" s="45"/>
      <c r="D921" s="45"/>
      <c r="E921" s="45"/>
      <c r="F921" s="45"/>
    </row>
    <row r="922" spans="1:6">
      <c r="A922" s="395"/>
      <c r="B922" s="45" t="s">
        <v>1785</v>
      </c>
      <c r="C922" s="45"/>
      <c r="D922" s="45"/>
      <c r="E922" s="45"/>
      <c r="F922" s="45"/>
    </row>
    <row r="923" spans="1:6" ht="25.5">
      <c r="A923" s="395"/>
      <c r="B923" s="45" t="s">
        <v>1786</v>
      </c>
      <c r="C923" s="45"/>
      <c r="D923" s="45"/>
      <c r="E923" s="45"/>
      <c r="F923" s="45"/>
    </row>
    <row r="924" spans="1:6">
      <c r="A924" s="395"/>
      <c r="B924" s="45" t="s">
        <v>1787</v>
      </c>
      <c r="C924" s="45"/>
      <c r="D924" s="45"/>
      <c r="E924" s="45"/>
      <c r="F924" s="45"/>
    </row>
    <row r="925" spans="1:6">
      <c r="A925" s="395"/>
      <c r="B925" s="45" t="s">
        <v>1788</v>
      </c>
      <c r="C925" s="45"/>
      <c r="D925" s="45"/>
      <c r="E925" s="45"/>
      <c r="F925" s="45"/>
    </row>
    <row r="926" spans="1:6">
      <c r="A926" s="395"/>
      <c r="B926" s="45" t="s">
        <v>1789</v>
      </c>
      <c r="C926" s="45"/>
      <c r="D926" s="45"/>
      <c r="E926" s="45"/>
      <c r="F926" s="45"/>
    </row>
    <row r="927" spans="1:6" ht="25.5">
      <c r="A927" s="395"/>
      <c r="B927" s="45" t="s">
        <v>1790</v>
      </c>
      <c r="C927" s="45"/>
      <c r="D927" s="45"/>
      <c r="E927" s="45"/>
      <c r="F927" s="45"/>
    </row>
    <row r="928" spans="1:6">
      <c r="A928" s="395"/>
      <c r="B928" s="45" t="s">
        <v>1791</v>
      </c>
      <c r="C928" s="45"/>
      <c r="D928" s="45"/>
      <c r="E928" s="45"/>
      <c r="F928" s="45"/>
    </row>
    <row r="929" spans="1:6" ht="25.5">
      <c r="A929" s="395"/>
      <c r="B929" s="45" t="s">
        <v>209</v>
      </c>
      <c r="C929" s="45"/>
      <c r="D929" s="45"/>
      <c r="E929" s="45"/>
      <c r="F929" s="45"/>
    </row>
    <row r="930" spans="1:6" ht="25.5">
      <c r="A930" s="395"/>
      <c r="B930" s="45" t="s">
        <v>210</v>
      </c>
      <c r="C930" s="45"/>
      <c r="D930" s="45"/>
      <c r="E930" s="45"/>
      <c r="F930" s="45"/>
    </row>
    <row r="931" spans="1:6" ht="25.5">
      <c r="A931" s="395"/>
      <c r="B931" s="45" t="s">
        <v>211</v>
      </c>
      <c r="C931" s="45"/>
      <c r="D931" s="45"/>
      <c r="E931" s="45"/>
      <c r="F931" s="45"/>
    </row>
    <row r="932" spans="1:6" ht="51">
      <c r="A932" s="395"/>
      <c r="B932" s="45" t="s">
        <v>212</v>
      </c>
      <c r="C932" s="45"/>
      <c r="D932" s="45"/>
      <c r="E932" s="45"/>
      <c r="F932" s="45"/>
    </row>
    <row r="933" spans="1:6">
      <c r="A933" s="395"/>
      <c r="B933" s="45"/>
      <c r="C933" s="45"/>
      <c r="D933" s="45"/>
      <c r="E933" s="45"/>
      <c r="F933" s="45"/>
    </row>
    <row r="934" spans="1:6">
      <c r="A934" s="395"/>
      <c r="B934" s="45" t="s">
        <v>213</v>
      </c>
      <c r="C934" s="45"/>
      <c r="D934" s="45"/>
      <c r="E934" s="45"/>
      <c r="F934" s="45"/>
    </row>
    <row r="935" spans="1:6" ht="25.5">
      <c r="A935" s="395"/>
      <c r="B935" s="45" t="s">
        <v>1792</v>
      </c>
      <c r="C935" s="45"/>
      <c r="D935" s="45"/>
      <c r="E935" s="45"/>
      <c r="F935" s="45"/>
    </row>
    <row r="936" spans="1:6" ht="25.5">
      <c r="A936" s="395"/>
      <c r="B936" s="45" t="s">
        <v>214</v>
      </c>
      <c r="C936" s="45"/>
      <c r="D936" s="45"/>
      <c r="E936" s="45"/>
      <c r="F936" s="45"/>
    </row>
    <row r="937" spans="1:6">
      <c r="A937" s="395" t="s">
        <v>88</v>
      </c>
      <c r="B937" s="45" t="s">
        <v>1793</v>
      </c>
      <c r="C937" s="45"/>
      <c r="D937" s="45"/>
      <c r="E937" s="45"/>
      <c r="F937" s="45"/>
    </row>
    <row r="938" spans="1:6" ht="25.5">
      <c r="A938" s="395" t="s">
        <v>88</v>
      </c>
      <c r="B938" s="45" t="s">
        <v>1794</v>
      </c>
      <c r="C938" s="45"/>
      <c r="D938" s="45"/>
      <c r="E938" s="45"/>
      <c r="F938" s="45"/>
    </row>
    <row r="939" spans="1:6">
      <c r="A939" s="395" t="s">
        <v>88</v>
      </c>
      <c r="B939" s="45" t="s">
        <v>1795</v>
      </c>
      <c r="C939" s="45"/>
      <c r="D939" s="45"/>
      <c r="E939" s="45"/>
      <c r="F939" s="45"/>
    </row>
    <row r="940" spans="1:6" ht="25.5">
      <c r="A940" s="395"/>
      <c r="B940" s="45" t="s">
        <v>215</v>
      </c>
      <c r="C940" s="45"/>
      <c r="D940" s="45"/>
      <c r="E940" s="45"/>
      <c r="F940" s="45"/>
    </row>
    <row r="941" spans="1:6">
      <c r="A941" s="395"/>
      <c r="B941" s="45"/>
      <c r="C941" s="45"/>
      <c r="D941" s="45"/>
      <c r="E941" s="45"/>
      <c r="F941" s="45"/>
    </row>
    <row r="942" spans="1:6">
      <c r="A942" s="395"/>
      <c r="B942" s="45" t="s">
        <v>216</v>
      </c>
      <c r="C942" s="45"/>
      <c r="D942" s="45"/>
      <c r="E942" s="45"/>
      <c r="F942" s="45"/>
    </row>
    <row r="943" spans="1:6" ht="25.5">
      <c r="A943" s="395"/>
      <c r="B943" s="45" t="s">
        <v>1796</v>
      </c>
      <c r="C943" s="45"/>
      <c r="D943" s="45"/>
      <c r="E943" s="45"/>
      <c r="F943" s="45"/>
    </row>
    <row r="944" spans="1:6" ht="25.5">
      <c r="A944" s="395"/>
      <c r="B944" s="45" t="s">
        <v>217</v>
      </c>
      <c r="C944" s="45"/>
      <c r="D944" s="45"/>
      <c r="E944" s="45"/>
      <c r="F944" s="45"/>
    </row>
    <row r="945" spans="1:6" ht="114.75">
      <c r="A945" s="395"/>
      <c r="B945" s="45" t="s">
        <v>218</v>
      </c>
      <c r="C945" s="45"/>
      <c r="D945" s="45"/>
      <c r="E945" s="45"/>
      <c r="F945" s="45"/>
    </row>
    <row r="946" spans="1:6" ht="38.25">
      <c r="A946" s="395"/>
      <c r="B946" s="45" t="s">
        <v>219</v>
      </c>
      <c r="C946" s="45"/>
      <c r="D946" s="45"/>
      <c r="E946" s="45"/>
      <c r="F946" s="45"/>
    </row>
    <row r="947" spans="1:6" ht="25.5">
      <c r="A947" s="395"/>
      <c r="B947" s="45" t="s">
        <v>220</v>
      </c>
      <c r="C947" s="45"/>
      <c r="D947" s="45"/>
      <c r="E947" s="45"/>
      <c r="F947" s="45"/>
    </row>
    <row r="948" spans="1:6" ht="51">
      <c r="A948" s="395"/>
      <c r="B948" s="45" t="s">
        <v>221</v>
      </c>
      <c r="C948" s="45"/>
      <c r="D948" s="45"/>
      <c r="E948" s="45"/>
      <c r="F948" s="45"/>
    </row>
    <row r="949" spans="1:6">
      <c r="A949" s="395"/>
      <c r="B949" s="45"/>
      <c r="C949" s="45"/>
      <c r="D949" s="45"/>
      <c r="E949" s="45"/>
      <c r="F949" s="45"/>
    </row>
    <row r="950" spans="1:6" ht="25.5">
      <c r="A950" s="395"/>
      <c r="B950" s="45" t="s">
        <v>222</v>
      </c>
      <c r="C950" s="45"/>
      <c r="D950" s="45"/>
      <c r="E950" s="45"/>
      <c r="F950" s="45"/>
    </row>
    <row r="951" spans="1:6" ht="25.5">
      <c r="A951" s="395"/>
      <c r="B951" s="45" t="s">
        <v>223</v>
      </c>
      <c r="C951" s="45"/>
      <c r="D951" s="45"/>
      <c r="E951" s="45"/>
      <c r="F951" s="45"/>
    </row>
    <row r="952" spans="1:6">
      <c r="A952" s="395"/>
      <c r="B952" s="45" t="s">
        <v>224</v>
      </c>
      <c r="C952" s="45"/>
      <c r="D952" s="45"/>
      <c r="E952" s="45"/>
      <c r="F952" s="45"/>
    </row>
    <row r="953" spans="1:6">
      <c r="A953" s="395"/>
      <c r="B953" s="45" t="s">
        <v>225</v>
      </c>
      <c r="C953" s="45"/>
      <c r="D953" s="45"/>
      <c r="E953" s="45"/>
      <c r="F953" s="45"/>
    </row>
    <row r="954" spans="1:6" ht="25.5">
      <c r="A954" s="395"/>
      <c r="B954" s="45" t="s">
        <v>226</v>
      </c>
      <c r="C954" s="45"/>
      <c r="D954" s="45"/>
      <c r="E954" s="45"/>
      <c r="F954" s="45"/>
    </row>
    <row r="955" spans="1:6">
      <c r="A955" s="395"/>
      <c r="B955" s="45"/>
      <c r="C955" s="45"/>
      <c r="D955" s="45"/>
      <c r="E955" s="45"/>
      <c r="F955" s="45"/>
    </row>
    <row r="956" spans="1:6">
      <c r="A956" s="395"/>
      <c r="B956" s="45" t="s">
        <v>190</v>
      </c>
      <c r="C956" s="45"/>
      <c r="D956" s="45"/>
      <c r="E956" s="45"/>
      <c r="F956" s="45"/>
    </row>
    <row r="957" spans="1:6">
      <c r="A957" s="395"/>
      <c r="B957" s="45" t="s">
        <v>227</v>
      </c>
      <c r="C957" s="45"/>
      <c r="D957" s="45"/>
      <c r="E957" s="45"/>
      <c r="F957" s="45"/>
    </row>
    <row r="958" spans="1:6">
      <c r="A958" s="395" t="s">
        <v>88</v>
      </c>
      <c r="B958" s="45" t="s">
        <v>228</v>
      </c>
      <c r="C958" s="45"/>
      <c r="D958" s="45"/>
      <c r="E958" s="45"/>
      <c r="F958" s="45"/>
    </row>
    <row r="959" spans="1:6">
      <c r="A959" s="395" t="s">
        <v>88</v>
      </c>
      <c r="B959" s="45" t="s">
        <v>229</v>
      </c>
      <c r="C959" s="45"/>
      <c r="D959" s="45"/>
      <c r="E959" s="45"/>
      <c r="F959" s="45"/>
    </row>
    <row r="960" spans="1:6">
      <c r="A960" s="395" t="s">
        <v>88</v>
      </c>
      <c r="B960" s="45" t="s">
        <v>230</v>
      </c>
      <c r="C960" s="45"/>
      <c r="D960" s="45"/>
      <c r="E960" s="45"/>
      <c r="F960" s="45"/>
    </row>
    <row r="961" spans="1:6" ht="25.5">
      <c r="A961" s="395" t="s">
        <v>88</v>
      </c>
      <c r="B961" s="45" t="s">
        <v>231</v>
      </c>
      <c r="C961" s="45"/>
      <c r="D961" s="45"/>
      <c r="E961" s="45"/>
      <c r="F961" s="45"/>
    </row>
    <row r="962" spans="1:6">
      <c r="A962" s="395" t="s">
        <v>88</v>
      </c>
      <c r="B962" s="45" t="s">
        <v>232</v>
      </c>
      <c r="C962" s="45"/>
      <c r="D962" s="45"/>
      <c r="E962" s="45"/>
      <c r="F962" s="45"/>
    </row>
    <row r="963" spans="1:6" ht="38.25">
      <c r="A963" s="395" t="s">
        <v>88</v>
      </c>
      <c r="B963" s="45" t="s">
        <v>233</v>
      </c>
      <c r="C963" s="45"/>
      <c r="D963" s="45"/>
      <c r="E963" s="45"/>
      <c r="F963" s="45"/>
    </row>
    <row r="964" spans="1:6">
      <c r="A964" s="395" t="s">
        <v>88</v>
      </c>
      <c r="B964" s="45" t="s">
        <v>234</v>
      </c>
      <c r="C964" s="45"/>
      <c r="D964" s="45"/>
      <c r="E964" s="45"/>
      <c r="F964" s="45"/>
    </row>
    <row r="965" spans="1:6">
      <c r="A965" s="395" t="s">
        <v>88</v>
      </c>
      <c r="B965" s="45" t="s">
        <v>235</v>
      </c>
      <c r="C965" s="45"/>
      <c r="D965" s="45"/>
      <c r="E965" s="45"/>
      <c r="F965" s="45"/>
    </row>
    <row r="966" spans="1:6">
      <c r="A966" s="395" t="s">
        <v>88</v>
      </c>
      <c r="B966" s="45" t="s">
        <v>236</v>
      </c>
      <c r="C966" s="45"/>
      <c r="D966" s="45"/>
      <c r="E966" s="45"/>
      <c r="F966" s="45"/>
    </row>
    <row r="967" spans="1:6">
      <c r="A967" s="395" t="s">
        <v>88</v>
      </c>
      <c r="B967" s="45" t="s">
        <v>237</v>
      </c>
      <c r="C967" s="45"/>
      <c r="D967" s="45"/>
      <c r="E967" s="45"/>
      <c r="F967" s="45"/>
    </row>
    <row r="968" spans="1:6">
      <c r="A968" s="395" t="s">
        <v>88</v>
      </c>
      <c r="B968" s="45" t="s">
        <v>238</v>
      </c>
      <c r="C968" s="45"/>
      <c r="D968" s="45"/>
      <c r="E968" s="45"/>
      <c r="F968" s="45"/>
    </row>
    <row r="969" spans="1:6">
      <c r="A969" s="395" t="s">
        <v>88</v>
      </c>
      <c r="B969" s="45" t="s">
        <v>239</v>
      </c>
      <c r="C969" s="45"/>
      <c r="D969" s="45"/>
      <c r="E969" s="45"/>
      <c r="F969" s="45"/>
    </row>
    <row r="970" spans="1:6">
      <c r="A970" s="395" t="s">
        <v>88</v>
      </c>
      <c r="B970" s="45" t="s">
        <v>240</v>
      </c>
      <c r="C970" s="45"/>
      <c r="D970" s="45"/>
      <c r="E970" s="45"/>
      <c r="F970" s="45"/>
    </row>
    <row r="971" spans="1:6">
      <c r="A971" s="395"/>
      <c r="B971" s="45" t="s">
        <v>241</v>
      </c>
      <c r="C971" s="45"/>
      <c r="D971" s="45"/>
      <c r="E971" s="45"/>
      <c r="F971" s="45"/>
    </row>
    <row r="972" spans="1:6">
      <c r="A972" s="395"/>
      <c r="B972" s="45"/>
      <c r="C972" s="45"/>
      <c r="D972" s="45"/>
      <c r="E972" s="45"/>
      <c r="F972" s="45"/>
    </row>
    <row r="973" spans="1:6">
      <c r="A973" s="395"/>
      <c r="B973" s="45"/>
      <c r="C973" s="45"/>
      <c r="D973" s="45"/>
      <c r="E973" s="45"/>
      <c r="F973" s="45"/>
    </row>
    <row r="974" spans="1:6">
      <c r="A974" s="395"/>
      <c r="B974" s="105"/>
      <c r="C974" s="105"/>
      <c r="D974" s="105"/>
      <c r="E974" s="105"/>
      <c r="F974" s="105"/>
    </row>
    <row r="975" spans="1:6">
      <c r="A975" s="395"/>
      <c r="B975" s="36" t="s">
        <v>242</v>
      </c>
      <c r="C975" s="36"/>
      <c r="D975" s="36"/>
      <c r="E975" s="36"/>
      <c r="F975" s="36"/>
    </row>
    <row r="976" spans="1:6">
      <c r="A976" s="395"/>
      <c r="B976" s="36"/>
      <c r="C976" s="36"/>
      <c r="D976" s="36"/>
      <c r="E976" s="36"/>
      <c r="F976" s="36"/>
    </row>
    <row r="977" spans="1:6" ht="89.25">
      <c r="A977" s="395"/>
      <c r="B977" s="45" t="s">
        <v>243</v>
      </c>
      <c r="C977" s="45"/>
      <c r="D977" s="45"/>
      <c r="E977" s="45"/>
      <c r="F977" s="45"/>
    </row>
    <row r="978" spans="1:6" ht="25.5">
      <c r="A978" s="395"/>
      <c r="B978" s="45" t="s">
        <v>244</v>
      </c>
      <c r="C978" s="45"/>
      <c r="D978" s="45"/>
      <c r="E978" s="45"/>
      <c r="F978" s="45"/>
    </row>
    <row r="979" spans="1:6">
      <c r="A979" s="395"/>
      <c r="B979" s="45" t="s">
        <v>1797</v>
      </c>
      <c r="C979" s="45"/>
      <c r="D979" s="45"/>
      <c r="E979" s="45"/>
      <c r="F979" s="45"/>
    </row>
    <row r="980" spans="1:6">
      <c r="A980" s="395"/>
      <c r="B980" s="45" t="s">
        <v>1798</v>
      </c>
      <c r="C980" s="45"/>
      <c r="D980" s="45"/>
      <c r="E980" s="45"/>
      <c r="F980" s="45"/>
    </row>
    <row r="981" spans="1:6">
      <c r="A981" s="395"/>
      <c r="B981" s="45" t="s">
        <v>1799</v>
      </c>
      <c r="C981" s="45"/>
      <c r="D981" s="45"/>
      <c r="E981" s="45"/>
      <c r="F981" s="45"/>
    </row>
    <row r="982" spans="1:6">
      <c r="A982" s="395"/>
      <c r="B982" s="45" t="s">
        <v>1800</v>
      </c>
      <c r="C982" s="45"/>
      <c r="D982" s="45"/>
      <c r="E982" s="45"/>
      <c r="F982" s="45"/>
    </row>
    <row r="983" spans="1:6">
      <c r="A983" s="395"/>
      <c r="B983" s="45" t="s">
        <v>1801</v>
      </c>
      <c r="C983" s="45"/>
      <c r="D983" s="45"/>
      <c r="E983" s="45"/>
      <c r="F983" s="45"/>
    </row>
    <row r="984" spans="1:6" ht="25.5">
      <c r="A984" s="395"/>
      <c r="B984" s="45" t="s">
        <v>1802</v>
      </c>
      <c r="C984" s="45"/>
      <c r="D984" s="45"/>
      <c r="E984" s="45"/>
      <c r="F984" s="45"/>
    </row>
    <row r="985" spans="1:6" ht="25.5">
      <c r="A985" s="395"/>
      <c r="B985" s="45" t="s">
        <v>1803</v>
      </c>
      <c r="C985" s="45"/>
      <c r="D985" s="45"/>
      <c r="E985" s="45"/>
      <c r="F985" s="45"/>
    </row>
    <row r="986" spans="1:6">
      <c r="A986" s="395"/>
      <c r="B986" s="45" t="s">
        <v>1804</v>
      </c>
      <c r="C986" s="45"/>
      <c r="D986" s="45"/>
      <c r="E986" s="45"/>
      <c r="F986" s="45"/>
    </row>
    <row r="987" spans="1:6">
      <c r="A987" s="395"/>
      <c r="B987" s="45" t="s">
        <v>1805</v>
      </c>
      <c r="C987" s="45"/>
      <c r="D987" s="45"/>
      <c r="E987" s="45"/>
      <c r="F987" s="45"/>
    </row>
    <row r="988" spans="1:6">
      <c r="A988" s="395"/>
      <c r="B988" s="45" t="s">
        <v>1806</v>
      </c>
      <c r="C988" s="45"/>
      <c r="D988" s="45"/>
      <c r="E988" s="45"/>
      <c r="F988" s="45"/>
    </row>
    <row r="989" spans="1:6">
      <c r="A989" s="395"/>
      <c r="B989" s="45" t="s">
        <v>1807</v>
      </c>
      <c r="C989" s="45"/>
      <c r="D989" s="45"/>
      <c r="E989" s="45"/>
      <c r="F989" s="45"/>
    </row>
    <row r="990" spans="1:6">
      <c r="A990" s="395"/>
      <c r="B990" s="45" t="s">
        <v>1808</v>
      </c>
      <c r="C990" s="45"/>
      <c r="D990" s="45"/>
      <c r="E990" s="45"/>
      <c r="F990" s="45"/>
    </row>
    <row r="991" spans="1:6">
      <c r="A991" s="395"/>
      <c r="B991" s="45" t="s">
        <v>1809</v>
      </c>
      <c r="C991" s="45"/>
      <c r="D991" s="45"/>
      <c r="E991" s="45"/>
      <c r="F991" s="45"/>
    </row>
    <row r="992" spans="1:6">
      <c r="A992" s="395"/>
      <c r="B992" s="45" t="s">
        <v>1810</v>
      </c>
      <c r="C992" s="45"/>
      <c r="D992" s="45"/>
      <c r="E992" s="45"/>
      <c r="F992" s="45"/>
    </row>
    <row r="993" spans="1:6">
      <c r="A993" s="395"/>
      <c r="B993" s="45" t="s">
        <v>1811</v>
      </c>
      <c r="C993" s="45"/>
      <c r="D993" s="45"/>
      <c r="E993" s="45"/>
      <c r="F993" s="45"/>
    </row>
    <row r="994" spans="1:6">
      <c r="A994" s="395"/>
      <c r="B994" s="45" t="s">
        <v>1812</v>
      </c>
      <c r="C994" s="45"/>
      <c r="D994" s="45"/>
      <c r="E994" s="45"/>
      <c r="F994" s="45"/>
    </row>
    <row r="995" spans="1:6" ht="25.5">
      <c r="A995" s="395"/>
      <c r="B995" s="45" t="s">
        <v>1813</v>
      </c>
      <c r="C995" s="45"/>
      <c r="D995" s="45"/>
      <c r="E995" s="45"/>
      <c r="F995" s="45"/>
    </row>
    <row r="996" spans="1:6" ht="25.5">
      <c r="A996" s="395"/>
      <c r="B996" s="45" t="s">
        <v>1814</v>
      </c>
      <c r="C996" s="45"/>
      <c r="D996" s="45"/>
      <c r="E996" s="45"/>
      <c r="F996" s="45"/>
    </row>
    <row r="997" spans="1:6" ht="25.5">
      <c r="A997" s="395"/>
      <c r="B997" s="45" t="s">
        <v>1815</v>
      </c>
      <c r="C997" s="45"/>
      <c r="D997" s="45"/>
      <c r="E997" s="45"/>
      <c r="F997" s="45"/>
    </row>
    <row r="998" spans="1:6" ht="25.5">
      <c r="A998" s="395"/>
      <c r="B998" s="45" t="s">
        <v>1780</v>
      </c>
      <c r="C998" s="45"/>
      <c r="D998" s="45"/>
      <c r="E998" s="45"/>
      <c r="F998" s="45"/>
    </row>
    <row r="999" spans="1:6" ht="25.5">
      <c r="A999" s="395"/>
      <c r="B999" s="45" t="s">
        <v>1781</v>
      </c>
      <c r="C999" s="45"/>
      <c r="D999" s="45"/>
      <c r="E999" s="45"/>
      <c r="F999" s="45"/>
    </row>
    <row r="1000" spans="1:6" ht="25.5">
      <c r="A1000" s="395"/>
      <c r="B1000" s="45" t="s">
        <v>245</v>
      </c>
      <c r="C1000" s="45"/>
      <c r="D1000" s="45"/>
      <c r="E1000" s="45"/>
      <c r="F1000" s="45"/>
    </row>
    <row r="1001" spans="1:6" ht="25.5">
      <c r="A1001" s="395"/>
      <c r="B1001" s="45" t="s">
        <v>246</v>
      </c>
      <c r="C1001" s="45"/>
      <c r="D1001" s="45"/>
      <c r="E1001" s="45"/>
      <c r="F1001" s="45"/>
    </row>
    <row r="1002" spans="1:6" ht="25.5">
      <c r="A1002" s="395"/>
      <c r="B1002" s="45" t="s">
        <v>247</v>
      </c>
      <c r="C1002" s="45"/>
      <c r="D1002" s="45"/>
      <c r="E1002" s="45"/>
      <c r="F1002" s="45"/>
    </row>
    <row r="1003" spans="1:6" ht="25.5">
      <c r="A1003" s="395"/>
      <c r="B1003" s="45" t="s">
        <v>248</v>
      </c>
      <c r="C1003" s="45"/>
      <c r="D1003" s="45"/>
      <c r="E1003" s="45"/>
      <c r="F1003" s="45"/>
    </row>
    <row r="1004" spans="1:6">
      <c r="A1004" s="395"/>
      <c r="B1004" s="45" t="s">
        <v>249</v>
      </c>
      <c r="C1004" s="45"/>
      <c r="D1004" s="45"/>
      <c r="E1004" s="45"/>
      <c r="F1004" s="45"/>
    </row>
    <row r="1005" spans="1:6">
      <c r="A1005" s="395"/>
      <c r="B1005" s="45" t="s">
        <v>250</v>
      </c>
      <c r="C1005" s="45"/>
      <c r="D1005" s="45"/>
      <c r="E1005" s="45"/>
      <c r="F1005" s="45"/>
    </row>
    <row r="1006" spans="1:6" ht="25.5">
      <c r="A1006" s="395"/>
      <c r="B1006" s="45" t="s">
        <v>251</v>
      </c>
      <c r="C1006" s="45"/>
      <c r="D1006" s="45"/>
      <c r="E1006" s="45"/>
      <c r="F1006" s="45"/>
    </row>
    <row r="1007" spans="1:6" ht="25.5">
      <c r="A1007" s="395"/>
      <c r="B1007" s="45" t="s">
        <v>252</v>
      </c>
      <c r="C1007" s="45"/>
      <c r="D1007" s="45"/>
      <c r="E1007" s="45"/>
      <c r="F1007" s="45"/>
    </row>
    <row r="1008" spans="1:6" ht="38.25">
      <c r="A1008" s="395"/>
      <c r="B1008" s="45" t="s">
        <v>253</v>
      </c>
      <c r="C1008" s="45"/>
      <c r="D1008" s="45"/>
      <c r="E1008" s="45"/>
      <c r="F1008" s="45"/>
    </row>
    <row r="1009" spans="1:6" ht="25.5">
      <c r="A1009" s="395"/>
      <c r="B1009" s="45" t="s">
        <v>254</v>
      </c>
      <c r="C1009" s="45"/>
      <c r="D1009" s="45"/>
      <c r="E1009" s="45"/>
      <c r="F1009" s="45"/>
    </row>
    <row r="1010" spans="1:6" ht="38.25">
      <c r="A1010" s="395"/>
      <c r="B1010" s="45" t="s">
        <v>255</v>
      </c>
      <c r="C1010" s="45"/>
      <c r="D1010" s="45"/>
      <c r="E1010" s="45"/>
      <c r="F1010" s="45"/>
    </row>
    <row r="1011" spans="1:6" ht="38.25">
      <c r="A1011" s="395"/>
      <c r="B1011" s="45" t="s">
        <v>256</v>
      </c>
      <c r="C1011" s="45"/>
      <c r="D1011" s="45"/>
      <c r="E1011" s="45"/>
      <c r="F1011" s="45"/>
    </row>
    <row r="1012" spans="1:6">
      <c r="A1012" s="395"/>
      <c r="B1012" s="45" t="s">
        <v>257</v>
      </c>
      <c r="C1012" s="45"/>
      <c r="D1012" s="45"/>
      <c r="E1012" s="45"/>
      <c r="F1012" s="45"/>
    </row>
    <row r="1013" spans="1:6" ht="51">
      <c r="A1013" s="395"/>
      <c r="B1013" s="45" t="s">
        <v>258</v>
      </c>
      <c r="C1013" s="45"/>
      <c r="D1013" s="45"/>
      <c r="E1013" s="45"/>
      <c r="F1013" s="45"/>
    </row>
    <row r="1014" spans="1:6" ht="25.5">
      <c r="A1014" s="395"/>
      <c r="B1014" s="45" t="s">
        <v>259</v>
      </c>
      <c r="C1014" s="45"/>
      <c r="D1014" s="45"/>
      <c r="E1014" s="45"/>
      <c r="F1014" s="45"/>
    </row>
    <row r="1015" spans="1:6" ht="51">
      <c r="A1015" s="395"/>
      <c r="B1015" s="45" t="s">
        <v>260</v>
      </c>
      <c r="C1015" s="45"/>
      <c r="D1015" s="45"/>
      <c r="E1015" s="45"/>
      <c r="F1015" s="45"/>
    </row>
    <row r="1016" spans="1:6">
      <c r="A1016" s="395"/>
      <c r="B1016" s="45" t="s">
        <v>261</v>
      </c>
      <c r="C1016" s="45"/>
      <c r="D1016" s="45"/>
      <c r="E1016" s="45"/>
      <c r="F1016" s="45"/>
    </row>
    <row r="1017" spans="1:6">
      <c r="A1017" s="395"/>
      <c r="B1017" s="45" t="s">
        <v>262</v>
      </c>
      <c r="C1017" s="45"/>
      <c r="D1017" s="45"/>
      <c r="E1017" s="45"/>
      <c r="F1017" s="45"/>
    </row>
    <row r="1018" spans="1:6">
      <c r="A1018" s="395"/>
      <c r="B1018" s="45" t="s">
        <v>263</v>
      </c>
      <c r="C1018" s="45"/>
      <c r="D1018" s="45"/>
      <c r="E1018" s="45"/>
      <c r="F1018" s="45"/>
    </row>
    <row r="1019" spans="1:6" ht="38.25">
      <c r="A1019" s="395"/>
      <c r="B1019" s="45" t="s">
        <v>1816</v>
      </c>
      <c r="C1019" s="45"/>
      <c r="D1019" s="45"/>
      <c r="E1019" s="45"/>
      <c r="F1019" s="45"/>
    </row>
    <row r="1020" spans="1:6">
      <c r="A1020" s="395"/>
      <c r="B1020" s="45"/>
      <c r="C1020" s="45"/>
      <c r="D1020" s="45"/>
      <c r="E1020" s="45"/>
      <c r="F1020" s="45"/>
    </row>
    <row r="1021" spans="1:6" ht="63.75">
      <c r="A1021" s="395"/>
      <c r="B1021" s="45" t="s">
        <v>264</v>
      </c>
      <c r="C1021" s="45"/>
      <c r="D1021" s="45"/>
      <c r="E1021" s="45"/>
      <c r="F1021" s="45"/>
    </row>
    <row r="1022" spans="1:6" ht="25.5">
      <c r="A1022" s="395"/>
      <c r="B1022" s="45" t="s">
        <v>1796</v>
      </c>
      <c r="C1022" s="45"/>
      <c r="D1022" s="45"/>
      <c r="E1022" s="45"/>
      <c r="F1022" s="45"/>
    </row>
    <row r="1023" spans="1:6" ht="25.5">
      <c r="A1023" s="395"/>
      <c r="B1023" s="45" t="s">
        <v>217</v>
      </c>
      <c r="C1023" s="45"/>
      <c r="D1023" s="45"/>
      <c r="E1023" s="45"/>
      <c r="F1023" s="45"/>
    </row>
    <row r="1024" spans="1:6" ht="25.5">
      <c r="A1024" s="395"/>
      <c r="B1024" s="45" t="s">
        <v>265</v>
      </c>
      <c r="C1024" s="45"/>
      <c r="D1024" s="45"/>
      <c r="E1024" s="45"/>
      <c r="F1024" s="45"/>
    </row>
    <row r="1025" spans="1:6" ht="25.5">
      <c r="A1025" s="395"/>
      <c r="B1025" s="45" t="s">
        <v>266</v>
      </c>
      <c r="C1025" s="45"/>
      <c r="D1025" s="45"/>
      <c r="E1025" s="45"/>
      <c r="F1025" s="45"/>
    </row>
    <row r="1026" spans="1:6" ht="114.75">
      <c r="A1026" s="395"/>
      <c r="B1026" s="45" t="s">
        <v>267</v>
      </c>
      <c r="C1026" s="45"/>
      <c r="D1026" s="45"/>
      <c r="E1026" s="45"/>
      <c r="F1026" s="45"/>
    </row>
    <row r="1027" spans="1:6" ht="38.25">
      <c r="A1027" s="395"/>
      <c r="B1027" s="45" t="s">
        <v>219</v>
      </c>
      <c r="C1027" s="45"/>
      <c r="D1027" s="45"/>
      <c r="E1027" s="45"/>
      <c r="F1027" s="45"/>
    </row>
    <row r="1028" spans="1:6" ht="25.5">
      <c r="A1028" s="395"/>
      <c r="B1028" s="45" t="s">
        <v>220</v>
      </c>
      <c r="C1028" s="45"/>
      <c r="D1028" s="45"/>
      <c r="E1028" s="45"/>
      <c r="F1028" s="45"/>
    </row>
    <row r="1029" spans="1:6" ht="51">
      <c r="A1029" s="395"/>
      <c r="B1029" s="45" t="s">
        <v>221</v>
      </c>
      <c r="C1029" s="45"/>
      <c r="D1029" s="45"/>
      <c r="E1029" s="45"/>
      <c r="F1029" s="45"/>
    </row>
    <row r="1030" spans="1:6" ht="25.5">
      <c r="A1030" s="395"/>
      <c r="B1030" s="45" t="s">
        <v>268</v>
      </c>
      <c r="C1030" s="45"/>
      <c r="D1030" s="45"/>
      <c r="E1030" s="45"/>
      <c r="F1030" s="45"/>
    </row>
    <row r="1031" spans="1:6" ht="25.5">
      <c r="A1031" s="395"/>
      <c r="B1031" s="45" t="s">
        <v>222</v>
      </c>
      <c r="C1031" s="45"/>
      <c r="D1031" s="45"/>
      <c r="E1031" s="45"/>
      <c r="F1031" s="45"/>
    </row>
    <row r="1032" spans="1:6">
      <c r="A1032" s="395"/>
      <c r="B1032" s="45" t="s">
        <v>269</v>
      </c>
      <c r="C1032" s="45"/>
      <c r="D1032" s="45"/>
      <c r="E1032" s="45"/>
      <c r="F1032" s="45"/>
    </row>
    <row r="1033" spans="1:6">
      <c r="A1033" s="395" t="s">
        <v>88</v>
      </c>
      <c r="B1033" s="45" t="s">
        <v>270</v>
      </c>
      <c r="C1033" s="45"/>
      <c r="D1033" s="45"/>
      <c r="E1033" s="45"/>
      <c r="F1033" s="45"/>
    </row>
    <row r="1034" spans="1:6">
      <c r="A1034" s="395" t="s">
        <v>88</v>
      </c>
      <c r="B1034" s="45" t="s">
        <v>271</v>
      </c>
      <c r="C1034" s="45"/>
      <c r="D1034" s="45"/>
      <c r="E1034" s="45"/>
      <c r="F1034" s="45"/>
    </row>
    <row r="1035" spans="1:6">
      <c r="A1035" s="395" t="s">
        <v>88</v>
      </c>
      <c r="B1035" s="45" t="s">
        <v>272</v>
      </c>
      <c r="C1035" s="45"/>
      <c r="D1035" s="45"/>
      <c r="E1035" s="45"/>
      <c r="F1035" s="45"/>
    </row>
    <row r="1036" spans="1:6" ht="25.5">
      <c r="A1036" s="395" t="s">
        <v>88</v>
      </c>
      <c r="B1036" s="45" t="s">
        <v>273</v>
      </c>
      <c r="C1036" s="45"/>
      <c r="D1036" s="45"/>
      <c r="E1036" s="45"/>
      <c r="F1036" s="45"/>
    </row>
    <row r="1037" spans="1:6">
      <c r="A1037" s="395" t="s">
        <v>88</v>
      </c>
      <c r="B1037" s="45" t="s">
        <v>274</v>
      </c>
      <c r="C1037" s="45"/>
      <c r="D1037" s="45"/>
      <c r="E1037" s="45"/>
      <c r="F1037" s="45"/>
    </row>
    <row r="1038" spans="1:6" ht="25.5">
      <c r="A1038" s="395" t="s">
        <v>88</v>
      </c>
      <c r="B1038" s="45" t="s">
        <v>275</v>
      </c>
      <c r="C1038" s="45"/>
      <c r="D1038" s="45"/>
      <c r="E1038" s="45"/>
      <c r="F1038" s="45"/>
    </row>
    <row r="1039" spans="1:6">
      <c r="A1039" s="395" t="s">
        <v>88</v>
      </c>
      <c r="B1039" s="45" t="s">
        <v>276</v>
      </c>
      <c r="C1039" s="45"/>
      <c r="D1039" s="45"/>
      <c r="E1039" s="45"/>
      <c r="F1039" s="45"/>
    </row>
    <row r="1040" spans="1:6">
      <c r="A1040" s="395" t="s">
        <v>88</v>
      </c>
      <c r="B1040" s="45" t="s">
        <v>277</v>
      </c>
      <c r="C1040" s="45"/>
      <c r="D1040" s="45"/>
      <c r="E1040" s="45"/>
      <c r="F1040" s="45"/>
    </row>
    <row r="1041" spans="1:6">
      <c r="A1041" s="395" t="s">
        <v>88</v>
      </c>
      <c r="B1041" s="45" t="s">
        <v>278</v>
      </c>
      <c r="C1041" s="45"/>
      <c r="D1041" s="45"/>
      <c r="E1041" s="45"/>
      <c r="F1041" s="45"/>
    </row>
    <row r="1042" spans="1:6">
      <c r="A1042" s="395" t="s">
        <v>88</v>
      </c>
      <c r="B1042" s="45" t="s">
        <v>279</v>
      </c>
      <c r="C1042" s="45"/>
      <c r="D1042" s="45"/>
      <c r="E1042" s="45"/>
      <c r="F1042" s="45"/>
    </row>
    <row r="1043" spans="1:6">
      <c r="A1043" s="395" t="s">
        <v>88</v>
      </c>
      <c r="B1043" s="45" t="s">
        <v>280</v>
      </c>
      <c r="C1043" s="45"/>
      <c r="D1043" s="45"/>
      <c r="E1043" s="45"/>
      <c r="F1043" s="45"/>
    </row>
    <row r="1044" spans="1:6">
      <c r="A1044" s="395" t="s">
        <v>88</v>
      </c>
      <c r="B1044" s="45" t="s">
        <v>281</v>
      </c>
      <c r="C1044" s="45"/>
      <c r="D1044" s="45"/>
      <c r="E1044" s="45"/>
      <c r="F1044" s="45"/>
    </row>
    <row r="1045" spans="1:6">
      <c r="A1045" s="395"/>
      <c r="B1045" s="45" t="s">
        <v>241</v>
      </c>
      <c r="C1045" s="45"/>
      <c r="D1045" s="45"/>
      <c r="E1045" s="45"/>
      <c r="F1045" s="45"/>
    </row>
    <row r="1046" spans="1:6">
      <c r="A1046" s="395"/>
      <c r="B1046" s="45"/>
      <c r="C1046" s="45"/>
      <c r="D1046" s="45"/>
      <c r="E1046" s="45"/>
      <c r="F1046" s="45"/>
    </row>
    <row r="1047" spans="1:6">
      <c r="A1047" s="395"/>
      <c r="B1047" s="45"/>
      <c r="C1047" s="45"/>
      <c r="D1047" s="45"/>
      <c r="E1047" s="45"/>
      <c r="F1047" s="45"/>
    </row>
    <row r="1048" spans="1:6">
      <c r="A1048" s="395"/>
      <c r="B1048" s="105"/>
      <c r="C1048" s="105"/>
      <c r="D1048" s="105"/>
      <c r="E1048" s="105"/>
      <c r="F1048" s="105"/>
    </row>
    <row r="1049" spans="1:6">
      <c r="A1049" s="395"/>
      <c r="B1049" s="36" t="s">
        <v>282</v>
      </c>
      <c r="C1049" s="36"/>
      <c r="D1049" s="36"/>
      <c r="E1049" s="36"/>
      <c r="F1049" s="36"/>
    </row>
    <row r="1050" spans="1:6">
      <c r="A1050" s="395"/>
      <c r="B1050" s="36"/>
      <c r="C1050" s="36"/>
      <c r="D1050" s="36"/>
      <c r="E1050" s="36"/>
      <c r="F1050" s="36"/>
    </row>
    <row r="1051" spans="1:6" ht="38.25">
      <c r="A1051" s="395"/>
      <c r="B1051" s="45" t="s">
        <v>283</v>
      </c>
      <c r="C1051" s="45"/>
      <c r="D1051" s="45"/>
      <c r="E1051" s="45"/>
      <c r="F1051" s="45"/>
    </row>
    <row r="1052" spans="1:6">
      <c r="A1052" s="395"/>
      <c r="B1052" s="45"/>
      <c r="C1052" s="45"/>
      <c r="D1052" s="45"/>
      <c r="E1052" s="45"/>
      <c r="F1052" s="45"/>
    </row>
    <row r="1053" spans="1:6">
      <c r="A1053" s="395" t="s">
        <v>88</v>
      </c>
      <c r="B1053" s="45" t="s">
        <v>1817</v>
      </c>
      <c r="C1053" s="45"/>
      <c r="D1053" s="45"/>
      <c r="E1053" s="45"/>
      <c r="F1053" s="45"/>
    </row>
    <row r="1054" spans="1:6">
      <c r="A1054" s="395" t="s">
        <v>88</v>
      </c>
      <c r="B1054" s="45" t="s">
        <v>1818</v>
      </c>
      <c r="C1054" s="45"/>
      <c r="D1054" s="45"/>
      <c r="E1054" s="45"/>
      <c r="F1054" s="45"/>
    </row>
    <row r="1055" spans="1:6">
      <c r="A1055" s="395" t="s">
        <v>88</v>
      </c>
      <c r="B1055" s="45" t="s">
        <v>1819</v>
      </c>
      <c r="C1055" s="45"/>
      <c r="D1055" s="45"/>
      <c r="E1055" s="45"/>
      <c r="F1055" s="45"/>
    </row>
    <row r="1056" spans="1:6" ht="38.25">
      <c r="A1056" s="395"/>
      <c r="B1056" s="45" t="s">
        <v>284</v>
      </c>
      <c r="C1056" s="45"/>
      <c r="D1056" s="45"/>
      <c r="E1056" s="45"/>
      <c r="F1056" s="45"/>
    </row>
    <row r="1057" spans="1:6" ht="38.25">
      <c r="A1057" s="395"/>
      <c r="B1057" s="45" t="s">
        <v>285</v>
      </c>
      <c r="C1057" s="45"/>
      <c r="D1057" s="45"/>
      <c r="E1057" s="45"/>
      <c r="F1057" s="45"/>
    </row>
    <row r="1058" spans="1:6">
      <c r="A1058" s="395"/>
      <c r="B1058" s="45" t="s">
        <v>286</v>
      </c>
      <c r="C1058" s="45"/>
      <c r="D1058" s="45"/>
      <c r="E1058" s="45"/>
      <c r="F1058" s="45"/>
    </row>
    <row r="1059" spans="1:6">
      <c r="A1059" s="395"/>
      <c r="B1059" s="45" t="s">
        <v>287</v>
      </c>
      <c r="C1059" s="45"/>
      <c r="D1059" s="45"/>
      <c r="E1059" s="45"/>
      <c r="F1059" s="45"/>
    </row>
    <row r="1060" spans="1:6" ht="38.25">
      <c r="A1060" s="395"/>
      <c r="B1060" s="45" t="s">
        <v>288</v>
      </c>
      <c r="C1060" s="45"/>
      <c r="D1060" s="45"/>
      <c r="E1060" s="45"/>
      <c r="F1060" s="45"/>
    </row>
    <row r="1061" spans="1:6" ht="25.5">
      <c r="A1061" s="395"/>
      <c r="B1061" s="45" t="s">
        <v>289</v>
      </c>
      <c r="C1061" s="45"/>
      <c r="D1061" s="45"/>
      <c r="E1061" s="45"/>
      <c r="F1061" s="45"/>
    </row>
    <row r="1062" spans="1:6" ht="25.5">
      <c r="A1062" s="395"/>
      <c r="B1062" s="45" t="s">
        <v>290</v>
      </c>
      <c r="C1062" s="45"/>
      <c r="D1062" s="45"/>
      <c r="E1062" s="45"/>
      <c r="F1062" s="45"/>
    </row>
    <row r="1063" spans="1:6" ht="25.5">
      <c r="A1063" s="395"/>
      <c r="B1063" s="45" t="s">
        <v>291</v>
      </c>
      <c r="C1063" s="45"/>
      <c r="D1063" s="45"/>
      <c r="E1063" s="45"/>
      <c r="F1063" s="45"/>
    </row>
    <row r="1064" spans="1:6">
      <c r="A1064" s="395"/>
      <c r="B1064" s="45" t="s">
        <v>292</v>
      </c>
      <c r="C1064" s="45"/>
      <c r="D1064" s="45"/>
      <c r="E1064" s="45"/>
      <c r="F1064" s="45"/>
    </row>
    <row r="1065" spans="1:6">
      <c r="A1065" s="395"/>
      <c r="B1065" s="45" t="s">
        <v>1820</v>
      </c>
      <c r="C1065" s="45"/>
      <c r="D1065" s="45"/>
      <c r="E1065" s="45"/>
      <c r="F1065" s="45"/>
    </row>
    <row r="1066" spans="1:6">
      <c r="A1066" s="395"/>
      <c r="B1066" s="105"/>
      <c r="C1066" s="105"/>
      <c r="D1066" s="105"/>
      <c r="E1066" s="105"/>
      <c r="F1066" s="105"/>
    </row>
    <row r="1067" spans="1:6">
      <c r="A1067" s="395"/>
      <c r="B1067" s="36" t="s">
        <v>293</v>
      </c>
      <c r="C1067" s="36"/>
      <c r="D1067" s="36"/>
      <c r="E1067" s="36"/>
      <c r="F1067" s="36"/>
    </row>
    <row r="1068" spans="1:6">
      <c r="A1068" s="395"/>
      <c r="B1068" s="36"/>
      <c r="C1068" s="36"/>
      <c r="D1068" s="36"/>
      <c r="E1068" s="36"/>
      <c r="F1068" s="36"/>
    </row>
    <row r="1069" spans="1:6" ht="38.25">
      <c r="A1069" s="395"/>
      <c r="B1069" s="45" t="s">
        <v>294</v>
      </c>
      <c r="C1069" s="45"/>
      <c r="D1069" s="45"/>
      <c r="E1069" s="45"/>
      <c r="F1069" s="45"/>
    </row>
    <row r="1070" spans="1:6">
      <c r="A1070" s="395"/>
      <c r="B1070" s="45" t="s">
        <v>295</v>
      </c>
      <c r="C1070" s="45"/>
      <c r="D1070" s="45"/>
      <c r="E1070" s="45"/>
      <c r="F1070" s="45"/>
    </row>
    <row r="1071" spans="1:6">
      <c r="A1071" s="395"/>
      <c r="B1071" s="45"/>
      <c r="C1071" s="45"/>
      <c r="D1071" s="45"/>
      <c r="E1071" s="45"/>
      <c r="F1071" s="45"/>
    </row>
    <row r="1072" spans="1:6" ht="38.25">
      <c r="A1072" s="395"/>
      <c r="B1072" s="45" t="s">
        <v>1821</v>
      </c>
      <c r="C1072" s="45"/>
      <c r="D1072" s="45"/>
      <c r="E1072" s="45"/>
      <c r="F1072" s="45"/>
    </row>
    <row r="1073" spans="1:6" ht="25.5">
      <c r="A1073" s="395"/>
      <c r="B1073" s="45" t="s">
        <v>1822</v>
      </c>
      <c r="C1073" s="45"/>
      <c r="D1073" s="45"/>
      <c r="E1073" s="45"/>
      <c r="F1073" s="45"/>
    </row>
    <row r="1074" spans="1:6" ht="38.25">
      <c r="A1074" s="395"/>
      <c r="B1074" s="45" t="s">
        <v>296</v>
      </c>
      <c r="C1074" s="45"/>
      <c r="D1074" s="45"/>
      <c r="E1074" s="45"/>
      <c r="F1074" s="45"/>
    </row>
    <row r="1075" spans="1:6" ht="63.75">
      <c r="A1075" s="395"/>
      <c r="B1075" s="45" t="s">
        <v>297</v>
      </c>
      <c r="C1075" s="45"/>
      <c r="D1075" s="45"/>
      <c r="E1075" s="45"/>
      <c r="F1075" s="45"/>
    </row>
    <row r="1076" spans="1:6" ht="38.25">
      <c r="A1076" s="395"/>
      <c r="B1076" s="45" t="s">
        <v>298</v>
      </c>
      <c r="C1076" s="45"/>
      <c r="D1076" s="45"/>
      <c r="E1076" s="45"/>
      <c r="F1076" s="45"/>
    </row>
    <row r="1077" spans="1:6" ht="25.5">
      <c r="A1077" s="395"/>
      <c r="B1077" s="45" t="s">
        <v>299</v>
      </c>
      <c r="C1077" s="45"/>
      <c r="D1077" s="45"/>
      <c r="E1077" s="45"/>
      <c r="F1077" s="45"/>
    </row>
    <row r="1078" spans="1:6" ht="25.5">
      <c r="A1078" s="395"/>
      <c r="B1078" s="45" t="s">
        <v>300</v>
      </c>
      <c r="C1078" s="45"/>
      <c r="D1078" s="45"/>
      <c r="E1078" s="45"/>
      <c r="F1078" s="45"/>
    </row>
    <row r="1079" spans="1:6">
      <c r="A1079" s="395"/>
      <c r="B1079" s="45" t="s">
        <v>301</v>
      </c>
      <c r="C1079" s="45"/>
      <c r="D1079" s="45"/>
      <c r="E1079" s="45"/>
      <c r="F1079" s="45"/>
    </row>
    <row r="1080" spans="1:6" ht="51">
      <c r="A1080" s="395"/>
      <c r="B1080" s="45" t="s">
        <v>302</v>
      </c>
      <c r="C1080" s="45"/>
      <c r="D1080" s="45"/>
      <c r="E1080" s="45"/>
      <c r="F1080" s="45"/>
    </row>
    <row r="1081" spans="1:6" ht="38.25">
      <c r="A1081" s="395"/>
      <c r="B1081" s="45" t="s">
        <v>303</v>
      </c>
      <c r="C1081" s="45"/>
      <c r="D1081" s="45"/>
      <c r="E1081" s="45"/>
      <c r="F1081" s="45"/>
    </row>
    <row r="1082" spans="1:6">
      <c r="A1082" s="395"/>
      <c r="B1082" s="45" t="s">
        <v>292</v>
      </c>
      <c r="C1082" s="45"/>
      <c r="D1082" s="45"/>
      <c r="E1082" s="45"/>
      <c r="F1082" s="45"/>
    </row>
    <row r="1083" spans="1:6" ht="25.5">
      <c r="A1083" s="395"/>
      <c r="B1083" s="45" t="s">
        <v>1823</v>
      </c>
      <c r="C1083" s="45"/>
      <c r="D1083" s="45"/>
      <c r="E1083" s="45"/>
      <c r="F1083" s="45"/>
    </row>
    <row r="1084" spans="1:6">
      <c r="A1084" s="395"/>
      <c r="B1084" s="45"/>
      <c r="C1084" s="45"/>
      <c r="D1084" s="45"/>
      <c r="E1084" s="45"/>
      <c r="F1084" s="45"/>
    </row>
    <row r="1085" spans="1:6">
      <c r="A1085" s="395"/>
      <c r="B1085" s="36" t="s">
        <v>304</v>
      </c>
      <c r="C1085" s="36"/>
      <c r="D1085" s="36"/>
      <c r="E1085" s="36"/>
      <c r="F1085" s="36"/>
    </row>
    <row r="1086" spans="1:6">
      <c r="A1086" s="395"/>
      <c r="B1086" s="45"/>
      <c r="C1086" s="45"/>
      <c r="D1086" s="45"/>
      <c r="E1086" s="45"/>
      <c r="F1086" s="45"/>
    </row>
    <row r="1087" spans="1:6" ht="25.5">
      <c r="A1087" s="395"/>
      <c r="B1087" s="45" t="s">
        <v>305</v>
      </c>
      <c r="C1087" s="45"/>
      <c r="D1087" s="45"/>
      <c r="E1087" s="45"/>
      <c r="F1087" s="45"/>
    </row>
    <row r="1088" spans="1:6" ht="25.5">
      <c r="A1088" s="395" t="s">
        <v>88</v>
      </c>
      <c r="B1088" s="45" t="s">
        <v>1824</v>
      </c>
      <c r="C1088" s="45"/>
      <c r="D1088" s="45"/>
      <c r="E1088" s="45"/>
      <c r="F1088" s="45"/>
    </row>
    <row r="1089" spans="1:6">
      <c r="A1089" s="395" t="s">
        <v>88</v>
      </c>
      <c r="B1089" s="45" t="s">
        <v>1825</v>
      </c>
      <c r="C1089" s="45"/>
      <c r="D1089" s="45"/>
      <c r="E1089" s="45"/>
      <c r="F1089" s="45"/>
    </row>
    <row r="1090" spans="1:6" ht="25.5">
      <c r="A1090" s="395" t="s">
        <v>88</v>
      </c>
      <c r="B1090" s="45" t="s">
        <v>1826</v>
      </c>
      <c r="C1090" s="45"/>
      <c r="D1090" s="45"/>
      <c r="E1090" s="45"/>
      <c r="F1090" s="45"/>
    </row>
    <row r="1091" spans="1:6" ht="25.5">
      <c r="A1091" s="395"/>
      <c r="B1091" s="45" t="s">
        <v>306</v>
      </c>
      <c r="C1091" s="45"/>
      <c r="D1091" s="45"/>
      <c r="E1091" s="45"/>
      <c r="F1091" s="45"/>
    </row>
    <row r="1092" spans="1:6">
      <c r="A1092" s="395"/>
      <c r="B1092" s="45" t="s">
        <v>307</v>
      </c>
      <c r="C1092" s="45"/>
      <c r="D1092" s="45"/>
      <c r="E1092" s="45"/>
      <c r="F1092" s="45"/>
    </row>
    <row r="1093" spans="1:6">
      <c r="A1093" s="395"/>
      <c r="B1093" s="45" t="s">
        <v>1827</v>
      </c>
      <c r="C1093" s="45"/>
      <c r="D1093" s="45"/>
      <c r="E1093" s="45"/>
      <c r="F1093" s="45"/>
    </row>
    <row r="1094" spans="1:6" ht="25.5">
      <c r="A1094" s="395"/>
      <c r="B1094" s="45" t="s">
        <v>308</v>
      </c>
      <c r="C1094" s="45"/>
      <c r="D1094" s="45"/>
      <c r="E1094" s="45"/>
      <c r="F1094" s="45"/>
    </row>
    <row r="1095" spans="1:6" ht="25.5">
      <c r="A1095" s="395"/>
      <c r="B1095" s="45" t="s">
        <v>309</v>
      </c>
      <c r="C1095" s="45"/>
      <c r="D1095" s="45"/>
      <c r="E1095" s="45"/>
      <c r="F1095" s="45"/>
    </row>
    <row r="1096" spans="1:6" ht="51">
      <c r="A1096" s="395"/>
      <c r="B1096" s="45" t="s">
        <v>310</v>
      </c>
      <c r="C1096" s="45"/>
      <c r="D1096" s="45"/>
      <c r="E1096" s="45"/>
      <c r="F1096" s="45"/>
    </row>
    <row r="1097" spans="1:6">
      <c r="A1097" s="395"/>
      <c r="B1097" s="105"/>
      <c r="C1097" s="105"/>
      <c r="D1097" s="105"/>
      <c r="E1097" s="105"/>
      <c r="F1097" s="105"/>
    </row>
    <row r="1098" spans="1:6">
      <c r="A1098" s="395"/>
      <c r="B1098" s="36" t="s">
        <v>311</v>
      </c>
      <c r="C1098" s="36"/>
      <c r="D1098" s="36"/>
      <c r="E1098" s="36"/>
      <c r="F1098" s="36"/>
    </row>
    <row r="1099" spans="1:6">
      <c r="A1099" s="395"/>
      <c r="B1099" s="36"/>
      <c r="C1099" s="36"/>
      <c r="D1099" s="36"/>
      <c r="E1099" s="36"/>
      <c r="F1099" s="36"/>
    </row>
    <row r="1100" spans="1:6" ht="63.75">
      <c r="A1100" s="395"/>
      <c r="B1100" s="45" t="s">
        <v>312</v>
      </c>
      <c r="C1100" s="45"/>
      <c r="D1100" s="45"/>
      <c r="E1100" s="45"/>
      <c r="F1100" s="45"/>
    </row>
    <row r="1101" spans="1:6" ht="25.5">
      <c r="A1101" s="395"/>
      <c r="B1101" s="45" t="s">
        <v>217</v>
      </c>
      <c r="C1101" s="45"/>
      <c r="D1101" s="45"/>
      <c r="E1101" s="45"/>
      <c r="F1101" s="45"/>
    </row>
    <row r="1102" spans="1:6" ht="25.5">
      <c r="A1102" s="395"/>
      <c r="B1102" s="45" t="s">
        <v>265</v>
      </c>
      <c r="C1102" s="45"/>
      <c r="D1102" s="45"/>
      <c r="E1102" s="45"/>
      <c r="F1102" s="45"/>
    </row>
    <row r="1103" spans="1:6" ht="25.5">
      <c r="A1103" s="395"/>
      <c r="B1103" s="45" t="s">
        <v>266</v>
      </c>
      <c r="C1103" s="45"/>
      <c r="D1103" s="45"/>
      <c r="E1103" s="45"/>
      <c r="F1103" s="45"/>
    </row>
    <row r="1104" spans="1:6" ht="127.5">
      <c r="A1104" s="395"/>
      <c r="B1104" s="45" t="s">
        <v>313</v>
      </c>
      <c r="C1104" s="45"/>
      <c r="D1104" s="45"/>
      <c r="E1104" s="45"/>
      <c r="F1104" s="45"/>
    </row>
    <row r="1105" spans="1:6" ht="63.75">
      <c r="A1105" s="395"/>
      <c r="B1105" s="45" t="s">
        <v>314</v>
      </c>
      <c r="C1105" s="45"/>
      <c r="D1105" s="45"/>
      <c r="E1105" s="45"/>
      <c r="F1105" s="45"/>
    </row>
    <row r="1106" spans="1:6" ht="25.5">
      <c r="A1106" s="395"/>
      <c r="B1106" s="45" t="s">
        <v>315</v>
      </c>
      <c r="C1106" s="45"/>
      <c r="D1106" s="45"/>
      <c r="E1106" s="45"/>
      <c r="F1106" s="45"/>
    </row>
    <row r="1107" spans="1:6">
      <c r="A1107" s="395"/>
      <c r="B1107" s="45" t="s">
        <v>316</v>
      </c>
      <c r="C1107" s="45"/>
      <c r="D1107" s="45"/>
      <c r="E1107" s="45"/>
      <c r="F1107" s="45"/>
    </row>
    <row r="1108" spans="1:6">
      <c r="A1108" s="395"/>
      <c r="B1108" s="45" t="s">
        <v>317</v>
      </c>
      <c r="C1108" s="45"/>
      <c r="D1108" s="45"/>
      <c r="E1108" s="45"/>
      <c r="F1108" s="45"/>
    </row>
    <row r="1109" spans="1:6">
      <c r="A1109" s="395" t="s">
        <v>88</v>
      </c>
      <c r="B1109" s="45" t="s">
        <v>318</v>
      </c>
      <c r="C1109" s="45"/>
      <c r="D1109" s="45"/>
      <c r="E1109" s="45"/>
      <c r="F1109" s="45"/>
    </row>
    <row r="1110" spans="1:6">
      <c r="A1110" s="395"/>
      <c r="B1110" s="45" t="s">
        <v>319</v>
      </c>
      <c r="C1110" s="45"/>
      <c r="D1110" s="45"/>
      <c r="E1110" s="45"/>
      <c r="F1110" s="45"/>
    </row>
    <row r="1111" spans="1:6" ht="25.5">
      <c r="A1111" s="395" t="s">
        <v>88</v>
      </c>
      <c r="B1111" s="45" t="s">
        <v>320</v>
      </c>
      <c r="C1111" s="45"/>
      <c r="D1111" s="45"/>
      <c r="E1111" s="45"/>
      <c r="F1111" s="45"/>
    </row>
    <row r="1112" spans="1:6">
      <c r="A1112" s="395"/>
      <c r="B1112" s="45" t="s">
        <v>321</v>
      </c>
      <c r="C1112" s="45"/>
      <c r="D1112" s="45"/>
      <c r="E1112" s="45"/>
      <c r="F1112" s="45"/>
    </row>
    <row r="1113" spans="1:6" ht="25.5">
      <c r="A1113" s="395" t="s">
        <v>88</v>
      </c>
      <c r="B1113" s="45" t="s">
        <v>322</v>
      </c>
      <c r="C1113" s="45"/>
      <c r="D1113" s="45"/>
      <c r="E1113" s="45"/>
      <c r="F1113" s="45"/>
    </row>
    <row r="1114" spans="1:6">
      <c r="A1114" s="395"/>
      <c r="B1114" s="45" t="s">
        <v>323</v>
      </c>
      <c r="C1114" s="45"/>
      <c r="D1114" s="45"/>
      <c r="E1114" s="45"/>
      <c r="F1114" s="45"/>
    </row>
    <row r="1115" spans="1:6" ht="25.5">
      <c r="A1115" s="395" t="s">
        <v>88</v>
      </c>
      <c r="B1115" s="45" t="s">
        <v>324</v>
      </c>
      <c r="C1115" s="45"/>
      <c r="D1115" s="45"/>
      <c r="E1115" s="45"/>
      <c r="F1115" s="45"/>
    </row>
    <row r="1116" spans="1:6" ht="25.5">
      <c r="A1116" s="395"/>
      <c r="B1116" s="45" t="s">
        <v>220</v>
      </c>
      <c r="C1116" s="45"/>
      <c r="D1116" s="45"/>
      <c r="E1116" s="45"/>
      <c r="F1116" s="45"/>
    </row>
    <row r="1117" spans="1:6" ht="51">
      <c r="A1117" s="395"/>
      <c r="B1117" s="45" t="s">
        <v>325</v>
      </c>
      <c r="C1117" s="45"/>
      <c r="D1117" s="45"/>
      <c r="E1117" s="45"/>
      <c r="F1117" s="45"/>
    </row>
    <row r="1118" spans="1:6" ht="38.25">
      <c r="A1118" s="395"/>
      <c r="B1118" s="45" t="s">
        <v>326</v>
      </c>
      <c r="C1118" s="45"/>
      <c r="D1118" s="45"/>
      <c r="E1118" s="45"/>
      <c r="F1118" s="45"/>
    </row>
    <row r="1119" spans="1:6" ht="25.5">
      <c r="A1119" s="395"/>
      <c r="B1119" s="45" t="s">
        <v>222</v>
      </c>
      <c r="C1119" s="45"/>
      <c r="D1119" s="45"/>
      <c r="E1119" s="45"/>
      <c r="F1119" s="45"/>
    </row>
    <row r="1120" spans="1:6">
      <c r="A1120" s="43"/>
      <c r="B1120" s="317"/>
      <c r="C1120" s="317"/>
      <c r="D1120" s="317"/>
      <c r="E1120" s="317"/>
      <c r="F1120" s="317"/>
    </row>
    <row r="1122" spans="1:7">
      <c r="A1122" s="397"/>
      <c r="B1122" s="398" t="s">
        <v>327</v>
      </c>
      <c r="C1122" s="399"/>
      <c r="D1122" s="399"/>
      <c r="E1122" s="399"/>
      <c r="F1122" s="399"/>
      <c r="G1122" s="34"/>
    </row>
    <row r="1123" spans="1:7">
      <c r="A1123" s="397"/>
      <c r="B1123" s="400" t="s">
        <v>328</v>
      </c>
      <c r="C1123" s="400"/>
      <c r="D1123" s="400"/>
      <c r="E1123" s="400"/>
      <c r="F1123" s="400"/>
    </row>
    <row r="1124" spans="1:7">
      <c r="A1124" s="397"/>
      <c r="B1124" s="400"/>
      <c r="C1124" s="400"/>
      <c r="D1124" s="400"/>
      <c r="E1124" s="400"/>
      <c r="F1124" s="400"/>
    </row>
    <row r="1125" spans="1:7">
      <c r="A1125" s="397"/>
      <c r="B1125" s="85" t="s">
        <v>329</v>
      </c>
      <c r="C1125" s="85"/>
      <c r="D1125" s="85"/>
      <c r="E1125" s="85"/>
      <c r="F1125" s="85"/>
    </row>
    <row r="1126" spans="1:7">
      <c r="A1126" s="397"/>
      <c r="B1126" s="85"/>
      <c r="C1126" s="85"/>
      <c r="D1126" s="85"/>
      <c r="E1126" s="85"/>
      <c r="F1126" s="85"/>
    </row>
    <row r="1127" spans="1:7" ht="25.5">
      <c r="A1127" s="397"/>
      <c r="B1127" s="82" t="s">
        <v>330</v>
      </c>
      <c r="C1127" s="401"/>
      <c r="D1127" s="401"/>
      <c r="E1127" s="401"/>
      <c r="F1127" s="401"/>
    </row>
    <row r="1128" spans="1:7">
      <c r="A1128" s="397"/>
      <c r="B1128" s="82" t="s">
        <v>331</v>
      </c>
      <c r="C1128" s="401"/>
      <c r="D1128" s="401"/>
      <c r="E1128" s="401"/>
      <c r="F1128" s="401"/>
    </row>
    <row r="1129" spans="1:7">
      <c r="A1129" s="397"/>
      <c r="B1129" s="82" t="s">
        <v>332</v>
      </c>
      <c r="C1129" s="401"/>
      <c r="D1129" s="401"/>
      <c r="E1129" s="401"/>
      <c r="F1129" s="401"/>
    </row>
    <row r="1130" spans="1:7">
      <c r="A1130" s="397"/>
      <c r="B1130" s="85"/>
      <c r="C1130" s="85"/>
      <c r="D1130" s="85"/>
      <c r="E1130" s="85"/>
      <c r="F1130" s="85"/>
    </row>
    <row r="1131" spans="1:7">
      <c r="A1131" s="402"/>
      <c r="B1131" s="82" t="s">
        <v>333</v>
      </c>
      <c r="C1131" s="401"/>
      <c r="D1131" s="401"/>
      <c r="E1131" s="401"/>
      <c r="F1131" s="401"/>
    </row>
    <row r="1132" spans="1:7">
      <c r="A1132" s="402"/>
      <c r="B1132" s="82"/>
      <c r="C1132" s="401"/>
      <c r="D1132" s="401"/>
      <c r="E1132" s="401"/>
      <c r="F1132" s="401"/>
    </row>
    <row r="1133" spans="1:7">
      <c r="A1133" s="402"/>
      <c r="B1133" s="398" t="s">
        <v>334</v>
      </c>
      <c r="C1133" s="399"/>
      <c r="D1133" s="399"/>
      <c r="E1133" s="399"/>
      <c r="F1133" s="399"/>
    </row>
    <row r="1134" spans="1:7">
      <c r="A1134" s="402"/>
      <c r="B1134" s="82" t="s">
        <v>335</v>
      </c>
      <c r="C1134" s="401"/>
      <c r="D1134" s="401"/>
      <c r="E1134" s="401"/>
      <c r="F1134" s="401"/>
    </row>
    <row r="1135" spans="1:7">
      <c r="A1135" s="402"/>
      <c r="B1135" s="82" t="s">
        <v>336</v>
      </c>
      <c r="C1135" s="401"/>
      <c r="D1135" s="401"/>
      <c r="E1135" s="401"/>
      <c r="F1135" s="401"/>
    </row>
    <row r="1136" spans="1:7">
      <c r="A1136" s="402"/>
      <c r="B1136" s="82"/>
      <c r="C1136" s="401"/>
      <c r="D1136" s="401"/>
      <c r="E1136" s="401"/>
      <c r="F1136" s="401"/>
    </row>
    <row r="1137" spans="1:6" ht="25.5">
      <c r="A1137" s="402"/>
      <c r="B1137" s="82" t="s">
        <v>337</v>
      </c>
      <c r="C1137" s="401"/>
      <c r="D1137" s="401"/>
      <c r="E1137" s="401"/>
      <c r="F1137" s="401"/>
    </row>
    <row r="1138" spans="1:6">
      <c r="A1138" s="402"/>
      <c r="B1138" s="82" t="s">
        <v>338</v>
      </c>
      <c r="C1138" s="401"/>
      <c r="D1138" s="401"/>
      <c r="E1138" s="401"/>
      <c r="F1138" s="401"/>
    </row>
    <row r="1139" spans="1:6" ht="25.5">
      <c r="A1139" s="402"/>
      <c r="B1139" s="82" t="s">
        <v>339</v>
      </c>
      <c r="C1139" s="401"/>
      <c r="D1139" s="401"/>
      <c r="E1139" s="401"/>
      <c r="F1139" s="401"/>
    </row>
    <row r="1140" spans="1:6" ht="25.5">
      <c r="A1140" s="402"/>
      <c r="B1140" s="82" t="s">
        <v>340</v>
      </c>
      <c r="C1140" s="401"/>
      <c r="D1140" s="401"/>
      <c r="E1140" s="401"/>
      <c r="F1140" s="401"/>
    </row>
    <row r="1141" spans="1:6">
      <c r="A1141" s="402"/>
      <c r="B1141" s="82" t="s">
        <v>341</v>
      </c>
      <c r="C1141" s="401"/>
      <c r="D1141" s="401"/>
      <c r="E1141" s="401"/>
      <c r="F1141" s="401"/>
    </row>
    <row r="1142" spans="1:6">
      <c r="A1142" s="402"/>
      <c r="B1142" s="82" t="s">
        <v>342</v>
      </c>
      <c r="C1142" s="401"/>
      <c r="D1142" s="401"/>
      <c r="E1142" s="401"/>
      <c r="F1142" s="401"/>
    </row>
    <row r="1143" spans="1:6">
      <c r="A1143" s="402"/>
      <c r="B1143" s="82"/>
      <c r="C1143" s="401"/>
      <c r="D1143" s="401"/>
      <c r="E1143" s="401"/>
      <c r="F1143" s="401"/>
    </row>
    <row r="1144" spans="1:6">
      <c r="A1144" s="402"/>
      <c r="B1144" s="82" t="s">
        <v>343</v>
      </c>
      <c r="C1144" s="401"/>
      <c r="D1144" s="401"/>
      <c r="E1144" s="401"/>
      <c r="F1144" s="401"/>
    </row>
    <row r="1145" spans="1:6">
      <c r="A1145" s="402"/>
      <c r="B1145" s="82" t="s">
        <v>344</v>
      </c>
      <c r="C1145" s="401"/>
      <c r="D1145" s="401"/>
      <c r="E1145" s="401"/>
      <c r="F1145" s="401"/>
    </row>
    <row r="1146" spans="1:6">
      <c r="A1146" s="402"/>
      <c r="B1146" s="82" t="s">
        <v>345</v>
      </c>
      <c r="C1146" s="401"/>
      <c r="D1146" s="401"/>
      <c r="E1146" s="401"/>
      <c r="F1146" s="401"/>
    </row>
    <row r="1147" spans="1:6">
      <c r="A1147" s="402"/>
      <c r="B1147" s="82"/>
      <c r="C1147" s="401"/>
      <c r="D1147" s="401"/>
      <c r="E1147" s="401"/>
      <c r="F1147" s="401"/>
    </row>
    <row r="1148" spans="1:6">
      <c r="A1148" s="402"/>
      <c r="B1148" s="82" t="s">
        <v>346</v>
      </c>
      <c r="C1148" s="401"/>
      <c r="D1148" s="401"/>
      <c r="E1148" s="401"/>
      <c r="F1148" s="401"/>
    </row>
    <row r="1149" spans="1:6">
      <c r="A1149" s="402"/>
      <c r="B1149" s="82" t="s">
        <v>347</v>
      </c>
      <c r="C1149" s="401"/>
      <c r="D1149" s="401"/>
      <c r="E1149" s="401"/>
      <c r="F1149" s="401"/>
    </row>
    <row r="1150" spans="1:6">
      <c r="A1150" s="402"/>
      <c r="B1150" s="82"/>
      <c r="C1150" s="401"/>
      <c r="D1150" s="401"/>
      <c r="E1150" s="401"/>
      <c r="F1150" s="401"/>
    </row>
    <row r="1151" spans="1:6">
      <c r="A1151" s="402"/>
      <c r="B1151" s="82" t="s">
        <v>348</v>
      </c>
      <c r="C1151" s="401"/>
      <c r="D1151" s="401"/>
      <c r="E1151" s="401"/>
      <c r="F1151" s="401"/>
    </row>
    <row r="1152" spans="1:6">
      <c r="A1152" s="402"/>
      <c r="B1152" s="82" t="s">
        <v>349</v>
      </c>
      <c r="C1152" s="401"/>
      <c r="D1152" s="401"/>
      <c r="E1152" s="401"/>
      <c r="F1152" s="401"/>
    </row>
    <row r="1153" spans="1:6">
      <c r="A1153" s="402"/>
      <c r="B1153" s="82"/>
      <c r="C1153" s="401"/>
      <c r="D1153" s="401"/>
      <c r="E1153" s="401"/>
      <c r="F1153" s="401"/>
    </row>
    <row r="1154" spans="1:6">
      <c r="A1154" s="402"/>
      <c r="B1154" s="82" t="s">
        <v>350</v>
      </c>
      <c r="C1154" s="401"/>
      <c r="D1154" s="401"/>
      <c r="E1154" s="401"/>
      <c r="F1154" s="401"/>
    </row>
    <row r="1155" spans="1:6">
      <c r="A1155" s="402"/>
      <c r="B1155" s="82" t="s">
        <v>351</v>
      </c>
      <c r="C1155" s="401"/>
      <c r="D1155" s="401"/>
      <c r="E1155" s="401"/>
      <c r="F1155" s="401"/>
    </row>
    <row r="1156" spans="1:6">
      <c r="A1156" s="402"/>
      <c r="B1156" s="82"/>
      <c r="C1156" s="401"/>
      <c r="D1156" s="401"/>
      <c r="E1156" s="401"/>
      <c r="F1156" s="401"/>
    </row>
    <row r="1157" spans="1:6">
      <c r="A1157" s="402"/>
      <c r="B1157" s="398" t="s">
        <v>352</v>
      </c>
      <c r="C1157" s="399"/>
      <c r="D1157" s="399"/>
      <c r="E1157" s="399"/>
      <c r="F1157" s="399"/>
    </row>
    <row r="1158" spans="1:6" ht="25.5">
      <c r="A1158" s="402"/>
      <c r="B1158" s="82" t="s">
        <v>353</v>
      </c>
      <c r="C1158" s="401"/>
      <c r="D1158" s="401"/>
      <c r="E1158" s="401"/>
      <c r="F1158" s="401"/>
    </row>
    <row r="1159" spans="1:6">
      <c r="A1159" s="402"/>
      <c r="B1159" s="82" t="s">
        <v>354</v>
      </c>
      <c r="C1159" s="401"/>
      <c r="D1159" s="401"/>
      <c r="E1159" s="401"/>
      <c r="F1159" s="401"/>
    </row>
    <row r="1160" spans="1:6">
      <c r="A1160" s="402"/>
      <c r="B1160" s="82"/>
      <c r="C1160" s="401"/>
      <c r="D1160" s="401"/>
      <c r="E1160" s="401"/>
      <c r="F1160" s="401"/>
    </row>
    <row r="1161" spans="1:6">
      <c r="A1161" s="402"/>
      <c r="B1161" s="82" t="s">
        <v>355</v>
      </c>
      <c r="C1161" s="401"/>
      <c r="D1161" s="401"/>
      <c r="E1161" s="401"/>
      <c r="F1161" s="401"/>
    </row>
    <row r="1162" spans="1:6">
      <c r="A1162" s="402"/>
      <c r="B1162" s="82" t="s">
        <v>356</v>
      </c>
      <c r="C1162" s="401"/>
      <c r="D1162" s="401"/>
      <c r="E1162" s="401"/>
      <c r="F1162" s="401"/>
    </row>
    <row r="1163" spans="1:6">
      <c r="A1163" s="402"/>
      <c r="B1163" s="82" t="s">
        <v>357</v>
      </c>
      <c r="C1163" s="401"/>
      <c r="D1163" s="401"/>
      <c r="E1163" s="401"/>
      <c r="F1163" s="401"/>
    </row>
    <row r="1164" spans="1:6">
      <c r="A1164" s="402"/>
      <c r="B1164" s="82"/>
      <c r="C1164" s="401"/>
      <c r="D1164" s="401"/>
      <c r="E1164" s="401"/>
      <c r="F1164" s="401"/>
    </row>
    <row r="1165" spans="1:6">
      <c r="A1165" s="402"/>
      <c r="B1165" s="398" t="s">
        <v>358</v>
      </c>
      <c r="C1165" s="399"/>
      <c r="D1165" s="399"/>
      <c r="E1165" s="399"/>
      <c r="F1165" s="399"/>
    </row>
    <row r="1166" spans="1:6">
      <c r="A1166" s="402"/>
      <c r="B1166" s="82" t="s">
        <v>359</v>
      </c>
      <c r="C1166" s="401"/>
      <c r="D1166" s="401"/>
      <c r="E1166" s="401"/>
      <c r="F1166" s="401"/>
    </row>
    <row r="1167" spans="1:6" ht="25.5">
      <c r="A1167" s="402"/>
      <c r="B1167" s="82" t="s">
        <v>360</v>
      </c>
      <c r="C1167" s="401"/>
      <c r="D1167" s="401"/>
      <c r="E1167" s="401"/>
      <c r="F1167" s="401"/>
    </row>
    <row r="1168" spans="1:6">
      <c r="A1168" s="402"/>
      <c r="B1168" s="82" t="s">
        <v>361</v>
      </c>
      <c r="C1168" s="401"/>
      <c r="D1168" s="401"/>
      <c r="E1168" s="401"/>
      <c r="F1168" s="401"/>
    </row>
    <row r="1169" spans="1:6">
      <c r="A1169" s="403"/>
      <c r="B1169" s="85"/>
      <c r="C1169" s="85"/>
      <c r="D1169" s="85"/>
      <c r="E1169" s="85"/>
      <c r="F1169" s="85"/>
    </row>
    <row r="1170" spans="1:6">
      <c r="A1170" s="403"/>
      <c r="B1170" s="85"/>
      <c r="C1170" s="85"/>
      <c r="D1170" s="85"/>
      <c r="E1170" s="85"/>
      <c r="F1170" s="85"/>
    </row>
    <row r="1171" spans="1:6">
      <c r="A1171" s="402"/>
      <c r="B1171" s="82" t="s">
        <v>362</v>
      </c>
      <c r="C1171" s="401"/>
      <c r="D1171" s="401"/>
      <c r="E1171" s="401"/>
      <c r="F1171" s="401"/>
    </row>
    <row r="1172" spans="1:6">
      <c r="A1172" s="402"/>
      <c r="B1172" s="82"/>
      <c r="C1172" s="401"/>
      <c r="D1172" s="401"/>
      <c r="E1172" s="401"/>
      <c r="F1172" s="401"/>
    </row>
    <row r="1173" spans="1:6">
      <c r="A1173" s="402"/>
      <c r="B1173" s="82" t="s">
        <v>363</v>
      </c>
      <c r="C1173" s="401"/>
      <c r="D1173" s="401"/>
      <c r="E1173" s="401"/>
      <c r="F1173" s="401"/>
    </row>
    <row r="1174" spans="1:6">
      <c r="A1174" s="402"/>
      <c r="B1174" s="82" t="s">
        <v>364</v>
      </c>
      <c r="C1174" s="401"/>
      <c r="D1174" s="401"/>
      <c r="E1174" s="401"/>
      <c r="F1174" s="401"/>
    </row>
    <row r="1175" spans="1:6">
      <c r="A1175" s="402" t="s">
        <v>88</v>
      </c>
      <c r="B1175" s="82" t="s">
        <v>365</v>
      </c>
      <c r="C1175" s="401"/>
      <c r="D1175" s="401"/>
      <c r="E1175" s="401"/>
      <c r="F1175" s="401"/>
    </row>
    <row r="1176" spans="1:6">
      <c r="A1176" s="402" t="s">
        <v>88</v>
      </c>
      <c r="B1176" s="82" t="s">
        <v>366</v>
      </c>
      <c r="C1176" s="401"/>
      <c r="D1176" s="401"/>
      <c r="E1176" s="401"/>
      <c r="F1176" s="401"/>
    </row>
    <row r="1177" spans="1:6">
      <c r="A1177" s="402" t="s">
        <v>88</v>
      </c>
      <c r="B1177" s="82" t="s">
        <v>367</v>
      </c>
      <c r="C1177" s="401"/>
      <c r="D1177" s="401"/>
      <c r="E1177" s="401"/>
      <c r="F1177" s="401"/>
    </row>
    <row r="1178" spans="1:6">
      <c r="A1178" s="402"/>
      <c r="B1178" s="82"/>
      <c r="C1178" s="401"/>
      <c r="D1178" s="401"/>
      <c r="E1178" s="401"/>
      <c r="F1178" s="401"/>
    </row>
    <row r="1179" spans="1:6">
      <c r="A1179" s="402" t="s">
        <v>88</v>
      </c>
      <c r="B1179" s="82" t="s">
        <v>368</v>
      </c>
      <c r="C1179" s="401"/>
      <c r="D1179" s="401"/>
      <c r="E1179" s="401"/>
      <c r="F1179" s="401"/>
    </row>
    <row r="1180" spans="1:6">
      <c r="A1180" s="402" t="s">
        <v>88</v>
      </c>
      <c r="B1180" s="82" t="s">
        <v>369</v>
      </c>
      <c r="C1180" s="401"/>
      <c r="D1180" s="401"/>
      <c r="E1180" s="401"/>
      <c r="F1180" s="401"/>
    </row>
    <row r="1181" spans="1:6">
      <c r="A1181" s="402"/>
      <c r="B1181" s="82" t="s">
        <v>370</v>
      </c>
      <c r="C1181" s="401"/>
      <c r="D1181" s="401"/>
      <c r="E1181" s="401"/>
      <c r="F1181" s="401"/>
    </row>
    <row r="1182" spans="1:6">
      <c r="A1182" s="402" t="s">
        <v>88</v>
      </c>
      <c r="B1182" s="82" t="s">
        <v>371</v>
      </c>
      <c r="C1182" s="401"/>
      <c r="D1182" s="401"/>
      <c r="E1182" s="401"/>
      <c r="F1182" s="401"/>
    </row>
    <row r="1183" spans="1:6">
      <c r="A1183" s="402" t="s">
        <v>88</v>
      </c>
      <c r="B1183" s="82" t="s">
        <v>372</v>
      </c>
      <c r="C1183" s="401"/>
      <c r="D1183" s="401"/>
      <c r="E1183" s="401"/>
      <c r="F1183" s="401"/>
    </row>
    <row r="1184" spans="1:6">
      <c r="A1184" s="402"/>
      <c r="B1184" s="82" t="s">
        <v>373</v>
      </c>
      <c r="C1184" s="401"/>
      <c r="D1184" s="401"/>
      <c r="E1184" s="401"/>
      <c r="F1184" s="401"/>
    </row>
    <row r="1185" spans="1:6">
      <c r="A1185" s="402" t="s">
        <v>88</v>
      </c>
      <c r="B1185" s="82" t="s">
        <v>374</v>
      </c>
      <c r="C1185" s="401"/>
      <c r="D1185" s="401"/>
      <c r="E1185" s="401"/>
      <c r="F1185" s="401"/>
    </row>
    <row r="1186" spans="1:6">
      <c r="A1186" s="402"/>
      <c r="B1186" s="82" t="s">
        <v>375</v>
      </c>
      <c r="C1186" s="401"/>
      <c r="D1186" s="401"/>
      <c r="E1186" s="401"/>
      <c r="F1186" s="401"/>
    </row>
    <row r="1187" spans="1:6">
      <c r="A1187" s="402" t="s">
        <v>88</v>
      </c>
      <c r="B1187" s="82" t="s">
        <v>376</v>
      </c>
      <c r="C1187" s="401"/>
      <c r="D1187" s="401"/>
      <c r="E1187" s="401"/>
      <c r="F1187" s="401"/>
    </row>
    <row r="1188" spans="1:6">
      <c r="A1188" s="402" t="s">
        <v>88</v>
      </c>
      <c r="B1188" s="82" t="s">
        <v>377</v>
      </c>
      <c r="C1188" s="401"/>
      <c r="D1188" s="401"/>
      <c r="E1188" s="401"/>
      <c r="F1188" s="401"/>
    </row>
    <row r="1189" spans="1:6">
      <c r="A1189" s="402"/>
      <c r="B1189" s="82" t="s">
        <v>378</v>
      </c>
      <c r="C1189" s="401"/>
      <c r="D1189" s="401"/>
      <c r="E1189" s="401"/>
      <c r="F1189" s="401"/>
    </row>
    <row r="1190" spans="1:6">
      <c r="A1190" s="402"/>
      <c r="B1190" s="82" t="s">
        <v>379</v>
      </c>
      <c r="C1190" s="401"/>
      <c r="D1190" s="401"/>
      <c r="E1190" s="401"/>
      <c r="F1190" s="401"/>
    </row>
    <row r="1191" spans="1:6">
      <c r="A1191" s="402" t="s">
        <v>88</v>
      </c>
      <c r="B1191" s="82" t="s">
        <v>380</v>
      </c>
      <c r="C1191" s="401"/>
      <c r="D1191" s="401"/>
      <c r="E1191" s="401"/>
      <c r="F1191" s="401"/>
    </row>
    <row r="1192" spans="1:6">
      <c r="A1192" s="402"/>
      <c r="B1192" s="82" t="s">
        <v>381</v>
      </c>
      <c r="C1192" s="401"/>
      <c r="D1192" s="401"/>
      <c r="E1192" s="401"/>
      <c r="F1192" s="401"/>
    </row>
    <row r="1193" spans="1:6">
      <c r="A1193" s="402" t="s">
        <v>88</v>
      </c>
      <c r="B1193" s="82" t="s">
        <v>382</v>
      </c>
      <c r="C1193" s="401"/>
      <c r="D1193" s="401"/>
      <c r="E1193" s="401"/>
      <c r="F1193" s="401"/>
    </row>
    <row r="1194" spans="1:6">
      <c r="A1194" s="402" t="s">
        <v>88</v>
      </c>
      <c r="B1194" s="82" t="s">
        <v>383</v>
      </c>
      <c r="C1194" s="401"/>
      <c r="D1194" s="401"/>
      <c r="E1194" s="401"/>
      <c r="F1194" s="401"/>
    </row>
    <row r="1195" spans="1:6">
      <c r="A1195" s="402"/>
      <c r="B1195" s="82"/>
      <c r="C1195" s="401"/>
      <c r="D1195" s="401"/>
      <c r="E1195" s="401"/>
      <c r="F1195" s="401"/>
    </row>
    <row r="1196" spans="1:6">
      <c r="A1196" s="402"/>
      <c r="B1196" s="82" t="s">
        <v>384</v>
      </c>
      <c r="C1196" s="401"/>
      <c r="D1196" s="401"/>
      <c r="E1196" s="401"/>
      <c r="F1196" s="401"/>
    </row>
    <row r="1197" spans="1:6">
      <c r="A1197" s="402"/>
      <c r="B1197" s="82" t="s">
        <v>364</v>
      </c>
      <c r="C1197" s="401"/>
      <c r="D1197" s="401"/>
      <c r="E1197" s="401"/>
      <c r="F1197" s="401"/>
    </row>
    <row r="1198" spans="1:6">
      <c r="A1198" s="402" t="s">
        <v>88</v>
      </c>
      <c r="B1198" s="82" t="s">
        <v>385</v>
      </c>
      <c r="C1198" s="401"/>
      <c r="D1198" s="401"/>
      <c r="E1198" s="401"/>
      <c r="F1198" s="401"/>
    </row>
    <row r="1199" spans="1:6">
      <c r="A1199" s="402" t="s">
        <v>88</v>
      </c>
      <c r="B1199" s="82" t="s">
        <v>386</v>
      </c>
      <c r="C1199" s="401"/>
      <c r="D1199" s="401"/>
      <c r="E1199" s="401"/>
      <c r="F1199" s="401"/>
    </row>
    <row r="1200" spans="1:6">
      <c r="A1200" s="402" t="s">
        <v>88</v>
      </c>
      <c r="B1200" s="82" t="s">
        <v>387</v>
      </c>
      <c r="C1200" s="401"/>
      <c r="D1200" s="401"/>
      <c r="E1200" s="401"/>
      <c r="F1200" s="401"/>
    </row>
    <row r="1201" spans="1:6">
      <c r="A1201" s="402" t="s">
        <v>88</v>
      </c>
      <c r="B1201" s="82" t="s">
        <v>388</v>
      </c>
      <c r="C1201" s="401"/>
      <c r="D1201" s="401"/>
      <c r="E1201" s="401"/>
      <c r="F1201" s="401"/>
    </row>
    <row r="1202" spans="1:6">
      <c r="A1202" s="402" t="s">
        <v>88</v>
      </c>
      <c r="B1202" s="82" t="s">
        <v>389</v>
      </c>
      <c r="C1202" s="401"/>
      <c r="D1202" s="401"/>
      <c r="E1202" s="401"/>
      <c r="F1202" s="401"/>
    </row>
    <row r="1203" spans="1:6">
      <c r="A1203" s="402"/>
      <c r="B1203" s="82"/>
      <c r="C1203" s="401"/>
      <c r="D1203" s="401"/>
      <c r="E1203" s="401"/>
      <c r="F1203" s="401"/>
    </row>
    <row r="1204" spans="1:6">
      <c r="A1204" s="402"/>
      <c r="B1204" s="82" t="s">
        <v>390</v>
      </c>
      <c r="C1204" s="401"/>
      <c r="D1204" s="401"/>
      <c r="E1204" s="401"/>
      <c r="F1204" s="401"/>
    </row>
    <row r="1205" spans="1:6">
      <c r="A1205" s="402"/>
      <c r="B1205" s="82"/>
      <c r="C1205" s="401"/>
      <c r="D1205" s="401"/>
      <c r="E1205" s="401"/>
      <c r="F1205" s="401"/>
    </row>
    <row r="1206" spans="1:6">
      <c r="A1206" s="402"/>
      <c r="B1206" s="82" t="s">
        <v>391</v>
      </c>
      <c r="C1206" s="401"/>
      <c r="D1206" s="401"/>
      <c r="E1206" s="401"/>
      <c r="F1206" s="401"/>
    </row>
    <row r="1207" spans="1:6" ht="25.5">
      <c r="A1207" s="402" t="s">
        <v>88</v>
      </c>
      <c r="B1207" s="82" t="s">
        <v>392</v>
      </c>
      <c r="C1207" s="401"/>
      <c r="D1207" s="401"/>
      <c r="E1207" s="401"/>
      <c r="F1207" s="401"/>
    </row>
    <row r="1208" spans="1:6">
      <c r="A1208" s="402"/>
      <c r="B1208" s="82" t="s">
        <v>393</v>
      </c>
      <c r="C1208" s="401"/>
      <c r="D1208" s="401"/>
      <c r="E1208" s="401"/>
      <c r="F1208" s="401"/>
    </row>
    <row r="1209" spans="1:6">
      <c r="A1209" s="402"/>
      <c r="B1209" s="82" t="s">
        <v>394</v>
      </c>
      <c r="C1209" s="401"/>
      <c r="D1209" s="401"/>
      <c r="E1209" s="401"/>
      <c r="F1209" s="401"/>
    </row>
    <row r="1210" spans="1:6">
      <c r="A1210" s="402" t="s">
        <v>88</v>
      </c>
      <c r="B1210" s="82" t="s">
        <v>395</v>
      </c>
      <c r="C1210" s="401"/>
      <c r="D1210" s="401"/>
      <c r="E1210" s="401"/>
      <c r="F1210" s="401"/>
    </row>
    <row r="1211" spans="1:6">
      <c r="A1211" s="402" t="s">
        <v>88</v>
      </c>
      <c r="B1211" s="82" t="s">
        <v>396</v>
      </c>
      <c r="C1211" s="401"/>
      <c r="D1211" s="401"/>
      <c r="E1211" s="401"/>
      <c r="F1211" s="401"/>
    </row>
    <row r="1212" spans="1:6">
      <c r="A1212" s="402"/>
      <c r="B1212" s="82" t="s">
        <v>397</v>
      </c>
      <c r="C1212" s="401"/>
      <c r="D1212" s="401"/>
      <c r="E1212" s="401"/>
      <c r="F1212" s="401"/>
    </row>
    <row r="1213" spans="1:6">
      <c r="A1213" s="402" t="s">
        <v>88</v>
      </c>
      <c r="B1213" s="82" t="s">
        <v>398</v>
      </c>
      <c r="C1213" s="401"/>
      <c r="D1213" s="401"/>
      <c r="E1213" s="401"/>
      <c r="F1213" s="401"/>
    </row>
    <row r="1214" spans="1:6">
      <c r="A1214" s="402"/>
      <c r="B1214" s="82" t="s">
        <v>399</v>
      </c>
      <c r="C1214" s="401"/>
      <c r="D1214" s="401"/>
      <c r="E1214" s="401"/>
      <c r="F1214" s="401"/>
    </row>
    <row r="1215" spans="1:6">
      <c r="A1215" s="402" t="s">
        <v>88</v>
      </c>
      <c r="B1215" s="82" t="s">
        <v>400</v>
      </c>
      <c r="C1215" s="401"/>
      <c r="D1215" s="401"/>
      <c r="E1215" s="401"/>
      <c r="F1215" s="401"/>
    </row>
    <row r="1216" spans="1:6">
      <c r="A1216" s="402"/>
      <c r="B1216" s="82" t="s">
        <v>401</v>
      </c>
      <c r="C1216" s="401"/>
      <c r="D1216" s="401"/>
      <c r="E1216" s="401"/>
      <c r="F1216" s="401"/>
    </row>
    <row r="1217" spans="1:6" ht="25.5">
      <c r="A1217" s="402" t="s">
        <v>88</v>
      </c>
      <c r="B1217" s="82" t="s">
        <v>402</v>
      </c>
      <c r="C1217" s="401"/>
      <c r="D1217" s="401"/>
      <c r="E1217" s="401"/>
      <c r="F1217" s="401"/>
    </row>
    <row r="1218" spans="1:6">
      <c r="A1218" s="402"/>
      <c r="B1218" s="82" t="s">
        <v>403</v>
      </c>
      <c r="C1218" s="401"/>
      <c r="D1218" s="401"/>
      <c r="E1218" s="401"/>
      <c r="F1218" s="401"/>
    </row>
    <row r="1219" spans="1:6">
      <c r="A1219" s="402" t="s">
        <v>88</v>
      </c>
      <c r="B1219" s="82" t="s">
        <v>404</v>
      </c>
      <c r="C1219" s="401"/>
      <c r="D1219" s="401"/>
      <c r="E1219" s="401"/>
      <c r="F1219" s="401"/>
    </row>
    <row r="1220" spans="1:6">
      <c r="A1220" s="402"/>
      <c r="B1220" s="82" t="s">
        <v>405</v>
      </c>
      <c r="C1220" s="401"/>
      <c r="D1220" s="401"/>
      <c r="E1220" s="401"/>
      <c r="F1220" s="401"/>
    </row>
    <row r="1221" spans="1:6">
      <c r="A1221" s="402" t="s">
        <v>88</v>
      </c>
      <c r="B1221" s="82" t="s">
        <v>406</v>
      </c>
      <c r="C1221" s="401"/>
      <c r="D1221" s="401"/>
      <c r="E1221" s="401"/>
      <c r="F1221" s="401"/>
    </row>
    <row r="1222" spans="1:6">
      <c r="A1222" s="403"/>
      <c r="B1222" s="85"/>
      <c r="C1222" s="85"/>
      <c r="D1222" s="85"/>
      <c r="E1222" s="85"/>
      <c r="F1222" s="85"/>
    </row>
    <row r="1223" spans="1:6">
      <c r="A1223" s="403"/>
      <c r="B1223" s="82" t="s">
        <v>407</v>
      </c>
      <c r="C1223" s="401"/>
      <c r="D1223" s="401"/>
      <c r="E1223" s="401"/>
      <c r="F1223" s="401"/>
    </row>
    <row r="1224" spans="1:6">
      <c r="A1224" s="403"/>
      <c r="B1224" s="82"/>
      <c r="C1224" s="401"/>
      <c r="D1224" s="401"/>
      <c r="E1224" s="401"/>
      <c r="F1224" s="401"/>
    </row>
    <row r="1225" spans="1:6">
      <c r="A1225" s="403"/>
      <c r="B1225" s="82" t="s">
        <v>1828</v>
      </c>
      <c r="C1225" s="401"/>
      <c r="D1225" s="401"/>
      <c r="E1225" s="401"/>
      <c r="F1225" s="401"/>
    </row>
    <row r="1226" spans="1:6">
      <c r="A1226" s="403"/>
      <c r="B1226" s="82" t="s">
        <v>1829</v>
      </c>
      <c r="C1226" s="401"/>
      <c r="D1226" s="401"/>
      <c r="E1226" s="401"/>
      <c r="F1226" s="401"/>
    </row>
    <row r="1227" spans="1:6" ht="25.5">
      <c r="A1227" s="403"/>
      <c r="B1227" s="82" t="s">
        <v>1830</v>
      </c>
      <c r="C1227" s="401"/>
      <c r="D1227" s="401"/>
      <c r="E1227" s="401"/>
      <c r="F1227" s="401"/>
    </row>
    <row r="1228" spans="1:6">
      <c r="A1228" s="403"/>
      <c r="B1228" s="82" t="s">
        <v>408</v>
      </c>
      <c r="C1228" s="401"/>
      <c r="D1228" s="401"/>
      <c r="E1228" s="401"/>
      <c r="F1228" s="401"/>
    </row>
    <row r="1229" spans="1:6" ht="25.5">
      <c r="A1229" s="403"/>
      <c r="B1229" s="82" t="s">
        <v>1831</v>
      </c>
      <c r="C1229" s="401"/>
      <c r="D1229" s="401"/>
      <c r="E1229" s="401"/>
      <c r="F1229" s="401"/>
    </row>
    <row r="1230" spans="1:6">
      <c r="A1230" s="403"/>
      <c r="B1230" s="82" t="s">
        <v>409</v>
      </c>
      <c r="C1230" s="401"/>
      <c r="D1230" s="401"/>
      <c r="E1230" s="401"/>
      <c r="F1230" s="401"/>
    </row>
    <row r="1231" spans="1:6">
      <c r="A1231" s="403"/>
      <c r="B1231" s="82" t="s">
        <v>410</v>
      </c>
      <c r="C1231" s="401"/>
      <c r="D1231" s="401"/>
      <c r="E1231" s="401"/>
      <c r="F1231" s="401"/>
    </row>
    <row r="1232" spans="1:6" ht="25.5">
      <c r="A1232" s="403"/>
      <c r="B1232" s="82" t="s">
        <v>1832</v>
      </c>
      <c r="C1232" s="401"/>
      <c r="D1232" s="401"/>
      <c r="E1232" s="401"/>
      <c r="F1232" s="401"/>
    </row>
    <row r="1233" spans="1:6">
      <c r="A1233" s="403"/>
      <c r="B1233" s="82" t="s">
        <v>411</v>
      </c>
      <c r="C1233" s="401"/>
      <c r="D1233" s="401"/>
      <c r="E1233" s="401"/>
      <c r="F1233" s="401"/>
    </row>
    <row r="1234" spans="1:6" ht="25.5">
      <c r="A1234" s="403"/>
      <c r="B1234" s="82" t="s">
        <v>1833</v>
      </c>
      <c r="C1234" s="401"/>
      <c r="D1234" s="401"/>
      <c r="E1234" s="401"/>
      <c r="F1234" s="401"/>
    </row>
    <row r="1235" spans="1:6" ht="25.5">
      <c r="A1235" s="403"/>
      <c r="B1235" s="82" t="s">
        <v>1834</v>
      </c>
      <c r="C1235" s="401"/>
      <c r="D1235" s="401"/>
      <c r="E1235" s="401"/>
      <c r="F1235" s="401"/>
    </row>
    <row r="1236" spans="1:6">
      <c r="A1236" s="403"/>
      <c r="B1236" s="82"/>
      <c r="C1236" s="401"/>
      <c r="D1236" s="401"/>
      <c r="E1236" s="401"/>
      <c r="F1236" s="401"/>
    </row>
    <row r="1237" spans="1:6" ht="25.5">
      <c r="A1237" s="403"/>
      <c r="B1237" s="82" t="s">
        <v>1835</v>
      </c>
      <c r="C1237" s="401"/>
      <c r="D1237" s="401"/>
      <c r="E1237" s="401"/>
      <c r="F1237" s="401"/>
    </row>
    <row r="1238" spans="1:6" ht="25.5">
      <c r="A1238" s="403"/>
      <c r="B1238" s="82" t="s">
        <v>1836</v>
      </c>
      <c r="C1238" s="401"/>
      <c r="D1238" s="401"/>
      <c r="E1238" s="401"/>
      <c r="F1238" s="401"/>
    </row>
    <row r="1239" spans="1:6">
      <c r="A1239" s="403"/>
      <c r="B1239" s="82" t="s">
        <v>412</v>
      </c>
      <c r="C1239" s="401"/>
      <c r="D1239" s="401"/>
      <c r="E1239" s="401"/>
      <c r="F1239" s="401"/>
    </row>
    <row r="1240" spans="1:6" ht="25.5">
      <c r="A1240" s="403"/>
      <c r="B1240" s="82" t="s">
        <v>1837</v>
      </c>
      <c r="C1240" s="401"/>
      <c r="D1240" s="401"/>
      <c r="E1240" s="401"/>
      <c r="F1240" s="401"/>
    </row>
    <row r="1241" spans="1:6" ht="25.5">
      <c r="A1241" s="403"/>
      <c r="B1241" s="82" t="s">
        <v>413</v>
      </c>
      <c r="C1241" s="401"/>
      <c r="D1241" s="401"/>
      <c r="E1241" s="401"/>
      <c r="F1241" s="401"/>
    </row>
    <row r="1242" spans="1:6" ht="25.5">
      <c r="A1242" s="403"/>
      <c r="B1242" s="82" t="s">
        <v>1838</v>
      </c>
      <c r="C1242" s="401"/>
      <c r="D1242" s="401"/>
      <c r="E1242" s="401"/>
      <c r="F1242" s="401"/>
    </row>
    <row r="1243" spans="1:6" ht="25.5">
      <c r="A1243" s="403"/>
      <c r="B1243" s="82" t="s">
        <v>1839</v>
      </c>
      <c r="C1243" s="401"/>
      <c r="D1243" s="401"/>
      <c r="E1243" s="401"/>
      <c r="F1243" s="401"/>
    </row>
    <row r="1244" spans="1:6" ht="25.5">
      <c r="A1244" s="403"/>
      <c r="B1244" s="82" t="s">
        <v>1840</v>
      </c>
      <c r="C1244" s="401"/>
      <c r="D1244" s="401"/>
      <c r="E1244" s="401"/>
      <c r="F1244" s="401"/>
    </row>
    <row r="1245" spans="1:6" ht="25.5">
      <c r="A1245" s="403"/>
      <c r="B1245" s="82" t="s">
        <v>1841</v>
      </c>
      <c r="C1245" s="401"/>
      <c r="D1245" s="401"/>
      <c r="E1245" s="401"/>
      <c r="F1245" s="401"/>
    </row>
  </sheetData>
  <pageMargins left="0.79" right="0.38" top="0.39" bottom="0.37" header="0.3" footer="0.3"/>
  <pageSetup paperSize="9" scale="9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rgb="FFFFFF00"/>
  </sheetPr>
  <dimension ref="A1:F276"/>
  <sheetViews>
    <sheetView view="pageBreakPreview" topLeftCell="A117" zoomScale="130" zoomScaleNormal="140" zoomScaleSheetLayoutView="130" workbookViewId="0">
      <selection activeCell="B2" sqref="B2"/>
    </sheetView>
  </sheetViews>
  <sheetFormatPr defaultColWidth="9.140625" defaultRowHeight="15"/>
  <cols>
    <col min="1" max="1" width="6.7109375" style="1354" customWidth="1"/>
    <col min="2" max="2" width="52.7109375" style="1336" customWidth="1"/>
    <col min="3" max="3" width="10" style="1355" bestFit="1" customWidth="1"/>
    <col min="4" max="4" width="9.140625" style="1356" bestFit="1" customWidth="1"/>
    <col min="5" max="5" width="9.7109375" style="1357" customWidth="1"/>
    <col min="6" max="6" width="13.5703125" style="1357" bestFit="1" customWidth="1"/>
    <col min="7" max="16384" width="9.140625" style="1336"/>
  </cols>
  <sheetData>
    <row r="1" spans="1:6">
      <c r="A1" s="1331"/>
      <c r="B1" s="1332"/>
      <c r="C1" s="1333"/>
      <c r="D1" s="1334"/>
      <c r="E1" s="1335"/>
      <c r="F1" s="1335"/>
    </row>
    <row r="2" spans="1:6">
      <c r="A2" s="1247" t="s">
        <v>2213</v>
      </c>
      <c r="B2" s="1326" t="s">
        <v>2214</v>
      </c>
      <c r="C2" s="1249"/>
      <c r="D2" s="1259"/>
      <c r="E2" s="1250"/>
      <c r="F2" s="1250"/>
    </row>
    <row r="3" spans="1:6">
      <c r="A3" s="75"/>
      <c r="B3" s="76"/>
      <c r="C3" s="77"/>
      <c r="D3" s="1260"/>
      <c r="E3" s="1255"/>
      <c r="F3" s="1255"/>
    </row>
    <row r="4" spans="1:6" ht="25.5">
      <c r="A4" s="1156" t="s">
        <v>1860</v>
      </c>
      <c r="B4" s="1157" t="s">
        <v>415</v>
      </c>
      <c r="C4" s="1157" t="s">
        <v>1861</v>
      </c>
      <c r="D4" s="1268" t="s">
        <v>1862</v>
      </c>
      <c r="E4" s="1269" t="s">
        <v>3770</v>
      </c>
      <c r="F4" s="1269" t="s">
        <v>3771</v>
      </c>
    </row>
    <row r="5" spans="1:6" s="1278" customFormat="1" ht="12.75">
      <c r="A5" s="75"/>
      <c r="B5" s="92"/>
      <c r="C5" s="93"/>
      <c r="D5" s="1263"/>
      <c r="E5" s="1279"/>
      <c r="F5" s="1279"/>
    </row>
    <row r="6" spans="1:6" s="1278" customFormat="1" ht="12.75">
      <c r="A6" s="75"/>
      <c r="B6" s="92" t="s">
        <v>2215</v>
      </c>
      <c r="C6" s="93"/>
      <c r="D6" s="1263"/>
      <c r="E6" s="1279"/>
      <c r="F6" s="1279"/>
    </row>
    <row r="7" spans="1:6" s="1278" customFormat="1" ht="51">
      <c r="A7" s="75"/>
      <c r="B7" s="61" t="s">
        <v>2216</v>
      </c>
      <c r="C7" s="93"/>
      <c r="D7" s="1263"/>
      <c r="E7" s="1279"/>
      <c r="F7" s="1279"/>
    </row>
    <row r="8" spans="1:6" s="1278" customFormat="1" ht="51">
      <c r="A8" s="75"/>
      <c r="B8" s="61" t="s">
        <v>2217</v>
      </c>
      <c r="C8" s="93"/>
      <c r="D8" s="1263"/>
      <c r="E8" s="1279"/>
      <c r="F8" s="1279"/>
    </row>
    <row r="9" spans="1:6" s="1278" customFormat="1" ht="63.75">
      <c r="A9" s="75"/>
      <c r="B9" s="61" t="s">
        <v>2218</v>
      </c>
      <c r="C9" s="93"/>
      <c r="D9" s="1263"/>
      <c r="E9" s="1279"/>
      <c r="F9" s="1279"/>
    </row>
    <row r="10" spans="1:6" s="1278" customFormat="1" ht="51">
      <c r="A10" s="75"/>
      <c r="B10" s="61" t="s">
        <v>2219</v>
      </c>
      <c r="C10" s="93"/>
      <c r="D10" s="1263"/>
      <c r="E10" s="1279"/>
      <c r="F10" s="1279"/>
    </row>
    <row r="11" spans="1:6" s="1278" customFormat="1" ht="51">
      <c r="A11" s="75"/>
      <c r="B11" s="61" t="s">
        <v>2220</v>
      </c>
      <c r="C11" s="93"/>
      <c r="D11" s="1263"/>
      <c r="E11" s="1279"/>
      <c r="F11" s="1279"/>
    </row>
    <row r="12" spans="1:6" s="1278" customFormat="1" ht="51">
      <c r="A12" s="75"/>
      <c r="B12" s="61" t="s">
        <v>2221</v>
      </c>
      <c r="C12" s="93"/>
      <c r="D12" s="1263"/>
      <c r="E12" s="1279"/>
      <c r="F12" s="1279"/>
    </row>
    <row r="13" spans="1:6" s="1278" customFormat="1" ht="63.75">
      <c r="A13" s="75"/>
      <c r="B13" s="61" t="s">
        <v>2222</v>
      </c>
      <c r="C13" s="93"/>
      <c r="D13" s="1263"/>
      <c r="E13" s="1279"/>
      <c r="F13" s="1279"/>
    </row>
    <row r="14" spans="1:6" s="1278" customFormat="1" ht="25.5">
      <c r="A14" s="75"/>
      <c r="B14" s="61" t="s">
        <v>2223</v>
      </c>
      <c r="C14" s="93"/>
      <c r="D14" s="1263"/>
      <c r="E14" s="1279"/>
      <c r="F14" s="1279"/>
    </row>
    <row r="15" spans="1:6" s="1278" customFormat="1" ht="38.25">
      <c r="A15" s="75"/>
      <c r="B15" s="61" t="s">
        <v>2224</v>
      </c>
      <c r="C15" s="93"/>
      <c r="D15" s="1263"/>
      <c r="E15" s="1279"/>
      <c r="F15" s="1279"/>
    </row>
    <row r="16" spans="1:6" s="1278" customFormat="1" ht="12.75">
      <c r="A16" s="75"/>
      <c r="B16" s="92"/>
      <c r="C16" s="93"/>
      <c r="D16" s="1263"/>
      <c r="E16" s="1279"/>
      <c r="F16" s="1279"/>
    </row>
    <row r="17" spans="1:6" s="1278" customFormat="1" ht="12.75">
      <c r="A17" s="75"/>
      <c r="B17" s="92" t="s">
        <v>2225</v>
      </c>
      <c r="C17" s="93"/>
      <c r="D17" s="1263"/>
      <c r="E17" s="1279"/>
      <c r="F17" s="1279"/>
    </row>
    <row r="18" spans="1:6" s="1278" customFormat="1" ht="251.25" customHeight="1">
      <c r="A18" s="75"/>
      <c r="B18" s="1337" t="s">
        <v>2226</v>
      </c>
      <c r="C18" s="93"/>
      <c r="D18" s="1263"/>
      <c r="E18" s="1279"/>
      <c r="F18" s="1279"/>
    </row>
    <row r="19" spans="1:6" s="1278" customFormat="1" ht="78.75" customHeight="1">
      <c r="A19" s="75"/>
      <c r="B19" s="1337" t="s">
        <v>2227</v>
      </c>
      <c r="C19" s="93"/>
      <c r="D19" s="1263"/>
      <c r="E19" s="1279"/>
      <c r="F19" s="1279"/>
    </row>
    <row r="20" spans="1:6" s="1278" customFormat="1" ht="164.25" customHeight="1">
      <c r="A20" s="75"/>
      <c r="B20" s="1337" t="s">
        <v>2228</v>
      </c>
      <c r="C20" s="93"/>
      <c r="D20" s="1263"/>
      <c r="E20" s="1279"/>
      <c r="F20" s="1279"/>
    </row>
    <row r="21" spans="1:6" s="1278" customFormat="1" ht="12.75">
      <c r="A21" s="75"/>
      <c r="B21" s="123"/>
      <c r="C21" s="93"/>
      <c r="D21" s="1263"/>
      <c r="E21" s="1279"/>
      <c r="F21" s="1279"/>
    </row>
    <row r="22" spans="1:6" s="1278" customFormat="1" ht="38.25">
      <c r="A22" s="38">
        <v>1</v>
      </c>
      <c r="B22" s="105" t="s">
        <v>2229</v>
      </c>
      <c r="C22" s="2"/>
      <c r="D22" s="1164"/>
      <c r="E22" s="1277"/>
      <c r="F22" s="1277"/>
    </row>
    <row r="23" spans="1:6" s="1278" customFormat="1" ht="12.75">
      <c r="A23" s="75"/>
      <c r="B23" s="1338" t="s">
        <v>2230</v>
      </c>
      <c r="C23" s="2" t="s">
        <v>429</v>
      </c>
      <c r="D23" s="1164">
        <v>120</v>
      </c>
      <c r="E23" s="1327"/>
      <c r="F23" s="1277">
        <f t="shared" ref="F23:F28" si="0">E23*D23</f>
        <v>0</v>
      </c>
    </row>
    <row r="24" spans="1:6" s="1278" customFormat="1" ht="12.75">
      <c r="A24" s="75"/>
      <c r="B24" s="1338" t="s">
        <v>2231</v>
      </c>
      <c r="C24" s="2" t="s">
        <v>429</v>
      </c>
      <c r="D24" s="1164">
        <v>120</v>
      </c>
      <c r="E24" s="1327"/>
      <c r="F24" s="1277">
        <f t="shared" si="0"/>
        <v>0</v>
      </c>
    </row>
    <row r="25" spans="1:6" s="1278" customFormat="1" ht="12.75">
      <c r="A25" s="75"/>
      <c r="B25" s="1338" t="s">
        <v>2232</v>
      </c>
      <c r="C25" s="2" t="s">
        <v>429</v>
      </c>
      <c r="D25" s="1164">
        <v>150</v>
      </c>
      <c r="E25" s="1327"/>
      <c r="F25" s="1277">
        <f t="shared" si="0"/>
        <v>0</v>
      </c>
    </row>
    <row r="26" spans="1:6" s="1278" customFormat="1" ht="12.75">
      <c r="A26" s="75"/>
      <c r="B26" s="1338" t="s">
        <v>2233</v>
      </c>
      <c r="C26" s="2" t="s">
        <v>429</v>
      </c>
      <c r="D26" s="1164">
        <v>150</v>
      </c>
      <c r="E26" s="1327"/>
      <c r="F26" s="1277">
        <f t="shared" si="0"/>
        <v>0</v>
      </c>
    </row>
    <row r="27" spans="1:6" s="1278" customFormat="1" ht="12.75">
      <c r="A27" s="75"/>
      <c r="B27" s="1338" t="s">
        <v>2234</v>
      </c>
      <c r="C27" s="2" t="s">
        <v>429</v>
      </c>
      <c r="D27" s="1164">
        <v>150</v>
      </c>
      <c r="E27" s="1327"/>
      <c r="F27" s="1277">
        <f t="shared" si="0"/>
        <v>0</v>
      </c>
    </row>
    <row r="28" spans="1:6" s="1278" customFormat="1" ht="12.75">
      <c r="A28" s="75"/>
      <c r="B28" s="1338" t="s">
        <v>2235</v>
      </c>
      <c r="C28" s="2" t="s">
        <v>429</v>
      </c>
      <c r="D28" s="1164">
        <v>5</v>
      </c>
      <c r="E28" s="1327"/>
      <c r="F28" s="1277">
        <f t="shared" si="0"/>
        <v>0</v>
      </c>
    </row>
    <row r="29" spans="1:6" s="1278" customFormat="1" ht="12.75">
      <c r="A29" s="75"/>
      <c r="B29" s="1338"/>
      <c r="C29" s="2"/>
      <c r="D29" s="1164"/>
      <c r="E29" s="1327"/>
      <c r="F29" s="1277"/>
    </row>
    <row r="30" spans="1:6" s="1278" customFormat="1" ht="12.75">
      <c r="A30" s="75"/>
      <c r="B30" s="1338"/>
      <c r="C30" s="2"/>
      <c r="D30" s="1164"/>
      <c r="E30" s="1277"/>
      <c r="F30" s="1277"/>
    </row>
    <row r="31" spans="1:6" s="1278" customFormat="1" ht="91.5" customHeight="1">
      <c r="A31" s="75">
        <v>2</v>
      </c>
      <c r="B31" s="105" t="s">
        <v>2236</v>
      </c>
      <c r="C31" s="2" t="s">
        <v>448</v>
      </c>
      <c r="D31" s="1164">
        <v>42</v>
      </c>
      <c r="E31" s="1327"/>
      <c r="F31" s="1277">
        <f t="shared" ref="F31" si="1">E31*D31</f>
        <v>0</v>
      </c>
    </row>
    <row r="32" spans="1:6" s="1278" customFormat="1" ht="12.75">
      <c r="A32" s="75"/>
      <c r="B32" s="105"/>
      <c r="C32" s="2"/>
      <c r="D32" s="1164"/>
      <c r="E32" s="1277"/>
      <c r="F32" s="1277"/>
    </row>
    <row r="33" spans="1:6" s="1278" customFormat="1" ht="25.5">
      <c r="A33" s="38">
        <v>3</v>
      </c>
      <c r="B33" s="105" t="s">
        <v>2237</v>
      </c>
      <c r="C33" s="2" t="s">
        <v>429</v>
      </c>
      <c r="D33" s="1164">
        <v>32</v>
      </c>
      <c r="E33" s="1327"/>
      <c r="F33" s="1277">
        <f t="shared" ref="F33" si="2">E33*D33</f>
        <v>0</v>
      </c>
    </row>
    <row r="34" spans="1:6" s="1278" customFormat="1" ht="12.75">
      <c r="A34" s="38"/>
      <c r="B34" s="34"/>
      <c r="C34" s="2"/>
      <c r="D34" s="1164"/>
      <c r="E34" s="1277"/>
      <c r="F34" s="1277"/>
    </row>
    <row r="35" spans="1:6" s="1278" customFormat="1" ht="38.25">
      <c r="A35" s="38">
        <v>4</v>
      </c>
      <c r="B35" s="105" t="s">
        <v>2238</v>
      </c>
      <c r="C35" s="2" t="s">
        <v>429</v>
      </c>
      <c r="D35" s="1164">
        <v>85</v>
      </c>
      <c r="E35" s="1327"/>
      <c r="F35" s="1277">
        <f t="shared" ref="F35" si="3">E35*D35</f>
        <v>0</v>
      </c>
    </row>
    <row r="36" spans="1:6" s="1278" customFormat="1" ht="12.75">
      <c r="A36" s="38"/>
      <c r="B36" s="34"/>
      <c r="C36" s="2"/>
      <c r="D36" s="1164"/>
      <c r="E36" s="1277"/>
      <c r="F36" s="1277"/>
    </row>
    <row r="37" spans="1:6" s="1278" customFormat="1" ht="38.25">
      <c r="A37" s="38">
        <v>5</v>
      </c>
      <c r="B37" s="105" t="s">
        <v>2239</v>
      </c>
      <c r="C37" s="2" t="s">
        <v>429</v>
      </c>
      <c r="D37" s="1164">
        <v>90</v>
      </c>
      <c r="E37" s="1327"/>
      <c r="F37" s="1277">
        <f t="shared" ref="F37" si="4">E37*D37</f>
        <v>0</v>
      </c>
    </row>
    <row r="38" spans="1:6" s="1278" customFormat="1" ht="12.75">
      <c r="A38" s="38"/>
      <c r="B38" s="34"/>
      <c r="C38" s="2"/>
      <c r="D38" s="1164"/>
      <c r="E38" s="1277"/>
      <c r="F38" s="1277"/>
    </row>
    <row r="39" spans="1:6" s="1278" customFormat="1" ht="38.25">
      <c r="A39" s="38">
        <v>6</v>
      </c>
      <c r="B39" s="105" t="s">
        <v>2240</v>
      </c>
      <c r="C39" s="2" t="s">
        <v>422</v>
      </c>
      <c r="D39" s="1164">
        <v>10</v>
      </c>
      <c r="E39" s="1327"/>
      <c r="F39" s="1277">
        <f t="shared" ref="F39" si="5">E39*D39</f>
        <v>0</v>
      </c>
    </row>
    <row r="40" spans="1:6" s="1278" customFormat="1" ht="12.75">
      <c r="A40" s="38"/>
      <c r="B40" s="34"/>
      <c r="C40" s="2"/>
      <c r="D40" s="1164"/>
      <c r="E40" s="1277"/>
      <c r="F40" s="1277"/>
    </row>
    <row r="41" spans="1:6" s="1278" customFormat="1" ht="38.25">
      <c r="A41" s="38">
        <v>7</v>
      </c>
      <c r="B41" s="105" t="s">
        <v>2241</v>
      </c>
      <c r="C41" s="2" t="s">
        <v>429</v>
      </c>
      <c r="D41" s="1164">
        <v>45</v>
      </c>
      <c r="E41" s="1327"/>
      <c r="F41" s="1277">
        <f t="shared" ref="F41" si="6">E41*D41</f>
        <v>0</v>
      </c>
    </row>
    <row r="42" spans="1:6" s="1278" customFormat="1" ht="12.75">
      <c r="A42" s="38"/>
      <c r="B42" s="34"/>
      <c r="C42" s="2"/>
      <c r="D42" s="1164"/>
      <c r="E42" s="1277"/>
      <c r="F42" s="1277"/>
    </row>
    <row r="43" spans="1:6" s="1278" customFormat="1" ht="25.5">
      <c r="A43" s="38">
        <v>8</v>
      </c>
      <c r="B43" s="105" t="s">
        <v>2242</v>
      </c>
      <c r="C43" s="2" t="s">
        <v>429</v>
      </c>
      <c r="D43" s="1164">
        <v>95</v>
      </c>
      <c r="E43" s="1327"/>
      <c r="F43" s="1277">
        <f t="shared" ref="F43" si="7">E43*D43</f>
        <v>0</v>
      </c>
    </row>
    <row r="44" spans="1:6" s="1278" customFormat="1" ht="12.75">
      <c r="A44" s="38"/>
      <c r="B44" s="34"/>
      <c r="C44" s="2"/>
      <c r="D44" s="1164"/>
      <c r="E44" s="1277"/>
      <c r="F44" s="1277"/>
    </row>
    <row r="45" spans="1:6" s="1278" customFormat="1" ht="25.5">
      <c r="A45" s="38">
        <v>9</v>
      </c>
      <c r="B45" s="105" t="s">
        <v>2243</v>
      </c>
      <c r="C45" s="2" t="s">
        <v>429</v>
      </c>
      <c r="D45" s="1164">
        <v>95</v>
      </c>
      <c r="E45" s="1327"/>
      <c r="F45" s="1277">
        <f t="shared" ref="F45" si="8">E45*D45</f>
        <v>0</v>
      </c>
    </row>
    <row r="46" spans="1:6" s="1278" customFormat="1" ht="12.75">
      <c r="A46" s="38"/>
      <c r="B46" s="34"/>
      <c r="C46" s="2"/>
      <c r="D46" s="1164"/>
      <c r="E46" s="1277"/>
      <c r="F46" s="1277"/>
    </row>
    <row r="47" spans="1:6" s="1278" customFormat="1" ht="51">
      <c r="A47" s="38">
        <v>10</v>
      </c>
      <c r="B47" s="105" t="s">
        <v>2244</v>
      </c>
      <c r="C47" s="2" t="s">
        <v>429</v>
      </c>
      <c r="D47" s="1164">
        <v>170</v>
      </c>
      <c r="E47" s="1327"/>
      <c r="F47" s="1277">
        <f t="shared" ref="F47" si="9">E47*D47</f>
        <v>0</v>
      </c>
    </row>
    <row r="48" spans="1:6" s="1278" customFormat="1" ht="12.75">
      <c r="A48" s="38"/>
      <c r="B48" s="34"/>
      <c r="C48" s="2"/>
      <c r="D48" s="1164"/>
      <c r="E48" s="1277"/>
      <c r="F48" s="1277"/>
    </row>
    <row r="49" spans="1:6" s="1278" customFormat="1" ht="51">
      <c r="A49" s="38">
        <v>11</v>
      </c>
      <c r="B49" s="105" t="s">
        <v>2245</v>
      </c>
      <c r="C49" s="2" t="s">
        <v>429</v>
      </c>
      <c r="D49" s="1164">
        <v>170</v>
      </c>
      <c r="E49" s="1327"/>
      <c r="F49" s="1277">
        <f t="shared" ref="F49" si="10">E49*D49</f>
        <v>0</v>
      </c>
    </row>
    <row r="50" spans="1:6" s="1278" customFormat="1" ht="12.75">
      <c r="A50" s="38"/>
      <c r="B50" s="34"/>
      <c r="C50" s="2"/>
      <c r="D50" s="1164"/>
      <c r="E50" s="1277"/>
      <c r="F50" s="1277"/>
    </row>
    <row r="51" spans="1:6" s="1278" customFormat="1" ht="76.5">
      <c r="A51" s="38">
        <v>12</v>
      </c>
      <c r="B51" s="105" t="s">
        <v>2246</v>
      </c>
      <c r="C51" s="2" t="s">
        <v>429</v>
      </c>
      <c r="D51" s="1164">
        <v>48</v>
      </c>
      <c r="E51" s="1327"/>
      <c r="F51" s="1277">
        <f t="shared" ref="F51" si="11">E51*D51</f>
        <v>0</v>
      </c>
    </row>
    <row r="52" spans="1:6" s="1278" customFormat="1" ht="12.75">
      <c r="A52" s="38"/>
      <c r="B52" s="105"/>
      <c r="C52" s="2"/>
      <c r="D52" s="1164"/>
      <c r="E52" s="1277"/>
      <c r="F52" s="1277"/>
    </row>
    <row r="53" spans="1:6" s="1278" customFormat="1" ht="63.75">
      <c r="A53" s="38">
        <v>13</v>
      </c>
      <c r="B53" s="105" t="s">
        <v>2247</v>
      </c>
      <c r="C53" s="2" t="s">
        <v>429</v>
      </c>
      <c r="D53" s="1164">
        <v>45</v>
      </c>
      <c r="E53" s="1327"/>
      <c r="F53" s="1277">
        <f t="shared" ref="F53" si="12">E53*D53</f>
        <v>0</v>
      </c>
    </row>
    <row r="54" spans="1:6" s="1278" customFormat="1" ht="12.75">
      <c r="A54" s="38"/>
      <c r="B54" s="34"/>
      <c r="C54" s="2"/>
      <c r="D54" s="1164"/>
      <c r="E54" s="1277"/>
      <c r="F54" s="1277"/>
    </row>
    <row r="55" spans="1:6" s="1278" customFormat="1" ht="38.25">
      <c r="A55" s="38">
        <v>14</v>
      </c>
      <c r="B55" s="105" t="s">
        <v>2248</v>
      </c>
      <c r="C55" s="2" t="s">
        <v>429</v>
      </c>
      <c r="D55" s="1164">
        <v>800</v>
      </c>
      <c r="E55" s="1327"/>
      <c r="F55" s="1277">
        <f t="shared" ref="F55" si="13">E55*D55</f>
        <v>0</v>
      </c>
    </row>
    <row r="56" spans="1:6" s="1278" customFormat="1" ht="12.75">
      <c r="A56" s="38"/>
      <c r="B56" s="105"/>
      <c r="C56" s="2"/>
      <c r="D56" s="1164"/>
      <c r="E56" s="1277"/>
      <c r="F56" s="1277"/>
    </row>
    <row r="57" spans="1:6" s="1278" customFormat="1" ht="25.5">
      <c r="A57" s="38">
        <v>15</v>
      </c>
      <c r="B57" s="1" t="s">
        <v>2249</v>
      </c>
      <c r="C57" s="2" t="s">
        <v>429</v>
      </c>
      <c r="D57" s="1164">
        <v>850</v>
      </c>
      <c r="E57" s="1327"/>
      <c r="F57" s="1277">
        <f t="shared" ref="F57" si="14">E57*D57</f>
        <v>0</v>
      </c>
    </row>
    <row r="58" spans="1:6" s="1278" customFormat="1" ht="12.75">
      <c r="A58" s="38"/>
      <c r="B58" s="105"/>
      <c r="C58" s="2"/>
      <c r="D58" s="1164"/>
      <c r="E58" s="1277"/>
      <c r="F58" s="1277"/>
    </row>
    <row r="59" spans="1:6" s="1278" customFormat="1" ht="38.25">
      <c r="A59" s="38">
        <v>16</v>
      </c>
      <c r="B59" s="105" t="s">
        <v>2250</v>
      </c>
      <c r="C59" s="2" t="s">
        <v>429</v>
      </c>
      <c r="D59" s="1164">
        <v>420</v>
      </c>
      <c r="E59" s="1327"/>
      <c r="F59" s="1277">
        <f t="shared" ref="F59" si="15">E59*D59</f>
        <v>0</v>
      </c>
    </row>
    <row r="60" spans="1:6" s="1278" customFormat="1" ht="12.75">
      <c r="A60" s="38"/>
      <c r="B60" s="105"/>
      <c r="C60" s="2"/>
      <c r="D60" s="1164"/>
      <c r="E60" s="1277"/>
      <c r="F60" s="1277"/>
    </row>
    <row r="61" spans="1:6" s="1278" customFormat="1" ht="38.25">
      <c r="A61" s="38">
        <v>17</v>
      </c>
      <c r="B61" s="105" t="s">
        <v>2251</v>
      </c>
      <c r="C61" s="2" t="s">
        <v>429</v>
      </c>
      <c r="D61" s="1164">
        <v>1800</v>
      </c>
      <c r="E61" s="1327"/>
      <c r="F61" s="1277">
        <f t="shared" ref="F61" si="16">E61*D61</f>
        <v>0</v>
      </c>
    </row>
    <row r="62" spans="1:6" s="1278" customFormat="1" ht="12.75">
      <c r="A62" s="38"/>
      <c r="B62" s="105"/>
      <c r="C62" s="2"/>
      <c r="D62" s="1164"/>
      <c r="E62" s="1277"/>
      <c r="F62" s="1277"/>
    </row>
    <row r="63" spans="1:6" s="1278" customFormat="1" ht="51">
      <c r="A63" s="38">
        <v>18</v>
      </c>
      <c r="B63" s="105" t="s">
        <v>2252</v>
      </c>
      <c r="C63" s="2" t="s">
        <v>429</v>
      </c>
      <c r="D63" s="1164">
        <v>5600</v>
      </c>
      <c r="E63" s="1327"/>
      <c r="F63" s="1277">
        <f t="shared" ref="F63" si="17">E63*D63</f>
        <v>0</v>
      </c>
    </row>
    <row r="64" spans="1:6" s="1278" customFormat="1" ht="12.75">
      <c r="A64" s="38"/>
      <c r="B64" s="105"/>
      <c r="C64" s="2"/>
      <c r="D64" s="1164"/>
      <c r="E64" s="1277"/>
      <c r="F64" s="1277"/>
    </row>
    <row r="65" spans="1:6" s="1278" customFormat="1" ht="38.25">
      <c r="A65" s="38">
        <v>19</v>
      </c>
      <c r="B65" s="105" t="s">
        <v>2253</v>
      </c>
      <c r="C65" s="2" t="s">
        <v>429</v>
      </c>
      <c r="D65" s="1164">
        <v>24500</v>
      </c>
      <c r="E65" s="1327"/>
      <c r="F65" s="1277">
        <f t="shared" ref="F65" si="18">E65*D65</f>
        <v>0</v>
      </c>
    </row>
    <row r="66" spans="1:6" s="1278" customFormat="1" ht="12.75">
      <c r="A66" s="38"/>
      <c r="B66" s="105"/>
      <c r="C66" s="2"/>
      <c r="D66" s="1164"/>
      <c r="E66" s="1277"/>
      <c r="F66" s="1277"/>
    </row>
    <row r="67" spans="1:6" s="1278" customFormat="1" ht="38.25">
      <c r="A67" s="38">
        <v>20</v>
      </c>
      <c r="B67" s="105" t="s">
        <v>2254</v>
      </c>
      <c r="C67" s="2" t="s">
        <v>422</v>
      </c>
      <c r="D67" s="1164">
        <v>1600</v>
      </c>
      <c r="E67" s="1327"/>
      <c r="F67" s="1277">
        <f t="shared" ref="F67" si="19">E67*D67</f>
        <v>0</v>
      </c>
    </row>
    <row r="68" spans="1:6" s="1278" customFormat="1" ht="12.75">
      <c r="A68" s="38"/>
      <c r="B68" s="105"/>
      <c r="C68" s="2"/>
      <c r="D68" s="1164"/>
      <c r="E68" s="1327"/>
      <c r="F68" s="1277"/>
    </row>
    <row r="69" spans="1:6" s="1278" customFormat="1" ht="25.5">
      <c r="A69" s="38">
        <v>21</v>
      </c>
      <c r="B69" s="105" t="s">
        <v>2255</v>
      </c>
      <c r="C69" s="2" t="s">
        <v>422</v>
      </c>
      <c r="D69" s="1164">
        <v>30</v>
      </c>
      <c r="E69" s="1327"/>
      <c r="F69" s="1277">
        <f t="shared" ref="F69" si="20">E69*D69</f>
        <v>0</v>
      </c>
    </row>
    <row r="70" spans="1:6" s="1278" customFormat="1" ht="12.75">
      <c r="A70" s="38"/>
      <c r="B70" s="105"/>
      <c r="C70" s="2"/>
      <c r="D70" s="1164"/>
      <c r="E70" s="1277"/>
      <c r="F70" s="1277"/>
    </row>
    <row r="71" spans="1:6" s="1278" customFormat="1" ht="165.75">
      <c r="A71" s="38">
        <v>22</v>
      </c>
      <c r="B71" s="61" t="s">
        <v>2256</v>
      </c>
      <c r="C71" s="87" t="s">
        <v>429</v>
      </c>
      <c r="D71" s="1164">
        <v>170</v>
      </c>
      <c r="E71" s="533"/>
      <c r="F71" s="1277">
        <f>E71*D71</f>
        <v>0</v>
      </c>
    </row>
    <row r="72" spans="1:6" s="1278" customFormat="1" ht="12.75">
      <c r="A72" s="38"/>
      <c r="B72" s="61"/>
      <c r="C72" s="87"/>
      <c r="D72" s="1164"/>
      <c r="E72" s="533"/>
      <c r="F72" s="1277"/>
    </row>
    <row r="73" spans="1:6" s="1278" customFormat="1" ht="153">
      <c r="A73" s="38">
        <v>23</v>
      </c>
      <c r="B73" s="61" t="s">
        <v>2257</v>
      </c>
      <c r="C73" s="87" t="s">
        <v>429</v>
      </c>
      <c r="D73" s="426">
        <v>5</v>
      </c>
      <c r="E73" s="533"/>
      <c r="F73" s="1277">
        <f t="shared" ref="F73:F135" si="21">E73*D73</f>
        <v>0</v>
      </c>
    </row>
    <row r="74" spans="1:6" s="1278" customFormat="1" ht="12.75">
      <c r="A74" s="75"/>
      <c r="B74" s="61"/>
      <c r="C74" s="87"/>
      <c r="D74" s="426"/>
      <c r="E74" s="533"/>
      <c r="F74" s="1277"/>
    </row>
    <row r="75" spans="1:6" s="1278" customFormat="1" ht="165.75">
      <c r="A75" s="75">
        <v>24</v>
      </c>
      <c r="B75" s="124" t="s">
        <v>2258</v>
      </c>
      <c r="C75" s="87" t="s">
        <v>429</v>
      </c>
      <c r="D75" s="426">
        <v>26</v>
      </c>
      <c r="E75" s="533"/>
      <c r="F75" s="1277">
        <f t="shared" si="21"/>
        <v>0</v>
      </c>
    </row>
    <row r="76" spans="1:6" s="1278" customFormat="1" ht="12.75">
      <c r="A76" s="75"/>
      <c r="B76" s="124"/>
      <c r="C76" s="87"/>
      <c r="D76" s="426"/>
      <c r="E76" s="533"/>
      <c r="F76" s="1277"/>
    </row>
    <row r="77" spans="1:6" s="1278" customFormat="1" ht="165.75">
      <c r="A77" s="75">
        <v>25</v>
      </c>
      <c r="B77" s="124" t="s">
        <v>2259</v>
      </c>
      <c r="C77" s="87" t="s">
        <v>429</v>
      </c>
      <c r="D77" s="426">
        <v>12</v>
      </c>
      <c r="E77" s="533"/>
      <c r="F77" s="1277">
        <f t="shared" si="21"/>
        <v>0</v>
      </c>
    </row>
    <row r="78" spans="1:6" s="1278" customFormat="1" ht="12.75">
      <c r="A78" s="75"/>
      <c r="B78" s="124"/>
      <c r="C78" s="87"/>
      <c r="D78" s="426"/>
      <c r="E78" s="533"/>
      <c r="F78" s="1277"/>
    </row>
    <row r="79" spans="1:6" s="1278" customFormat="1" ht="153">
      <c r="A79" s="75">
        <v>26</v>
      </c>
      <c r="B79" s="124" t="s">
        <v>2260</v>
      </c>
      <c r="C79" s="87" t="s">
        <v>429</v>
      </c>
      <c r="D79" s="426">
        <v>22</v>
      </c>
      <c r="E79" s="533"/>
      <c r="F79" s="1277">
        <f t="shared" si="21"/>
        <v>0</v>
      </c>
    </row>
    <row r="80" spans="1:6" s="1278" customFormat="1" ht="12.75">
      <c r="A80" s="75"/>
      <c r="B80" s="124"/>
      <c r="C80" s="87"/>
      <c r="D80" s="426"/>
      <c r="E80" s="533"/>
      <c r="F80" s="1277"/>
    </row>
    <row r="81" spans="1:6" s="1278" customFormat="1" ht="165.75">
      <c r="A81" s="75">
        <v>27</v>
      </c>
      <c r="B81" s="124" t="s">
        <v>2261</v>
      </c>
      <c r="C81" s="87" t="s">
        <v>429</v>
      </c>
      <c r="D81" s="426">
        <v>11</v>
      </c>
      <c r="E81" s="533"/>
      <c r="F81" s="1277">
        <f t="shared" si="21"/>
        <v>0</v>
      </c>
    </row>
    <row r="82" spans="1:6" s="1278" customFormat="1" ht="12.75">
      <c r="A82" s="75"/>
      <c r="B82" s="124"/>
      <c r="C82" s="87"/>
      <c r="D82" s="426"/>
      <c r="E82" s="533"/>
      <c r="F82" s="1277"/>
    </row>
    <row r="83" spans="1:6" s="1278" customFormat="1" ht="153">
      <c r="A83" s="75">
        <v>28</v>
      </c>
      <c r="B83" s="124" t="s">
        <v>2262</v>
      </c>
      <c r="C83" s="87" t="s">
        <v>429</v>
      </c>
      <c r="D83" s="426">
        <v>5</v>
      </c>
      <c r="E83" s="533"/>
      <c r="F83" s="1277">
        <f t="shared" si="21"/>
        <v>0</v>
      </c>
    </row>
    <row r="84" spans="1:6" s="1278" customFormat="1" ht="12.75">
      <c r="A84" s="75"/>
      <c r="B84" s="124"/>
      <c r="C84" s="87"/>
      <c r="D84" s="426"/>
      <c r="E84" s="533"/>
      <c r="F84" s="1277"/>
    </row>
    <row r="85" spans="1:6" s="1278" customFormat="1" ht="153">
      <c r="A85" s="75">
        <v>29</v>
      </c>
      <c r="B85" s="124" t="s">
        <v>2263</v>
      </c>
      <c r="C85" s="87" t="s">
        <v>429</v>
      </c>
      <c r="D85" s="426">
        <v>7</v>
      </c>
      <c r="E85" s="533"/>
      <c r="F85" s="1277">
        <f t="shared" si="21"/>
        <v>0</v>
      </c>
    </row>
    <row r="86" spans="1:6" s="1278" customFormat="1" ht="12.75">
      <c r="A86" s="75"/>
      <c r="B86" s="124"/>
      <c r="C86" s="87"/>
      <c r="D86" s="426"/>
      <c r="E86" s="533"/>
      <c r="F86" s="1277"/>
    </row>
    <row r="87" spans="1:6" s="1278" customFormat="1" ht="153">
      <c r="A87" s="75">
        <v>30</v>
      </c>
      <c r="B87" s="124" t="s">
        <v>2264</v>
      </c>
      <c r="C87" s="87" t="s">
        <v>429</v>
      </c>
      <c r="D87" s="426">
        <v>14</v>
      </c>
      <c r="E87" s="533"/>
      <c r="F87" s="1277">
        <f t="shared" si="21"/>
        <v>0</v>
      </c>
    </row>
    <row r="88" spans="1:6" s="1278" customFormat="1" ht="12.75">
      <c r="A88" s="75"/>
      <c r="B88" s="124"/>
      <c r="C88" s="87"/>
      <c r="D88" s="426"/>
      <c r="E88" s="533"/>
      <c r="F88" s="1277"/>
    </row>
    <row r="89" spans="1:6" s="1278" customFormat="1" ht="165.75">
      <c r="A89" s="75">
        <v>31</v>
      </c>
      <c r="B89" s="61" t="s">
        <v>2265</v>
      </c>
      <c r="C89" s="87" t="s">
        <v>429</v>
      </c>
      <c r="D89" s="426">
        <v>5</v>
      </c>
      <c r="E89" s="533"/>
      <c r="F89" s="1277">
        <f t="shared" si="21"/>
        <v>0</v>
      </c>
    </row>
    <row r="90" spans="1:6" s="1278" customFormat="1" ht="12.75">
      <c r="A90" s="75"/>
      <c r="B90" s="61"/>
      <c r="C90" s="87"/>
      <c r="D90" s="426"/>
      <c r="E90" s="533"/>
      <c r="F90" s="1277"/>
    </row>
    <row r="91" spans="1:6" s="1278" customFormat="1" ht="178.5">
      <c r="A91" s="125">
        <v>32</v>
      </c>
      <c r="B91" s="61" t="s">
        <v>2266</v>
      </c>
      <c r="C91" s="87" t="s">
        <v>429</v>
      </c>
      <c r="D91" s="426">
        <v>4</v>
      </c>
      <c r="E91" s="533"/>
      <c r="F91" s="1277">
        <f t="shared" si="21"/>
        <v>0</v>
      </c>
    </row>
    <row r="92" spans="1:6" s="1278" customFormat="1" ht="12.75">
      <c r="A92" s="125"/>
      <c r="B92" s="61"/>
      <c r="C92" s="87"/>
      <c r="D92" s="426"/>
      <c r="E92" s="533"/>
      <c r="F92" s="1277"/>
    </row>
    <row r="93" spans="1:6" s="1278" customFormat="1" ht="153">
      <c r="A93" s="125">
        <v>33</v>
      </c>
      <c r="B93" s="124" t="s">
        <v>2267</v>
      </c>
      <c r="C93" s="87" t="s">
        <v>429</v>
      </c>
      <c r="D93" s="426">
        <v>6</v>
      </c>
      <c r="E93" s="533"/>
      <c r="F93" s="1277">
        <f t="shared" si="21"/>
        <v>0</v>
      </c>
    </row>
    <row r="94" spans="1:6" s="1278" customFormat="1" ht="12.75">
      <c r="A94" s="125"/>
      <c r="B94" s="124"/>
      <c r="C94" s="87"/>
      <c r="D94" s="426"/>
      <c r="E94" s="533"/>
      <c r="F94" s="1277"/>
    </row>
    <row r="95" spans="1:6" s="1278" customFormat="1" ht="140.25">
      <c r="A95" s="125">
        <v>34</v>
      </c>
      <c r="B95" s="124" t="s">
        <v>2268</v>
      </c>
      <c r="C95" s="87" t="s">
        <v>429</v>
      </c>
      <c r="D95" s="426">
        <v>6</v>
      </c>
      <c r="E95" s="533"/>
      <c r="F95" s="1277">
        <f t="shared" si="21"/>
        <v>0</v>
      </c>
    </row>
    <row r="96" spans="1:6" s="1278" customFormat="1" ht="12.75">
      <c r="A96" s="125"/>
      <c r="B96" s="124"/>
      <c r="C96" s="87"/>
      <c r="D96" s="426"/>
      <c r="E96" s="533"/>
      <c r="F96" s="1277"/>
    </row>
    <row r="97" spans="1:6" s="1278" customFormat="1" ht="229.5">
      <c r="A97" s="125">
        <v>35</v>
      </c>
      <c r="B97" s="124" t="s">
        <v>2269</v>
      </c>
      <c r="C97" s="87" t="s">
        <v>429</v>
      </c>
      <c r="D97" s="426">
        <v>2</v>
      </c>
      <c r="E97" s="533"/>
      <c r="F97" s="1277">
        <f t="shared" si="21"/>
        <v>0</v>
      </c>
    </row>
    <row r="98" spans="1:6" s="1278" customFormat="1" ht="12.75">
      <c r="A98" s="125"/>
      <c r="B98" s="124"/>
      <c r="C98" s="87"/>
      <c r="D98" s="426"/>
      <c r="E98" s="533"/>
      <c r="F98" s="1277"/>
    </row>
    <row r="99" spans="1:6" s="1278" customFormat="1" ht="229.5">
      <c r="A99" s="107">
        <v>36</v>
      </c>
      <c r="B99" s="124" t="s">
        <v>2269</v>
      </c>
      <c r="C99" s="87" t="s">
        <v>429</v>
      </c>
      <c r="D99" s="426">
        <v>4</v>
      </c>
      <c r="E99" s="533"/>
      <c r="F99" s="1277">
        <f t="shared" si="21"/>
        <v>0</v>
      </c>
    </row>
    <row r="100" spans="1:6" s="1278" customFormat="1" ht="12.75">
      <c r="A100" s="38"/>
      <c r="B100" s="124"/>
      <c r="C100" s="87"/>
      <c r="D100" s="426"/>
      <c r="E100" s="533"/>
      <c r="F100" s="1277"/>
    </row>
    <row r="101" spans="1:6" s="1278" customFormat="1" ht="280.5">
      <c r="A101" s="38">
        <v>37</v>
      </c>
      <c r="B101" s="124" t="s">
        <v>2270</v>
      </c>
      <c r="C101" s="87" t="s">
        <v>429</v>
      </c>
      <c r="D101" s="426">
        <v>4</v>
      </c>
      <c r="E101" s="533"/>
      <c r="F101" s="1277">
        <f t="shared" si="21"/>
        <v>0</v>
      </c>
    </row>
    <row r="102" spans="1:6" s="1278" customFormat="1" ht="12.75">
      <c r="A102" s="38"/>
      <c r="B102" s="124"/>
      <c r="C102" s="87"/>
      <c r="D102" s="426"/>
      <c r="E102" s="533"/>
      <c r="F102" s="1277"/>
    </row>
    <row r="103" spans="1:6" s="1278" customFormat="1" ht="229.5">
      <c r="A103" s="107">
        <v>38</v>
      </c>
      <c r="B103" s="61" t="s">
        <v>2271</v>
      </c>
      <c r="C103" s="2" t="s">
        <v>429</v>
      </c>
      <c r="D103" s="426">
        <v>1</v>
      </c>
      <c r="E103" s="533"/>
      <c r="F103" s="1277">
        <f t="shared" si="21"/>
        <v>0</v>
      </c>
    </row>
    <row r="104" spans="1:6" s="1278" customFormat="1" ht="12.75">
      <c r="A104" s="107"/>
      <c r="B104" s="61"/>
      <c r="C104" s="2"/>
      <c r="D104" s="426"/>
      <c r="E104" s="533"/>
      <c r="F104" s="1277"/>
    </row>
    <row r="105" spans="1:6" s="1278" customFormat="1" ht="178.5">
      <c r="A105" s="107">
        <v>39</v>
      </c>
      <c r="B105" s="1339" t="s">
        <v>2272</v>
      </c>
      <c r="C105" s="2" t="s">
        <v>429</v>
      </c>
      <c r="D105" s="426">
        <v>45</v>
      </c>
      <c r="E105" s="533"/>
      <c r="F105" s="1277">
        <f t="shared" si="21"/>
        <v>0</v>
      </c>
    </row>
    <row r="106" spans="1:6" s="1278" customFormat="1" ht="12.75">
      <c r="A106" s="107"/>
      <c r="B106" s="1339"/>
      <c r="C106" s="2"/>
      <c r="D106" s="426"/>
      <c r="E106" s="533"/>
      <c r="F106" s="1277"/>
    </row>
    <row r="107" spans="1:6" s="1278" customFormat="1" ht="178.5">
      <c r="A107" s="107">
        <v>40</v>
      </c>
      <c r="B107" s="1339" t="s">
        <v>2273</v>
      </c>
      <c r="C107" s="2" t="s">
        <v>429</v>
      </c>
      <c r="D107" s="426">
        <v>32</v>
      </c>
      <c r="E107" s="533"/>
      <c r="F107" s="1277">
        <f t="shared" si="21"/>
        <v>0</v>
      </c>
    </row>
    <row r="108" spans="1:6" s="1278" customFormat="1" ht="12.75">
      <c r="A108" s="107"/>
      <c r="B108" s="1339"/>
      <c r="C108" s="2"/>
      <c r="D108" s="426"/>
      <c r="E108" s="533"/>
      <c r="F108" s="1277"/>
    </row>
    <row r="109" spans="1:6" s="1278" customFormat="1" ht="178.5">
      <c r="A109" s="107">
        <v>41</v>
      </c>
      <c r="B109" s="1339" t="s">
        <v>2274</v>
      </c>
      <c r="C109" s="2" t="s">
        <v>429</v>
      </c>
      <c r="D109" s="426">
        <v>8</v>
      </c>
      <c r="E109" s="533"/>
      <c r="F109" s="1277">
        <f t="shared" si="21"/>
        <v>0</v>
      </c>
    </row>
    <row r="110" spans="1:6" s="1278" customFormat="1" ht="12.75">
      <c r="A110" s="107"/>
      <c r="B110" s="1339"/>
      <c r="C110" s="2"/>
      <c r="D110" s="426"/>
      <c r="E110" s="533"/>
      <c r="F110" s="1277"/>
    </row>
    <row r="111" spans="1:6" s="1278" customFormat="1" ht="216.75">
      <c r="A111" s="107">
        <v>42</v>
      </c>
      <c r="B111" s="1339" t="s">
        <v>2275</v>
      </c>
      <c r="C111" s="2" t="s">
        <v>429</v>
      </c>
      <c r="D111" s="426">
        <v>18</v>
      </c>
      <c r="E111" s="533"/>
      <c r="F111" s="1277">
        <f t="shared" si="21"/>
        <v>0</v>
      </c>
    </row>
    <row r="112" spans="1:6" s="1278" customFormat="1" ht="12.75">
      <c r="A112" s="107"/>
      <c r="B112" s="1339"/>
      <c r="C112" s="2"/>
      <c r="D112" s="426"/>
      <c r="E112" s="533"/>
      <c r="F112" s="1277"/>
    </row>
    <row r="113" spans="1:6" s="1278" customFormat="1" ht="204">
      <c r="A113" s="107">
        <v>43</v>
      </c>
      <c r="B113" s="1339" t="s">
        <v>2276</v>
      </c>
      <c r="C113" s="2" t="s">
        <v>429</v>
      </c>
      <c r="D113" s="426">
        <v>2</v>
      </c>
      <c r="E113" s="533"/>
      <c r="F113" s="1277">
        <f t="shared" si="21"/>
        <v>0</v>
      </c>
    </row>
    <row r="114" spans="1:6" s="1278" customFormat="1" ht="12.75">
      <c r="A114" s="107"/>
      <c r="B114" s="1339"/>
      <c r="C114" s="2"/>
      <c r="D114" s="426"/>
      <c r="E114" s="533"/>
      <c r="F114" s="1277"/>
    </row>
    <row r="115" spans="1:6" s="1278" customFormat="1" ht="204">
      <c r="A115" s="107">
        <v>44</v>
      </c>
      <c r="B115" s="1340" t="s">
        <v>2277</v>
      </c>
      <c r="C115" s="2" t="s">
        <v>429</v>
      </c>
      <c r="D115" s="426">
        <v>10</v>
      </c>
      <c r="E115" s="533"/>
      <c r="F115" s="1277">
        <f t="shared" si="21"/>
        <v>0</v>
      </c>
    </row>
    <row r="116" spans="1:6" s="1278" customFormat="1" ht="12.75">
      <c r="A116" s="107"/>
      <c r="B116" s="1340"/>
      <c r="C116" s="2"/>
      <c r="D116" s="426"/>
      <c r="E116" s="533"/>
      <c r="F116" s="1277"/>
    </row>
    <row r="117" spans="1:6" s="1278" customFormat="1" ht="204">
      <c r="A117" s="107">
        <v>45</v>
      </c>
      <c r="B117" s="1339" t="s">
        <v>2278</v>
      </c>
      <c r="C117" s="2" t="s">
        <v>429</v>
      </c>
      <c r="D117" s="426">
        <v>6</v>
      </c>
      <c r="E117" s="533"/>
      <c r="F117" s="1277">
        <f t="shared" si="21"/>
        <v>0</v>
      </c>
    </row>
    <row r="118" spans="1:6" s="1278" customFormat="1" ht="12.75">
      <c r="A118" s="107"/>
      <c r="B118" s="1339"/>
      <c r="C118" s="2"/>
      <c r="D118" s="426"/>
      <c r="E118" s="533"/>
      <c r="F118" s="1277"/>
    </row>
    <row r="119" spans="1:6" s="1278" customFormat="1" ht="204">
      <c r="A119" s="107">
        <v>46</v>
      </c>
      <c r="B119" s="1339" t="s">
        <v>2279</v>
      </c>
      <c r="C119" s="2" t="s">
        <v>429</v>
      </c>
      <c r="D119" s="426">
        <v>4</v>
      </c>
      <c r="E119" s="533"/>
      <c r="F119" s="1277">
        <f t="shared" si="21"/>
        <v>0</v>
      </c>
    </row>
    <row r="120" spans="1:6" s="1278" customFormat="1" ht="12.75">
      <c r="A120" s="107"/>
      <c r="B120" s="1339"/>
      <c r="C120" s="2"/>
      <c r="D120" s="426"/>
      <c r="E120" s="533"/>
      <c r="F120" s="1277"/>
    </row>
    <row r="121" spans="1:6" s="1278" customFormat="1" ht="204">
      <c r="A121" s="107">
        <v>47</v>
      </c>
      <c r="B121" s="1339" t="s">
        <v>2280</v>
      </c>
      <c r="C121" s="2" t="s">
        <v>429</v>
      </c>
      <c r="D121" s="426">
        <v>44</v>
      </c>
      <c r="E121" s="533"/>
      <c r="F121" s="1277">
        <f t="shared" si="21"/>
        <v>0</v>
      </c>
    </row>
    <row r="122" spans="1:6" s="1278" customFormat="1" ht="12.75">
      <c r="A122" s="107"/>
      <c r="B122" s="1339"/>
      <c r="C122" s="2"/>
      <c r="D122" s="426"/>
      <c r="E122" s="533"/>
      <c r="F122" s="1277"/>
    </row>
    <row r="123" spans="1:6" s="1278" customFormat="1" ht="25.5">
      <c r="A123" s="107">
        <v>48</v>
      </c>
      <c r="B123" s="1339" t="s">
        <v>2281</v>
      </c>
      <c r="C123" s="2" t="s">
        <v>429</v>
      </c>
      <c r="D123" s="426">
        <v>473</v>
      </c>
      <c r="E123" s="533"/>
      <c r="F123" s="1277">
        <f t="shared" ref="F123" si="22">E123*D123</f>
        <v>0</v>
      </c>
    </row>
    <row r="124" spans="1:6" s="1278" customFormat="1" ht="12.75">
      <c r="A124" s="107"/>
      <c r="B124" s="1339"/>
      <c r="C124" s="2"/>
      <c r="D124" s="426"/>
      <c r="E124" s="533"/>
      <c r="F124" s="1277"/>
    </row>
    <row r="125" spans="1:6" s="1278" customFormat="1" ht="25.5">
      <c r="A125" s="107">
        <v>49</v>
      </c>
      <c r="B125" s="1341" t="s">
        <v>2282</v>
      </c>
      <c r="C125" s="1329" t="s">
        <v>448</v>
      </c>
      <c r="D125" s="1330">
        <v>1</v>
      </c>
      <c r="E125" s="1327"/>
      <c r="F125" s="1277">
        <f t="shared" ref="F125" si="23">E125*D125</f>
        <v>0</v>
      </c>
    </row>
    <row r="126" spans="1:6" s="1278" customFormat="1" ht="12.75">
      <c r="A126" s="107"/>
      <c r="B126" s="1339"/>
      <c r="C126" s="2"/>
      <c r="D126" s="426"/>
      <c r="E126" s="533"/>
      <c r="F126" s="1277"/>
    </row>
    <row r="127" spans="1:6" s="1278" customFormat="1" ht="51">
      <c r="A127" s="107">
        <v>50</v>
      </c>
      <c r="B127" s="1341" t="s">
        <v>2283</v>
      </c>
      <c r="C127" s="1329" t="s">
        <v>448</v>
      </c>
      <c r="D127" s="1330">
        <v>1</v>
      </c>
      <c r="E127" s="1327"/>
      <c r="F127" s="1277">
        <f t="shared" ref="F127" si="24">E127*D127</f>
        <v>0</v>
      </c>
    </row>
    <row r="128" spans="1:6" s="1278" customFormat="1" ht="12.75">
      <c r="A128" s="107"/>
      <c r="B128" s="1339"/>
      <c r="C128" s="2"/>
      <c r="D128" s="426"/>
      <c r="E128" s="533"/>
      <c r="F128" s="1277"/>
    </row>
    <row r="129" spans="1:6" s="1278" customFormat="1" ht="25.5">
      <c r="A129" s="107">
        <v>51</v>
      </c>
      <c r="B129" s="1339" t="s">
        <v>2284</v>
      </c>
      <c r="C129" s="1329" t="s">
        <v>448</v>
      </c>
      <c r="D129" s="1330">
        <v>1</v>
      </c>
      <c r="E129" s="1327"/>
      <c r="F129" s="1277">
        <f t="shared" ref="F129" si="25">E129*D129</f>
        <v>0</v>
      </c>
    </row>
    <row r="130" spans="1:6" s="1278" customFormat="1" ht="12.75">
      <c r="A130" s="107"/>
      <c r="B130" s="1339"/>
      <c r="C130" s="2"/>
      <c r="D130" s="426"/>
      <c r="E130" s="533"/>
      <c r="F130" s="1277"/>
    </row>
    <row r="131" spans="1:6" s="1278" customFormat="1" ht="25.5">
      <c r="A131" s="107">
        <v>52</v>
      </c>
      <c r="B131" s="1328" t="s">
        <v>2285</v>
      </c>
      <c r="C131" s="1329" t="s">
        <v>448</v>
      </c>
      <c r="D131" s="1330">
        <v>1</v>
      </c>
      <c r="E131" s="1327"/>
      <c r="F131" s="1277">
        <f t="shared" si="21"/>
        <v>0</v>
      </c>
    </row>
    <row r="132" spans="1:6" s="1278" customFormat="1" ht="12.75">
      <c r="B132" s="1328"/>
      <c r="C132" s="1329"/>
      <c r="D132" s="1330"/>
      <c r="E132" s="1327"/>
      <c r="F132" s="1277"/>
    </row>
    <row r="133" spans="1:6" s="1278" customFormat="1" ht="25.5">
      <c r="A133" s="38">
        <v>53</v>
      </c>
      <c r="B133" s="1328" t="s">
        <v>2286</v>
      </c>
      <c r="C133" s="1329" t="s">
        <v>448</v>
      </c>
      <c r="D133" s="1330">
        <v>1</v>
      </c>
      <c r="E133" s="1327"/>
      <c r="F133" s="1277">
        <f t="shared" si="21"/>
        <v>0</v>
      </c>
    </row>
    <row r="134" spans="1:6" s="1278" customFormat="1" ht="12.75">
      <c r="B134" s="1328"/>
      <c r="C134" s="1329"/>
      <c r="D134" s="1330"/>
      <c r="E134" s="1327"/>
      <c r="F134" s="1277"/>
    </row>
    <row r="135" spans="1:6" s="1278" customFormat="1" ht="12.75">
      <c r="A135" s="38">
        <v>54</v>
      </c>
      <c r="B135" s="1328" t="s">
        <v>2287</v>
      </c>
      <c r="C135" s="1329" t="s">
        <v>429</v>
      </c>
      <c r="D135" s="1330">
        <v>4</v>
      </c>
      <c r="E135" s="1327"/>
      <c r="F135" s="1277">
        <f t="shared" si="21"/>
        <v>0</v>
      </c>
    </row>
    <row r="136" spans="1:6" s="1278" customFormat="1" ht="12.75">
      <c r="B136" s="1328"/>
      <c r="C136" s="1329"/>
      <c r="D136" s="1330"/>
      <c r="E136" s="1327"/>
      <c r="F136" s="1277"/>
    </row>
    <row r="137" spans="1:6" s="1278" customFormat="1" ht="38.25">
      <c r="A137" s="38">
        <v>55</v>
      </c>
      <c r="B137" s="1328" t="s">
        <v>2288</v>
      </c>
      <c r="C137" s="1329" t="s">
        <v>448</v>
      </c>
      <c r="D137" s="1330">
        <v>147</v>
      </c>
      <c r="E137" s="1327"/>
      <c r="F137" s="1277">
        <f t="shared" ref="F137" si="26">E137*D137</f>
        <v>0</v>
      </c>
    </row>
    <row r="138" spans="1:6" s="1278" customFormat="1" ht="12.75">
      <c r="B138" s="130"/>
      <c r="C138" s="1342"/>
      <c r="D138" s="1343"/>
      <c r="E138" s="1279"/>
      <c r="F138" s="1279"/>
    </row>
    <row r="139" spans="1:6" s="1278" customFormat="1" ht="112.5" customHeight="1">
      <c r="A139" s="38">
        <v>56</v>
      </c>
      <c r="B139" s="32" t="s">
        <v>2289</v>
      </c>
      <c r="C139" s="87"/>
      <c r="D139" s="426"/>
      <c r="E139" s="1279"/>
      <c r="F139" s="1279"/>
    </row>
    <row r="140" spans="1:6" s="1278" customFormat="1" ht="89.25">
      <c r="A140" s="107"/>
      <c r="B140" s="126" t="s">
        <v>2290</v>
      </c>
      <c r="C140" s="87" t="s">
        <v>423</v>
      </c>
      <c r="D140" s="426">
        <v>46</v>
      </c>
      <c r="E140" s="1327"/>
      <c r="F140" s="1277">
        <f t="shared" ref="F140:F143" si="27">E140*D140</f>
        <v>0</v>
      </c>
    </row>
    <row r="141" spans="1:6" s="1278" customFormat="1" ht="25.5">
      <c r="A141" s="107"/>
      <c r="B141" s="126" t="s">
        <v>2291</v>
      </c>
      <c r="C141" s="87" t="s">
        <v>429</v>
      </c>
      <c r="D141" s="426">
        <v>24</v>
      </c>
      <c r="E141" s="1327"/>
      <c r="F141" s="1277">
        <f t="shared" si="27"/>
        <v>0</v>
      </c>
    </row>
    <row r="142" spans="1:6" s="1278" customFormat="1" ht="25.5">
      <c r="A142" s="107"/>
      <c r="B142" s="126" t="s">
        <v>2292</v>
      </c>
      <c r="C142" s="87" t="s">
        <v>429</v>
      </c>
      <c r="D142" s="426">
        <v>26</v>
      </c>
      <c r="E142" s="1327"/>
      <c r="F142" s="1277">
        <f t="shared" si="27"/>
        <v>0</v>
      </c>
    </row>
    <row r="143" spans="1:6" s="1278" customFormat="1" ht="38.25">
      <c r="A143" s="107"/>
      <c r="B143" s="126" t="s">
        <v>2293</v>
      </c>
      <c r="C143" s="87" t="s">
        <v>448</v>
      </c>
      <c r="D143" s="426">
        <v>1</v>
      </c>
      <c r="E143" s="1327"/>
      <c r="F143" s="1277">
        <f t="shared" si="27"/>
        <v>0</v>
      </c>
    </row>
    <row r="144" spans="1:6" s="1278" customFormat="1" ht="12.75">
      <c r="C144" s="277"/>
      <c r="D144" s="1167"/>
      <c r="E144" s="1279"/>
      <c r="F144" s="1279"/>
    </row>
    <row r="145" spans="1:6" s="1278" customFormat="1" ht="12.75">
      <c r="C145" s="277"/>
      <c r="D145" s="1167"/>
      <c r="E145" s="1279"/>
      <c r="F145" s="1279"/>
    </row>
    <row r="146" spans="1:6" s="1278" customFormat="1" ht="134.25" customHeight="1">
      <c r="A146" s="38">
        <v>57</v>
      </c>
      <c r="B146" s="126" t="s">
        <v>2294</v>
      </c>
      <c r="C146" s="87"/>
      <c r="D146" s="426"/>
      <c r="E146" s="1279"/>
      <c r="F146" s="1279"/>
    </row>
    <row r="147" spans="1:6" s="1278" customFormat="1" ht="51">
      <c r="A147" s="107"/>
      <c r="B147" s="126" t="s">
        <v>2295</v>
      </c>
      <c r="C147" s="87" t="s">
        <v>429</v>
      </c>
      <c r="D147" s="426">
        <v>20</v>
      </c>
      <c r="E147" s="1327"/>
      <c r="F147" s="1277">
        <f t="shared" ref="F147:F155" si="28">E147*D147</f>
        <v>0</v>
      </c>
    </row>
    <row r="148" spans="1:6" s="1278" customFormat="1" ht="51">
      <c r="A148" s="107"/>
      <c r="B148" s="126" t="s">
        <v>2296</v>
      </c>
      <c r="C148" s="87" t="s">
        <v>429</v>
      </c>
      <c r="D148" s="426">
        <f>D147</f>
        <v>20</v>
      </c>
      <c r="E148" s="1327"/>
      <c r="F148" s="1277">
        <f t="shared" si="28"/>
        <v>0</v>
      </c>
    </row>
    <row r="149" spans="1:6" s="1278" customFormat="1" ht="25.5">
      <c r="A149" s="107"/>
      <c r="B149" s="126" t="s">
        <v>2297</v>
      </c>
      <c r="C149" s="87" t="s">
        <v>429</v>
      </c>
      <c r="D149" s="426">
        <f>D148*4+4</f>
        <v>84</v>
      </c>
      <c r="E149" s="1327"/>
      <c r="F149" s="1277">
        <f t="shared" si="28"/>
        <v>0</v>
      </c>
    </row>
    <row r="150" spans="1:6" s="1278" customFormat="1" ht="44.25" customHeight="1">
      <c r="A150" s="107"/>
      <c r="B150" s="126" t="s">
        <v>2298</v>
      </c>
      <c r="C150" s="87" t="s">
        <v>429</v>
      </c>
      <c r="D150" s="426">
        <f>D148*2+4+12</f>
        <v>56</v>
      </c>
      <c r="E150" s="1327"/>
      <c r="F150" s="1277">
        <f t="shared" si="28"/>
        <v>0</v>
      </c>
    </row>
    <row r="151" spans="1:6" s="1278" customFormat="1" ht="12.75">
      <c r="A151" s="107"/>
      <c r="B151" s="126" t="s">
        <v>2299</v>
      </c>
      <c r="C151" s="87" t="s">
        <v>429</v>
      </c>
      <c r="D151" s="426">
        <v>6</v>
      </c>
      <c r="E151" s="1327"/>
      <c r="F151" s="1277">
        <f t="shared" si="28"/>
        <v>0</v>
      </c>
    </row>
    <row r="152" spans="1:6" s="1278" customFormat="1" ht="25.5">
      <c r="A152" s="107"/>
      <c r="B152" s="126" t="s">
        <v>2300</v>
      </c>
      <c r="C152" s="87" t="s">
        <v>429</v>
      </c>
      <c r="D152" s="426">
        <f>D150</f>
        <v>56</v>
      </c>
      <c r="E152" s="1327"/>
      <c r="F152" s="1277">
        <f t="shared" si="28"/>
        <v>0</v>
      </c>
    </row>
    <row r="153" spans="1:6" s="1278" customFormat="1" ht="38.25">
      <c r="A153" s="107"/>
      <c r="B153" s="126" t="s">
        <v>2301</v>
      </c>
      <c r="C153" s="87" t="s">
        <v>429</v>
      </c>
      <c r="D153" s="426">
        <f>D149</f>
        <v>84</v>
      </c>
      <c r="E153" s="1327"/>
      <c r="F153" s="1277">
        <f t="shared" si="28"/>
        <v>0</v>
      </c>
    </row>
    <row r="154" spans="1:6" s="1278" customFormat="1" ht="25.5">
      <c r="A154" s="38"/>
      <c r="B154" s="126" t="s">
        <v>2302</v>
      </c>
      <c r="C154" s="87" t="s">
        <v>429</v>
      </c>
      <c r="D154" s="426">
        <f>D153</f>
        <v>84</v>
      </c>
      <c r="E154" s="1327"/>
      <c r="F154" s="1277">
        <f t="shared" si="28"/>
        <v>0</v>
      </c>
    </row>
    <row r="155" spans="1:6" s="1278" customFormat="1" ht="38.25">
      <c r="A155" s="38"/>
      <c r="B155" s="126" t="s">
        <v>2303</v>
      </c>
      <c r="C155" s="87" t="s">
        <v>448</v>
      </c>
      <c r="D155" s="426">
        <v>1</v>
      </c>
      <c r="E155" s="1327"/>
      <c r="F155" s="1277">
        <f t="shared" si="28"/>
        <v>0</v>
      </c>
    </row>
    <row r="156" spans="1:6" s="1278" customFormat="1" ht="12.75">
      <c r="A156" s="38"/>
      <c r="B156" s="126"/>
      <c r="C156" s="87"/>
      <c r="D156" s="426"/>
      <c r="E156" s="1327"/>
      <c r="F156" s="1277"/>
    </row>
    <row r="157" spans="1:6" s="1278" customFormat="1" ht="38.25">
      <c r="A157" s="38">
        <v>58</v>
      </c>
      <c r="B157" s="126" t="s">
        <v>2304</v>
      </c>
      <c r="C157" s="87"/>
      <c r="D157" s="426"/>
      <c r="E157" s="1327"/>
      <c r="F157" s="1277"/>
    </row>
    <row r="158" spans="1:6" s="1278" customFormat="1" ht="102">
      <c r="A158" s="38"/>
      <c r="B158" s="1344" t="s">
        <v>2305</v>
      </c>
      <c r="C158" s="277"/>
      <c r="D158" s="1167"/>
      <c r="E158" s="1279"/>
      <c r="F158" s="1279"/>
    </row>
    <row r="159" spans="1:6" s="1278" customFormat="1" ht="63.75">
      <c r="B159" s="1345" t="s">
        <v>2306</v>
      </c>
      <c r="C159" s="2"/>
      <c r="D159" s="1164"/>
      <c r="E159" s="1279"/>
      <c r="F159" s="1279"/>
    </row>
    <row r="160" spans="1:6" s="1278" customFormat="1" ht="102">
      <c r="B160" s="1345" t="s">
        <v>2307</v>
      </c>
      <c r="C160" s="2" t="s">
        <v>448</v>
      </c>
      <c r="D160" s="1164">
        <v>1</v>
      </c>
      <c r="E160" s="1327"/>
      <c r="F160" s="1277">
        <f t="shared" ref="F160:F189" si="29">E160*D160</f>
        <v>0</v>
      </c>
    </row>
    <row r="161" spans="1:6" s="1278" customFormat="1" ht="12.75">
      <c r="B161" s="1345"/>
      <c r="C161" s="2"/>
      <c r="D161" s="1164"/>
      <c r="E161" s="1327"/>
      <c r="F161" s="1277"/>
    </row>
    <row r="162" spans="1:6" s="1278" customFormat="1" ht="25.5">
      <c r="A162" s="38">
        <v>59</v>
      </c>
      <c r="B162" s="1345" t="s">
        <v>2308</v>
      </c>
      <c r="C162" s="2" t="s">
        <v>448</v>
      </c>
      <c r="D162" s="1164">
        <v>1</v>
      </c>
      <c r="E162" s="1327"/>
      <c r="F162" s="1277">
        <f t="shared" ref="F162:F178" si="30">E162*D162</f>
        <v>0</v>
      </c>
    </row>
    <row r="163" spans="1:6" s="1278" customFormat="1" ht="12.75">
      <c r="A163" s="38"/>
      <c r="B163" s="1345"/>
      <c r="C163" s="2"/>
      <c r="D163" s="1164"/>
      <c r="E163" s="1327"/>
      <c r="F163" s="1277"/>
    </row>
    <row r="164" spans="1:6" s="1278" customFormat="1" ht="38.25">
      <c r="A164" s="38">
        <v>60</v>
      </c>
      <c r="B164" s="1345" t="s">
        <v>2309</v>
      </c>
      <c r="C164" s="2" t="s">
        <v>448</v>
      </c>
      <c r="D164" s="1164">
        <v>1</v>
      </c>
      <c r="E164" s="1327"/>
      <c r="F164" s="1277">
        <f t="shared" si="30"/>
        <v>0</v>
      </c>
    </row>
    <row r="165" spans="1:6" s="1278" customFormat="1" ht="12.75">
      <c r="A165" s="38"/>
      <c r="B165" s="1345"/>
      <c r="C165" s="2"/>
      <c r="D165" s="1164"/>
      <c r="E165" s="1327"/>
      <c r="F165" s="1277"/>
    </row>
    <row r="166" spans="1:6" s="1278" customFormat="1" ht="51">
      <c r="A166" s="38">
        <v>61</v>
      </c>
      <c r="B166" s="1345" t="s">
        <v>2310</v>
      </c>
      <c r="C166" s="2" t="s">
        <v>448</v>
      </c>
      <c r="D166" s="1164">
        <v>1</v>
      </c>
      <c r="E166" s="1327"/>
      <c r="F166" s="1277">
        <f t="shared" si="30"/>
        <v>0</v>
      </c>
    </row>
    <row r="167" spans="1:6" s="1278" customFormat="1" ht="12.75">
      <c r="A167" s="38"/>
      <c r="B167" s="1345"/>
      <c r="C167" s="2"/>
      <c r="D167" s="1164"/>
      <c r="E167" s="1327"/>
      <c r="F167" s="1277"/>
    </row>
    <row r="168" spans="1:6" s="1278" customFormat="1" ht="12.75">
      <c r="A168" s="38">
        <v>62</v>
      </c>
      <c r="B168" s="1345" t="s">
        <v>2311</v>
      </c>
      <c r="C168" s="2" t="s">
        <v>448</v>
      </c>
      <c r="D168" s="1164">
        <v>1</v>
      </c>
      <c r="E168" s="1327"/>
      <c r="F168" s="1277">
        <f t="shared" si="30"/>
        <v>0</v>
      </c>
    </row>
    <row r="169" spans="1:6" s="1278" customFormat="1" ht="12.75">
      <c r="A169" s="38"/>
      <c r="B169" s="1345"/>
      <c r="C169" s="2"/>
      <c r="D169" s="1164"/>
      <c r="E169" s="1327"/>
      <c r="F169" s="1277"/>
    </row>
    <row r="170" spans="1:6" s="1278" customFormat="1" ht="38.25">
      <c r="A170" s="38">
        <v>63</v>
      </c>
      <c r="B170" s="1345" t="s">
        <v>2312</v>
      </c>
      <c r="C170" s="2" t="s">
        <v>448</v>
      </c>
      <c r="D170" s="1164">
        <v>1</v>
      </c>
      <c r="E170" s="1327"/>
      <c r="F170" s="1277">
        <f t="shared" si="30"/>
        <v>0</v>
      </c>
    </row>
    <row r="171" spans="1:6" s="1278" customFormat="1" ht="12.75">
      <c r="A171" s="38"/>
      <c r="B171" s="1345"/>
      <c r="C171" s="2"/>
      <c r="D171" s="1164"/>
      <c r="E171" s="1327"/>
      <c r="F171" s="1277"/>
    </row>
    <row r="172" spans="1:6" s="1278" customFormat="1" ht="25.5">
      <c r="A172" s="38">
        <v>64</v>
      </c>
      <c r="B172" s="1345" t="s">
        <v>2313</v>
      </c>
      <c r="C172" s="2" t="s">
        <v>448</v>
      </c>
      <c r="D172" s="1164">
        <v>1</v>
      </c>
      <c r="E172" s="1327"/>
      <c r="F172" s="1277">
        <f t="shared" si="30"/>
        <v>0</v>
      </c>
    </row>
    <row r="173" spans="1:6" s="1278" customFormat="1" ht="12.75">
      <c r="A173" s="38"/>
      <c r="B173" s="1345"/>
      <c r="C173" s="2"/>
      <c r="D173" s="1164"/>
      <c r="E173" s="1327"/>
      <c r="F173" s="1277"/>
    </row>
    <row r="174" spans="1:6" s="1278" customFormat="1" ht="38.25">
      <c r="A174" s="38">
        <v>65</v>
      </c>
      <c r="B174" s="1345" t="s">
        <v>2314</v>
      </c>
      <c r="C174" s="2" t="s">
        <v>448</v>
      </c>
      <c r="D174" s="1164">
        <v>1</v>
      </c>
      <c r="E174" s="1327"/>
      <c r="F174" s="1277">
        <f t="shared" si="30"/>
        <v>0</v>
      </c>
    </row>
    <row r="175" spans="1:6" s="1278" customFormat="1" ht="12.75">
      <c r="A175" s="38"/>
      <c r="B175" s="1345"/>
      <c r="C175" s="2"/>
      <c r="D175" s="1164"/>
      <c r="E175" s="1327"/>
      <c r="F175" s="1277"/>
    </row>
    <row r="176" spans="1:6" s="1278" customFormat="1" ht="12.75">
      <c r="A176" s="38">
        <v>66</v>
      </c>
      <c r="B176" s="1346" t="s">
        <v>2315</v>
      </c>
      <c r="C176" s="2" t="s">
        <v>448</v>
      </c>
      <c r="D176" s="1164">
        <v>1</v>
      </c>
      <c r="E176" s="1327"/>
      <c r="F176" s="1277">
        <f t="shared" si="30"/>
        <v>0</v>
      </c>
    </row>
    <row r="177" spans="1:6" s="1278" customFormat="1" ht="12.75">
      <c r="A177" s="38"/>
      <c r="B177" s="1346"/>
      <c r="C177" s="2"/>
      <c r="D177" s="1164"/>
      <c r="E177" s="1327"/>
      <c r="F177" s="1277"/>
    </row>
    <row r="178" spans="1:6" s="1278" customFormat="1" ht="38.25">
      <c r="A178" s="38">
        <v>67</v>
      </c>
      <c r="B178" s="112" t="s">
        <v>1897</v>
      </c>
      <c r="C178" s="2" t="s">
        <v>448</v>
      </c>
      <c r="D178" s="1164">
        <v>1</v>
      </c>
      <c r="E178" s="1327"/>
      <c r="F178" s="1277">
        <f t="shared" si="30"/>
        <v>0</v>
      </c>
    </row>
    <row r="179" spans="1:6" s="1278" customFormat="1" ht="12.75">
      <c r="A179" s="38"/>
      <c r="B179" s="1345"/>
      <c r="C179" s="2"/>
      <c r="D179" s="1164"/>
      <c r="E179" s="1327"/>
      <c r="F179" s="1277"/>
    </row>
    <row r="180" spans="1:6" s="1278" customFormat="1" ht="25.5">
      <c r="A180" s="38">
        <v>68</v>
      </c>
      <c r="B180" s="45" t="s">
        <v>2316</v>
      </c>
      <c r="C180" s="2" t="s">
        <v>448</v>
      </c>
      <c r="D180" s="1164">
        <v>1</v>
      </c>
      <c r="E180" s="1327"/>
      <c r="F180" s="1277">
        <f t="shared" ref="F180" si="31">E180*D180</f>
        <v>0</v>
      </c>
    </row>
    <row r="181" spans="1:6" s="1278" customFormat="1" ht="12.75">
      <c r="A181" s="38"/>
      <c r="B181" s="45"/>
      <c r="C181" s="2"/>
      <c r="D181" s="1164"/>
      <c r="E181" s="1327"/>
      <c r="F181" s="1277"/>
    </row>
    <row r="182" spans="1:6" s="1278" customFormat="1" ht="12.75">
      <c r="A182" s="38">
        <v>69</v>
      </c>
      <c r="B182" s="45" t="s">
        <v>2317</v>
      </c>
      <c r="C182" s="2" t="s">
        <v>448</v>
      </c>
      <c r="D182" s="1164">
        <v>1</v>
      </c>
      <c r="E182" s="1327"/>
      <c r="F182" s="1277">
        <f t="shared" ref="F182" si="32">E182*D182</f>
        <v>0</v>
      </c>
    </row>
    <row r="183" spans="1:6" s="1278" customFormat="1" ht="12.75">
      <c r="A183" s="38"/>
      <c r="B183" s="45"/>
      <c r="C183" s="2"/>
      <c r="D183" s="1164"/>
      <c r="E183" s="1327"/>
      <c r="F183" s="1277"/>
    </row>
    <row r="184" spans="1:6" s="1278" customFormat="1" ht="12.75">
      <c r="B184" s="127" t="s">
        <v>2318</v>
      </c>
      <c r="C184" s="2"/>
      <c r="D184" s="1164"/>
      <c r="E184" s="1327"/>
      <c r="F184" s="1277"/>
    </row>
    <row r="185" spans="1:6" s="1278" customFormat="1" ht="12.75">
      <c r="A185" s="38">
        <v>70</v>
      </c>
      <c r="B185" s="1338" t="s">
        <v>2233</v>
      </c>
      <c r="C185" s="2" t="s">
        <v>429</v>
      </c>
      <c r="D185" s="1164">
        <v>6</v>
      </c>
      <c r="E185" s="1327"/>
      <c r="F185" s="1277">
        <f t="shared" si="29"/>
        <v>0</v>
      </c>
    </row>
    <row r="186" spans="1:6" s="1278" customFormat="1" ht="12.75">
      <c r="A186" s="38">
        <v>71</v>
      </c>
      <c r="B186" s="1345" t="s">
        <v>2319</v>
      </c>
      <c r="C186" s="2" t="s">
        <v>423</v>
      </c>
      <c r="D186" s="1164">
        <v>170</v>
      </c>
      <c r="E186" s="1327"/>
      <c r="F186" s="1277">
        <f t="shared" si="29"/>
        <v>0</v>
      </c>
    </row>
    <row r="187" spans="1:6" s="1278" customFormat="1" ht="12.75">
      <c r="A187" s="38">
        <v>72</v>
      </c>
      <c r="B187" s="1345" t="s">
        <v>2320</v>
      </c>
      <c r="C187" s="2" t="s">
        <v>423</v>
      </c>
      <c r="D187" s="1164">
        <v>200</v>
      </c>
      <c r="E187" s="1327"/>
      <c r="F187" s="1277">
        <f t="shared" si="29"/>
        <v>0</v>
      </c>
    </row>
    <row r="188" spans="1:6" s="1278" customFormat="1" ht="12.75">
      <c r="A188" s="38">
        <v>73</v>
      </c>
      <c r="B188" s="1345" t="s">
        <v>2320</v>
      </c>
      <c r="C188" s="2" t="s">
        <v>423</v>
      </c>
      <c r="D188" s="1164">
        <v>200</v>
      </c>
      <c r="E188" s="1327"/>
      <c r="F188" s="1277">
        <f t="shared" si="29"/>
        <v>0</v>
      </c>
    </row>
    <row r="189" spans="1:6" s="1278" customFormat="1" ht="12.75">
      <c r="A189" s="43">
        <v>74</v>
      </c>
      <c r="B189" s="1345" t="s">
        <v>2321</v>
      </c>
      <c r="C189" s="2" t="s">
        <v>423</v>
      </c>
      <c r="D189" s="1164">
        <v>120</v>
      </c>
      <c r="E189" s="1327"/>
      <c r="F189" s="1277">
        <f t="shared" si="29"/>
        <v>0</v>
      </c>
    </row>
    <row r="190" spans="1:6" s="1278" customFormat="1" ht="12.75">
      <c r="A190" s="43"/>
      <c r="C190" s="277"/>
      <c r="D190" s="1167"/>
      <c r="E190" s="1279"/>
      <c r="F190" s="1279"/>
    </row>
    <row r="191" spans="1:6" s="1278" customFormat="1" ht="63" customHeight="1">
      <c r="A191" s="1342">
        <v>75</v>
      </c>
      <c r="B191" s="1276" t="s">
        <v>2322</v>
      </c>
      <c r="C191" s="83" t="s">
        <v>429</v>
      </c>
      <c r="D191" s="1167">
        <v>46</v>
      </c>
      <c r="E191" s="1327"/>
      <c r="F191" s="1277">
        <f t="shared" ref="F191" si="33">E191*D191</f>
        <v>0</v>
      </c>
    </row>
    <row r="192" spans="1:6" s="1278" customFormat="1">
      <c r="B192" s="1332"/>
      <c r="C192" s="1347"/>
      <c r="D192" s="1167"/>
      <c r="E192" s="1279"/>
      <c r="F192" s="1279"/>
    </row>
    <row r="193" spans="1:6" s="1278" customFormat="1" ht="58.5" customHeight="1">
      <c r="A193" s="1342">
        <v>76</v>
      </c>
      <c r="B193" s="1276" t="s">
        <v>2323</v>
      </c>
      <c r="C193" s="83" t="s">
        <v>429</v>
      </c>
      <c r="D193" s="1167">
        <v>28</v>
      </c>
      <c r="E193" s="1327"/>
      <c r="F193" s="1277">
        <f t="shared" ref="F193" si="34">E193*D193</f>
        <v>0</v>
      </c>
    </row>
    <row r="194" spans="1:6" s="1278" customFormat="1" ht="12.75">
      <c r="A194" s="1342"/>
      <c r="C194" s="277"/>
      <c r="D194" s="1167"/>
      <c r="E194" s="1279"/>
      <c r="F194" s="1279"/>
    </row>
    <row r="195" spans="1:6" s="1278" customFormat="1" ht="12.75">
      <c r="A195" s="1342"/>
      <c r="B195" s="1348"/>
      <c r="C195" s="1342"/>
      <c r="D195" s="1343"/>
      <c r="E195" s="1279"/>
      <c r="F195" s="1279"/>
    </row>
    <row r="196" spans="1:6" s="1278" customFormat="1" ht="143.25" customHeight="1">
      <c r="A196" s="1342">
        <v>77</v>
      </c>
      <c r="B196" s="1349" t="s">
        <v>2324</v>
      </c>
      <c r="C196" s="1342"/>
      <c r="D196" s="1343"/>
      <c r="E196" s="1279"/>
      <c r="F196" s="1279"/>
    </row>
    <row r="197" spans="1:6" s="1278" customFormat="1" ht="12.75">
      <c r="A197" s="1342"/>
      <c r="B197" s="1349"/>
      <c r="C197" s="1342"/>
      <c r="D197" s="1343"/>
      <c r="E197" s="1279"/>
      <c r="F197" s="1279"/>
    </row>
    <row r="198" spans="1:6" s="1278" customFormat="1" ht="71.25" customHeight="1">
      <c r="A198" s="1342"/>
      <c r="B198" s="1349" t="s">
        <v>2325</v>
      </c>
      <c r="C198" s="1342"/>
      <c r="D198" s="1343"/>
      <c r="E198" s="1279"/>
      <c r="F198" s="1279"/>
    </row>
    <row r="199" spans="1:6" s="1278" customFormat="1" ht="12.75">
      <c r="A199" s="1350">
        <v>78</v>
      </c>
      <c r="B199" s="128" t="s">
        <v>2326</v>
      </c>
      <c r="C199" s="2" t="s">
        <v>429</v>
      </c>
      <c r="D199" s="1164">
        <v>30</v>
      </c>
      <c r="E199" s="494"/>
      <c r="F199" s="1277">
        <f>D199*E199</f>
        <v>0</v>
      </c>
    </row>
    <row r="200" spans="1:6" s="1278" customFormat="1" ht="13.5" customHeight="1">
      <c r="A200" s="1350">
        <v>79</v>
      </c>
      <c r="B200" s="128" t="s">
        <v>2327</v>
      </c>
      <c r="C200" s="2" t="s">
        <v>429</v>
      </c>
      <c r="D200" s="1164">
        <v>35</v>
      </c>
      <c r="E200" s="494"/>
      <c r="F200" s="1277">
        <f>D200*E200</f>
        <v>0</v>
      </c>
    </row>
    <row r="201" spans="1:6" s="1278" customFormat="1" ht="12.75">
      <c r="A201" s="1350">
        <v>80</v>
      </c>
      <c r="B201" s="1348" t="s">
        <v>2328</v>
      </c>
      <c r="C201" s="1342" t="s">
        <v>429</v>
      </c>
      <c r="D201" s="1167">
        <v>40</v>
      </c>
      <c r="E201" s="1327"/>
      <c r="F201" s="1277">
        <f t="shared" ref="F201:F205" si="35">E201*D201</f>
        <v>0</v>
      </c>
    </row>
    <row r="202" spans="1:6" s="1278" customFormat="1" ht="12.75">
      <c r="A202" s="1350">
        <v>81</v>
      </c>
      <c r="B202" s="1348" t="s">
        <v>2329</v>
      </c>
      <c r="C202" s="1342" t="s">
        <v>429</v>
      </c>
      <c r="D202" s="1167">
        <v>19</v>
      </c>
      <c r="E202" s="1327"/>
      <c r="F202" s="1277">
        <f t="shared" si="35"/>
        <v>0</v>
      </c>
    </row>
    <row r="203" spans="1:6" s="1278" customFormat="1" ht="12.75">
      <c r="A203" s="1350">
        <v>82</v>
      </c>
      <c r="B203" s="1348" t="s">
        <v>2330</v>
      </c>
      <c r="C203" s="1342" t="s">
        <v>429</v>
      </c>
      <c r="D203" s="1167">
        <v>2</v>
      </c>
      <c r="E203" s="1327"/>
      <c r="F203" s="1277">
        <f t="shared" si="35"/>
        <v>0</v>
      </c>
    </row>
    <row r="204" spans="1:6" s="1278" customFormat="1" ht="12.75">
      <c r="A204" s="1350">
        <v>83</v>
      </c>
      <c r="B204" s="1348" t="s">
        <v>2331</v>
      </c>
      <c r="C204" s="1342" t="s">
        <v>429</v>
      </c>
      <c r="D204" s="1167">
        <v>2</v>
      </c>
      <c r="E204" s="1327"/>
      <c r="F204" s="1277">
        <f t="shared" si="35"/>
        <v>0</v>
      </c>
    </row>
    <row r="205" spans="1:6" s="1278" customFormat="1" ht="12.75">
      <c r="A205" s="1350">
        <v>84</v>
      </c>
      <c r="B205" s="1351" t="s">
        <v>2332</v>
      </c>
      <c r="C205" s="1342" t="s">
        <v>429</v>
      </c>
      <c r="D205" s="1343">
        <v>2</v>
      </c>
      <c r="E205" s="1327"/>
      <c r="F205" s="1277">
        <f t="shared" si="35"/>
        <v>0</v>
      </c>
    </row>
    <row r="206" spans="1:6" s="1278" customFormat="1" ht="12.75">
      <c r="A206" s="1350">
        <v>85</v>
      </c>
      <c r="B206" s="1351" t="s">
        <v>2333</v>
      </c>
      <c r="C206" s="1342"/>
      <c r="D206" s="1343"/>
      <c r="E206" s="1327"/>
      <c r="F206" s="1277"/>
    </row>
    <row r="207" spans="1:6" s="1278" customFormat="1" ht="12.75">
      <c r="A207" s="1342"/>
      <c r="C207" s="277"/>
      <c r="D207" s="1167"/>
      <c r="E207" s="1279"/>
      <c r="F207" s="1279"/>
    </row>
    <row r="208" spans="1:6" s="1278" customFormat="1" ht="51">
      <c r="A208" s="1350">
        <v>86</v>
      </c>
      <c r="B208" s="1341" t="s">
        <v>2334</v>
      </c>
      <c r="C208" s="43"/>
      <c r="D208" s="654"/>
      <c r="E208" s="1279"/>
      <c r="F208" s="1279"/>
    </row>
    <row r="209" spans="1:6" s="1278" customFormat="1" ht="25.5">
      <c r="A209" s="125"/>
      <c r="B209" s="1341" t="s">
        <v>2335</v>
      </c>
      <c r="C209" s="43"/>
      <c r="D209" s="654"/>
      <c r="E209" s="1279"/>
      <c r="F209" s="1279"/>
    </row>
    <row r="210" spans="1:6" s="1278" customFormat="1" ht="25.5">
      <c r="A210" s="1350">
        <v>1</v>
      </c>
      <c r="B210" s="1341" t="s">
        <v>2336</v>
      </c>
      <c r="C210" s="2" t="s">
        <v>429</v>
      </c>
      <c r="D210" s="1164">
        <v>6</v>
      </c>
      <c r="E210" s="1327"/>
      <c r="F210" s="1277">
        <f t="shared" ref="F210:F235" si="36">E210*D210</f>
        <v>0</v>
      </c>
    </row>
    <row r="211" spans="1:6" s="1278" customFormat="1" ht="12.75">
      <c r="A211" s="1350">
        <v>2</v>
      </c>
      <c r="B211" s="52" t="s">
        <v>2337</v>
      </c>
      <c r="C211" s="2" t="s">
        <v>429</v>
      </c>
      <c r="D211" s="654">
        <v>3</v>
      </c>
      <c r="E211" s="1327"/>
      <c r="F211" s="1277">
        <f t="shared" si="36"/>
        <v>0</v>
      </c>
    </row>
    <row r="212" spans="1:6" s="1278" customFormat="1" ht="12.75">
      <c r="A212" s="1350">
        <v>3</v>
      </c>
      <c r="B212" s="52" t="s">
        <v>2338</v>
      </c>
      <c r="C212" s="2" t="s">
        <v>429</v>
      </c>
      <c r="D212" s="654">
        <v>2</v>
      </c>
      <c r="E212" s="1327"/>
      <c r="F212" s="1277">
        <f t="shared" si="36"/>
        <v>0</v>
      </c>
    </row>
    <row r="213" spans="1:6" s="1278" customFormat="1" ht="12.75">
      <c r="A213" s="1350">
        <v>4</v>
      </c>
      <c r="B213" s="52" t="s">
        <v>2339</v>
      </c>
      <c r="C213" s="2" t="s">
        <v>429</v>
      </c>
      <c r="D213" s="654">
        <v>2</v>
      </c>
      <c r="E213" s="1327"/>
      <c r="F213" s="1277">
        <f t="shared" si="36"/>
        <v>0</v>
      </c>
    </row>
    <row r="214" spans="1:6" s="1278" customFormat="1" ht="12.75">
      <c r="A214" s="1350">
        <v>5</v>
      </c>
      <c r="B214" s="52" t="s">
        <v>2340</v>
      </c>
      <c r="C214" s="2" t="s">
        <v>429</v>
      </c>
      <c r="D214" s="654">
        <v>2</v>
      </c>
      <c r="E214" s="1327"/>
      <c r="F214" s="1277">
        <f t="shared" si="36"/>
        <v>0</v>
      </c>
    </row>
    <row r="215" spans="1:6" s="1278" customFormat="1" ht="12.75">
      <c r="A215" s="1350">
        <v>6</v>
      </c>
      <c r="B215" s="52" t="s">
        <v>2341</v>
      </c>
      <c r="C215" s="2" t="s">
        <v>429</v>
      </c>
      <c r="D215" s="654">
        <v>1</v>
      </c>
      <c r="E215" s="1327"/>
      <c r="F215" s="1277">
        <f t="shared" si="36"/>
        <v>0</v>
      </c>
    </row>
    <row r="216" spans="1:6" s="1278" customFormat="1" ht="12.75">
      <c r="A216" s="1350">
        <v>7</v>
      </c>
      <c r="B216" s="52" t="s">
        <v>2342</v>
      </c>
      <c r="C216" s="2" t="s">
        <v>429</v>
      </c>
      <c r="D216" s="654">
        <v>1</v>
      </c>
      <c r="E216" s="1327"/>
      <c r="F216" s="1277">
        <f t="shared" si="36"/>
        <v>0</v>
      </c>
    </row>
    <row r="217" spans="1:6" s="1278" customFormat="1" ht="12.75">
      <c r="A217" s="1350">
        <v>8</v>
      </c>
      <c r="B217" s="34" t="s">
        <v>2343</v>
      </c>
      <c r="C217" s="2" t="s">
        <v>429</v>
      </c>
      <c r="D217" s="1164">
        <v>36</v>
      </c>
      <c r="E217" s="1327"/>
      <c r="F217" s="1277">
        <f t="shared" si="36"/>
        <v>0</v>
      </c>
    </row>
    <row r="218" spans="1:6" s="1278" customFormat="1" ht="12.75">
      <c r="A218" s="1350">
        <v>9</v>
      </c>
      <c r="B218" s="34" t="s">
        <v>2344</v>
      </c>
      <c r="C218" s="2" t="s">
        <v>429</v>
      </c>
      <c r="D218" s="1164">
        <v>2</v>
      </c>
      <c r="E218" s="1327"/>
      <c r="F218" s="1277">
        <f t="shared" si="36"/>
        <v>0</v>
      </c>
    </row>
    <row r="219" spans="1:6" s="1278" customFormat="1" ht="12.75">
      <c r="A219" s="1350">
        <v>10</v>
      </c>
      <c r="B219" s="34" t="s">
        <v>2345</v>
      </c>
      <c r="C219" s="2" t="s">
        <v>429</v>
      </c>
      <c r="D219" s="1164">
        <v>1</v>
      </c>
      <c r="E219" s="1327"/>
      <c r="F219" s="1277">
        <f t="shared" si="36"/>
        <v>0</v>
      </c>
    </row>
    <row r="220" spans="1:6" s="1278" customFormat="1" ht="12.75">
      <c r="A220" s="1350">
        <v>11</v>
      </c>
      <c r="B220" s="34" t="s">
        <v>2346</v>
      </c>
      <c r="C220" s="2" t="s">
        <v>429</v>
      </c>
      <c r="D220" s="1164">
        <v>10</v>
      </c>
      <c r="E220" s="1327"/>
      <c r="F220" s="1277">
        <f t="shared" si="36"/>
        <v>0</v>
      </c>
    </row>
    <row r="221" spans="1:6" s="1278" customFormat="1" ht="12.75">
      <c r="A221" s="1350">
        <v>12</v>
      </c>
      <c r="B221" s="105" t="s">
        <v>2347</v>
      </c>
      <c r="C221" s="2" t="s">
        <v>429</v>
      </c>
      <c r="D221" s="1164">
        <v>86</v>
      </c>
      <c r="E221" s="1327"/>
      <c r="F221" s="1277">
        <f t="shared" si="36"/>
        <v>0</v>
      </c>
    </row>
    <row r="222" spans="1:6" s="1278" customFormat="1" ht="12.75">
      <c r="A222" s="1350">
        <v>13</v>
      </c>
      <c r="B222" s="34" t="s">
        <v>2348</v>
      </c>
      <c r="C222" s="2" t="s">
        <v>429</v>
      </c>
      <c r="D222" s="1164">
        <v>11</v>
      </c>
      <c r="E222" s="1327"/>
      <c r="F222" s="1277">
        <f t="shared" si="36"/>
        <v>0</v>
      </c>
    </row>
    <row r="223" spans="1:6" s="1278" customFormat="1" ht="12.75">
      <c r="A223" s="1350">
        <v>14</v>
      </c>
      <c r="B223" s="105" t="s">
        <v>2349</v>
      </c>
      <c r="C223" s="2" t="s">
        <v>429</v>
      </c>
      <c r="D223" s="1164">
        <v>10</v>
      </c>
      <c r="E223" s="1327"/>
      <c r="F223" s="1277">
        <f t="shared" si="36"/>
        <v>0</v>
      </c>
    </row>
    <row r="224" spans="1:6" s="1278" customFormat="1" ht="12.75">
      <c r="A224" s="1350">
        <v>15</v>
      </c>
      <c r="B224" s="105" t="s">
        <v>2350</v>
      </c>
      <c r="C224" s="2" t="s">
        <v>429</v>
      </c>
      <c r="D224" s="1164">
        <v>11</v>
      </c>
      <c r="E224" s="1327"/>
      <c r="F224" s="1277">
        <f t="shared" si="36"/>
        <v>0</v>
      </c>
    </row>
    <row r="225" spans="1:6" s="1278" customFormat="1" ht="12.75">
      <c r="A225" s="1350">
        <v>16</v>
      </c>
      <c r="B225" s="105" t="s">
        <v>2351</v>
      </c>
      <c r="C225" s="2" t="s">
        <v>429</v>
      </c>
      <c r="D225" s="1164">
        <v>3</v>
      </c>
      <c r="E225" s="1327"/>
      <c r="F225" s="1277">
        <f t="shared" si="36"/>
        <v>0</v>
      </c>
    </row>
    <row r="226" spans="1:6" s="1278" customFormat="1" ht="12.75">
      <c r="A226" s="1350">
        <v>17</v>
      </c>
      <c r="B226" s="105" t="s">
        <v>2352</v>
      </c>
      <c r="C226" s="2" t="s">
        <v>429</v>
      </c>
      <c r="D226" s="1164">
        <v>1</v>
      </c>
      <c r="E226" s="1327"/>
      <c r="F226" s="1277">
        <f t="shared" si="36"/>
        <v>0</v>
      </c>
    </row>
    <row r="227" spans="1:6" s="1278" customFormat="1" ht="12.75">
      <c r="A227" s="1350">
        <v>18</v>
      </c>
      <c r="B227" s="105" t="s">
        <v>2353</v>
      </c>
      <c r="C227" s="2" t="s">
        <v>429</v>
      </c>
      <c r="D227" s="1164">
        <v>1</v>
      </c>
      <c r="E227" s="1327"/>
      <c r="F227" s="1277">
        <f t="shared" si="36"/>
        <v>0</v>
      </c>
    </row>
    <row r="228" spans="1:6" s="1278" customFormat="1" ht="12.75">
      <c r="A228" s="1350">
        <v>19</v>
      </c>
      <c r="B228" s="105" t="s">
        <v>2354</v>
      </c>
      <c r="C228" s="2" t="s">
        <v>429</v>
      </c>
      <c r="D228" s="1164">
        <v>32</v>
      </c>
      <c r="E228" s="1327"/>
      <c r="F228" s="1277">
        <f t="shared" si="36"/>
        <v>0</v>
      </c>
    </row>
    <row r="229" spans="1:6" s="1278" customFormat="1" ht="12.75">
      <c r="A229" s="1350">
        <v>20</v>
      </c>
      <c r="B229" s="105" t="s">
        <v>2355</v>
      </c>
      <c r="C229" s="2" t="s">
        <v>429</v>
      </c>
      <c r="D229" s="1164">
        <v>4</v>
      </c>
      <c r="E229" s="1327"/>
      <c r="F229" s="1277">
        <f t="shared" si="36"/>
        <v>0</v>
      </c>
    </row>
    <row r="230" spans="1:6" s="1278" customFormat="1" ht="12.75">
      <c r="A230" s="1350">
        <v>21</v>
      </c>
      <c r="B230" s="105" t="s">
        <v>2356</v>
      </c>
      <c r="C230" s="2" t="s">
        <v>429</v>
      </c>
      <c r="D230" s="1164">
        <v>2</v>
      </c>
      <c r="E230" s="1327"/>
      <c r="F230" s="1277">
        <f t="shared" si="36"/>
        <v>0</v>
      </c>
    </row>
    <row r="231" spans="1:6" s="1278" customFormat="1" ht="12.75">
      <c r="A231" s="1350">
        <v>22</v>
      </c>
      <c r="B231" s="105" t="s">
        <v>2357</v>
      </c>
      <c r="C231" s="2" t="s">
        <v>429</v>
      </c>
      <c r="D231" s="1164">
        <v>4</v>
      </c>
      <c r="E231" s="1327"/>
      <c r="F231" s="1277">
        <f t="shared" si="36"/>
        <v>0</v>
      </c>
    </row>
    <row r="232" spans="1:6" s="1278" customFormat="1" ht="12.75">
      <c r="A232" s="1350">
        <v>23</v>
      </c>
      <c r="B232" s="105" t="s">
        <v>2358</v>
      </c>
      <c r="C232" s="2" t="s">
        <v>429</v>
      </c>
      <c r="D232" s="1164">
        <v>6</v>
      </c>
      <c r="E232" s="1327"/>
      <c r="F232" s="1277">
        <f t="shared" si="36"/>
        <v>0</v>
      </c>
    </row>
    <row r="233" spans="1:6" s="1278" customFormat="1" ht="12.75">
      <c r="A233" s="1350">
        <v>24</v>
      </c>
      <c r="B233" s="105" t="s">
        <v>2359</v>
      </c>
      <c r="C233" s="2" t="s">
        <v>429</v>
      </c>
      <c r="D233" s="1164">
        <v>1</v>
      </c>
      <c r="E233" s="1327"/>
      <c r="F233" s="1277">
        <f t="shared" si="36"/>
        <v>0</v>
      </c>
    </row>
    <row r="234" spans="1:6" s="1278" customFormat="1" ht="12.75">
      <c r="A234" s="1350">
        <v>25</v>
      </c>
      <c r="B234" s="105" t="s">
        <v>2360</v>
      </c>
      <c r="C234" s="2" t="s">
        <v>429</v>
      </c>
      <c r="D234" s="1164">
        <v>2</v>
      </c>
      <c r="E234" s="1327"/>
      <c r="F234" s="1277">
        <f t="shared" si="36"/>
        <v>0</v>
      </c>
    </row>
    <row r="235" spans="1:6" s="1278" customFormat="1" ht="12.75">
      <c r="A235" s="1350">
        <v>26</v>
      </c>
      <c r="B235" s="34" t="s">
        <v>2361</v>
      </c>
      <c r="C235" s="2" t="s">
        <v>429</v>
      </c>
      <c r="D235" s="1164">
        <v>8</v>
      </c>
      <c r="E235" s="1327"/>
      <c r="F235" s="1277">
        <f t="shared" si="36"/>
        <v>0</v>
      </c>
    </row>
    <row r="236" spans="1:6" s="1278" customFormat="1" ht="12.75">
      <c r="A236" s="1342"/>
      <c r="B236" s="1338"/>
      <c r="C236" s="1342"/>
      <c r="D236" s="1343"/>
      <c r="E236" s="1279"/>
      <c r="F236" s="1279"/>
    </row>
    <row r="237" spans="1:6" s="1278" customFormat="1" ht="12.75">
      <c r="A237" s="1342"/>
      <c r="B237" s="129"/>
      <c r="C237" s="1342"/>
      <c r="D237" s="1343"/>
      <c r="E237" s="1279"/>
      <c r="F237" s="1279"/>
    </row>
    <row r="238" spans="1:6" s="1278" customFormat="1" ht="12.75">
      <c r="A238" s="1342"/>
      <c r="B238" s="1352" t="s">
        <v>2362</v>
      </c>
      <c r="C238" s="1342"/>
      <c r="D238" s="1343"/>
      <c r="E238" s="1279"/>
      <c r="F238" s="1279"/>
    </row>
    <row r="239" spans="1:6" s="1278" customFormat="1" ht="244.5" customHeight="1">
      <c r="A239" s="1350">
        <v>86</v>
      </c>
      <c r="B239" s="126" t="s">
        <v>2363</v>
      </c>
      <c r="C239" s="2" t="s">
        <v>448</v>
      </c>
      <c r="D239" s="1164">
        <v>1</v>
      </c>
      <c r="E239" s="494"/>
      <c r="F239" s="1277">
        <f>D239*E239</f>
        <v>0</v>
      </c>
    </row>
    <row r="240" spans="1:6" s="1278" customFormat="1" ht="12.75">
      <c r="B240" s="130"/>
      <c r="C240" s="43"/>
      <c r="D240" s="654"/>
      <c r="E240" s="1279"/>
      <c r="F240" s="1279"/>
    </row>
    <row r="241" spans="1:6" s="1278" customFormat="1" ht="241.5" customHeight="1">
      <c r="A241" s="1350">
        <v>87</v>
      </c>
      <c r="B241" s="126" t="s">
        <v>2364</v>
      </c>
      <c r="C241" s="2" t="s">
        <v>448</v>
      </c>
      <c r="D241" s="1164">
        <v>1</v>
      </c>
      <c r="E241" s="494"/>
      <c r="F241" s="1277">
        <f>D241*E241</f>
        <v>0</v>
      </c>
    </row>
    <row r="242" spans="1:6" s="1278" customFormat="1" ht="12.75">
      <c r="B242" s="52"/>
      <c r="C242" s="43"/>
      <c r="D242" s="654"/>
      <c r="E242" s="1279"/>
      <c r="F242" s="1279"/>
    </row>
    <row r="243" spans="1:6" s="1278" customFormat="1" ht="217.5" customHeight="1">
      <c r="A243" s="1350">
        <v>88</v>
      </c>
      <c r="B243" s="126" t="s">
        <v>2365</v>
      </c>
      <c r="C243" s="2" t="s">
        <v>448</v>
      </c>
      <c r="D243" s="1164">
        <v>1</v>
      </c>
      <c r="E243" s="494"/>
      <c r="F243" s="1277">
        <f>D243*E243</f>
        <v>0</v>
      </c>
    </row>
    <row r="244" spans="1:6" s="1278" customFormat="1" ht="12.75">
      <c r="B244" s="129"/>
      <c r="C244" s="1342"/>
      <c r="D244" s="1343"/>
      <c r="E244" s="1279"/>
      <c r="F244" s="1279"/>
    </row>
    <row r="245" spans="1:6" s="1278" customFormat="1" ht="243" customHeight="1">
      <c r="A245" s="1350">
        <v>89</v>
      </c>
      <c r="B245" s="128" t="s">
        <v>2363</v>
      </c>
      <c r="C245" s="2" t="s">
        <v>448</v>
      </c>
      <c r="D245" s="1164">
        <v>2</v>
      </c>
      <c r="E245" s="494"/>
      <c r="F245" s="1277">
        <f>D245*E245</f>
        <v>0</v>
      </c>
    </row>
    <row r="246" spans="1:6" s="1278" customFormat="1" ht="12.75">
      <c r="A246" s="1350"/>
      <c r="B246" s="32"/>
      <c r="C246" s="43"/>
      <c r="D246" s="654"/>
      <c r="E246" s="1279"/>
      <c r="F246" s="1279"/>
    </row>
    <row r="247" spans="1:6" s="1278" customFormat="1" ht="218.25" customHeight="1">
      <c r="A247" s="1350">
        <v>90</v>
      </c>
      <c r="B247" s="128" t="s">
        <v>2363</v>
      </c>
      <c r="C247" s="2" t="s">
        <v>448</v>
      </c>
      <c r="D247" s="1164">
        <v>2</v>
      </c>
      <c r="E247" s="494"/>
      <c r="F247" s="1277">
        <f>D247*E247</f>
        <v>0</v>
      </c>
    </row>
    <row r="248" spans="1:6" s="1278" customFormat="1" ht="12.75">
      <c r="A248" s="1350"/>
      <c r="B248" s="52"/>
      <c r="C248" s="43"/>
      <c r="D248" s="654"/>
      <c r="E248" s="1279"/>
      <c r="F248" s="1279"/>
    </row>
    <row r="249" spans="1:6" s="1278" customFormat="1" ht="216.75" customHeight="1">
      <c r="A249" s="1350">
        <v>92</v>
      </c>
      <c r="B249" s="126" t="s">
        <v>2363</v>
      </c>
      <c r="C249" s="2" t="s">
        <v>448</v>
      </c>
      <c r="D249" s="1164">
        <v>2</v>
      </c>
      <c r="E249" s="494"/>
      <c r="F249" s="1277">
        <f>D249*E249</f>
        <v>0</v>
      </c>
    </row>
    <row r="250" spans="1:6" s="1278" customFormat="1" ht="12.75">
      <c r="A250" s="1350"/>
      <c r="B250" s="52"/>
      <c r="C250" s="43"/>
      <c r="D250" s="654"/>
      <c r="E250" s="1279"/>
      <c r="F250" s="1279"/>
    </row>
    <row r="251" spans="1:6" s="1278" customFormat="1" ht="211.5" customHeight="1">
      <c r="A251" s="1350">
        <v>93</v>
      </c>
      <c r="B251" s="126" t="s">
        <v>2363</v>
      </c>
      <c r="C251" s="2" t="s">
        <v>448</v>
      </c>
      <c r="D251" s="1164">
        <v>2</v>
      </c>
      <c r="E251" s="494"/>
      <c r="F251" s="1277">
        <f>D251*E251</f>
        <v>0</v>
      </c>
    </row>
    <row r="252" spans="1:6" s="1278" customFormat="1" ht="12.75">
      <c r="A252" s="1350"/>
      <c r="B252" s="130"/>
      <c r="C252" s="43"/>
      <c r="D252" s="654"/>
      <c r="E252" s="1279"/>
      <c r="F252" s="1279"/>
    </row>
    <row r="253" spans="1:6" s="1278" customFormat="1" ht="241.5" customHeight="1">
      <c r="A253" s="1350">
        <v>94</v>
      </c>
      <c r="B253" s="126" t="s">
        <v>2366</v>
      </c>
      <c r="C253" s="2" t="s">
        <v>448</v>
      </c>
      <c r="D253" s="1164">
        <v>3</v>
      </c>
      <c r="E253" s="494"/>
      <c r="F253" s="1277">
        <f>D253*E253</f>
        <v>0</v>
      </c>
    </row>
    <row r="254" spans="1:6" s="1278" customFormat="1" ht="12.75">
      <c r="A254" s="1350"/>
      <c r="B254" s="130"/>
      <c r="C254" s="43"/>
      <c r="D254" s="654"/>
      <c r="E254" s="1279"/>
      <c r="F254" s="1279"/>
    </row>
    <row r="255" spans="1:6" s="1278" customFormat="1" ht="248.25" customHeight="1">
      <c r="A255" s="1350">
        <v>95</v>
      </c>
      <c r="B255" s="126" t="s">
        <v>2367</v>
      </c>
      <c r="C255" s="2" t="s">
        <v>448</v>
      </c>
      <c r="D255" s="1164">
        <v>3</v>
      </c>
      <c r="E255" s="494"/>
      <c r="F255" s="1277">
        <f>D255*E255</f>
        <v>0</v>
      </c>
    </row>
    <row r="256" spans="1:6" s="1278" customFormat="1" ht="12.75">
      <c r="A256" s="1350"/>
      <c r="B256" s="52"/>
      <c r="C256" s="43"/>
      <c r="D256" s="654"/>
      <c r="E256" s="1279"/>
      <c r="F256" s="1279"/>
    </row>
    <row r="257" spans="1:6" s="1278" customFormat="1" ht="216" customHeight="1">
      <c r="A257" s="1350">
        <v>96</v>
      </c>
      <c r="B257" s="65" t="s">
        <v>2363</v>
      </c>
      <c r="C257" s="2" t="s">
        <v>448</v>
      </c>
      <c r="D257" s="1164">
        <v>3</v>
      </c>
      <c r="E257" s="494"/>
      <c r="F257" s="1277">
        <f>D257*E257</f>
        <v>0</v>
      </c>
    </row>
    <row r="258" spans="1:6" s="1278" customFormat="1" ht="12.75">
      <c r="A258" s="125"/>
      <c r="B258" s="52"/>
      <c r="C258" s="43"/>
      <c r="D258" s="654"/>
      <c r="E258" s="1279"/>
      <c r="F258" s="1279"/>
    </row>
    <row r="259" spans="1:6" s="1278" customFormat="1" ht="213" customHeight="1">
      <c r="A259" s="1350">
        <v>97</v>
      </c>
      <c r="B259" s="128" t="s">
        <v>2368</v>
      </c>
      <c r="C259" s="2" t="s">
        <v>448</v>
      </c>
      <c r="D259" s="1164">
        <v>3</v>
      </c>
      <c r="E259" s="494"/>
      <c r="F259" s="1277">
        <f>D259*E259</f>
        <v>0</v>
      </c>
    </row>
    <row r="260" spans="1:6" s="1278" customFormat="1" ht="12.75">
      <c r="A260" s="1350"/>
      <c r="B260" s="32"/>
      <c r="C260" s="43"/>
      <c r="D260" s="654"/>
      <c r="E260" s="1279"/>
      <c r="F260" s="1279"/>
    </row>
    <row r="261" spans="1:6" s="1278" customFormat="1" ht="242.25" customHeight="1">
      <c r="A261" s="1350">
        <v>98</v>
      </c>
      <c r="B261" s="128" t="s">
        <v>2368</v>
      </c>
      <c r="C261" s="2" t="s">
        <v>448</v>
      </c>
      <c r="D261" s="1164">
        <v>3</v>
      </c>
      <c r="E261" s="494"/>
      <c r="F261" s="1277">
        <f>D261*E261</f>
        <v>0</v>
      </c>
    </row>
    <row r="262" spans="1:6" s="1278" customFormat="1" ht="12.75">
      <c r="A262" s="1350"/>
      <c r="B262" s="52"/>
      <c r="C262" s="43"/>
      <c r="D262" s="654"/>
      <c r="E262" s="1279"/>
      <c r="F262" s="1279"/>
    </row>
    <row r="263" spans="1:6" s="1278" customFormat="1" ht="76.5">
      <c r="A263" s="1350">
        <v>99</v>
      </c>
      <c r="B263" s="1353" t="s">
        <v>2369</v>
      </c>
      <c r="C263" s="2" t="s">
        <v>429</v>
      </c>
      <c r="D263" s="1164">
        <v>18</v>
      </c>
      <c r="E263" s="1327"/>
      <c r="F263" s="1277">
        <f t="shared" ref="F263" si="37">E263*D263</f>
        <v>0</v>
      </c>
    </row>
    <row r="264" spans="1:6" s="1278" customFormat="1" ht="12.75">
      <c r="A264" s="1350"/>
      <c r="B264" s="34"/>
      <c r="C264" s="2"/>
      <c r="D264" s="1164"/>
      <c r="E264" s="1279"/>
      <c r="F264" s="1279"/>
    </row>
    <row r="265" spans="1:6" s="1278" customFormat="1" ht="76.5">
      <c r="A265" s="1350">
        <v>100</v>
      </c>
      <c r="B265" s="1353" t="s">
        <v>2370</v>
      </c>
      <c r="C265" s="2" t="s">
        <v>429</v>
      </c>
      <c r="D265" s="1164">
        <v>40</v>
      </c>
      <c r="E265" s="1327"/>
      <c r="F265" s="1277">
        <f t="shared" ref="F265" si="38">E265*D265</f>
        <v>0</v>
      </c>
    </row>
    <row r="266" spans="1:6" s="1278" customFormat="1" ht="12.75">
      <c r="A266" s="1350"/>
      <c r="B266" s="34"/>
      <c r="C266" s="2"/>
      <c r="D266" s="1164"/>
      <c r="E266" s="1279"/>
      <c r="F266" s="1279"/>
    </row>
    <row r="267" spans="1:6" s="1278" customFormat="1" ht="63.75">
      <c r="A267" s="1350">
        <v>101</v>
      </c>
      <c r="B267" s="1353" t="s">
        <v>3799</v>
      </c>
      <c r="C267" s="2" t="s">
        <v>422</v>
      </c>
      <c r="D267" s="1164">
        <v>85</v>
      </c>
      <c r="E267" s="1327"/>
      <c r="F267" s="1277">
        <f t="shared" ref="F267" si="39">E267*D267</f>
        <v>0</v>
      </c>
    </row>
    <row r="268" spans="1:6" s="1278" customFormat="1" ht="12.75">
      <c r="A268" s="1350"/>
      <c r="B268" s="52"/>
      <c r="C268" s="43"/>
      <c r="D268" s="654"/>
      <c r="E268" s="1279"/>
      <c r="F268" s="1279"/>
    </row>
    <row r="269" spans="1:6" s="1278" customFormat="1" ht="63.75">
      <c r="A269" s="1350">
        <v>102</v>
      </c>
      <c r="B269" s="131" t="s">
        <v>2371</v>
      </c>
      <c r="C269" s="1329" t="s">
        <v>448</v>
      </c>
      <c r="D269" s="1164">
        <v>1</v>
      </c>
      <c r="E269" s="1327"/>
      <c r="F269" s="1277">
        <f t="shared" ref="F269" si="40">E269*D269</f>
        <v>0</v>
      </c>
    </row>
    <row r="270" spans="1:6" s="1278" customFormat="1" ht="12.75">
      <c r="A270" s="1350"/>
      <c r="B270" s="52"/>
      <c r="C270" s="43"/>
      <c r="D270" s="654"/>
      <c r="E270" s="1279"/>
      <c r="F270" s="1279"/>
    </row>
    <row r="271" spans="1:6" s="1278" customFormat="1" ht="38.25">
      <c r="A271" s="1350">
        <v>103</v>
      </c>
      <c r="B271" s="52" t="s">
        <v>2372</v>
      </c>
      <c r="C271" s="1329" t="s">
        <v>448</v>
      </c>
      <c r="D271" s="1164">
        <v>1</v>
      </c>
      <c r="E271" s="1327"/>
      <c r="F271" s="1277">
        <f t="shared" ref="F271" si="41">E271*D271</f>
        <v>0</v>
      </c>
    </row>
    <row r="272" spans="1:6" s="1278" customFormat="1" ht="12.75">
      <c r="A272" s="1350"/>
      <c r="B272" s="52"/>
      <c r="C272" s="43"/>
      <c r="D272" s="654"/>
      <c r="E272" s="1279"/>
      <c r="F272" s="1279"/>
    </row>
    <row r="273" spans="1:6" s="1278" customFormat="1" ht="51">
      <c r="A273" s="1350">
        <v>104</v>
      </c>
      <c r="B273" s="132" t="s">
        <v>2373</v>
      </c>
      <c r="C273" s="1329" t="s">
        <v>448</v>
      </c>
      <c r="D273" s="1164">
        <v>1</v>
      </c>
      <c r="E273" s="1327"/>
      <c r="F273" s="1277">
        <f t="shared" ref="F273" si="42">E273*D273</f>
        <v>0</v>
      </c>
    </row>
    <row r="274" spans="1:6" s="1278" customFormat="1" ht="12.75">
      <c r="A274" s="75"/>
      <c r="B274" s="92"/>
      <c r="C274" s="93"/>
      <c r="D274" s="1263"/>
      <c r="E274" s="1279"/>
      <c r="F274" s="1279"/>
    </row>
    <row r="275" spans="1:6" s="1278" customFormat="1" ht="12.75">
      <c r="A275" s="91"/>
      <c r="B275" s="82"/>
      <c r="C275" s="83"/>
      <c r="D275" s="1263"/>
      <c r="E275" s="494"/>
      <c r="F275" s="1279"/>
    </row>
    <row r="276" spans="1:6">
      <c r="A276" s="1288" t="str">
        <f>A2</f>
        <v>A4.</v>
      </c>
      <c r="B276" s="1291" t="str">
        <f>"UKUPNO "&amp; B2</f>
        <v>UKUPNO ELEKTRO MATERIJAL</v>
      </c>
      <c r="C276" s="1362"/>
      <c r="D276" s="1362"/>
      <c r="E276" s="1362"/>
      <c r="F276" s="1317">
        <f>SUM(F77:F273)</f>
        <v>0</v>
      </c>
    </row>
  </sheetData>
  <conditionalFormatting sqref="C3:C21 C138">
    <cfRule type="cellIs" dxfId="18" priority="26" stopIfTrue="1" operator="equal">
      <formula>"""ili jednakovrijedan"""</formula>
    </cfRule>
  </conditionalFormatting>
  <conditionalFormatting sqref="C71:C93">
    <cfRule type="cellIs" dxfId="17" priority="25" stopIfTrue="1" operator="equal">
      <formula>"""ili jednakovrijedan"""</formula>
    </cfRule>
  </conditionalFormatting>
  <conditionalFormatting sqref="C191">
    <cfRule type="cellIs" dxfId="16" priority="24" stopIfTrue="1" operator="equal">
      <formula>"""ili jednakovrijedan"""</formula>
    </cfRule>
  </conditionalFormatting>
  <conditionalFormatting sqref="C193">
    <cfRule type="cellIs" dxfId="15" priority="23" stopIfTrue="1" operator="equal">
      <formula>"""ili jednakovrijedan"""</formula>
    </cfRule>
  </conditionalFormatting>
  <conditionalFormatting sqref="C195:C206">
    <cfRule type="cellIs" dxfId="14" priority="1" stopIfTrue="1" operator="equal">
      <formula>"""ili jednakovrijedan"""</formula>
    </cfRule>
  </conditionalFormatting>
  <conditionalFormatting sqref="C208:C274">
    <cfRule type="cellIs" dxfId="13" priority="3" stopIfTrue="1" operator="equal">
      <formula>"""ili jednakovrijedan"""</formula>
    </cfRule>
  </conditionalFormatting>
  <pageMargins left="0.7" right="0.7" top="0.75" bottom="0.75" header="0.3" footer="0.3"/>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FFFF00"/>
  </sheetPr>
  <dimension ref="A1:F123"/>
  <sheetViews>
    <sheetView view="pageBreakPreview" zoomScale="120" zoomScaleNormal="130" zoomScaleSheetLayoutView="120" workbookViewId="0">
      <selection activeCell="D51" sqref="D51"/>
    </sheetView>
  </sheetViews>
  <sheetFormatPr defaultColWidth="9.140625" defaultRowHeight="15"/>
  <cols>
    <col min="1" max="1" width="6.7109375" style="1336" customWidth="1"/>
    <col min="2" max="2" width="52.7109375" style="1336" customWidth="1"/>
    <col min="3" max="3" width="10" style="1355" bestFit="1" customWidth="1"/>
    <col min="4" max="4" width="10.140625" style="1356" customWidth="1"/>
    <col min="5" max="5" width="9.7109375" style="1357" customWidth="1"/>
    <col min="6" max="6" width="13.5703125" style="1357" bestFit="1" customWidth="1"/>
    <col min="7" max="16384" width="9.140625" style="1336"/>
  </cols>
  <sheetData>
    <row r="1" spans="1:6">
      <c r="A1" s="1332"/>
      <c r="B1" s="1332"/>
      <c r="C1" s="1333"/>
      <c r="D1" s="1334"/>
      <c r="E1" s="1335"/>
      <c r="F1" s="1335"/>
    </row>
    <row r="2" spans="1:6">
      <c r="A2" s="1247" t="s">
        <v>2374</v>
      </c>
      <c r="B2" s="1248" t="s">
        <v>2375</v>
      </c>
      <c r="C2" s="1249"/>
      <c r="D2" s="1259"/>
      <c r="E2" s="1250"/>
      <c r="F2" s="1250"/>
    </row>
    <row r="3" spans="1:6">
      <c r="A3" s="75"/>
      <c r="B3" s="76"/>
      <c r="C3" s="77"/>
      <c r="D3" s="1260"/>
      <c r="E3" s="1255"/>
      <c r="F3" s="1255"/>
    </row>
    <row r="4" spans="1:6" ht="25.5">
      <c r="A4" s="1156" t="s">
        <v>1860</v>
      </c>
      <c r="B4" s="1157" t="s">
        <v>415</v>
      </c>
      <c r="C4" s="1158" t="s">
        <v>1861</v>
      </c>
      <c r="D4" s="1159" t="s">
        <v>1862</v>
      </c>
      <c r="E4" s="1172" t="s">
        <v>3770</v>
      </c>
      <c r="F4" s="1172" t="s">
        <v>3771</v>
      </c>
    </row>
    <row r="5" spans="1:6">
      <c r="A5" s="75"/>
      <c r="B5" s="92"/>
      <c r="C5" s="93"/>
      <c r="D5" s="1263"/>
      <c r="E5" s="1279"/>
      <c r="F5" s="1279"/>
    </row>
    <row r="6" spans="1:6" ht="161.25" customHeight="1">
      <c r="A6" s="75"/>
      <c r="B6" s="92" t="s">
        <v>2376</v>
      </c>
      <c r="C6" s="93"/>
      <c r="D6" s="1263"/>
      <c r="E6" s="1279"/>
      <c r="F6" s="1279"/>
    </row>
    <row r="7" spans="1:6">
      <c r="A7" s="46" t="s">
        <v>2377</v>
      </c>
      <c r="B7" s="133" t="s">
        <v>2378</v>
      </c>
      <c r="C7" s="93"/>
      <c r="D7" s="1263"/>
      <c r="E7" s="1279"/>
      <c r="F7" s="1279"/>
    </row>
    <row r="8" spans="1:6">
      <c r="A8" s="38"/>
      <c r="B8" s="134" t="s">
        <v>2379</v>
      </c>
      <c r="C8" s="93"/>
      <c r="D8" s="1263"/>
      <c r="E8" s="1279"/>
      <c r="F8" s="1279"/>
    </row>
    <row r="9" spans="1:6">
      <c r="A9" s="38"/>
      <c r="B9" s="134" t="s">
        <v>2380</v>
      </c>
      <c r="C9" s="93"/>
      <c r="D9" s="1263"/>
      <c r="E9" s="1279"/>
      <c r="F9" s="1279"/>
    </row>
    <row r="10" spans="1:6" ht="38.25">
      <c r="A10" s="38"/>
      <c r="B10" s="134" t="s">
        <v>2381</v>
      </c>
      <c r="C10" s="93"/>
      <c r="D10" s="1263"/>
      <c r="E10" s="1279"/>
      <c r="F10" s="1279"/>
    </row>
    <row r="11" spans="1:6" ht="38.25">
      <c r="A11" s="38"/>
      <c r="B11" s="32" t="s">
        <v>2382</v>
      </c>
      <c r="C11" s="93"/>
      <c r="D11" s="1263"/>
      <c r="E11" s="1279"/>
      <c r="F11" s="1279"/>
    </row>
    <row r="12" spans="1:6">
      <c r="A12" s="38"/>
      <c r="B12" s="134" t="s">
        <v>2383</v>
      </c>
      <c r="C12" s="93"/>
      <c r="D12" s="1263"/>
      <c r="E12" s="1279"/>
      <c r="F12" s="1279"/>
    </row>
    <row r="13" spans="1:6">
      <c r="A13" s="38"/>
      <c r="B13" s="134" t="s">
        <v>2384</v>
      </c>
      <c r="C13" s="93"/>
      <c r="D13" s="1263"/>
      <c r="E13" s="1279"/>
      <c r="F13" s="1279"/>
    </row>
    <row r="14" spans="1:6">
      <c r="A14" s="38"/>
      <c r="B14" s="135" t="s">
        <v>2385</v>
      </c>
      <c r="C14" s="93"/>
      <c r="D14" s="1263"/>
      <c r="E14" s="1279"/>
      <c r="F14" s="1279"/>
    </row>
    <row r="15" spans="1:6">
      <c r="A15" s="46" t="s">
        <v>2386</v>
      </c>
      <c r="B15" s="136" t="s">
        <v>2387</v>
      </c>
      <c r="C15" s="93"/>
      <c r="D15" s="1263"/>
      <c r="E15" s="1279"/>
      <c r="F15" s="1279"/>
    </row>
    <row r="16" spans="1:6" ht="25.5">
      <c r="A16" s="38"/>
      <c r="B16" s="137" t="s">
        <v>2388</v>
      </c>
      <c r="C16" s="93"/>
      <c r="D16" s="1263"/>
      <c r="E16" s="1279"/>
      <c r="F16" s="1279"/>
    </row>
    <row r="17" spans="1:6">
      <c r="A17" s="38"/>
      <c r="B17" s="137" t="s">
        <v>2380</v>
      </c>
      <c r="C17" s="93"/>
      <c r="D17" s="1263"/>
      <c r="E17" s="1279"/>
      <c r="F17" s="1279"/>
    </row>
    <row r="18" spans="1:6">
      <c r="A18" s="38"/>
      <c r="B18" s="137" t="s">
        <v>2389</v>
      </c>
      <c r="C18" s="93"/>
      <c r="D18" s="1263"/>
      <c r="E18" s="1279"/>
      <c r="F18" s="1279"/>
    </row>
    <row r="19" spans="1:6" ht="25.5">
      <c r="A19" s="38"/>
      <c r="B19" s="137" t="s">
        <v>2390</v>
      </c>
      <c r="C19" s="93"/>
      <c r="D19" s="1263"/>
      <c r="E19" s="1279"/>
      <c r="F19" s="1279"/>
    </row>
    <row r="20" spans="1:6">
      <c r="A20" s="38"/>
      <c r="B20" s="137" t="s">
        <v>2391</v>
      </c>
      <c r="C20" s="93"/>
      <c r="D20" s="1263"/>
      <c r="E20" s="1279"/>
      <c r="F20" s="1279"/>
    </row>
    <row r="21" spans="1:6" ht="25.5">
      <c r="A21" s="38"/>
      <c r="B21" s="32" t="s">
        <v>2392</v>
      </c>
      <c r="C21" s="93"/>
      <c r="D21" s="1263"/>
      <c r="E21" s="1279"/>
      <c r="F21" s="1279"/>
    </row>
    <row r="22" spans="1:6" ht="25.5">
      <c r="A22" s="38"/>
      <c r="B22" s="137" t="s">
        <v>2390</v>
      </c>
      <c r="C22" s="93"/>
      <c r="D22" s="1263"/>
      <c r="E22" s="1279"/>
      <c r="F22" s="1279"/>
    </row>
    <row r="23" spans="1:6">
      <c r="A23" s="38"/>
      <c r="B23" s="137" t="s">
        <v>2393</v>
      </c>
      <c r="C23" s="93"/>
      <c r="D23" s="1263"/>
      <c r="E23" s="1279"/>
      <c r="F23" s="1279"/>
    </row>
    <row r="24" spans="1:6" ht="25.5">
      <c r="A24" s="38"/>
      <c r="B24" s="137" t="s">
        <v>2394</v>
      </c>
      <c r="C24" s="93"/>
      <c r="D24" s="1263"/>
      <c r="E24" s="1279"/>
      <c r="F24" s="1279"/>
    </row>
    <row r="25" spans="1:6" ht="25.5">
      <c r="A25" s="38"/>
      <c r="B25" s="32" t="s">
        <v>2395</v>
      </c>
      <c r="C25" s="93"/>
      <c r="D25" s="1263"/>
      <c r="E25" s="1279"/>
      <c r="F25" s="1279"/>
    </row>
    <row r="26" spans="1:6" ht="25.5">
      <c r="A26" s="38"/>
      <c r="B26" s="137" t="s">
        <v>2396</v>
      </c>
      <c r="C26" s="93"/>
      <c r="D26" s="1263"/>
      <c r="E26" s="1279"/>
      <c r="F26" s="1279"/>
    </row>
    <row r="27" spans="1:6">
      <c r="A27" s="46" t="s">
        <v>2397</v>
      </c>
      <c r="B27" s="138" t="s">
        <v>2398</v>
      </c>
      <c r="C27" s="93"/>
      <c r="D27" s="1263"/>
      <c r="E27" s="1279"/>
      <c r="F27" s="1279"/>
    </row>
    <row r="28" spans="1:6" ht="25.5">
      <c r="A28" s="38"/>
      <c r="B28" s="32" t="s">
        <v>2399</v>
      </c>
      <c r="C28" s="93"/>
      <c r="D28" s="1263"/>
      <c r="E28" s="1279"/>
      <c r="F28" s="1279"/>
    </row>
    <row r="29" spans="1:6">
      <c r="A29" s="38"/>
      <c r="B29" s="137" t="s">
        <v>2400</v>
      </c>
      <c r="C29" s="93"/>
      <c r="D29" s="1263"/>
      <c r="E29" s="1279"/>
      <c r="F29" s="1279"/>
    </row>
    <row r="30" spans="1:6" ht="25.5">
      <c r="A30" s="38"/>
      <c r="B30" s="137" t="s">
        <v>2401</v>
      </c>
      <c r="C30" s="93"/>
      <c r="D30" s="1263"/>
      <c r="E30" s="1279"/>
      <c r="F30" s="1279"/>
    </row>
    <row r="31" spans="1:6">
      <c r="A31" s="38"/>
      <c r="B31" s="32" t="s">
        <v>2402</v>
      </c>
      <c r="C31" s="93"/>
      <c r="D31" s="1263"/>
      <c r="E31" s="1279"/>
      <c r="F31" s="1279"/>
    </row>
    <row r="32" spans="1:6" ht="25.5">
      <c r="A32" s="38"/>
      <c r="B32" s="32" t="s">
        <v>2403</v>
      </c>
      <c r="C32" s="93"/>
      <c r="D32" s="1263"/>
      <c r="E32" s="1279"/>
      <c r="F32" s="1279"/>
    </row>
    <row r="33" spans="1:6">
      <c r="A33" s="38"/>
      <c r="B33" s="32" t="s">
        <v>2404</v>
      </c>
      <c r="C33" s="93"/>
      <c r="D33" s="1263"/>
      <c r="E33" s="1279"/>
      <c r="F33" s="1279"/>
    </row>
    <row r="34" spans="1:6" ht="25.5">
      <c r="A34" s="38"/>
      <c r="B34" s="32" t="s">
        <v>2405</v>
      </c>
      <c r="C34" s="93"/>
      <c r="D34" s="1263"/>
      <c r="E34" s="1279"/>
      <c r="F34" s="1279"/>
    </row>
    <row r="35" spans="1:6" ht="38.25">
      <c r="A35" s="38"/>
      <c r="B35" s="32" t="s">
        <v>2406</v>
      </c>
      <c r="C35" s="93"/>
      <c r="D35" s="1263"/>
      <c r="E35" s="1279"/>
      <c r="F35" s="1279"/>
    </row>
    <row r="36" spans="1:6">
      <c r="A36" s="38"/>
      <c r="B36" s="32" t="s">
        <v>2407</v>
      </c>
      <c r="C36" s="93"/>
      <c r="D36" s="1263"/>
      <c r="E36" s="1279"/>
      <c r="F36" s="1279"/>
    </row>
    <row r="37" spans="1:6">
      <c r="A37" s="46" t="s">
        <v>2408</v>
      </c>
      <c r="B37" s="47" t="s">
        <v>2409</v>
      </c>
      <c r="C37" s="93"/>
      <c r="D37" s="1263"/>
      <c r="E37" s="1279"/>
      <c r="F37" s="1279"/>
    </row>
    <row r="38" spans="1:6" ht="25.5">
      <c r="A38" s="38"/>
      <c r="B38" s="32" t="s">
        <v>2399</v>
      </c>
      <c r="C38" s="93"/>
      <c r="D38" s="1263"/>
      <c r="E38" s="1279"/>
      <c r="F38" s="1279"/>
    </row>
    <row r="39" spans="1:6">
      <c r="A39" s="38"/>
      <c r="B39" s="32" t="s">
        <v>2380</v>
      </c>
      <c r="C39" s="93"/>
      <c r="D39" s="1263"/>
      <c r="E39" s="1279"/>
      <c r="F39" s="1279"/>
    </row>
    <row r="40" spans="1:6" ht="38.25">
      <c r="A40" s="38"/>
      <c r="B40" s="32" t="s">
        <v>2410</v>
      </c>
      <c r="C40" s="93"/>
      <c r="D40" s="1263"/>
      <c r="E40" s="1279"/>
      <c r="F40" s="1279"/>
    </row>
    <row r="41" spans="1:6">
      <c r="A41" s="38"/>
      <c r="B41" s="32" t="s">
        <v>2411</v>
      </c>
      <c r="C41" s="93"/>
      <c r="D41" s="1263"/>
      <c r="E41" s="1279"/>
      <c r="F41" s="1279"/>
    </row>
    <row r="42" spans="1:6">
      <c r="A42" s="38"/>
      <c r="B42" s="32" t="s">
        <v>2412</v>
      </c>
      <c r="C42" s="93"/>
      <c r="D42" s="1263"/>
      <c r="E42" s="1279"/>
      <c r="F42" s="1279"/>
    </row>
    <row r="43" spans="1:6" ht="38.25">
      <c r="A43" s="38"/>
      <c r="B43" s="32" t="s">
        <v>2413</v>
      </c>
      <c r="C43" s="93"/>
      <c r="D43" s="1263"/>
      <c r="E43" s="1279"/>
      <c r="F43" s="1279"/>
    </row>
    <row r="44" spans="1:6">
      <c r="A44" s="38"/>
      <c r="B44" s="53" t="s">
        <v>2414</v>
      </c>
      <c r="C44" s="93"/>
      <c r="D44" s="1263"/>
      <c r="E44" s="1279"/>
      <c r="F44" s="1279"/>
    </row>
    <row r="45" spans="1:6">
      <c r="A45" s="38"/>
      <c r="B45" s="32"/>
      <c r="C45" s="93"/>
      <c r="D45" s="1263"/>
      <c r="E45" s="1279"/>
      <c r="F45" s="1279"/>
    </row>
    <row r="46" spans="1:6">
      <c r="A46" s="38"/>
      <c r="B46" s="47" t="s">
        <v>2415</v>
      </c>
      <c r="C46" s="93"/>
      <c r="D46" s="1263"/>
      <c r="E46" s="1279"/>
      <c r="F46" s="1279"/>
    </row>
    <row r="47" spans="1:6" ht="25.5">
      <c r="A47" s="38"/>
      <c r="B47" s="32" t="s">
        <v>2416</v>
      </c>
      <c r="C47" s="93"/>
      <c r="D47" s="1263"/>
      <c r="E47" s="1279"/>
      <c r="F47" s="1279"/>
    </row>
    <row r="48" spans="1:6" ht="25.5">
      <c r="A48" s="38"/>
      <c r="B48" s="32" t="s">
        <v>2417</v>
      </c>
      <c r="C48" s="93"/>
      <c r="D48" s="1263"/>
      <c r="E48" s="1279"/>
      <c r="F48" s="1279"/>
    </row>
    <row r="49" spans="1:6" ht="99" customHeight="1">
      <c r="A49" s="75">
        <v>1</v>
      </c>
      <c r="B49" s="92" t="s">
        <v>2418</v>
      </c>
      <c r="C49" s="1270" t="s">
        <v>423</v>
      </c>
      <c r="D49" s="1271">
        <v>500</v>
      </c>
      <c r="E49" s="1272"/>
      <c r="F49" s="1273">
        <f t="shared" ref="F49" si="0">D49*E49</f>
        <v>0</v>
      </c>
    </row>
    <row r="50" spans="1:6">
      <c r="A50" s="75"/>
      <c r="B50" s="92"/>
      <c r="C50" s="93"/>
      <c r="D50" s="1263"/>
      <c r="E50" s="1279"/>
      <c r="F50" s="1279"/>
    </row>
    <row r="51" spans="1:6" ht="38.25">
      <c r="A51" s="75">
        <v>2</v>
      </c>
      <c r="B51" s="92" t="s">
        <v>2419</v>
      </c>
      <c r="C51" s="1270" t="s">
        <v>423</v>
      </c>
      <c r="D51" s="1271">
        <v>7800</v>
      </c>
      <c r="E51" s="1272"/>
      <c r="F51" s="1273">
        <f t="shared" ref="F51" si="1">D51*E51</f>
        <v>0</v>
      </c>
    </row>
    <row r="52" spans="1:6">
      <c r="A52" s="75"/>
      <c r="B52" s="92"/>
      <c r="C52" s="93"/>
      <c r="D52" s="1263"/>
      <c r="E52" s="1279"/>
      <c r="F52" s="1279"/>
    </row>
    <row r="53" spans="1:6" ht="52.5" customHeight="1">
      <c r="A53" s="75">
        <v>3</v>
      </c>
      <c r="B53" s="92" t="s">
        <v>2420</v>
      </c>
      <c r="C53" s="93" t="s">
        <v>423</v>
      </c>
      <c r="D53" s="1271">
        <v>1200</v>
      </c>
      <c r="E53" s="1272"/>
      <c r="F53" s="1273">
        <f t="shared" ref="F53" si="2">D53*E53</f>
        <v>0</v>
      </c>
    </row>
    <row r="54" spans="1:6">
      <c r="A54" s="75"/>
      <c r="B54" s="92"/>
      <c r="C54" s="93"/>
      <c r="D54" s="1263"/>
      <c r="E54" s="1279"/>
      <c r="F54" s="1279"/>
    </row>
    <row r="55" spans="1:6" ht="38.25">
      <c r="A55" s="75">
        <v>4</v>
      </c>
      <c r="B55" s="32" t="s">
        <v>2421</v>
      </c>
      <c r="C55" s="1333"/>
      <c r="D55" s="1334"/>
      <c r="E55" s="1279"/>
      <c r="F55" s="1279"/>
    </row>
    <row r="56" spans="1:6">
      <c r="A56" s="140" t="s">
        <v>2422</v>
      </c>
      <c r="B56" s="32" t="s">
        <v>2423</v>
      </c>
      <c r="C56" s="87" t="s">
        <v>423</v>
      </c>
      <c r="D56" s="1164">
        <v>150</v>
      </c>
      <c r="E56" s="1272"/>
      <c r="F56" s="1273">
        <f t="shared" ref="F56:F57" si="3">D56*E56</f>
        <v>0</v>
      </c>
    </row>
    <row r="57" spans="1:6">
      <c r="A57" s="140" t="s">
        <v>2424</v>
      </c>
      <c r="B57" s="32" t="s">
        <v>2425</v>
      </c>
      <c r="C57" s="87" t="s">
        <v>423</v>
      </c>
      <c r="D57" s="1164">
        <v>150</v>
      </c>
      <c r="E57" s="1272"/>
      <c r="F57" s="1273">
        <f t="shared" si="3"/>
        <v>0</v>
      </c>
    </row>
    <row r="58" spans="1:6">
      <c r="A58" s="75"/>
      <c r="B58" s="92"/>
      <c r="C58" s="93"/>
      <c r="D58" s="1263"/>
      <c r="E58" s="1279"/>
      <c r="F58" s="1279"/>
    </row>
    <row r="59" spans="1:6">
      <c r="A59" s="75"/>
      <c r="B59" s="92"/>
      <c r="C59" s="93"/>
      <c r="D59" s="1263"/>
      <c r="E59" s="1279"/>
      <c r="F59" s="1279"/>
    </row>
    <row r="60" spans="1:6" ht="51.75">
      <c r="A60" s="75">
        <v>5</v>
      </c>
      <c r="B60" s="1360" t="s">
        <v>2426</v>
      </c>
      <c r="C60" s="83" t="s">
        <v>448</v>
      </c>
      <c r="D60" s="1263">
        <v>1</v>
      </c>
      <c r="E60" s="1279"/>
      <c r="F60" s="1279"/>
    </row>
    <row r="61" spans="1:6" ht="26.25">
      <c r="A61" s="75"/>
      <c r="B61" s="1360" t="s">
        <v>2427</v>
      </c>
      <c r="C61" s="83" t="s">
        <v>448</v>
      </c>
      <c r="D61" s="1263">
        <v>1</v>
      </c>
      <c r="E61" s="1279"/>
      <c r="F61" s="1279"/>
    </row>
    <row r="62" spans="1:6">
      <c r="A62" s="75"/>
      <c r="B62" s="1360" t="s">
        <v>2428</v>
      </c>
      <c r="C62" s="83" t="s">
        <v>429</v>
      </c>
      <c r="D62" s="1263">
        <v>1</v>
      </c>
      <c r="E62" s="1279"/>
      <c r="F62" s="1279"/>
    </row>
    <row r="63" spans="1:6">
      <c r="A63" s="75"/>
      <c r="B63" s="1360" t="s">
        <v>2429</v>
      </c>
      <c r="C63" s="83" t="s">
        <v>600</v>
      </c>
      <c r="D63" s="1263">
        <v>1</v>
      </c>
      <c r="E63" s="1279"/>
      <c r="F63" s="1279"/>
    </row>
    <row r="64" spans="1:6">
      <c r="A64" s="75"/>
      <c r="B64" s="45" t="s">
        <v>2430</v>
      </c>
      <c r="C64" s="87" t="s">
        <v>429</v>
      </c>
      <c r="D64" s="426">
        <v>4</v>
      </c>
      <c r="E64" s="1279"/>
      <c r="F64" s="1279"/>
    </row>
    <row r="65" spans="1:6">
      <c r="A65" s="75"/>
      <c r="B65" s="126" t="s">
        <v>2431</v>
      </c>
      <c r="C65" s="1240" t="s">
        <v>448</v>
      </c>
      <c r="D65" s="463">
        <v>1</v>
      </c>
      <c r="E65" s="1279"/>
      <c r="F65" s="1279"/>
    </row>
    <row r="66" spans="1:6">
      <c r="A66" s="75"/>
      <c r="B66" s="126" t="s">
        <v>2432</v>
      </c>
      <c r="C66" s="1240" t="s">
        <v>448</v>
      </c>
      <c r="D66" s="463">
        <v>1</v>
      </c>
      <c r="E66" s="1279"/>
      <c r="F66" s="1279"/>
    </row>
    <row r="67" spans="1:6">
      <c r="A67" s="75"/>
      <c r="B67" s="126" t="s">
        <v>2433</v>
      </c>
      <c r="C67" s="1240" t="s">
        <v>448</v>
      </c>
      <c r="D67" s="463">
        <v>1</v>
      </c>
      <c r="E67" s="1279"/>
      <c r="F67" s="1279"/>
    </row>
    <row r="68" spans="1:6" ht="63.75">
      <c r="A68" s="75"/>
      <c r="B68" s="45" t="s">
        <v>2434</v>
      </c>
      <c r="C68" s="87" t="s">
        <v>448</v>
      </c>
      <c r="D68" s="426">
        <v>1</v>
      </c>
      <c r="E68" s="1279"/>
      <c r="F68" s="1279"/>
    </row>
    <row r="69" spans="1:6">
      <c r="A69" s="75"/>
      <c r="B69" s="45" t="s">
        <v>2435</v>
      </c>
      <c r="C69" s="87" t="s">
        <v>429</v>
      </c>
      <c r="D69" s="426">
        <v>1</v>
      </c>
      <c r="E69" s="1279"/>
      <c r="F69" s="1279"/>
    </row>
    <row r="70" spans="1:6">
      <c r="A70" s="75"/>
      <c r="B70" s="45" t="s">
        <v>2436</v>
      </c>
      <c r="C70" s="87" t="s">
        <v>448</v>
      </c>
      <c r="D70" s="426">
        <v>1</v>
      </c>
      <c r="E70" s="1279"/>
      <c r="F70" s="1279"/>
    </row>
    <row r="71" spans="1:6">
      <c r="A71" s="75"/>
      <c r="B71" s="45" t="s">
        <v>2437</v>
      </c>
      <c r="C71" s="87" t="s">
        <v>448</v>
      </c>
      <c r="D71" s="426">
        <v>1</v>
      </c>
      <c r="E71" s="1279"/>
      <c r="F71" s="1279"/>
    </row>
    <row r="72" spans="1:6">
      <c r="A72" s="75"/>
      <c r="B72" s="1360" t="s">
        <v>2438</v>
      </c>
      <c r="C72" s="87" t="s">
        <v>448</v>
      </c>
      <c r="D72" s="1263">
        <v>1</v>
      </c>
      <c r="E72" s="1279"/>
      <c r="F72" s="1279"/>
    </row>
    <row r="73" spans="1:6" ht="27" customHeight="1">
      <c r="A73" s="75"/>
      <c r="B73" s="1360" t="s">
        <v>2439</v>
      </c>
      <c r="C73" s="87" t="s">
        <v>448</v>
      </c>
      <c r="D73" s="1263">
        <v>1</v>
      </c>
      <c r="E73" s="1279"/>
      <c r="F73" s="1279"/>
    </row>
    <row r="74" spans="1:6">
      <c r="A74" s="75"/>
      <c r="B74" s="1360" t="s">
        <v>2440</v>
      </c>
      <c r="C74" s="87" t="s">
        <v>448</v>
      </c>
      <c r="D74" s="1263">
        <v>1</v>
      </c>
      <c r="E74" s="1279"/>
      <c r="F74" s="1279"/>
    </row>
    <row r="75" spans="1:6">
      <c r="A75" s="75"/>
      <c r="B75" s="1360" t="s">
        <v>2441</v>
      </c>
      <c r="C75" s="87" t="s">
        <v>448</v>
      </c>
      <c r="D75" s="1263">
        <v>1</v>
      </c>
      <c r="E75" s="1279"/>
      <c r="F75" s="1279"/>
    </row>
    <row r="76" spans="1:6">
      <c r="A76" s="75"/>
      <c r="B76" s="1360" t="s">
        <v>2442</v>
      </c>
      <c r="C76" s="87" t="s">
        <v>448</v>
      </c>
      <c r="D76" s="1263">
        <v>1</v>
      </c>
      <c r="E76" s="1279"/>
      <c r="F76" s="1279"/>
    </row>
    <row r="77" spans="1:6">
      <c r="A77" s="75"/>
      <c r="B77" s="1360" t="s">
        <v>2443</v>
      </c>
      <c r="C77" s="83" t="s">
        <v>429</v>
      </c>
      <c r="D77" s="1263">
        <v>4</v>
      </c>
      <c r="E77" s="1279"/>
      <c r="F77" s="1279"/>
    </row>
    <row r="78" spans="1:6">
      <c r="A78" s="75"/>
      <c r="B78" s="1360" t="s">
        <v>2444</v>
      </c>
      <c r="C78" s="83" t="s">
        <v>429</v>
      </c>
      <c r="D78" s="1263">
        <v>96</v>
      </c>
      <c r="E78" s="1279"/>
      <c r="F78" s="1279"/>
    </row>
    <row r="79" spans="1:6">
      <c r="A79" s="75"/>
      <c r="B79" s="1360" t="s">
        <v>2445</v>
      </c>
      <c r="C79" s="83" t="s">
        <v>429</v>
      </c>
      <c r="D79" s="1263">
        <v>76</v>
      </c>
      <c r="E79" s="1279"/>
      <c r="F79" s="1279"/>
    </row>
    <row r="80" spans="1:6">
      <c r="A80" s="75"/>
      <c r="B80" s="1360" t="s">
        <v>2446</v>
      </c>
      <c r="C80" s="83" t="s">
        <v>429</v>
      </c>
      <c r="D80" s="1263">
        <v>20</v>
      </c>
      <c r="E80" s="1279"/>
      <c r="F80" s="1279"/>
    </row>
    <row r="81" spans="1:6" ht="26.25">
      <c r="A81" s="75"/>
      <c r="B81" s="1360" t="s">
        <v>2447</v>
      </c>
      <c r="C81" s="83" t="s">
        <v>429</v>
      </c>
      <c r="D81" s="1263">
        <f>D78</f>
        <v>96</v>
      </c>
      <c r="E81" s="1279"/>
      <c r="F81" s="1279"/>
    </row>
    <row r="82" spans="1:6">
      <c r="A82" s="75"/>
      <c r="B82" s="1360" t="s">
        <v>2448</v>
      </c>
      <c r="C82" s="83" t="s">
        <v>429</v>
      </c>
      <c r="D82" s="1263">
        <v>4</v>
      </c>
      <c r="E82" s="1279"/>
      <c r="F82" s="1279"/>
    </row>
    <row r="83" spans="1:6">
      <c r="A83" s="75"/>
      <c r="B83" s="126" t="s">
        <v>2449</v>
      </c>
      <c r="C83" s="83" t="s">
        <v>429</v>
      </c>
      <c r="D83" s="1263">
        <v>4</v>
      </c>
      <c r="E83" s="1279"/>
      <c r="F83" s="1279"/>
    </row>
    <row r="84" spans="1:6" ht="25.5">
      <c r="A84" s="75"/>
      <c r="B84" s="126" t="s">
        <v>2450</v>
      </c>
      <c r="C84" s="83" t="s">
        <v>429</v>
      </c>
      <c r="D84" s="1263">
        <v>1</v>
      </c>
      <c r="E84" s="1279"/>
      <c r="F84" s="1279"/>
    </row>
    <row r="85" spans="1:6">
      <c r="A85" s="75"/>
      <c r="B85" s="126" t="s">
        <v>2451</v>
      </c>
      <c r="C85" s="83" t="s">
        <v>429</v>
      </c>
      <c r="D85" s="1263">
        <v>4</v>
      </c>
      <c r="E85" s="1279"/>
      <c r="F85" s="1279"/>
    </row>
    <row r="86" spans="1:6" ht="63.75">
      <c r="A86" s="75"/>
      <c r="B86" s="126" t="s">
        <v>2452</v>
      </c>
      <c r="C86" s="87" t="s">
        <v>429</v>
      </c>
      <c r="D86" s="426">
        <v>1</v>
      </c>
      <c r="E86" s="1279"/>
      <c r="F86" s="1279"/>
    </row>
    <row r="87" spans="1:6" ht="63.75">
      <c r="A87" s="75"/>
      <c r="B87" s="126" t="s">
        <v>2453</v>
      </c>
      <c r="C87" s="87" t="s">
        <v>429</v>
      </c>
      <c r="D87" s="426">
        <v>1</v>
      </c>
      <c r="E87" s="1279"/>
      <c r="F87" s="1279"/>
    </row>
    <row r="88" spans="1:6">
      <c r="A88" s="75"/>
      <c r="B88" s="1276" t="s">
        <v>2454</v>
      </c>
      <c r="C88" s="83" t="s">
        <v>429</v>
      </c>
      <c r="D88" s="1263">
        <v>1</v>
      </c>
      <c r="E88" s="1279"/>
      <c r="F88" s="1279"/>
    </row>
    <row r="89" spans="1:6">
      <c r="A89" s="75"/>
      <c r="B89" s="1360" t="s">
        <v>2455</v>
      </c>
      <c r="C89" s="83" t="s">
        <v>429</v>
      </c>
      <c r="D89" s="1356">
        <v>1</v>
      </c>
      <c r="E89" s="1279"/>
      <c r="F89" s="1279"/>
    </row>
    <row r="90" spans="1:6" ht="89.25" customHeight="1">
      <c r="A90" s="75"/>
      <c r="B90" s="1276" t="s">
        <v>2456</v>
      </c>
      <c r="C90" s="83" t="s">
        <v>429</v>
      </c>
      <c r="D90" s="1263">
        <v>1</v>
      </c>
      <c r="E90" s="1279"/>
      <c r="F90" s="1279"/>
    </row>
    <row r="91" spans="1:6" ht="39">
      <c r="A91" s="75"/>
      <c r="B91" s="1276" t="s">
        <v>2457</v>
      </c>
      <c r="C91" s="83" t="s">
        <v>448</v>
      </c>
      <c r="D91" s="1263">
        <v>1</v>
      </c>
      <c r="E91" s="1279"/>
      <c r="F91" s="1279"/>
    </row>
    <row r="92" spans="1:6" s="1307" customFormat="1" ht="38.25">
      <c r="A92" s="1301"/>
      <c r="B92" s="1302" t="s">
        <v>3794</v>
      </c>
      <c r="C92" s="1303"/>
      <c r="D92" s="1304"/>
      <c r="E92" s="1305"/>
      <c r="F92" s="1306"/>
    </row>
    <row r="93" spans="1:6">
      <c r="A93" s="1358"/>
      <c r="B93" s="1359"/>
      <c r="C93" s="1310" t="s">
        <v>448</v>
      </c>
      <c r="D93" s="1322">
        <v>1</v>
      </c>
      <c r="E93" s="1316"/>
      <c r="F93" s="1316">
        <f>E93*D93</f>
        <v>0</v>
      </c>
    </row>
    <row r="94" spans="1:6">
      <c r="A94" s="75"/>
      <c r="B94" s="92"/>
      <c r="C94" s="93"/>
      <c r="D94" s="1263"/>
      <c r="E94" s="1279"/>
      <c r="F94" s="1279"/>
    </row>
    <row r="95" spans="1:6" ht="51.75">
      <c r="A95" s="75">
        <v>5</v>
      </c>
      <c r="B95" s="1276" t="s">
        <v>2458</v>
      </c>
      <c r="C95" s="83"/>
      <c r="D95" s="1263"/>
      <c r="E95" s="1279"/>
      <c r="F95" s="1279"/>
    </row>
    <row r="96" spans="1:6">
      <c r="A96" s="75"/>
      <c r="B96" s="1276" t="s">
        <v>2459</v>
      </c>
      <c r="C96" s="83" t="s">
        <v>429</v>
      </c>
      <c r="D96" s="1263">
        <v>18</v>
      </c>
      <c r="E96" s="1279"/>
      <c r="F96" s="1279">
        <f t="shared" ref="F96" si="4">D96*E96</f>
        <v>0</v>
      </c>
    </row>
    <row r="97" spans="1:6">
      <c r="A97" s="75"/>
      <c r="B97" s="92"/>
      <c r="C97" s="93"/>
      <c r="D97" s="1263"/>
      <c r="E97" s="1279"/>
      <c r="F97" s="1279"/>
    </row>
    <row r="98" spans="1:6" ht="174" customHeight="1">
      <c r="A98" s="75">
        <v>7</v>
      </c>
      <c r="B98" s="32" t="s">
        <v>2460</v>
      </c>
      <c r="C98" s="87" t="s">
        <v>429</v>
      </c>
      <c r="D98" s="426">
        <v>10</v>
      </c>
      <c r="E98" s="1279"/>
      <c r="F98" s="1279">
        <f t="shared" ref="F98" si="5">D98*E98</f>
        <v>0</v>
      </c>
    </row>
    <row r="99" spans="1:6">
      <c r="A99" s="75"/>
      <c r="B99" s="92"/>
      <c r="C99" s="93"/>
      <c r="D99" s="1263"/>
      <c r="E99" s="1279"/>
      <c r="F99" s="1279"/>
    </row>
    <row r="100" spans="1:6" ht="51">
      <c r="A100" s="75">
        <v>8</v>
      </c>
      <c r="B100" s="32" t="s">
        <v>2461</v>
      </c>
      <c r="C100" s="87" t="s">
        <v>448</v>
      </c>
      <c r="D100" s="426">
        <v>1</v>
      </c>
      <c r="E100" s="1279"/>
      <c r="F100" s="1279">
        <f t="shared" ref="F100" si="6">D100*E100</f>
        <v>0</v>
      </c>
    </row>
    <row r="101" spans="1:6">
      <c r="A101" s="75"/>
      <c r="B101" s="32"/>
      <c r="C101" s="87"/>
      <c r="D101" s="426"/>
      <c r="E101" s="1279"/>
      <c r="F101" s="1279"/>
    </row>
    <row r="102" spans="1:6" ht="25.5">
      <c r="A102" s="75">
        <v>9</v>
      </c>
      <c r="B102" s="32" t="s">
        <v>2462</v>
      </c>
      <c r="C102" s="87" t="s">
        <v>448</v>
      </c>
      <c r="D102" s="426">
        <v>1</v>
      </c>
      <c r="E102" s="1279"/>
      <c r="F102" s="1279">
        <f t="shared" ref="F102" si="7">D102*E102</f>
        <v>0</v>
      </c>
    </row>
    <row r="103" spans="1:6">
      <c r="B103" s="134"/>
      <c r="C103" s="1240"/>
      <c r="D103" s="463"/>
      <c r="E103" s="1279"/>
      <c r="F103" s="1279"/>
    </row>
    <row r="104" spans="1:6" ht="63.75">
      <c r="A104" s="75">
        <v>10</v>
      </c>
      <c r="B104" s="126" t="s">
        <v>2463</v>
      </c>
      <c r="C104" s="2" t="s">
        <v>448</v>
      </c>
      <c r="D104" s="1164">
        <v>1</v>
      </c>
      <c r="E104" s="1279"/>
      <c r="F104" s="1279">
        <f t="shared" ref="F104" si="8">D104*E104</f>
        <v>0</v>
      </c>
    </row>
    <row r="105" spans="1:6">
      <c r="A105" s="75"/>
      <c r="B105" s="32"/>
      <c r="C105" s="2"/>
      <c r="D105" s="1164"/>
      <c r="E105" s="1279"/>
      <c r="F105" s="1279"/>
    </row>
    <row r="106" spans="1:6" ht="25.5">
      <c r="A106" s="75">
        <v>11</v>
      </c>
      <c r="B106" s="32" t="s">
        <v>2464</v>
      </c>
      <c r="C106" s="2" t="s">
        <v>448</v>
      </c>
      <c r="D106" s="1164">
        <v>1</v>
      </c>
      <c r="E106" s="1279"/>
      <c r="F106" s="1279">
        <f t="shared" ref="F106" si="9">D106*E106</f>
        <v>0</v>
      </c>
    </row>
    <row r="107" spans="1:6">
      <c r="A107" s="75"/>
      <c r="B107" s="134"/>
      <c r="C107" s="1240"/>
      <c r="D107" s="463"/>
      <c r="E107" s="1279"/>
      <c r="F107" s="1279"/>
    </row>
    <row r="108" spans="1:6" ht="51.75">
      <c r="A108" s="75">
        <v>12</v>
      </c>
      <c r="B108" s="112" t="s">
        <v>2465</v>
      </c>
      <c r="C108" s="2" t="s">
        <v>448</v>
      </c>
      <c r="D108" s="1164">
        <v>1</v>
      </c>
      <c r="E108" s="1279"/>
      <c r="F108" s="1279">
        <f t="shared" ref="F108" si="10">D108*E108</f>
        <v>0</v>
      </c>
    </row>
    <row r="109" spans="1:6">
      <c r="A109" s="75"/>
    </row>
    <row r="110" spans="1:6" ht="240" customHeight="1">
      <c r="A110" s="75">
        <v>13</v>
      </c>
      <c r="B110" s="1344" t="s">
        <v>2466</v>
      </c>
      <c r="C110" s="2" t="s">
        <v>448</v>
      </c>
      <c r="D110" s="1164">
        <v>1</v>
      </c>
      <c r="E110" s="1279"/>
      <c r="F110" s="1279">
        <f t="shared" ref="F110" si="11">D110*E110</f>
        <v>0</v>
      </c>
    </row>
    <row r="111" spans="1:6">
      <c r="A111" s="75"/>
    </row>
    <row r="112" spans="1:6" ht="26.25">
      <c r="A112" s="75">
        <v>14</v>
      </c>
      <c r="B112" s="112" t="s">
        <v>2467</v>
      </c>
      <c r="C112" s="2" t="s">
        <v>448</v>
      </c>
      <c r="D112" s="1164">
        <v>1</v>
      </c>
      <c r="E112" s="1279"/>
      <c r="F112" s="1279">
        <f t="shared" ref="F112" si="12">D112*E112</f>
        <v>0</v>
      </c>
    </row>
    <row r="114" spans="1:6">
      <c r="A114" s="75">
        <v>15</v>
      </c>
      <c r="B114" s="1361" t="s">
        <v>2468</v>
      </c>
      <c r="C114" s="2" t="s">
        <v>448</v>
      </c>
      <c r="D114" s="1164">
        <v>4</v>
      </c>
      <c r="E114" s="1279"/>
      <c r="F114" s="1279">
        <f t="shared" ref="F114" si="13">D114*E114</f>
        <v>0</v>
      </c>
    </row>
    <row r="115" spans="1:6">
      <c r="A115" s="75"/>
    </row>
    <row r="116" spans="1:6" ht="25.5">
      <c r="A116" s="75">
        <v>16</v>
      </c>
      <c r="B116" s="32" t="s">
        <v>2469</v>
      </c>
      <c r="C116" s="87" t="s">
        <v>419</v>
      </c>
      <c r="D116" s="426">
        <v>5</v>
      </c>
      <c r="E116" s="1279"/>
      <c r="F116" s="1279">
        <f t="shared" ref="F116" si="14">D116*E116</f>
        <v>0</v>
      </c>
    </row>
    <row r="117" spans="1:6">
      <c r="B117" s="92"/>
      <c r="C117" s="93"/>
      <c r="D117" s="1263"/>
      <c r="E117" s="1279"/>
      <c r="F117" s="1279"/>
    </row>
    <row r="118" spans="1:6" ht="26.25">
      <c r="A118" s="75">
        <v>17</v>
      </c>
      <c r="B118" s="1276" t="s">
        <v>2470</v>
      </c>
      <c r="C118" s="83" t="s">
        <v>423</v>
      </c>
      <c r="D118" s="1263">
        <v>100</v>
      </c>
      <c r="E118" s="1279"/>
      <c r="F118" s="1279">
        <f t="shared" ref="F118" si="15">D118*E118</f>
        <v>0</v>
      </c>
    </row>
    <row r="119" spans="1:6">
      <c r="A119" s="75"/>
      <c r="B119" s="92"/>
      <c r="C119" s="93"/>
      <c r="D119" s="1263"/>
      <c r="E119" s="1279"/>
      <c r="F119" s="1279"/>
    </row>
    <row r="120" spans="1:6" ht="38.25">
      <c r="A120" s="75">
        <v>18</v>
      </c>
      <c r="B120" s="104" t="s">
        <v>1897</v>
      </c>
      <c r="C120" s="93" t="s">
        <v>448</v>
      </c>
      <c r="D120" s="1167">
        <v>1</v>
      </c>
      <c r="E120" s="1279"/>
      <c r="F120" s="1279">
        <f>D120*E120</f>
        <v>0</v>
      </c>
    </row>
    <row r="121" spans="1:6">
      <c r="A121" s="75"/>
      <c r="B121" s="1276"/>
      <c r="C121" s="77"/>
      <c r="D121" s="1260"/>
      <c r="E121" s="1279"/>
      <c r="F121" s="1279"/>
    </row>
    <row r="122" spans="1:6">
      <c r="A122" s="91"/>
      <c r="B122" s="82"/>
      <c r="C122" s="83"/>
      <c r="D122" s="1263"/>
      <c r="E122" s="494"/>
      <c r="F122" s="1279"/>
    </row>
    <row r="123" spans="1:6">
      <c r="A123" s="1288" t="str">
        <f>A2</f>
        <v>B1.</v>
      </c>
      <c r="B123" s="1291" t="str">
        <f>"UKUPNO "&amp; B2</f>
        <v>UKUPNO ELEKTRONIČKA KOMUNIKACIJSKA INSTALACIJA</v>
      </c>
      <c r="C123" s="1362"/>
      <c r="D123" s="1362"/>
      <c r="E123" s="1362"/>
      <c r="F123" s="1317">
        <f>SUM(F93:F120)+SUM(F49:F57)</f>
        <v>0</v>
      </c>
    </row>
  </sheetData>
  <conditionalFormatting sqref="C3:C91 C93:C108 C112">
    <cfRule type="cellIs" dxfId="12" priority="5" stopIfTrue="1" operator="equal">
      <formula>"""ili jednakovrijedan"""</formula>
    </cfRule>
  </conditionalFormatting>
  <conditionalFormatting sqref="C110">
    <cfRule type="cellIs" dxfId="11" priority="3" stopIfTrue="1" operator="equal">
      <formula>"""ili jednakovrijedan"""</formula>
    </cfRule>
  </conditionalFormatting>
  <conditionalFormatting sqref="C114">
    <cfRule type="cellIs" dxfId="10" priority="1" stopIfTrue="1" operator="equal">
      <formula>"""ili jednakovrijedan"""</formula>
    </cfRule>
  </conditionalFormatting>
  <conditionalFormatting sqref="C116:C121">
    <cfRule type="cellIs" dxfId="9" priority="18" stopIfTrue="1" operator="equal">
      <formula>"""ili jednakovrijedan"""</formula>
    </cfRule>
  </conditionalFormatting>
  <pageMargins left="0.7" right="0.7" top="0.75" bottom="0.75" header="0.3" footer="0.3"/>
  <pageSetup paperSize="9"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FFFF00"/>
  </sheetPr>
  <dimension ref="A1:F108"/>
  <sheetViews>
    <sheetView view="pageBreakPreview" topLeftCell="A99" zoomScale="120" zoomScaleNormal="115" zoomScaleSheetLayoutView="120" workbookViewId="0">
      <selection activeCell="B2" sqref="B2"/>
    </sheetView>
  </sheetViews>
  <sheetFormatPr defaultColWidth="9.140625" defaultRowHeight="15"/>
  <cols>
    <col min="1" max="1" width="6.7109375" style="1336" customWidth="1"/>
    <col min="2" max="2" width="52.7109375" style="1336" customWidth="1"/>
    <col min="3" max="3" width="10" style="1355" bestFit="1" customWidth="1"/>
    <col min="4" max="4" width="8.140625" style="1356" bestFit="1" customWidth="1"/>
    <col min="5" max="5" width="9.7109375" style="1357" customWidth="1"/>
    <col min="6" max="6" width="13.5703125" style="1357" bestFit="1" customWidth="1"/>
    <col min="7" max="16384" width="9.140625" style="1336"/>
  </cols>
  <sheetData>
    <row r="1" spans="1:6">
      <c r="A1" s="1332"/>
      <c r="B1" s="1332"/>
      <c r="C1" s="1333"/>
      <c r="D1" s="1334"/>
      <c r="E1" s="1335"/>
      <c r="F1" s="1335"/>
    </row>
    <row r="2" spans="1:6" ht="38.25">
      <c r="A2" s="1363" t="s">
        <v>2471</v>
      </c>
      <c r="B2" s="1298" t="s">
        <v>2472</v>
      </c>
      <c r="C2" s="1249"/>
      <c r="D2" s="1259"/>
      <c r="E2" s="1250"/>
      <c r="F2" s="1250"/>
    </row>
    <row r="3" spans="1:6">
      <c r="A3" s="75"/>
      <c r="B3" s="76"/>
      <c r="C3" s="77"/>
      <c r="D3" s="1260"/>
      <c r="E3" s="1255"/>
      <c r="F3" s="1255"/>
    </row>
    <row r="4" spans="1:6" ht="25.5">
      <c r="A4" s="1156" t="s">
        <v>1860</v>
      </c>
      <c r="B4" s="1157" t="s">
        <v>415</v>
      </c>
      <c r="C4" s="1157" t="s">
        <v>1861</v>
      </c>
      <c r="D4" s="1268" t="s">
        <v>1862</v>
      </c>
      <c r="E4" s="1269" t="s">
        <v>3770</v>
      </c>
      <c r="F4" s="1269" t="s">
        <v>3771</v>
      </c>
    </row>
    <row r="5" spans="1:6">
      <c r="A5" s="75"/>
      <c r="C5" s="93"/>
      <c r="D5" s="1263"/>
      <c r="E5" s="1279"/>
      <c r="F5" s="1279"/>
    </row>
    <row r="6" spans="1:6" ht="102">
      <c r="A6" s="75"/>
      <c r="B6" s="92" t="s">
        <v>2473</v>
      </c>
      <c r="C6" s="93"/>
      <c r="D6" s="1263"/>
      <c r="E6" s="1279"/>
      <c r="F6" s="1279"/>
    </row>
    <row r="7" spans="1:6" ht="25.5">
      <c r="A7" s="75"/>
      <c r="B7" s="32" t="s">
        <v>2474</v>
      </c>
      <c r="C7" s="93"/>
      <c r="D7" s="1263"/>
      <c r="E7" s="1279"/>
      <c r="F7" s="1279"/>
    </row>
    <row r="8" spans="1:6" ht="38.25">
      <c r="A8" s="75"/>
      <c r="B8" s="32" t="s">
        <v>2475</v>
      </c>
      <c r="C8" s="93"/>
      <c r="D8" s="1263"/>
      <c r="E8" s="1279"/>
      <c r="F8" s="1279"/>
    </row>
    <row r="9" spans="1:6" ht="76.5">
      <c r="A9" s="75"/>
      <c r="B9" s="32" t="s">
        <v>2476</v>
      </c>
      <c r="C9" s="93"/>
      <c r="D9" s="1263"/>
      <c r="E9" s="1279"/>
      <c r="F9" s="1279"/>
    </row>
    <row r="10" spans="1:6" ht="89.25">
      <c r="A10" s="75"/>
      <c r="B10" s="32" t="s">
        <v>2477</v>
      </c>
      <c r="C10" s="93"/>
      <c r="D10" s="1263"/>
      <c r="E10" s="1279"/>
      <c r="F10" s="1279"/>
    </row>
    <row r="11" spans="1:6" ht="63.75">
      <c r="A11" s="75"/>
      <c r="B11" s="32" t="s">
        <v>2478</v>
      </c>
      <c r="C11" s="93"/>
      <c r="D11" s="1263"/>
      <c r="E11" s="1279"/>
      <c r="F11" s="1279"/>
    </row>
    <row r="12" spans="1:6" ht="35.25" customHeight="1">
      <c r="A12" s="75"/>
      <c r="B12" s="32" t="s">
        <v>2479</v>
      </c>
      <c r="C12" s="93"/>
      <c r="D12" s="1263"/>
      <c r="E12" s="1279"/>
      <c r="F12" s="1279"/>
    </row>
    <row r="13" spans="1:6" ht="38.25">
      <c r="A13" s="75"/>
      <c r="B13" s="32" t="s">
        <v>2480</v>
      </c>
      <c r="C13" s="93"/>
      <c r="D13" s="1263"/>
      <c r="E13" s="1279"/>
      <c r="F13" s="1279"/>
    </row>
    <row r="14" spans="1:6" ht="51">
      <c r="A14" s="75"/>
      <c r="B14" s="32" t="s">
        <v>2481</v>
      </c>
      <c r="C14" s="93"/>
      <c r="D14" s="1263"/>
      <c r="E14" s="1279"/>
      <c r="F14" s="1279"/>
    </row>
    <row r="15" spans="1:6" ht="63.75">
      <c r="A15" s="75"/>
      <c r="B15" s="32" t="s">
        <v>2482</v>
      </c>
      <c r="C15" s="93"/>
      <c r="D15" s="1263"/>
      <c r="E15" s="1279"/>
      <c r="F15" s="1279"/>
    </row>
    <row r="16" spans="1:6" ht="63.75">
      <c r="A16" s="75"/>
      <c r="B16" s="32" t="s">
        <v>2483</v>
      </c>
      <c r="C16" s="93"/>
      <c r="D16" s="1263"/>
      <c r="E16" s="1279"/>
      <c r="F16" s="1279"/>
    </row>
    <row r="17" spans="1:6" ht="25.5">
      <c r="A17" s="75"/>
      <c r="B17" s="32" t="s">
        <v>2484</v>
      </c>
      <c r="C17" s="93"/>
      <c r="D17" s="1263"/>
      <c r="E17" s="1279"/>
      <c r="F17" s="1279"/>
    </row>
    <row r="18" spans="1:6" ht="51">
      <c r="A18" s="75"/>
      <c r="B18" s="32" t="s">
        <v>2485</v>
      </c>
      <c r="C18" s="93"/>
      <c r="D18" s="1263"/>
      <c r="E18" s="1279"/>
      <c r="F18" s="1279"/>
    </row>
    <row r="19" spans="1:6" ht="114.75">
      <c r="A19" s="75"/>
      <c r="B19" s="32" t="s">
        <v>2486</v>
      </c>
      <c r="C19" s="93"/>
      <c r="D19" s="1263"/>
      <c r="E19" s="1279"/>
      <c r="F19" s="1279"/>
    </row>
    <row r="20" spans="1:6" ht="25.5">
      <c r="A20" s="75"/>
      <c r="B20" s="32" t="s">
        <v>2487</v>
      </c>
      <c r="C20" s="93"/>
      <c r="D20" s="1263"/>
      <c r="E20" s="1279"/>
      <c r="F20" s="1279"/>
    </row>
    <row r="21" spans="1:6" ht="89.25">
      <c r="A21" s="75"/>
      <c r="B21" s="32" t="s">
        <v>2488</v>
      </c>
      <c r="C21" s="93"/>
      <c r="D21" s="1263"/>
      <c r="E21" s="1279"/>
      <c r="F21" s="1279"/>
    </row>
    <row r="22" spans="1:6" ht="25.5">
      <c r="A22" s="75"/>
      <c r="B22" s="32" t="s">
        <v>2489</v>
      </c>
      <c r="C22" s="93"/>
      <c r="D22" s="1263"/>
      <c r="E22" s="1279"/>
      <c r="F22" s="1279"/>
    </row>
    <row r="23" spans="1:6" ht="51">
      <c r="A23" s="75"/>
      <c r="B23" s="32" t="s">
        <v>2490</v>
      </c>
      <c r="C23" s="93"/>
      <c r="D23" s="1263"/>
      <c r="E23" s="1279"/>
      <c r="F23" s="1279"/>
    </row>
    <row r="24" spans="1:6">
      <c r="A24" s="75"/>
      <c r="B24" s="32"/>
      <c r="C24" s="93"/>
      <c r="D24" s="1263"/>
      <c r="E24" s="1279"/>
      <c r="F24" s="1279"/>
    </row>
    <row r="25" spans="1:6" ht="89.25">
      <c r="A25" s="75"/>
      <c r="B25" s="32" t="s">
        <v>2491</v>
      </c>
      <c r="C25" s="93"/>
      <c r="D25" s="1263"/>
      <c r="E25" s="1279"/>
      <c r="F25" s="1279"/>
    </row>
    <row r="26" spans="1:6" ht="110.25" customHeight="1">
      <c r="A26" s="75"/>
      <c r="B26" s="32" t="s">
        <v>2492</v>
      </c>
      <c r="C26" s="93"/>
      <c r="D26" s="1263"/>
      <c r="E26" s="1279"/>
      <c r="F26" s="1279"/>
    </row>
    <row r="27" spans="1:6" ht="25.5">
      <c r="A27" s="75"/>
      <c r="B27" s="32" t="s">
        <v>2493</v>
      </c>
      <c r="C27" s="93"/>
      <c r="D27" s="1263"/>
      <c r="E27" s="1279"/>
      <c r="F27" s="1279"/>
    </row>
    <row r="28" spans="1:6">
      <c r="A28" s="75"/>
      <c r="B28" s="92"/>
      <c r="C28" s="93"/>
      <c r="D28" s="1263"/>
      <c r="E28" s="1279"/>
      <c r="F28" s="1279"/>
    </row>
    <row r="29" spans="1:6" ht="77.25">
      <c r="A29" s="91">
        <v>1</v>
      </c>
      <c r="B29" s="1360" t="s">
        <v>2494</v>
      </c>
      <c r="C29" s="83" t="s">
        <v>423</v>
      </c>
      <c r="D29" s="1263">
        <v>550</v>
      </c>
      <c r="E29" s="1279"/>
      <c r="F29" s="1279">
        <f t="shared" ref="F29" si="0">D29*E29</f>
        <v>0</v>
      </c>
    </row>
    <row r="30" spans="1:6">
      <c r="A30" s="91"/>
      <c r="B30" s="1276"/>
      <c r="C30" s="83"/>
      <c r="D30" s="1263"/>
      <c r="E30" s="1279"/>
      <c r="F30" s="1279"/>
    </row>
    <row r="31" spans="1:6" ht="64.5">
      <c r="A31" s="91">
        <v>2</v>
      </c>
      <c r="B31" s="1344" t="s">
        <v>2495</v>
      </c>
      <c r="C31" s="83" t="s">
        <v>429</v>
      </c>
      <c r="D31" s="1263">
        <v>1</v>
      </c>
      <c r="E31" s="1279"/>
      <c r="F31" s="1279">
        <f t="shared" ref="F31" si="1">D31*E31</f>
        <v>0</v>
      </c>
    </row>
    <row r="32" spans="1:6">
      <c r="A32" s="91"/>
      <c r="B32" s="1276"/>
      <c r="C32" s="83"/>
      <c r="D32" s="1263"/>
      <c r="E32" s="1279"/>
      <c r="F32" s="1279"/>
    </row>
    <row r="33" spans="1:6" ht="51.75">
      <c r="A33" s="91">
        <v>3</v>
      </c>
      <c r="B33" s="1344" t="s">
        <v>2496</v>
      </c>
      <c r="C33" s="83" t="s">
        <v>429</v>
      </c>
      <c r="D33" s="1263">
        <v>5</v>
      </c>
      <c r="E33" s="1279"/>
      <c r="F33" s="1279">
        <f t="shared" ref="F33" si="2">D33*E33</f>
        <v>0</v>
      </c>
    </row>
    <row r="34" spans="1:6">
      <c r="A34" s="91"/>
      <c r="B34" s="1276"/>
      <c r="C34" s="83"/>
      <c r="D34" s="1263"/>
      <c r="E34" s="1279"/>
      <c r="F34" s="1279"/>
    </row>
    <row r="35" spans="1:6" ht="51.75">
      <c r="A35" s="91">
        <v>4</v>
      </c>
      <c r="B35" s="1360" t="s">
        <v>2497</v>
      </c>
      <c r="C35" s="83" t="s">
        <v>429</v>
      </c>
      <c r="D35" s="1263">
        <v>5</v>
      </c>
      <c r="E35" s="1279"/>
      <c r="F35" s="1279">
        <f t="shared" ref="F35" si="3">D35*E35</f>
        <v>0</v>
      </c>
    </row>
    <row r="36" spans="1:6">
      <c r="A36" s="91"/>
      <c r="B36" s="1276"/>
      <c r="C36" s="83"/>
      <c r="D36" s="1263"/>
      <c r="E36" s="1279"/>
      <c r="F36" s="1279"/>
    </row>
    <row r="37" spans="1:6">
      <c r="A37" s="91">
        <v>5</v>
      </c>
      <c r="B37" s="1360" t="s">
        <v>2498</v>
      </c>
      <c r="C37" s="83" t="s">
        <v>429</v>
      </c>
      <c r="D37" s="1263">
        <v>15</v>
      </c>
      <c r="E37" s="1279"/>
      <c r="F37" s="1279">
        <f t="shared" ref="F37" si="4">D37*E37</f>
        <v>0</v>
      </c>
    </row>
    <row r="38" spans="1:6">
      <c r="A38" s="91"/>
      <c r="B38" s="1276"/>
      <c r="C38" s="83"/>
      <c r="D38" s="1263"/>
      <c r="E38" s="1279"/>
      <c r="F38" s="1279"/>
    </row>
    <row r="39" spans="1:6" ht="26.25">
      <c r="A39" s="91">
        <v>6</v>
      </c>
      <c r="B39" s="1360" t="s">
        <v>2499</v>
      </c>
      <c r="C39" s="83" t="s">
        <v>429</v>
      </c>
      <c r="D39" s="1263">
        <v>15</v>
      </c>
      <c r="E39" s="1279"/>
      <c r="F39" s="1279">
        <f t="shared" ref="F39" si="5">D39*E39</f>
        <v>0</v>
      </c>
    </row>
    <row r="40" spans="1:6">
      <c r="A40" s="91"/>
      <c r="B40" s="1276"/>
      <c r="C40" s="83"/>
      <c r="D40" s="1263"/>
      <c r="E40" s="1279"/>
      <c r="F40" s="1279"/>
    </row>
    <row r="41" spans="1:6" ht="26.25">
      <c r="A41" s="91">
        <v>7</v>
      </c>
      <c r="B41" s="1360" t="s">
        <v>2500</v>
      </c>
      <c r="C41" s="83" t="s">
        <v>429</v>
      </c>
      <c r="D41" s="1263">
        <v>15</v>
      </c>
      <c r="E41" s="1279"/>
      <c r="F41" s="1279">
        <f t="shared" ref="F41" si="6">D41*E41</f>
        <v>0</v>
      </c>
    </row>
    <row r="42" spans="1:6">
      <c r="A42" s="91"/>
      <c r="B42" s="1276"/>
      <c r="C42" s="83"/>
      <c r="D42" s="1263"/>
      <c r="E42" s="1279"/>
      <c r="F42" s="1279"/>
    </row>
    <row r="43" spans="1:6" ht="51.75">
      <c r="A43" s="91">
        <v>8</v>
      </c>
      <c r="B43" s="1360" t="s">
        <v>2501</v>
      </c>
      <c r="C43" s="83" t="s">
        <v>429</v>
      </c>
      <c r="D43" s="1263">
        <v>30</v>
      </c>
      <c r="E43" s="1279"/>
      <c r="F43" s="1279">
        <f t="shared" ref="F43" si="7">D43*E43</f>
        <v>0</v>
      </c>
    </row>
    <row r="44" spans="1:6">
      <c r="A44" s="91"/>
      <c r="B44" s="1276"/>
      <c r="C44" s="83"/>
      <c r="D44" s="1263"/>
      <c r="E44" s="1279"/>
      <c r="F44" s="1279"/>
    </row>
    <row r="45" spans="1:6" ht="26.25">
      <c r="A45" s="91">
        <v>9</v>
      </c>
      <c r="B45" s="1344" t="s">
        <v>2502</v>
      </c>
      <c r="C45" s="83" t="s">
        <v>429</v>
      </c>
      <c r="D45" s="1263">
        <v>15</v>
      </c>
      <c r="E45" s="1279"/>
      <c r="F45" s="1279">
        <f t="shared" ref="F45" si="8">D45*E45</f>
        <v>0</v>
      </c>
    </row>
    <row r="46" spans="1:6">
      <c r="A46" s="91"/>
      <c r="B46" s="1278"/>
      <c r="C46" s="277"/>
      <c r="D46" s="1167"/>
      <c r="E46" s="1279"/>
      <c r="F46" s="1279"/>
    </row>
    <row r="47" spans="1:6" ht="77.25">
      <c r="A47" s="91">
        <v>10</v>
      </c>
      <c r="B47" s="1360" t="s">
        <v>2503</v>
      </c>
      <c r="C47" s="83" t="s">
        <v>429</v>
      </c>
      <c r="D47" s="1263">
        <v>15</v>
      </c>
      <c r="E47" s="1279"/>
      <c r="F47" s="1279">
        <f t="shared" ref="F47" si="9">D47*E47</f>
        <v>0</v>
      </c>
    </row>
    <row r="48" spans="1:6">
      <c r="A48" s="91"/>
      <c r="B48" s="1276"/>
      <c r="C48" s="83"/>
      <c r="D48" s="1263"/>
      <c r="E48" s="1279"/>
      <c r="F48" s="1279"/>
    </row>
    <row r="49" spans="1:6" ht="26.25">
      <c r="A49" s="91">
        <v>11</v>
      </c>
      <c r="B49" s="1360" t="s">
        <v>2504</v>
      </c>
      <c r="C49" s="83" t="s">
        <v>429</v>
      </c>
      <c r="D49" s="1263">
        <v>45</v>
      </c>
      <c r="E49" s="1279"/>
      <c r="F49" s="1279">
        <f t="shared" ref="F49" si="10">D49*E49</f>
        <v>0</v>
      </c>
    </row>
    <row r="50" spans="1:6">
      <c r="A50" s="91"/>
      <c r="B50" s="1276"/>
      <c r="C50" s="83"/>
      <c r="D50" s="1263"/>
      <c r="E50" s="1279"/>
      <c r="F50" s="1279"/>
    </row>
    <row r="51" spans="1:6" ht="153">
      <c r="A51" s="91">
        <v>12</v>
      </c>
      <c r="B51" s="1364" t="s">
        <v>2505</v>
      </c>
      <c r="C51" s="83" t="s">
        <v>429</v>
      </c>
      <c r="D51" s="1263">
        <v>350</v>
      </c>
      <c r="E51" s="1279"/>
      <c r="F51" s="1279">
        <f t="shared" ref="F51" si="11">D51*E51</f>
        <v>0</v>
      </c>
    </row>
    <row r="52" spans="1:6">
      <c r="A52" s="91"/>
      <c r="B52" s="1276"/>
      <c r="C52" s="83"/>
      <c r="D52" s="1263"/>
      <c r="E52" s="1279"/>
      <c r="F52" s="1279"/>
    </row>
    <row r="53" spans="1:6" ht="25.5">
      <c r="A53" s="91">
        <v>13</v>
      </c>
      <c r="B53" s="1364" t="s">
        <v>2506</v>
      </c>
      <c r="C53" s="83" t="s">
        <v>429</v>
      </c>
      <c r="D53" s="1263">
        <v>180</v>
      </c>
      <c r="E53" s="1279"/>
      <c r="F53" s="1279">
        <f t="shared" ref="F53" si="12">D53*E53</f>
        <v>0</v>
      </c>
    </row>
    <row r="54" spans="1:6">
      <c r="A54" s="91"/>
      <c r="B54" s="1276"/>
      <c r="C54" s="83"/>
      <c r="D54" s="1263"/>
      <c r="E54" s="1279"/>
      <c r="F54" s="1279"/>
    </row>
    <row r="55" spans="1:6" ht="25.5">
      <c r="A55" s="91">
        <v>14</v>
      </c>
      <c r="B55" s="1364" t="s">
        <v>2507</v>
      </c>
      <c r="C55" s="83" t="s">
        <v>429</v>
      </c>
      <c r="D55" s="1263">
        <v>200</v>
      </c>
      <c r="E55" s="1279"/>
      <c r="F55" s="1279">
        <f t="shared" ref="F55" si="13">D55*E55</f>
        <v>0</v>
      </c>
    </row>
    <row r="56" spans="1:6">
      <c r="A56" s="91"/>
      <c r="B56" s="1276"/>
      <c r="C56" s="83"/>
      <c r="D56" s="1263"/>
      <c r="E56" s="1279"/>
      <c r="F56" s="1279"/>
    </row>
    <row r="57" spans="1:6" ht="89.25">
      <c r="A57" s="91">
        <v>15</v>
      </c>
      <c r="B57" s="61" t="s">
        <v>2508</v>
      </c>
      <c r="C57" s="87" t="s">
        <v>429</v>
      </c>
      <c r="D57" s="426">
        <v>320</v>
      </c>
      <c r="E57" s="1279"/>
      <c r="F57" s="1279"/>
    </row>
    <row r="58" spans="1:6">
      <c r="A58" s="91"/>
      <c r="B58" s="61"/>
      <c r="C58" s="87"/>
      <c r="D58" s="426"/>
      <c r="E58" s="1279"/>
      <c r="F58" s="1279"/>
    </row>
    <row r="59" spans="1:6" ht="114.75">
      <c r="A59" s="91">
        <v>16</v>
      </c>
      <c r="B59" s="1365" t="s">
        <v>2509</v>
      </c>
      <c r="C59" s="87" t="s">
        <v>448</v>
      </c>
      <c r="D59" s="426">
        <v>2</v>
      </c>
      <c r="E59" s="1279"/>
      <c r="F59" s="1279"/>
    </row>
    <row r="60" spans="1:6">
      <c r="A60" s="91"/>
      <c r="B60" s="1276"/>
      <c r="C60" s="83"/>
      <c r="D60" s="1263"/>
      <c r="E60" s="1279"/>
      <c r="F60" s="1279"/>
    </row>
    <row r="61" spans="1:6" ht="76.5">
      <c r="A61" s="91">
        <v>17</v>
      </c>
      <c r="B61" s="1365" t="s">
        <v>2510</v>
      </c>
      <c r="C61" s="87" t="s">
        <v>448</v>
      </c>
      <c r="D61" s="426">
        <v>1</v>
      </c>
      <c r="E61" s="1279"/>
      <c r="F61" s="1279"/>
    </row>
    <row r="62" spans="1:6">
      <c r="A62" s="91"/>
      <c r="B62" s="1276"/>
      <c r="C62" s="83"/>
      <c r="D62" s="1263"/>
      <c r="E62" s="1279"/>
      <c r="F62" s="1279"/>
    </row>
    <row r="63" spans="1:6" ht="76.5">
      <c r="A63" s="91">
        <v>18</v>
      </c>
      <c r="B63" s="1365" t="s">
        <v>2511</v>
      </c>
      <c r="C63" s="87" t="s">
        <v>448</v>
      </c>
      <c r="D63" s="426">
        <v>1</v>
      </c>
      <c r="E63" s="1279"/>
      <c r="F63" s="1279"/>
    </row>
    <row r="64" spans="1:6">
      <c r="A64" s="91"/>
      <c r="B64" s="1276"/>
      <c r="C64" s="83"/>
      <c r="D64" s="1263"/>
      <c r="E64" s="1279"/>
      <c r="F64" s="1279"/>
    </row>
    <row r="65" spans="1:6" ht="102.75">
      <c r="A65" s="91">
        <v>19</v>
      </c>
      <c r="B65" s="1276" t="s">
        <v>2512</v>
      </c>
      <c r="C65" s="83" t="s">
        <v>429</v>
      </c>
      <c r="D65" s="1263">
        <v>210</v>
      </c>
      <c r="E65" s="1279"/>
      <c r="F65" s="1279">
        <f t="shared" ref="F65" si="14">D65*E65</f>
        <v>0</v>
      </c>
    </row>
    <row r="66" spans="1:6">
      <c r="A66" s="91"/>
      <c r="B66" s="1276"/>
      <c r="C66" s="83"/>
      <c r="D66" s="1263"/>
      <c r="E66" s="1279"/>
      <c r="F66" s="1279"/>
    </row>
    <row r="67" spans="1:6" ht="64.5">
      <c r="A67" s="91">
        <v>20</v>
      </c>
      <c r="B67" s="1360" t="s">
        <v>2513</v>
      </c>
      <c r="C67" s="83" t="s">
        <v>429</v>
      </c>
      <c r="D67" s="1263">
        <v>9</v>
      </c>
      <c r="E67" s="1279"/>
      <c r="F67" s="1279">
        <f t="shared" ref="F67" si="15">D67*E67</f>
        <v>0</v>
      </c>
    </row>
    <row r="68" spans="1:6">
      <c r="A68" s="91"/>
      <c r="B68" s="1276"/>
      <c r="C68" s="83"/>
      <c r="D68" s="1263"/>
      <c r="E68" s="1279"/>
      <c r="F68" s="1279"/>
    </row>
    <row r="69" spans="1:6" ht="114.75">
      <c r="A69" s="91">
        <v>21</v>
      </c>
      <c r="B69" s="92" t="s">
        <v>2514</v>
      </c>
      <c r="C69" s="83" t="s">
        <v>423</v>
      </c>
      <c r="D69" s="1263">
        <v>2400</v>
      </c>
      <c r="E69" s="1279"/>
      <c r="F69" s="1279">
        <f t="shared" ref="F69" si="16">D69*E69</f>
        <v>0</v>
      </c>
    </row>
    <row r="70" spans="1:6">
      <c r="A70" s="91"/>
      <c r="B70" s="1360"/>
      <c r="C70" s="83"/>
      <c r="D70" s="1263"/>
      <c r="E70" s="1279"/>
      <c r="F70" s="1279"/>
    </row>
    <row r="71" spans="1:6" ht="51">
      <c r="A71" s="91">
        <v>22</v>
      </c>
      <c r="B71" s="92" t="s">
        <v>2515</v>
      </c>
      <c r="C71" s="83" t="s">
        <v>448</v>
      </c>
      <c r="D71" s="1263">
        <v>150</v>
      </c>
      <c r="E71" s="1279"/>
      <c r="F71" s="1279">
        <f t="shared" ref="F71" si="17">D71*E71</f>
        <v>0</v>
      </c>
    </row>
    <row r="72" spans="1:6">
      <c r="A72" s="91"/>
    </row>
    <row r="73" spans="1:6" ht="64.5">
      <c r="A73" s="91">
        <v>23</v>
      </c>
      <c r="B73" s="1276" t="s">
        <v>2516</v>
      </c>
      <c r="C73" s="83" t="s">
        <v>429</v>
      </c>
      <c r="D73" s="1263">
        <v>420</v>
      </c>
      <c r="E73" s="1279"/>
      <c r="F73" s="1279">
        <f t="shared" ref="F73" si="18">D73*E73</f>
        <v>0</v>
      </c>
    </row>
    <row r="74" spans="1:6">
      <c r="A74" s="91"/>
      <c r="B74" s="1276"/>
      <c r="C74" s="83"/>
      <c r="D74" s="1263"/>
      <c r="E74" s="1279"/>
      <c r="F74" s="1279"/>
    </row>
    <row r="75" spans="1:6" ht="39">
      <c r="A75" s="91">
        <v>24</v>
      </c>
      <c r="B75" s="1276" t="s">
        <v>2517</v>
      </c>
      <c r="C75" s="83" t="s">
        <v>429</v>
      </c>
      <c r="D75" s="1263">
        <v>120</v>
      </c>
      <c r="E75" s="1279"/>
      <c r="F75" s="1279">
        <f t="shared" ref="F75" si="19">D75*E75</f>
        <v>0</v>
      </c>
    </row>
    <row r="76" spans="1:6">
      <c r="A76" s="91"/>
      <c r="B76" s="1276"/>
      <c r="C76" s="83"/>
      <c r="D76" s="1263"/>
      <c r="E76" s="1279"/>
      <c r="F76" s="1279"/>
    </row>
    <row r="77" spans="1:6" ht="39">
      <c r="A77" s="91">
        <v>25</v>
      </c>
      <c r="B77" s="1276" t="s">
        <v>2518</v>
      </c>
      <c r="C77" s="83" t="s">
        <v>429</v>
      </c>
      <c r="D77" s="1263">
        <v>4</v>
      </c>
      <c r="E77" s="1279"/>
      <c r="F77" s="1279">
        <f t="shared" ref="F77" si="20">D77*E77</f>
        <v>0</v>
      </c>
    </row>
    <row r="78" spans="1:6">
      <c r="A78" s="91"/>
      <c r="B78" s="1276"/>
      <c r="C78" s="83"/>
      <c r="D78" s="1263"/>
      <c r="E78" s="1279"/>
      <c r="F78" s="1279"/>
    </row>
    <row r="79" spans="1:6" ht="39">
      <c r="A79" s="91">
        <v>26</v>
      </c>
      <c r="B79" s="1276" t="s">
        <v>2519</v>
      </c>
      <c r="C79" s="83" t="s">
        <v>423</v>
      </c>
      <c r="D79" s="1263">
        <v>100</v>
      </c>
      <c r="E79" s="1279"/>
      <c r="F79" s="1279">
        <f t="shared" ref="F79" si="21">D79*E79</f>
        <v>0</v>
      </c>
    </row>
    <row r="81" spans="1:6" ht="39">
      <c r="A81" s="91">
        <v>27</v>
      </c>
      <c r="B81" s="1276" t="s">
        <v>2520</v>
      </c>
      <c r="C81" s="83" t="s">
        <v>423</v>
      </c>
      <c r="D81" s="1263">
        <v>100</v>
      </c>
      <c r="E81" s="1279"/>
      <c r="F81" s="1279">
        <f t="shared" ref="F81" si="22">D81*E81</f>
        <v>0</v>
      </c>
    </row>
    <row r="82" spans="1:6">
      <c r="A82" s="91"/>
      <c r="B82" s="1276"/>
      <c r="C82" s="83"/>
      <c r="D82" s="1263"/>
      <c r="E82" s="1279"/>
      <c r="F82" s="1279"/>
    </row>
    <row r="83" spans="1:6" ht="90">
      <c r="B83" s="1276" t="s">
        <v>2521</v>
      </c>
      <c r="C83" s="83"/>
      <c r="D83" s="1263"/>
      <c r="E83" s="1279"/>
      <c r="F83" s="1279"/>
    </row>
    <row r="84" spans="1:6">
      <c r="A84" s="91">
        <v>28</v>
      </c>
      <c r="B84" s="1276" t="s">
        <v>2522</v>
      </c>
      <c r="C84" s="83" t="s">
        <v>423</v>
      </c>
      <c r="D84" s="1263">
        <v>400</v>
      </c>
      <c r="E84" s="1279"/>
      <c r="F84" s="1279">
        <f t="shared" ref="F84:F87" si="23">D84*E84</f>
        <v>0</v>
      </c>
    </row>
    <row r="85" spans="1:6">
      <c r="A85" s="91">
        <v>29</v>
      </c>
      <c r="B85" s="1276" t="s">
        <v>2523</v>
      </c>
      <c r="C85" s="83" t="s">
        <v>423</v>
      </c>
      <c r="D85" s="1263">
        <v>100</v>
      </c>
      <c r="E85" s="1279"/>
      <c r="F85" s="1279">
        <f t="shared" si="23"/>
        <v>0</v>
      </c>
    </row>
    <row r="86" spans="1:6">
      <c r="A86" s="91">
        <v>30</v>
      </c>
      <c r="B86" s="1276" t="s">
        <v>2524</v>
      </c>
      <c r="C86" s="83" t="s">
        <v>423</v>
      </c>
      <c r="D86" s="1263">
        <v>200</v>
      </c>
      <c r="E86" s="1279"/>
      <c r="F86" s="1279">
        <f t="shared" si="23"/>
        <v>0</v>
      </c>
    </row>
    <row r="87" spans="1:6">
      <c r="A87" s="91">
        <v>31</v>
      </c>
      <c r="B87" s="1276" t="s">
        <v>2525</v>
      </c>
      <c r="C87" s="83" t="s">
        <v>448</v>
      </c>
      <c r="D87" s="1263">
        <v>1</v>
      </c>
      <c r="E87" s="1279"/>
      <c r="F87" s="1279">
        <f t="shared" si="23"/>
        <v>0</v>
      </c>
    </row>
    <row r="88" spans="1:6">
      <c r="A88" s="91"/>
      <c r="B88" s="1276"/>
      <c r="C88" s="83"/>
      <c r="D88" s="1263"/>
      <c r="E88" s="1279"/>
      <c r="F88" s="1279"/>
    </row>
    <row r="89" spans="1:6" ht="77.25">
      <c r="B89" s="1276" t="s">
        <v>2526</v>
      </c>
      <c r="C89" s="83"/>
      <c r="D89" s="1263"/>
      <c r="E89" s="1279"/>
      <c r="F89" s="1279"/>
    </row>
    <row r="90" spans="1:6">
      <c r="A90" s="91">
        <v>32</v>
      </c>
      <c r="B90" s="1276" t="s">
        <v>2522</v>
      </c>
      <c r="C90" s="83" t="s">
        <v>423</v>
      </c>
      <c r="D90" s="1263">
        <v>250</v>
      </c>
      <c r="E90" s="1279"/>
      <c r="F90" s="1279">
        <f t="shared" ref="F90:F93" si="24">D90*E90</f>
        <v>0</v>
      </c>
    </row>
    <row r="91" spans="1:6">
      <c r="A91" s="91">
        <v>33</v>
      </c>
      <c r="B91" s="1276" t="s">
        <v>2523</v>
      </c>
      <c r="C91" s="83" t="s">
        <v>423</v>
      </c>
      <c r="D91" s="1263">
        <v>100</v>
      </c>
      <c r="E91" s="1279"/>
      <c r="F91" s="1279">
        <f t="shared" si="24"/>
        <v>0</v>
      </c>
    </row>
    <row r="92" spans="1:6">
      <c r="A92" s="91">
        <v>34</v>
      </c>
      <c r="B92" s="1276" t="s">
        <v>2527</v>
      </c>
      <c r="C92" s="83" t="s">
        <v>423</v>
      </c>
      <c r="D92" s="1263">
        <v>200</v>
      </c>
      <c r="E92" s="1279"/>
      <c r="F92" s="1279">
        <f t="shared" si="24"/>
        <v>0</v>
      </c>
    </row>
    <row r="93" spans="1:6">
      <c r="A93" s="91">
        <v>35</v>
      </c>
      <c r="B93" s="1276" t="s">
        <v>2525</v>
      </c>
      <c r="C93" s="83" t="s">
        <v>448</v>
      </c>
      <c r="D93" s="1263">
        <v>1</v>
      </c>
      <c r="E93" s="1279"/>
      <c r="F93" s="1279">
        <f t="shared" si="24"/>
        <v>0</v>
      </c>
    </row>
    <row r="94" spans="1:6">
      <c r="A94" s="91"/>
      <c r="B94" s="1276"/>
      <c r="C94" s="83"/>
      <c r="D94" s="1263"/>
      <c r="E94" s="1279"/>
      <c r="F94" s="1279"/>
    </row>
    <row r="95" spans="1:6" ht="39">
      <c r="A95" s="91">
        <v>36</v>
      </c>
      <c r="B95" s="1276" t="s">
        <v>2528</v>
      </c>
      <c r="C95" s="83" t="s">
        <v>448</v>
      </c>
      <c r="D95" s="1263">
        <v>1</v>
      </c>
      <c r="E95" s="1279"/>
      <c r="F95" s="1279">
        <f t="shared" ref="F95" si="25">D95*E95</f>
        <v>0</v>
      </c>
    </row>
    <row r="96" spans="1:6">
      <c r="A96" s="91"/>
      <c r="B96" s="1276"/>
      <c r="C96" s="83"/>
      <c r="D96" s="1263"/>
      <c r="E96" s="1279"/>
      <c r="F96" s="1279"/>
    </row>
    <row r="97" spans="1:6" ht="77.25">
      <c r="A97" s="91">
        <v>37</v>
      </c>
      <c r="B97" s="1276" t="s">
        <v>2529</v>
      </c>
      <c r="C97" s="83" t="s">
        <v>448</v>
      </c>
      <c r="D97" s="1263">
        <v>1</v>
      </c>
      <c r="E97" s="1279"/>
      <c r="F97" s="1279">
        <f t="shared" ref="F97" si="26">D97*E97</f>
        <v>0</v>
      </c>
    </row>
    <row r="98" spans="1:6">
      <c r="A98" s="91"/>
      <c r="B98" s="1276"/>
      <c r="C98" s="83"/>
      <c r="D98" s="1263"/>
      <c r="E98" s="1279"/>
      <c r="F98" s="1279"/>
    </row>
    <row r="99" spans="1:6" ht="51.75">
      <c r="A99" s="91">
        <v>38</v>
      </c>
      <c r="B99" s="1344" t="s">
        <v>2530</v>
      </c>
      <c r="C99" s="83" t="s">
        <v>448</v>
      </c>
      <c r="D99" s="1263">
        <v>5</v>
      </c>
      <c r="E99" s="1279"/>
      <c r="F99" s="1279">
        <f t="shared" ref="F99" si="27">D99*E99</f>
        <v>0</v>
      </c>
    </row>
    <row r="100" spans="1:6">
      <c r="A100" s="91"/>
    </row>
    <row r="101" spans="1:6" ht="38.25">
      <c r="A101" s="91">
        <v>39</v>
      </c>
      <c r="B101" s="104" t="s">
        <v>2531</v>
      </c>
      <c r="C101" s="83" t="s">
        <v>429</v>
      </c>
      <c r="D101" s="1263">
        <v>60</v>
      </c>
      <c r="E101" s="1279"/>
      <c r="F101" s="1279">
        <f t="shared" ref="F101" si="28">D101*E101</f>
        <v>0</v>
      </c>
    </row>
    <row r="102" spans="1:6">
      <c r="A102" s="91"/>
      <c r="B102" s="104"/>
      <c r="C102" s="93"/>
      <c r="D102" s="1167"/>
      <c r="E102" s="1279"/>
      <c r="F102" s="1279"/>
    </row>
    <row r="103" spans="1:6">
      <c r="A103" s="91">
        <v>40</v>
      </c>
      <c r="B103" s="61" t="s">
        <v>2532</v>
      </c>
      <c r="C103" s="2" t="s">
        <v>423</v>
      </c>
      <c r="D103" s="1263">
        <v>180</v>
      </c>
      <c r="E103" s="1279"/>
      <c r="F103" s="1279">
        <f t="shared" ref="F103" si="29">D103*E103</f>
        <v>0</v>
      </c>
    </row>
    <row r="104" spans="1:6">
      <c r="B104" s="104"/>
      <c r="C104" s="93"/>
      <c r="D104" s="1167"/>
      <c r="E104" s="1279"/>
      <c r="F104" s="1279"/>
    </row>
    <row r="105" spans="1:6" ht="38.25">
      <c r="A105" s="91">
        <v>41</v>
      </c>
      <c r="B105" s="104" t="s">
        <v>1897</v>
      </c>
      <c r="C105" s="83" t="s">
        <v>448</v>
      </c>
      <c r="D105" s="1167">
        <v>1</v>
      </c>
      <c r="E105" s="1279"/>
      <c r="F105" s="1279">
        <f>D105*E105</f>
        <v>0</v>
      </c>
    </row>
    <row r="106" spans="1:6">
      <c r="A106" s="91"/>
      <c r="B106" s="1276"/>
      <c r="C106" s="83"/>
      <c r="D106" s="1263"/>
      <c r="E106" s="1279"/>
      <c r="F106" s="1279"/>
    </row>
    <row r="107" spans="1:6">
      <c r="A107" s="91"/>
      <c r="B107" s="82"/>
      <c r="C107" s="83"/>
      <c r="D107" s="1263"/>
      <c r="E107" s="494"/>
      <c r="F107" s="1279"/>
    </row>
    <row r="108" spans="1:6" ht="38.25">
      <c r="A108" s="1288" t="str">
        <f>A2</f>
        <v>C1.</v>
      </c>
      <c r="B108" s="1289" t="str">
        <f>"UKUPNO "&amp; B2</f>
        <v>UKUPNO INSTALACIJA UZEMLJENJA, IZJEDNAČENJA POTENCIJALA I SUSTAVA ZA ZAŠTITU OD DJELOVANJA MUNJE</v>
      </c>
      <c r="C108" s="1418"/>
      <c r="D108" s="1418"/>
      <c r="E108" s="1418"/>
      <c r="F108" s="1317">
        <f>SUM(F29:F107)</f>
        <v>0</v>
      </c>
    </row>
  </sheetData>
  <mergeCells count="1">
    <mergeCell ref="C108:E108"/>
  </mergeCells>
  <conditionalFormatting sqref="C3:C45">
    <cfRule type="cellIs" dxfId="8" priority="7" stopIfTrue="1" operator="equal">
      <formula>"""ili jednakovrijedan"""</formula>
    </cfRule>
  </conditionalFormatting>
  <conditionalFormatting sqref="C47:C71">
    <cfRule type="cellIs" dxfId="7" priority="1" stopIfTrue="1" operator="equal">
      <formula>"""ili jednakovrijedan"""</formula>
    </cfRule>
  </conditionalFormatting>
  <conditionalFormatting sqref="C73:C79">
    <cfRule type="cellIs" dxfId="6" priority="5" stopIfTrue="1" operator="equal">
      <formula>"""ili jednakovrijedan"""</formula>
    </cfRule>
  </conditionalFormatting>
  <conditionalFormatting sqref="C81:C99 C101:C102 C104:C106">
    <cfRule type="cellIs" dxfId="5" priority="8" stopIfTrue="1" operator="equal">
      <formula>"""ili jednakovrijedan"""</formula>
    </cfRule>
  </conditionalFormatting>
  <pageMargins left="0.7" right="0.7" top="0.75" bottom="0.75" header="0.3" footer="0.3"/>
  <pageSetup paperSize="9" scale="8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FFFF00"/>
  </sheetPr>
  <dimension ref="A1:F99"/>
  <sheetViews>
    <sheetView view="pageBreakPreview" topLeftCell="A87" zoomScale="130" zoomScaleNormal="115" zoomScaleSheetLayoutView="130" workbookViewId="0">
      <selection activeCell="B2" sqref="B2"/>
    </sheetView>
  </sheetViews>
  <sheetFormatPr defaultColWidth="9.140625" defaultRowHeight="15"/>
  <cols>
    <col min="1" max="1" width="6.7109375" style="1336" customWidth="1"/>
    <col min="2" max="2" width="45.5703125" style="1336" customWidth="1"/>
    <col min="3" max="3" width="9.140625" style="1355"/>
    <col min="4" max="4" width="7.85546875" style="1356" customWidth="1"/>
    <col min="5" max="5" width="9.7109375" style="1357" customWidth="1"/>
    <col min="6" max="6" width="13.5703125" style="1357" bestFit="1" customWidth="1"/>
    <col min="7" max="16384" width="9.140625" style="1336"/>
  </cols>
  <sheetData>
    <row r="1" spans="1:6">
      <c r="A1" s="1332"/>
      <c r="B1" s="1332"/>
      <c r="C1" s="1333"/>
      <c r="D1" s="1334"/>
      <c r="E1" s="1335"/>
      <c r="F1" s="1335"/>
    </row>
    <row r="2" spans="1:6">
      <c r="A2" s="1247" t="s">
        <v>2533</v>
      </c>
      <c r="B2" s="1298" t="s">
        <v>2534</v>
      </c>
      <c r="C2" s="1249"/>
      <c r="D2" s="1259"/>
      <c r="E2" s="1250"/>
      <c r="F2" s="1250"/>
    </row>
    <row r="3" spans="1:6">
      <c r="A3" s="75"/>
      <c r="B3" s="76"/>
      <c r="C3" s="77"/>
      <c r="D3" s="1260"/>
      <c r="E3" s="1255"/>
      <c r="F3" s="1255"/>
    </row>
    <row r="4" spans="1:6" ht="25.5">
      <c r="A4" s="1156" t="s">
        <v>1860</v>
      </c>
      <c r="B4" s="1157" t="s">
        <v>415</v>
      </c>
      <c r="C4" s="1158" t="s">
        <v>1861</v>
      </c>
      <c r="D4" s="1159" t="s">
        <v>1862</v>
      </c>
      <c r="E4" s="1172" t="s">
        <v>3770</v>
      </c>
      <c r="F4" s="1172" t="s">
        <v>3771</v>
      </c>
    </row>
    <row r="5" spans="1:6">
      <c r="A5" s="78"/>
      <c r="B5" s="79"/>
      <c r="C5" s="80"/>
      <c r="D5" s="1262"/>
      <c r="E5" s="1252"/>
      <c r="F5" s="1252"/>
    </row>
    <row r="6" spans="1:6">
      <c r="A6" s="78"/>
      <c r="B6" s="79" t="s">
        <v>2535</v>
      </c>
      <c r="C6" s="80"/>
      <c r="D6" s="1262"/>
      <c r="E6" s="1252"/>
      <c r="F6" s="1252"/>
    </row>
    <row r="7" spans="1:6" ht="177.75" customHeight="1">
      <c r="A7" s="142"/>
      <c r="B7" s="143" t="s">
        <v>2536</v>
      </c>
      <c r="C7" s="80"/>
      <c r="D7" s="1262"/>
      <c r="E7" s="1252"/>
      <c r="F7" s="1252"/>
    </row>
    <row r="8" spans="1:6" ht="338.25" customHeight="1">
      <c r="A8" s="78"/>
      <c r="B8" s="143" t="s">
        <v>2537</v>
      </c>
      <c r="C8" s="80"/>
      <c r="D8" s="1262"/>
      <c r="E8" s="1252"/>
      <c r="F8" s="1252"/>
    </row>
    <row r="9" spans="1:6" ht="267.75">
      <c r="A9" s="78"/>
      <c r="B9" s="1366" t="s">
        <v>2538</v>
      </c>
      <c r="C9" s="80"/>
      <c r="D9" s="1262"/>
      <c r="E9" s="1252"/>
      <c r="F9" s="1252"/>
    </row>
    <row r="10" spans="1:6">
      <c r="A10" s="78"/>
      <c r="B10" s="79"/>
      <c r="C10" s="80"/>
      <c r="D10" s="1262"/>
      <c r="E10" s="1252"/>
      <c r="F10" s="1252"/>
    </row>
    <row r="11" spans="1:6" ht="274.5" customHeight="1">
      <c r="A11" s="91">
        <v>1</v>
      </c>
      <c r="B11" s="144" t="s">
        <v>2539</v>
      </c>
      <c r="C11" s="2"/>
      <c r="D11" s="1164"/>
      <c r="E11" s="522"/>
      <c r="F11" s="522"/>
    </row>
    <row r="12" spans="1:6" ht="140.25">
      <c r="A12" s="142"/>
      <c r="B12" s="1367" t="s">
        <v>2540</v>
      </c>
      <c r="C12" s="1368" t="s">
        <v>429</v>
      </c>
      <c r="D12" s="1369">
        <v>2</v>
      </c>
      <c r="E12" s="1279"/>
      <c r="F12" s="1279">
        <f t="shared" ref="F12" si="0">D12*E12</f>
        <v>0</v>
      </c>
    </row>
    <row r="13" spans="1:6">
      <c r="A13" s="142"/>
      <c r="B13" s="1370"/>
      <c r="C13" s="1368"/>
      <c r="D13" s="1369"/>
      <c r="E13" s="1279"/>
      <c r="F13" s="1279"/>
    </row>
    <row r="14" spans="1:6" ht="267.75">
      <c r="A14" s="1371">
        <v>2</v>
      </c>
      <c r="B14" s="128" t="s">
        <v>2541</v>
      </c>
      <c r="C14" s="2"/>
      <c r="D14" s="1369"/>
      <c r="E14" s="522"/>
      <c r="F14" s="522"/>
    </row>
    <row r="15" spans="1:6" ht="280.5">
      <c r="A15" s="34"/>
      <c r="B15" s="128" t="s">
        <v>2542</v>
      </c>
      <c r="C15" s="1368" t="s">
        <v>429</v>
      </c>
      <c r="D15" s="1369">
        <v>2</v>
      </c>
      <c r="E15" s="1279"/>
      <c r="F15" s="1279">
        <f t="shared" ref="F15" si="1">D15*E15</f>
        <v>0</v>
      </c>
    </row>
    <row r="16" spans="1:6">
      <c r="A16" s="91"/>
      <c r="B16" s="1370"/>
      <c r="C16" s="1368"/>
      <c r="D16" s="1369"/>
      <c r="E16" s="1279"/>
      <c r="F16" s="1279"/>
    </row>
    <row r="17" spans="1:6" ht="280.5">
      <c r="A17" s="1371">
        <v>3</v>
      </c>
      <c r="B17" s="128" t="s">
        <v>2543</v>
      </c>
      <c r="C17" s="1368" t="s">
        <v>429</v>
      </c>
      <c r="D17" s="1369">
        <v>2</v>
      </c>
      <c r="E17" s="1279"/>
      <c r="F17" s="1279">
        <f t="shared" ref="F17" si="2">D17*E17</f>
        <v>0</v>
      </c>
    </row>
    <row r="18" spans="1:6">
      <c r="A18" s="34"/>
      <c r="B18" s="1370"/>
      <c r="C18" s="87"/>
      <c r="D18" s="426"/>
      <c r="E18" s="533"/>
      <c r="F18" s="522"/>
    </row>
    <row r="19" spans="1:6" ht="89.25">
      <c r="A19" s="1371">
        <v>4</v>
      </c>
      <c r="B19" s="130" t="s">
        <v>2544</v>
      </c>
      <c r="C19" s="1368" t="s">
        <v>429</v>
      </c>
      <c r="D19" s="1369">
        <v>4</v>
      </c>
      <c r="E19" s="1279"/>
      <c r="F19" s="1279">
        <f t="shared" ref="F19" si="3">D19*E19</f>
        <v>0</v>
      </c>
    </row>
    <row r="20" spans="1:6">
      <c r="A20" s="1372"/>
      <c r="B20" s="54"/>
      <c r="C20" s="1368"/>
      <c r="D20" s="1369"/>
      <c r="E20" s="533"/>
      <c r="F20" s="522"/>
    </row>
    <row r="21" spans="1:6" ht="395.25">
      <c r="A21" s="1371">
        <v>5</v>
      </c>
      <c r="B21" s="130" t="s">
        <v>2545</v>
      </c>
      <c r="C21" s="1368" t="s">
        <v>429</v>
      </c>
      <c r="D21" s="1369">
        <v>66</v>
      </c>
      <c r="E21" s="1279"/>
      <c r="F21" s="1279">
        <f t="shared" ref="F21" si="4">D21*E21</f>
        <v>0</v>
      </c>
    </row>
    <row r="22" spans="1:6">
      <c r="A22" s="1372"/>
      <c r="B22" s="54"/>
      <c r="C22" s="1368"/>
      <c r="D22" s="1369"/>
      <c r="E22" s="533"/>
      <c r="F22" s="1279"/>
    </row>
    <row r="23" spans="1:6" ht="153">
      <c r="A23" s="1371">
        <v>6</v>
      </c>
      <c r="B23" s="1373" t="s">
        <v>2546</v>
      </c>
      <c r="C23" s="1368" t="s">
        <v>429</v>
      </c>
      <c r="D23" s="1369">
        <v>66</v>
      </c>
      <c r="E23" s="1279"/>
      <c r="F23" s="1279">
        <f t="shared" ref="F23" si="5">D23*E23</f>
        <v>0</v>
      </c>
    </row>
    <row r="24" spans="1:6">
      <c r="A24" s="1372"/>
      <c r="B24" s="54"/>
      <c r="C24" s="1368"/>
      <c r="D24" s="1369"/>
      <c r="E24" s="533"/>
      <c r="F24" s="522"/>
    </row>
    <row r="25" spans="1:6" ht="89.25">
      <c r="A25" s="1371">
        <v>7</v>
      </c>
      <c r="B25" s="1373" t="s">
        <v>2547</v>
      </c>
      <c r="C25" s="1368" t="s">
        <v>429</v>
      </c>
      <c r="D25" s="1369">
        <v>66</v>
      </c>
      <c r="E25" s="1279"/>
      <c r="F25" s="1279">
        <f t="shared" ref="F25" si="6">D25*E25</f>
        <v>0</v>
      </c>
    </row>
    <row r="26" spans="1:6">
      <c r="A26" s="1372"/>
      <c r="B26" s="54"/>
      <c r="C26" s="1368"/>
      <c r="D26" s="1369"/>
      <c r="E26" s="533"/>
      <c r="F26" s="522"/>
    </row>
    <row r="27" spans="1:6" ht="229.5">
      <c r="A27" s="1371">
        <v>8</v>
      </c>
      <c r="B27" s="1373" t="s">
        <v>2548</v>
      </c>
      <c r="C27" s="1368" t="s">
        <v>429</v>
      </c>
      <c r="D27" s="1369">
        <v>20</v>
      </c>
      <c r="E27" s="1279"/>
      <c r="F27" s="1279">
        <f t="shared" ref="F27" si="7">D27*E27</f>
        <v>0</v>
      </c>
    </row>
    <row r="28" spans="1:6">
      <c r="A28" s="1372"/>
      <c r="B28" s="54"/>
      <c r="C28" s="1368"/>
      <c r="D28" s="1369"/>
      <c r="E28" s="533"/>
      <c r="F28" s="1279"/>
    </row>
    <row r="29" spans="1:6" ht="267.75">
      <c r="A29" s="1371">
        <v>9</v>
      </c>
      <c r="B29" s="1373" t="s">
        <v>2549</v>
      </c>
      <c r="C29" s="1368" t="s">
        <v>429</v>
      </c>
      <c r="D29" s="1369">
        <v>13</v>
      </c>
      <c r="E29" s="1279"/>
      <c r="F29" s="1279">
        <f t="shared" ref="F29" si="8">D29*E29</f>
        <v>0</v>
      </c>
    </row>
    <row r="30" spans="1:6">
      <c r="A30" s="1372"/>
      <c r="B30" s="54"/>
      <c r="C30" s="1368"/>
      <c r="D30" s="1369"/>
      <c r="E30" s="533"/>
      <c r="F30" s="522"/>
    </row>
    <row r="31" spans="1:6" ht="293.25">
      <c r="A31" s="1371">
        <v>10</v>
      </c>
      <c r="B31" s="1373" t="s">
        <v>2550</v>
      </c>
      <c r="C31" s="1368" t="s">
        <v>429</v>
      </c>
      <c r="D31" s="1369">
        <v>4</v>
      </c>
      <c r="E31" s="1279"/>
      <c r="F31" s="1279">
        <f t="shared" ref="F31" si="9">D31*E31</f>
        <v>0</v>
      </c>
    </row>
    <row r="32" spans="1:6">
      <c r="A32" s="1372"/>
      <c r="B32" s="48"/>
      <c r="C32" s="1368"/>
      <c r="D32" s="1369"/>
      <c r="E32" s="533"/>
      <c r="F32" s="522"/>
    </row>
    <row r="33" spans="1:6" ht="216.75">
      <c r="A33" s="1371">
        <v>11</v>
      </c>
      <c r="B33" s="130" t="s">
        <v>2551</v>
      </c>
      <c r="C33" s="1368" t="s">
        <v>429</v>
      </c>
      <c r="D33" s="1369">
        <v>16</v>
      </c>
      <c r="E33" s="1279"/>
      <c r="F33" s="1279">
        <f t="shared" ref="F33" si="10">D33*E33</f>
        <v>0</v>
      </c>
    </row>
    <row r="34" spans="1:6">
      <c r="A34" s="1372"/>
      <c r="B34" s="1370"/>
      <c r="C34" s="87"/>
      <c r="D34" s="426"/>
      <c r="E34" s="533"/>
      <c r="F34" s="1279"/>
    </row>
    <row r="35" spans="1:6" ht="280.5">
      <c r="A35" s="1371">
        <v>12</v>
      </c>
      <c r="B35" s="45" t="s">
        <v>2552</v>
      </c>
      <c r="C35" s="1368" t="s">
        <v>429</v>
      </c>
      <c r="D35" s="1369">
        <v>11</v>
      </c>
      <c r="E35" s="1279"/>
      <c r="F35" s="1279">
        <f t="shared" ref="F35" si="11">D35*E35</f>
        <v>0</v>
      </c>
    </row>
    <row r="36" spans="1:6">
      <c r="A36" s="1372"/>
      <c r="B36" s="1370"/>
      <c r="C36" s="1368"/>
      <c r="D36" s="1369"/>
      <c r="E36" s="533"/>
      <c r="F36" s="522"/>
    </row>
    <row r="37" spans="1:6" ht="280.5">
      <c r="A37" s="1371">
        <v>13</v>
      </c>
      <c r="B37" s="45" t="s">
        <v>2553</v>
      </c>
      <c r="C37" s="1368" t="s">
        <v>429</v>
      </c>
      <c r="D37" s="1369">
        <v>14</v>
      </c>
      <c r="E37" s="1279"/>
      <c r="F37" s="1279">
        <f t="shared" ref="F37" si="12">D37*E37</f>
        <v>0</v>
      </c>
    </row>
    <row r="38" spans="1:6">
      <c r="A38" s="1372"/>
      <c r="B38" s="1370"/>
      <c r="C38" s="2"/>
      <c r="D38" s="1164"/>
      <c r="E38" s="1277"/>
      <c r="F38" s="522"/>
    </row>
    <row r="39" spans="1:6" ht="63.75">
      <c r="A39" s="1371">
        <v>14</v>
      </c>
      <c r="B39" s="1370" t="s">
        <v>2554</v>
      </c>
      <c r="C39" s="1368" t="s">
        <v>429</v>
      </c>
      <c r="D39" s="1369">
        <v>25</v>
      </c>
      <c r="E39" s="1279"/>
      <c r="F39" s="1279">
        <f t="shared" ref="F39" si="13">D39*E39</f>
        <v>0</v>
      </c>
    </row>
    <row r="40" spans="1:6">
      <c r="A40" s="1372"/>
      <c r="B40" s="1370"/>
      <c r="C40" s="2"/>
      <c r="D40" s="1164"/>
      <c r="E40" s="1277"/>
      <c r="F40" s="1279"/>
    </row>
    <row r="41" spans="1:6" ht="25.5">
      <c r="A41" s="1371">
        <v>15</v>
      </c>
      <c r="B41" s="1373" t="s">
        <v>2555</v>
      </c>
      <c r="C41" s="1368" t="s">
        <v>429</v>
      </c>
      <c r="D41" s="1369">
        <v>2</v>
      </c>
      <c r="E41" s="1279"/>
      <c r="F41" s="1279">
        <f t="shared" ref="F41" si="14">D41*E41</f>
        <v>0</v>
      </c>
    </row>
    <row r="42" spans="1:6">
      <c r="A42" s="1372"/>
      <c r="B42" s="48"/>
      <c r="C42" s="2"/>
      <c r="D42" s="1164"/>
      <c r="E42" s="1277"/>
      <c r="F42" s="522"/>
    </row>
    <row r="43" spans="1:6" ht="51">
      <c r="A43" s="1371">
        <v>16</v>
      </c>
      <c r="B43" s="1373" t="s">
        <v>2556</v>
      </c>
      <c r="C43" s="1368" t="s">
        <v>429</v>
      </c>
      <c r="D43" s="1369">
        <v>5</v>
      </c>
      <c r="E43" s="1279"/>
      <c r="F43" s="1279">
        <f t="shared" ref="F43" si="15">D43*E43</f>
        <v>0</v>
      </c>
    </row>
    <row r="44" spans="1:6">
      <c r="A44" s="1372"/>
      <c r="B44" s="1370"/>
      <c r="C44" s="87"/>
      <c r="D44" s="426"/>
      <c r="E44" s="533"/>
      <c r="F44" s="522"/>
    </row>
    <row r="45" spans="1:6" ht="153">
      <c r="A45" s="1371">
        <v>17</v>
      </c>
      <c r="B45" s="128" t="s">
        <v>2557</v>
      </c>
      <c r="C45" s="1368" t="s">
        <v>429</v>
      </c>
      <c r="D45" s="1369">
        <v>1</v>
      </c>
      <c r="E45" s="1279"/>
      <c r="F45" s="1279">
        <f t="shared" ref="F45" si="16">D45*E45</f>
        <v>0</v>
      </c>
    </row>
    <row r="46" spans="1:6">
      <c r="A46" s="1372"/>
      <c r="B46" s="48"/>
      <c r="C46" s="1368"/>
      <c r="D46" s="1369"/>
      <c r="E46" s="533"/>
      <c r="F46" s="1279"/>
    </row>
    <row r="47" spans="1:6" ht="102">
      <c r="A47" s="1371">
        <v>18</v>
      </c>
      <c r="B47" s="1366" t="s">
        <v>2558</v>
      </c>
      <c r="C47" s="1368" t="s">
        <v>448</v>
      </c>
      <c r="D47" s="1369">
        <v>1</v>
      </c>
      <c r="E47" s="1279"/>
      <c r="F47" s="1279">
        <f t="shared" ref="F47" si="17">D47*E47</f>
        <v>0</v>
      </c>
    </row>
    <row r="48" spans="1:6">
      <c r="A48" s="1372"/>
      <c r="B48" s="48"/>
      <c r="C48" s="1368"/>
      <c r="D48" s="1369"/>
      <c r="E48" s="533"/>
      <c r="F48" s="522"/>
    </row>
    <row r="49" spans="1:6" ht="102">
      <c r="A49" s="1371">
        <v>19</v>
      </c>
      <c r="B49" s="1366" t="s">
        <v>2559</v>
      </c>
      <c r="C49" s="1368" t="s">
        <v>448</v>
      </c>
      <c r="D49" s="1369">
        <v>1</v>
      </c>
      <c r="E49" s="1279"/>
      <c r="F49" s="1279">
        <f t="shared" ref="F49" si="18">D49*E49</f>
        <v>0</v>
      </c>
    </row>
    <row r="50" spans="1:6">
      <c r="A50" s="1372"/>
      <c r="B50" s="48"/>
      <c r="C50" s="1368"/>
      <c r="D50" s="1369"/>
      <c r="E50" s="533"/>
      <c r="F50" s="522"/>
    </row>
    <row r="51" spans="1:6" ht="63.75">
      <c r="A51" s="1371">
        <v>20</v>
      </c>
      <c r="B51" s="1366" t="s">
        <v>2560</v>
      </c>
      <c r="C51" s="1368" t="s">
        <v>448</v>
      </c>
      <c r="D51" s="1369">
        <v>1</v>
      </c>
      <c r="E51" s="1279"/>
      <c r="F51" s="1279">
        <f t="shared" ref="F51" si="19">D51*E51</f>
        <v>0</v>
      </c>
    </row>
    <row r="52" spans="1:6">
      <c r="A52" s="1372"/>
      <c r="B52" s="48"/>
      <c r="C52" s="1368"/>
      <c r="D52" s="1369"/>
      <c r="E52" s="533"/>
      <c r="F52" s="1279"/>
    </row>
    <row r="53" spans="1:6" ht="63.75">
      <c r="A53" s="1371">
        <v>21</v>
      </c>
      <c r="B53" s="1366" t="s">
        <v>2561</v>
      </c>
      <c r="C53" s="1368" t="s">
        <v>448</v>
      </c>
      <c r="D53" s="1369">
        <v>2</v>
      </c>
      <c r="E53" s="1279"/>
      <c r="F53" s="1279">
        <f t="shared" ref="F53" si="20">D53*E53</f>
        <v>0</v>
      </c>
    </row>
    <row r="54" spans="1:6">
      <c r="A54" s="1372"/>
      <c r="B54" s="48"/>
      <c r="C54" s="1368"/>
      <c r="D54" s="1369"/>
      <c r="E54" s="533"/>
      <c r="F54" s="522"/>
    </row>
    <row r="55" spans="1:6" ht="76.5">
      <c r="A55" s="1371">
        <v>22</v>
      </c>
      <c r="B55" s="1373" t="s">
        <v>2562</v>
      </c>
      <c r="C55" s="1368" t="s">
        <v>429</v>
      </c>
      <c r="D55" s="1369">
        <v>2</v>
      </c>
      <c r="E55" s="1279"/>
      <c r="F55" s="1279">
        <f t="shared" ref="F55" si="21">D55*E55</f>
        <v>0</v>
      </c>
    </row>
    <row r="56" spans="1:6">
      <c r="A56" s="1372"/>
      <c r="B56" s="48"/>
      <c r="C56" s="1368"/>
      <c r="D56" s="1369"/>
      <c r="E56" s="533"/>
      <c r="F56" s="522"/>
    </row>
    <row r="57" spans="1:6" ht="63.75">
      <c r="A57" s="1371">
        <v>23</v>
      </c>
      <c r="B57" s="1373" t="s">
        <v>2563</v>
      </c>
      <c r="C57" s="1368" t="s">
        <v>448</v>
      </c>
      <c r="D57" s="1369">
        <v>2</v>
      </c>
      <c r="E57" s="1279"/>
      <c r="F57" s="1279">
        <f t="shared" ref="F57" si="22">D57*E57</f>
        <v>0</v>
      </c>
    </row>
    <row r="58" spans="1:6">
      <c r="A58" s="1372"/>
      <c r="B58" s="1373"/>
      <c r="C58" s="1368"/>
      <c r="D58" s="1369"/>
      <c r="E58" s="533"/>
      <c r="F58" s="1279"/>
    </row>
    <row r="59" spans="1:6" ht="25.5">
      <c r="A59" s="1371">
        <v>24</v>
      </c>
      <c r="B59" s="1373" t="s">
        <v>2564</v>
      </c>
      <c r="C59" s="1368" t="s">
        <v>448</v>
      </c>
      <c r="D59" s="1369">
        <v>1</v>
      </c>
      <c r="E59" s="1279"/>
      <c r="F59" s="1279">
        <f t="shared" ref="F59" si="23">D59*E59</f>
        <v>0</v>
      </c>
    </row>
    <row r="60" spans="1:6">
      <c r="A60" s="1372"/>
      <c r="B60" s="1373"/>
      <c r="C60" s="1368"/>
      <c r="D60" s="1369"/>
      <c r="E60" s="533"/>
      <c r="F60" s="522"/>
    </row>
    <row r="61" spans="1:6" ht="25.5">
      <c r="A61" s="1371">
        <v>25</v>
      </c>
      <c r="B61" s="145" t="s">
        <v>2564</v>
      </c>
      <c r="C61" s="1368" t="s">
        <v>448</v>
      </c>
      <c r="D61" s="1369">
        <v>1</v>
      </c>
      <c r="E61" s="1279"/>
      <c r="F61" s="1279">
        <f t="shared" ref="F61" si="24">D61*E61</f>
        <v>0</v>
      </c>
    </row>
    <row r="62" spans="1:6">
      <c r="A62" s="1372"/>
      <c r="B62" s="1373"/>
      <c r="C62" s="1368"/>
      <c r="D62" s="1369"/>
      <c r="E62" s="533"/>
      <c r="F62" s="522"/>
    </row>
    <row r="63" spans="1:6" ht="63.75">
      <c r="A63" s="1371">
        <v>26</v>
      </c>
      <c r="B63" s="1373" t="s">
        <v>2565</v>
      </c>
      <c r="C63" s="1368" t="s">
        <v>448</v>
      </c>
      <c r="D63" s="1369">
        <v>2</v>
      </c>
      <c r="E63" s="1279"/>
      <c r="F63" s="1279">
        <f t="shared" ref="F63" si="25">D63*E63</f>
        <v>0</v>
      </c>
    </row>
    <row r="64" spans="1:6">
      <c r="A64" s="1372"/>
      <c r="B64" s="54"/>
      <c r="C64" s="87"/>
      <c r="D64" s="426"/>
      <c r="E64" s="533"/>
      <c r="F64" s="1279"/>
    </row>
    <row r="65" spans="1:6" ht="25.5">
      <c r="A65" s="1371">
        <v>27</v>
      </c>
      <c r="B65" s="145" t="s">
        <v>2566</v>
      </c>
      <c r="C65" s="1368" t="s">
        <v>448</v>
      </c>
      <c r="D65" s="1369">
        <v>2</v>
      </c>
      <c r="E65" s="1279"/>
      <c r="F65" s="1279">
        <f t="shared" ref="F65" si="26">D65*E65</f>
        <v>0</v>
      </c>
    </row>
    <row r="66" spans="1:6">
      <c r="A66" s="1372"/>
      <c r="B66" s="54"/>
      <c r="C66" s="87"/>
      <c r="D66" s="426"/>
      <c r="E66" s="533"/>
      <c r="F66" s="522"/>
    </row>
    <row r="67" spans="1:6" ht="38.25">
      <c r="A67" s="1371">
        <v>28</v>
      </c>
      <c r="B67" s="145" t="s">
        <v>2567</v>
      </c>
      <c r="C67" s="1368" t="s">
        <v>448</v>
      </c>
      <c r="D67" s="1369">
        <v>2</v>
      </c>
      <c r="E67" s="1279"/>
      <c r="F67" s="1279">
        <f t="shared" ref="F67" si="27">D67*E67</f>
        <v>0</v>
      </c>
    </row>
    <row r="68" spans="1:6">
      <c r="A68" s="1372"/>
      <c r="B68" s="54"/>
      <c r="C68" s="87"/>
      <c r="D68" s="426"/>
      <c r="E68" s="533"/>
      <c r="F68" s="522"/>
    </row>
    <row r="69" spans="1:6" ht="76.5">
      <c r="A69" s="1371">
        <v>29</v>
      </c>
      <c r="B69" s="145" t="s">
        <v>2568</v>
      </c>
      <c r="C69" s="1368" t="s">
        <v>448</v>
      </c>
      <c r="D69" s="1369">
        <v>2</v>
      </c>
      <c r="E69" s="1279"/>
      <c r="F69" s="1279">
        <f t="shared" ref="F69" si="28">D69*E69</f>
        <v>0</v>
      </c>
    </row>
    <row r="70" spans="1:6">
      <c r="A70" s="1372"/>
      <c r="B70" s="1373"/>
      <c r="C70" s="1368"/>
      <c r="D70" s="1369"/>
      <c r="E70" s="533"/>
      <c r="F70" s="522"/>
    </row>
    <row r="71" spans="1:6" ht="76.5">
      <c r="A71" s="1371">
        <v>30</v>
      </c>
      <c r="B71" s="1373" t="s">
        <v>2569</v>
      </c>
      <c r="C71" s="1368"/>
      <c r="D71" s="1369"/>
      <c r="E71" s="533"/>
      <c r="F71" s="1279"/>
    </row>
    <row r="72" spans="1:6">
      <c r="A72" s="1371"/>
      <c r="B72" s="1366" t="s">
        <v>2570</v>
      </c>
      <c r="C72" s="1368" t="s">
        <v>429</v>
      </c>
      <c r="D72" s="1369">
        <v>25</v>
      </c>
      <c r="E72" s="1279"/>
      <c r="F72" s="1279">
        <f t="shared" ref="F72:F73" si="29">D72*E72</f>
        <v>0</v>
      </c>
    </row>
    <row r="73" spans="1:6" ht="25.5">
      <c r="A73" s="1371"/>
      <c r="B73" s="1373" t="s">
        <v>2571</v>
      </c>
      <c r="C73" s="1368" t="s">
        <v>429</v>
      </c>
      <c r="D73" s="1369">
        <v>100</v>
      </c>
      <c r="E73" s="1279"/>
      <c r="F73" s="1279">
        <f t="shared" si="29"/>
        <v>0</v>
      </c>
    </row>
    <row r="74" spans="1:6">
      <c r="A74" s="1371"/>
      <c r="B74" s="1373"/>
      <c r="C74" s="1368"/>
      <c r="D74" s="1369"/>
      <c r="E74" s="533"/>
      <c r="F74" s="522"/>
    </row>
    <row r="75" spans="1:6" ht="127.5">
      <c r="A75" s="1371">
        <v>31</v>
      </c>
      <c r="B75" s="1373" t="s">
        <v>2572</v>
      </c>
      <c r="C75" s="1368" t="s">
        <v>448</v>
      </c>
      <c r="D75" s="1369">
        <v>2</v>
      </c>
      <c r="E75" s="1279"/>
      <c r="F75" s="1279">
        <f t="shared" ref="F75" si="30">D75*E75</f>
        <v>0</v>
      </c>
    </row>
    <row r="76" spans="1:6">
      <c r="A76" s="1372"/>
      <c r="B76" s="1373"/>
      <c r="C76" s="1368"/>
      <c r="D76" s="1369"/>
      <c r="E76" s="533"/>
      <c r="F76" s="522"/>
    </row>
    <row r="77" spans="1:6" ht="89.25">
      <c r="A77" s="1371">
        <v>32</v>
      </c>
      <c r="B77" s="1373" t="s">
        <v>2573</v>
      </c>
      <c r="C77" s="1368" t="s">
        <v>448</v>
      </c>
      <c r="D77" s="1369">
        <v>2</v>
      </c>
      <c r="E77" s="1279"/>
      <c r="F77" s="1279">
        <f t="shared" ref="F77" si="31">D77*E77</f>
        <v>0</v>
      </c>
    </row>
    <row r="78" spans="1:6">
      <c r="A78" s="1372"/>
      <c r="B78" s="1373"/>
      <c r="C78" s="1368"/>
      <c r="D78" s="1369"/>
      <c r="E78" s="533"/>
      <c r="F78" s="522"/>
    </row>
    <row r="79" spans="1:6" ht="51">
      <c r="A79" s="1371">
        <v>33</v>
      </c>
      <c r="B79" s="1373" t="s">
        <v>2574</v>
      </c>
      <c r="C79" s="1368" t="s">
        <v>448</v>
      </c>
      <c r="D79" s="1369">
        <v>2</v>
      </c>
      <c r="E79" s="1279"/>
      <c r="F79" s="1279">
        <f t="shared" ref="F79" si="32">D79*E79</f>
        <v>0</v>
      </c>
    </row>
    <row r="80" spans="1:6">
      <c r="A80" s="34"/>
      <c r="B80" s="48"/>
      <c r="C80" s="1368"/>
      <c r="D80" s="1369"/>
      <c r="E80" s="533"/>
      <c r="F80" s="522"/>
    </row>
    <row r="81" spans="1:6" ht="51">
      <c r="A81" s="1371">
        <v>34</v>
      </c>
      <c r="B81" s="1373" t="s">
        <v>2575</v>
      </c>
      <c r="C81" s="1368" t="s">
        <v>448</v>
      </c>
      <c r="D81" s="1369">
        <v>1</v>
      </c>
      <c r="E81" s="1279"/>
      <c r="F81" s="1279">
        <f t="shared" ref="F81" si="33">D81*E81</f>
        <v>0</v>
      </c>
    </row>
    <row r="82" spans="1:6">
      <c r="A82" s="1374"/>
      <c r="B82" s="1373"/>
      <c r="C82" s="1368"/>
      <c r="D82" s="1369"/>
      <c r="E82" s="522"/>
      <c r="F82" s="522"/>
    </row>
    <row r="83" spans="1:6" ht="51">
      <c r="A83" s="1371">
        <v>35</v>
      </c>
      <c r="B83" s="1373" t="s">
        <v>2576</v>
      </c>
      <c r="C83" s="1368" t="s">
        <v>423</v>
      </c>
      <c r="D83" s="1369">
        <v>120</v>
      </c>
      <c r="E83" s="1279"/>
      <c r="F83" s="1279">
        <f t="shared" ref="F83" si="34">D83*E83</f>
        <v>0</v>
      </c>
    </row>
    <row r="84" spans="1:6">
      <c r="A84" s="1372"/>
      <c r="B84" s="1373"/>
      <c r="C84" s="1368"/>
      <c r="D84" s="1369"/>
      <c r="E84" s="522"/>
      <c r="F84" s="522"/>
    </row>
    <row r="85" spans="1:6" ht="25.5">
      <c r="A85" s="1371">
        <v>36</v>
      </c>
      <c r="B85" s="1373" t="s">
        <v>2577</v>
      </c>
      <c r="C85" s="1368" t="s">
        <v>423</v>
      </c>
      <c r="D85" s="1369">
        <v>240</v>
      </c>
      <c r="E85" s="1279"/>
      <c r="F85" s="1279">
        <f t="shared" ref="F85" si="35">D85*E85</f>
        <v>0</v>
      </c>
    </row>
    <row r="86" spans="1:6">
      <c r="A86" s="1372"/>
      <c r="B86" s="1373"/>
      <c r="C86" s="1368"/>
      <c r="D86" s="1369"/>
      <c r="E86" s="522"/>
      <c r="F86" s="522"/>
    </row>
    <row r="87" spans="1:6" ht="76.5">
      <c r="A87" s="1371">
        <v>37</v>
      </c>
      <c r="B87" s="1373" t="s">
        <v>2578</v>
      </c>
      <c r="C87" s="1368" t="s">
        <v>423</v>
      </c>
      <c r="D87" s="1369">
        <v>2800</v>
      </c>
      <c r="E87" s="1279"/>
      <c r="F87" s="1279">
        <f t="shared" ref="F87" si="36">D87*E87</f>
        <v>0</v>
      </c>
    </row>
    <row r="88" spans="1:6">
      <c r="A88" s="1372"/>
      <c r="B88" s="1373"/>
      <c r="C88" s="1368"/>
      <c r="D88" s="1369"/>
      <c r="E88" s="522"/>
      <c r="F88" s="522"/>
    </row>
    <row r="89" spans="1:6" ht="51">
      <c r="A89" s="1371">
        <v>38</v>
      </c>
      <c r="B89" s="146" t="s">
        <v>2579</v>
      </c>
      <c r="C89" s="147" t="s">
        <v>423</v>
      </c>
      <c r="D89" s="1163">
        <v>1680</v>
      </c>
      <c r="E89" s="1279"/>
      <c r="F89" s="1279">
        <f t="shared" ref="F89" si="37">D89*E89</f>
        <v>0</v>
      </c>
    </row>
    <row r="90" spans="1:6">
      <c r="A90" s="1372"/>
      <c r="B90" s="1373"/>
      <c r="C90" s="1368"/>
      <c r="D90" s="1369"/>
      <c r="E90" s="522"/>
      <c r="F90" s="522"/>
    </row>
    <row r="91" spans="1:6" ht="25.5">
      <c r="A91" s="1371">
        <v>39</v>
      </c>
      <c r="B91" s="1373" t="s">
        <v>2580</v>
      </c>
      <c r="C91" s="1368" t="s">
        <v>429</v>
      </c>
      <c r="D91" s="1369">
        <v>40</v>
      </c>
      <c r="E91" s="1279"/>
      <c r="F91" s="1279">
        <f t="shared" ref="F91" si="38">D91*E91</f>
        <v>0</v>
      </c>
    </row>
    <row r="92" spans="1:6">
      <c r="A92" s="1372"/>
      <c r="B92" s="1370"/>
      <c r="C92" s="1368"/>
      <c r="D92" s="1369"/>
      <c r="E92" s="522"/>
      <c r="F92" s="522"/>
    </row>
    <row r="93" spans="1:6" ht="38.25">
      <c r="A93" s="1371">
        <v>40</v>
      </c>
      <c r="B93" s="1373" t="s">
        <v>2581</v>
      </c>
      <c r="C93" s="1368" t="s">
        <v>429</v>
      </c>
      <c r="D93" s="1369">
        <v>1</v>
      </c>
      <c r="E93" s="1279"/>
      <c r="F93" s="1279">
        <f t="shared" ref="F93" si="39">D93*E93</f>
        <v>0</v>
      </c>
    </row>
    <row r="94" spans="1:6">
      <c r="A94" s="1371"/>
      <c r="B94" s="1373"/>
      <c r="C94" s="1368"/>
      <c r="D94" s="1369"/>
      <c r="E94" s="1279"/>
      <c r="F94" s="1279"/>
    </row>
    <row r="95" spans="1:6" ht="51">
      <c r="A95" s="1371">
        <v>41</v>
      </c>
      <c r="B95" s="104" t="s">
        <v>1897</v>
      </c>
      <c r="C95" s="1368" t="s">
        <v>448</v>
      </c>
      <c r="D95" s="1369">
        <v>1</v>
      </c>
      <c r="E95" s="1279"/>
      <c r="F95" s="1279">
        <f t="shared" ref="F95" si="40">D95*E95</f>
        <v>0</v>
      </c>
    </row>
    <row r="96" spans="1:6">
      <c r="A96" s="1371"/>
      <c r="B96" s="104"/>
      <c r="C96" s="1368"/>
      <c r="D96" s="1369"/>
      <c r="E96" s="1279"/>
      <c r="F96" s="1279"/>
    </row>
    <row r="97" spans="1:6" ht="38.25">
      <c r="A97" s="1371">
        <v>42</v>
      </c>
      <c r="B97" s="1328" t="s">
        <v>2582</v>
      </c>
      <c r="C97" s="1368" t="s">
        <v>429</v>
      </c>
      <c r="D97" s="1369">
        <v>30</v>
      </c>
      <c r="E97" s="1279"/>
      <c r="F97" s="1279">
        <f t="shared" ref="F97" si="41">D97*E97</f>
        <v>0</v>
      </c>
    </row>
    <row r="98" spans="1:6">
      <c r="A98" s="91"/>
      <c r="B98" s="82"/>
      <c r="C98" s="83"/>
      <c r="D98" s="1263"/>
      <c r="E98" s="494"/>
      <c r="F98" s="1279"/>
    </row>
    <row r="99" spans="1:6">
      <c r="A99" s="1288" t="str">
        <f>A2</f>
        <v>D1.</v>
      </c>
      <c r="B99" s="1291" t="str">
        <f>"UKUPNO "&amp; B2</f>
        <v>UKUPNO SUSTAV ZA DOJAVU POŽARA</v>
      </c>
      <c r="C99" s="1362"/>
      <c r="D99" s="1362"/>
      <c r="E99" s="1362"/>
      <c r="F99" s="1317">
        <f>SUM(F12:F98)</f>
        <v>0</v>
      </c>
    </row>
  </sheetData>
  <conditionalFormatting sqref="C3:C97">
    <cfRule type="cellIs" dxfId="4" priority="1" stopIfTrue="1" operator="equal">
      <formula>"""ili jednakovrijedan"""</formula>
    </cfRule>
  </conditionalFormatting>
  <pageMargins left="0.7" right="0.7" top="0.75" bottom="0.75" header="0.3" footer="0.3"/>
  <pageSetup paperSize="9" scale="9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FFFF00"/>
  </sheetPr>
  <dimension ref="A1:F66"/>
  <sheetViews>
    <sheetView view="pageBreakPreview" topLeftCell="A8" zoomScale="110" zoomScaleNormal="150" zoomScaleSheetLayoutView="110" workbookViewId="0">
      <selection activeCell="B2" sqref="B2"/>
    </sheetView>
  </sheetViews>
  <sheetFormatPr defaultColWidth="9.140625" defaultRowHeight="15"/>
  <cols>
    <col min="1" max="1" width="6.7109375" style="1336" customWidth="1"/>
    <col min="2" max="2" width="48.28515625" style="1336" customWidth="1"/>
    <col min="3" max="3" width="9.5703125" style="1355" customWidth="1"/>
    <col min="4" max="4" width="8.28515625" style="1381" customWidth="1"/>
    <col min="5" max="5" width="9.7109375" style="1382" customWidth="1"/>
    <col min="6" max="6" width="13.5703125" style="1382" bestFit="1" customWidth="1"/>
    <col min="7" max="16384" width="9.140625" style="1336"/>
  </cols>
  <sheetData>
    <row r="1" spans="1:6">
      <c r="A1" s="1332"/>
      <c r="B1" s="1332"/>
      <c r="C1" s="1333"/>
      <c r="D1" s="1376"/>
      <c r="E1" s="1377"/>
      <c r="F1" s="1377"/>
    </row>
    <row r="2" spans="1:6">
      <c r="A2" s="1247" t="s">
        <v>2583</v>
      </c>
      <c r="B2" s="1298" t="s">
        <v>2584</v>
      </c>
      <c r="C2" s="1249"/>
      <c r="D2" s="1259"/>
      <c r="E2" s="1250"/>
      <c r="F2" s="1250"/>
    </row>
    <row r="3" spans="1:6">
      <c r="A3" s="75"/>
      <c r="B3" s="76"/>
      <c r="C3" s="77"/>
      <c r="D3" s="1260"/>
      <c r="E3" s="1251"/>
      <c r="F3" s="1251"/>
    </row>
    <row r="4" spans="1:6" ht="25.5">
      <c r="A4" s="1156" t="s">
        <v>1860</v>
      </c>
      <c r="B4" s="1157" t="s">
        <v>415</v>
      </c>
      <c r="C4" s="1157" t="s">
        <v>1861</v>
      </c>
      <c r="D4" s="1268" t="s">
        <v>1862</v>
      </c>
      <c r="E4" s="1269" t="s">
        <v>3770</v>
      </c>
      <c r="F4" s="1269" t="s">
        <v>3771</v>
      </c>
    </row>
    <row r="5" spans="1:6">
      <c r="A5" s="78"/>
      <c r="B5" s="85"/>
      <c r="C5" s="106"/>
      <c r="D5" s="1319"/>
      <c r="E5" s="522"/>
      <c r="F5" s="522"/>
    </row>
    <row r="6" spans="1:6">
      <c r="A6" s="78"/>
      <c r="B6" s="85"/>
      <c r="C6" s="106"/>
      <c r="D6" s="1319"/>
      <c r="E6" s="522"/>
      <c r="F6" s="522"/>
    </row>
    <row r="7" spans="1:6">
      <c r="A7" s="38">
        <v>1</v>
      </c>
      <c r="B7" s="105" t="s">
        <v>2585</v>
      </c>
      <c r="C7" s="2"/>
      <c r="D7" s="1318"/>
      <c r="E7" s="522"/>
      <c r="F7" s="522"/>
    </row>
    <row r="8" spans="1:6" ht="264" customHeight="1">
      <c r="A8" s="107"/>
      <c r="B8" s="32" t="s">
        <v>2586</v>
      </c>
      <c r="C8" s="2" t="s">
        <v>429</v>
      </c>
      <c r="D8" s="1160">
        <v>3</v>
      </c>
      <c r="E8" s="1313"/>
      <c r="F8" s="1313">
        <f t="shared" ref="F8" si="0">D8*E8</f>
        <v>0</v>
      </c>
    </row>
    <row r="9" spans="1:6">
      <c r="A9" s="107"/>
      <c r="B9" s="1"/>
      <c r="C9" s="2"/>
      <c r="D9" s="1160"/>
      <c r="E9" s="522"/>
      <c r="F9" s="522"/>
    </row>
    <row r="10" spans="1:6" ht="90">
      <c r="A10" s="107">
        <v>2</v>
      </c>
      <c r="B10" s="105" t="s">
        <v>2587</v>
      </c>
      <c r="C10" s="2" t="s">
        <v>429</v>
      </c>
      <c r="D10" s="1160">
        <v>6</v>
      </c>
      <c r="E10" s="1313"/>
      <c r="F10" s="1313">
        <f t="shared" ref="F10" si="1">D10*E10</f>
        <v>0</v>
      </c>
    </row>
    <row r="11" spans="1:6">
      <c r="A11" s="107"/>
      <c r="B11" s="105"/>
      <c r="C11" s="2"/>
      <c r="D11" s="1160"/>
      <c r="E11" s="522"/>
      <c r="F11" s="522"/>
    </row>
    <row r="12" spans="1:6" ht="39">
      <c r="A12" s="107">
        <v>3</v>
      </c>
      <c r="B12" s="105" t="s">
        <v>2588</v>
      </c>
      <c r="C12" s="2" t="s">
        <v>429</v>
      </c>
      <c r="D12" s="1160">
        <v>6</v>
      </c>
      <c r="E12" s="1313"/>
      <c r="F12" s="1313">
        <f t="shared" ref="F12" si="2">D12*E12</f>
        <v>0</v>
      </c>
    </row>
    <row r="13" spans="1:6">
      <c r="A13" s="107"/>
      <c r="B13" s="105"/>
      <c r="C13" s="2"/>
      <c r="D13" s="1160"/>
      <c r="E13" s="522"/>
      <c r="F13" s="522"/>
    </row>
    <row r="14" spans="1:6" ht="90">
      <c r="A14" s="107">
        <v>4</v>
      </c>
      <c r="B14" s="105" t="s">
        <v>2589</v>
      </c>
      <c r="C14" s="2" t="s">
        <v>429</v>
      </c>
      <c r="D14" s="1160">
        <v>4</v>
      </c>
      <c r="E14" s="1313"/>
      <c r="F14" s="1313">
        <f t="shared" ref="F14" si="3">D14*E14</f>
        <v>0</v>
      </c>
    </row>
    <row r="15" spans="1:6">
      <c r="A15" s="107"/>
      <c r="B15" s="105"/>
      <c r="C15" s="2"/>
      <c r="D15" s="1160"/>
      <c r="E15" s="522"/>
      <c r="F15" s="522"/>
    </row>
    <row r="16" spans="1:6">
      <c r="A16" s="107">
        <v>5</v>
      </c>
      <c r="B16" s="105" t="s">
        <v>2590</v>
      </c>
      <c r="C16" s="2" t="s">
        <v>429</v>
      </c>
      <c r="D16" s="1160">
        <v>6</v>
      </c>
      <c r="E16" s="1313"/>
      <c r="F16" s="1313">
        <f t="shared" ref="F16" si="4">D16*E16</f>
        <v>0</v>
      </c>
    </row>
    <row r="17" spans="1:6">
      <c r="A17" s="107"/>
      <c r="B17" s="105"/>
      <c r="C17" s="2"/>
      <c r="D17" s="1160"/>
      <c r="E17" s="522"/>
      <c r="F17" s="522"/>
    </row>
    <row r="18" spans="1:6">
      <c r="A18" s="107">
        <v>6</v>
      </c>
      <c r="B18" s="105" t="s">
        <v>2591</v>
      </c>
      <c r="C18" s="2" t="s">
        <v>429</v>
      </c>
      <c r="D18" s="1160">
        <v>6</v>
      </c>
      <c r="E18" s="1313"/>
      <c r="F18" s="1313">
        <f t="shared" ref="F18" si="5">D18*E18</f>
        <v>0</v>
      </c>
    </row>
    <row r="19" spans="1:6">
      <c r="A19" s="107"/>
      <c r="B19" s="105"/>
      <c r="C19" s="2"/>
      <c r="D19" s="1160"/>
      <c r="E19" s="522"/>
      <c r="F19" s="522"/>
    </row>
    <row r="20" spans="1:6">
      <c r="A20" s="107">
        <v>7</v>
      </c>
      <c r="B20" s="34" t="s">
        <v>2592</v>
      </c>
      <c r="C20" s="2" t="s">
        <v>429</v>
      </c>
      <c r="D20" s="1160">
        <v>6</v>
      </c>
      <c r="E20" s="1313"/>
      <c r="F20" s="1313">
        <f t="shared" ref="F20" si="6">D20*E20</f>
        <v>0</v>
      </c>
    </row>
    <row r="21" spans="1:6">
      <c r="A21" s="107"/>
      <c r="B21" s="34"/>
      <c r="C21" s="2"/>
      <c r="D21" s="1160"/>
      <c r="E21" s="522"/>
      <c r="F21" s="522"/>
    </row>
    <row r="22" spans="1:6" ht="39">
      <c r="A22" s="107">
        <v>8</v>
      </c>
      <c r="B22" s="105" t="s">
        <v>2593</v>
      </c>
      <c r="C22" s="2" t="s">
        <v>429</v>
      </c>
      <c r="D22" s="1160">
        <v>6</v>
      </c>
      <c r="E22" s="1313"/>
      <c r="F22" s="1313">
        <f t="shared" ref="F22" si="7">D22*E22</f>
        <v>0</v>
      </c>
    </row>
    <row r="23" spans="1:6">
      <c r="A23" s="107"/>
      <c r="B23" s="105"/>
      <c r="C23" s="2"/>
      <c r="D23" s="1160"/>
      <c r="E23" s="522"/>
      <c r="F23" s="522"/>
    </row>
    <row r="24" spans="1:6">
      <c r="A24" s="107">
        <v>9</v>
      </c>
      <c r="B24" s="1338" t="s">
        <v>2594</v>
      </c>
      <c r="C24" s="2" t="s">
        <v>448</v>
      </c>
      <c r="D24" s="1160">
        <v>2</v>
      </c>
      <c r="E24" s="1313"/>
      <c r="F24" s="1313">
        <f t="shared" ref="F24" si="8">D24*E24</f>
        <v>0</v>
      </c>
    </row>
    <row r="25" spans="1:6">
      <c r="A25" s="107"/>
      <c r="B25" s="34"/>
      <c r="C25" s="2"/>
      <c r="D25" s="1318"/>
      <c r="E25" s="522"/>
      <c r="F25" s="522"/>
    </row>
    <row r="26" spans="1:6" ht="38.25">
      <c r="A26" s="107">
        <v>10</v>
      </c>
      <c r="B26" s="148" t="s">
        <v>2595</v>
      </c>
      <c r="C26" s="2" t="s">
        <v>429</v>
      </c>
      <c r="D26" s="1160">
        <v>2</v>
      </c>
      <c r="E26" s="1313"/>
      <c r="F26" s="1313">
        <f t="shared" ref="F26" si="9">D26*E26</f>
        <v>0</v>
      </c>
    </row>
    <row r="27" spans="1:6">
      <c r="A27" s="107"/>
      <c r="B27" s="34"/>
      <c r="C27" s="2"/>
      <c r="D27" s="1318"/>
      <c r="E27" s="522"/>
      <c r="F27" s="522"/>
    </row>
    <row r="28" spans="1:6" ht="38.25">
      <c r="A28" s="107">
        <v>11</v>
      </c>
      <c r="B28" s="148" t="s">
        <v>2596</v>
      </c>
      <c r="C28" s="149" t="s">
        <v>423</v>
      </c>
      <c r="D28" s="1375">
        <v>380</v>
      </c>
      <c r="E28" s="1313"/>
      <c r="F28" s="1313">
        <f t="shared" ref="F28" si="10">D28*E28</f>
        <v>0</v>
      </c>
    </row>
    <row r="29" spans="1:6">
      <c r="A29" s="107"/>
      <c r="B29" s="148"/>
      <c r="C29" s="149"/>
      <c r="D29" s="1375"/>
      <c r="E29" s="522"/>
      <c r="F29" s="522"/>
    </row>
    <row r="30" spans="1:6" ht="63.75">
      <c r="A30" s="107">
        <v>12</v>
      </c>
      <c r="B30" s="148" t="s">
        <v>2597</v>
      </c>
      <c r="C30" s="149" t="s">
        <v>423</v>
      </c>
      <c r="D30" s="1375">
        <v>280</v>
      </c>
      <c r="E30" s="1313"/>
      <c r="F30" s="1313">
        <f t="shared" ref="F30" si="11">D30*E30</f>
        <v>0</v>
      </c>
    </row>
    <row r="31" spans="1:6">
      <c r="A31" s="107"/>
      <c r="B31" s="148"/>
      <c r="C31" s="149"/>
      <c r="D31" s="1375"/>
      <c r="E31" s="522"/>
      <c r="F31" s="522"/>
    </row>
    <row r="32" spans="1:6" ht="76.5">
      <c r="A32" s="107">
        <v>13</v>
      </c>
      <c r="B32" s="148" t="s">
        <v>2598</v>
      </c>
      <c r="C32" s="149" t="s">
        <v>423</v>
      </c>
      <c r="D32" s="1375">
        <v>360</v>
      </c>
      <c r="E32" s="1313"/>
      <c r="F32" s="1313">
        <f t="shared" ref="F32" si="12">D32*E32</f>
        <v>0</v>
      </c>
    </row>
    <row r="33" spans="1:6">
      <c r="A33" s="107"/>
      <c r="B33" s="148"/>
      <c r="C33" s="149"/>
      <c r="D33" s="1375"/>
      <c r="E33" s="522"/>
      <c r="F33" s="522"/>
    </row>
    <row r="34" spans="1:6" ht="63.75">
      <c r="A34" s="107">
        <v>14</v>
      </c>
      <c r="B34" s="148" t="s">
        <v>2599</v>
      </c>
      <c r="C34" s="149" t="s">
        <v>429</v>
      </c>
      <c r="D34" s="1375">
        <v>1120</v>
      </c>
      <c r="E34" s="1313"/>
      <c r="F34" s="1313">
        <f t="shared" ref="F34" si="13">D34*E34</f>
        <v>0</v>
      </c>
    </row>
    <row r="35" spans="1:6">
      <c r="A35" s="107"/>
      <c r="B35" s="148"/>
      <c r="C35" s="149"/>
      <c r="D35" s="1375"/>
      <c r="E35" s="522"/>
      <c r="F35" s="522"/>
    </row>
    <row r="36" spans="1:6" ht="63.75">
      <c r="A36" s="107">
        <v>15</v>
      </c>
      <c r="B36" s="148" t="s">
        <v>2600</v>
      </c>
      <c r="C36" s="149" t="s">
        <v>423</v>
      </c>
      <c r="D36" s="1375">
        <v>260</v>
      </c>
      <c r="E36" s="1313"/>
      <c r="F36" s="1313">
        <f t="shared" ref="F36" si="14">D36*E36</f>
        <v>0</v>
      </c>
    </row>
    <row r="37" spans="1:6">
      <c r="A37" s="107"/>
      <c r="B37" s="148"/>
      <c r="C37" s="149"/>
      <c r="D37" s="1375"/>
      <c r="E37" s="522"/>
      <c r="F37" s="522"/>
    </row>
    <row r="38" spans="1:6" ht="25.5">
      <c r="A38" s="107">
        <v>16</v>
      </c>
      <c r="B38" s="148" t="s">
        <v>2601</v>
      </c>
      <c r="C38" s="149" t="s">
        <v>423</v>
      </c>
      <c r="D38" s="1375">
        <v>260</v>
      </c>
      <c r="E38" s="1313"/>
      <c r="F38" s="1313">
        <f t="shared" ref="F38" si="15">D38*E38</f>
        <v>0</v>
      </c>
    </row>
    <row r="39" spans="1:6">
      <c r="A39" s="107"/>
      <c r="B39" s="148"/>
      <c r="C39" s="149"/>
      <c r="D39" s="1375"/>
      <c r="E39" s="522"/>
      <c r="F39" s="522"/>
    </row>
    <row r="40" spans="1:6" ht="77.25">
      <c r="A40" s="107">
        <v>17</v>
      </c>
      <c r="B40" s="85" t="s">
        <v>2602</v>
      </c>
      <c r="C40" s="149" t="s">
        <v>423</v>
      </c>
      <c r="D40" s="1375">
        <v>80</v>
      </c>
      <c r="E40" s="1313"/>
      <c r="F40" s="1313">
        <f t="shared" ref="F40" si="16">D40*E40</f>
        <v>0</v>
      </c>
    </row>
    <row r="41" spans="1:6">
      <c r="A41" s="107"/>
      <c r="B41" s="85"/>
      <c r="C41" s="149"/>
      <c r="D41" s="1375"/>
      <c r="E41" s="1313"/>
      <c r="F41" s="1313"/>
    </row>
    <row r="42" spans="1:6" ht="77.25">
      <c r="A42" s="107">
        <v>18</v>
      </c>
      <c r="B42" s="1344" t="s">
        <v>2602</v>
      </c>
      <c r="C42" s="149" t="s">
        <v>423</v>
      </c>
      <c r="D42" s="1375">
        <v>160</v>
      </c>
      <c r="E42" s="1313"/>
      <c r="F42" s="1313">
        <f t="shared" ref="F42" si="17">D42*E42</f>
        <v>0</v>
      </c>
    </row>
    <row r="43" spans="1:6">
      <c r="A43" s="107"/>
      <c r="B43" s="32"/>
      <c r="C43" s="2"/>
      <c r="D43" s="1160"/>
      <c r="E43" s="522"/>
      <c r="F43" s="522"/>
    </row>
    <row r="44" spans="1:6" ht="25.5">
      <c r="A44" s="107">
        <v>19</v>
      </c>
      <c r="B44" s="1378" t="s">
        <v>2286</v>
      </c>
      <c r="C44" s="87" t="s">
        <v>448</v>
      </c>
      <c r="D44" s="1160">
        <v>1</v>
      </c>
      <c r="E44" s="1313"/>
      <c r="F44" s="1313">
        <f t="shared" ref="F44" si="18">D44*E44</f>
        <v>0</v>
      </c>
    </row>
    <row r="45" spans="1:6">
      <c r="A45" s="107"/>
      <c r="B45" s="32"/>
      <c r="C45" s="2"/>
      <c r="D45" s="1160"/>
      <c r="E45" s="522"/>
      <c r="F45" s="522"/>
    </row>
    <row r="46" spans="1:6" ht="25.5">
      <c r="A46" s="107">
        <v>20</v>
      </c>
      <c r="B46" s="61" t="s">
        <v>2603</v>
      </c>
      <c r="C46" s="87" t="s">
        <v>448</v>
      </c>
      <c r="D46" s="1160">
        <v>2</v>
      </c>
      <c r="E46" s="1313"/>
      <c r="F46" s="1313">
        <f t="shared" ref="F46" si="19">D46*E46</f>
        <v>0</v>
      </c>
    </row>
    <row r="47" spans="1:6">
      <c r="A47" s="107"/>
      <c r="B47" s="61"/>
      <c r="C47" s="87"/>
      <c r="D47" s="1160"/>
      <c r="E47" s="522"/>
      <c r="F47" s="522"/>
    </row>
    <row r="48" spans="1:6" ht="25.5">
      <c r="A48" s="107">
        <v>21</v>
      </c>
      <c r="B48" s="61" t="s">
        <v>2604</v>
      </c>
      <c r="C48" s="87" t="s">
        <v>448</v>
      </c>
      <c r="D48" s="1160">
        <v>2</v>
      </c>
      <c r="E48" s="1313"/>
      <c r="F48" s="1313">
        <f t="shared" ref="F48" si="20">D48*E48</f>
        <v>0</v>
      </c>
    </row>
    <row r="49" spans="1:6">
      <c r="A49" s="107"/>
      <c r="B49" s="61"/>
      <c r="C49" s="87"/>
      <c r="D49" s="1160"/>
      <c r="E49" s="522"/>
      <c r="F49" s="522"/>
    </row>
    <row r="50" spans="1:6" ht="25.5">
      <c r="A50" s="107">
        <v>22</v>
      </c>
      <c r="B50" s="61" t="s">
        <v>2605</v>
      </c>
      <c r="C50" s="87" t="s">
        <v>448</v>
      </c>
      <c r="D50" s="1160">
        <v>2</v>
      </c>
      <c r="E50" s="1313"/>
      <c r="F50" s="1313">
        <f t="shared" ref="F50" si="21">D50*E50</f>
        <v>0</v>
      </c>
    </row>
    <row r="51" spans="1:6">
      <c r="A51" s="107"/>
      <c r="B51" s="61"/>
      <c r="C51" s="87"/>
      <c r="D51" s="1160"/>
      <c r="E51" s="522"/>
      <c r="F51" s="522"/>
    </row>
    <row r="52" spans="1:6" ht="38.25">
      <c r="A52" s="107">
        <v>23</v>
      </c>
      <c r="B52" s="61" t="s">
        <v>2606</v>
      </c>
      <c r="C52" s="87" t="s">
        <v>448</v>
      </c>
      <c r="D52" s="1160">
        <v>2</v>
      </c>
      <c r="E52" s="1313"/>
      <c r="F52" s="1313">
        <f t="shared" ref="F52" si="22">D52*E52</f>
        <v>0</v>
      </c>
    </row>
    <row r="53" spans="1:6">
      <c r="B53" s="52"/>
      <c r="C53" s="2"/>
      <c r="D53" s="1318"/>
      <c r="E53" s="522"/>
      <c r="F53" s="522"/>
    </row>
    <row r="54" spans="1:6" ht="25.5">
      <c r="A54" s="107">
        <v>24</v>
      </c>
      <c r="B54" s="32" t="s">
        <v>2607</v>
      </c>
      <c r="C54" s="2"/>
      <c r="D54" s="1318"/>
      <c r="E54" s="522"/>
      <c r="F54" s="522"/>
    </row>
    <row r="55" spans="1:6">
      <c r="A55" s="107"/>
      <c r="B55" s="32" t="s">
        <v>2608</v>
      </c>
      <c r="C55" s="2" t="s">
        <v>448</v>
      </c>
      <c r="D55" s="1160">
        <v>3</v>
      </c>
      <c r="E55" s="1313"/>
      <c r="F55" s="1313">
        <f t="shared" ref="F55:F58" si="23">D55*E55</f>
        <v>0</v>
      </c>
    </row>
    <row r="56" spans="1:6">
      <c r="A56" s="107"/>
      <c r="B56" s="32" t="s">
        <v>2609</v>
      </c>
      <c r="C56" s="2" t="s">
        <v>448</v>
      </c>
      <c r="D56" s="1160">
        <v>3</v>
      </c>
      <c r="E56" s="1313"/>
      <c r="F56" s="1313">
        <f t="shared" si="23"/>
        <v>0</v>
      </c>
    </row>
    <row r="57" spans="1:6">
      <c r="A57" s="107"/>
      <c r="B57" s="32" t="s">
        <v>2610</v>
      </c>
      <c r="C57" s="2" t="s">
        <v>448</v>
      </c>
      <c r="D57" s="1160">
        <v>3</v>
      </c>
      <c r="E57" s="1313"/>
      <c r="F57" s="1313">
        <f t="shared" si="23"/>
        <v>0</v>
      </c>
    </row>
    <row r="58" spans="1:6">
      <c r="A58" s="107"/>
      <c r="B58" s="32" t="s">
        <v>2611</v>
      </c>
      <c r="C58" s="2" t="s">
        <v>448</v>
      </c>
      <c r="D58" s="1160">
        <v>3</v>
      </c>
      <c r="E58" s="1313"/>
      <c r="F58" s="1313">
        <f t="shared" si="23"/>
        <v>0</v>
      </c>
    </row>
    <row r="59" spans="1:6">
      <c r="A59" s="107"/>
      <c r="B59" s="32"/>
      <c r="C59" s="2"/>
      <c r="D59" s="1160"/>
      <c r="E59" s="522"/>
      <c r="F59" s="522"/>
    </row>
    <row r="60" spans="1:6">
      <c r="A60" s="107">
        <v>25</v>
      </c>
      <c r="B60" s="1379" t="s">
        <v>2612</v>
      </c>
      <c r="C60" s="149" t="s">
        <v>429</v>
      </c>
      <c r="D60" s="1160">
        <v>2</v>
      </c>
      <c r="E60" s="1313"/>
      <c r="F60" s="1313">
        <f t="shared" ref="F60" si="24">D60*E60</f>
        <v>0</v>
      </c>
    </row>
    <row r="61" spans="1:6">
      <c r="A61" s="107"/>
      <c r="B61" s="34"/>
      <c r="C61" s="2"/>
      <c r="D61" s="1318"/>
      <c r="E61" s="522"/>
      <c r="F61" s="522"/>
    </row>
    <row r="62" spans="1:6" ht="76.5">
      <c r="A62" s="107">
        <v>26</v>
      </c>
      <c r="B62" s="32" t="s">
        <v>2613</v>
      </c>
      <c r="C62" s="2" t="s">
        <v>448</v>
      </c>
      <c r="D62" s="1160">
        <v>2</v>
      </c>
      <c r="E62" s="1313"/>
      <c r="F62" s="1313">
        <f t="shared" ref="F62" si="25">D62*E62</f>
        <v>0</v>
      </c>
    </row>
    <row r="63" spans="1:6">
      <c r="A63" s="107"/>
      <c r="B63" s="85"/>
      <c r="C63" s="106"/>
      <c r="D63" s="1319"/>
      <c r="E63" s="522"/>
      <c r="F63" s="522"/>
    </row>
    <row r="64" spans="1:6" ht="63.75">
      <c r="A64" s="43">
        <v>27</v>
      </c>
      <c r="B64" s="1380" t="s">
        <v>1945</v>
      </c>
      <c r="C64" s="87" t="s">
        <v>448</v>
      </c>
      <c r="D64" s="1160">
        <v>1</v>
      </c>
      <c r="E64" s="1313"/>
      <c r="F64" s="1313">
        <f t="shared" ref="F64" si="26">D64*E64</f>
        <v>0</v>
      </c>
    </row>
    <row r="65" spans="1:6">
      <c r="A65" s="91"/>
      <c r="B65" s="82"/>
      <c r="C65" s="83"/>
      <c r="D65" s="1261"/>
      <c r="E65" s="494"/>
      <c r="F65" s="1313"/>
    </row>
    <row r="66" spans="1:6">
      <c r="A66" s="1288" t="str">
        <f>A2</f>
        <v>D2.</v>
      </c>
      <c r="B66" s="1291" t="str">
        <f>"UKUPNO "&amp; B2</f>
        <v>UKUPNO ODIMLJAVANJE</v>
      </c>
      <c r="C66" s="1362"/>
      <c r="D66" s="1362"/>
      <c r="E66" s="1362"/>
      <c r="F66" s="1314">
        <f>SUM(F8:F65)</f>
        <v>0</v>
      </c>
    </row>
  </sheetData>
  <conditionalFormatting sqref="C3:C64">
    <cfRule type="cellIs" dxfId="3" priority="1" stopIfTrue="1" operator="equal">
      <formula>"""ili jednakovrijedan"""</formula>
    </cfRule>
  </conditionalFormatting>
  <pageMargins left="0.7" right="0.7" top="0.75" bottom="0.75" header="0.3" footer="0.3"/>
  <pageSetup paperSize="9" scale="9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FFFF00"/>
  </sheetPr>
  <dimension ref="A1:F48"/>
  <sheetViews>
    <sheetView view="pageBreakPreview" topLeftCell="A7" zoomScaleNormal="150" zoomScaleSheetLayoutView="100" workbookViewId="0">
      <selection activeCell="B2" sqref="B2"/>
    </sheetView>
  </sheetViews>
  <sheetFormatPr defaultColWidth="9.140625" defaultRowHeight="15"/>
  <cols>
    <col min="1" max="1" width="6.7109375" style="1336" customWidth="1"/>
    <col min="2" max="2" width="52.7109375" style="1336" customWidth="1"/>
    <col min="3" max="3" width="10" style="1355" bestFit="1" customWidth="1"/>
    <col min="4" max="4" width="7.7109375" style="1356" customWidth="1"/>
    <col min="5" max="5" width="9.7109375" style="1357" customWidth="1"/>
    <col min="6" max="6" width="13.5703125" style="1357" bestFit="1" customWidth="1"/>
    <col min="7" max="16384" width="9.140625" style="1336"/>
  </cols>
  <sheetData>
    <row r="1" spans="1:6">
      <c r="A1" s="1332"/>
      <c r="B1" s="1332"/>
      <c r="C1" s="1333"/>
      <c r="D1" s="1334"/>
      <c r="E1" s="1335"/>
      <c r="F1" s="1335"/>
    </row>
    <row r="2" spans="1:6">
      <c r="A2" s="1247" t="s">
        <v>2614</v>
      </c>
      <c r="B2" s="1248" t="s">
        <v>2615</v>
      </c>
      <c r="C2" s="1249"/>
      <c r="D2" s="1259"/>
      <c r="E2" s="1250"/>
      <c r="F2" s="1250"/>
    </row>
    <row r="3" spans="1:6">
      <c r="A3" s="75"/>
      <c r="B3" s="76"/>
      <c r="C3" s="77"/>
      <c r="D3" s="1260"/>
      <c r="E3" s="1255"/>
      <c r="F3" s="1255"/>
    </row>
    <row r="4" spans="1:6" ht="25.5">
      <c r="A4" s="1156" t="s">
        <v>1860</v>
      </c>
      <c r="B4" s="1157" t="s">
        <v>415</v>
      </c>
      <c r="C4" s="1157" t="s">
        <v>1861</v>
      </c>
      <c r="D4" s="1268" t="s">
        <v>1862</v>
      </c>
      <c r="E4" s="1269" t="s">
        <v>3770</v>
      </c>
      <c r="F4" s="1269" t="s">
        <v>3771</v>
      </c>
    </row>
    <row r="5" spans="1:6">
      <c r="A5" s="78"/>
      <c r="B5" s="106"/>
      <c r="C5" s="106"/>
      <c r="D5" s="1320"/>
      <c r="E5" s="522"/>
      <c r="F5" s="522"/>
    </row>
    <row r="6" spans="1:6" ht="38.25">
      <c r="A6" s="75"/>
      <c r="B6" s="92" t="s">
        <v>2616</v>
      </c>
      <c r="C6" s="93"/>
      <c r="D6" s="1263"/>
      <c r="E6" s="1279"/>
      <c r="F6" s="1279"/>
    </row>
    <row r="7" spans="1:6" ht="192">
      <c r="A7" s="75">
        <v>1</v>
      </c>
      <c r="B7" s="1276" t="s">
        <v>2617</v>
      </c>
      <c r="C7" s="93" t="s">
        <v>448</v>
      </c>
      <c r="D7" s="1167">
        <v>1</v>
      </c>
      <c r="E7" s="1279"/>
      <c r="F7" s="1279">
        <f>D7*E7</f>
        <v>0</v>
      </c>
    </row>
    <row r="8" spans="1:6">
      <c r="A8" s="75"/>
      <c r="B8" s="1276"/>
      <c r="C8" s="93"/>
      <c r="D8" s="1263"/>
      <c r="E8" s="1279"/>
      <c r="F8" s="1279"/>
    </row>
    <row r="9" spans="1:6" ht="255.75">
      <c r="A9" s="75">
        <v>2</v>
      </c>
      <c r="B9" s="105" t="s">
        <v>2618</v>
      </c>
      <c r="C9" s="93" t="s">
        <v>448</v>
      </c>
      <c r="D9" s="1167">
        <v>1</v>
      </c>
      <c r="E9" s="1279"/>
      <c r="F9" s="1279">
        <f>D9*E9</f>
        <v>0</v>
      </c>
    </row>
    <row r="10" spans="1:6">
      <c r="A10" s="75"/>
      <c r="B10" s="1276"/>
      <c r="C10" s="83"/>
      <c r="D10" s="1263"/>
      <c r="E10" s="1279"/>
      <c r="F10" s="1279"/>
    </row>
    <row r="11" spans="1:6" ht="76.5">
      <c r="A11" s="75">
        <v>3</v>
      </c>
      <c r="B11" s="82" t="s">
        <v>2619</v>
      </c>
      <c r="C11" s="77"/>
      <c r="D11" s="1260"/>
      <c r="E11" s="1279"/>
      <c r="F11" s="1279"/>
    </row>
    <row r="12" spans="1:6" ht="25.5">
      <c r="A12" s="75"/>
      <c r="B12" s="1384" t="s">
        <v>2620</v>
      </c>
      <c r="C12" s="77"/>
      <c r="D12" s="1260"/>
      <c r="E12" s="1279"/>
      <c r="F12" s="1279"/>
    </row>
    <row r="13" spans="1:6">
      <c r="A13" s="75"/>
      <c r="B13" s="1384" t="s">
        <v>2621</v>
      </c>
      <c r="C13" s="77"/>
      <c r="D13" s="1260"/>
      <c r="E13" s="1279"/>
      <c r="F13" s="1279"/>
    </row>
    <row r="14" spans="1:6">
      <c r="A14" s="75"/>
      <c r="B14" s="1384" t="s">
        <v>2622</v>
      </c>
      <c r="C14" s="77"/>
      <c r="D14" s="1260"/>
      <c r="E14" s="1279"/>
      <c r="F14" s="1279"/>
    </row>
    <row r="15" spans="1:6" ht="25.5">
      <c r="A15" s="75"/>
      <c r="B15" s="1384" t="s">
        <v>2623</v>
      </c>
      <c r="C15" s="77"/>
      <c r="D15" s="1260"/>
      <c r="E15" s="1279"/>
      <c r="F15" s="1279"/>
    </row>
    <row r="16" spans="1:6" ht="25.5">
      <c r="A16" s="75"/>
      <c r="B16" s="1384" t="s">
        <v>2624</v>
      </c>
      <c r="C16" s="77"/>
      <c r="D16" s="1260"/>
      <c r="E16" s="1279"/>
      <c r="F16" s="1279"/>
    </row>
    <row r="17" spans="1:6" ht="25.5">
      <c r="A17" s="75"/>
      <c r="B17" s="1384" t="s">
        <v>2625</v>
      </c>
      <c r="C17" s="77"/>
      <c r="D17" s="1260"/>
      <c r="E17" s="1279"/>
      <c r="F17" s="1279"/>
    </row>
    <row r="18" spans="1:6">
      <c r="A18" s="75"/>
      <c r="B18" s="1384" t="s">
        <v>2626</v>
      </c>
      <c r="C18" s="77"/>
      <c r="D18" s="1260"/>
      <c r="E18" s="1279"/>
      <c r="F18" s="1279"/>
    </row>
    <row r="19" spans="1:6">
      <c r="A19" s="75"/>
      <c r="B19" s="1384" t="s">
        <v>2627</v>
      </c>
      <c r="C19" s="77"/>
      <c r="D19" s="1260"/>
      <c r="E19" s="1279"/>
      <c r="F19" s="1279"/>
    </row>
    <row r="20" spans="1:6">
      <c r="A20" s="75"/>
      <c r="B20" s="1384" t="s">
        <v>2628</v>
      </c>
      <c r="C20" s="77"/>
      <c r="D20" s="1260"/>
      <c r="E20" s="1279"/>
      <c r="F20" s="1279"/>
    </row>
    <row r="21" spans="1:6" ht="25.5">
      <c r="A21" s="75"/>
      <c r="B21" s="1384" t="s">
        <v>2629</v>
      </c>
      <c r="C21" s="77"/>
      <c r="D21" s="1260"/>
      <c r="E21" s="1279"/>
      <c r="F21" s="1279"/>
    </row>
    <row r="22" spans="1:6" ht="25.5">
      <c r="A22" s="75"/>
      <c r="B22" s="1384" t="s">
        <v>2630</v>
      </c>
      <c r="C22" s="77"/>
      <c r="D22" s="1260"/>
      <c r="E22" s="1279"/>
      <c r="F22" s="1279"/>
    </row>
    <row r="23" spans="1:6" ht="25.5">
      <c r="A23" s="75"/>
      <c r="B23" s="1384" t="s">
        <v>2631</v>
      </c>
      <c r="C23" s="77"/>
      <c r="D23" s="1260"/>
      <c r="E23" s="1279"/>
      <c r="F23" s="1279"/>
    </row>
    <row r="24" spans="1:6">
      <c r="A24" s="75"/>
      <c r="B24" s="1384" t="s">
        <v>2632</v>
      </c>
      <c r="C24" s="77"/>
      <c r="D24" s="1260"/>
      <c r="E24" s="1279"/>
      <c r="F24" s="1279"/>
    </row>
    <row r="25" spans="1:6" ht="25.5">
      <c r="A25" s="75"/>
      <c r="B25" s="1384" t="s">
        <v>2633</v>
      </c>
      <c r="C25" s="77"/>
      <c r="D25" s="1260"/>
      <c r="E25" s="1279"/>
      <c r="F25" s="1279"/>
    </row>
    <row r="26" spans="1:6" ht="38.25">
      <c r="A26" s="75"/>
      <c r="B26" s="1384" t="s">
        <v>2634</v>
      </c>
      <c r="C26" s="77"/>
      <c r="D26" s="1260"/>
      <c r="E26" s="1279"/>
      <c r="F26" s="1279"/>
    </row>
    <row r="27" spans="1:6">
      <c r="A27" s="75"/>
      <c r="B27" s="1384" t="s">
        <v>2635</v>
      </c>
      <c r="C27" s="77"/>
      <c r="D27" s="1260"/>
      <c r="E27" s="1279"/>
      <c r="F27" s="1279"/>
    </row>
    <row r="28" spans="1:6">
      <c r="A28" s="75"/>
      <c r="B28" s="1384" t="s">
        <v>2636</v>
      </c>
      <c r="C28" s="77"/>
      <c r="D28" s="1260"/>
      <c r="E28" s="1279"/>
      <c r="F28" s="1279"/>
    </row>
    <row r="29" spans="1:6" ht="25.5">
      <c r="A29" s="75"/>
      <c r="B29" s="1384" t="s">
        <v>2637</v>
      </c>
      <c r="C29" s="77"/>
      <c r="D29" s="1260"/>
      <c r="E29" s="1279"/>
      <c r="F29" s="1279"/>
    </row>
    <row r="30" spans="1:6" ht="25.5">
      <c r="A30" s="75"/>
      <c r="B30" s="1384" t="s">
        <v>2638</v>
      </c>
      <c r="C30" s="77"/>
      <c r="D30" s="1260"/>
      <c r="E30" s="1279"/>
      <c r="F30" s="1279"/>
    </row>
    <row r="31" spans="1:6">
      <c r="A31" s="1383"/>
      <c r="B31" s="1359"/>
      <c r="C31" s="1310" t="s">
        <v>448</v>
      </c>
      <c r="D31" s="1322">
        <v>1</v>
      </c>
      <c r="E31" s="1316"/>
      <c r="F31" s="1316">
        <f>E31*D31</f>
        <v>0</v>
      </c>
    </row>
    <row r="32" spans="1:6">
      <c r="B32" s="1276"/>
      <c r="C32" s="77"/>
      <c r="D32" s="1260"/>
      <c r="E32" s="1279"/>
      <c r="F32" s="1279"/>
    </row>
    <row r="33" spans="1:6" ht="64.5">
      <c r="A33" s="75">
        <v>4</v>
      </c>
      <c r="B33" s="1276" t="s">
        <v>2639</v>
      </c>
      <c r="C33" s="83" t="s">
        <v>448</v>
      </c>
      <c r="D33" s="1263">
        <v>1</v>
      </c>
      <c r="E33" s="1279"/>
      <c r="F33" s="1279">
        <f t="shared" ref="F33" si="0">D33*E33</f>
        <v>0</v>
      </c>
    </row>
    <row r="34" spans="1:6">
      <c r="A34" s="75"/>
      <c r="B34" s="1276"/>
      <c r="C34" s="83"/>
      <c r="D34" s="1263"/>
      <c r="E34" s="1279"/>
      <c r="F34" s="1279"/>
    </row>
    <row r="35" spans="1:6" ht="90">
      <c r="A35" s="75">
        <v>5</v>
      </c>
      <c r="B35" s="1276" t="s">
        <v>2640</v>
      </c>
      <c r="C35" s="83" t="s">
        <v>448</v>
      </c>
      <c r="D35" s="1263">
        <v>1</v>
      </c>
      <c r="E35" s="1279"/>
      <c r="F35" s="1279">
        <f t="shared" ref="F35" si="1">D35*E35</f>
        <v>0</v>
      </c>
    </row>
    <row r="36" spans="1:6">
      <c r="B36" s="1276"/>
      <c r="C36" s="83"/>
      <c r="D36" s="1263"/>
      <c r="E36" s="1279"/>
      <c r="F36" s="1279"/>
    </row>
    <row r="37" spans="1:6" ht="64.5">
      <c r="A37" s="75">
        <v>6</v>
      </c>
      <c r="B37" s="1276" t="s">
        <v>2641</v>
      </c>
      <c r="C37" s="77"/>
      <c r="D37" s="1260"/>
      <c r="E37" s="1279"/>
      <c r="F37" s="1279"/>
    </row>
    <row r="38" spans="1:6" ht="26.25">
      <c r="A38" s="75"/>
      <c r="B38" s="1276" t="s">
        <v>2642</v>
      </c>
      <c r="C38" s="77"/>
      <c r="D38" s="1260"/>
      <c r="E38" s="1279"/>
      <c r="F38" s="1279"/>
    </row>
    <row r="39" spans="1:6" ht="26.25">
      <c r="A39" s="75"/>
      <c r="B39" s="85" t="s">
        <v>2643</v>
      </c>
    </row>
    <row r="40" spans="1:6">
      <c r="A40" s="75"/>
      <c r="B40" s="1276" t="s">
        <v>2644</v>
      </c>
      <c r="C40" s="77"/>
      <c r="D40" s="1260"/>
      <c r="E40" s="1279"/>
      <c r="F40" s="1279"/>
    </row>
    <row r="41" spans="1:6" ht="39">
      <c r="A41" s="75"/>
      <c r="B41" s="1276" t="s">
        <v>2645</v>
      </c>
      <c r="C41" s="77"/>
      <c r="D41" s="1260"/>
      <c r="E41" s="1279"/>
      <c r="F41" s="1279"/>
    </row>
    <row r="42" spans="1:6">
      <c r="A42" s="75"/>
      <c r="B42" s="1276" t="s">
        <v>2646</v>
      </c>
      <c r="C42" s="77"/>
      <c r="D42" s="1260"/>
      <c r="E42" s="1279"/>
      <c r="F42" s="1279"/>
    </row>
    <row r="43" spans="1:6">
      <c r="A43" s="75"/>
      <c r="B43" s="1276" t="s">
        <v>2647</v>
      </c>
      <c r="C43" s="77"/>
      <c r="D43" s="1260"/>
      <c r="E43" s="1279"/>
      <c r="F43" s="1279"/>
    </row>
    <row r="44" spans="1:6">
      <c r="A44" s="75"/>
      <c r="B44" s="1360" t="s">
        <v>2648</v>
      </c>
      <c r="C44" s="77"/>
      <c r="D44" s="1260"/>
      <c r="E44" s="1279"/>
      <c r="F44" s="1279"/>
    </row>
    <row r="45" spans="1:6" ht="26.25">
      <c r="A45" s="75"/>
      <c r="B45" s="1276" t="s">
        <v>2649</v>
      </c>
      <c r="C45" s="77"/>
      <c r="D45" s="1260"/>
      <c r="E45" s="1279"/>
      <c r="F45" s="1279"/>
    </row>
    <row r="46" spans="1:6">
      <c r="A46" s="1383"/>
      <c r="B46" s="1359"/>
      <c r="C46" s="1310" t="s">
        <v>448</v>
      </c>
      <c r="D46" s="1322">
        <v>1</v>
      </c>
      <c r="E46" s="1316"/>
      <c r="F46" s="1316">
        <f>E46*D46</f>
        <v>0</v>
      </c>
    </row>
    <row r="47" spans="1:6">
      <c r="A47" s="75"/>
      <c r="B47" s="1276"/>
      <c r="C47" s="77"/>
      <c r="D47" s="1260"/>
      <c r="E47" s="1279"/>
      <c r="F47" s="1279"/>
    </row>
    <row r="48" spans="1:6" ht="15" customHeight="1">
      <c r="A48" s="1288" t="str">
        <f>A2</f>
        <v>E1.</v>
      </c>
      <c r="B48" s="1291" t="str">
        <f>"UKUPNO "&amp; B2</f>
        <v>UKUPNO OSTALO</v>
      </c>
      <c r="C48" s="1362"/>
      <c r="D48" s="1362"/>
      <c r="E48" s="1362"/>
      <c r="F48" s="1317">
        <f>SUM(F7:F47)</f>
        <v>0</v>
      </c>
    </row>
  </sheetData>
  <conditionalFormatting sqref="C3:C38">
    <cfRule type="cellIs" dxfId="2" priority="3" stopIfTrue="1" operator="equal">
      <formula>"""ili jednakovrijedan"""</formula>
    </cfRule>
  </conditionalFormatting>
  <conditionalFormatting sqref="C40:C47">
    <cfRule type="cellIs" dxfId="1" priority="1" stopIfTrue="1" operator="equal">
      <formula>"""ili jednakovrijedan"""</formula>
    </cfRule>
  </conditionalFormatting>
  <pageMargins left="0.7" right="0.7" top="0.75" bottom="0.75" header="0.3" footer="0.3"/>
  <pageSetup paperSize="9" scale="8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FF0000"/>
  </sheetPr>
  <dimension ref="A1:G226"/>
  <sheetViews>
    <sheetView view="pageBreakPreview" topLeftCell="A46" zoomScale="115" zoomScaleNormal="85" zoomScaleSheetLayoutView="115" workbookViewId="0">
      <selection activeCell="B4" sqref="B4"/>
    </sheetView>
  </sheetViews>
  <sheetFormatPr defaultRowHeight="12.75"/>
  <cols>
    <col min="1" max="1" width="5.140625" style="298" bestFit="1" customWidth="1"/>
    <col min="2" max="2" width="63.5703125" style="299" bestFit="1" customWidth="1"/>
    <col min="3" max="3" width="9.85546875" style="296" bestFit="1" customWidth="1"/>
    <col min="4" max="4" width="8.140625" style="259" bestFit="1" customWidth="1"/>
    <col min="5" max="5" width="8.42578125" style="1170" bestFit="1" customWidth="1"/>
    <col min="6" max="6" width="11.140625" style="1170" bestFit="1" customWidth="1"/>
    <col min="7" max="7" width="10.140625" style="255" bestFit="1" customWidth="1"/>
    <col min="8" max="8" width="45.5703125" style="255" customWidth="1"/>
    <col min="9" max="9" width="9.140625" style="255"/>
    <col min="10" max="10" width="7.140625" style="255" customWidth="1"/>
    <col min="11" max="256" width="9.140625" style="255"/>
    <col min="257" max="257" width="6.7109375" style="255" customWidth="1"/>
    <col min="258" max="258" width="65.28515625" style="255" customWidth="1"/>
    <col min="259" max="259" width="9.28515625" style="255" customWidth="1"/>
    <col min="260" max="260" width="7.85546875" style="255" customWidth="1"/>
    <col min="261" max="261" width="14.42578125" style="255" customWidth="1"/>
    <col min="262" max="262" width="21.5703125" style="255" customWidth="1"/>
    <col min="263" max="263" width="10.140625" style="255" bestFit="1" customWidth="1"/>
    <col min="264" max="264" width="45.5703125" style="255" customWidth="1"/>
    <col min="265" max="265" width="9.140625" style="255"/>
    <col min="266" max="266" width="7.140625" style="255" customWidth="1"/>
    <col min="267" max="512" width="9.140625" style="255"/>
    <col min="513" max="513" width="6.7109375" style="255" customWidth="1"/>
    <col min="514" max="514" width="65.28515625" style="255" customWidth="1"/>
    <col min="515" max="515" width="9.28515625" style="255" customWidth="1"/>
    <col min="516" max="516" width="7.85546875" style="255" customWidth="1"/>
    <col min="517" max="517" width="14.42578125" style="255" customWidth="1"/>
    <col min="518" max="518" width="21.5703125" style="255" customWidth="1"/>
    <col min="519" max="519" width="10.140625" style="255" bestFit="1" customWidth="1"/>
    <col min="520" max="520" width="45.5703125" style="255" customWidth="1"/>
    <col min="521" max="521" width="9.140625" style="255"/>
    <col min="522" max="522" width="7.140625" style="255" customWidth="1"/>
    <col min="523" max="768" width="9.140625" style="255"/>
    <col min="769" max="769" width="6.7109375" style="255" customWidth="1"/>
    <col min="770" max="770" width="65.28515625" style="255" customWidth="1"/>
    <col min="771" max="771" width="9.28515625" style="255" customWidth="1"/>
    <col min="772" max="772" width="7.85546875" style="255" customWidth="1"/>
    <col min="773" max="773" width="14.42578125" style="255" customWidth="1"/>
    <col min="774" max="774" width="21.5703125" style="255" customWidth="1"/>
    <col min="775" max="775" width="10.140625" style="255" bestFit="1" customWidth="1"/>
    <col min="776" max="776" width="45.5703125" style="255" customWidth="1"/>
    <col min="777" max="777" width="9.140625" style="255"/>
    <col min="778" max="778" width="7.140625" style="255" customWidth="1"/>
    <col min="779" max="1024" width="9.140625" style="255"/>
    <col min="1025" max="1025" width="6.7109375" style="255" customWidth="1"/>
    <col min="1026" max="1026" width="65.28515625" style="255" customWidth="1"/>
    <col min="1027" max="1027" width="9.28515625" style="255" customWidth="1"/>
    <col min="1028" max="1028" width="7.85546875" style="255" customWidth="1"/>
    <col min="1029" max="1029" width="14.42578125" style="255" customWidth="1"/>
    <col min="1030" max="1030" width="21.5703125" style="255" customWidth="1"/>
    <col min="1031" max="1031" width="10.140625" style="255" bestFit="1" customWidth="1"/>
    <col min="1032" max="1032" width="45.5703125" style="255" customWidth="1"/>
    <col min="1033" max="1033" width="9.140625" style="255"/>
    <col min="1034" max="1034" width="7.140625" style="255" customWidth="1"/>
    <col min="1035" max="1280" width="9.140625" style="255"/>
    <col min="1281" max="1281" width="6.7109375" style="255" customWidth="1"/>
    <col min="1282" max="1282" width="65.28515625" style="255" customWidth="1"/>
    <col min="1283" max="1283" width="9.28515625" style="255" customWidth="1"/>
    <col min="1284" max="1284" width="7.85546875" style="255" customWidth="1"/>
    <col min="1285" max="1285" width="14.42578125" style="255" customWidth="1"/>
    <col min="1286" max="1286" width="21.5703125" style="255" customWidth="1"/>
    <col min="1287" max="1287" width="10.140625" style="255" bestFit="1" customWidth="1"/>
    <col min="1288" max="1288" width="45.5703125" style="255" customWidth="1"/>
    <col min="1289" max="1289" width="9.140625" style="255"/>
    <col min="1290" max="1290" width="7.140625" style="255" customWidth="1"/>
    <col min="1291" max="1536" width="9.140625" style="255"/>
    <col min="1537" max="1537" width="6.7109375" style="255" customWidth="1"/>
    <col min="1538" max="1538" width="65.28515625" style="255" customWidth="1"/>
    <col min="1539" max="1539" width="9.28515625" style="255" customWidth="1"/>
    <col min="1540" max="1540" width="7.85546875" style="255" customWidth="1"/>
    <col min="1541" max="1541" width="14.42578125" style="255" customWidth="1"/>
    <col min="1542" max="1542" width="21.5703125" style="255" customWidth="1"/>
    <col min="1543" max="1543" width="10.140625" style="255" bestFit="1" customWidth="1"/>
    <col min="1544" max="1544" width="45.5703125" style="255" customWidth="1"/>
    <col min="1545" max="1545" width="9.140625" style="255"/>
    <col min="1546" max="1546" width="7.140625" style="255" customWidth="1"/>
    <col min="1547" max="1792" width="9.140625" style="255"/>
    <col min="1793" max="1793" width="6.7109375" style="255" customWidth="1"/>
    <col min="1794" max="1794" width="65.28515625" style="255" customWidth="1"/>
    <col min="1795" max="1795" width="9.28515625" style="255" customWidth="1"/>
    <col min="1796" max="1796" width="7.85546875" style="255" customWidth="1"/>
    <col min="1797" max="1797" width="14.42578125" style="255" customWidth="1"/>
    <col min="1798" max="1798" width="21.5703125" style="255" customWidth="1"/>
    <col min="1799" max="1799" width="10.140625" style="255" bestFit="1" customWidth="1"/>
    <col min="1800" max="1800" width="45.5703125" style="255" customWidth="1"/>
    <col min="1801" max="1801" width="9.140625" style="255"/>
    <col min="1802" max="1802" width="7.140625" style="255" customWidth="1"/>
    <col min="1803" max="2048" width="9.140625" style="255"/>
    <col min="2049" max="2049" width="6.7109375" style="255" customWidth="1"/>
    <col min="2050" max="2050" width="65.28515625" style="255" customWidth="1"/>
    <col min="2051" max="2051" width="9.28515625" style="255" customWidth="1"/>
    <col min="2052" max="2052" width="7.85546875" style="255" customWidth="1"/>
    <col min="2053" max="2053" width="14.42578125" style="255" customWidth="1"/>
    <col min="2054" max="2054" width="21.5703125" style="255" customWidth="1"/>
    <col min="2055" max="2055" width="10.140625" style="255" bestFit="1" customWidth="1"/>
    <col min="2056" max="2056" width="45.5703125" style="255" customWidth="1"/>
    <col min="2057" max="2057" width="9.140625" style="255"/>
    <col min="2058" max="2058" width="7.140625" style="255" customWidth="1"/>
    <col min="2059" max="2304" width="9.140625" style="255"/>
    <col min="2305" max="2305" width="6.7109375" style="255" customWidth="1"/>
    <col min="2306" max="2306" width="65.28515625" style="255" customWidth="1"/>
    <col min="2307" max="2307" width="9.28515625" style="255" customWidth="1"/>
    <col min="2308" max="2308" width="7.85546875" style="255" customWidth="1"/>
    <col min="2309" max="2309" width="14.42578125" style="255" customWidth="1"/>
    <col min="2310" max="2310" width="21.5703125" style="255" customWidth="1"/>
    <col min="2311" max="2311" width="10.140625" style="255" bestFit="1" customWidth="1"/>
    <col min="2312" max="2312" width="45.5703125" style="255" customWidth="1"/>
    <col min="2313" max="2313" width="9.140625" style="255"/>
    <col min="2314" max="2314" width="7.140625" style="255" customWidth="1"/>
    <col min="2315" max="2560" width="9.140625" style="255"/>
    <col min="2561" max="2561" width="6.7109375" style="255" customWidth="1"/>
    <col min="2562" max="2562" width="65.28515625" style="255" customWidth="1"/>
    <col min="2563" max="2563" width="9.28515625" style="255" customWidth="1"/>
    <col min="2564" max="2564" width="7.85546875" style="255" customWidth="1"/>
    <col min="2565" max="2565" width="14.42578125" style="255" customWidth="1"/>
    <col min="2566" max="2566" width="21.5703125" style="255" customWidth="1"/>
    <col min="2567" max="2567" width="10.140625" style="255" bestFit="1" customWidth="1"/>
    <col min="2568" max="2568" width="45.5703125" style="255" customWidth="1"/>
    <col min="2569" max="2569" width="9.140625" style="255"/>
    <col min="2570" max="2570" width="7.140625" style="255" customWidth="1"/>
    <col min="2571" max="2816" width="9.140625" style="255"/>
    <col min="2817" max="2817" width="6.7109375" style="255" customWidth="1"/>
    <col min="2818" max="2818" width="65.28515625" style="255" customWidth="1"/>
    <col min="2819" max="2819" width="9.28515625" style="255" customWidth="1"/>
    <col min="2820" max="2820" width="7.85546875" style="255" customWidth="1"/>
    <col min="2821" max="2821" width="14.42578125" style="255" customWidth="1"/>
    <col min="2822" max="2822" width="21.5703125" style="255" customWidth="1"/>
    <col min="2823" max="2823" width="10.140625" style="255" bestFit="1" customWidth="1"/>
    <col min="2824" max="2824" width="45.5703125" style="255" customWidth="1"/>
    <col min="2825" max="2825" width="9.140625" style="255"/>
    <col min="2826" max="2826" width="7.140625" style="255" customWidth="1"/>
    <col min="2827" max="3072" width="9.140625" style="255"/>
    <col min="3073" max="3073" width="6.7109375" style="255" customWidth="1"/>
    <col min="3074" max="3074" width="65.28515625" style="255" customWidth="1"/>
    <col min="3075" max="3075" width="9.28515625" style="255" customWidth="1"/>
    <col min="3076" max="3076" width="7.85546875" style="255" customWidth="1"/>
    <col min="3077" max="3077" width="14.42578125" style="255" customWidth="1"/>
    <col min="3078" max="3078" width="21.5703125" style="255" customWidth="1"/>
    <col min="3079" max="3079" width="10.140625" style="255" bestFit="1" customWidth="1"/>
    <col min="3080" max="3080" width="45.5703125" style="255" customWidth="1"/>
    <col min="3081" max="3081" width="9.140625" style="255"/>
    <col min="3082" max="3082" width="7.140625" style="255" customWidth="1"/>
    <col min="3083" max="3328" width="9.140625" style="255"/>
    <col min="3329" max="3329" width="6.7109375" style="255" customWidth="1"/>
    <col min="3330" max="3330" width="65.28515625" style="255" customWidth="1"/>
    <col min="3331" max="3331" width="9.28515625" style="255" customWidth="1"/>
    <col min="3332" max="3332" width="7.85546875" style="255" customWidth="1"/>
    <col min="3333" max="3333" width="14.42578125" style="255" customWidth="1"/>
    <col min="3334" max="3334" width="21.5703125" style="255" customWidth="1"/>
    <col min="3335" max="3335" width="10.140625" style="255" bestFit="1" customWidth="1"/>
    <col min="3336" max="3336" width="45.5703125" style="255" customWidth="1"/>
    <col min="3337" max="3337" width="9.140625" style="255"/>
    <col min="3338" max="3338" width="7.140625" style="255" customWidth="1"/>
    <col min="3339" max="3584" width="9.140625" style="255"/>
    <col min="3585" max="3585" width="6.7109375" style="255" customWidth="1"/>
    <col min="3586" max="3586" width="65.28515625" style="255" customWidth="1"/>
    <col min="3587" max="3587" width="9.28515625" style="255" customWidth="1"/>
    <col min="3588" max="3588" width="7.85546875" style="255" customWidth="1"/>
    <col min="3589" max="3589" width="14.42578125" style="255" customWidth="1"/>
    <col min="3590" max="3590" width="21.5703125" style="255" customWidth="1"/>
    <col min="3591" max="3591" width="10.140625" style="255" bestFit="1" customWidth="1"/>
    <col min="3592" max="3592" width="45.5703125" style="255" customWidth="1"/>
    <col min="3593" max="3593" width="9.140625" style="255"/>
    <col min="3594" max="3594" width="7.140625" style="255" customWidth="1"/>
    <col min="3595" max="3840" width="9.140625" style="255"/>
    <col min="3841" max="3841" width="6.7109375" style="255" customWidth="1"/>
    <col min="3842" max="3842" width="65.28515625" style="255" customWidth="1"/>
    <col min="3843" max="3843" width="9.28515625" style="255" customWidth="1"/>
    <col min="3844" max="3844" width="7.85546875" style="255" customWidth="1"/>
    <col min="3845" max="3845" width="14.42578125" style="255" customWidth="1"/>
    <col min="3846" max="3846" width="21.5703125" style="255" customWidth="1"/>
    <col min="3847" max="3847" width="10.140625" style="255" bestFit="1" customWidth="1"/>
    <col min="3848" max="3848" width="45.5703125" style="255" customWidth="1"/>
    <col min="3849" max="3849" width="9.140625" style="255"/>
    <col min="3850" max="3850" width="7.140625" style="255" customWidth="1"/>
    <col min="3851" max="4096" width="9.140625" style="255"/>
    <col min="4097" max="4097" width="6.7109375" style="255" customWidth="1"/>
    <col min="4098" max="4098" width="65.28515625" style="255" customWidth="1"/>
    <col min="4099" max="4099" width="9.28515625" style="255" customWidth="1"/>
    <col min="4100" max="4100" width="7.85546875" style="255" customWidth="1"/>
    <col min="4101" max="4101" width="14.42578125" style="255" customWidth="1"/>
    <col min="4102" max="4102" width="21.5703125" style="255" customWidth="1"/>
    <col min="4103" max="4103" width="10.140625" style="255" bestFit="1" customWidth="1"/>
    <col min="4104" max="4104" width="45.5703125" style="255" customWidth="1"/>
    <col min="4105" max="4105" width="9.140625" style="255"/>
    <col min="4106" max="4106" width="7.140625" style="255" customWidth="1"/>
    <col min="4107" max="4352" width="9.140625" style="255"/>
    <col min="4353" max="4353" width="6.7109375" style="255" customWidth="1"/>
    <col min="4354" max="4354" width="65.28515625" style="255" customWidth="1"/>
    <col min="4355" max="4355" width="9.28515625" style="255" customWidth="1"/>
    <col min="4356" max="4356" width="7.85546875" style="255" customWidth="1"/>
    <col min="4357" max="4357" width="14.42578125" style="255" customWidth="1"/>
    <col min="4358" max="4358" width="21.5703125" style="255" customWidth="1"/>
    <col min="4359" max="4359" width="10.140625" style="255" bestFit="1" customWidth="1"/>
    <col min="4360" max="4360" width="45.5703125" style="255" customWidth="1"/>
    <col min="4361" max="4361" width="9.140625" style="255"/>
    <col min="4362" max="4362" width="7.140625" style="255" customWidth="1"/>
    <col min="4363" max="4608" width="9.140625" style="255"/>
    <col min="4609" max="4609" width="6.7109375" style="255" customWidth="1"/>
    <col min="4610" max="4610" width="65.28515625" style="255" customWidth="1"/>
    <col min="4611" max="4611" width="9.28515625" style="255" customWidth="1"/>
    <col min="4612" max="4612" width="7.85546875" style="255" customWidth="1"/>
    <col min="4613" max="4613" width="14.42578125" style="255" customWidth="1"/>
    <col min="4614" max="4614" width="21.5703125" style="255" customWidth="1"/>
    <col min="4615" max="4615" width="10.140625" style="255" bestFit="1" customWidth="1"/>
    <col min="4616" max="4616" width="45.5703125" style="255" customWidth="1"/>
    <col min="4617" max="4617" width="9.140625" style="255"/>
    <col min="4618" max="4618" width="7.140625" style="255" customWidth="1"/>
    <col min="4619" max="4864" width="9.140625" style="255"/>
    <col min="4865" max="4865" width="6.7109375" style="255" customWidth="1"/>
    <col min="4866" max="4866" width="65.28515625" style="255" customWidth="1"/>
    <col min="4867" max="4867" width="9.28515625" style="255" customWidth="1"/>
    <col min="4868" max="4868" width="7.85546875" style="255" customWidth="1"/>
    <col min="4869" max="4869" width="14.42578125" style="255" customWidth="1"/>
    <col min="4870" max="4870" width="21.5703125" style="255" customWidth="1"/>
    <col min="4871" max="4871" width="10.140625" style="255" bestFit="1" customWidth="1"/>
    <col min="4872" max="4872" width="45.5703125" style="255" customWidth="1"/>
    <col min="4873" max="4873" width="9.140625" style="255"/>
    <col min="4874" max="4874" width="7.140625" style="255" customWidth="1"/>
    <col min="4875" max="5120" width="9.140625" style="255"/>
    <col min="5121" max="5121" width="6.7109375" style="255" customWidth="1"/>
    <col min="5122" max="5122" width="65.28515625" style="255" customWidth="1"/>
    <col min="5123" max="5123" width="9.28515625" style="255" customWidth="1"/>
    <col min="5124" max="5124" width="7.85546875" style="255" customWidth="1"/>
    <col min="5125" max="5125" width="14.42578125" style="255" customWidth="1"/>
    <col min="5126" max="5126" width="21.5703125" style="255" customWidth="1"/>
    <col min="5127" max="5127" width="10.140625" style="255" bestFit="1" customWidth="1"/>
    <col min="5128" max="5128" width="45.5703125" style="255" customWidth="1"/>
    <col min="5129" max="5129" width="9.140625" style="255"/>
    <col min="5130" max="5130" width="7.140625" style="255" customWidth="1"/>
    <col min="5131" max="5376" width="9.140625" style="255"/>
    <col min="5377" max="5377" width="6.7109375" style="255" customWidth="1"/>
    <col min="5378" max="5378" width="65.28515625" style="255" customWidth="1"/>
    <col min="5379" max="5379" width="9.28515625" style="255" customWidth="1"/>
    <col min="5380" max="5380" width="7.85546875" style="255" customWidth="1"/>
    <col min="5381" max="5381" width="14.42578125" style="255" customWidth="1"/>
    <col min="5382" max="5382" width="21.5703125" style="255" customWidth="1"/>
    <col min="5383" max="5383" width="10.140625" style="255" bestFit="1" customWidth="1"/>
    <col min="5384" max="5384" width="45.5703125" style="255" customWidth="1"/>
    <col min="5385" max="5385" width="9.140625" style="255"/>
    <col min="5386" max="5386" width="7.140625" style="255" customWidth="1"/>
    <col min="5387" max="5632" width="9.140625" style="255"/>
    <col min="5633" max="5633" width="6.7109375" style="255" customWidth="1"/>
    <col min="5634" max="5634" width="65.28515625" style="255" customWidth="1"/>
    <col min="5635" max="5635" width="9.28515625" style="255" customWidth="1"/>
    <col min="5636" max="5636" width="7.85546875" style="255" customWidth="1"/>
    <col min="5637" max="5637" width="14.42578125" style="255" customWidth="1"/>
    <col min="5638" max="5638" width="21.5703125" style="255" customWidth="1"/>
    <col min="5639" max="5639" width="10.140625" style="255" bestFit="1" customWidth="1"/>
    <col min="5640" max="5640" width="45.5703125" style="255" customWidth="1"/>
    <col min="5641" max="5641" width="9.140625" style="255"/>
    <col min="5642" max="5642" width="7.140625" style="255" customWidth="1"/>
    <col min="5643" max="5888" width="9.140625" style="255"/>
    <col min="5889" max="5889" width="6.7109375" style="255" customWidth="1"/>
    <col min="5890" max="5890" width="65.28515625" style="255" customWidth="1"/>
    <col min="5891" max="5891" width="9.28515625" style="255" customWidth="1"/>
    <col min="5892" max="5892" width="7.85546875" style="255" customWidth="1"/>
    <col min="5893" max="5893" width="14.42578125" style="255" customWidth="1"/>
    <col min="5894" max="5894" width="21.5703125" style="255" customWidth="1"/>
    <col min="5895" max="5895" width="10.140625" style="255" bestFit="1" customWidth="1"/>
    <col min="5896" max="5896" width="45.5703125" style="255" customWidth="1"/>
    <col min="5897" max="5897" width="9.140625" style="255"/>
    <col min="5898" max="5898" width="7.140625" style="255" customWidth="1"/>
    <col min="5899" max="6144" width="9.140625" style="255"/>
    <col min="6145" max="6145" width="6.7109375" style="255" customWidth="1"/>
    <col min="6146" max="6146" width="65.28515625" style="255" customWidth="1"/>
    <col min="6147" max="6147" width="9.28515625" style="255" customWidth="1"/>
    <col min="6148" max="6148" width="7.85546875" style="255" customWidth="1"/>
    <col min="6149" max="6149" width="14.42578125" style="255" customWidth="1"/>
    <col min="6150" max="6150" width="21.5703125" style="255" customWidth="1"/>
    <col min="6151" max="6151" width="10.140625" style="255" bestFit="1" customWidth="1"/>
    <col min="6152" max="6152" width="45.5703125" style="255" customWidth="1"/>
    <col min="6153" max="6153" width="9.140625" style="255"/>
    <col min="6154" max="6154" width="7.140625" style="255" customWidth="1"/>
    <col min="6155" max="6400" width="9.140625" style="255"/>
    <col min="6401" max="6401" width="6.7109375" style="255" customWidth="1"/>
    <col min="6402" max="6402" width="65.28515625" style="255" customWidth="1"/>
    <col min="6403" max="6403" width="9.28515625" style="255" customWidth="1"/>
    <col min="6404" max="6404" width="7.85546875" style="255" customWidth="1"/>
    <col min="6405" max="6405" width="14.42578125" style="255" customWidth="1"/>
    <col min="6406" max="6406" width="21.5703125" style="255" customWidth="1"/>
    <col min="6407" max="6407" width="10.140625" style="255" bestFit="1" customWidth="1"/>
    <col min="6408" max="6408" width="45.5703125" style="255" customWidth="1"/>
    <col min="6409" max="6409" width="9.140625" style="255"/>
    <col min="6410" max="6410" width="7.140625" style="255" customWidth="1"/>
    <col min="6411" max="6656" width="9.140625" style="255"/>
    <col min="6657" max="6657" width="6.7109375" style="255" customWidth="1"/>
    <col min="6658" max="6658" width="65.28515625" style="255" customWidth="1"/>
    <col min="6659" max="6659" width="9.28515625" style="255" customWidth="1"/>
    <col min="6660" max="6660" width="7.85546875" style="255" customWidth="1"/>
    <col min="6661" max="6661" width="14.42578125" style="255" customWidth="1"/>
    <col min="6662" max="6662" width="21.5703125" style="255" customWidth="1"/>
    <col min="6663" max="6663" width="10.140625" style="255" bestFit="1" customWidth="1"/>
    <col min="6664" max="6664" width="45.5703125" style="255" customWidth="1"/>
    <col min="6665" max="6665" width="9.140625" style="255"/>
    <col min="6666" max="6666" width="7.140625" style="255" customWidth="1"/>
    <col min="6667" max="6912" width="9.140625" style="255"/>
    <col min="6913" max="6913" width="6.7109375" style="255" customWidth="1"/>
    <col min="6914" max="6914" width="65.28515625" style="255" customWidth="1"/>
    <col min="6915" max="6915" width="9.28515625" style="255" customWidth="1"/>
    <col min="6916" max="6916" width="7.85546875" style="255" customWidth="1"/>
    <col min="6917" max="6917" width="14.42578125" style="255" customWidth="1"/>
    <col min="6918" max="6918" width="21.5703125" style="255" customWidth="1"/>
    <col min="6919" max="6919" width="10.140625" style="255" bestFit="1" customWidth="1"/>
    <col min="6920" max="6920" width="45.5703125" style="255" customWidth="1"/>
    <col min="6921" max="6921" width="9.140625" style="255"/>
    <col min="6922" max="6922" width="7.140625" style="255" customWidth="1"/>
    <col min="6923" max="7168" width="9.140625" style="255"/>
    <col min="7169" max="7169" width="6.7109375" style="255" customWidth="1"/>
    <col min="7170" max="7170" width="65.28515625" style="255" customWidth="1"/>
    <col min="7171" max="7171" width="9.28515625" style="255" customWidth="1"/>
    <col min="7172" max="7172" width="7.85546875" style="255" customWidth="1"/>
    <col min="7173" max="7173" width="14.42578125" style="255" customWidth="1"/>
    <col min="7174" max="7174" width="21.5703125" style="255" customWidth="1"/>
    <col min="7175" max="7175" width="10.140625" style="255" bestFit="1" customWidth="1"/>
    <col min="7176" max="7176" width="45.5703125" style="255" customWidth="1"/>
    <col min="7177" max="7177" width="9.140625" style="255"/>
    <col min="7178" max="7178" width="7.140625" style="255" customWidth="1"/>
    <col min="7179" max="7424" width="9.140625" style="255"/>
    <col min="7425" max="7425" width="6.7109375" style="255" customWidth="1"/>
    <col min="7426" max="7426" width="65.28515625" style="255" customWidth="1"/>
    <col min="7427" max="7427" width="9.28515625" style="255" customWidth="1"/>
    <col min="7428" max="7428" width="7.85546875" style="255" customWidth="1"/>
    <col min="7429" max="7429" width="14.42578125" style="255" customWidth="1"/>
    <col min="7430" max="7430" width="21.5703125" style="255" customWidth="1"/>
    <col min="7431" max="7431" width="10.140625" style="255" bestFit="1" customWidth="1"/>
    <col min="7432" max="7432" width="45.5703125" style="255" customWidth="1"/>
    <col min="7433" max="7433" width="9.140625" style="255"/>
    <col min="7434" max="7434" width="7.140625" style="255" customWidth="1"/>
    <col min="7435" max="7680" width="9.140625" style="255"/>
    <col min="7681" max="7681" width="6.7109375" style="255" customWidth="1"/>
    <col min="7682" max="7682" width="65.28515625" style="255" customWidth="1"/>
    <col min="7683" max="7683" width="9.28515625" style="255" customWidth="1"/>
    <col min="7684" max="7684" width="7.85546875" style="255" customWidth="1"/>
    <col min="7685" max="7685" width="14.42578125" style="255" customWidth="1"/>
    <col min="7686" max="7686" width="21.5703125" style="255" customWidth="1"/>
    <col min="7687" max="7687" width="10.140625" style="255" bestFit="1" customWidth="1"/>
    <col min="7688" max="7688" width="45.5703125" style="255" customWidth="1"/>
    <col min="7689" max="7689" width="9.140625" style="255"/>
    <col min="7690" max="7690" width="7.140625" style="255" customWidth="1"/>
    <col min="7691" max="7936" width="9.140625" style="255"/>
    <col min="7937" max="7937" width="6.7109375" style="255" customWidth="1"/>
    <col min="7938" max="7938" width="65.28515625" style="255" customWidth="1"/>
    <col min="7939" max="7939" width="9.28515625" style="255" customWidth="1"/>
    <col min="7940" max="7940" width="7.85546875" style="255" customWidth="1"/>
    <col min="7941" max="7941" width="14.42578125" style="255" customWidth="1"/>
    <col min="7942" max="7942" width="21.5703125" style="255" customWidth="1"/>
    <col min="7943" max="7943" width="10.140625" style="255" bestFit="1" customWidth="1"/>
    <col min="7944" max="7944" width="45.5703125" style="255" customWidth="1"/>
    <col min="7945" max="7945" width="9.140625" style="255"/>
    <col min="7946" max="7946" width="7.140625" style="255" customWidth="1"/>
    <col min="7947" max="8192" width="9.140625" style="255"/>
    <col min="8193" max="8193" width="6.7109375" style="255" customWidth="1"/>
    <col min="8194" max="8194" width="65.28515625" style="255" customWidth="1"/>
    <col min="8195" max="8195" width="9.28515625" style="255" customWidth="1"/>
    <col min="8196" max="8196" width="7.85546875" style="255" customWidth="1"/>
    <col min="8197" max="8197" width="14.42578125" style="255" customWidth="1"/>
    <col min="8198" max="8198" width="21.5703125" style="255" customWidth="1"/>
    <col min="8199" max="8199" width="10.140625" style="255" bestFit="1" customWidth="1"/>
    <col min="8200" max="8200" width="45.5703125" style="255" customWidth="1"/>
    <col min="8201" max="8201" width="9.140625" style="255"/>
    <col min="8202" max="8202" width="7.140625" style="255" customWidth="1"/>
    <col min="8203" max="8448" width="9.140625" style="255"/>
    <col min="8449" max="8449" width="6.7109375" style="255" customWidth="1"/>
    <col min="8450" max="8450" width="65.28515625" style="255" customWidth="1"/>
    <col min="8451" max="8451" width="9.28515625" style="255" customWidth="1"/>
    <col min="8452" max="8452" width="7.85546875" style="255" customWidth="1"/>
    <col min="8453" max="8453" width="14.42578125" style="255" customWidth="1"/>
    <col min="8454" max="8454" width="21.5703125" style="255" customWidth="1"/>
    <col min="8455" max="8455" width="10.140625" style="255" bestFit="1" customWidth="1"/>
    <col min="8456" max="8456" width="45.5703125" style="255" customWidth="1"/>
    <col min="8457" max="8457" width="9.140625" style="255"/>
    <col min="8458" max="8458" width="7.140625" style="255" customWidth="1"/>
    <col min="8459" max="8704" width="9.140625" style="255"/>
    <col min="8705" max="8705" width="6.7109375" style="255" customWidth="1"/>
    <col min="8706" max="8706" width="65.28515625" style="255" customWidth="1"/>
    <col min="8707" max="8707" width="9.28515625" style="255" customWidth="1"/>
    <col min="8708" max="8708" width="7.85546875" style="255" customWidth="1"/>
    <col min="8709" max="8709" width="14.42578125" style="255" customWidth="1"/>
    <col min="8710" max="8710" width="21.5703125" style="255" customWidth="1"/>
    <col min="8711" max="8711" width="10.140625" style="255" bestFit="1" customWidth="1"/>
    <col min="8712" max="8712" width="45.5703125" style="255" customWidth="1"/>
    <col min="8713" max="8713" width="9.140625" style="255"/>
    <col min="8714" max="8714" width="7.140625" style="255" customWidth="1"/>
    <col min="8715" max="8960" width="9.140625" style="255"/>
    <col min="8961" max="8961" width="6.7109375" style="255" customWidth="1"/>
    <col min="8962" max="8962" width="65.28515625" style="255" customWidth="1"/>
    <col min="8963" max="8963" width="9.28515625" style="255" customWidth="1"/>
    <col min="8964" max="8964" width="7.85546875" style="255" customWidth="1"/>
    <col min="8965" max="8965" width="14.42578125" style="255" customWidth="1"/>
    <col min="8966" max="8966" width="21.5703125" style="255" customWidth="1"/>
    <col min="8967" max="8967" width="10.140625" style="255" bestFit="1" customWidth="1"/>
    <col min="8968" max="8968" width="45.5703125" style="255" customWidth="1"/>
    <col min="8969" max="8969" width="9.140625" style="255"/>
    <col min="8970" max="8970" width="7.140625" style="255" customWidth="1"/>
    <col min="8971" max="9216" width="9.140625" style="255"/>
    <col min="9217" max="9217" width="6.7109375" style="255" customWidth="1"/>
    <col min="9218" max="9218" width="65.28515625" style="255" customWidth="1"/>
    <col min="9219" max="9219" width="9.28515625" style="255" customWidth="1"/>
    <col min="9220" max="9220" width="7.85546875" style="255" customWidth="1"/>
    <col min="9221" max="9221" width="14.42578125" style="255" customWidth="1"/>
    <col min="9222" max="9222" width="21.5703125" style="255" customWidth="1"/>
    <col min="9223" max="9223" width="10.140625" style="255" bestFit="1" customWidth="1"/>
    <col min="9224" max="9224" width="45.5703125" style="255" customWidth="1"/>
    <col min="9225" max="9225" width="9.140625" style="255"/>
    <col min="9226" max="9226" width="7.140625" style="255" customWidth="1"/>
    <col min="9227" max="9472" width="9.140625" style="255"/>
    <col min="9473" max="9473" width="6.7109375" style="255" customWidth="1"/>
    <col min="9474" max="9474" width="65.28515625" style="255" customWidth="1"/>
    <col min="9475" max="9475" width="9.28515625" style="255" customWidth="1"/>
    <col min="9476" max="9476" width="7.85546875" style="255" customWidth="1"/>
    <col min="9477" max="9477" width="14.42578125" style="255" customWidth="1"/>
    <col min="9478" max="9478" width="21.5703125" style="255" customWidth="1"/>
    <col min="9479" max="9479" width="10.140625" style="255" bestFit="1" customWidth="1"/>
    <col min="9480" max="9480" width="45.5703125" style="255" customWidth="1"/>
    <col min="9481" max="9481" width="9.140625" style="255"/>
    <col min="9482" max="9482" width="7.140625" style="255" customWidth="1"/>
    <col min="9483" max="9728" width="9.140625" style="255"/>
    <col min="9729" max="9729" width="6.7109375" style="255" customWidth="1"/>
    <col min="9730" max="9730" width="65.28515625" style="255" customWidth="1"/>
    <col min="9731" max="9731" width="9.28515625" style="255" customWidth="1"/>
    <col min="9732" max="9732" width="7.85546875" style="255" customWidth="1"/>
    <col min="9733" max="9733" width="14.42578125" style="255" customWidth="1"/>
    <col min="9734" max="9734" width="21.5703125" style="255" customWidth="1"/>
    <col min="9735" max="9735" width="10.140625" style="255" bestFit="1" customWidth="1"/>
    <col min="9736" max="9736" width="45.5703125" style="255" customWidth="1"/>
    <col min="9737" max="9737" width="9.140625" style="255"/>
    <col min="9738" max="9738" width="7.140625" style="255" customWidth="1"/>
    <col min="9739" max="9984" width="9.140625" style="255"/>
    <col min="9985" max="9985" width="6.7109375" style="255" customWidth="1"/>
    <col min="9986" max="9986" width="65.28515625" style="255" customWidth="1"/>
    <col min="9987" max="9987" width="9.28515625" style="255" customWidth="1"/>
    <col min="9988" max="9988" width="7.85546875" style="255" customWidth="1"/>
    <col min="9989" max="9989" width="14.42578125" style="255" customWidth="1"/>
    <col min="9990" max="9990" width="21.5703125" style="255" customWidth="1"/>
    <col min="9991" max="9991" width="10.140625" style="255" bestFit="1" customWidth="1"/>
    <col min="9992" max="9992" width="45.5703125" style="255" customWidth="1"/>
    <col min="9993" max="9993" width="9.140625" style="255"/>
    <col min="9994" max="9994" width="7.140625" style="255" customWidth="1"/>
    <col min="9995" max="10240" width="9.140625" style="255"/>
    <col min="10241" max="10241" width="6.7109375" style="255" customWidth="1"/>
    <col min="10242" max="10242" width="65.28515625" style="255" customWidth="1"/>
    <col min="10243" max="10243" width="9.28515625" style="255" customWidth="1"/>
    <col min="10244" max="10244" width="7.85546875" style="255" customWidth="1"/>
    <col min="10245" max="10245" width="14.42578125" style="255" customWidth="1"/>
    <col min="10246" max="10246" width="21.5703125" style="255" customWidth="1"/>
    <col min="10247" max="10247" width="10.140625" style="255" bestFit="1" customWidth="1"/>
    <col min="10248" max="10248" width="45.5703125" style="255" customWidth="1"/>
    <col min="10249" max="10249" width="9.140625" style="255"/>
    <col min="10250" max="10250" width="7.140625" style="255" customWidth="1"/>
    <col min="10251" max="10496" width="9.140625" style="255"/>
    <col min="10497" max="10497" width="6.7109375" style="255" customWidth="1"/>
    <col min="10498" max="10498" width="65.28515625" style="255" customWidth="1"/>
    <col min="10499" max="10499" width="9.28515625" style="255" customWidth="1"/>
    <col min="10500" max="10500" width="7.85546875" style="255" customWidth="1"/>
    <col min="10501" max="10501" width="14.42578125" style="255" customWidth="1"/>
    <col min="10502" max="10502" width="21.5703125" style="255" customWidth="1"/>
    <col min="10503" max="10503" width="10.140625" style="255" bestFit="1" customWidth="1"/>
    <col min="10504" max="10504" width="45.5703125" style="255" customWidth="1"/>
    <col min="10505" max="10505" width="9.140625" style="255"/>
    <col min="10506" max="10506" width="7.140625" style="255" customWidth="1"/>
    <col min="10507" max="10752" width="9.140625" style="255"/>
    <col min="10753" max="10753" width="6.7109375" style="255" customWidth="1"/>
    <col min="10754" max="10754" width="65.28515625" style="255" customWidth="1"/>
    <col min="10755" max="10755" width="9.28515625" style="255" customWidth="1"/>
    <col min="10756" max="10756" width="7.85546875" style="255" customWidth="1"/>
    <col min="10757" max="10757" width="14.42578125" style="255" customWidth="1"/>
    <col min="10758" max="10758" width="21.5703125" style="255" customWidth="1"/>
    <col min="10759" max="10759" width="10.140625" style="255" bestFit="1" customWidth="1"/>
    <col min="10760" max="10760" width="45.5703125" style="255" customWidth="1"/>
    <col min="10761" max="10761" width="9.140625" style="255"/>
    <col min="10762" max="10762" width="7.140625" style="255" customWidth="1"/>
    <col min="10763" max="11008" width="9.140625" style="255"/>
    <col min="11009" max="11009" width="6.7109375" style="255" customWidth="1"/>
    <col min="11010" max="11010" width="65.28515625" style="255" customWidth="1"/>
    <col min="11011" max="11011" width="9.28515625" style="255" customWidth="1"/>
    <col min="11012" max="11012" width="7.85546875" style="255" customWidth="1"/>
    <col min="11013" max="11013" width="14.42578125" style="255" customWidth="1"/>
    <col min="11014" max="11014" width="21.5703125" style="255" customWidth="1"/>
    <col min="11015" max="11015" width="10.140625" style="255" bestFit="1" customWidth="1"/>
    <col min="11016" max="11016" width="45.5703125" style="255" customWidth="1"/>
    <col min="11017" max="11017" width="9.140625" style="255"/>
    <col min="11018" max="11018" width="7.140625" style="255" customWidth="1"/>
    <col min="11019" max="11264" width="9.140625" style="255"/>
    <col min="11265" max="11265" width="6.7109375" style="255" customWidth="1"/>
    <col min="11266" max="11266" width="65.28515625" style="255" customWidth="1"/>
    <col min="11267" max="11267" width="9.28515625" style="255" customWidth="1"/>
    <col min="11268" max="11268" width="7.85546875" style="255" customWidth="1"/>
    <col min="11269" max="11269" width="14.42578125" style="255" customWidth="1"/>
    <col min="11270" max="11270" width="21.5703125" style="255" customWidth="1"/>
    <col min="11271" max="11271" width="10.140625" style="255" bestFit="1" customWidth="1"/>
    <col min="11272" max="11272" width="45.5703125" style="255" customWidth="1"/>
    <col min="11273" max="11273" width="9.140625" style="255"/>
    <col min="11274" max="11274" width="7.140625" style="255" customWidth="1"/>
    <col min="11275" max="11520" width="9.140625" style="255"/>
    <col min="11521" max="11521" width="6.7109375" style="255" customWidth="1"/>
    <col min="11522" max="11522" width="65.28515625" style="255" customWidth="1"/>
    <col min="11523" max="11523" width="9.28515625" style="255" customWidth="1"/>
    <col min="11524" max="11524" width="7.85546875" style="255" customWidth="1"/>
    <col min="11525" max="11525" width="14.42578125" style="255" customWidth="1"/>
    <col min="11526" max="11526" width="21.5703125" style="255" customWidth="1"/>
    <col min="11527" max="11527" width="10.140625" style="255" bestFit="1" customWidth="1"/>
    <col min="11528" max="11528" width="45.5703125" style="255" customWidth="1"/>
    <col min="11529" max="11529" width="9.140625" style="255"/>
    <col min="11530" max="11530" width="7.140625" style="255" customWidth="1"/>
    <col min="11531" max="11776" width="9.140625" style="255"/>
    <col min="11777" max="11777" width="6.7109375" style="255" customWidth="1"/>
    <col min="11778" max="11778" width="65.28515625" style="255" customWidth="1"/>
    <col min="11779" max="11779" width="9.28515625" style="255" customWidth="1"/>
    <col min="11780" max="11780" width="7.85546875" style="255" customWidth="1"/>
    <col min="11781" max="11781" width="14.42578125" style="255" customWidth="1"/>
    <col min="11782" max="11782" width="21.5703125" style="255" customWidth="1"/>
    <col min="11783" max="11783" width="10.140625" style="255" bestFit="1" customWidth="1"/>
    <col min="11784" max="11784" width="45.5703125" style="255" customWidth="1"/>
    <col min="11785" max="11785" width="9.140625" style="255"/>
    <col min="11786" max="11786" width="7.140625" style="255" customWidth="1"/>
    <col min="11787" max="12032" width="9.140625" style="255"/>
    <col min="12033" max="12033" width="6.7109375" style="255" customWidth="1"/>
    <col min="12034" max="12034" width="65.28515625" style="255" customWidth="1"/>
    <col min="12035" max="12035" width="9.28515625" style="255" customWidth="1"/>
    <col min="12036" max="12036" width="7.85546875" style="255" customWidth="1"/>
    <col min="12037" max="12037" width="14.42578125" style="255" customWidth="1"/>
    <col min="12038" max="12038" width="21.5703125" style="255" customWidth="1"/>
    <col min="12039" max="12039" width="10.140625" style="255" bestFit="1" customWidth="1"/>
    <col min="12040" max="12040" width="45.5703125" style="255" customWidth="1"/>
    <col min="12041" max="12041" width="9.140625" style="255"/>
    <col min="12042" max="12042" width="7.140625" style="255" customWidth="1"/>
    <col min="12043" max="12288" width="9.140625" style="255"/>
    <col min="12289" max="12289" width="6.7109375" style="255" customWidth="1"/>
    <col min="12290" max="12290" width="65.28515625" style="255" customWidth="1"/>
    <col min="12291" max="12291" width="9.28515625" style="255" customWidth="1"/>
    <col min="12292" max="12292" width="7.85546875" style="255" customWidth="1"/>
    <col min="12293" max="12293" width="14.42578125" style="255" customWidth="1"/>
    <col min="12294" max="12294" width="21.5703125" style="255" customWidth="1"/>
    <col min="12295" max="12295" width="10.140625" style="255" bestFit="1" customWidth="1"/>
    <col min="12296" max="12296" width="45.5703125" style="255" customWidth="1"/>
    <col min="12297" max="12297" width="9.140625" style="255"/>
    <col min="12298" max="12298" width="7.140625" style="255" customWidth="1"/>
    <col min="12299" max="12544" width="9.140625" style="255"/>
    <col min="12545" max="12545" width="6.7109375" style="255" customWidth="1"/>
    <col min="12546" max="12546" width="65.28515625" style="255" customWidth="1"/>
    <col min="12547" max="12547" width="9.28515625" style="255" customWidth="1"/>
    <col min="12548" max="12548" width="7.85546875" style="255" customWidth="1"/>
    <col min="12549" max="12549" width="14.42578125" style="255" customWidth="1"/>
    <col min="12550" max="12550" width="21.5703125" style="255" customWidth="1"/>
    <col min="12551" max="12551" width="10.140625" style="255" bestFit="1" customWidth="1"/>
    <col min="12552" max="12552" width="45.5703125" style="255" customWidth="1"/>
    <col min="12553" max="12553" width="9.140625" style="255"/>
    <col min="12554" max="12554" width="7.140625" style="255" customWidth="1"/>
    <col min="12555" max="12800" width="9.140625" style="255"/>
    <col min="12801" max="12801" width="6.7109375" style="255" customWidth="1"/>
    <col min="12802" max="12802" width="65.28515625" style="255" customWidth="1"/>
    <col min="12803" max="12803" width="9.28515625" style="255" customWidth="1"/>
    <col min="12804" max="12804" width="7.85546875" style="255" customWidth="1"/>
    <col min="12805" max="12805" width="14.42578125" style="255" customWidth="1"/>
    <col min="12806" max="12806" width="21.5703125" style="255" customWidth="1"/>
    <col min="12807" max="12807" width="10.140625" style="255" bestFit="1" customWidth="1"/>
    <col min="12808" max="12808" width="45.5703125" style="255" customWidth="1"/>
    <col min="12809" max="12809" width="9.140625" style="255"/>
    <col min="12810" max="12810" width="7.140625" style="255" customWidth="1"/>
    <col min="12811" max="13056" width="9.140625" style="255"/>
    <col min="13057" max="13057" width="6.7109375" style="255" customWidth="1"/>
    <col min="13058" max="13058" width="65.28515625" style="255" customWidth="1"/>
    <col min="13059" max="13059" width="9.28515625" style="255" customWidth="1"/>
    <col min="13060" max="13060" width="7.85546875" style="255" customWidth="1"/>
    <col min="13061" max="13061" width="14.42578125" style="255" customWidth="1"/>
    <col min="13062" max="13062" width="21.5703125" style="255" customWidth="1"/>
    <col min="13063" max="13063" width="10.140625" style="255" bestFit="1" customWidth="1"/>
    <col min="13064" max="13064" width="45.5703125" style="255" customWidth="1"/>
    <col min="13065" max="13065" width="9.140625" style="255"/>
    <col min="13066" max="13066" width="7.140625" style="255" customWidth="1"/>
    <col min="13067" max="13312" width="9.140625" style="255"/>
    <col min="13313" max="13313" width="6.7109375" style="255" customWidth="1"/>
    <col min="13314" max="13314" width="65.28515625" style="255" customWidth="1"/>
    <col min="13315" max="13315" width="9.28515625" style="255" customWidth="1"/>
    <col min="13316" max="13316" width="7.85546875" style="255" customWidth="1"/>
    <col min="13317" max="13317" width="14.42578125" style="255" customWidth="1"/>
    <col min="13318" max="13318" width="21.5703125" style="255" customWidth="1"/>
    <col min="13319" max="13319" width="10.140625" style="255" bestFit="1" customWidth="1"/>
    <col min="13320" max="13320" width="45.5703125" style="255" customWidth="1"/>
    <col min="13321" max="13321" width="9.140625" style="255"/>
    <col min="13322" max="13322" width="7.140625" style="255" customWidth="1"/>
    <col min="13323" max="13568" width="9.140625" style="255"/>
    <col min="13569" max="13569" width="6.7109375" style="255" customWidth="1"/>
    <col min="13570" max="13570" width="65.28515625" style="255" customWidth="1"/>
    <col min="13571" max="13571" width="9.28515625" style="255" customWidth="1"/>
    <col min="13572" max="13572" width="7.85546875" style="255" customWidth="1"/>
    <col min="13573" max="13573" width="14.42578125" style="255" customWidth="1"/>
    <col min="13574" max="13574" width="21.5703125" style="255" customWidth="1"/>
    <col min="13575" max="13575" width="10.140625" style="255" bestFit="1" customWidth="1"/>
    <col min="13576" max="13576" width="45.5703125" style="255" customWidth="1"/>
    <col min="13577" max="13577" width="9.140625" style="255"/>
    <col min="13578" max="13578" width="7.140625" style="255" customWidth="1"/>
    <col min="13579" max="13824" width="9.140625" style="255"/>
    <col min="13825" max="13825" width="6.7109375" style="255" customWidth="1"/>
    <col min="13826" max="13826" width="65.28515625" style="255" customWidth="1"/>
    <col min="13827" max="13827" width="9.28515625" style="255" customWidth="1"/>
    <col min="13828" max="13828" width="7.85546875" style="255" customWidth="1"/>
    <col min="13829" max="13829" width="14.42578125" style="255" customWidth="1"/>
    <col min="13830" max="13830" width="21.5703125" style="255" customWidth="1"/>
    <col min="13831" max="13831" width="10.140625" style="255" bestFit="1" customWidth="1"/>
    <col min="13832" max="13832" width="45.5703125" style="255" customWidth="1"/>
    <col min="13833" max="13833" width="9.140625" style="255"/>
    <col min="13834" max="13834" width="7.140625" style="255" customWidth="1"/>
    <col min="13835" max="14080" width="9.140625" style="255"/>
    <col min="14081" max="14081" width="6.7109375" style="255" customWidth="1"/>
    <col min="14082" max="14082" width="65.28515625" style="255" customWidth="1"/>
    <col min="14083" max="14083" width="9.28515625" style="255" customWidth="1"/>
    <col min="14084" max="14084" width="7.85546875" style="255" customWidth="1"/>
    <col min="14085" max="14085" width="14.42578125" style="255" customWidth="1"/>
    <col min="14086" max="14086" width="21.5703125" style="255" customWidth="1"/>
    <col min="14087" max="14087" width="10.140625" style="255" bestFit="1" customWidth="1"/>
    <col min="14088" max="14088" width="45.5703125" style="255" customWidth="1"/>
    <col min="14089" max="14089" width="9.140625" style="255"/>
    <col min="14090" max="14090" width="7.140625" style="255" customWidth="1"/>
    <col min="14091" max="14336" width="9.140625" style="255"/>
    <col min="14337" max="14337" width="6.7109375" style="255" customWidth="1"/>
    <col min="14338" max="14338" width="65.28515625" style="255" customWidth="1"/>
    <col min="14339" max="14339" width="9.28515625" style="255" customWidth="1"/>
    <col min="14340" max="14340" width="7.85546875" style="255" customWidth="1"/>
    <col min="14341" max="14341" width="14.42578125" style="255" customWidth="1"/>
    <col min="14342" max="14342" width="21.5703125" style="255" customWidth="1"/>
    <col min="14343" max="14343" width="10.140625" style="255" bestFit="1" customWidth="1"/>
    <col min="14344" max="14344" width="45.5703125" style="255" customWidth="1"/>
    <col min="14345" max="14345" width="9.140625" style="255"/>
    <col min="14346" max="14346" width="7.140625" style="255" customWidth="1"/>
    <col min="14347" max="14592" width="9.140625" style="255"/>
    <col min="14593" max="14593" width="6.7109375" style="255" customWidth="1"/>
    <col min="14594" max="14594" width="65.28515625" style="255" customWidth="1"/>
    <col min="14595" max="14595" width="9.28515625" style="255" customWidth="1"/>
    <col min="14596" max="14596" width="7.85546875" style="255" customWidth="1"/>
    <col min="14597" max="14597" width="14.42578125" style="255" customWidth="1"/>
    <col min="14598" max="14598" width="21.5703125" style="255" customWidth="1"/>
    <col min="14599" max="14599" width="10.140625" style="255" bestFit="1" customWidth="1"/>
    <col min="14600" max="14600" width="45.5703125" style="255" customWidth="1"/>
    <col min="14601" max="14601" width="9.140625" style="255"/>
    <col min="14602" max="14602" width="7.140625" style="255" customWidth="1"/>
    <col min="14603" max="14848" width="9.140625" style="255"/>
    <col min="14849" max="14849" width="6.7109375" style="255" customWidth="1"/>
    <col min="14850" max="14850" width="65.28515625" style="255" customWidth="1"/>
    <col min="14851" max="14851" width="9.28515625" style="255" customWidth="1"/>
    <col min="14852" max="14852" width="7.85546875" style="255" customWidth="1"/>
    <col min="14853" max="14853" width="14.42578125" style="255" customWidth="1"/>
    <col min="14854" max="14854" width="21.5703125" style="255" customWidth="1"/>
    <col min="14855" max="14855" width="10.140625" style="255" bestFit="1" customWidth="1"/>
    <col min="14856" max="14856" width="45.5703125" style="255" customWidth="1"/>
    <col min="14857" max="14857" width="9.140625" style="255"/>
    <col min="14858" max="14858" width="7.140625" style="255" customWidth="1"/>
    <col min="14859" max="15104" width="9.140625" style="255"/>
    <col min="15105" max="15105" width="6.7109375" style="255" customWidth="1"/>
    <col min="15106" max="15106" width="65.28515625" style="255" customWidth="1"/>
    <col min="15107" max="15107" width="9.28515625" style="255" customWidth="1"/>
    <col min="15108" max="15108" width="7.85546875" style="255" customWidth="1"/>
    <col min="15109" max="15109" width="14.42578125" style="255" customWidth="1"/>
    <col min="15110" max="15110" width="21.5703125" style="255" customWidth="1"/>
    <col min="15111" max="15111" width="10.140625" style="255" bestFit="1" customWidth="1"/>
    <col min="15112" max="15112" width="45.5703125" style="255" customWidth="1"/>
    <col min="15113" max="15113" width="9.140625" style="255"/>
    <col min="15114" max="15114" width="7.140625" style="255" customWidth="1"/>
    <col min="15115" max="15360" width="9.140625" style="255"/>
    <col min="15361" max="15361" width="6.7109375" style="255" customWidth="1"/>
    <col min="15362" max="15362" width="65.28515625" style="255" customWidth="1"/>
    <col min="15363" max="15363" width="9.28515625" style="255" customWidth="1"/>
    <col min="15364" max="15364" width="7.85546875" style="255" customWidth="1"/>
    <col min="15365" max="15365" width="14.42578125" style="255" customWidth="1"/>
    <col min="15366" max="15366" width="21.5703125" style="255" customWidth="1"/>
    <col min="15367" max="15367" width="10.140625" style="255" bestFit="1" customWidth="1"/>
    <col min="15368" max="15368" width="45.5703125" style="255" customWidth="1"/>
    <col min="15369" max="15369" width="9.140625" style="255"/>
    <col min="15370" max="15370" width="7.140625" style="255" customWidth="1"/>
    <col min="15371" max="15616" width="9.140625" style="255"/>
    <col min="15617" max="15617" width="6.7109375" style="255" customWidth="1"/>
    <col min="15618" max="15618" width="65.28515625" style="255" customWidth="1"/>
    <col min="15619" max="15619" width="9.28515625" style="255" customWidth="1"/>
    <col min="15620" max="15620" width="7.85546875" style="255" customWidth="1"/>
    <col min="15621" max="15621" width="14.42578125" style="255" customWidth="1"/>
    <col min="15622" max="15622" width="21.5703125" style="255" customWidth="1"/>
    <col min="15623" max="15623" width="10.140625" style="255" bestFit="1" customWidth="1"/>
    <col min="15624" max="15624" width="45.5703125" style="255" customWidth="1"/>
    <col min="15625" max="15625" width="9.140625" style="255"/>
    <col min="15626" max="15626" width="7.140625" style="255" customWidth="1"/>
    <col min="15627" max="15872" width="9.140625" style="255"/>
    <col min="15873" max="15873" width="6.7109375" style="255" customWidth="1"/>
    <col min="15874" max="15874" width="65.28515625" style="255" customWidth="1"/>
    <col min="15875" max="15875" width="9.28515625" style="255" customWidth="1"/>
    <col min="15876" max="15876" width="7.85546875" style="255" customWidth="1"/>
    <col min="15877" max="15877" width="14.42578125" style="255" customWidth="1"/>
    <col min="15878" max="15878" width="21.5703125" style="255" customWidth="1"/>
    <col min="15879" max="15879" width="10.140625" style="255" bestFit="1" customWidth="1"/>
    <col min="15880" max="15880" width="45.5703125" style="255" customWidth="1"/>
    <col min="15881" max="15881" width="9.140625" style="255"/>
    <col min="15882" max="15882" width="7.140625" style="255" customWidth="1"/>
    <col min="15883" max="16128" width="9.140625" style="255"/>
    <col min="16129" max="16129" width="6.7109375" style="255" customWidth="1"/>
    <col min="16130" max="16130" width="65.28515625" style="255" customWidth="1"/>
    <col min="16131" max="16131" width="9.28515625" style="255" customWidth="1"/>
    <col min="16132" max="16132" width="7.85546875" style="255" customWidth="1"/>
    <col min="16133" max="16133" width="14.42578125" style="255" customWidth="1"/>
    <col min="16134" max="16134" width="21.5703125" style="255" customWidth="1"/>
    <col min="16135" max="16135" width="10.140625" style="255" bestFit="1" customWidth="1"/>
    <col min="16136" max="16136" width="45.5703125" style="255" customWidth="1"/>
    <col min="16137" max="16137" width="9.140625" style="255"/>
    <col min="16138" max="16138" width="7.140625" style="255" customWidth="1"/>
    <col min="16139" max="16384" width="9.140625" style="255"/>
  </cols>
  <sheetData>
    <row r="1" spans="1:7" ht="15">
      <c r="A1"/>
      <c r="B1"/>
      <c r="C1" s="139"/>
      <c r="D1" s="1161"/>
      <c r="E1" s="1186"/>
      <c r="F1" s="1186"/>
    </row>
    <row r="2" spans="1:7" ht="204">
      <c r="A2" s="272"/>
      <c r="B2" s="1154" t="s">
        <v>3746</v>
      </c>
      <c r="C2" s="1189"/>
      <c r="D2" s="1162"/>
      <c r="E2" s="1187"/>
      <c r="F2" s="1187"/>
    </row>
    <row r="3" spans="1:7">
      <c r="A3" s="256"/>
      <c r="B3" s="257"/>
      <c r="C3" s="258"/>
      <c r="D3" s="288"/>
      <c r="F3" s="1171"/>
    </row>
    <row r="4" spans="1:7" ht="25.5">
      <c r="A4" s="1156" t="s">
        <v>1860</v>
      </c>
      <c r="B4" s="1157" t="s">
        <v>415</v>
      </c>
      <c r="C4" s="1158" t="s">
        <v>1861</v>
      </c>
      <c r="D4" s="1159" t="s">
        <v>1862</v>
      </c>
      <c r="E4" s="1172" t="s">
        <v>3770</v>
      </c>
      <c r="F4" s="1172" t="s">
        <v>3771</v>
      </c>
    </row>
    <row r="5" spans="1:7">
      <c r="A5" s="1198"/>
      <c r="B5" s="1194"/>
      <c r="C5" s="1195"/>
      <c r="D5" s="1196"/>
      <c r="E5" s="1197"/>
      <c r="F5" s="1199"/>
    </row>
    <row r="6" spans="1:7">
      <c r="A6" s="256" t="s">
        <v>2998</v>
      </c>
      <c r="B6" s="257" t="s">
        <v>2999</v>
      </c>
      <c r="C6" s="258"/>
      <c r="D6" s="288"/>
      <c r="F6" s="1171"/>
    </row>
    <row r="7" spans="1:7">
      <c r="A7" s="270"/>
      <c r="B7" s="257"/>
      <c r="C7" s="258"/>
      <c r="D7" s="288"/>
      <c r="F7" s="1181"/>
    </row>
    <row r="8" spans="1:7" ht="242.25">
      <c r="A8" s="260">
        <v>1</v>
      </c>
      <c r="B8" s="146" t="s">
        <v>3747</v>
      </c>
      <c r="C8" s="147" t="s">
        <v>429</v>
      </c>
      <c r="D8" s="1163">
        <v>1</v>
      </c>
      <c r="E8" s="1173"/>
      <c r="F8" s="1173">
        <f t="shared" ref="F8:F14" si="0">D8*E8</f>
        <v>0</v>
      </c>
    </row>
    <row r="9" spans="1:7" ht="63.75">
      <c r="A9" s="260">
        <v>2</v>
      </c>
      <c r="B9" s="146" t="s">
        <v>3748</v>
      </c>
      <c r="C9" s="147" t="s">
        <v>429</v>
      </c>
      <c r="D9" s="1163">
        <v>2</v>
      </c>
      <c r="E9" s="1173"/>
      <c r="F9" s="1173">
        <f t="shared" si="0"/>
        <v>0</v>
      </c>
      <c r="G9" s="261"/>
    </row>
    <row r="10" spans="1:7" ht="114.75">
      <c r="A10" s="260">
        <v>3</v>
      </c>
      <c r="B10" s="146" t="s">
        <v>3749</v>
      </c>
      <c r="C10" s="147" t="s">
        <v>429</v>
      </c>
      <c r="D10" s="1163">
        <v>1</v>
      </c>
      <c r="E10" s="1173"/>
      <c r="F10" s="1173">
        <f t="shared" si="0"/>
        <v>0</v>
      </c>
      <c r="G10" s="261"/>
    </row>
    <row r="11" spans="1:7" ht="255">
      <c r="A11" s="260">
        <v>4</v>
      </c>
      <c r="B11" s="146" t="s">
        <v>3751</v>
      </c>
      <c r="C11" s="147"/>
      <c r="D11" s="1163"/>
      <c r="E11" s="1173"/>
      <c r="F11" s="1173"/>
      <c r="G11" s="261"/>
    </row>
    <row r="12" spans="1:7" ht="357">
      <c r="A12" s="260"/>
      <c r="B12" s="146" t="s">
        <v>3750</v>
      </c>
      <c r="C12" s="147" t="s">
        <v>429</v>
      </c>
      <c r="D12" s="1163">
        <v>1</v>
      </c>
      <c r="E12" s="1173"/>
      <c r="F12" s="1173">
        <f t="shared" ref="F12" si="1">D12*E12</f>
        <v>0</v>
      </c>
      <c r="G12" s="261"/>
    </row>
    <row r="13" spans="1:7" ht="63.75">
      <c r="A13" s="260">
        <v>5</v>
      </c>
      <c r="B13" s="146" t="s">
        <v>3752</v>
      </c>
      <c r="C13" s="147" t="s">
        <v>429</v>
      </c>
      <c r="D13" s="1163">
        <v>1</v>
      </c>
      <c r="E13" s="1173"/>
      <c r="F13" s="1173">
        <f t="shared" si="0"/>
        <v>0</v>
      </c>
      <c r="G13" s="261"/>
    </row>
    <row r="14" spans="1:7" ht="63.75">
      <c r="A14" s="260">
        <v>6</v>
      </c>
      <c r="B14" s="146" t="s">
        <v>3753</v>
      </c>
      <c r="C14" s="147" t="s">
        <v>429</v>
      </c>
      <c r="D14" s="1163">
        <v>17</v>
      </c>
      <c r="E14" s="1173"/>
      <c r="F14" s="1173">
        <f t="shared" si="0"/>
        <v>0</v>
      </c>
    </row>
    <row r="15" spans="1:7" ht="153">
      <c r="A15" s="260">
        <v>7</v>
      </c>
      <c r="B15" s="262" t="s">
        <v>3000</v>
      </c>
      <c r="C15" s="2" t="s">
        <v>478</v>
      </c>
      <c r="D15" s="1164">
        <v>1</v>
      </c>
      <c r="E15" s="1174"/>
      <c r="F15" s="1173">
        <f>D15*E15</f>
        <v>0</v>
      </c>
    </row>
    <row r="16" spans="1:7" s="264" customFormat="1" ht="102">
      <c r="A16" s="260">
        <v>8</v>
      </c>
      <c r="B16" s="263" t="s">
        <v>3001</v>
      </c>
      <c r="C16" s="147" t="s">
        <v>429</v>
      </c>
      <c r="D16" s="1163">
        <v>2</v>
      </c>
      <c r="E16" s="1174"/>
      <c r="F16" s="1173">
        <f t="shared" ref="F16:F33" si="2">D16*E16</f>
        <v>0</v>
      </c>
    </row>
    <row r="17" spans="1:6" s="264" customFormat="1" ht="165.75">
      <c r="A17" s="260">
        <v>9</v>
      </c>
      <c r="B17" s="265" t="s">
        <v>3002</v>
      </c>
      <c r="C17" s="147" t="s">
        <v>429</v>
      </c>
      <c r="D17" s="1163">
        <f>D14</f>
        <v>17</v>
      </c>
      <c r="E17" s="1174"/>
      <c r="F17" s="1173">
        <f t="shared" si="2"/>
        <v>0</v>
      </c>
    </row>
    <row r="18" spans="1:6" ht="153">
      <c r="A18" s="260">
        <v>10</v>
      </c>
      <c r="B18" s="265" t="s">
        <v>3754</v>
      </c>
      <c r="C18" s="147" t="s">
        <v>429</v>
      </c>
      <c r="D18" s="1163">
        <f>D17</f>
        <v>17</v>
      </c>
      <c r="E18" s="1174"/>
      <c r="F18" s="1173">
        <f t="shared" si="2"/>
        <v>0</v>
      </c>
    </row>
    <row r="19" spans="1:6" ht="178.5">
      <c r="A19" s="260">
        <v>11</v>
      </c>
      <c r="B19" s="265" t="s">
        <v>3755</v>
      </c>
      <c r="C19" s="147" t="s">
        <v>448</v>
      </c>
      <c r="D19" s="1163">
        <v>2</v>
      </c>
      <c r="E19" s="1174"/>
      <c r="F19" s="1173">
        <f t="shared" si="2"/>
        <v>0</v>
      </c>
    </row>
    <row r="20" spans="1:6" ht="178.5">
      <c r="A20" s="260">
        <v>12</v>
      </c>
      <c r="B20" s="265" t="s">
        <v>3756</v>
      </c>
      <c r="C20" s="147" t="s">
        <v>448</v>
      </c>
      <c r="D20" s="1163">
        <v>2</v>
      </c>
      <c r="E20" s="1174"/>
      <c r="F20" s="1173">
        <f t="shared" si="2"/>
        <v>0</v>
      </c>
    </row>
    <row r="21" spans="1:6" ht="76.5">
      <c r="A21" s="260">
        <v>13</v>
      </c>
      <c r="B21" s="32" t="s">
        <v>3757</v>
      </c>
      <c r="C21" s="87" t="s">
        <v>423</v>
      </c>
      <c r="D21" s="426">
        <v>200</v>
      </c>
      <c r="E21" s="1174"/>
      <c r="F21" s="1173">
        <f t="shared" si="2"/>
        <v>0</v>
      </c>
    </row>
    <row r="22" spans="1:6" ht="63.75">
      <c r="A22" s="260">
        <v>14</v>
      </c>
      <c r="B22" s="263" t="s">
        <v>3758</v>
      </c>
      <c r="C22" s="147" t="s">
        <v>423</v>
      </c>
      <c r="D22" s="1163">
        <v>1700</v>
      </c>
      <c r="E22" s="1174"/>
      <c r="F22" s="1173">
        <f t="shared" si="2"/>
        <v>0</v>
      </c>
    </row>
    <row r="23" spans="1:6" ht="25.5">
      <c r="A23" s="260">
        <v>15</v>
      </c>
      <c r="B23" s="146" t="s">
        <v>3759</v>
      </c>
      <c r="C23" s="147" t="s">
        <v>429</v>
      </c>
      <c r="D23" s="1163">
        <v>32</v>
      </c>
      <c r="E23" s="1174"/>
      <c r="F23" s="1173">
        <f t="shared" si="2"/>
        <v>0</v>
      </c>
    </row>
    <row r="24" spans="1:6" ht="38.25">
      <c r="A24" s="260">
        <v>16</v>
      </c>
      <c r="B24" s="146" t="s">
        <v>3760</v>
      </c>
      <c r="C24" s="147"/>
      <c r="D24" s="1163"/>
      <c r="E24" s="1174"/>
      <c r="F24" s="1173">
        <f t="shared" si="2"/>
        <v>0</v>
      </c>
    </row>
    <row r="25" spans="1:6" ht="63.75">
      <c r="A25" s="260">
        <v>17</v>
      </c>
      <c r="B25" s="263" t="s">
        <v>3761</v>
      </c>
      <c r="C25" s="147" t="s">
        <v>423</v>
      </c>
      <c r="D25" s="1163">
        <v>650</v>
      </c>
      <c r="E25" s="1174"/>
      <c r="F25" s="1173">
        <f t="shared" si="2"/>
        <v>0</v>
      </c>
    </row>
    <row r="26" spans="1:6" ht="63.75">
      <c r="A26" s="260">
        <v>18</v>
      </c>
      <c r="B26" s="263" t="s">
        <v>3762</v>
      </c>
      <c r="C26" s="147" t="s">
        <v>423</v>
      </c>
      <c r="D26" s="1163">
        <v>750</v>
      </c>
      <c r="E26" s="1174"/>
      <c r="F26" s="1173">
        <f t="shared" si="2"/>
        <v>0</v>
      </c>
    </row>
    <row r="27" spans="1:6" ht="38.25">
      <c r="A27" s="260">
        <v>19</v>
      </c>
      <c r="B27" s="146" t="s">
        <v>3763</v>
      </c>
      <c r="C27" s="147" t="s">
        <v>429</v>
      </c>
      <c r="D27" s="1163">
        <v>62</v>
      </c>
      <c r="E27" s="1174"/>
      <c r="F27" s="1173">
        <f t="shared" si="2"/>
        <v>0</v>
      </c>
    </row>
    <row r="28" spans="1:6" ht="38.25">
      <c r="A28" s="260">
        <v>20</v>
      </c>
      <c r="B28" s="146" t="s">
        <v>3764</v>
      </c>
      <c r="C28" s="147" t="s">
        <v>429</v>
      </c>
      <c r="D28" s="1163">
        <v>75</v>
      </c>
      <c r="E28" s="1174"/>
      <c r="F28" s="1173">
        <f t="shared" si="2"/>
        <v>0</v>
      </c>
    </row>
    <row r="29" spans="1:6" ht="102">
      <c r="A29" s="260">
        <v>21</v>
      </c>
      <c r="B29" s="263" t="s">
        <v>3765</v>
      </c>
      <c r="C29" s="147" t="s">
        <v>448</v>
      </c>
      <c r="D29" s="1163">
        <v>1</v>
      </c>
      <c r="E29" s="1174"/>
      <c r="F29" s="1173">
        <f t="shared" si="2"/>
        <v>0</v>
      </c>
    </row>
    <row r="30" spans="1:6" ht="74.25" customHeight="1">
      <c r="A30" s="260">
        <v>22</v>
      </c>
      <c r="B30" s="266" t="s">
        <v>3766</v>
      </c>
      <c r="C30" s="147" t="s">
        <v>448</v>
      </c>
      <c r="D30" s="1163">
        <v>1</v>
      </c>
      <c r="E30" s="1174"/>
      <c r="F30" s="1173">
        <f t="shared" si="2"/>
        <v>0</v>
      </c>
    </row>
    <row r="31" spans="1:6" ht="38.25">
      <c r="A31" s="260">
        <v>23</v>
      </c>
      <c r="B31" s="266" t="s">
        <v>3767</v>
      </c>
      <c r="C31" s="147" t="s">
        <v>448</v>
      </c>
      <c r="D31" s="1163">
        <v>1</v>
      </c>
      <c r="E31" s="1174"/>
      <c r="F31" s="1173">
        <f t="shared" si="2"/>
        <v>0</v>
      </c>
    </row>
    <row r="32" spans="1:6" ht="51">
      <c r="A32" s="260">
        <v>24</v>
      </c>
      <c r="B32" s="266" t="s">
        <v>3768</v>
      </c>
      <c r="C32" s="147" t="s">
        <v>448</v>
      </c>
      <c r="D32" s="1163">
        <v>1</v>
      </c>
      <c r="E32" s="1174"/>
      <c r="F32" s="1173">
        <f t="shared" si="2"/>
        <v>0</v>
      </c>
    </row>
    <row r="33" spans="1:7" ht="51">
      <c r="A33" s="260">
        <v>25</v>
      </c>
      <c r="B33" s="266" t="s">
        <v>3769</v>
      </c>
      <c r="C33" s="147" t="s">
        <v>448</v>
      </c>
      <c r="D33" s="1163">
        <v>1</v>
      </c>
      <c r="E33" s="1174"/>
      <c r="F33" s="1173">
        <f t="shared" si="2"/>
        <v>0</v>
      </c>
    </row>
    <row r="34" spans="1:7">
      <c r="A34" s="267"/>
      <c r="B34" s="266"/>
      <c r="C34" s="147"/>
      <c r="D34" s="1163"/>
      <c r="E34" s="1175"/>
      <c r="F34" s="1176"/>
    </row>
    <row r="35" spans="1:7">
      <c r="A35" s="268"/>
      <c r="B35" s="1193" t="s">
        <v>3003</v>
      </c>
      <c r="C35" s="269"/>
      <c r="D35" s="1165"/>
      <c r="E35" s="1177"/>
      <c r="F35" s="1178">
        <f>SUM(F8:F33)</f>
        <v>0</v>
      </c>
    </row>
    <row r="36" spans="1:7">
      <c r="A36" s="279"/>
      <c r="B36" s="1155"/>
      <c r="C36" s="281"/>
      <c r="D36" s="282"/>
      <c r="E36" s="1179"/>
      <c r="F36" s="1180"/>
    </row>
    <row r="37" spans="1:7">
      <c r="A37" s="270" t="s">
        <v>3004</v>
      </c>
      <c r="B37" s="257" t="s">
        <v>3005</v>
      </c>
      <c r="C37" s="271"/>
      <c r="D37" s="1166"/>
      <c r="E37" s="1176"/>
      <c r="F37" s="1176"/>
    </row>
    <row r="38" spans="1:7">
      <c r="A38" s="270"/>
      <c r="B38" s="257"/>
      <c r="C38" s="271"/>
      <c r="D38" s="1166"/>
      <c r="E38" s="1176"/>
      <c r="F38" s="1176"/>
    </row>
    <row r="39" spans="1:7" ht="271.5" customHeight="1">
      <c r="A39" s="260">
        <v>26</v>
      </c>
      <c r="B39" s="273" t="s">
        <v>3772</v>
      </c>
      <c r="C39" s="147" t="s">
        <v>429</v>
      </c>
      <c r="D39" s="1163">
        <v>1</v>
      </c>
      <c r="E39" s="1173"/>
      <c r="F39" s="1173">
        <f t="shared" ref="F39:F43" si="3">E39*D39</f>
        <v>0</v>
      </c>
      <c r="G39" s="274"/>
    </row>
    <row r="40" spans="1:7" ht="324">
      <c r="A40" s="260">
        <v>27</v>
      </c>
      <c r="B40" s="275" t="s">
        <v>3774</v>
      </c>
      <c r="C40" s="147"/>
      <c r="D40" s="1163"/>
      <c r="E40" s="1173"/>
      <c r="F40" s="1173"/>
    </row>
    <row r="41" spans="1:7" ht="168">
      <c r="A41" s="260"/>
      <c r="B41" s="276" t="s">
        <v>3773</v>
      </c>
      <c r="C41" s="147" t="s">
        <v>429</v>
      </c>
      <c r="D41" s="1163">
        <v>1</v>
      </c>
      <c r="E41" s="1173"/>
      <c r="F41" s="1173">
        <f t="shared" ref="F41" si="4">E41*D41</f>
        <v>0</v>
      </c>
    </row>
    <row r="42" spans="1:7" ht="102">
      <c r="A42" s="260">
        <v>28</v>
      </c>
      <c r="B42" s="272" t="s">
        <v>3006</v>
      </c>
      <c r="C42" s="277" t="s">
        <v>429</v>
      </c>
      <c r="D42" s="1167">
        <v>5</v>
      </c>
      <c r="E42" s="1173"/>
      <c r="F42" s="1173">
        <f t="shared" si="3"/>
        <v>0</v>
      </c>
    </row>
    <row r="43" spans="1:7" ht="97.5" customHeight="1">
      <c r="A43" s="260">
        <v>29</v>
      </c>
      <c r="B43" s="272" t="s">
        <v>3775</v>
      </c>
      <c r="C43" s="147" t="s">
        <v>448</v>
      </c>
      <c r="D43" s="1163">
        <v>1</v>
      </c>
      <c r="E43" s="1173"/>
      <c r="F43" s="1173">
        <f t="shared" si="3"/>
        <v>0</v>
      </c>
    </row>
    <row r="44" spans="1:7" ht="153">
      <c r="A44" s="260">
        <v>30</v>
      </c>
      <c r="B44" s="266" t="s">
        <v>3776</v>
      </c>
      <c r="C44" s="277" t="s">
        <v>429</v>
      </c>
      <c r="D44" s="1167">
        <v>2</v>
      </c>
      <c r="E44" s="1173"/>
      <c r="F44" s="1173">
        <f>E44*D44</f>
        <v>0</v>
      </c>
    </row>
    <row r="45" spans="1:7" ht="216.75">
      <c r="A45" s="260">
        <v>31</v>
      </c>
      <c r="B45" s="266" t="s">
        <v>3007</v>
      </c>
      <c r="C45" s="277" t="s">
        <v>429</v>
      </c>
      <c r="D45" s="1167">
        <v>22</v>
      </c>
      <c r="E45" s="1173"/>
      <c r="F45" s="1173">
        <f t="shared" ref="F45:F59" si="5">E45*D45</f>
        <v>0</v>
      </c>
    </row>
    <row r="46" spans="1:7" ht="153">
      <c r="A46" s="260">
        <v>32</v>
      </c>
      <c r="B46" s="266" t="s">
        <v>3777</v>
      </c>
      <c r="C46" s="277" t="s">
        <v>429</v>
      </c>
      <c r="D46" s="1167">
        <v>2</v>
      </c>
      <c r="E46" s="1173"/>
      <c r="F46" s="1173">
        <f t="shared" si="5"/>
        <v>0</v>
      </c>
    </row>
    <row r="47" spans="1:7" ht="89.25">
      <c r="A47" s="260">
        <v>33</v>
      </c>
      <c r="B47" s="266" t="s">
        <v>3778</v>
      </c>
      <c r="C47" s="277" t="s">
        <v>429</v>
      </c>
      <c r="D47" s="1167">
        <v>3</v>
      </c>
      <c r="E47" s="1173"/>
      <c r="F47" s="1173">
        <f t="shared" si="5"/>
        <v>0</v>
      </c>
    </row>
    <row r="48" spans="1:7" ht="63.75">
      <c r="A48" s="260">
        <v>34</v>
      </c>
      <c r="B48" s="272" t="s">
        <v>3008</v>
      </c>
      <c r="C48" s="277" t="s">
        <v>429</v>
      </c>
      <c r="D48" s="1167">
        <v>1</v>
      </c>
      <c r="E48" s="1173"/>
      <c r="F48" s="1173">
        <f t="shared" si="5"/>
        <v>0</v>
      </c>
    </row>
    <row r="49" spans="1:6" ht="38.25">
      <c r="A49" s="260">
        <v>35</v>
      </c>
      <c r="B49" s="146" t="s">
        <v>3779</v>
      </c>
      <c r="C49" s="277" t="s">
        <v>429</v>
      </c>
      <c r="D49" s="1167">
        <v>1</v>
      </c>
      <c r="E49" s="1173"/>
      <c r="F49" s="1173">
        <f t="shared" si="5"/>
        <v>0</v>
      </c>
    </row>
    <row r="50" spans="1:6" ht="38.25">
      <c r="A50" s="260">
        <v>36</v>
      </c>
      <c r="B50" s="146" t="s">
        <v>3780</v>
      </c>
      <c r="C50" s="277" t="s">
        <v>429</v>
      </c>
      <c r="D50" s="1167">
        <v>1</v>
      </c>
      <c r="E50" s="1173"/>
      <c r="F50" s="1173">
        <f t="shared" si="5"/>
        <v>0</v>
      </c>
    </row>
    <row r="51" spans="1:6" ht="102">
      <c r="A51" s="260">
        <v>37</v>
      </c>
      <c r="B51" s="272" t="s">
        <v>3781</v>
      </c>
      <c r="C51" s="277" t="s">
        <v>448</v>
      </c>
      <c r="D51" s="1167">
        <v>1</v>
      </c>
      <c r="E51" s="1173"/>
      <c r="F51" s="1173">
        <f t="shared" si="5"/>
        <v>0</v>
      </c>
    </row>
    <row r="52" spans="1:6" ht="38.25">
      <c r="A52" s="260">
        <v>38</v>
      </c>
      <c r="B52" s="272" t="s">
        <v>3782</v>
      </c>
      <c r="C52" s="277" t="s">
        <v>448</v>
      </c>
      <c r="D52" s="1167">
        <v>1</v>
      </c>
      <c r="E52" s="1173"/>
      <c r="F52" s="1173">
        <f t="shared" si="5"/>
        <v>0</v>
      </c>
    </row>
    <row r="53" spans="1:6" ht="25.5">
      <c r="A53" s="260">
        <v>39</v>
      </c>
      <c r="B53" s="266" t="s">
        <v>3783</v>
      </c>
      <c r="C53" s="277" t="s">
        <v>448</v>
      </c>
      <c r="D53" s="1167">
        <v>1</v>
      </c>
      <c r="E53" s="1173"/>
      <c r="F53" s="1173">
        <f t="shared" si="5"/>
        <v>0</v>
      </c>
    </row>
    <row r="54" spans="1:6" ht="76.5">
      <c r="A54" s="260">
        <v>40</v>
      </c>
      <c r="B54" s="32" t="s">
        <v>3757</v>
      </c>
      <c r="C54" s="87" t="s">
        <v>423</v>
      </c>
      <c r="D54" s="426">
        <v>200</v>
      </c>
      <c r="E54" s="1173"/>
      <c r="F54" s="1173">
        <f t="shared" si="5"/>
        <v>0</v>
      </c>
    </row>
    <row r="55" spans="1:6" ht="38.25">
      <c r="A55" s="260">
        <v>41</v>
      </c>
      <c r="B55" s="272" t="s">
        <v>3784</v>
      </c>
      <c r="C55" s="277" t="s">
        <v>423</v>
      </c>
      <c r="D55" s="1167">
        <v>1050</v>
      </c>
      <c r="E55" s="1173"/>
      <c r="F55" s="1173">
        <f t="shared" si="5"/>
        <v>0</v>
      </c>
    </row>
    <row r="56" spans="1:6" ht="51">
      <c r="A56" s="260">
        <v>42</v>
      </c>
      <c r="B56" s="266" t="s">
        <v>3785</v>
      </c>
      <c r="C56" s="277" t="s">
        <v>448</v>
      </c>
      <c r="D56" s="1167">
        <v>1</v>
      </c>
      <c r="E56" s="1173"/>
      <c r="F56" s="1173">
        <f t="shared" si="5"/>
        <v>0</v>
      </c>
    </row>
    <row r="57" spans="1:6" ht="38.25">
      <c r="A57" s="260">
        <v>43</v>
      </c>
      <c r="B57" s="266" t="s">
        <v>3767</v>
      </c>
      <c r="C57" s="277" t="s">
        <v>448</v>
      </c>
      <c r="D57" s="1167">
        <v>1</v>
      </c>
      <c r="E57" s="1173"/>
      <c r="F57" s="1173">
        <f t="shared" si="5"/>
        <v>0</v>
      </c>
    </row>
    <row r="58" spans="1:6" ht="51">
      <c r="A58" s="260">
        <v>44</v>
      </c>
      <c r="B58" s="266" t="s">
        <v>3768</v>
      </c>
      <c r="C58" s="277" t="s">
        <v>448</v>
      </c>
      <c r="D58" s="1167">
        <v>1</v>
      </c>
      <c r="E58" s="1173"/>
      <c r="F58" s="1173">
        <f t="shared" si="5"/>
        <v>0</v>
      </c>
    </row>
    <row r="59" spans="1:6" ht="51">
      <c r="A59" s="260">
        <v>45</v>
      </c>
      <c r="B59" s="266" t="s">
        <v>3769</v>
      </c>
      <c r="C59" s="277" t="s">
        <v>448</v>
      </c>
      <c r="D59" s="1167">
        <v>1</v>
      </c>
      <c r="E59" s="1173"/>
      <c r="F59" s="1173">
        <f t="shared" si="5"/>
        <v>0</v>
      </c>
    </row>
    <row r="60" spans="1:6">
      <c r="A60" s="267"/>
      <c r="B60" s="266"/>
      <c r="C60" s="278"/>
      <c r="D60" s="1168"/>
      <c r="E60" s="1173"/>
      <c r="F60" s="1173"/>
    </row>
    <row r="61" spans="1:6">
      <c r="A61" s="268"/>
      <c r="B61" s="1193" t="s">
        <v>3009</v>
      </c>
      <c r="C61" s="269"/>
      <c r="D61" s="1165"/>
      <c r="E61" s="1177"/>
      <c r="F61" s="1178">
        <f>SUM(F39:F60)</f>
        <v>0</v>
      </c>
    </row>
    <row r="62" spans="1:6" s="274" customFormat="1">
      <c r="A62" s="279"/>
      <c r="B62" s="280"/>
      <c r="C62" s="281"/>
      <c r="D62" s="282"/>
      <c r="E62" s="1179"/>
      <c r="F62" s="1173"/>
    </row>
    <row r="63" spans="1:6">
      <c r="A63" s="283"/>
      <c r="B63" s="255"/>
      <c r="C63" s="1190"/>
      <c r="D63" s="1169"/>
      <c r="E63" s="1180"/>
      <c r="F63" s="1188"/>
    </row>
    <row r="64" spans="1:6">
      <c r="A64" s="283"/>
      <c r="B64" s="284" t="s">
        <v>3010</v>
      </c>
      <c r="C64" s="1190"/>
      <c r="D64" s="1169"/>
      <c r="E64" s="1180"/>
      <c r="F64" s="1188"/>
    </row>
    <row r="65" spans="1:6">
      <c r="A65" s="285"/>
      <c r="B65" s="280"/>
      <c r="C65" s="258"/>
      <c r="D65" s="288"/>
      <c r="F65" s="1171"/>
    </row>
    <row r="66" spans="1:6">
      <c r="A66" s="1200" t="s">
        <v>2998</v>
      </c>
      <c r="B66" s="1201" t="s">
        <v>2999</v>
      </c>
      <c r="C66" s="1202"/>
      <c r="D66" s="1203"/>
      <c r="E66" s="1204"/>
      <c r="F66" s="1205">
        <f>F35</f>
        <v>0</v>
      </c>
    </row>
    <row r="67" spans="1:6">
      <c r="A67" s="286"/>
      <c r="B67" s="287"/>
      <c r="C67" s="258"/>
      <c r="D67" s="288"/>
      <c r="F67" s="1181"/>
    </row>
    <row r="68" spans="1:6">
      <c r="A68" s="1200" t="s">
        <v>3004</v>
      </c>
      <c r="B68" s="1201" t="s">
        <v>3005</v>
      </c>
      <c r="C68" s="1202"/>
      <c r="D68" s="1203"/>
      <c r="E68" s="1204"/>
      <c r="F68" s="1205">
        <f>F61</f>
        <v>0</v>
      </c>
    </row>
    <row r="69" spans="1:6">
      <c r="A69" s="286"/>
      <c r="B69" s="287"/>
      <c r="C69" s="258"/>
      <c r="D69" s="288"/>
      <c r="F69" s="1171"/>
    </row>
    <row r="70" spans="1:6">
      <c r="A70" s="268"/>
      <c r="B70" s="1419" t="s">
        <v>3011</v>
      </c>
      <c r="C70" s="1419"/>
      <c r="D70" s="1206"/>
      <c r="E70" s="1207"/>
      <c r="F70" s="1205">
        <f>SUM(F66:F69)</f>
        <v>0</v>
      </c>
    </row>
    <row r="71" spans="1:6">
      <c r="A71" s="279"/>
      <c r="B71" s="289"/>
      <c r="C71" s="1191"/>
      <c r="D71" s="290"/>
      <c r="E71" s="1182"/>
      <c r="F71" s="1183"/>
    </row>
    <row r="72" spans="1:6">
      <c r="A72" s="291"/>
      <c r="B72" s="292"/>
      <c r="C72" s="1192"/>
      <c r="D72" s="293"/>
      <c r="E72" s="1184"/>
      <c r="F72" s="1185"/>
    </row>
    <row r="73" spans="1:6">
      <c r="A73" s="291"/>
      <c r="B73" s="292"/>
      <c r="C73" s="1192"/>
      <c r="D73" s="293"/>
      <c r="E73" s="1184"/>
      <c r="F73" s="1185"/>
    </row>
    <row r="74" spans="1:6">
      <c r="A74" s="279"/>
      <c r="B74" s="287"/>
      <c r="C74" s="294"/>
      <c r="D74" s="290"/>
      <c r="E74" s="1182"/>
      <c r="F74" s="1183"/>
    </row>
    <row r="75" spans="1:6">
      <c r="A75" s="279"/>
      <c r="B75" s="287"/>
      <c r="C75" s="294"/>
      <c r="D75" s="290"/>
      <c r="E75" s="1182"/>
      <c r="F75" s="1183"/>
    </row>
    <row r="76" spans="1:6">
      <c r="A76" s="279"/>
      <c r="B76" s="287"/>
      <c r="C76" s="294"/>
      <c r="D76" s="290"/>
      <c r="E76" s="1182"/>
      <c r="F76" s="1183"/>
    </row>
    <row r="77" spans="1:6">
      <c r="A77" s="270"/>
      <c r="B77" s="295"/>
    </row>
    <row r="79" spans="1:6">
      <c r="A79" s="270"/>
      <c r="B79" s="295"/>
    </row>
    <row r="80" spans="1:6">
      <c r="A80" s="270"/>
      <c r="B80" s="295"/>
    </row>
    <row r="82" spans="1:2">
      <c r="A82" s="270"/>
      <c r="B82" s="295"/>
    </row>
    <row r="83" spans="1:2">
      <c r="A83" s="270"/>
      <c r="B83" s="295"/>
    </row>
    <row r="84" spans="1:2">
      <c r="A84" s="270"/>
      <c r="B84" s="295"/>
    </row>
    <row r="85" spans="1:2">
      <c r="A85" s="270"/>
      <c r="B85" s="295"/>
    </row>
    <row r="86" spans="1:2">
      <c r="A86" s="270"/>
      <c r="B86" s="295"/>
    </row>
    <row r="87" spans="1:2">
      <c r="A87" s="270"/>
      <c r="B87" s="295"/>
    </row>
    <row r="88" spans="1:2">
      <c r="A88" s="270"/>
      <c r="B88" s="295"/>
    </row>
    <row r="89" spans="1:2">
      <c r="A89" s="270"/>
      <c r="B89" s="295"/>
    </row>
    <row r="90" spans="1:2">
      <c r="A90" s="270"/>
      <c r="B90" s="295"/>
    </row>
    <row r="91" spans="1:2">
      <c r="A91" s="270"/>
      <c r="B91" s="295"/>
    </row>
    <row r="92" spans="1:2">
      <c r="A92" s="270"/>
      <c r="B92" s="295"/>
    </row>
    <row r="93" spans="1:2">
      <c r="A93" s="270"/>
      <c r="B93" s="295"/>
    </row>
    <row r="94" spans="1:2">
      <c r="A94" s="270"/>
      <c r="B94" s="295"/>
    </row>
    <row r="95" spans="1:2">
      <c r="A95" s="270"/>
      <c r="B95" s="295"/>
    </row>
    <row r="96" spans="1:2">
      <c r="A96" s="270"/>
      <c r="B96" s="295"/>
    </row>
    <row r="97" spans="1:2">
      <c r="A97" s="270"/>
      <c r="B97" s="295"/>
    </row>
    <row r="98" spans="1:2">
      <c r="A98" s="270"/>
      <c r="B98" s="295"/>
    </row>
    <row r="99" spans="1:2">
      <c r="A99" s="270"/>
      <c r="B99" s="295"/>
    </row>
    <row r="100" spans="1:2">
      <c r="A100" s="270"/>
      <c r="B100" s="295"/>
    </row>
    <row r="101" spans="1:2">
      <c r="A101" s="270"/>
      <c r="B101" s="295"/>
    </row>
    <row r="102" spans="1:2">
      <c r="A102" s="270"/>
      <c r="B102" s="295"/>
    </row>
    <row r="103" spans="1:2">
      <c r="A103" s="270"/>
      <c r="B103" s="295"/>
    </row>
    <row r="104" spans="1:2">
      <c r="A104" s="270"/>
      <c r="B104" s="295"/>
    </row>
    <row r="105" spans="1:2">
      <c r="A105" s="270"/>
      <c r="B105" s="295"/>
    </row>
    <row r="106" spans="1:2">
      <c r="A106" s="270"/>
      <c r="B106" s="295"/>
    </row>
    <row r="107" spans="1:2">
      <c r="A107" s="270"/>
      <c r="B107" s="295"/>
    </row>
    <row r="108" spans="1:2">
      <c r="A108" s="270"/>
      <c r="B108" s="295"/>
    </row>
    <row r="109" spans="1:2">
      <c r="A109" s="270"/>
      <c r="B109" s="295"/>
    </row>
    <row r="110" spans="1:2">
      <c r="A110" s="270"/>
      <c r="B110" s="295"/>
    </row>
    <row r="111" spans="1:2">
      <c r="A111" s="270"/>
      <c r="B111" s="295"/>
    </row>
    <row r="112" spans="1:2">
      <c r="A112" s="270"/>
      <c r="B112" s="295"/>
    </row>
    <row r="113" spans="1:2">
      <c r="A113" s="270"/>
      <c r="B113" s="295"/>
    </row>
    <row r="114" spans="1:2">
      <c r="B114" s="300"/>
    </row>
    <row r="115" spans="1:2">
      <c r="B115" s="301"/>
    </row>
    <row r="116" spans="1:2">
      <c r="B116" s="301"/>
    </row>
    <row r="117" spans="1:2">
      <c r="B117" s="300"/>
    </row>
    <row r="118" spans="1:2">
      <c r="B118" s="301"/>
    </row>
    <row r="119" spans="1:2">
      <c r="B119" s="301"/>
    </row>
    <row r="120" spans="1:2">
      <c r="B120" s="300"/>
    </row>
    <row r="121" spans="1:2">
      <c r="B121" s="301"/>
    </row>
    <row r="122" spans="1:2">
      <c r="B122" s="301"/>
    </row>
    <row r="123" spans="1:2">
      <c r="B123" s="300"/>
    </row>
    <row r="124" spans="1:2">
      <c r="B124" s="301"/>
    </row>
    <row r="125" spans="1:2">
      <c r="B125" s="301"/>
    </row>
    <row r="126" spans="1:2">
      <c r="B126" s="300"/>
    </row>
    <row r="127" spans="1:2">
      <c r="B127" s="300"/>
    </row>
    <row r="128" spans="1:2">
      <c r="B128" s="300"/>
    </row>
    <row r="129" spans="1:2">
      <c r="B129" s="300"/>
    </row>
    <row r="130" spans="1:2">
      <c r="B130" s="300"/>
    </row>
    <row r="131" spans="1:2">
      <c r="A131" s="270"/>
      <c r="B131" s="295"/>
    </row>
    <row r="132" spans="1:2">
      <c r="A132" s="270"/>
      <c r="B132" s="295"/>
    </row>
    <row r="133" spans="1:2">
      <c r="B133" s="300"/>
    </row>
    <row r="134" spans="1:2">
      <c r="A134" s="270"/>
      <c r="B134" s="295"/>
    </row>
    <row r="135" spans="1:2">
      <c r="A135" s="270"/>
      <c r="B135" s="295"/>
    </row>
    <row r="136" spans="1:2">
      <c r="A136" s="270"/>
      <c r="B136" s="295"/>
    </row>
    <row r="137" spans="1:2">
      <c r="A137" s="270"/>
      <c r="B137" s="295"/>
    </row>
    <row r="138" spans="1:2">
      <c r="A138" s="270"/>
      <c r="B138" s="295"/>
    </row>
    <row r="139" spans="1:2">
      <c r="A139" s="270"/>
      <c r="B139" s="295"/>
    </row>
    <row r="140" spans="1:2">
      <c r="A140" s="270"/>
      <c r="B140" s="295"/>
    </row>
    <row r="141" spans="1:2">
      <c r="A141" s="270"/>
      <c r="B141" s="295"/>
    </row>
    <row r="142" spans="1:2">
      <c r="A142" s="270"/>
      <c r="B142" s="295"/>
    </row>
    <row r="143" spans="1:2">
      <c r="A143" s="270"/>
      <c r="B143" s="295"/>
    </row>
    <row r="144" spans="1:2">
      <c r="A144" s="270"/>
      <c r="B144" s="295"/>
    </row>
    <row r="145" spans="1:2">
      <c r="A145" s="270"/>
      <c r="B145" s="295"/>
    </row>
    <row r="146" spans="1:2">
      <c r="A146" s="270"/>
      <c r="B146" s="295"/>
    </row>
    <row r="147" spans="1:2">
      <c r="A147" s="270"/>
      <c r="B147" s="295"/>
    </row>
    <row r="148" spans="1:2">
      <c r="A148" s="270"/>
      <c r="B148" s="295"/>
    </row>
    <row r="149" spans="1:2">
      <c r="A149" s="270"/>
      <c r="B149" s="295"/>
    </row>
    <row r="150" spans="1:2">
      <c r="A150" s="270"/>
      <c r="B150" s="295"/>
    </row>
    <row r="151" spans="1:2">
      <c r="A151" s="270"/>
      <c r="B151" s="295"/>
    </row>
    <row r="152" spans="1:2">
      <c r="A152" s="270"/>
      <c r="B152" s="295"/>
    </row>
    <row r="153" spans="1:2">
      <c r="A153" s="270"/>
      <c r="B153" s="295"/>
    </row>
    <row r="154" spans="1:2">
      <c r="A154" s="270"/>
      <c r="B154" s="295"/>
    </row>
    <row r="155" spans="1:2">
      <c r="A155" s="270"/>
      <c r="B155" s="295"/>
    </row>
    <row r="156" spans="1:2">
      <c r="A156" s="270"/>
      <c r="B156" s="295"/>
    </row>
    <row r="157" spans="1:2">
      <c r="A157" s="270"/>
      <c r="B157" s="295"/>
    </row>
    <row r="158" spans="1:2">
      <c r="A158" s="270"/>
      <c r="B158" s="295"/>
    </row>
    <row r="159" spans="1:2">
      <c r="A159" s="270"/>
      <c r="B159" s="295"/>
    </row>
    <row r="160" spans="1:2">
      <c r="A160" s="270"/>
      <c r="B160" s="295"/>
    </row>
    <row r="161" spans="1:6">
      <c r="A161" s="270"/>
      <c r="B161" s="295"/>
    </row>
    <row r="162" spans="1:6">
      <c r="A162" s="270"/>
      <c r="B162" s="295"/>
    </row>
    <row r="163" spans="1:6">
      <c r="A163" s="270"/>
      <c r="B163" s="257"/>
    </row>
    <row r="164" spans="1:6">
      <c r="A164" s="270"/>
      <c r="B164" s="257"/>
    </row>
    <row r="165" spans="1:6">
      <c r="A165" s="302"/>
      <c r="B165" s="303"/>
    </row>
    <row r="168" spans="1:6">
      <c r="E168" s="1181"/>
      <c r="F168" s="1181"/>
    </row>
    <row r="209" spans="1:7">
      <c r="A209" s="270"/>
      <c r="B209" s="257"/>
    </row>
    <row r="218" spans="1:7">
      <c r="E218" s="1181"/>
      <c r="F218" s="1181"/>
    </row>
    <row r="222" spans="1:7">
      <c r="B222" s="280"/>
      <c r="C222" s="258"/>
      <c r="D222" s="288"/>
    </row>
    <row r="223" spans="1:7">
      <c r="B223" s="280"/>
      <c r="C223" s="258"/>
      <c r="D223" s="288"/>
    </row>
    <row r="224" spans="1:7" s="297" customFormat="1">
      <c r="A224" s="298"/>
      <c r="B224" s="280"/>
      <c r="C224" s="258"/>
      <c r="D224" s="288"/>
      <c r="E224" s="1170"/>
      <c r="F224" s="1170"/>
      <c r="G224" s="255"/>
    </row>
    <row r="225" spans="2:4">
      <c r="B225" s="280"/>
      <c r="C225" s="258"/>
      <c r="D225" s="288"/>
    </row>
    <row r="226" spans="2:4">
      <c r="B226" s="280"/>
      <c r="C226" s="258"/>
      <c r="D226" s="288"/>
    </row>
  </sheetData>
  <mergeCells count="1">
    <mergeCell ref="B70:C70"/>
  </mergeCells>
  <conditionalFormatting sqref="C4:C5">
    <cfRule type="cellIs" dxfId="0" priority="1" stopIfTrue="1" operator="equal">
      <formula>"""ili jednakovrijedan"""</formula>
    </cfRule>
  </conditionalFormatting>
  <pageMargins left="0.7" right="0.7" top="0.75" bottom="0.75" header="0.3" footer="0.3"/>
  <pageSetup paperSize="9" scale="82" orientation="portrait" r:id="rId1"/>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7030A0"/>
  </sheetPr>
  <dimension ref="A2:F35"/>
  <sheetViews>
    <sheetView view="pageBreakPreview" zoomScale="115" zoomScaleNormal="115" zoomScaleSheetLayoutView="115" workbookViewId="0">
      <selection activeCell="B2" sqref="B2"/>
    </sheetView>
  </sheetViews>
  <sheetFormatPr defaultRowHeight="12.75"/>
  <cols>
    <col min="1" max="1" width="6.5703125" style="1044" bestFit="1" customWidth="1"/>
    <col min="2" max="2" width="32.7109375" style="1044" customWidth="1"/>
    <col min="3" max="3" width="10.140625" style="1059" customWidth="1"/>
    <col min="4" max="4" width="10.28515625" style="1067" customWidth="1"/>
    <col min="5" max="5" width="11.5703125" style="1060" customWidth="1"/>
    <col min="6" max="6" width="12.5703125" style="1060" customWidth="1"/>
    <col min="7" max="254" width="9.140625" style="1044"/>
    <col min="255" max="255" width="4.28515625" style="1044" customWidth="1"/>
    <col min="256" max="256" width="32.7109375" style="1044" customWidth="1"/>
    <col min="257" max="257" width="11.42578125" style="1044" customWidth="1"/>
    <col min="258" max="258" width="13.7109375" style="1044" bestFit="1" customWidth="1"/>
    <col min="259" max="259" width="10.140625" style="1044" customWidth="1"/>
    <col min="260" max="260" width="10.28515625" style="1044" customWidth="1"/>
    <col min="261" max="261" width="11.5703125" style="1044" customWidth="1"/>
    <col min="262" max="262" width="12.5703125" style="1044" customWidth="1"/>
    <col min="263" max="510" width="9.140625" style="1044"/>
    <col min="511" max="511" width="4.28515625" style="1044" customWidth="1"/>
    <col min="512" max="512" width="32.7109375" style="1044" customWidth="1"/>
    <col min="513" max="513" width="11.42578125" style="1044" customWidth="1"/>
    <col min="514" max="514" width="13.7109375" style="1044" bestFit="1" customWidth="1"/>
    <col min="515" max="515" width="10.140625" style="1044" customWidth="1"/>
    <col min="516" max="516" width="10.28515625" style="1044" customWidth="1"/>
    <col min="517" max="517" width="11.5703125" style="1044" customWidth="1"/>
    <col min="518" max="518" width="12.5703125" style="1044" customWidth="1"/>
    <col min="519" max="766" width="9.140625" style="1044"/>
    <col min="767" max="767" width="4.28515625" style="1044" customWidth="1"/>
    <col min="768" max="768" width="32.7109375" style="1044" customWidth="1"/>
    <col min="769" max="769" width="11.42578125" style="1044" customWidth="1"/>
    <col min="770" max="770" width="13.7109375" style="1044" bestFit="1" customWidth="1"/>
    <col min="771" max="771" width="10.140625" style="1044" customWidth="1"/>
    <col min="772" max="772" width="10.28515625" style="1044" customWidth="1"/>
    <col min="773" max="773" width="11.5703125" style="1044" customWidth="1"/>
    <col min="774" max="774" width="12.5703125" style="1044" customWidth="1"/>
    <col min="775" max="1022" width="9.140625" style="1044"/>
    <col min="1023" max="1023" width="4.28515625" style="1044" customWidth="1"/>
    <col min="1024" max="1024" width="32.7109375" style="1044" customWidth="1"/>
    <col min="1025" max="1025" width="11.42578125" style="1044" customWidth="1"/>
    <col min="1026" max="1026" width="13.7109375" style="1044" bestFit="1" customWidth="1"/>
    <col min="1027" max="1027" width="10.140625" style="1044" customWidth="1"/>
    <col min="1028" max="1028" width="10.28515625" style="1044" customWidth="1"/>
    <col min="1029" max="1029" width="11.5703125" style="1044" customWidth="1"/>
    <col min="1030" max="1030" width="12.5703125" style="1044" customWidth="1"/>
    <col min="1031" max="1278" width="9.140625" style="1044"/>
    <col min="1279" max="1279" width="4.28515625" style="1044" customWidth="1"/>
    <col min="1280" max="1280" width="32.7109375" style="1044" customWidth="1"/>
    <col min="1281" max="1281" width="11.42578125" style="1044" customWidth="1"/>
    <col min="1282" max="1282" width="13.7109375" style="1044" bestFit="1" customWidth="1"/>
    <col min="1283" max="1283" width="10.140625" style="1044" customWidth="1"/>
    <col min="1284" max="1284" width="10.28515625" style="1044" customWidth="1"/>
    <col min="1285" max="1285" width="11.5703125" style="1044" customWidth="1"/>
    <col min="1286" max="1286" width="12.5703125" style="1044" customWidth="1"/>
    <col min="1287" max="1534" width="9.140625" style="1044"/>
    <col min="1535" max="1535" width="4.28515625" style="1044" customWidth="1"/>
    <col min="1536" max="1536" width="32.7109375" style="1044" customWidth="1"/>
    <col min="1537" max="1537" width="11.42578125" style="1044" customWidth="1"/>
    <col min="1538" max="1538" width="13.7109375" style="1044" bestFit="1" customWidth="1"/>
    <col min="1539" max="1539" width="10.140625" style="1044" customWidth="1"/>
    <col min="1540" max="1540" width="10.28515625" style="1044" customWidth="1"/>
    <col min="1541" max="1541" width="11.5703125" style="1044" customWidth="1"/>
    <col min="1542" max="1542" width="12.5703125" style="1044" customWidth="1"/>
    <col min="1543" max="1790" width="9.140625" style="1044"/>
    <col min="1791" max="1791" width="4.28515625" style="1044" customWidth="1"/>
    <col min="1792" max="1792" width="32.7109375" style="1044" customWidth="1"/>
    <col min="1793" max="1793" width="11.42578125" style="1044" customWidth="1"/>
    <col min="1794" max="1794" width="13.7109375" style="1044" bestFit="1" customWidth="1"/>
    <col min="1795" max="1795" width="10.140625" style="1044" customWidth="1"/>
    <col min="1796" max="1796" width="10.28515625" style="1044" customWidth="1"/>
    <col min="1797" max="1797" width="11.5703125" style="1044" customWidth="1"/>
    <col min="1798" max="1798" width="12.5703125" style="1044" customWidth="1"/>
    <col min="1799" max="2046" width="9.140625" style="1044"/>
    <col min="2047" max="2047" width="4.28515625" style="1044" customWidth="1"/>
    <col min="2048" max="2048" width="32.7109375" style="1044" customWidth="1"/>
    <col min="2049" max="2049" width="11.42578125" style="1044" customWidth="1"/>
    <col min="2050" max="2050" width="13.7109375" style="1044" bestFit="1" customWidth="1"/>
    <col min="2051" max="2051" width="10.140625" style="1044" customWidth="1"/>
    <col min="2052" max="2052" width="10.28515625" style="1044" customWidth="1"/>
    <col min="2053" max="2053" width="11.5703125" style="1044" customWidth="1"/>
    <col min="2054" max="2054" width="12.5703125" style="1044" customWidth="1"/>
    <col min="2055" max="2302" width="9.140625" style="1044"/>
    <col min="2303" max="2303" width="4.28515625" style="1044" customWidth="1"/>
    <col min="2304" max="2304" width="32.7109375" style="1044" customWidth="1"/>
    <col min="2305" max="2305" width="11.42578125" style="1044" customWidth="1"/>
    <col min="2306" max="2306" width="13.7109375" style="1044" bestFit="1" customWidth="1"/>
    <col min="2307" max="2307" width="10.140625" style="1044" customWidth="1"/>
    <col min="2308" max="2308" width="10.28515625" style="1044" customWidth="1"/>
    <col min="2309" max="2309" width="11.5703125" style="1044" customWidth="1"/>
    <col min="2310" max="2310" width="12.5703125" style="1044" customWidth="1"/>
    <col min="2311" max="2558" width="9.140625" style="1044"/>
    <col min="2559" max="2559" width="4.28515625" style="1044" customWidth="1"/>
    <col min="2560" max="2560" width="32.7109375" style="1044" customWidth="1"/>
    <col min="2561" max="2561" width="11.42578125" style="1044" customWidth="1"/>
    <col min="2562" max="2562" width="13.7109375" style="1044" bestFit="1" customWidth="1"/>
    <col min="2563" max="2563" width="10.140625" style="1044" customWidth="1"/>
    <col min="2564" max="2564" width="10.28515625" style="1044" customWidth="1"/>
    <col min="2565" max="2565" width="11.5703125" style="1044" customWidth="1"/>
    <col min="2566" max="2566" width="12.5703125" style="1044" customWidth="1"/>
    <col min="2567" max="2814" width="9.140625" style="1044"/>
    <col min="2815" max="2815" width="4.28515625" style="1044" customWidth="1"/>
    <col min="2816" max="2816" width="32.7109375" style="1044" customWidth="1"/>
    <col min="2817" max="2817" width="11.42578125" style="1044" customWidth="1"/>
    <col min="2818" max="2818" width="13.7109375" style="1044" bestFit="1" customWidth="1"/>
    <col min="2819" max="2819" width="10.140625" style="1044" customWidth="1"/>
    <col min="2820" max="2820" width="10.28515625" style="1044" customWidth="1"/>
    <col min="2821" max="2821" width="11.5703125" style="1044" customWidth="1"/>
    <col min="2822" max="2822" width="12.5703125" style="1044" customWidth="1"/>
    <col min="2823" max="3070" width="9.140625" style="1044"/>
    <col min="3071" max="3071" width="4.28515625" style="1044" customWidth="1"/>
    <col min="3072" max="3072" width="32.7109375" style="1044" customWidth="1"/>
    <col min="3073" max="3073" width="11.42578125" style="1044" customWidth="1"/>
    <col min="3074" max="3074" width="13.7109375" style="1044" bestFit="1" customWidth="1"/>
    <col min="3075" max="3075" width="10.140625" style="1044" customWidth="1"/>
    <col min="3076" max="3076" width="10.28515625" style="1044" customWidth="1"/>
    <col min="3077" max="3077" width="11.5703125" style="1044" customWidth="1"/>
    <col min="3078" max="3078" width="12.5703125" style="1044" customWidth="1"/>
    <col min="3079" max="3326" width="9.140625" style="1044"/>
    <col min="3327" max="3327" width="4.28515625" style="1044" customWidth="1"/>
    <col min="3328" max="3328" width="32.7109375" style="1044" customWidth="1"/>
    <col min="3329" max="3329" width="11.42578125" style="1044" customWidth="1"/>
    <col min="3330" max="3330" width="13.7109375" style="1044" bestFit="1" customWidth="1"/>
    <col min="3331" max="3331" width="10.140625" style="1044" customWidth="1"/>
    <col min="3332" max="3332" width="10.28515625" style="1044" customWidth="1"/>
    <col min="3333" max="3333" width="11.5703125" style="1044" customWidth="1"/>
    <col min="3334" max="3334" width="12.5703125" style="1044" customWidth="1"/>
    <col min="3335" max="3582" width="9.140625" style="1044"/>
    <col min="3583" max="3583" width="4.28515625" style="1044" customWidth="1"/>
    <col min="3584" max="3584" width="32.7109375" style="1044" customWidth="1"/>
    <col min="3585" max="3585" width="11.42578125" style="1044" customWidth="1"/>
    <col min="3586" max="3586" width="13.7109375" style="1044" bestFit="1" customWidth="1"/>
    <col min="3587" max="3587" width="10.140625" style="1044" customWidth="1"/>
    <col min="3588" max="3588" width="10.28515625" style="1044" customWidth="1"/>
    <col min="3589" max="3589" width="11.5703125" style="1044" customWidth="1"/>
    <col min="3590" max="3590" width="12.5703125" style="1044" customWidth="1"/>
    <col min="3591" max="3838" width="9.140625" style="1044"/>
    <col min="3839" max="3839" width="4.28515625" style="1044" customWidth="1"/>
    <col min="3840" max="3840" width="32.7109375" style="1044" customWidth="1"/>
    <col min="3841" max="3841" width="11.42578125" style="1044" customWidth="1"/>
    <col min="3842" max="3842" width="13.7109375" style="1044" bestFit="1" customWidth="1"/>
    <col min="3843" max="3843" width="10.140625" style="1044" customWidth="1"/>
    <col min="3844" max="3844" width="10.28515625" style="1044" customWidth="1"/>
    <col min="3845" max="3845" width="11.5703125" style="1044" customWidth="1"/>
    <col min="3846" max="3846" width="12.5703125" style="1044" customWidth="1"/>
    <col min="3847" max="4094" width="9.140625" style="1044"/>
    <col min="4095" max="4095" width="4.28515625" style="1044" customWidth="1"/>
    <col min="4096" max="4096" width="32.7109375" style="1044" customWidth="1"/>
    <col min="4097" max="4097" width="11.42578125" style="1044" customWidth="1"/>
    <col min="4098" max="4098" width="13.7109375" style="1044" bestFit="1" customWidth="1"/>
    <col min="4099" max="4099" width="10.140625" style="1044" customWidth="1"/>
    <col min="4100" max="4100" width="10.28515625" style="1044" customWidth="1"/>
    <col min="4101" max="4101" width="11.5703125" style="1044" customWidth="1"/>
    <col min="4102" max="4102" width="12.5703125" style="1044" customWidth="1"/>
    <col min="4103" max="4350" width="9.140625" style="1044"/>
    <col min="4351" max="4351" width="4.28515625" style="1044" customWidth="1"/>
    <col min="4352" max="4352" width="32.7109375" style="1044" customWidth="1"/>
    <col min="4353" max="4353" width="11.42578125" style="1044" customWidth="1"/>
    <col min="4354" max="4354" width="13.7109375" style="1044" bestFit="1" customWidth="1"/>
    <col min="4355" max="4355" width="10.140625" style="1044" customWidth="1"/>
    <col min="4356" max="4356" width="10.28515625" style="1044" customWidth="1"/>
    <col min="4357" max="4357" width="11.5703125" style="1044" customWidth="1"/>
    <col min="4358" max="4358" width="12.5703125" style="1044" customWidth="1"/>
    <col min="4359" max="4606" width="9.140625" style="1044"/>
    <col min="4607" max="4607" width="4.28515625" style="1044" customWidth="1"/>
    <col min="4608" max="4608" width="32.7109375" style="1044" customWidth="1"/>
    <col min="4609" max="4609" width="11.42578125" style="1044" customWidth="1"/>
    <col min="4610" max="4610" width="13.7109375" style="1044" bestFit="1" customWidth="1"/>
    <col min="4611" max="4611" width="10.140625" style="1044" customWidth="1"/>
    <col min="4612" max="4612" width="10.28515625" style="1044" customWidth="1"/>
    <col min="4613" max="4613" width="11.5703125" style="1044" customWidth="1"/>
    <col min="4614" max="4614" width="12.5703125" style="1044" customWidth="1"/>
    <col min="4615" max="4862" width="9.140625" style="1044"/>
    <col min="4863" max="4863" width="4.28515625" style="1044" customWidth="1"/>
    <col min="4864" max="4864" width="32.7109375" style="1044" customWidth="1"/>
    <col min="4865" max="4865" width="11.42578125" style="1044" customWidth="1"/>
    <col min="4866" max="4866" width="13.7109375" style="1044" bestFit="1" customWidth="1"/>
    <col min="4867" max="4867" width="10.140625" style="1044" customWidth="1"/>
    <col min="4868" max="4868" width="10.28515625" style="1044" customWidth="1"/>
    <col min="4869" max="4869" width="11.5703125" style="1044" customWidth="1"/>
    <col min="4870" max="4870" width="12.5703125" style="1044" customWidth="1"/>
    <col min="4871" max="5118" width="9.140625" style="1044"/>
    <col min="5119" max="5119" width="4.28515625" style="1044" customWidth="1"/>
    <col min="5120" max="5120" width="32.7109375" style="1044" customWidth="1"/>
    <col min="5121" max="5121" width="11.42578125" style="1044" customWidth="1"/>
    <col min="5122" max="5122" width="13.7109375" style="1044" bestFit="1" customWidth="1"/>
    <col min="5123" max="5123" width="10.140625" style="1044" customWidth="1"/>
    <col min="5124" max="5124" width="10.28515625" style="1044" customWidth="1"/>
    <col min="5125" max="5125" width="11.5703125" style="1044" customWidth="1"/>
    <col min="5126" max="5126" width="12.5703125" style="1044" customWidth="1"/>
    <col min="5127" max="5374" width="9.140625" style="1044"/>
    <col min="5375" max="5375" width="4.28515625" style="1044" customWidth="1"/>
    <col min="5376" max="5376" width="32.7109375" style="1044" customWidth="1"/>
    <col min="5377" max="5377" width="11.42578125" style="1044" customWidth="1"/>
    <col min="5378" max="5378" width="13.7109375" style="1044" bestFit="1" customWidth="1"/>
    <col min="5379" max="5379" width="10.140625" style="1044" customWidth="1"/>
    <col min="5380" max="5380" width="10.28515625" style="1044" customWidth="1"/>
    <col min="5381" max="5381" width="11.5703125" style="1044" customWidth="1"/>
    <col min="5382" max="5382" width="12.5703125" style="1044" customWidth="1"/>
    <col min="5383" max="5630" width="9.140625" style="1044"/>
    <col min="5631" max="5631" width="4.28515625" style="1044" customWidth="1"/>
    <col min="5632" max="5632" width="32.7109375" style="1044" customWidth="1"/>
    <col min="5633" max="5633" width="11.42578125" style="1044" customWidth="1"/>
    <col min="5634" max="5634" width="13.7109375" style="1044" bestFit="1" customWidth="1"/>
    <col min="5635" max="5635" width="10.140625" style="1044" customWidth="1"/>
    <col min="5636" max="5636" width="10.28515625" style="1044" customWidth="1"/>
    <col min="5637" max="5637" width="11.5703125" style="1044" customWidth="1"/>
    <col min="5638" max="5638" width="12.5703125" style="1044" customWidth="1"/>
    <col min="5639" max="5886" width="9.140625" style="1044"/>
    <col min="5887" max="5887" width="4.28515625" style="1044" customWidth="1"/>
    <col min="5888" max="5888" width="32.7109375" style="1044" customWidth="1"/>
    <col min="5889" max="5889" width="11.42578125" style="1044" customWidth="1"/>
    <col min="5890" max="5890" width="13.7109375" style="1044" bestFit="1" customWidth="1"/>
    <col min="5891" max="5891" width="10.140625" style="1044" customWidth="1"/>
    <col min="5892" max="5892" width="10.28515625" style="1044" customWidth="1"/>
    <col min="5893" max="5893" width="11.5703125" style="1044" customWidth="1"/>
    <col min="5894" max="5894" width="12.5703125" style="1044" customWidth="1"/>
    <col min="5895" max="6142" width="9.140625" style="1044"/>
    <col min="6143" max="6143" width="4.28515625" style="1044" customWidth="1"/>
    <col min="6144" max="6144" width="32.7109375" style="1044" customWidth="1"/>
    <col min="6145" max="6145" width="11.42578125" style="1044" customWidth="1"/>
    <col min="6146" max="6146" width="13.7109375" style="1044" bestFit="1" customWidth="1"/>
    <col min="6147" max="6147" width="10.140625" style="1044" customWidth="1"/>
    <col min="6148" max="6148" width="10.28515625" style="1044" customWidth="1"/>
    <col min="6149" max="6149" width="11.5703125" style="1044" customWidth="1"/>
    <col min="6150" max="6150" width="12.5703125" style="1044" customWidth="1"/>
    <col min="6151" max="6398" width="9.140625" style="1044"/>
    <col min="6399" max="6399" width="4.28515625" style="1044" customWidth="1"/>
    <col min="6400" max="6400" width="32.7109375" style="1044" customWidth="1"/>
    <col min="6401" max="6401" width="11.42578125" style="1044" customWidth="1"/>
    <col min="6402" max="6402" width="13.7109375" style="1044" bestFit="1" customWidth="1"/>
    <col min="6403" max="6403" width="10.140625" style="1044" customWidth="1"/>
    <col min="6404" max="6404" width="10.28515625" style="1044" customWidth="1"/>
    <col min="6405" max="6405" width="11.5703125" style="1044" customWidth="1"/>
    <col min="6406" max="6406" width="12.5703125" style="1044" customWidth="1"/>
    <col min="6407" max="6654" width="9.140625" style="1044"/>
    <col min="6655" max="6655" width="4.28515625" style="1044" customWidth="1"/>
    <col min="6656" max="6656" width="32.7109375" style="1044" customWidth="1"/>
    <col min="6657" max="6657" width="11.42578125" style="1044" customWidth="1"/>
    <col min="6658" max="6658" width="13.7109375" style="1044" bestFit="1" customWidth="1"/>
    <col min="6659" max="6659" width="10.140625" style="1044" customWidth="1"/>
    <col min="6660" max="6660" width="10.28515625" style="1044" customWidth="1"/>
    <col min="6661" max="6661" width="11.5703125" style="1044" customWidth="1"/>
    <col min="6662" max="6662" width="12.5703125" style="1044" customWidth="1"/>
    <col min="6663" max="6910" width="9.140625" style="1044"/>
    <col min="6911" max="6911" width="4.28515625" style="1044" customWidth="1"/>
    <col min="6912" max="6912" width="32.7109375" style="1044" customWidth="1"/>
    <col min="6913" max="6913" width="11.42578125" style="1044" customWidth="1"/>
    <col min="6914" max="6914" width="13.7109375" style="1044" bestFit="1" customWidth="1"/>
    <col min="6915" max="6915" width="10.140625" style="1044" customWidth="1"/>
    <col min="6916" max="6916" width="10.28515625" style="1044" customWidth="1"/>
    <col min="6917" max="6917" width="11.5703125" style="1044" customWidth="1"/>
    <col min="6918" max="6918" width="12.5703125" style="1044" customWidth="1"/>
    <col min="6919" max="7166" width="9.140625" style="1044"/>
    <col min="7167" max="7167" width="4.28515625" style="1044" customWidth="1"/>
    <col min="7168" max="7168" width="32.7109375" style="1044" customWidth="1"/>
    <col min="7169" max="7169" width="11.42578125" style="1044" customWidth="1"/>
    <col min="7170" max="7170" width="13.7109375" style="1044" bestFit="1" customWidth="1"/>
    <col min="7171" max="7171" width="10.140625" style="1044" customWidth="1"/>
    <col min="7172" max="7172" width="10.28515625" style="1044" customWidth="1"/>
    <col min="7173" max="7173" width="11.5703125" style="1044" customWidth="1"/>
    <col min="7174" max="7174" width="12.5703125" style="1044" customWidth="1"/>
    <col min="7175" max="7422" width="9.140625" style="1044"/>
    <col min="7423" max="7423" width="4.28515625" style="1044" customWidth="1"/>
    <col min="7424" max="7424" width="32.7109375" style="1044" customWidth="1"/>
    <col min="7425" max="7425" width="11.42578125" style="1044" customWidth="1"/>
    <col min="7426" max="7426" width="13.7109375" style="1044" bestFit="1" customWidth="1"/>
    <col min="7427" max="7427" width="10.140625" style="1044" customWidth="1"/>
    <col min="7428" max="7428" width="10.28515625" style="1044" customWidth="1"/>
    <col min="7429" max="7429" width="11.5703125" style="1044" customWidth="1"/>
    <col min="7430" max="7430" width="12.5703125" style="1044" customWidth="1"/>
    <col min="7431" max="7678" width="9.140625" style="1044"/>
    <col min="7679" max="7679" width="4.28515625" style="1044" customWidth="1"/>
    <col min="7680" max="7680" width="32.7109375" style="1044" customWidth="1"/>
    <col min="7681" max="7681" width="11.42578125" style="1044" customWidth="1"/>
    <col min="7682" max="7682" width="13.7109375" style="1044" bestFit="1" customWidth="1"/>
    <col min="7683" max="7683" width="10.140625" style="1044" customWidth="1"/>
    <col min="7684" max="7684" width="10.28515625" style="1044" customWidth="1"/>
    <col min="7685" max="7685" width="11.5703125" style="1044" customWidth="1"/>
    <col min="7686" max="7686" width="12.5703125" style="1044" customWidth="1"/>
    <col min="7687" max="7934" width="9.140625" style="1044"/>
    <col min="7935" max="7935" width="4.28515625" style="1044" customWidth="1"/>
    <col min="7936" max="7936" width="32.7109375" style="1044" customWidth="1"/>
    <col min="7937" max="7937" width="11.42578125" style="1044" customWidth="1"/>
    <col min="7938" max="7938" width="13.7109375" style="1044" bestFit="1" customWidth="1"/>
    <col min="7939" max="7939" width="10.140625" style="1044" customWidth="1"/>
    <col min="7940" max="7940" width="10.28515625" style="1044" customWidth="1"/>
    <col min="7941" max="7941" width="11.5703125" style="1044" customWidth="1"/>
    <col min="7942" max="7942" width="12.5703125" style="1044" customWidth="1"/>
    <col min="7943" max="8190" width="9.140625" style="1044"/>
    <col min="8191" max="8191" width="4.28515625" style="1044" customWidth="1"/>
    <col min="8192" max="8192" width="32.7109375" style="1044" customWidth="1"/>
    <col min="8193" max="8193" width="11.42578125" style="1044" customWidth="1"/>
    <col min="8194" max="8194" width="13.7109375" style="1044" bestFit="1" customWidth="1"/>
    <col min="8195" max="8195" width="10.140625" style="1044" customWidth="1"/>
    <col min="8196" max="8196" width="10.28515625" style="1044" customWidth="1"/>
    <col min="8197" max="8197" width="11.5703125" style="1044" customWidth="1"/>
    <col min="8198" max="8198" width="12.5703125" style="1044" customWidth="1"/>
    <col min="8199" max="8446" width="9.140625" style="1044"/>
    <col min="8447" max="8447" width="4.28515625" style="1044" customWidth="1"/>
    <col min="8448" max="8448" width="32.7109375" style="1044" customWidth="1"/>
    <col min="8449" max="8449" width="11.42578125" style="1044" customWidth="1"/>
    <col min="8450" max="8450" width="13.7109375" style="1044" bestFit="1" customWidth="1"/>
    <col min="8451" max="8451" width="10.140625" style="1044" customWidth="1"/>
    <col min="8452" max="8452" width="10.28515625" style="1044" customWidth="1"/>
    <col min="8453" max="8453" width="11.5703125" style="1044" customWidth="1"/>
    <col min="8454" max="8454" width="12.5703125" style="1044" customWidth="1"/>
    <col min="8455" max="8702" width="9.140625" style="1044"/>
    <col min="8703" max="8703" width="4.28515625" style="1044" customWidth="1"/>
    <col min="8704" max="8704" width="32.7109375" style="1044" customWidth="1"/>
    <col min="8705" max="8705" width="11.42578125" style="1044" customWidth="1"/>
    <col min="8706" max="8706" width="13.7109375" style="1044" bestFit="1" customWidth="1"/>
    <col min="8707" max="8707" width="10.140625" style="1044" customWidth="1"/>
    <col min="8708" max="8708" width="10.28515625" style="1044" customWidth="1"/>
    <col min="8709" max="8709" width="11.5703125" style="1044" customWidth="1"/>
    <col min="8710" max="8710" width="12.5703125" style="1044" customWidth="1"/>
    <col min="8711" max="8958" width="9.140625" style="1044"/>
    <col min="8959" max="8959" width="4.28515625" style="1044" customWidth="1"/>
    <col min="8960" max="8960" width="32.7109375" style="1044" customWidth="1"/>
    <col min="8961" max="8961" width="11.42578125" style="1044" customWidth="1"/>
    <col min="8962" max="8962" width="13.7109375" style="1044" bestFit="1" customWidth="1"/>
    <col min="8963" max="8963" width="10.140625" style="1044" customWidth="1"/>
    <col min="8964" max="8964" width="10.28515625" style="1044" customWidth="1"/>
    <col min="8965" max="8965" width="11.5703125" style="1044" customWidth="1"/>
    <col min="8966" max="8966" width="12.5703125" style="1044" customWidth="1"/>
    <col min="8967" max="9214" width="9.140625" style="1044"/>
    <col min="9215" max="9215" width="4.28515625" style="1044" customWidth="1"/>
    <col min="9216" max="9216" width="32.7109375" style="1044" customWidth="1"/>
    <col min="9217" max="9217" width="11.42578125" style="1044" customWidth="1"/>
    <col min="9218" max="9218" width="13.7109375" style="1044" bestFit="1" customWidth="1"/>
    <col min="9219" max="9219" width="10.140625" style="1044" customWidth="1"/>
    <col min="9220" max="9220" width="10.28515625" style="1044" customWidth="1"/>
    <col min="9221" max="9221" width="11.5703125" style="1044" customWidth="1"/>
    <col min="9222" max="9222" width="12.5703125" style="1044" customWidth="1"/>
    <col min="9223" max="9470" width="9.140625" style="1044"/>
    <col min="9471" max="9471" width="4.28515625" style="1044" customWidth="1"/>
    <col min="9472" max="9472" width="32.7109375" style="1044" customWidth="1"/>
    <col min="9473" max="9473" width="11.42578125" style="1044" customWidth="1"/>
    <col min="9474" max="9474" width="13.7109375" style="1044" bestFit="1" customWidth="1"/>
    <col min="9475" max="9475" width="10.140625" style="1044" customWidth="1"/>
    <col min="9476" max="9476" width="10.28515625" style="1044" customWidth="1"/>
    <col min="9477" max="9477" width="11.5703125" style="1044" customWidth="1"/>
    <col min="9478" max="9478" width="12.5703125" style="1044" customWidth="1"/>
    <col min="9479" max="9726" width="9.140625" style="1044"/>
    <col min="9727" max="9727" width="4.28515625" style="1044" customWidth="1"/>
    <col min="9728" max="9728" width="32.7109375" style="1044" customWidth="1"/>
    <col min="9729" max="9729" width="11.42578125" style="1044" customWidth="1"/>
    <col min="9730" max="9730" width="13.7109375" style="1044" bestFit="1" customWidth="1"/>
    <col min="9731" max="9731" width="10.140625" style="1044" customWidth="1"/>
    <col min="9732" max="9732" width="10.28515625" style="1044" customWidth="1"/>
    <col min="9733" max="9733" width="11.5703125" style="1044" customWidth="1"/>
    <col min="9734" max="9734" width="12.5703125" style="1044" customWidth="1"/>
    <col min="9735" max="9982" width="9.140625" style="1044"/>
    <col min="9983" max="9983" width="4.28515625" style="1044" customWidth="1"/>
    <col min="9984" max="9984" width="32.7109375" style="1044" customWidth="1"/>
    <col min="9985" max="9985" width="11.42578125" style="1044" customWidth="1"/>
    <col min="9986" max="9986" width="13.7109375" style="1044" bestFit="1" customWidth="1"/>
    <col min="9987" max="9987" width="10.140625" style="1044" customWidth="1"/>
    <col min="9988" max="9988" width="10.28515625" style="1044" customWidth="1"/>
    <col min="9989" max="9989" width="11.5703125" style="1044" customWidth="1"/>
    <col min="9990" max="9990" width="12.5703125" style="1044" customWidth="1"/>
    <col min="9991" max="10238" width="9.140625" style="1044"/>
    <col min="10239" max="10239" width="4.28515625" style="1044" customWidth="1"/>
    <col min="10240" max="10240" width="32.7109375" style="1044" customWidth="1"/>
    <col min="10241" max="10241" width="11.42578125" style="1044" customWidth="1"/>
    <col min="10242" max="10242" width="13.7109375" style="1044" bestFit="1" customWidth="1"/>
    <col min="10243" max="10243" width="10.140625" style="1044" customWidth="1"/>
    <col min="10244" max="10244" width="10.28515625" style="1044" customWidth="1"/>
    <col min="10245" max="10245" width="11.5703125" style="1044" customWidth="1"/>
    <col min="10246" max="10246" width="12.5703125" style="1044" customWidth="1"/>
    <col min="10247" max="10494" width="9.140625" style="1044"/>
    <col min="10495" max="10495" width="4.28515625" style="1044" customWidth="1"/>
    <col min="10496" max="10496" width="32.7109375" style="1044" customWidth="1"/>
    <col min="10497" max="10497" width="11.42578125" style="1044" customWidth="1"/>
    <col min="10498" max="10498" width="13.7109375" style="1044" bestFit="1" customWidth="1"/>
    <col min="10499" max="10499" width="10.140625" style="1044" customWidth="1"/>
    <col min="10500" max="10500" width="10.28515625" style="1044" customWidth="1"/>
    <col min="10501" max="10501" width="11.5703125" style="1044" customWidth="1"/>
    <col min="10502" max="10502" width="12.5703125" style="1044" customWidth="1"/>
    <col min="10503" max="10750" width="9.140625" style="1044"/>
    <col min="10751" max="10751" width="4.28515625" style="1044" customWidth="1"/>
    <col min="10752" max="10752" width="32.7109375" style="1044" customWidth="1"/>
    <col min="10753" max="10753" width="11.42578125" style="1044" customWidth="1"/>
    <col min="10754" max="10754" width="13.7109375" style="1044" bestFit="1" customWidth="1"/>
    <col min="10755" max="10755" width="10.140625" style="1044" customWidth="1"/>
    <col min="10756" max="10756" width="10.28515625" style="1044" customWidth="1"/>
    <col min="10757" max="10757" width="11.5703125" style="1044" customWidth="1"/>
    <col min="10758" max="10758" width="12.5703125" style="1044" customWidth="1"/>
    <col min="10759" max="11006" width="9.140625" style="1044"/>
    <col min="11007" max="11007" width="4.28515625" style="1044" customWidth="1"/>
    <col min="11008" max="11008" width="32.7109375" style="1044" customWidth="1"/>
    <col min="11009" max="11009" width="11.42578125" style="1044" customWidth="1"/>
    <col min="11010" max="11010" width="13.7109375" style="1044" bestFit="1" customWidth="1"/>
    <col min="11011" max="11011" width="10.140625" style="1044" customWidth="1"/>
    <col min="11012" max="11012" width="10.28515625" style="1044" customWidth="1"/>
    <col min="11013" max="11013" width="11.5703125" style="1044" customWidth="1"/>
    <col min="11014" max="11014" width="12.5703125" style="1044" customWidth="1"/>
    <col min="11015" max="11262" width="9.140625" style="1044"/>
    <col min="11263" max="11263" width="4.28515625" style="1044" customWidth="1"/>
    <col min="11264" max="11264" width="32.7109375" style="1044" customWidth="1"/>
    <col min="11265" max="11265" width="11.42578125" style="1044" customWidth="1"/>
    <col min="11266" max="11266" width="13.7109375" style="1044" bestFit="1" customWidth="1"/>
    <col min="11267" max="11267" width="10.140625" style="1044" customWidth="1"/>
    <col min="11268" max="11268" width="10.28515625" style="1044" customWidth="1"/>
    <col min="11269" max="11269" width="11.5703125" style="1044" customWidth="1"/>
    <col min="11270" max="11270" width="12.5703125" style="1044" customWidth="1"/>
    <col min="11271" max="11518" width="9.140625" style="1044"/>
    <col min="11519" max="11519" width="4.28515625" style="1044" customWidth="1"/>
    <col min="11520" max="11520" width="32.7109375" style="1044" customWidth="1"/>
    <col min="11521" max="11521" width="11.42578125" style="1044" customWidth="1"/>
    <col min="11522" max="11522" width="13.7109375" style="1044" bestFit="1" customWidth="1"/>
    <col min="11523" max="11523" width="10.140625" style="1044" customWidth="1"/>
    <col min="11524" max="11524" width="10.28515625" style="1044" customWidth="1"/>
    <col min="11525" max="11525" width="11.5703125" style="1044" customWidth="1"/>
    <col min="11526" max="11526" width="12.5703125" style="1044" customWidth="1"/>
    <col min="11527" max="11774" width="9.140625" style="1044"/>
    <col min="11775" max="11775" width="4.28515625" style="1044" customWidth="1"/>
    <col min="11776" max="11776" width="32.7109375" style="1044" customWidth="1"/>
    <col min="11777" max="11777" width="11.42578125" style="1044" customWidth="1"/>
    <col min="11778" max="11778" width="13.7109375" style="1044" bestFit="1" customWidth="1"/>
    <col min="11779" max="11779" width="10.140625" style="1044" customWidth="1"/>
    <col min="11780" max="11780" width="10.28515625" style="1044" customWidth="1"/>
    <col min="11781" max="11781" width="11.5703125" style="1044" customWidth="1"/>
    <col min="11782" max="11782" width="12.5703125" style="1044" customWidth="1"/>
    <col min="11783" max="12030" width="9.140625" style="1044"/>
    <col min="12031" max="12031" width="4.28515625" style="1044" customWidth="1"/>
    <col min="12032" max="12032" width="32.7109375" style="1044" customWidth="1"/>
    <col min="12033" max="12033" width="11.42578125" style="1044" customWidth="1"/>
    <col min="12034" max="12034" width="13.7109375" style="1044" bestFit="1" customWidth="1"/>
    <col min="12035" max="12035" width="10.140625" style="1044" customWidth="1"/>
    <col min="12036" max="12036" width="10.28515625" style="1044" customWidth="1"/>
    <col min="12037" max="12037" width="11.5703125" style="1044" customWidth="1"/>
    <col min="12038" max="12038" width="12.5703125" style="1044" customWidth="1"/>
    <col min="12039" max="12286" width="9.140625" style="1044"/>
    <col min="12287" max="12287" width="4.28515625" style="1044" customWidth="1"/>
    <col min="12288" max="12288" width="32.7109375" style="1044" customWidth="1"/>
    <col min="12289" max="12289" width="11.42578125" style="1044" customWidth="1"/>
    <col min="12290" max="12290" width="13.7109375" style="1044" bestFit="1" customWidth="1"/>
    <col min="12291" max="12291" width="10.140625" style="1044" customWidth="1"/>
    <col min="12292" max="12292" width="10.28515625" style="1044" customWidth="1"/>
    <col min="12293" max="12293" width="11.5703125" style="1044" customWidth="1"/>
    <col min="12294" max="12294" width="12.5703125" style="1044" customWidth="1"/>
    <col min="12295" max="12542" width="9.140625" style="1044"/>
    <col min="12543" max="12543" width="4.28515625" style="1044" customWidth="1"/>
    <col min="12544" max="12544" width="32.7109375" style="1044" customWidth="1"/>
    <col min="12545" max="12545" width="11.42578125" style="1044" customWidth="1"/>
    <col min="12546" max="12546" width="13.7109375" style="1044" bestFit="1" customWidth="1"/>
    <col min="12547" max="12547" width="10.140625" style="1044" customWidth="1"/>
    <col min="12548" max="12548" width="10.28515625" style="1044" customWidth="1"/>
    <col min="12549" max="12549" width="11.5703125" style="1044" customWidth="1"/>
    <col min="12550" max="12550" width="12.5703125" style="1044" customWidth="1"/>
    <col min="12551" max="12798" width="9.140625" style="1044"/>
    <col min="12799" max="12799" width="4.28515625" style="1044" customWidth="1"/>
    <col min="12800" max="12800" width="32.7109375" style="1044" customWidth="1"/>
    <col min="12801" max="12801" width="11.42578125" style="1044" customWidth="1"/>
    <col min="12802" max="12802" width="13.7109375" style="1044" bestFit="1" customWidth="1"/>
    <col min="12803" max="12803" width="10.140625" style="1044" customWidth="1"/>
    <col min="12804" max="12804" width="10.28515625" style="1044" customWidth="1"/>
    <col min="12805" max="12805" width="11.5703125" style="1044" customWidth="1"/>
    <col min="12806" max="12806" width="12.5703125" style="1044" customWidth="1"/>
    <col min="12807" max="13054" width="9.140625" style="1044"/>
    <col min="13055" max="13055" width="4.28515625" style="1044" customWidth="1"/>
    <col min="13056" max="13056" width="32.7109375" style="1044" customWidth="1"/>
    <col min="13057" max="13057" width="11.42578125" style="1044" customWidth="1"/>
    <col min="13058" max="13058" width="13.7109375" style="1044" bestFit="1" customWidth="1"/>
    <col min="13059" max="13059" width="10.140625" style="1044" customWidth="1"/>
    <col min="13060" max="13060" width="10.28515625" style="1044" customWidth="1"/>
    <col min="13061" max="13061" width="11.5703125" style="1044" customWidth="1"/>
    <col min="13062" max="13062" width="12.5703125" style="1044" customWidth="1"/>
    <col min="13063" max="13310" width="9.140625" style="1044"/>
    <col min="13311" max="13311" width="4.28515625" style="1044" customWidth="1"/>
    <col min="13312" max="13312" width="32.7109375" style="1044" customWidth="1"/>
    <col min="13313" max="13313" width="11.42578125" style="1044" customWidth="1"/>
    <col min="13314" max="13314" width="13.7109375" style="1044" bestFit="1" customWidth="1"/>
    <col min="13315" max="13315" width="10.140625" style="1044" customWidth="1"/>
    <col min="13316" max="13316" width="10.28515625" style="1044" customWidth="1"/>
    <col min="13317" max="13317" width="11.5703125" style="1044" customWidth="1"/>
    <col min="13318" max="13318" width="12.5703125" style="1044" customWidth="1"/>
    <col min="13319" max="13566" width="9.140625" style="1044"/>
    <col min="13567" max="13567" width="4.28515625" style="1044" customWidth="1"/>
    <col min="13568" max="13568" width="32.7109375" style="1044" customWidth="1"/>
    <col min="13569" max="13569" width="11.42578125" style="1044" customWidth="1"/>
    <col min="13570" max="13570" width="13.7109375" style="1044" bestFit="1" customWidth="1"/>
    <col min="13571" max="13571" width="10.140625" style="1044" customWidth="1"/>
    <col min="13572" max="13572" width="10.28515625" style="1044" customWidth="1"/>
    <col min="13573" max="13573" width="11.5703125" style="1044" customWidth="1"/>
    <col min="13574" max="13574" width="12.5703125" style="1044" customWidth="1"/>
    <col min="13575" max="13822" width="9.140625" style="1044"/>
    <col min="13823" max="13823" width="4.28515625" style="1044" customWidth="1"/>
    <col min="13824" max="13824" width="32.7109375" style="1044" customWidth="1"/>
    <col min="13825" max="13825" width="11.42578125" style="1044" customWidth="1"/>
    <col min="13826" max="13826" width="13.7109375" style="1044" bestFit="1" customWidth="1"/>
    <col min="13827" max="13827" width="10.140625" style="1044" customWidth="1"/>
    <col min="13828" max="13828" width="10.28515625" style="1044" customWidth="1"/>
    <col min="13829" max="13829" width="11.5703125" style="1044" customWidth="1"/>
    <col min="13830" max="13830" width="12.5703125" style="1044" customWidth="1"/>
    <col min="13831" max="14078" width="9.140625" style="1044"/>
    <col min="14079" max="14079" width="4.28515625" style="1044" customWidth="1"/>
    <col min="14080" max="14080" width="32.7109375" style="1044" customWidth="1"/>
    <col min="14081" max="14081" width="11.42578125" style="1044" customWidth="1"/>
    <col min="14082" max="14082" width="13.7109375" style="1044" bestFit="1" customWidth="1"/>
    <col min="14083" max="14083" width="10.140625" style="1044" customWidth="1"/>
    <col min="14084" max="14084" width="10.28515625" style="1044" customWidth="1"/>
    <col min="14085" max="14085" width="11.5703125" style="1044" customWidth="1"/>
    <col min="14086" max="14086" width="12.5703125" style="1044" customWidth="1"/>
    <col min="14087" max="14334" width="9.140625" style="1044"/>
    <col min="14335" max="14335" width="4.28515625" style="1044" customWidth="1"/>
    <col min="14336" max="14336" width="32.7109375" style="1044" customWidth="1"/>
    <col min="14337" max="14337" width="11.42578125" style="1044" customWidth="1"/>
    <col min="14338" max="14338" width="13.7109375" style="1044" bestFit="1" customWidth="1"/>
    <col min="14339" max="14339" width="10.140625" style="1044" customWidth="1"/>
    <col min="14340" max="14340" width="10.28515625" style="1044" customWidth="1"/>
    <col min="14341" max="14341" width="11.5703125" style="1044" customWidth="1"/>
    <col min="14342" max="14342" width="12.5703125" style="1044" customWidth="1"/>
    <col min="14343" max="14590" width="9.140625" style="1044"/>
    <col min="14591" max="14591" width="4.28515625" style="1044" customWidth="1"/>
    <col min="14592" max="14592" width="32.7109375" style="1044" customWidth="1"/>
    <col min="14593" max="14593" width="11.42578125" style="1044" customWidth="1"/>
    <col min="14594" max="14594" width="13.7109375" style="1044" bestFit="1" customWidth="1"/>
    <col min="14595" max="14595" width="10.140625" style="1044" customWidth="1"/>
    <col min="14596" max="14596" width="10.28515625" style="1044" customWidth="1"/>
    <col min="14597" max="14597" width="11.5703125" style="1044" customWidth="1"/>
    <col min="14598" max="14598" width="12.5703125" style="1044" customWidth="1"/>
    <col min="14599" max="14846" width="9.140625" style="1044"/>
    <col min="14847" max="14847" width="4.28515625" style="1044" customWidth="1"/>
    <col min="14848" max="14848" width="32.7109375" style="1044" customWidth="1"/>
    <col min="14849" max="14849" width="11.42578125" style="1044" customWidth="1"/>
    <col min="14850" max="14850" width="13.7109375" style="1044" bestFit="1" customWidth="1"/>
    <col min="14851" max="14851" width="10.140625" style="1044" customWidth="1"/>
    <col min="14852" max="14852" width="10.28515625" style="1044" customWidth="1"/>
    <col min="14853" max="14853" width="11.5703125" style="1044" customWidth="1"/>
    <col min="14854" max="14854" width="12.5703125" style="1044" customWidth="1"/>
    <col min="14855" max="15102" width="9.140625" style="1044"/>
    <col min="15103" max="15103" width="4.28515625" style="1044" customWidth="1"/>
    <col min="15104" max="15104" width="32.7109375" style="1044" customWidth="1"/>
    <col min="15105" max="15105" width="11.42578125" style="1044" customWidth="1"/>
    <col min="15106" max="15106" width="13.7109375" style="1044" bestFit="1" customWidth="1"/>
    <col min="15107" max="15107" width="10.140625" style="1044" customWidth="1"/>
    <col min="15108" max="15108" width="10.28515625" style="1044" customWidth="1"/>
    <col min="15109" max="15109" width="11.5703125" style="1044" customWidth="1"/>
    <col min="15110" max="15110" width="12.5703125" style="1044" customWidth="1"/>
    <col min="15111" max="15358" width="9.140625" style="1044"/>
    <col min="15359" max="15359" width="4.28515625" style="1044" customWidth="1"/>
    <col min="15360" max="15360" width="32.7109375" style="1044" customWidth="1"/>
    <col min="15361" max="15361" width="11.42578125" style="1044" customWidth="1"/>
    <col min="15362" max="15362" width="13.7109375" style="1044" bestFit="1" customWidth="1"/>
    <col min="15363" max="15363" width="10.140625" style="1044" customWidth="1"/>
    <col min="15364" max="15364" width="10.28515625" style="1044" customWidth="1"/>
    <col min="15365" max="15365" width="11.5703125" style="1044" customWidth="1"/>
    <col min="15366" max="15366" width="12.5703125" style="1044" customWidth="1"/>
    <col min="15367" max="15614" width="9.140625" style="1044"/>
    <col min="15615" max="15615" width="4.28515625" style="1044" customWidth="1"/>
    <col min="15616" max="15616" width="32.7109375" style="1044" customWidth="1"/>
    <col min="15617" max="15617" width="11.42578125" style="1044" customWidth="1"/>
    <col min="15618" max="15618" width="13.7109375" style="1044" bestFit="1" customWidth="1"/>
    <col min="15619" max="15619" width="10.140625" style="1044" customWidth="1"/>
    <col min="15620" max="15620" width="10.28515625" style="1044" customWidth="1"/>
    <col min="15621" max="15621" width="11.5703125" style="1044" customWidth="1"/>
    <col min="15622" max="15622" width="12.5703125" style="1044" customWidth="1"/>
    <col min="15623" max="15870" width="9.140625" style="1044"/>
    <col min="15871" max="15871" width="4.28515625" style="1044" customWidth="1"/>
    <col min="15872" max="15872" width="32.7109375" style="1044" customWidth="1"/>
    <col min="15873" max="15873" width="11.42578125" style="1044" customWidth="1"/>
    <col min="15874" max="15874" width="13.7109375" style="1044" bestFit="1" customWidth="1"/>
    <col min="15875" max="15875" width="10.140625" style="1044" customWidth="1"/>
    <col min="15876" max="15876" width="10.28515625" style="1044" customWidth="1"/>
    <col min="15877" max="15877" width="11.5703125" style="1044" customWidth="1"/>
    <col min="15878" max="15878" width="12.5703125" style="1044" customWidth="1"/>
    <col min="15879" max="16126" width="9.140625" style="1044"/>
    <col min="16127" max="16127" width="4.28515625" style="1044" customWidth="1"/>
    <col min="16128" max="16128" width="32.7109375" style="1044" customWidth="1"/>
    <col min="16129" max="16129" width="11.42578125" style="1044" customWidth="1"/>
    <col min="16130" max="16130" width="13.7109375" style="1044" bestFit="1" customWidth="1"/>
    <col min="16131" max="16131" width="10.140625" style="1044" customWidth="1"/>
    <col min="16132" max="16132" width="10.28515625" style="1044" customWidth="1"/>
    <col min="16133" max="16133" width="11.5703125" style="1044" customWidth="1"/>
    <col min="16134" max="16134" width="12.5703125" style="1044" customWidth="1"/>
    <col min="16135" max="16384" width="9.140625" style="1044"/>
  </cols>
  <sheetData>
    <row r="2" spans="1:6" s="1043" customFormat="1">
      <c r="A2" s="1041"/>
      <c r="B2" s="1063" t="s">
        <v>3668</v>
      </c>
      <c r="C2" s="1051"/>
      <c r="D2" s="1042"/>
      <c r="E2" s="1052"/>
      <c r="F2" s="1052"/>
    </row>
    <row r="3" spans="1:6" s="1043" customFormat="1">
      <c r="A3" s="1064"/>
      <c r="B3" s="1065"/>
      <c r="C3" s="1066"/>
      <c r="D3" s="1067"/>
      <c r="E3" s="1060"/>
      <c r="F3" s="1060"/>
    </row>
    <row r="4" spans="1:6" ht="25.5">
      <c r="A4" s="1061" t="s">
        <v>3667</v>
      </c>
      <c r="B4" s="1061" t="s">
        <v>415</v>
      </c>
      <c r="C4" s="1061" t="s">
        <v>559</v>
      </c>
      <c r="D4" s="1151" t="s">
        <v>417</v>
      </c>
      <c r="E4" s="1062" t="s">
        <v>3670</v>
      </c>
      <c r="F4" s="1062" t="s">
        <v>3496</v>
      </c>
    </row>
    <row r="5" spans="1:6" ht="165.75">
      <c r="A5" s="1045">
        <v>1</v>
      </c>
      <c r="B5" s="1046" t="s">
        <v>3653</v>
      </c>
      <c r="C5" s="1053" t="s">
        <v>429</v>
      </c>
      <c r="D5" s="1152">
        <v>11</v>
      </c>
      <c r="E5" s="1054"/>
      <c r="F5" s="1055">
        <f>D5*E5</f>
        <v>0</v>
      </c>
    </row>
    <row r="6" spans="1:6" ht="127.5">
      <c r="A6" s="1045">
        <v>2</v>
      </c>
      <c r="B6" s="1046" t="s">
        <v>3654</v>
      </c>
      <c r="C6" s="1053" t="s">
        <v>429</v>
      </c>
      <c r="D6" s="1152">
        <v>77</v>
      </c>
      <c r="E6" s="1054"/>
      <c r="F6" s="1055">
        <f t="shared" ref="F6:F18" si="0">D6*E6</f>
        <v>0</v>
      </c>
    </row>
    <row r="7" spans="1:6" ht="127.5">
      <c r="A7" s="1045">
        <v>3</v>
      </c>
      <c r="B7" s="1046" t="s">
        <v>3655</v>
      </c>
      <c r="C7" s="1053" t="s">
        <v>429</v>
      </c>
      <c r="D7" s="1152">
        <v>4</v>
      </c>
      <c r="E7" s="1054"/>
      <c r="F7" s="1055">
        <f t="shared" si="0"/>
        <v>0</v>
      </c>
    </row>
    <row r="8" spans="1:6" ht="76.5">
      <c r="A8" s="1045">
        <v>4</v>
      </c>
      <c r="B8" s="1046" t="s">
        <v>3656</v>
      </c>
      <c r="C8" s="1053" t="s">
        <v>429</v>
      </c>
      <c r="D8" s="1152">
        <v>21</v>
      </c>
      <c r="E8" s="1054"/>
      <c r="F8" s="1055">
        <f t="shared" si="0"/>
        <v>0</v>
      </c>
    </row>
    <row r="9" spans="1:6" ht="63.75">
      <c r="A9" s="1045">
        <v>5</v>
      </c>
      <c r="B9" s="1046" t="s">
        <v>3657</v>
      </c>
      <c r="C9" s="1053" t="s">
        <v>429</v>
      </c>
      <c r="D9" s="1152">
        <v>16</v>
      </c>
      <c r="E9" s="1054"/>
      <c r="F9" s="1055">
        <f t="shared" si="0"/>
        <v>0</v>
      </c>
    </row>
    <row r="10" spans="1:6" ht="38.25">
      <c r="A10" s="1045">
        <v>6</v>
      </c>
      <c r="B10" s="1046" t="s">
        <v>3658</v>
      </c>
      <c r="C10" s="1053" t="s">
        <v>429</v>
      </c>
      <c r="D10" s="1152">
        <v>5</v>
      </c>
      <c r="E10" s="1054"/>
      <c r="F10" s="1055">
        <f t="shared" si="0"/>
        <v>0</v>
      </c>
    </row>
    <row r="11" spans="1:6" ht="29.25" customHeight="1">
      <c r="A11" s="1045">
        <v>7</v>
      </c>
      <c r="B11" s="1046" t="s">
        <v>3659</v>
      </c>
      <c r="C11" s="1053" t="s">
        <v>429</v>
      </c>
      <c r="D11" s="1152">
        <v>11</v>
      </c>
      <c r="E11" s="1054"/>
      <c r="F11" s="1055">
        <f t="shared" si="0"/>
        <v>0</v>
      </c>
    </row>
    <row r="12" spans="1:6" ht="38.25">
      <c r="A12" s="1045">
        <v>8</v>
      </c>
      <c r="B12" s="1046" t="s">
        <v>3660</v>
      </c>
      <c r="C12" s="1053" t="s">
        <v>429</v>
      </c>
      <c r="D12" s="1153">
        <v>11</v>
      </c>
      <c r="E12" s="1054"/>
      <c r="F12" s="1055">
        <f t="shared" si="0"/>
        <v>0</v>
      </c>
    </row>
    <row r="13" spans="1:6" ht="38.25">
      <c r="A13" s="1045">
        <v>9</v>
      </c>
      <c r="B13" s="1047" t="s">
        <v>3661</v>
      </c>
      <c r="C13" s="1053" t="s">
        <v>429</v>
      </c>
      <c r="D13" s="1153">
        <v>22</v>
      </c>
      <c r="E13" s="1054"/>
      <c r="F13" s="1055">
        <f t="shared" si="0"/>
        <v>0</v>
      </c>
    </row>
    <row r="14" spans="1:6" ht="51">
      <c r="A14" s="1045">
        <v>10</v>
      </c>
      <c r="B14" s="1047" t="s">
        <v>3662</v>
      </c>
      <c r="C14" s="1053" t="s">
        <v>429</v>
      </c>
      <c r="D14" s="1153">
        <v>22</v>
      </c>
      <c r="E14" s="1054"/>
      <c r="F14" s="1055">
        <f t="shared" si="0"/>
        <v>0</v>
      </c>
    </row>
    <row r="15" spans="1:6" ht="38.25">
      <c r="A15" s="1045">
        <v>11</v>
      </c>
      <c r="B15" s="1046" t="s">
        <v>3663</v>
      </c>
      <c r="C15" s="1053" t="s">
        <v>429</v>
      </c>
      <c r="D15" s="1153">
        <v>12</v>
      </c>
      <c r="E15" s="1054"/>
      <c r="F15" s="1055">
        <f t="shared" si="0"/>
        <v>0</v>
      </c>
    </row>
    <row r="16" spans="1:6" ht="51">
      <c r="A16" s="1045">
        <v>12</v>
      </c>
      <c r="B16" s="1046" t="s">
        <v>3664</v>
      </c>
      <c r="C16" s="1053" t="s">
        <v>483</v>
      </c>
      <c r="D16" s="1153">
        <v>36</v>
      </c>
      <c r="E16" s="1054"/>
      <c r="F16" s="1055">
        <f t="shared" si="0"/>
        <v>0</v>
      </c>
    </row>
    <row r="17" spans="1:6" ht="38.25">
      <c r="A17" s="1045" t="s">
        <v>547</v>
      </c>
      <c r="B17" s="1046" t="s">
        <v>3665</v>
      </c>
      <c r="C17" s="1053" t="s">
        <v>448</v>
      </c>
      <c r="D17" s="1153">
        <v>1</v>
      </c>
      <c r="E17" s="1054"/>
      <c r="F17" s="1055">
        <f t="shared" si="0"/>
        <v>0</v>
      </c>
    </row>
    <row r="18" spans="1:6" ht="63.75">
      <c r="A18" s="1045" t="s">
        <v>546</v>
      </c>
      <c r="B18" s="1046" t="s">
        <v>3666</v>
      </c>
      <c r="C18" s="1053" t="s">
        <v>429</v>
      </c>
      <c r="D18" s="1153">
        <v>11</v>
      </c>
      <c r="E18" s="1054"/>
      <c r="F18" s="1055">
        <f t="shared" si="0"/>
        <v>0</v>
      </c>
    </row>
    <row r="19" spans="1:6">
      <c r="A19" s="1048"/>
      <c r="B19" s="1049" t="s">
        <v>3669</v>
      </c>
      <c r="C19" s="1056"/>
      <c r="D19" s="1150"/>
      <c r="E19" s="1057"/>
      <c r="F19" s="1058">
        <f>SUM(F5:F18)</f>
        <v>0</v>
      </c>
    </row>
    <row r="20" spans="1:6">
      <c r="B20" s="1050"/>
    </row>
    <row r="21" spans="1:6">
      <c r="B21" s="1050"/>
    </row>
    <row r="22" spans="1:6">
      <c r="B22" s="1050"/>
    </row>
    <row r="23" spans="1:6">
      <c r="B23" s="1050"/>
    </row>
    <row r="24" spans="1:6">
      <c r="B24" s="1050"/>
    </row>
    <row r="25" spans="1:6">
      <c r="B25" s="1050"/>
    </row>
    <row r="26" spans="1:6">
      <c r="B26" s="1050"/>
    </row>
    <row r="27" spans="1:6">
      <c r="B27" s="1050"/>
    </row>
    <row r="28" spans="1:6">
      <c r="B28" s="1050"/>
    </row>
    <row r="29" spans="1:6">
      <c r="B29" s="1050"/>
    </row>
    <row r="30" spans="1:6">
      <c r="B30" s="1050"/>
    </row>
    <row r="31" spans="1:6">
      <c r="B31" s="1050"/>
    </row>
    <row r="32" spans="1:6">
      <c r="B32" s="1050"/>
    </row>
    <row r="33" spans="2:2">
      <c r="B33" s="1050"/>
    </row>
    <row r="34" spans="2:2">
      <c r="B34" s="1050"/>
    </row>
    <row r="35" spans="2:2">
      <c r="B35" s="1050"/>
    </row>
  </sheetData>
  <protectedRanges>
    <protectedRange sqref="C2:C3" name="Range1_2_1"/>
  </protectedRanges>
  <pageMargins left="0.70866141732283472" right="0.70866141732283472" top="1.1083333333333334" bottom="0.51181102362204722" header="0.31496062992125984" footer="0.31496062992125984"/>
  <pageSetup paperSize="9" scale="70" orientation="portrait" horizontalDpi="4294967295" verticalDpi="4294967295" r:id="rId1"/>
  <headerFooter>
    <oddHeader>&amp;LALING  d.o.o.
Folnegovićeva 6, Zagreb
tel 01/3092-444&amp;CGrađevina:
DRŽAVNI ARHIV BJELOVAR
Novec 1230 instalacija
&amp;RBP 2710-21
Listopad, 2021.</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sheetPr>
  <dimension ref="A1:AB189"/>
  <sheetViews>
    <sheetView view="pageBreakPreview" topLeftCell="A101" zoomScale="115" zoomScaleNormal="140" zoomScaleSheetLayoutView="115" workbookViewId="0">
      <selection activeCell="B2" sqref="B2"/>
    </sheetView>
  </sheetViews>
  <sheetFormatPr defaultRowHeight="12.75"/>
  <cols>
    <col min="1" max="1" width="5.28515625" style="1068" customWidth="1"/>
    <col min="2" max="2" width="50.140625" style="1087" customWidth="1"/>
    <col min="3" max="3" width="5.28515625" style="1117" customWidth="1"/>
    <col min="4" max="4" width="8.85546875" style="1143" customWidth="1"/>
    <col min="5" max="5" width="11.85546875" style="1135" customWidth="1"/>
    <col min="6" max="6" width="11.42578125" style="1135" customWidth="1"/>
    <col min="7" max="7" width="9.140625" style="1085" hidden="1" customWidth="1"/>
    <col min="8" max="8" width="8.140625" style="1085" hidden="1" customWidth="1"/>
    <col min="9" max="9" width="1.28515625" style="1085" hidden="1" customWidth="1"/>
    <col min="10" max="27" width="9.140625" style="1085" hidden="1" customWidth="1"/>
    <col min="28" max="28" width="16.5703125" style="1085" hidden="1" customWidth="1"/>
    <col min="29" max="256" width="9.140625" style="1085"/>
    <col min="257" max="257" width="5.28515625" style="1085" customWidth="1"/>
    <col min="258" max="258" width="50.140625" style="1085" customWidth="1"/>
    <col min="259" max="259" width="5.28515625" style="1085" customWidth="1"/>
    <col min="260" max="260" width="8.85546875" style="1085" customWidth="1"/>
    <col min="261" max="261" width="11.85546875" style="1085" customWidth="1"/>
    <col min="262" max="262" width="11.42578125" style="1085" customWidth="1"/>
    <col min="263" max="284" width="0" style="1085" hidden="1" customWidth="1"/>
    <col min="285" max="512" width="9.140625" style="1085"/>
    <col min="513" max="513" width="5.28515625" style="1085" customWidth="1"/>
    <col min="514" max="514" width="50.140625" style="1085" customWidth="1"/>
    <col min="515" max="515" width="5.28515625" style="1085" customWidth="1"/>
    <col min="516" max="516" width="8.85546875" style="1085" customWidth="1"/>
    <col min="517" max="517" width="11.85546875" style="1085" customWidth="1"/>
    <col min="518" max="518" width="11.42578125" style="1085" customWidth="1"/>
    <col min="519" max="540" width="0" style="1085" hidden="1" customWidth="1"/>
    <col min="541" max="768" width="9.140625" style="1085"/>
    <col min="769" max="769" width="5.28515625" style="1085" customWidth="1"/>
    <col min="770" max="770" width="50.140625" style="1085" customWidth="1"/>
    <col min="771" max="771" width="5.28515625" style="1085" customWidth="1"/>
    <col min="772" max="772" width="8.85546875" style="1085" customWidth="1"/>
    <col min="773" max="773" width="11.85546875" style="1085" customWidth="1"/>
    <col min="774" max="774" width="11.42578125" style="1085" customWidth="1"/>
    <col min="775" max="796" width="0" style="1085" hidden="1" customWidth="1"/>
    <col min="797" max="1024" width="9.140625" style="1085"/>
    <col min="1025" max="1025" width="5.28515625" style="1085" customWidth="1"/>
    <col min="1026" max="1026" width="50.140625" style="1085" customWidth="1"/>
    <col min="1027" max="1027" width="5.28515625" style="1085" customWidth="1"/>
    <col min="1028" max="1028" width="8.85546875" style="1085" customWidth="1"/>
    <col min="1029" max="1029" width="11.85546875" style="1085" customWidth="1"/>
    <col min="1030" max="1030" width="11.42578125" style="1085" customWidth="1"/>
    <col min="1031" max="1052" width="0" style="1085" hidden="1" customWidth="1"/>
    <col min="1053" max="1280" width="9.140625" style="1085"/>
    <col min="1281" max="1281" width="5.28515625" style="1085" customWidth="1"/>
    <col min="1282" max="1282" width="50.140625" style="1085" customWidth="1"/>
    <col min="1283" max="1283" width="5.28515625" style="1085" customWidth="1"/>
    <col min="1284" max="1284" width="8.85546875" style="1085" customWidth="1"/>
    <col min="1285" max="1285" width="11.85546875" style="1085" customWidth="1"/>
    <col min="1286" max="1286" width="11.42578125" style="1085" customWidth="1"/>
    <col min="1287" max="1308" width="0" style="1085" hidden="1" customWidth="1"/>
    <col min="1309" max="1536" width="9.140625" style="1085"/>
    <col min="1537" max="1537" width="5.28515625" style="1085" customWidth="1"/>
    <col min="1538" max="1538" width="50.140625" style="1085" customWidth="1"/>
    <col min="1539" max="1539" width="5.28515625" style="1085" customWidth="1"/>
    <col min="1540" max="1540" width="8.85546875" style="1085" customWidth="1"/>
    <col min="1541" max="1541" width="11.85546875" style="1085" customWidth="1"/>
    <col min="1542" max="1542" width="11.42578125" style="1085" customWidth="1"/>
    <col min="1543" max="1564" width="0" style="1085" hidden="1" customWidth="1"/>
    <col min="1565" max="1792" width="9.140625" style="1085"/>
    <col min="1793" max="1793" width="5.28515625" style="1085" customWidth="1"/>
    <col min="1794" max="1794" width="50.140625" style="1085" customWidth="1"/>
    <col min="1795" max="1795" width="5.28515625" style="1085" customWidth="1"/>
    <col min="1796" max="1796" width="8.85546875" style="1085" customWidth="1"/>
    <col min="1797" max="1797" width="11.85546875" style="1085" customWidth="1"/>
    <col min="1798" max="1798" width="11.42578125" style="1085" customWidth="1"/>
    <col min="1799" max="1820" width="0" style="1085" hidden="1" customWidth="1"/>
    <col min="1821" max="2048" width="9.140625" style="1085"/>
    <col min="2049" max="2049" width="5.28515625" style="1085" customWidth="1"/>
    <col min="2050" max="2050" width="50.140625" style="1085" customWidth="1"/>
    <col min="2051" max="2051" width="5.28515625" style="1085" customWidth="1"/>
    <col min="2052" max="2052" width="8.85546875" style="1085" customWidth="1"/>
    <col min="2053" max="2053" width="11.85546875" style="1085" customWidth="1"/>
    <col min="2054" max="2054" width="11.42578125" style="1085" customWidth="1"/>
    <col min="2055" max="2076" width="0" style="1085" hidden="1" customWidth="1"/>
    <col min="2077" max="2304" width="9.140625" style="1085"/>
    <col min="2305" max="2305" width="5.28515625" style="1085" customWidth="1"/>
    <col min="2306" max="2306" width="50.140625" style="1085" customWidth="1"/>
    <col min="2307" max="2307" width="5.28515625" style="1085" customWidth="1"/>
    <col min="2308" max="2308" width="8.85546875" style="1085" customWidth="1"/>
    <col min="2309" max="2309" width="11.85546875" style="1085" customWidth="1"/>
    <col min="2310" max="2310" width="11.42578125" style="1085" customWidth="1"/>
    <col min="2311" max="2332" width="0" style="1085" hidden="1" customWidth="1"/>
    <col min="2333" max="2560" width="9.140625" style="1085"/>
    <col min="2561" max="2561" width="5.28515625" style="1085" customWidth="1"/>
    <col min="2562" max="2562" width="50.140625" style="1085" customWidth="1"/>
    <col min="2563" max="2563" width="5.28515625" style="1085" customWidth="1"/>
    <col min="2564" max="2564" width="8.85546875" style="1085" customWidth="1"/>
    <col min="2565" max="2565" width="11.85546875" style="1085" customWidth="1"/>
    <col min="2566" max="2566" width="11.42578125" style="1085" customWidth="1"/>
    <col min="2567" max="2588" width="0" style="1085" hidden="1" customWidth="1"/>
    <col min="2589" max="2816" width="9.140625" style="1085"/>
    <col min="2817" max="2817" width="5.28515625" style="1085" customWidth="1"/>
    <col min="2818" max="2818" width="50.140625" style="1085" customWidth="1"/>
    <col min="2819" max="2819" width="5.28515625" style="1085" customWidth="1"/>
    <col min="2820" max="2820" width="8.85546875" style="1085" customWidth="1"/>
    <col min="2821" max="2821" width="11.85546875" style="1085" customWidth="1"/>
    <col min="2822" max="2822" width="11.42578125" style="1085" customWidth="1"/>
    <col min="2823" max="2844" width="0" style="1085" hidden="1" customWidth="1"/>
    <col min="2845" max="3072" width="9.140625" style="1085"/>
    <col min="3073" max="3073" width="5.28515625" style="1085" customWidth="1"/>
    <col min="3074" max="3074" width="50.140625" style="1085" customWidth="1"/>
    <col min="3075" max="3075" width="5.28515625" style="1085" customWidth="1"/>
    <col min="3076" max="3076" width="8.85546875" style="1085" customWidth="1"/>
    <col min="3077" max="3077" width="11.85546875" style="1085" customWidth="1"/>
    <col min="3078" max="3078" width="11.42578125" style="1085" customWidth="1"/>
    <col min="3079" max="3100" width="0" style="1085" hidden="1" customWidth="1"/>
    <col min="3101" max="3328" width="9.140625" style="1085"/>
    <col min="3329" max="3329" width="5.28515625" style="1085" customWidth="1"/>
    <col min="3330" max="3330" width="50.140625" style="1085" customWidth="1"/>
    <col min="3331" max="3331" width="5.28515625" style="1085" customWidth="1"/>
    <col min="3332" max="3332" width="8.85546875" style="1085" customWidth="1"/>
    <col min="3333" max="3333" width="11.85546875" style="1085" customWidth="1"/>
    <col min="3334" max="3334" width="11.42578125" style="1085" customWidth="1"/>
    <col min="3335" max="3356" width="0" style="1085" hidden="1" customWidth="1"/>
    <col min="3357" max="3584" width="9.140625" style="1085"/>
    <col min="3585" max="3585" width="5.28515625" style="1085" customWidth="1"/>
    <col min="3586" max="3586" width="50.140625" style="1085" customWidth="1"/>
    <col min="3587" max="3587" width="5.28515625" style="1085" customWidth="1"/>
    <col min="3588" max="3588" width="8.85546875" style="1085" customWidth="1"/>
    <col min="3589" max="3589" width="11.85546875" style="1085" customWidth="1"/>
    <col min="3590" max="3590" width="11.42578125" style="1085" customWidth="1"/>
    <col min="3591" max="3612" width="0" style="1085" hidden="1" customWidth="1"/>
    <col min="3613" max="3840" width="9.140625" style="1085"/>
    <col min="3841" max="3841" width="5.28515625" style="1085" customWidth="1"/>
    <col min="3842" max="3842" width="50.140625" style="1085" customWidth="1"/>
    <col min="3843" max="3843" width="5.28515625" style="1085" customWidth="1"/>
    <col min="3844" max="3844" width="8.85546875" style="1085" customWidth="1"/>
    <col min="3845" max="3845" width="11.85546875" style="1085" customWidth="1"/>
    <col min="3846" max="3846" width="11.42578125" style="1085" customWidth="1"/>
    <col min="3847" max="3868" width="0" style="1085" hidden="1" customWidth="1"/>
    <col min="3869" max="4096" width="9.140625" style="1085"/>
    <col min="4097" max="4097" width="5.28515625" style="1085" customWidth="1"/>
    <col min="4098" max="4098" width="50.140625" style="1085" customWidth="1"/>
    <col min="4099" max="4099" width="5.28515625" style="1085" customWidth="1"/>
    <col min="4100" max="4100" width="8.85546875" style="1085" customWidth="1"/>
    <col min="4101" max="4101" width="11.85546875" style="1085" customWidth="1"/>
    <col min="4102" max="4102" width="11.42578125" style="1085" customWidth="1"/>
    <col min="4103" max="4124" width="0" style="1085" hidden="1" customWidth="1"/>
    <col min="4125" max="4352" width="9.140625" style="1085"/>
    <col min="4353" max="4353" width="5.28515625" style="1085" customWidth="1"/>
    <col min="4354" max="4354" width="50.140625" style="1085" customWidth="1"/>
    <col min="4355" max="4355" width="5.28515625" style="1085" customWidth="1"/>
    <col min="4356" max="4356" width="8.85546875" style="1085" customWidth="1"/>
    <col min="4357" max="4357" width="11.85546875" style="1085" customWidth="1"/>
    <col min="4358" max="4358" width="11.42578125" style="1085" customWidth="1"/>
    <col min="4359" max="4380" width="0" style="1085" hidden="1" customWidth="1"/>
    <col min="4381" max="4608" width="9.140625" style="1085"/>
    <col min="4609" max="4609" width="5.28515625" style="1085" customWidth="1"/>
    <col min="4610" max="4610" width="50.140625" style="1085" customWidth="1"/>
    <col min="4611" max="4611" width="5.28515625" style="1085" customWidth="1"/>
    <col min="4612" max="4612" width="8.85546875" style="1085" customWidth="1"/>
    <col min="4613" max="4613" width="11.85546875" style="1085" customWidth="1"/>
    <col min="4614" max="4614" width="11.42578125" style="1085" customWidth="1"/>
    <col min="4615" max="4636" width="0" style="1085" hidden="1" customWidth="1"/>
    <col min="4637" max="4864" width="9.140625" style="1085"/>
    <col min="4865" max="4865" width="5.28515625" style="1085" customWidth="1"/>
    <col min="4866" max="4866" width="50.140625" style="1085" customWidth="1"/>
    <col min="4867" max="4867" width="5.28515625" style="1085" customWidth="1"/>
    <col min="4868" max="4868" width="8.85546875" style="1085" customWidth="1"/>
    <col min="4869" max="4869" width="11.85546875" style="1085" customWidth="1"/>
    <col min="4870" max="4870" width="11.42578125" style="1085" customWidth="1"/>
    <col min="4871" max="4892" width="0" style="1085" hidden="1" customWidth="1"/>
    <col min="4893" max="5120" width="9.140625" style="1085"/>
    <col min="5121" max="5121" width="5.28515625" style="1085" customWidth="1"/>
    <col min="5122" max="5122" width="50.140625" style="1085" customWidth="1"/>
    <col min="5123" max="5123" width="5.28515625" style="1085" customWidth="1"/>
    <col min="5124" max="5124" width="8.85546875" style="1085" customWidth="1"/>
    <col min="5125" max="5125" width="11.85546875" style="1085" customWidth="1"/>
    <col min="5126" max="5126" width="11.42578125" style="1085" customWidth="1"/>
    <col min="5127" max="5148" width="0" style="1085" hidden="1" customWidth="1"/>
    <col min="5149" max="5376" width="9.140625" style="1085"/>
    <col min="5377" max="5377" width="5.28515625" style="1085" customWidth="1"/>
    <col min="5378" max="5378" width="50.140625" style="1085" customWidth="1"/>
    <col min="5379" max="5379" width="5.28515625" style="1085" customWidth="1"/>
    <col min="5380" max="5380" width="8.85546875" style="1085" customWidth="1"/>
    <col min="5381" max="5381" width="11.85546875" style="1085" customWidth="1"/>
    <col min="5382" max="5382" width="11.42578125" style="1085" customWidth="1"/>
    <col min="5383" max="5404" width="0" style="1085" hidden="1" customWidth="1"/>
    <col min="5405" max="5632" width="9.140625" style="1085"/>
    <col min="5633" max="5633" width="5.28515625" style="1085" customWidth="1"/>
    <col min="5634" max="5634" width="50.140625" style="1085" customWidth="1"/>
    <col min="5635" max="5635" width="5.28515625" style="1085" customWidth="1"/>
    <col min="5636" max="5636" width="8.85546875" style="1085" customWidth="1"/>
    <col min="5637" max="5637" width="11.85546875" style="1085" customWidth="1"/>
    <col min="5638" max="5638" width="11.42578125" style="1085" customWidth="1"/>
    <col min="5639" max="5660" width="0" style="1085" hidden="1" customWidth="1"/>
    <col min="5661" max="5888" width="9.140625" style="1085"/>
    <col min="5889" max="5889" width="5.28515625" style="1085" customWidth="1"/>
    <col min="5890" max="5890" width="50.140625" style="1085" customWidth="1"/>
    <col min="5891" max="5891" width="5.28515625" style="1085" customWidth="1"/>
    <col min="5892" max="5892" width="8.85546875" style="1085" customWidth="1"/>
    <col min="5893" max="5893" width="11.85546875" style="1085" customWidth="1"/>
    <col min="5894" max="5894" width="11.42578125" style="1085" customWidth="1"/>
    <col min="5895" max="5916" width="0" style="1085" hidden="1" customWidth="1"/>
    <col min="5917" max="6144" width="9.140625" style="1085"/>
    <col min="6145" max="6145" width="5.28515625" style="1085" customWidth="1"/>
    <col min="6146" max="6146" width="50.140625" style="1085" customWidth="1"/>
    <col min="6147" max="6147" width="5.28515625" style="1085" customWidth="1"/>
    <col min="6148" max="6148" width="8.85546875" style="1085" customWidth="1"/>
    <col min="6149" max="6149" width="11.85546875" style="1085" customWidth="1"/>
    <col min="6150" max="6150" width="11.42578125" style="1085" customWidth="1"/>
    <col min="6151" max="6172" width="0" style="1085" hidden="1" customWidth="1"/>
    <col min="6173" max="6400" width="9.140625" style="1085"/>
    <col min="6401" max="6401" width="5.28515625" style="1085" customWidth="1"/>
    <col min="6402" max="6402" width="50.140625" style="1085" customWidth="1"/>
    <col min="6403" max="6403" width="5.28515625" style="1085" customWidth="1"/>
    <col min="6404" max="6404" width="8.85546875" style="1085" customWidth="1"/>
    <col min="6405" max="6405" width="11.85546875" style="1085" customWidth="1"/>
    <col min="6406" max="6406" width="11.42578125" style="1085" customWidth="1"/>
    <col min="6407" max="6428" width="0" style="1085" hidden="1" customWidth="1"/>
    <col min="6429" max="6656" width="9.140625" style="1085"/>
    <col min="6657" max="6657" width="5.28515625" style="1085" customWidth="1"/>
    <col min="6658" max="6658" width="50.140625" style="1085" customWidth="1"/>
    <col min="6659" max="6659" width="5.28515625" style="1085" customWidth="1"/>
    <col min="6660" max="6660" width="8.85546875" style="1085" customWidth="1"/>
    <col min="6661" max="6661" width="11.85546875" style="1085" customWidth="1"/>
    <col min="6662" max="6662" width="11.42578125" style="1085" customWidth="1"/>
    <col min="6663" max="6684" width="0" style="1085" hidden="1" customWidth="1"/>
    <col min="6685" max="6912" width="9.140625" style="1085"/>
    <col min="6913" max="6913" width="5.28515625" style="1085" customWidth="1"/>
    <col min="6914" max="6914" width="50.140625" style="1085" customWidth="1"/>
    <col min="6915" max="6915" width="5.28515625" style="1085" customWidth="1"/>
    <col min="6916" max="6916" width="8.85546875" style="1085" customWidth="1"/>
    <col min="6917" max="6917" width="11.85546875" style="1085" customWidth="1"/>
    <col min="6918" max="6918" width="11.42578125" style="1085" customWidth="1"/>
    <col min="6919" max="6940" width="0" style="1085" hidden="1" customWidth="1"/>
    <col min="6941" max="7168" width="9.140625" style="1085"/>
    <col min="7169" max="7169" width="5.28515625" style="1085" customWidth="1"/>
    <col min="7170" max="7170" width="50.140625" style="1085" customWidth="1"/>
    <col min="7171" max="7171" width="5.28515625" style="1085" customWidth="1"/>
    <col min="7172" max="7172" width="8.85546875" style="1085" customWidth="1"/>
    <col min="7173" max="7173" width="11.85546875" style="1085" customWidth="1"/>
    <col min="7174" max="7174" width="11.42578125" style="1085" customWidth="1"/>
    <col min="7175" max="7196" width="0" style="1085" hidden="1" customWidth="1"/>
    <col min="7197" max="7424" width="9.140625" style="1085"/>
    <col min="7425" max="7425" width="5.28515625" style="1085" customWidth="1"/>
    <col min="7426" max="7426" width="50.140625" style="1085" customWidth="1"/>
    <col min="7427" max="7427" width="5.28515625" style="1085" customWidth="1"/>
    <col min="7428" max="7428" width="8.85546875" style="1085" customWidth="1"/>
    <col min="7429" max="7429" width="11.85546875" style="1085" customWidth="1"/>
    <col min="7430" max="7430" width="11.42578125" style="1085" customWidth="1"/>
    <col min="7431" max="7452" width="0" style="1085" hidden="1" customWidth="1"/>
    <col min="7453" max="7680" width="9.140625" style="1085"/>
    <col min="7681" max="7681" width="5.28515625" style="1085" customWidth="1"/>
    <col min="7682" max="7682" width="50.140625" style="1085" customWidth="1"/>
    <col min="7683" max="7683" width="5.28515625" style="1085" customWidth="1"/>
    <col min="7684" max="7684" width="8.85546875" style="1085" customWidth="1"/>
    <col min="7685" max="7685" width="11.85546875" style="1085" customWidth="1"/>
    <col min="7686" max="7686" width="11.42578125" style="1085" customWidth="1"/>
    <col min="7687" max="7708" width="0" style="1085" hidden="1" customWidth="1"/>
    <col min="7709" max="7936" width="9.140625" style="1085"/>
    <col min="7937" max="7937" width="5.28515625" style="1085" customWidth="1"/>
    <col min="7938" max="7938" width="50.140625" style="1085" customWidth="1"/>
    <col min="7939" max="7939" width="5.28515625" style="1085" customWidth="1"/>
    <col min="7940" max="7940" width="8.85546875" style="1085" customWidth="1"/>
    <col min="7941" max="7941" width="11.85546875" style="1085" customWidth="1"/>
    <col min="7942" max="7942" width="11.42578125" style="1085" customWidth="1"/>
    <col min="7943" max="7964" width="0" style="1085" hidden="1" customWidth="1"/>
    <col min="7965" max="8192" width="9.140625" style="1085"/>
    <col min="8193" max="8193" width="5.28515625" style="1085" customWidth="1"/>
    <col min="8194" max="8194" width="50.140625" style="1085" customWidth="1"/>
    <col min="8195" max="8195" width="5.28515625" style="1085" customWidth="1"/>
    <col min="8196" max="8196" width="8.85546875" style="1085" customWidth="1"/>
    <col min="8197" max="8197" width="11.85546875" style="1085" customWidth="1"/>
    <col min="8198" max="8198" width="11.42578125" style="1085" customWidth="1"/>
    <col min="8199" max="8220" width="0" style="1085" hidden="1" customWidth="1"/>
    <col min="8221" max="8448" width="9.140625" style="1085"/>
    <col min="8449" max="8449" width="5.28515625" style="1085" customWidth="1"/>
    <col min="8450" max="8450" width="50.140625" style="1085" customWidth="1"/>
    <col min="8451" max="8451" width="5.28515625" style="1085" customWidth="1"/>
    <col min="8452" max="8452" width="8.85546875" style="1085" customWidth="1"/>
    <col min="8453" max="8453" width="11.85546875" style="1085" customWidth="1"/>
    <col min="8454" max="8454" width="11.42578125" style="1085" customWidth="1"/>
    <col min="8455" max="8476" width="0" style="1085" hidden="1" customWidth="1"/>
    <col min="8477" max="8704" width="9.140625" style="1085"/>
    <col min="8705" max="8705" width="5.28515625" style="1085" customWidth="1"/>
    <col min="8706" max="8706" width="50.140625" style="1085" customWidth="1"/>
    <col min="8707" max="8707" width="5.28515625" style="1085" customWidth="1"/>
    <col min="8708" max="8708" width="8.85546875" style="1085" customWidth="1"/>
    <col min="8709" max="8709" width="11.85546875" style="1085" customWidth="1"/>
    <col min="8710" max="8710" width="11.42578125" style="1085" customWidth="1"/>
    <col min="8711" max="8732" width="0" style="1085" hidden="1" customWidth="1"/>
    <col min="8733" max="8960" width="9.140625" style="1085"/>
    <col min="8961" max="8961" width="5.28515625" style="1085" customWidth="1"/>
    <col min="8962" max="8962" width="50.140625" style="1085" customWidth="1"/>
    <col min="8963" max="8963" width="5.28515625" style="1085" customWidth="1"/>
    <col min="8964" max="8964" width="8.85546875" style="1085" customWidth="1"/>
    <col min="8965" max="8965" width="11.85546875" style="1085" customWidth="1"/>
    <col min="8966" max="8966" width="11.42578125" style="1085" customWidth="1"/>
    <col min="8967" max="8988" width="0" style="1085" hidden="1" customWidth="1"/>
    <col min="8989" max="9216" width="9.140625" style="1085"/>
    <col min="9217" max="9217" width="5.28515625" style="1085" customWidth="1"/>
    <col min="9218" max="9218" width="50.140625" style="1085" customWidth="1"/>
    <col min="9219" max="9219" width="5.28515625" style="1085" customWidth="1"/>
    <col min="9220" max="9220" width="8.85546875" style="1085" customWidth="1"/>
    <col min="9221" max="9221" width="11.85546875" style="1085" customWidth="1"/>
    <col min="9222" max="9222" width="11.42578125" style="1085" customWidth="1"/>
    <col min="9223" max="9244" width="0" style="1085" hidden="1" customWidth="1"/>
    <col min="9245" max="9472" width="9.140625" style="1085"/>
    <col min="9473" max="9473" width="5.28515625" style="1085" customWidth="1"/>
    <col min="9474" max="9474" width="50.140625" style="1085" customWidth="1"/>
    <col min="9475" max="9475" width="5.28515625" style="1085" customWidth="1"/>
    <col min="9476" max="9476" width="8.85546875" style="1085" customWidth="1"/>
    <col min="9477" max="9477" width="11.85546875" style="1085" customWidth="1"/>
    <col min="9478" max="9478" width="11.42578125" style="1085" customWidth="1"/>
    <col min="9479" max="9500" width="0" style="1085" hidden="1" customWidth="1"/>
    <col min="9501" max="9728" width="9.140625" style="1085"/>
    <col min="9729" max="9729" width="5.28515625" style="1085" customWidth="1"/>
    <col min="9730" max="9730" width="50.140625" style="1085" customWidth="1"/>
    <col min="9731" max="9731" width="5.28515625" style="1085" customWidth="1"/>
    <col min="9732" max="9732" width="8.85546875" style="1085" customWidth="1"/>
    <col min="9733" max="9733" width="11.85546875" style="1085" customWidth="1"/>
    <col min="9734" max="9734" width="11.42578125" style="1085" customWidth="1"/>
    <col min="9735" max="9756" width="0" style="1085" hidden="1" customWidth="1"/>
    <col min="9757" max="9984" width="9.140625" style="1085"/>
    <col min="9985" max="9985" width="5.28515625" style="1085" customWidth="1"/>
    <col min="9986" max="9986" width="50.140625" style="1085" customWidth="1"/>
    <col min="9987" max="9987" width="5.28515625" style="1085" customWidth="1"/>
    <col min="9988" max="9988" width="8.85546875" style="1085" customWidth="1"/>
    <col min="9989" max="9989" width="11.85546875" style="1085" customWidth="1"/>
    <col min="9990" max="9990" width="11.42578125" style="1085" customWidth="1"/>
    <col min="9991" max="10012" width="0" style="1085" hidden="1" customWidth="1"/>
    <col min="10013" max="10240" width="9.140625" style="1085"/>
    <col min="10241" max="10241" width="5.28515625" style="1085" customWidth="1"/>
    <col min="10242" max="10242" width="50.140625" style="1085" customWidth="1"/>
    <col min="10243" max="10243" width="5.28515625" style="1085" customWidth="1"/>
    <col min="10244" max="10244" width="8.85546875" style="1085" customWidth="1"/>
    <col min="10245" max="10245" width="11.85546875" style="1085" customWidth="1"/>
    <col min="10246" max="10246" width="11.42578125" style="1085" customWidth="1"/>
    <col min="10247" max="10268" width="0" style="1085" hidden="1" customWidth="1"/>
    <col min="10269" max="10496" width="9.140625" style="1085"/>
    <col min="10497" max="10497" width="5.28515625" style="1085" customWidth="1"/>
    <col min="10498" max="10498" width="50.140625" style="1085" customWidth="1"/>
    <col min="10499" max="10499" width="5.28515625" style="1085" customWidth="1"/>
    <col min="10500" max="10500" width="8.85546875" style="1085" customWidth="1"/>
    <col min="10501" max="10501" width="11.85546875" style="1085" customWidth="1"/>
    <col min="10502" max="10502" width="11.42578125" style="1085" customWidth="1"/>
    <col min="10503" max="10524" width="0" style="1085" hidden="1" customWidth="1"/>
    <col min="10525" max="10752" width="9.140625" style="1085"/>
    <col min="10753" max="10753" width="5.28515625" style="1085" customWidth="1"/>
    <col min="10754" max="10754" width="50.140625" style="1085" customWidth="1"/>
    <col min="10755" max="10755" width="5.28515625" style="1085" customWidth="1"/>
    <col min="10756" max="10756" width="8.85546875" style="1085" customWidth="1"/>
    <col min="10757" max="10757" width="11.85546875" style="1085" customWidth="1"/>
    <col min="10758" max="10758" width="11.42578125" style="1085" customWidth="1"/>
    <col min="10759" max="10780" width="0" style="1085" hidden="1" customWidth="1"/>
    <col min="10781" max="11008" width="9.140625" style="1085"/>
    <col min="11009" max="11009" width="5.28515625" style="1085" customWidth="1"/>
    <col min="11010" max="11010" width="50.140625" style="1085" customWidth="1"/>
    <col min="11011" max="11011" width="5.28515625" style="1085" customWidth="1"/>
    <col min="11012" max="11012" width="8.85546875" style="1085" customWidth="1"/>
    <col min="11013" max="11013" width="11.85546875" style="1085" customWidth="1"/>
    <col min="11014" max="11014" width="11.42578125" style="1085" customWidth="1"/>
    <col min="11015" max="11036" width="0" style="1085" hidden="1" customWidth="1"/>
    <col min="11037" max="11264" width="9.140625" style="1085"/>
    <col min="11265" max="11265" width="5.28515625" style="1085" customWidth="1"/>
    <col min="11266" max="11266" width="50.140625" style="1085" customWidth="1"/>
    <col min="11267" max="11267" width="5.28515625" style="1085" customWidth="1"/>
    <col min="11268" max="11268" width="8.85546875" style="1085" customWidth="1"/>
    <col min="11269" max="11269" width="11.85546875" style="1085" customWidth="1"/>
    <col min="11270" max="11270" width="11.42578125" style="1085" customWidth="1"/>
    <col min="11271" max="11292" width="0" style="1085" hidden="1" customWidth="1"/>
    <col min="11293" max="11520" width="9.140625" style="1085"/>
    <col min="11521" max="11521" width="5.28515625" style="1085" customWidth="1"/>
    <col min="11522" max="11522" width="50.140625" style="1085" customWidth="1"/>
    <col min="11523" max="11523" width="5.28515625" style="1085" customWidth="1"/>
    <col min="11524" max="11524" width="8.85546875" style="1085" customWidth="1"/>
    <col min="11525" max="11525" width="11.85546875" style="1085" customWidth="1"/>
    <col min="11526" max="11526" width="11.42578125" style="1085" customWidth="1"/>
    <col min="11527" max="11548" width="0" style="1085" hidden="1" customWidth="1"/>
    <col min="11549" max="11776" width="9.140625" style="1085"/>
    <col min="11777" max="11777" width="5.28515625" style="1085" customWidth="1"/>
    <col min="11778" max="11778" width="50.140625" style="1085" customWidth="1"/>
    <col min="11779" max="11779" width="5.28515625" style="1085" customWidth="1"/>
    <col min="11780" max="11780" width="8.85546875" style="1085" customWidth="1"/>
    <col min="11781" max="11781" width="11.85546875" style="1085" customWidth="1"/>
    <col min="11782" max="11782" width="11.42578125" style="1085" customWidth="1"/>
    <col min="11783" max="11804" width="0" style="1085" hidden="1" customWidth="1"/>
    <col min="11805" max="12032" width="9.140625" style="1085"/>
    <col min="12033" max="12033" width="5.28515625" style="1085" customWidth="1"/>
    <col min="12034" max="12034" width="50.140625" style="1085" customWidth="1"/>
    <col min="12035" max="12035" width="5.28515625" style="1085" customWidth="1"/>
    <col min="12036" max="12036" width="8.85546875" style="1085" customWidth="1"/>
    <col min="12037" max="12037" width="11.85546875" style="1085" customWidth="1"/>
    <col min="12038" max="12038" width="11.42578125" style="1085" customWidth="1"/>
    <col min="12039" max="12060" width="0" style="1085" hidden="1" customWidth="1"/>
    <col min="12061" max="12288" width="9.140625" style="1085"/>
    <col min="12289" max="12289" width="5.28515625" style="1085" customWidth="1"/>
    <col min="12290" max="12290" width="50.140625" style="1085" customWidth="1"/>
    <col min="12291" max="12291" width="5.28515625" style="1085" customWidth="1"/>
    <col min="12292" max="12292" width="8.85546875" style="1085" customWidth="1"/>
    <col min="12293" max="12293" width="11.85546875" style="1085" customWidth="1"/>
    <col min="12294" max="12294" width="11.42578125" style="1085" customWidth="1"/>
    <col min="12295" max="12316" width="0" style="1085" hidden="1" customWidth="1"/>
    <col min="12317" max="12544" width="9.140625" style="1085"/>
    <col min="12545" max="12545" width="5.28515625" style="1085" customWidth="1"/>
    <col min="12546" max="12546" width="50.140625" style="1085" customWidth="1"/>
    <col min="12547" max="12547" width="5.28515625" style="1085" customWidth="1"/>
    <col min="12548" max="12548" width="8.85546875" style="1085" customWidth="1"/>
    <col min="12549" max="12549" width="11.85546875" style="1085" customWidth="1"/>
    <col min="12550" max="12550" width="11.42578125" style="1085" customWidth="1"/>
    <col min="12551" max="12572" width="0" style="1085" hidden="1" customWidth="1"/>
    <col min="12573" max="12800" width="9.140625" style="1085"/>
    <col min="12801" max="12801" width="5.28515625" style="1085" customWidth="1"/>
    <col min="12802" max="12802" width="50.140625" style="1085" customWidth="1"/>
    <col min="12803" max="12803" width="5.28515625" style="1085" customWidth="1"/>
    <col min="12804" max="12804" width="8.85546875" style="1085" customWidth="1"/>
    <col min="12805" max="12805" width="11.85546875" style="1085" customWidth="1"/>
    <col min="12806" max="12806" width="11.42578125" style="1085" customWidth="1"/>
    <col min="12807" max="12828" width="0" style="1085" hidden="1" customWidth="1"/>
    <col min="12829" max="13056" width="9.140625" style="1085"/>
    <col min="13057" max="13057" width="5.28515625" style="1085" customWidth="1"/>
    <col min="13058" max="13058" width="50.140625" style="1085" customWidth="1"/>
    <col min="13059" max="13059" width="5.28515625" style="1085" customWidth="1"/>
    <col min="13060" max="13060" width="8.85546875" style="1085" customWidth="1"/>
    <col min="13061" max="13061" width="11.85546875" style="1085" customWidth="1"/>
    <col min="13062" max="13062" width="11.42578125" style="1085" customWidth="1"/>
    <col min="13063" max="13084" width="0" style="1085" hidden="1" customWidth="1"/>
    <col min="13085" max="13312" width="9.140625" style="1085"/>
    <col min="13313" max="13313" width="5.28515625" style="1085" customWidth="1"/>
    <col min="13314" max="13314" width="50.140625" style="1085" customWidth="1"/>
    <col min="13315" max="13315" width="5.28515625" style="1085" customWidth="1"/>
    <col min="13316" max="13316" width="8.85546875" style="1085" customWidth="1"/>
    <col min="13317" max="13317" width="11.85546875" style="1085" customWidth="1"/>
    <col min="13318" max="13318" width="11.42578125" style="1085" customWidth="1"/>
    <col min="13319" max="13340" width="0" style="1085" hidden="1" customWidth="1"/>
    <col min="13341" max="13568" width="9.140625" style="1085"/>
    <col min="13569" max="13569" width="5.28515625" style="1085" customWidth="1"/>
    <col min="13570" max="13570" width="50.140625" style="1085" customWidth="1"/>
    <col min="13571" max="13571" width="5.28515625" style="1085" customWidth="1"/>
    <col min="13572" max="13572" width="8.85546875" style="1085" customWidth="1"/>
    <col min="13573" max="13573" width="11.85546875" style="1085" customWidth="1"/>
    <col min="13574" max="13574" width="11.42578125" style="1085" customWidth="1"/>
    <col min="13575" max="13596" width="0" style="1085" hidden="1" customWidth="1"/>
    <col min="13597" max="13824" width="9.140625" style="1085"/>
    <col min="13825" max="13825" width="5.28515625" style="1085" customWidth="1"/>
    <col min="13826" max="13826" width="50.140625" style="1085" customWidth="1"/>
    <col min="13827" max="13827" width="5.28515625" style="1085" customWidth="1"/>
    <col min="13828" max="13828" width="8.85546875" style="1085" customWidth="1"/>
    <col min="13829" max="13829" width="11.85546875" style="1085" customWidth="1"/>
    <col min="13830" max="13830" width="11.42578125" style="1085" customWidth="1"/>
    <col min="13831" max="13852" width="0" style="1085" hidden="1" customWidth="1"/>
    <col min="13853" max="14080" width="9.140625" style="1085"/>
    <col min="14081" max="14081" width="5.28515625" style="1085" customWidth="1"/>
    <col min="14082" max="14082" width="50.140625" style="1085" customWidth="1"/>
    <col min="14083" max="14083" width="5.28515625" style="1085" customWidth="1"/>
    <col min="14084" max="14084" width="8.85546875" style="1085" customWidth="1"/>
    <col min="14085" max="14085" width="11.85546875" style="1085" customWidth="1"/>
    <col min="14086" max="14086" width="11.42578125" style="1085" customWidth="1"/>
    <col min="14087" max="14108" width="0" style="1085" hidden="1" customWidth="1"/>
    <col min="14109" max="14336" width="9.140625" style="1085"/>
    <col min="14337" max="14337" width="5.28515625" style="1085" customWidth="1"/>
    <col min="14338" max="14338" width="50.140625" style="1085" customWidth="1"/>
    <col min="14339" max="14339" width="5.28515625" style="1085" customWidth="1"/>
    <col min="14340" max="14340" width="8.85546875" style="1085" customWidth="1"/>
    <col min="14341" max="14341" width="11.85546875" style="1085" customWidth="1"/>
    <col min="14342" max="14342" width="11.42578125" style="1085" customWidth="1"/>
    <col min="14343" max="14364" width="0" style="1085" hidden="1" customWidth="1"/>
    <col min="14365" max="14592" width="9.140625" style="1085"/>
    <col min="14593" max="14593" width="5.28515625" style="1085" customWidth="1"/>
    <col min="14594" max="14594" width="50.140625" style="1085" customWidth="1"/>
    <col min="14595" max="14595" width="5.28515625" style="1085" customWidth="1"/>
    <col min="14596" max="14596" width="8.85546875" style="1085" customWidth="1"/>
    <col min="14597" max="14597" width="11.85546875" style="1085" customWidth="1"/>
    <col min="14598" max="14598" width="11.42578125" style="1085" customWidth="1"/>
    <col min="14599" max="14620" width="0" style="1085" hidden="1" customWidth="1"/>
    <col min="14621" max="14848" width="9.140625" style="1085"/>
    <col min="14849" max="14849" width="5.28515625" style="1085" customWidth="1"/>
    <col min="14850" max="14850" width="50.140625" style="1085" customWidth="1"/>
    <col min="14851" max="14851" width="5.28515625" style="1085" customWidth="1"/>
    <col min="14852" max="14852" width="8.85546875" style="1085" customWidth="1"/>
    <col min="14853" max="14853" width="11.85546875" style="1085" customWidth="1"/>
    <col min="14854" max="14854" width="11.42578125" style="1085" customWidth="1"/>
    <col min="14855" max="14876" width="0" style="1085" hidden="1" customWidth="1"/>
    <col min="14877" max="15104" width="9.140625" style="1085"/>
    <col min="15105" max="15105" width="5.28515625" style="1085" customWidth="1"/>
    <col min="15106" max="15106" width="50.140625" style="1085" customWidth="1"/>
    <col min="15107" max="15107" width="5.28515625" style="1085" customWidth="1"/>
    <col min="15108" max="15108" width="8.85546875" style="1085" customWidth="1"/>
    <col min="15109" max="15109" width="11.85546875" style="1085" customWidth="1"/>
    <col min="15110" max="15110" width="11.42578125" style="1085" customWidth="1"/>
    <col min="15111" max="15132" width="0" style="1085" hidden="1" customWidth="1"/>
    <col min="15133" max="15360" width="9.140625" style="1085"/>
    <col min="15361" max="15361" width="5.28515625" style="1085" customWidth="1"/>
    <col min="15362" max="15362" width="50.140625" style="1085" customWidth="1"/>
    <col min="15363" max="15363" width="5.28515625" style="1085" customWidth="1"/>
    <col min="15364" max="15364" width="8.85546875" style="1085" customWidth="1"/>
    <col min="15365" max="15365" width="11.85546875" style="1085" customWidth="1"/>
    <col min="15366" max="15366" width="11.42578125" style="1085" customWidth="1"/>
    <col min="15367" max="15388" width="0" style="1085" hidden="1" customWidth="1"/>
    <col min="15389" max="15616" width="9.140625" style="1085"/>
    <col min="15617" max="15617" width="5.28515625" style="1085" customWidth="1"/>
    <col min="15618" max="15618" width="50.140625" style="1085" customWidth="1"/>
    <col min="15619" max="15619" width="5.28515625" style="1085" customWidth="1"/>
    <col min="15620" max="15620" width="8.85546875" style="1085" customWidth="1"/>
    <col min="15621" max="15621" width="11.85546875" style="1085" customWidth="1"/>
    <col min="15622" max="15622" width="11.42578125" style="1085" customWidth="1"/>
    <col min="15623" max="15644" width="0" style="1085" hidden="1" customWidth="1"/>
    <col min="15645" max="15872" width="9.140625" style="1085"/>
    <col min="15873" max="15873" width="5.28515625" style="1085" customWidth="1"/>
    <col min="15874" max="15874" width="50.140625" style="1085" customWidth="1"/>
    <col min="15875" max="15875" width="5.28515625" style="1085" customWidth="1"/>
    <col min="15876" max="15876" width="8.85546875" style="1085" customWidth="1"/>
    <col min="15877" max="15877" width="11.85546875" style="1085" customWidth="1"/>
    <col min="15878" max="15878" width="11.42578125" style="1085" customWidth="1"/>
    <col min="15879" max="15900" width="0" style="1085" hidden="1" customWidth="1"/>
    <col min="15901" max="16128" width="9.140625" style="1085"/>
    <col min="16129" max="16129" width="5.28515625" style="1085" customWidth="1"/>
    <col min="16130" max="16130" width="50.140625" style="1085" customWidth="1"/>
    <col min="16131" max="16131" width="5.28515625" style="1085" customWidth="1"/>
    <col min="16132" max="16132" width="8.85546875" style="1085" customWidth="1"/>
    <col min="16133" max="16133" width="11.85546875" style="1085" customWidth="1"/>
    <col min="16134" max="16134" width="11.42578125" style="1085" customWidth="1"/>
    <col min="16135" max="16156" width="0" style="1085" hidden="1" customWidth="1"/>
    <col min="16157" max="16384" width="9.140625" style="1085"/>
  </cols>
  <sheetData>
    <row r="1" spans="1:28">
      <c r="A1" s="1111"/>
      <c r="B1" s="1420" t="s">
        <v>562</v>
      </c>
      <c r="C1" s="1420"/>
      <c r="D1" s="1420"/>
      <c r="E1" s="1420"/>
      <c r="F1" s="1420"/>
      <c r="G1" s="1420"/>
      <c r="H1" s="1420"/>
      <c r="I1" s="1420"/>
      <c r="J1" s="1420"/>
      <c r="K1" s="1420"/>
      <c r="L1" s="1420"/>
      <c r="M1" s="1420"/>
      <c r="N1" s="1420"/>
      <c r="O1" s="1420"/>
      <c r="P1" s="1420"/>
      <c r="Q1" s="1420"/>
      <c r="R1" s="1420"/>
      <c r="S1" s="1420"/>
      <c r="T1" s="1420"/>
      <c r="U1" s="1420"/>
      <c r="V1" s="1420"/>
      <c r="W1" s="1420"/>
      <c r="X1" s="1420"/>
      <c r="Y1" s="1420"/>
      <c r="Z1" s="1420"/>
      <c r="AA1" s="1420"/>
      <c r="AB1" s="1420"/>
    </row>
    <row r="2" spans="1:28">
      <c r="A2" s="1111"/>
      <c r="B2" s="1069" t="s">
        <v>561</v>
      </c>
      <c r="C2" s="1115"/>
      <c r="D2" s="1141"/>
      <c r="E2" s="1124"/>
      <c r="F2" s="1124"/>
      <c r="G2" s="1112"/>
      <c r="H2" s="1112"/>
      <c r="I2" s="1112"/>
      <c r="J2" s="1112"/>
      <c r="K2" s="1112"/>
      <c r="L2" s="1112"/>
      <c r="M2" s="1112"/>
      <c r="N2" s="1112"/>
      <c r="O2" s="1112"/>
      <c r="P2" s="1112"/>
      <c r="Q2" s="1112"/>
      <c r="R2" s="1112"/>
      <c r="S2" s="1112"/>
      <c r="T2" s="1112"/>
      <c r="U2" s="1112"/>
      <c r="V2" s="1112"/>
      <c r="W2" s="1112"/>
      <c r="X2" s="1112"/>
      <c r="Y2" s="1112"/>
      <c r="Z2" s="1112"/>
      <c r="AA2" s="1112"/>
      <c r="AB2" s="1112"/>
    </row>
    <row r="3" spans="1:28" ht="102">
      <c r="A3" s="1111"/>
      <c r="B3" s="1086" t="s">
        <v>3671</v>
      </c>
      <c r="C3" s="1116"/>
      <c r="D3" s="1142"/>
      <c r="E3" s="1125"/>
      <c r="F3" s="1125"/>
      <c r="G3" s="1086"/>
      <c r="H3" s="1086"/>
      <c r="I3" s="1086"/>
      <c r="J3" s="1086"/>
      <c r="K3" s="1086"/>
      <c r="L3" s="1086"/>
      <c r="M3" s="1086"/>
      <c r="N3" s="1086"/>
      <c r="O3" s="1086"/>
      <c r="P3" s="1086"/>
      <c r="Q3" s="1086"/>
      <c r="R3" s="1086"/>
      <c r="S3" s="1086"/>
      <c r="T3" s="1086"/>
      <c r="U3" s="1086"/>
      <c r="V3" s="1086"/>
      <c r="W3" s="1086"/>
      <c r="X3" s="1086"/>
      <c r="Y3" s="1086"/>
      <c r="Z3" s="1086"/>
      <c r="AA3" s="1086"/>
      <c r="AB3" s="1086"/>
    </row>
    <row r="4" spans="1:28" ht="38.25">
      <c r="A4" s="1111"/>
      <c r="B4" s="1086" t="s">
        <v>3672</v>
      </c>
      <c r="C4" s="1116"/>
      <c r="D4" s="1142"/>
      <c r="E4" s="1125"/>
      <c r="F4" s="1125"/>
      <c r="G4" s="1086"/>
      <c r="H4" s="1086"/>
      <c r="I4" s="1086"/>
      <c r="J4" s="1086"/>
      <c r="K4" s="1086"/>
      <c r="L4" s="1086"/>
      <c r="M4" s="1086"/>
      <c r="N4" s="1086"/>
      <c r="O4" s="1086"/>
      <c r="P4" s="1086"/>
      <c r="Q4" s="1086"/>
      <c r="R4" s="1086"/>
      <c r="S4" s="1086"/>
      <c r="T4" s="1086"/>
      <c r="U4" s="1086"/>
      <c r="V4" s="1086"/>
      <c r="W4" s="1086"/>
      <c r="X4" s="1086"/>
      <c r="Y4" s="1086"/>
      <c r="Z4" s="1086"/>
      <c r="AA4" s="1086"/>
      <c r="AB4" s="1086"/>
    </row>
    <row r="5" spans="1:28" ht="63.75">
      <c r="A5" s="1111"/>
      <c r="B5" s="1086" t="s">
        <v>3673</v>
      </c>
      <c r="C5" s="1116"/>
      <c r="D5" s="1142"/>
      <c r="E5" s="1125"/>
      <c r="F5" s="1125"/>
      <c r="G5" s="1086"/>
      <c r="H5" s="1086"/>
      <c r="I5" s="1086"/>
      <c r="J5" s="1086"/>
      <c r="K5" s="1086"/>
      <c r="L5" s="1086"/>
      <c r="M5" s="1086"/>
      <c r="N5" s="1086"/>
      <c r="O5" s="1086"/>
      <c r="P5" s="1086"/>
      <c r="Q5" s="1086"/>
      <c r="R5" s="1086"/>
      <c r="S5" s="1086"/>
      <c r="T5" s="1086"/>
      <c r="U5" s="1086"/>
      <c r="V5" s="1086"/>
      <c r="W5" s="1086"/>
      <c r="X5" s="1086"/>
      <c r="Y5" s="1086"/>
      <c r="Z5" s="1086"/>
      <c r="AA5" s="1086"/>
      <c r="AB5" s="1086"/>
    </row>
    <row r="6" spans="1:28" ht="51">
      <c r="A6" s="1111"/>
      <c r="B6" s="1086" t="s">
        <v>3674</v>
      </c>
      <c r="C6" s="1116"/>
      <c r="D6" s="1142"/>
      <c r="E6" s="1125"/>
      <c r="F6" s="1125"/>
      <c r="G6" s="1086"/>
      <c r="H6" s="1086"/>
      <c r="I6" s="1086"/>
      <c r="J6" s="1086"/>
      <c r="K6" s="1086"/>
      <c r="L6" s="1086"/>
      <c r="M6" s="1086"/>
      <c r="N6" s="1086"/>
      <c r="O6" s="1086"/>
      <c r="P6" s="1086"/>
      <c r="Q6" s="1086"/>
      <c r="R6" s="1086"/>
      <c r="S6" s="1086"/>
      <c r="T6" s="1086"/>
      <c r="U6" s="1086"/>
      <c r="V6" s="1086"/>
      <c r="W6" s="1086"/>
      <c r="X6" s="1086"/>
      <c r="Y6" s="1086"/>
      <c r="Z6" s="1086"/>
      <c r="AA6" s="1086"/>
      <c r="AB6" s="1086"/>
    </row>
    <row r="7" spans="1:28" ht="63.75">
      <c r="A7" s="1111"/>
      <c r="B7" s="1086" t="s">
        <v>3675</v>
      </c>
      <c r="C7" s="1116"/>
      <c r="D7" s="1142"/>
      <c r="E7" s="1125"/>
      <c r="F7" s="1125"/>
      <c r="G7" s="1086"/>
      <c r="H7" s="1086"/>
      <c r="I7" s="1086"/>
      <c r="J7" s="1086"/>
      <c r="K7" s="1086"/>
      <c r="L7" s="1086"/>
      <c r="M7" s="1086"/>
      <c r="N7" s="1086"/>
      <c r="O7" s="1086"/>
      <c r="P7" s="1086"/>
      <c r="Q7" s="1086"/>
      <c r="R7" s="1086"/>
      <c r="S7" s="1086"/>
      <c r="T7" s="1086"/>
      <c r="U7" s="1086"/>
      <c r="V7" s="1086"/>
      <c r="W7" s="1086"/>
      <c r="X7" s="1086"/>
      <c r="Y7" s="1086"/>
      <c r="Z7" s="1086"/>
      <c r="AA7" s="1086"/>
      <c r="AB7" s="1086"/>
    </row>
    <row r="8" spans="1:28" ht="51">
      <c r="A8" s="1111"/>
      <c r="B8" s="1086" t="s">
        <v>3676</v>
      </c>
      <c r="C8" s="1116"/>
      <c r="D8" s="1142"/>
      <c r="E8" s="1125"/>
      <c r="F8" s="1125"/>
      <c r="G8" s="1086"/>
      <c r="H8" s="1086"/>
      <c r="I8" s="1086"/>
      <c r="J8" s="1086"/>
      <c r="K8" s="1086"/>
      <c r="L8" s="1086"/>
      <c r="M8" s="1086"/>
      <c r="N8" s="1086"/>
      <c r="O8" s="1086"/>
      <c r="P8" s="1086"/>
      <c r="Q8" s="1086"/>
      <c r="R8" s="1086"/>
      <c r="S8" s="1086"/>
      <c r="T8" s="1086"/>
      <c r="U8" s="1086"/>
      <c r="V8" s="1086"/>
      <c r="W8" s="1086"/>
      <c r="X8" s="1086"/>
      <c r="Y8" s="1086"/>
      <c r="Z8" s="1086"/>
      <c r="AA8" s="1086"/>
      <c r="AB8" s="1086"/>
    </row>
    <row r="9" spans="1:28" ht="51">
      <c r="A9" s="1111"/>
      <c r="B9" s="1086" t="s">
        <v>3677</v>
      </c>
      <c r="C9" s="1116"/>
      <c r="D9" s="1142"/>
      <c r="E9" s="1125"/>
      <c r="F9" s="1125"/>
      <c r="G9" s="1086"/>
      <c r="H9" s="1086"/>
      <c r="I9" s="1086"/>
      <c r="J9" s="1086"/>
      <c r="K9" s="1086"/>
      <c r="L9" s="1086"/>
      <c r="M9" s="1086"/>
      <c r="N9" s="1086"/>
      <c r="O9" s="1086"/>
      <c r="P9" s="1086"/>
      <c r="Q9" s="1086"/>
      <c r="R9" s="1086"/>
      <c r="S9" s="1086"/>
      <c r="T9" s="1086"/>
      <c r="U9" s="1086"/>
      <c r="V9" s="1086"/>
      <c r="W9" s="1086"/>
      <c r="X9" s="1086"/>
      <c r="Y9" s="1086"/>
      <c r="Z9" s="1086"/>
      <c r="AA9" s="1086"/>
      <c r="AB9" s="1086"/>
    </row>
    <row r="10" spans="1:28" ht="63.75">
      <c r="A10" s="1111"/>
      <c r="B10" s="1086" t="s">
        <v>3678</v>
      </c>
      <c r="C10" s="1116"/>
      <c r="D10" s="1142"/>
      <c r="E10" s="1125"/>
      <c r="F10" s="1125"/>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row>
    <row r="11" spans="1:28">
      <c r="A11" s="1111"/>
      <c r="B11" s="1086"/>
      <c r="C11" s="1116"/>
      <c r="D11" s="1142"/>
      <c r="E11" s="1125"/>
      <c r="F11" s="1125"/>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row>
    <row r="12" spans="1:28" ht="12.75" customHeight="1">
      <c r="A12" s="1111"/>
      <c r="B12" s="1069" t="s">
        <v>560</v>
      </c>
      <c r="C12" s="1116"/>
      <c r="D12" s="1142"/>
      <c r="E12" s="1125"/>
      <c r="F12" s="1125"/>
      <c r="G12" s="1086"/>
      <c r="H12" s="1086"/>
      <c r="I12" s="1086"/>
      <c r="J12" s="1086"/>
      <c r="K12" s="1086"/>
      <c r="L12" s="1086"/>
      <c r="M12" s="1086"/>
      <c r="N12" s="1086"/>
      <c r="O12" s="1086"/>
      <c r="P12" s="1086"/>
      <c r="Q12" s="1086"/>
      <c r="R12" s="1086"/>
      <c r="S12" s="1086"/>
      <c r="T12" s="1086"/>
      <c r="U12" s="1086"/>
      <c r="V12" s="1086"/>
      <c r="W12" s="1086"/>
      <c r="X12" s="1086"/>
      <c r="Y12" s="1086"/>
      <c r="Z12" s="1086"/>
      <c r="AA12" s="1086"/>
      <c r="AB12" s="1086"/>
    </row>
    <row r="13" spans="1:28">
      <c r="A13" s="1111"/>
      <c r="B13" s="1086"/>
      <c r="C13" s="1116"/>
      <c r="D13" s="1142"/>
      <c r="E13" s="1125"/>
      <c r="F13" s="1125"/>
      <c r="G13" s="1086"/>
      <c r="H13" s="1086"/>
      <c r="I13" s="1086"/>
      <c r="J13" s="1086"/>
      <c r="K13" s="1086"/>
      <c r="L13" s="1086"/>
      <c r="M13" s="1086"/>
      <c r="N13" s="1086"/>
      <c r="O13" s="1086"/>
      <c r="P13" s="1086"/>
      <c r="Q13" s="1086"/>
      <c r="R13" s="1086"/>
      <c r="S13" s="1086"/>
      <c r="T13" s="1086"/>
      <c r="U13" s="1086"/>
      <c r="V13" s="1086"/>
      <c r="W13" s="1086"/>
      <c r="X13" s="1086"/>
      <c r="Y13" s="1086"/>
      <c r="Z13" s="1086"/>
      <c r="AA13" s="1086"/>
      <c r="AB13" s="1086"/>
    </row>
    <row r="14" spans="1:28" ht="63.75">
      <c r="A14" s="1111"/>
      <c r="B14" s="1086" t="s">
        <v>3679</v>
      </c>
      <c r="C14" s="1116"/>
      <c r="D14" s="1142"/>
      <c r="E14" s="1125"/>
      <c r="F14" s="1125"/>
      <c r="G14" s="1086"/>
      <c r="H14" s="1086"/>
      <c r="I14" s="1086"/>
      <c r="J14" s="1086"/>
      <c r="K14" s="1086"/>
      <c r="L14" s="1086"/>
      <c r="M14" s="1086"/>
      <c r="N14" s="1086"/>
      <c r="O14" s="1086"/>
      <c r="P14" s="1086"/>
      <c r="Q14" s="1086"/>
      <c r="R14" s="1086"/>
      <c r="S14" s="1086"/>
      <c r="T14" s="1086"/>
      <c r="U14" s="1086"/>
      <c r="V14" s="1086"/>
      <c r="W14" s="1086"/>
      <c r="X14" s="1086"/>
      <c r="Y14" s="1086"/>
      <c r="Z14" s="1086"/>
      <c r="AA14" s="1086"/>
      <c r="AB14" s="1086"/>
    </row>
    <row r="15" spans="1:28" ht="76.5">
      <c r="A15" s="1111"/>
      <c r="B15" s="1086" t="s">
        <v>3680</v>
      </c>
      <c r="C15" s="1116"/>
      <c r="D15" s="1142"/>
      <c r="E15" s="1125"/>
      <c r="F15" s="1125"/>
      <c r="G15" s="1086"/>
      <c r="H15" s="1086"/>
      <c r="I15" s="1086"/>
      <c r="J15" s="1086"/>
      <c r="K15" s="1086"/>
      <c r="L15" s="1086"/>
      <c r="M15" s="1086"/>
      <c r="N15" s="1086"/>
      <c r="O15" s="1086"/>
      <c r="P15" s="1086"/>
      <c r="Q15" s="1086"/>
      <c r="R15" s="1086"/>
      <c r="S15" s="1086"/>
      <c r="T15" s="1086"/>
      <c r="U15" s="1086"/>
      <c r="V15" s="1086"/>
      <c r="W15" s="1086"/>
      <c r="X15" s="1086"/>
      <c r="Y15" s="1086"/>
      <c r="Z15" s="1086"/>
      <c r="AA15" s="1086"/>
      <c r="AB15" s="1086"/>
    </row>
    <row r="16" spans="1:28" ht="114.75">
      <c r="A16" s="1111"/>
      <c r="B16" s="1086" t="s">
        <v>3681</v>
      </c>
      <c r="C16" s="1116"/>
      <c r="D16" s="1142"/>
      <c r="E16" s="1125"/>
      <c r="F16" s="1125"/>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row>
    <row r="17" spans="1:28" ht="38.25">
      <c r="A17" s="1111"/>
      <c r="B17" s="1086" t="s">
        <v>3682</v>
      </c>
      <c r="C17" s="1116"/>
      <c r="D17" s="1142"/>
      <c r="E17" s="1125"/>
      <c r="F17" s="1125"/>
      <c r="G17" s="1086"/>
      <c r="H17" s="1086"/>
      <c r="I17" s="1086"/>
      <c r="J17" s="1086"/>
      <c r="K17" s="1086"/>
      <c r="L17" s="1086"/>
      <c r="M17" s="1086"/>
      <c r="N17" s="1086"/>
      <c r="O17" s="1086"/>
      <c r="P17" s="1086"/>
      <c r="Q17" s="1086"/>
      <c r="R17" s="1086"/>
      <c r="S17" s="1086"/>
      <c r="T17" s="1086"/>
      <c r="U17" s="1086"/>
      <c r="V17" s="1086"/>
      <c r="W17" s="1086"/>
      <c r="X17" s="1086"/>
      <c r="Y17" s="1086"/>
      <c r="Z17" s="1086"/>
      <c r="AA17" s="1086"/>
      <c r="AB17" s="1086"/>
    </row>
    <row r="18" spans="1:28" ht="51">
      <c r="A18" s="1111"/>
      <c r="B18" s="1086" t="s">
        <v>3683</v>
      </c>
      <c r="C18" s="1116"/>
      <c r="D18" s="1142"/>
      <c r="E18" s="1125"/>
      <c r="F18" s="1125"/>
      <c r="G18" s="1086"/>
      <c r="H18" s="1086"/>
      <c r="I18" s="1086"/>
      <c r="J18" s="1086"/>
      <c r="K18" s="1086"/>
      <c r="L18" s="1086"/>
      <c r="M18" s="1086"/>
      <c r="N18" s="1086"/>
      <c r="O18" s="1086"/>
      <c r="P18" s="1086"/>
      <c r="Q18" s="1086"/>
      <c r="R18" s="1086"/>
      <c r="S18" s="1086"/>
      <c r="T18" s="1086"/>
      <c r="U18" s="1086"/>
      <c r="V18" s="1086"/>
      <c r="W18" s="1086"/>
      <c r="X18" s="1086"/>
      <c r="Y18" s="1086"/>
      <c r="Z18" s="1086"/>
      <c r="AA18" s="1086"/>
      <c r="AB18" s="1086"/>
    </row>
    <row r="19" spans="1:28" ht="51">
      <c r="A19" s="1111"/>
      <c r="B19" s="1086" t="s">
        <v>3684</v>
      </c>
      <c r="C19" s="1116"/>
      <c r="D19" s="1142"/>
      <c r="E19" s="1125"/>
      <c r="F19" s="1125"/>
      <c r="G19" s="1086"/>
      <c r="H19" s="1086"/>
      <c r="I19" s="1086"/>
      <c r="J19" s="1086"/>
      <c r="K19" s="1086"/>
      <c r="L19" s="1086"/>
      <c r="M19" s="1086"/>
      <c r="N19" s="1086"/>
      <c r="O19" s="1086"/>
      <c r="P19" s="1086"/>
      <c r="Q19" s="1086"/>
      <c r="R19" s="1086"/>
      <c r="S19" s="1086"/>
      <c r="T19" s="1086"/>
      <c r="U19" s="1086"/>
      <c r="V19" s="1086"/>
      <c r="W19" s="1086"/>
      <c r="X19" s="1086"/>
      <c r="Y19" s="1086"/>
      <c r="Z19" s="1086"/>
      <c r="AA19" s="1086"/>
      <c r="AB19" s="1086"/>
    </row>
    <row r="20" spans="1:28">
      <c r="A20" s="1111"/>
      <c r="B20" s="1086"/>
      <c r="C20" s="1116"/>
      <c r="D20" s="1142"/>
      <c r="E20" s="1125"/>
      <c r="F20" s="1125"/>
      <c r="G20" s="1086"/>
      <c r="H20" s="1086"/>
      <c r="I20" s="1086"/>
      <c r="J20" s="1086"/>
      <c r="K20" s="1086"/>
      <c r="L20" s="1086"/>
      <c r="M20" s="1086"/>
      <c r="N20" s="1086"/>
      <c r="O20" s="1086"/>
      <c r="P20" s="1086"/>
      <c r="Q20" s="1086"/>
      <c r="R20" s="1086"/>
      <c r="S20" s="1086"/>
      <c r="T20" s="1086"/>
      <c r="U20" s="1086"/>
      <c r="V20" s="1086"/>
      <c r="W20" s="1086"/>
      <c r="X20" s="1086"/>
      <c r="Y20" s="1086"/>
      <c r="Z20" s="1086"/>
      <c r="AA20" s="1086"/>
      <c r="AB20" s="1086"/>
    </row>
    <row r="21" spans="1:28">
      <c r="E21" s="1126"/>
      <c r="F21" s="1126"/>
    </row>
    <row r="22" spans="1:28" s="1044" customFormat="1">
      <c r="A22" s="1041"/>
      <c r="B22" s="1063" t="s">
        <v>3685</v>
      </c>
      <c r="C22" s="1051"/>
      <c r="D22" s="1042"/>
      <c r="E22" s="1052"/>
      <c r="F22" s="1052"/>
    </row>
    <row r="23" spans="1:28" ht="29.45" customHeight="1">
      <c r="A23" s="1061" t="s">
        <v>3667</v>
      </c>
      <c r="B23" s="1061" t="s">
        <v>415</v>
      </c>
      <c r="C23" s="1061" t="s">
        <v>559</v>
      </c>
      <c r="D23" s="1151" t="s">
        <v>417</v>
      </c>
      <c r="E23" s="1062" t="s">
        <v>3670</v>
      </c>
      <c r="F23" s="1062" t="s">
        <v>3496</v>
      </c>
    </row>
    <row r="24" spans="1:28" ht="11.25" customHeight="1">
      <c r="A24" s="1070"/>
      <c r="B24" s="1071"/>
      <c r="C24" s="1118"/>
      <c r="D24" s="1122"/>
      <c r="E24" s="1127"/>
      <c r="F24" s="1136"/>
    </row>
    <row r="25" spans="1:28" ht="102">
      <c r="A25" s="1089" t="s">
        <v>418</v>
      </c>
      <c r="B25" s="1081" t="s">
        <v>3696</v>
      </c>
      <c r="C25" s="1118" t="s">
        <v>483</v>
      </c>
      <c r="D25" s="1078">
        <v>1</v>
      </c>
      <c r="E25" s="1128"/>
      <c r="F25" s="1136">
        <f>D25*E25</f>
        <v>0</v>
      </c>
    </row>
    <row r="26" spans="1:28" ht="11.25" customHeight="1">
      <c r="A26" s="1070"/>
      <c r="B26" s="1071"/>
      <c r="C26" s="1118"/>
      <c r="D26" s="1122"/>
      <c r="E26" s="1127"/>
      <c r="F26" s="1136"/>
    </row>
    <row r="27" spans="1:28" ht="90" customHeight="1">
      <c r="A27" s="1089" t="s">
        <v>558</v>
      </c>
      <c r="B27" s="1081" t="s">
        <v>3697</v>
      </c>
      <c r="C27" s="1118" t="s">
        <v>483</v>
      </c>
      <c r="D27" s="1078">
        <v>1</v>
      </c>
      <c r="E27" s="1128"/>
      <c r="F27" s="1136">
        <f>D27*E27</f>
        <v>0</v>
      </c>
    </row>
    <row r="28" spans="1:28" ht="11.25" customHeight="1">
      <c r="A28" s="1070"/>
      <c r="B28" s="1071"/>
      <c r="C28" s="1118"/>
      <c r="D28" s="1122"/>
      <c r="E28" s="1127"/>
      <c r="F28" s="1136"/>
    </row>
    <row r="29" spans="1:28" ht="90" customHeight="1">
      <c r="A29" s="1089" t="s">
        <v>557</v>
      </c>
      <c r="B29" s="1081" t="s">
        <v>3698</v>
      </c>
      <c r="C29" s="1118" t="s">
        <v>483</v>
      </c>
      <c r="D29" s="1078">
        <v>2</v>
      </c>
      <c r="E29" s="1128"/>
      <c r="F29" s="1136">
        <f>D29*E29</f>
        <v>0</v>
      </c>
    </row>
    <row r="30" spans="1:28" ht="11.25" customHeight="1">
      <c r="A30" s="1070"/>
      <c r="B30" s="1071"/>
      <c r="C30" s="1118"/>
      <c r="D30" s="1122"/>
      <c r="E30" s="1127"/>
      <c r="F30" s="1136"/>
    </row>
    <row r="31" spans="1:28" ht="90" customHeight="1">
      <c r="A31" s="1089" t="s">
        <v>556</v>
      </c>
      <c r="B31" s="1081" t="s">
        <v>3699</v>
      </c>
      <c r="C31" s="1118" t="s">
        <v>483</v>
      </c>
      <c r="D31" s="1078">
        <v>1</v>
      </c>
      <c r="E31" s="1128"/>
      <c r="F31" s="1136">
        <f>D31*E31</f>
        <v>0</v>
      </c>
    </row>
    <row r="32" spans="1:28" ht="11.25" customHeight="1">
      <c r="A32" s="1070"/>
      <c r="B32" s="1071"/>
      <c r="C32" s="1118"/>
      <c r="D32" s="1122"/>
      <c r="E32" s="1127"/>
      <c r="F32" s="1136"/>
    </row>
    <row r="33" spans="1:6" ht="90" customHeight="1">
      <c r="A33" s="1089" t="s">
        <v>555</v>
      </c>
      <c r="B33" s="1081" t="s">
        <v>3700</v>
      </c>
      <c r="C33" s="1118" t="s">
        <v>483</v>
      </c>
      <c r="D33" s="1078">
        <v>3</v>
      </c>
      <c r="E33" s="1128"/>
      <c r="F33" s="1136">
        <f>D33*E33</f>
        <v>0</v>
      </c>
    </row>
    <row r="34" spans="1:6" ht="11.25" customHeight="1">
      <c r="A34" s="1070"/>
      <c r="B34" s="1071"/>
      <c r="C34" s="1118"/>
      <c r="D34" s="1122"/>
      <c r="E34" s="1127"/>
      <c r="F34" s="1136"/>
    </row>
    <row r="35" spans="1:6" ht="90" customHeight="1">
      <c r="A35" s="1089" t="s">
        <v>554</v>
      </c>
      <c r="B35" s="1081" t="s">
        <v>3701</v>
      </c>
      <c r="C35" s="1118" t="s">
        <v>483</v>
      </c>
      <c r="D35" s="1078">
        <v>1</v>
      </c>
      <c r="E35" s="1128"/>
      <c r="F35" s="1136">
        <f>D35*E35</f>
        <v>0</v>
      </c>
    </row>
    <row r="36" spans="1:6" ht="11.25" customHeight="1">
      <c r="A36" s="1089"/>
      <c r="B36" s="1091"/>
      <c r="C36" s="1118"/>
      <c r="D36" s="1078"/>
      <c r="E36" s="1127"/>
      <c r="F36" s="1136"/>
    </row>
    <row r="37" spans="1:6" ht="85.5" customHeight="1">
      <c r="A37" s="1089" t="s">
        <v>553</v>
      </c>
      <c r="B37" s="1081" t="s">
        <v>3702</v>
      </c>
      <c r="C37" s="1118" t="s">
        <v>483</v>
      </c>
      <c r="D37" s="1078">
        <v>2</v>
      </c>
      <c r="E37" s="1128"/>
      <c r="F37" s="1136">
        <f>D37*E37</f>
        <v>0</v>
      </c>
    </row>
    <row r="38" spans="1:6" ht="11.25" customHeight="1">
      <c r="A38" s="1070"/>
      <c r="B38" s="1071"/>
      <c r="C38" s="1118"/>
      <c r="D38" s="1122"/>
      <c r="E38" s="1127"/>
      <c r="F38" s="1136"/>
    </row>
    <row r="39" spans="1:6" ht="90" customHeight="1">
      <c r="A39" s="1089" t="s">
        <v>552</v>
      </c>
      <c r="B39" s="1081" t="s">
        <v>3703</v>
      </c>
      <c r="C39" s="1118" t="s">
        <v>483</v>
      </c>
      <c r="D39" s="1078">
        <v>3</v>
      </c>
      <c r="E39" s="1128"/>
      <c r="F39" s="1136">
        <f>D39*E39</f>
        <v>0</v>
      </c>
    </row>
    <row r="40" spans="1:6" ht="11.25" customHeight="1">
      <c r="A40" s="1070"/>
      <c r="B40" s="1071"/>
      <c r="C40" s="1118"/>
      <c r="D40" s="1122"/>
      <c r="E40" s="1127"/>
      <c r="F40" s="1136"/>
    </row>
    <row r="41" spans="1:6" ht="90" customHeight="1">
      <c r="A41" s="1089" t="s">
        <v>551</v>
      </c>
      <c r="B41" s="1081" t="s">
        <v>3704</v>
      </c>
      <c r="C41" s="1118" t="s">
        <v>483</v>
      </c>
      <c r="D41" s="1078">
        <v>3</v>
      </c>
      <c r="E41" s="1128"/>
      <c r="F41" s="1136">
        <f>D41*E41</f>
        <v>0</v>
      </c>
    </row>
    <row r="42" spans="1:6" ht="11.25" customHeight="1">
      <c r="A42" s="1070"/>
      <c r="B42" s="1071"/>
      <c r="C42" s="1118"/>
      <c r="D42" s="1122"/>
      <c r="E42" s="1127"/>
      <c r="F42" s="1136"/>
    </row>
    <row r="43" spans="1:6" ht="90" customHeight="1">
      <c r="A43" s="1089" t="s">
        <v>550</v>
      </c>
      <c r="B43" s="1081" t="s">
        <v>3705</v>
      </c>
      <c r="C43" s="1118" t="s">
        <v>483</v>
      </c>
      <c r="D43" s="1078">
        <v>2</v>
      </c>
      <c r="E43" s="1128"/>
      <c r="F43" s="1136">
        <f>D43*E43</f>
        <v>0</v>
      </c>
    </row>
    <row r="44" spans="1:6" ht="11.25" customHeight="1">
      <c r="A44" s="1070"/>
      <c r="B44" s="1071"/>
      <c r="C44" s="1118"/>
      <c r="D44" s="1122"/>
      <c r="E44" s="1127"/>
      <c r="F44" s="1136"/>
    </row>
    <row r="45" spans="1:6" ht="90" customHeight="1">
      <c r="A45" s="1089" t="s">
        <v>549</v>
      </c>
      <c r="B45" s="1081" t="s">
        <v>3706</v>
      </c>
      <c r="C45" s="1118" t="s">
        <v>483</v>
      </c>
      <c r="D45" s="1078">
        <v>2</v>
      </c>
      <c r="E45" s="1128"/>
      <c r="F45" s="1136">
        <f>D45*E45</f>
        <v>0</v>
      </c>
    </row>
    <row r="46" spans="1:6" ht="11.25" customHeight="1">
      <c r="A46" s="1089"/>
      <c r="B46" s="1091"/>
      <c r="C46" s="1118"/>
      <c r="D46" s="1078"/>
      <c r="E46" s="1127"/>
      <c r="F46" s="1136"/>
    </row>
    <row r="47" spans="1:6" ht="85.5" customHeight="1">
      <c r="A47" s="1089" t="s">
        <v>548</v>
      </c>
      <c r="B47" s="1081" t="s">
        <v>3707</v>
      </c>
      <c r="C47" s="1118" t="s">
        <v>483</v>
      </c>
      <c r="D47" s="1078">
        <v>2</v>
      </c>
      <c r="E47" s="1128"/>
      <c r="F47" s="1136">
        <f>D47*E47</f>
        <v>0</v>
      </c>
    </row>
    <row r="48" spans="1:6" ht="11.25" customHeight="1">
      <c r="A48" s="1070"/>
      <c r="B48" s="1071"/>
      <c r="C48" s="1118"/>
      <c r="D48" s="1122"/>
      <c r="E48" s="1127"/>
      <c r="F48" s="1136"/>
    </row>
    <row r="49" spans="1:6" ht="90" customHeight="1">
      <c r="A49" s="1089" t="s">
        <v>547</v>
      </c>
      <c r="B49" s="1081" t="s">
        <v>3708</v>
      </c>
      <c r="C49" s="1118" t="s">
        <v>483</v>
      </c>
      <c r="D49" s="1078">
        <v>2</v>
      </c>
      <c r="E49" s="1128"/>
      <c r="F49" s="1136">
        <f>D49*E49</f>
        <v>0</v>
      </c>
    </row>
    <row r="50" spans="1:6" ht="11.25" customHeight="1">
      <c r="A50" s="1070"/>
      <c r="B50" s="1092"/>
      <c r="C50" s="1118"/>
      <c r="D50" s="1122"/>
      <c r="E50" s="1127"/>
      <c r="F50" s="1136"/>
    </row>
    <row r="51" spans="1:6" ht="13.5" customHeight="1">
      <c r="A51" s="1076" t="s">
        <v>546</v>
      </c>
      <c r="B51" s="1071" t="s">
        <v>3686</v>
      </c>
      <c r="C51" s="1118" t="s">
        <v>483</v>
      </c>
      <c r="D51" s="1078">
        <v>13</v>
      </c>
      <c r="E51" s="1128"/>
      <c r="F51" s="1136">
        <f>D51*E51</f>
        <v>0</v>
      </c>
    </row>
    <row r="52" spans="1:6" ht="9.75" customHeight="1">
      <c r="A52" s="1076"/>
      <c r="B52" s="1093"/>
      <c r="C52" s="1118"/>
      <c r="D52" s="1078"/>
      <c r="E52" s="1129"/>
      <c r="F52" s="1136"/>
    </row>
    <row r="53" spans="1:6" s="1113" customFormat="1" ht="12" customHeight="1">
      <c r="A53" s="1081" t="s">
        <v>545</v>
      </c>
      <c r="B53" s="1072" t="s">
        <v>3687</v>
      </c>
      <c r="C53" s="1073" t="s">
        <v>483</v>
      </c>
      <c r="D53" s="1074">
        <v>13</v>
      </c>
      <c r="E53" s="1128"/>
      <c r="F53" s="1137">
        <f>D53*E53</f>
        <v>0</v>
      </c>
    </row>
    <row r="54" spans="1:6" s="1113" customFormat="1">
      <c r="A54" s="1081"/>
      <c r="B54" s="1094"/>
      <c r="C54" s="1073"/>
      <c r="D54" s="1074"/>
      <c r="E54" s="1130"/>
      <c r="F54" s="1137"/>
    </row>
    <row r="55" spans="1:6" s="1113" customFormat="1">
      <c r="A55" s="1081" t="s">
        <v>477</v>
      </c>
      <c r="B55" s="1075" t="s">
        <v>3688</v>
      </c>
      <c r="C55" s="1118" t="s">
        <v>495</v>
      </c>
      <c r="D55" s="1078">
        <v>12</v>
      </c>
      <c r="E55" s="1128"/>
      <c r="F55" s="1136">
        <f>D55*E55</f>
        <v>0</v>
      </c>
    </row>
    <row r="56" spans="1:6" s="1113" customFormat="1">
      <c r="A56" s="1081"/>
      <c r="B56" s="1094"/>
      <c r="C56" s="1073"/>
      <c r="D56" s="1074"/>
      <c r="E56" s="1130"/>
      <c r="F56" s="1137"/>
    </row>
    <row r="57" spans="1:6" ht="17.25" customHeight="1">
      <c r="A57" s="1076" t="s">
        <v>544</v>
      </c>
      <c r="B57" s="1093" t="s">
        <v>3709</v>
      </c>
      <c r="C57" s="1118" t="s">
        <v>495</v>
      </c>
      <c r="D57" s="1122">
        <v>25</v>
      </c>
      <c r="E57" s="1128"/>
      <c r="F57" s="1136">
        <f>D57*E57</f>
        <v>0</v>
      </c>
    </row>
    <row r="58" spans="1:6">
      <c r="A58" s="1076"/>
      <c r="B58" s="1094"/>
      <c r="C58" s="1118"/>
      <c r="D58" s="1078"/>
      <c r="E58" s="1127"/>
      <c r="F58" s="1136"/>
    </row>
    <row r="59" spans="1:6" ht="38.25">
      <c r="A59" s="1076" t="s">
        <v>543</v>
      </c>
      <c r="B59" s="1076" t="s">
        <v>3710</v>
      </c>
      <c r="C59" s="1118" t="s">
        <v>495</v>
      </c>
      <c r="D59" s="1122">
        <v>2</v>
      </c>
      <c r="E59" s="1128"/>
      <c r="F59" s="1136">
        <f>D59*E59</f>
        <v>0</v>
      </c>
    </row>
    <row r="60" spans="1:6">
      <c r="A60" s="1076"/>
      <c r="B60" s="1093"/>
      <c r="C60" s="1118"/>
      <c r="D60" s="1078"/>
      <c r="E60" s="1127"/>
      <c r="F60" s="1136"/>
    </row>
    <row r="61" spans="1:6" ht="38.25">
      <c r="A61" s="1076" t="s">
        <v>542</v>
      </c>
      <c r="B61" s="1076" t="s">
        <v>3711</v>
      </c>
      <c r="C61" s="1118" t="s">
        <v>495</v>
      </c>
      <c r="D61" s="1122">
        <v>8</v>
      </c>
      <c r="E61" s="1128"/>
      <c r="F61" s="1136">
        <f>D61*E61</f>
        <v>0</v>
      </c>
    </row>
    <row r="62" spans="1:6">
      <c r="A62" s="1076"/>
      <c r="B62" s="1093"/>
      <c r="C62" s="1118"/>
      <c r="D62" s="1122"/>
      <c r="E62" s="1127"/>
      <c r="F62" s="1136"/>
    </row>
    <row r="63" spans="1:6" ht="38.25">
      <c r="A63" s="1076" t="s">
        <v>541</v>
      </c>
      <c r="B63" s="1076" t="s">
        <v>3712</v>
      </c>
      <c r="C63" s="1118" t="s">
        <v>495</v>
      </c>
      <c r="D63" s="1122">
        <v>40</v>
      </c>
      <c r="E63" s="1128"/>
      <c r="F63" s="1136">
        <f>D63*E63</f>
        <v>0</v>
      </c>
    </row>
    <row r="64" spans="1:6">
      <c r="A64" s="1076"/>
      <c r="B64" s="1093"/>
      <c r="C64" s="1118"/>
      <c r="D64" s="1078"/>
      <c r="E64" s="1127"/>
      <c r="F64" s="1136"/>
    </row>
    <row r="65" spans="1:6">
      <c r="A65" s="1076" t="s">
        <v>540</v>
      </c>
      <c r="B65" s="1077" t="s">
        <v>3713</v>
      </c>
      <c r="C65" s="1118" t="s">
        <v>495</v>
      </c>
      <c r="D65" s="1078">
        <v>1</v>
      </c>
      <c r="E65" s="1128"/>
      <c r="F65" s="1136">
        <f>D65*E65</f>
        <v>0</v>
      </c>
    </row>
    <row r="66" spans="1:6">
      <c r="A66" s="1076"/>
      <c r="B66" s="1093"/>
      <c r="C66" s="1118"/>
      <c r="D66" s="1078"/>
      <c r="E66" s="1127"/>
      <c r="F66" s="1136"/>
    </row>
    <row r="67" spans="1:6">
      <c r="A67" s="1076" t="s">
        <v>539</v>
      </c>
      <c r="B67" s="1077" t="s">
        <v>3714</v>
      </c>
      <c r="C67" s="1118" t="s">
        <v>495</v>
      </c>
      <c r="D67" s="1078">
        <v>24</v>
      </c>
      <c r="E67" s="1128"/>
      <c r="F67" s="1136">
        <f>D67*E67</f>
        <v>0</v>
      </c>
    </row>
    <row r="68" spans="1:6">
      <c r="A68" s="1076"/>
      <c r="B68" s="1093"/>
      <c r="C68" s="1118"/>
      <c r="D68" s="1078"/>
      <c r="E68" s="1127"/>
      <c r="F68" s="1136"/>
    </row>
    <row r="69" spans="1:6" ht="48.75" customHeight="1">
      <c r="A69" s="1076" t="s">
        <v>538</v>
      </c>
      <c r="B69" s="1095" t="s">
        <v>3715</v>
      </c>
      <c r="C69" s="1119" t="s">
        <v>478</v>
      </c>
      <c r="D69" s="1144">
        <v>2</v>
      </c>
      <c r="E69" s="1128"/>
      <c r="F69" s="1136">
        <f>D69*E69</f>
        <v>0</v>
      </c>
    </row>
    <row r="70" spans="1:6" ht="12" customHeight="1">
      <c r="A70" s="1076"/>
      <c r="B70" s="1095"/>
      <c r="C70" s="1119"/>
      <c r="D70" s="1144"/>
      <c r="E70" s="1129"/>
      <c r="F70" s="1136"/>
    </row>
    <row r="71" spans="1:6" ht="49.5" customHeight="1">
      <c r="A71" s="1076" t="s">
        <v>537</v>
      </c>
      <c r="B71" s="1095" t="s">
        <v>3716</v>
      </c>
      <c r="C71" s="1119" t="s">
        <v>478</v>
      </c>
      <c r="D71" s="1144">
        <v>4</v>
      </c>
      <c r="E71" s="1128"/>
      <c r="F71" s="1136">
        <f>D71*E71</f>
        <v>0</v>
      </c>
    </row>
    <row r="72" spans="1:6" ht="12" customHeight="1">
      <c r="A72" s="1076"/>
      <c r="B72" s="1095"/>
      <c r="C72" s="1119"/>
      <c r="D72" s="1144"/>
      <c r="E72" s="1129"/>
      <c r="F72" s="1136"/>
    </row>
    <row r="73" spans="1:6" ht="51.75" customHeight="1">
      <c r="A73" s="1076" t="s">
        <v>536</v>
      </c>
      <c r="B73" s="1095" t="s">
        <v>3717</v>
      </c>
      <c r="C73" s="1119" t="s">
        <v>478</v>
      </c>
      <c r="D73" s="1144">
        <v>2</v>
      </c>
      <c r="E73" s="1128"/>
      <c r="F73" s="1136">
        <f>D73*E73</f>
        <v>0</v>
      </c>
    </row>
    <row r="74" spans="1:6" ht="12" customHeight="1">
      <c r="A74" s="1076"/>
      <c r="B74" s="1095"/>
      <c r="C74" s="1119"/>
      <c r="D74" s="1144"/>
      <c r="E74" s="1129"/>
      <c r="F74" s="1136"/>
    </row>
    <row r="75" spans="1:6" ht="49.5" customHeight="1">
      <c r="A75" s="1076" t="s">
        <v>535</v>
      </c>
      <c r="B75" s="1095" t="s">
        <v>3718</v>
      </c>
      <c r="C75" s="1119" t="s">
        <v>478</v>
      </c>
      <c r="D75" s="1144">
        <v>1</v>
      </c>
      <c r="E75" s="1128"/>
      <c r="F75" s="1136">
        <f>D75*E75</f>
        <v>0</v>
      </c>
    </row>
    <row r="76" spans="1:6" ht="12.6" customHeight="1">
      <c r="A76" s="1076"/>
      <c r="B76" s="1096"/>
      <c r="C76" s="1079"/>
      <c r="D76" s="1145"/>
      <c r="E76" s="1127"/>
      <c r="F76" s="1136"/>
    </row>
    <row r="77" spans="1:6" ht="29.25" customHeight="1">
      <c r="A77" s="1076" t="s">
        <v>534</v>
      </c>
      <c r="B77" s="1077" t="s">
        <v>3719</v>
      </c>
      <c r="C77" s="1119" t="s">
        <v>429</v>
      </c>
      <c r="D77" s="1144">
        <v>21</v>
      </c>
      <c r="E77" s="1128"/>
      <c r="F77" s="1136">
        <f>D77*E77</f>
        <v>0</v>
      </c>
    </row>
    <row r="78" spans="1:6" ht="12.6" customHeight="1">
      <c r="A78" s="1076"/>
      <c r="B78" s="1096"/>
      <c r="C78" s="1079"/>
      <c r="D78" s="1145"/>
      <c r="E78" s="1127"/>
      <c r="F78" s="1136"/>
    </row>
    <row r="79" spans="1:6">
      <c r="A79" s="1076" t="s">
        <v>533</v>
      </c>
      <c r="B79" s="1095" t="s">
        <v>3720</v>
      </c>
      <c r="C79" s="1119" t="s">
        <v>429</v>
      </c>
      <c r="D79" s="1144">
        <v>12</v>
      </c>
      <c r="E79" s="1128"/>
      <c r="F79" s="1136">
        <f>D79*E79</f>
        <v>0</v>
      </c>
    </row>
    <row r="80" spans="1:6">
      <c r="A80" s="1076"/>
      <c r="B80" s="1095"/>
      <c r="C80" s="1119"/>
      <c r="D80" s="1144"/>
      <c r="E80" s="1127"/>
      <c r="F80" s="1136"/>
    </row>
    <row r="81" spans="1:6">
      <c r="A81" s="1076" t="s">
        <v>532</v>
      </c>
      <c r="B81" s="1095" t="s">
        <v>3721</v>
      </c>
      <c r="C81" s="1119" t="s">
        <v>429</v>
      </c>
      <c r="D81" s="1144">
        <v>24</v>
      </c>
      <c r="E81" s="1128"/>
      <c r="F81" s="1136">
        <f>D81*E81</f>
        <v>0</v>
      </c>
    </row>
    <row r="82" spans="1:6">
      <c r="A82" s="1076"/>
      <c r="B82" s="1080"/>
      <c r="C82" s="1079"/>
      <c r="D82" s="1145"/>
      <c r="E82" s="1127"/>
      <c r="F82" s="1136"/>
    </row>
    <row r="83" spans="1:6" ht="25.5">
      <c r="A83" s="1076" t="s">
        <v>531</v>
      </c>
      <c r="B83" s="1080" t="s">
        <v>530</v>
      </c>
      <c r="C83" s="1073" t="s">
        <v>495</v>
      </c>
      <c r="D83" s="1146">
        <v>9</v>
      </c>
      <c r="E83" s="1128"/>
      <c r="F83" s="1136">
        <f>D83*E83</f>
        <v>0</v>
      </c>
    </row>
    <row r="84" spans="1:6">
      <c r="A84" s="1076"/>
      <c r="B84" s="1094"/>
      <c r="C84" s="1073"/>
      <c r="D84" s="1147"/>
      <c r="E84" s="1127"/>
      <c r="F84" s="1136"/>
    </row>
    <row r="85" spans="1:6" ht="38.25">
      <c r="A85" s="1089" t="s">
        <v>529</v>
      </c>
      <c r="B85" s="1077" t="s">
        <v>3722</v>
      </c>
      <c r="C85" s="1118" t="s">
        <v>495</v>
      </c>
      <c r="D85" s="1078">
        <v>1</v>
      </c>
      <c r="E85" s="1128"/>
      <c r="F85" s="1136">
        <f>D85*E85</f>
        <v>0</v>
      </c>
    </row>
    <row r="86" spans="1:6">
      <c r="A86" s="1076"/>
      <c r="B86" s="1094"/>
      <c r="C86" s="1073"/>
      <c r="D86" s="1147"/>
      <c r="E86" s="1127"/>
      <c r="F86" s="1136"/>
    </row>
    <row r="87" spans="1:6" ht="38.25">
      <c r="A87" s="1089" t="s">
        <v>528</v>
      </c>
      <c r="B87" s="1077" t="s">
        <v>3723</v>
      </c>
      <c r="C87" s="1118" t="s">
        <v>495</v>
      </c>
      <c r="D87" s="1122">
        <v>4</v>
      </c>
      <c r="E87" s="1128"/>
      <c r="F87" s="1138">
        <f>D87*E87</f>
        <v>0</v>
      </c>
    </row>
    <row r="88" spans="1:6">
      <c r="A88" s="1076"/>
      <c r="B88" s="1094"/>
      <c r="C88" s="1073"/>
      <c r="D88" s="1147"/>
      <c r="E88" s="1129"/>
      <c r="F88" s="1138"/>
    </row>
    <row r="89" spans="1:6" ht="38.25">
      <c r="A89" s="1089" t="s">
        <v>527</v>
      </c>
      <c r="B89" s="1077" t="s">
        <v>3724</v>
      </c>
      <c r="C89" s="1118" t="s">
        <v>495</v>
      </c>
      <c r="D89" s="1122">
        <v>2</v>
      </c>
      <c r="E89" s="1128"/>
      <c r="F89" s="1138">
        <f>D89*E89</f>
        <v>0</v>
      </c>
    </row>
    <row r="90" spans="1:6">
      <c r="A90" s="1076"/>
      <c r="B90" s="1094"/>
      <c r="C90" s="1073"/>
      <c r="D90" s="1147"/>
      <c r="E90" s="1127"/>
      <c r="F90" s="1136"/>
    </row>
    <row r="91" spans="1:6" ht="38.25">
      <c r="A91" s="1089" t="s">
        <v>526</v>
      </c>
      <c r="B91" s="1077" t="s">
        <v>3725</v>
      </c>
      <c r="C91" s="1118" t="s">
        <v>495</v>
      </c>
      <c r="D91" s="1078">
        <v>13</v>
      </c>
      <c r="E91" s="1128"/>
      <c r="F91" s="1136">
        <f>D91*E91</f>
        <v>0</v>
      </c>
    </row>
    <row r="92" spans="1:6">
      <c r="A92" s="1097"/>
      <c r="B92" s="1098"/>
      <c r="C92" s="1120"/>
      <c r="D92" s="1148"/>
      <c r="E92" s="1131"/>
      <c r="F92" s="1136"/>
    </row>
    <row r="93" spans="1:6" ht="38.25">
      <c r="A93" s="1089" t="s">
        <v>525</v>
      </c>
      <c r="B93" s="1077" t="s">
        <v>3726</v>
      </c>
      <c r="C93" s="1118" t="s">
        <v>495</v>
      </c>
      <c r="D93" s="1078">
        <v>20</v>
      </c>
      <c r="E93" s="1132"/>
      <c r="F93" s="1136">
        <f>D93*E93</f>
        <v>0</v>
      </c>
    </row>
    <row r="94" spans="1:6">
      <c r="A94" s="1097"/>
      <c r="B94" s="1098"/>
      <c r="C94" s="1120"/>
      <c r="D94" s="1148"/>
      <c r="E94" s="1131"/>
      <c r="F94" s="1136"/>
    </row>
    <row r="95" spans="1:6" ht="38.25">
      <c r="A95" s="1097" t="s">
        <v>524</v>
      </c>
      <c r="B95" s="1099" t="s">
        <v>3727</v>
      </c>
      <c r="C95" s="1120" t="s">
        <v>483</v>
      </c>
      <c r="D95" s="1148">
        <v>13</v>
      </c>
      <c r="E95" s="1132"/>
      <c r="F95" s="1136">
        <f>D95*E95</f>
        <v>0</v>
      </c>
    </row>
    <row r="96" spans="1:6">
      <c r="A96" s="1097"/>
      <c r="B96" s="1098"/>
      <c r="C96" s="1120"/>
      <c r="D96" s="1148"/>
      <c r="E96" s="1133"/>
      <c r="F96" s="1136"/>
    </row>
    <row r="97" spans="1:10" s="1113" customFormat="1" ht="25.5">
      <c r="A97" s="1081" t="s">
        <v>523</v>
      </c>
      <c r="B97" s="1081" t="s">
        <v>522</v>
      </c>
      <c r="C97" s="1073" t="s">
        <v>495</v>
      </c>
      <c r="D97" s="1074">
        <v>1</v>
      </c>
      <c r="E97" s="1128"/>
      <c r="F97" s="1137">
        <f>D97*E97</f>
        <v>0</v>
      </c>
    </row>
    <row r="98" spans="1:10" s="1113" customFormat="1">
      <c r="A98" s="1081"/>
      <c r="B98" s="1094"/>
      <c r="C98" s="1073"/>
      <c r="D98" s="1074"/>
      <c r="E98" s="1130"/>
      <c r="F98" s="1137"/>
      <c r="H98" s="1114" t="s">
        <v>564</v>
      </c>
    </row>
    <row r="99" spans="1:10" ht="127.5">
      <c r="A99" s="1088" t="s">
        <v>521</v>
      </c>
      <c r="B99" s="1077" t="s">
        <v>3728</v>
      </c>
      <c r="C99" s="1118" t="s">
        <v>515</v>
      </c>
      <c r="D99" s="1122">
        <v>12</v>
      </c>
      <c r="E99" s="1128"/>
      <c r="F99" s="1136">
        <f>D99*E99</f>
        <v>0</v>
      </c>
      <c r="H99" s="1100">
        <v>78</v>
      </c>
      <c r="J99" s="1101" t="s">
        <v>565</v>
      </c>
    </row>
    <row r="100" spans="1:10" s="1113" customFormat="1">
      <c r="A100" s="1081"/>
      <c r="B100" s="1094"/>
      <c r="C100" s="1073"/>
      <c r="D100" s="1074"/>
      <c r="E100" s="1130"/>
      <c r="F100" s="1137"/>
      <c r="H100" s="1114" t="s">
        <v>564</v>
      </c>
    </row>
    <row r="101" spans="1:10" ht="127.5">
      <c r="A101" s="1088" t="s">
        <v>520</v>
      </c>
      <c r="B101" s="1077" t="s">
        <v>3729</v>
      </c>
      <c r="C101" s="1118" t="s">
        <v>515</v>
      </c>
      <c r="D101" s="1122">
        <v>12</v>
      </c>
      <c r="E101" s="1128"/>
      <c r="F101" s="1136">
        <f>D101*E101</f>
        <v>0</v>
      </c>
      <c r="H101" s="1100">
        <v>78</v>
      </c>
      <c r="J101" s="1101" t="s">
        <v>565</v>
      </c>
    </row>
    <row r="102" spans="1:10" s="1113" customFormat="1">
      <c r="A102" s="1081"/>
      <c r="B102" s="1094"/>
      <c r="C102" s="1073"/>
      <c r="D102" s="1074"/>
      <c r="E102" s="1130"/>
      <c r="F102" s="1137"/>
      <c r="H102" s="1114" t="s">
        <v>564</v>
      </c>
    </row>
    <row r="103" spans="1:10" ht="127.5">
      <c r="A103" s="1088" t="s">
        <v>519</v>
      </c>
      <c r="B103" s="1077" t="s">
        <v>3730</v>
      </c>
      <c r="C103" s="1118" t="s">
        <v>515</v>
      </c>
      <c r="D103" s="1122">
        <v>132</v>
      </c>
      <c r="E103" s="1128"/>
      <c r="F103" s="1136">
        <f>D103*E103</f>
        <v>0</v>
      </c>
      <c r="H103" s="1100">
        <v>78</v>
      </c>
      <c r="J103" s="1101" t="s">
        <v>565</v>
      </c>
    </row>
    <row r="104" spans="1:10">
      <c r="A104" s="1088"/>
      <c r="B104" s="1077"/>
      <c r="C104" s="1118"/>
      <c r="D104" s="1122"/>
      <c r="E104" s="1132"/>
      <c r="F104" s="1136"/>
      <c r="H104" s="1102"/>
      <c r="J104" s="1101"/>
    </row>
    <row r="105" spans="1:10" s="1113" customFormat="1" ht="127.5">
      <c r="A105" s="1081" t="s">
        <v>518</v>
      </c>
      <c r="B105" s="1077" t="s">
        <v>3731</v>
      </c>
      <c r="C105" s="1118" t="s">
        <v>515</v>
      </c>
      <c r="D105" s="1122">
        <v>72</v>
      </c>
      <c r="E105" s="1128"/>
      <c r="F105" s="1136">
        <f>D105*E105</f>
        <v>0</v>
      </c>
      <c r="H105" s="1114"/>
    </row>
    <row r="106" spans="1:10" s="1113" customFormat="1">
      <c r="A106" s="1081"/>
      <c r="B106" s="1077"/>
      <c r="C106" s="1073"/>
      <c r="D106" s="1074"/>
      <c r="E106" s="1130"/>
      <c r="F106" s="1137"/>
      <c r="H106" s="1114"/>
    </row>
    <row r="107" spans="1:10" ht="127.5">
      <c r="A107" s="1088" t="s">
        <v>517</v>
      </c>
      <c r="B107" s="1077" t="s">
        <v>3732</v>
      </c>
      <c r="C107" s="1118" t="s">
        <v>515</v>
      </c>
      <c r="D107" s="1122">
        <v>60</v>
      </c>
      <c r="E107" s="1128"/>
      <c r="F107" s="1136">
        <f>D107*E107</f>
        <v>0</v>
      </c>
      <c r="H107" s="1100">
        <v>78</v>
      </c>
      <c r="J107" s="1101" t="s">
        <v>565</v>
      </c>
    </row>
    <row r="108" spans="1:10">
      <c r="A108" s="1088"/>
      <c r="B108" s="1077"/>
      <c r="C108" s="1118"/>
      <c r="D108" s="1122"/>
      <c r="E108" s="1129"/>
      <c r="F108" s="1136"/>
      <c r="H108" s="1102"/>
      <c r="J108" s="1101"/>
    </row>
    <row r="109" spans="1:10" s="1113" customFormat="1" ht="127.5">
      <c r="A109" s="1081" t="s">
        <v>516</v>
      </c>
      <c r="B109" s="1077" t="s">
        <v>3733</v>
      </c>
      <c r="C109" s="1118" t="s">
        <v>515</v>
      </c>
      <c r="D109" s="1122">
        <v>24</v>
      </c>
      <c r="E109" s="1128"/>
      <c r="F109" s="1136">
        <f>D109*E109</f>
        <v>0</v>
      </c>
      <c r="H109" s="1114"/>
    </row>
    <row r="110" spans="1:10">
      <c r="A110" s="1088"/>
      <c r="B110" s="1077"/>
      <c r="C110" s="1118"/>
      <c r="D110" s="1122"/>
      <c r="E110" s="1129"/>
      <c r="F110" s="1136"/>
      <c r="H110" s="1102"/>
      <c r="J110" s="1101"/>
    </row>
    <row r="111" spans="1:10" ht="51">
      <c r="A111" s="1088" t="s">
        <v>514</v>
      </c>
      <c r="B111" s="1077" t="s">
        <v>3734</v>
      </c>
      <c r="C111" s="1118" t="s">
        <v>495</v>
      </c>
      <c r="D111" s="1122">
        <v>6</v>
      </c>
      <c r="E111" s="1128"/>
      <c r="F111" s="1136">
        <f>D111*E111</f>
        <v>0</v>
      </c>
    </row>
    <row r="112" spans="1:10">
      <c r="A112" s="1088"/>
      <c r="B112" s="1077"/>
      <c r="C112" s="1118"/>
      <c r="D112" s="1122"/>
      <c r="E112" s="1129"/>
      <c r="F112" s="1136"/>
    </row>
    <row r="113" spans="1:6" ht="51">
      <c r="A113" s="1088" t="s">
        <v>513</v>
      </c>
      <c r="B113" s="1077" t="s">
        <v>3735</v>
      </c>
      <c r="C113" s="1118" t="s">
        <v>495</v>
      </c>
      <c r="D113" s="1122">
        <v>6</v>
      </c>
      <c r="E113" s="1128"/>
      <c r="F113" s="1136">
        <f>D113*E113</f>
        <v>0</v>
      </c>
    </row>
    <row r="114" spans="1:6">
      <c r="A114" s="1088"/>
      <c r="B114" s="1077"/>
      <c r="C114" s="1118"/>
      <c r="D114" s="1122"/>
      <c r="E114" s="1129"/>
      <c r="F114" s="1136"/>
    </row>
    <row r="115" spans="1:6" ht="51">
      <c r="A115" s="1088" t="s">
        <v>512</v>
      </c>
      <c r="B115" s="1077" t="s">
        <v>3736</v>
      </c>
      <c r="C115" s="1118" t="s">
        <v>495</v>
      </c>
      <c r="D115" s="1122">
        <v>69</v>
      </c>
      <c r="E115" s="1128"/>
      <c r="F115" s="1136">
        <f>D115*E115</f>
        <v>0</v>
      </c>
    </row>
    <row r="116" spans="1:6">
      <c r="A116" s="1088"/>
      <c r="B116" s="1077"/>
      <c r="C116" s="1118"/>
      <c r="D116" s="1122"/>
      <c r="E116" s="1129"/>
      <c r="F116" s="1136"/>
    </row>
    <row r="117" spans="1:6" ht="51">
      <c r="A117" s="1088" t="s">
        <v>511</v>
      </c>
      <c r="B117" s="1077" t="s">
        <v>3737</v>
      </c>
      <c r="C117" s="1118" t="s">
        <v>495</v>
      </c>
      <c r="D117" s="1122">
        <v>38</v>
      </c>
      <c r="E117" s="1128"/>
      <c r="F117" s="1136">
        <f>D117*E117</f>
        <v>0</v>
      </c>
    </row>
    <row r="118" spans="1:6">
      <c r="A118" s="1088"/>
      <c r="B118" s="1077"/>
      <c r="C118" s="1118"/>
      <c r="D118" s="1122"/>
      <c r="E118" s="1129"/>
      <c r="F118" s="1136"/>
    </row>
    <row r="119" spans="1:6" ht="51">
      <c r="A119" s="1088" t="s">
        <v>510</v>
      </c>
      <c r="B119" s="1077" t="s">
        <v>3738</v>
      </c>
      <c r="C119" s="1118" t="s">
        <v>495</v>
      </c>
      <c r="D119" s="1122">
        <v>32</v>
      </c>
      <c r="E119" s="1128"/>
      <c r="F119" s="1136">
        <f>D119*E119</f>
        <v>0</v>
      </c>
    </row>
    <row r="120" spans="1:6">
      <c r="A120" s="1088"/>
      <c r="B120" s="1077"/>
      <c r="C120" s="1118"/>
      <c r="D120" s="1122"/>
      <c r="E120" s="1129"/>
      <c r="F120" s="1136"/>
    </row>
    <row r="121" spans="1:6" ht="51">
      <c r="A121" s="1088" t="s">
        <v>509</v>
      </c>
      <c r="B121" s="1077" t="s">
        <v>3739</v>
      </c>
      <c r="C121" s="1118" t="s">
        <v>495</v>
      </c>
      <c r="D121" s="1122">
        <v>14</v>
      </c>
      <c r="E121" s="1128"/>
      <c r="F121" s="1136">
        <f>D121*E121</f>
        <v>0</v>
      </c>
    </row>
    <row r="122" spans="1:6" s="1113" customFormat="1">
      <c r="A122" s="1103"/>
      <c r="B122" s="1081"/>
      <c r="C122" s="1073"/>
      <c r="D122" s="1146"/>
      <c r="E122" s="1130"/>
      <c r="F122" s="1137"/>
    </row>
    <row r="123" spans="1:6" s="1113" customFormat="1" ht="25.5">
      <c r="A123" s="1103" t="s">
        <v>508</v>
      </c>
      <c r="B123" s="1080" t="s">
        <v>507</v>
      </c>
      <c r="C123" s="1073" t="s">
        <v>483</v>
      </c>
      <c r="D123" s="1074">
        <v>1</v>
      </c>
      <c r="E123" s="1128"/>
      <c r="F123" s="1137">
        <f>D123*E123</f>
        <v>0</v>
      </c>
    </row>
    <row r="124" spans="1:6" s="1113" customFormat="1">
      <c r="A124" s="1103"/>
      <c r="B124" s="1072"/>
      <c r="C124" s="1073"/>
      <c r="D124" s="1074"/>
      <c r="E124" s="1130"/>
      <c r="F124" s="1137"/>
    </row>
    <row r="125" spans="1:6" ht="25.5">
      <c r="A125" s="1090" t="s">
        <v>506</v>
      </c>
      <c r="B125" s="1077" t="s">
        <v>3689</v>
      </c>
      <c r="C125" s="1118" t="s">
        <v>495</v>
      </c>
      <c r="D125" s="1122">
        <v>15</v>
      </c>
      <c r="E125" s="1128"/>
      <c r="F125" s="1136">
        <f>D125*E125</f>
        <v>0</v>
      </c>
    </row>
    <row r="126" spans="1:6">
      <c r="A126" s="1088"/>
      <c r="B126" s="1071"/>
      <c r="C126" s="1118"/>
      <c r="D126" s="1122"/>
      <c r="E126" s="1129"/>
      <c r="F126" s="1136"/>
    </row>
    <row r="127" spans="1:6">
      <c r="A127" s="1088" t="s">
        <v>505</v>
      </c>
      <c r="B127" s="1077" t="s">
        <v>3690</v>
      </c>
      <c r="C127" s="1118" t="s">
        <v>495</v>
      </c>
      <c r="D127" s="1122">
        <v>2</v>
      </c>
      <c r="E127" s="1128"/>
      <c r="F127" s="1136">
        <f>D127*E127</f>
        <v>0</v>
      </c>
    </row>
    <row r="128" spans="1:6">
      <c r="A128" s="1088"/>
      <c r="B128" s="1071"/>
      <c r="C128" s="1118"/>
      <c r="D128" s="1122"/>
      <c r="E128" s="1129"/>
      <c r="F128" s="1136"/>
    </row>
    <row r="129" spans="1:6" ht="25.5">
      <c r="A129" s="1088" t="s">
        <v>504</v>
      </c>
      <c r="B129" s="1077" t="s">
        <v>3691</v>
      </c>
      <c r="C129" s="1118" t="s">
        <v>495</v>
      </c>
      <c r="D129" s="1122">
        <v>13</v>
      </c>
      <c r="E129" s="1128"/>
      <c r="F129" s="1136">
        <f>D129*E129</f>
        <v>0</v>
      </c>
    </row>
    <row r="130" spans="1:6">
      <c r="A130" s="1088"/>
      <c r="B130" s="1071"/>
      <c r="C130" s="1118"/>
      <c r="D130" s="1122"/>
      <c r="E130" s="1129"/>
      <c r="F130" s="1136"/>
    </row>
    <row r="131" spans="1:6">
      <c r="A131" s="1088" t="s">
        <v>503</v>
      </c>
      <c r="B131" s="1077" t="s">
        <v>502</v>
      </c>
      <c r="C131" s="1118" t="s">
        <v>483</v>
      </c>
      <c r="D131" s="1078">
        <v>1</v>
      </c>
      <c r="E131" s="1128"/>
      <c r="F131" s="1136">
        <f>D131*E131</f>
        <v>0</v>
      </c>
    </row>
    <row r="132" spans="1:6">
      <c r="A132" s="1088"/>
      <c r="B132" s="1071"/>
      <c r="C132" s="1118"/>
      <c r="D132" s="1078"/>
      <c r="E132" s="1129"/>
      <c r="F132" s="1136"/>
    </row>
    <row r="133" spans="1:6" ht="25.5">
      <c r="A133" s="1088" t="s">
        <v>501</v>
      </c>
      <c r="B133" s="1077" t="s">
        <v>499</v>
      </c>
      <c r="C133" s="1118" t="s">
        <v>483</v>
      </c>
      <c r="D133" s="1078">
        <v>13</v>
      </c>
      <c r="E133" s="1128"/>
      <c r="F133" s="1136">
        <f>D133*E133</f>
        <v>0</v>
      </c>
    </row>
    <row r="134" spans="1:6">
      <c r="A134" s="1088"/>
      <c r="B134" s="1077"/>
      <c r="C134" s="1118"/>
      <c r="D134" s="1078"/>
      <c r="E134" s="1127"/>
      <c r="F134" s="1136"/>
    </row>
    <row r="135" spans="1:6" ht="25.5">
      <c r="A135" s="1088" t="s">
        <v>500</v>
      </c>
      <c r="B135" s="1081" t="s">
        <v>497</v>
      </c>
      <c r="C135" s="1073" t="s">
        <v>495</v>
      </c>
      <c r="D135" s="1074">
        <v>25</v>
      </c>
      <c r="E135" s="1128"/>
      <c r="F135" s="1137">
        <f>D135*E135</f>
        <v>0</v>
      </c>
    </row>
    <row r="136" spans="1:6">
      <c r="A136" s="1088"/>
      <c r="B136" s="1081"/>
      <c r="C136" s="1073"/>
      <c r="D136" s="1074"/>
      <c r="E136" s="1130"/>
      <c r="F136" s="1137"/>
    </row>
    <row r="137" spans="1:6" ht="25.5">
      <c r="A137" s="1088" t="s">
        <v>498</v>
      </c>
      <c r="B137" s="1104" t="s">
        <v>3692</v>
      </c>
      <c r="C137" s="1073" t="s">
        <v>495</v>
      </c>
      <c r="D137" s="1074">
        <v>25</v>
      </c>
      <c r="E137" s="1128"/>
      <c r="F137" s="1137">
        <f>D137*E137</f>
        <v>0</v>
      </c>
    </row>
    <row r="138" spans="1:6">
      <c r="A138" s="1088"/>
      <c r="B138" s="1081"/>
      <c r="C138" s="1073"/>
      <c r="D138" s="1074"/>
      <c r="E138" s="1130"/>
      <c r="F138" s="1137"/>
    </row>
    <row r="139" spans="1:6" ht="25.5">
      <c r="A139" s="1088" t="s">
        <v>496</v>
      </c>
      <c r="B139" s="1104" t="s">
        <v>3693</v>
      </c>
      <c r="C139" s="1073" t="s">
        <v>429</v>
      </c>
      <c r="D139" s="1074">
        <v>25</v>
      </c>
      <c r="E139" s="1128"/>
      <c r="F139" s="1137">
        <f>D139*E139</f>
        <v>0</v>
      </c>
    </row>
    <row r="140" spans="1:6">
      <c r="A140" s="1088"/>
      <c r="B140" s="1104"/>
      <c r="C140" s="1073"/>
      <c r="D140" s="1074"/>
      <c r="E140" s="1130"/>
      <c r="F140" s="1137"/>
    </row>
    <row r="141" spans="1:6" ht="48.6" customHeight="1">
      <c r="A141" s="1088" t="s">
        <v>494</v>
      </c>
      <c r="B141" s="1081" t="s">
        <v>3740</v>
      </c>
      <c r="C141" s="1118" t="s">
        <v>478</v>
      </c>
      <c r="D141" s="1122">
        <v>13</v>
      </c>
      <c r="E141" s="1128"/>
      <c r="F141" s="1138">
        <f>D141*E141</f>
        <v>0</v>
      </c>
    </row>
    <row r="142" spans="1:6">
      <c r="A142" s="1088"/>
      <c r="B142" s="1104"/>
      <c r="C142" s="1073"/>
      <c r="D142" s="1074"/>
      <c r="E142" s="1130"/>
      <c r="F142" s="1137"/>
    </row>
    <row r="143" spans="1:6" ht="40.5" customHeight="1">
      <c r="A143" s="1088" t="s">
        <v>493</v>
      </c>
      <c r="B143" s="1081" t="s">
        <v>3741</v>
      </c>
      <c r="C143" s="1118" t="s">
        <v>478</v>
      </c>
      <c r="D143" s="1122">
        <v>12</v>
      </c>
      <c r="E143" s="1128"/>
      <c r="F143" s="1138">
        <f>D143*E143</f>
        <v>0</v>
      </c>
    </row>
    <row r="144" spans="1:6">
      <c r="A144" s="1088"/>
      <c r="B144" s="1104"/>
      <c r="C144" s="1073"/>
      <c r="D144" s="1074"/>
      <c r="E144" s="1130"/>
      <c r="F144" s="1137"/>
    </row>
    <row r="145" spans="1:6" ht="48.6" customHeight="1">
      <c r="A145" s="1088" t="s">
        <v>492</v>
      </c>
      <c r="B145" s="1081" t="s">
        <v>3742</v>
      </c>
      <c r="C145" s="1118" t="s">
        <v>478</v>
      </c>
      <c r="D145" s="1122">
        <v>4</v>
      </c>
      <c r="E145" s="1128"/>
      <c r="F145" s="1138">
        <f>D145*E145</f>
        <v>0</v>
      </c>
    </row>
    <row r="146" spans="1:6">
      <c r="A146" s="1088"/>
      <c r="B146" s="1104"/>
      <c r="C146" s="1073"/>
      <c r="D146" s="1074"/>
      <c r="E146" s="1130"/>
      <c r="F146" s="1137"/>
    </row>
    <row r="147" spans="1:6" ht="40.5" customHeight="1">
      <c r="A147" s="1088" t="s">
        <v>491</v>
      </c>
      <c r="B147" s="1081" t="s">
        <v>3743</v>
      </c>
      <c r="C147" s="1118" t="s">
        <v>478</v>
      </c>
      <c r="D147" s="1122">
        <v>1</v>
      </c>
      <c r="E147" s="1128"/>
      <c r="F147" s="1138">
        <f>D147*E147</f>
        <v>0</v>
      </c>
    </row>
    <row r="148" spans="1:6">
      <c r="A148" s="1088"/>
      <c r="B148" s="1104"/>
      <c r="C148" s="1073"/>
      <c r="D148" s="1074"/>
      <c r="E148" s="1130"/>
      <c r="F148" s="1137"/>
    </row>
    <row r="149" spans="1:6" ht="25.5">
      <c r="A149" s="1088" t="s">
        <v>490</v>
      </c>
      <c r="B149" s="1104" t="s">
        <v>3744</v>
      </c>
      <c r="C149" s="1073" t="s">
        <v>483</v>
      </c>
      <c r="D149" s="1122">
        <v>14</v>
      </c>
      <c r="E149" s="1128"/>
      <c r="F149" s="1138">
        <f>D149*E149</f>
        <v>0</v>
      </c>
    </row>
    <row r="150" spans="1:6">
      <c r="A150" s="1088"/>
      <c r="B150" s="1104"/>
      <c r="C150" s="1073"/>
      <c r="D150" s="1122"/>
      <c r="E150" s="1130"/>
      <c r="F150" s="1137"/>
    </row>
    <row r="151" spans="1:6" ht="38.25">
      <c r="A151" s="1088" t="s">
        <v>489</v>
      </c>
      <c r="B151" s="1104" t="s">
        <v>487</v>
      </c>
      <c r="C151" s="1073" t="s">
        <v>483</v>
      </c>
      <c r="D151" s="1122">
        <v>14</v>
      </c>
      <c r="E151" s="1128"/>
      <c r="F151" s="1138">
        <f>D151*E151</f>
        <v>0</v>
      </c>
    </row>
    <row r="152" spans="1:6">
      <c r="A152" s="1088"/>
      <c r="B152" s="1104"/>
      <c r="C152" s="1073"/>
      <c r="D152" s="1122"/>
      <c r="E152" s="1130"/>
      <c r="F152" s="1137"/>
    </row>
    <row r="153" spans="1:6" ht="38.25">
      <c r="A153" s="1088" t="s">
        <v>488</v>
      </c>
      <c r="B153" s="1104" t="s">
        <v>3745</v>
      </c>
      <c r="C153" s="1073" t="s">
        <v>483</v>
      </c>
      <c r="D153" s="1122">
        <v>12</v>
      </c>
      <c r="E153" s="1128"/>
      <c r="F153" s="1138">
        <f>D153*E153</f>
        <v>0</v>
      </c>
    </row>
    <row r="154" spans="1:6">
      <c r="A154" s="1088"/>
      <c r="B154" s="1104"/>
      <c r="C154" s="1073"/>
      <c r="D154" s="1122"/>
      <c r="E154" s="1130"/>
      <c r="F154" s="1137"/>
    </row>
    <row r="155" spans="1:6" ht="25.5">
      <c r="A155" s="1088" t="s">
        <v>486</v>
      </c>
      <c r="B155" s="1077" t="s">
        <v>3694</v>
      </c>
      <c r="C155" s="1118" t="s">
        <v>483</v>
      </c>
      <c r="D155" s="1122">
        <v>1</v>
      </c>
      <c r="E155" s="1128"/>
      <c r="F155" s="1136">
        <f>D155*E155</f>
        <v>0</v>
      </c>
    </row>
    <row r="156" spans="1:6">
      <c r="A156" s="1088"/>
      <c r="B156" s="1082"/>
      <c r="C156" s="1118"/>
      <c r="D156" s="1122"/>
      <c r="E156" s="1127"/>
      <c r="F156" s="1136"/>
    </row>
    <row r="157" spans="1:6" ht="40.5" customHeight="1">
      <c r="A157" s="1105" t="s">
        <v>485</v>
      </c>
      <c r="B157" s="1106" t="s">
        <v>481</v>
      </c>
      <c r="C157" s="1121" t="s">
        <v>478</v>
      </c>
      <c r="D157" s="1149">
        <v>1</v>
      </c>
      <c r="E157" s="1132"/>
      <c r="F157" s="1139">
        <f>D157*E157</f>
        <v>0</v>
      </c>
    </row>
    <row r="158" spans="1:6" ht="12" customHeight="1">
      <c r="A158" s="1105"/>
      <c r="B158" s="1107"/>
      <c r="C158" s="1121"/>
      <c r="D158" s="1123"/>
      <c r="E158" s="1133"/>
      <c r="F158" s="1139"/>
    </row>
    <row r="159" spans="1:6" ht="25.5" customHeight="1">
      <c r="A159" s="1105" t="s">
        <v>484</v>
      </c>
      <c r="B159" s="1108" t="s">
        <v>480</v>
      </c>
      <c r="C159" s="1121" t="s">
        <v>478</v>
      </c>
      <c r="D159" s="1123">
        <v>1</v>
      </c>
      <c r="E159" s="1132"/>
      <c r="F159" s="1139">
        <f>D159*E159</f>
        <v>0</v>
      </c>
    </row>
    <row r="160" spans="1:6">
      <c r="A160" s="1105"/>
      <c r="B160" s="1083"/>
      <c r="C160" s="1121"/>
      <c r="D160" s="1123"/>
      <c r="E160" s="1133"/>
      <c r="F160" s="1139"/>
    </row>
    <row r="161" spans="1:6" ht="16.5" customHeight="1">
      <c r="A161" s="1088" t="s">
        <v>482</v>
      </c>
      <c r="B161" s="1109" t="s">
        <v>479</v>
      </c>
      <c r="C161" s="1118" t="s">
        <v>478</v>
      </c>
      <c r="D161" s="1078">
        <v>1</v>
      </c>
      <c r="E161" s="1128"/>
      <c r="F161" s="1136">
        <f>D161*E161</f>
        <v>0</v>
      </c>
    </row>
    <row r="162" spans="1:6">
      <c r="A162" s="1088"/>
      <c r="B162" s="1071"/>
      <c r="C162" s="1118"/>
      <c r="D162" s="1078"/>
      <c r="E162" s="1127"/>
      <c r="F162" s="1136"/>
    </row>
    <row r="163" spans="1:6" s="1110" customFormat="1" ht="12" customHeight="1">
      <c r="A163" s="1048"/>
      <c r="B163" s="1049" t="s">
        <v>3695</v>
      </c>
      <c r="C163" s="1056"/>
      <c r="D163" s="1150"/>
      <c r="E163" s="1057"/>
      <c r="F163" s="1058">
        <f>SUM(F149:F162)</f>
        <v>0</v>
      </c>
    </row>
    <row r="164" spans="1:6">
      <c r="A164" s="1084"/>
      <c r="B164" s="1084"/>
      <c r="E164" s="1134"/>
      <c r="F164" s="1140"/>
    </row>
    <row r="165" spans="1:6">
      <c r="E165" s="1126"/>
      <c r="F165" s="1126"/>
    </row>
    <row r="166" spans="1:6">
      <c r="E166" s="1126"/>
      <c r="F166" s="1126"/>
    </row>
    <row r="167" spans="1:6">
      <c r="E167" s="1126"/>
      <c r="F167" s="1126"/>
    </row>
    <row r="168" spans="1:6">
      <c r="E168" s="1126"/>
      <c r="F168" s="1126"/>
    </row>
    <row r="169" spans="1:6">
      <c r="E169" s="1126"/>
      <c r="F169" s="1126"/>
    </row>
    <row r="170" spans="1:6">
      <c r="E170" s="1126"/>
      <c r="F170" s="1126"/>
    </row>
    <row r="171" spans="1:6">
      <c r="E171" s="1126"/>
      <c r="F171" s="1126"/>
    </row>
    <row r="172" spans="1:6">
      <c r="E172" s="1126"/>
      <c r="F172" s="1126"/>
    </row>
    <row r="173" spans="1:6">
      <c r="E173" s="1126"/>
      <c r="F173" s="1126"/>
    </row>
    <row r="174" spans="1:6">
      <c r="E174" s="1126"/>
      <c r="F174" s="1126"/>
    </row>
    <row r="175" spans="1:6">
      <c r="E175" s="1126"/>
      <c r="F175" s="1126"/>
    </row>
    <row r="176" spans="1:6">
      <c r="E176" s="1126"/>
      <c r="F176" s="1126"/>
    </row>
    <row r="177" spans="5:6">
      <c r="E177" s="1126"/>
      <c r="F177" s="1126"/>
    </row>
    <row r="178" spans="5:6">
      <c r="E178" s="1126"/>
      <c r="F178" s="1126"/>
    </row>
    <row r="179" spans="5:6">
      <c r="E179" s="1126"/>
      <c r="F179" s="1126"/>
    </row>
    <row r="180" spans="5:6">
      <c r="E180" s="1126"/>
      <c r="F180" s="1126"/>
    </row>
    <row r="181" spans="5:6">
      <c r="E181" s="1126"/>
      <c r="F181" s="1126"/>
    </row>
    <row r="182" spans="5:6">
      <c r="E182" s="1126"/>
      <c r="F182" s="1126"/>
    </row>
    <row r="183" spans="5:6">
      <c r="E183" s="1126"/>
      <c r="F183" s="1126"/>
    </row>
    <row r="184" spans="5:6">
      <c r="E184" s="1126"/>
      <c r="F184" s="1126"/>
    </row>
    <row r="185" spans="5:6">
      <c r="E185" s="1126"/>
      <c r="F185" s="1126"/>
    </row>
    <row r="186" spans="5:6">
      <c r="E186" s="1126"/>
      <c r="F186" s="1126"/>
    </row>
    <row r="187" spans="5:6">
      <c r="E187" s="1126"/>
      <c r="F187" s="1126"/>
    </row>
    <row r="188" spans="5:6">
      <c r="E188" s="1126"/>
      <c r="F188" s="1126"/>
    </row>
    <row r="189" spans="5:6">
      <c r="E189" s="1126"/>
      <c r="F189" s="1126"/>
    </row>
  </sheetData>
  <protectedRanges>
    <protectedRange sqref="E164 E50" name="Range1_2_3_1"/>
    <protectedRange sqref="B36 B64 B52 B68 B46 B62 B60 B66" name="Range2_1_3_3_1"/>
    <protectedRange sqref="E66 E92 E114 E68 E36 E74 E94 E72 E112 E46 E70 E162" name="Range1_1_3_2_4"/>
    <protectedRange sqref="B57" name="Range2_1_2_1_2_1"/>
    <protectedRange sqref="B54" name="Range2_1_7_1_2_1"/>
    <protectedRange sqref="E106 E102 E98 E100" name="Range1_1_2_1_1_2_2"/>
    <protectedRange sqref="E122" name="Range1_1_2_2_1_2_2"/>
    <protectedRange sqref="B86 B58 B98 B88 B56 B102 B100 B84 B94 B96 B92 B90" name="Range2_1_7_1_1_2_1"/>
    <protectedRange sqref="B78:B82 B69:B77" name="Range2_1_7_2_1"/>
    <protectedRange sqref="B95" name="Range2_1_3_1"/>
    <protectedRange sqref="E52 E58 E60 E62 E64" name="Range1_1_3_2_5_1"/>
    <protectedRange sqref="E54 E56" name="Range1_1_2_4_2_2_1"/>
    <protectedRange sqref="E90 E76 E88 E86 E78 E80 E82 E84" name="Range1_1_3_2_7_1"/>
    <protectedRange sqref="E96" name="Range1_1_3_2_8_1"/>
    <protectedRange sqref="E108 E110" name="Range1_1_3_2_9_1"/>
    <protectedRange sqref="E116 E118 E120" name="Range1_1_3_2_10_1"/>
    <protectedRange sqref="E126 E128 E130 E132 E134" name="Range1_1_3_2_11_1"/>
    <protectedRange sqref="E124" name="Range1_1_2_2_1_2_1_1"/>
    <protectedRange sqref="E136 E138 E140" name="Range1_1_2_3_1_2_1_1"/>
    <protectedRange sqref="E160 E156 E158" name="Range1_1_3_2_12_1"/>
    <protectedRange sqref="E142 E146 E144 E148 E150 E152 E154" name="Range1_1_2_3_1_2_2_1"/>
    <protectedRange sqref="C22" name="Range1_2_1"/>
  </protectedRanges>
  <mergeCells count="1">
    <mergeCell ref="B1:AB1"/>
  </mergeCells>
  <printOptions gridLines="1"/>
  <pageMargins left="0.74803149606299213" right="0.74803149606299213" top="1.4189583333333333" bottom="0.98425196850393704" header="0.51181102362204722" footer="0.51181102362204722"/>
  <pageSetup scale="81" orientation="portrait" r:id="rId1"/>
  <headerFooter alignWithMargins="0">
    <oddHeader>&amp;LALING  d.o.o.
Folnegovićeva 6, Zagreb
tel 01/3092-444&amp;CGrađevina:
DRŽAVNI ARHIV BJELOVAR
Novec 1230 instalacija
&amp;RBP 2710-21
Listopad, 2021.</oddHeader>
    <oddFooter>&amp;C&amp;P</oddFooter>
  </headerFooter>
  <rowBreaks count="5" manualBreakCount="5">
    <brk id="20" max="5" man="1"/>
    <brk id="49" max="5" man="1"/>
    <brk id="81" max="5" man="1"/>
    <brk id="125" max="5" man="1"/>
    <brk id="157"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30E93-BF9C-45D6-B2BE-35F13734E700}">
  <sheetPr codeName="Sheet3"/>
  <dimension ref="A1:AMK183"/>
  <sheetViews>
    <sheetView view="pageBreakPreview" topLeftCell="A26" zoomScaleNormal="85" zoomScaleSheetLayoutView="100" workbookViewId="0">
      <selection activeCell="B2" sqref="B2"/>
    </sheetView>
  </sheetViews>
  <sheetFormatPr defaultColWidth="9.140625" defaultRowHeight="12.75"/>
  <cols>
    <col min="1" max="1" width="4.7109375" style="379" customWidth="1"/>
    <col min="2" max="2" width="93.42578125" style="381" customWidth="1"/>
    <col min="3" max="3" width="42.28515625" style="381" customWidth="1"/>
    <col min="4" max="4" width="5" style="381" customWidth="1"/>
    <col min="5" max="5" width="2.85546875" style="381" customWidth="1"/>
    <col min="6" max="6" width="5.140625" style="381" customWidth="1"/>
    <col min="7" max="7" width="1.5703125" style="381" customWidth="1"/>
    <col min="8" max="8" width="3.140625" style="363" customWidth="1"/>
    <col min="9" max="9" width="1.5703125" style="361" customWidth="1"/>
    <col min="10" max="10" width="6.140625" style="382" customWidth="1"/>
    <col min="11" max="11" width="6.140625" style="381" customWidth="1"/>
    <col min="12" max="1025" width="4.42578125" style="381" customWidth="1"/>
    <col min="1026" max="16384" width="9.140625" style="368"/>
  </cols>
  <sheetData>
    <row r="1" spans="1:1025" s="361" customFormat="1">
      <c r="C1" s="362"/>
      <c r="H1" s="363"/>
      <c r="J1" s="364"/>
    </row>
    <row r="2" spans="1:1025" s="375" customFormat="1">
      <c r="A2" s="365"/>
      <c r="B2" s="374" t="s">
        <v>3412</v>
      </c>
      <c r="C2" s="366"/>
      <c r="D2" s="366"/>
      <c r="E2" s="366"/>
      <c r="F2" s="366"/>
      <c r="H2" s="367"/>
      <c r="I2" s="366"/>
      <c r="J2" s="376"/>
    </row>
    <row r="3" spans="1:1025" s="375" customFormat="1">
      <c r="A3" s="377"/>
      <c r="H3" s="378"/>
      <c r="J3" s="376"/>
    </row>
    <row r="4" spans="1:1025" ht="63.75">
      <c r="A4" s="368"/>
      <c r="B4" s="59" t="s">
        <v>3413</v>
      </c>
      <c r="C4" s="59"/>
      <c r="D4" s="59"/>
      <c r="E4" s="59"/>
      <c r="F4" s="59"/>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8"/>
      <c r="BM4" s="368"/>
      <c r="BN4" s="368"/>
      <c r="BO4" s="368"/>
      <c r="BP4" s="368"/>
      <c r="BQ4" s="368"/>
      <c r="BR4" s="368"/>
      <c r="BS4" s="368"/>
      <c r="BT4" s="368"/>
      <c r="BU4" s="368"/>
      <c r="BV4" s="368"/>
      <c r="BW4" s="368"/>
      <c r="BX4" s="368"/>
      <c r="BY4" s="368"/>
      <c r="BZ4" s="368"/>
      <c r="CA4" s="368"/>
      <c r="CB4" s="368"/>
      <c r="CC4" s="368"/>
      <c r="CD4" s="368"/>
      <c r="CE4" s="368"/>
      <c r="CF4" s="368"/>
      <c r="CG4" s="368"/>
      <c r="CH4" s="368"/>
      <c r="CI4" s="368"/>
      <c r="CJ4" s="368"/>
      <c r="CK4" s="368"/>
      <c r="CL4" s="368"/>
      <c r="CM4" s="368"/>
      <c r="CN4" s="368"/>
      <c r="CO4" s="368"/>
      <c r="CP4" s="368"/>
      <c r="CQ4" s="368"/>
      <c r="CR4" s="368"/>
      <c r="CS4" s="368"/>
      <c r="CT4" s="368"/>
      <c r="CU4" s="368"/>
      <c r="CV4" s="368"/>
      <c r="CW4" s="368"/>
      <c r="CX4" s="368"/>
      <c r="CY4" s="368"/>
      <c r="CZ4" s="368"/>
      <c r="DA4" s="368"/>
      <c r="DB4" s="368"/>
      <c r="DC4" s="368"/>
      <c r="DD4" s="368"/>
      <c r="DE4" s="368"/>
      <c r="DF4" s="368"/>
      <c r="DG4" s="368"/>
      <c r="DH4" s="368"/>
      <c r="DI4" s="368"/>
      <c r="DJ4" s="368"/>
      <c r="DK4" s="368"/>
      <c r="DL4" s="368"/>
      <c r="DM4" s="368"/>
      <c r="DN4" s="368"/>
      <c r="DO4" s="368"/>
      <c r="DP4" s="368"/>
      <c r="DQ4" s="368"/>
      <c r="DR4" s="368"/>
      <c r="DS4" s="368"/>
      <c r="DT4" s="368"/>
      <c r="DU4" s="368"/>
      <c r="DV4" s="368"/>
      <c r="DW4" s="368"/>
      <c r="DX4" s="368"/>
      <c r="DY4" s="368"/>
      <c r="DZ4" s="368"/>
      <c r="EA4" s="368"/>
      <c r="EB4" s="368"/>
      <c r="EC4" s="368"/>
      <c r="ED4" s="368"/>
      <c r="EE4" s="368"/>
      <c r="EF4" s="368"/>
      <c r="EG4" s="368"/>
      <c r="EH4" s="368"/>
      <c r="EI4" s="368"/>
      <c r="EJ4" s="368"/>
      <c r="EK4" s="368"/>
      <c r="EL4" s="368"/>
      <c r="EM4" s="368"/>
      <c r="EN4" s="368"/>
      <c r="EO4" s="368"/>
      <c r="EP4" s="368"/>
      <c r="EQ4" s="368"/>
      <c r="ER4" s="368"/>
      <c r="ES4" s="368"/>
      <c r="ET4" s="368"/>
      <c r="EU4" s="368"/>
      <c r="EV4" s="368"/>
      <c r="EW4" s="368"/>
      <c r="EX4" s="368"/>
      <c r="EY4" s="368"/>
      <c r="EZ4" s="368"/>
      <c r="FA4" s="368"/>
      <c r="FB4" s="368"/>
      <c r="FC4" s="368"/>
      <c r="FD4" s="368"/>
      <c r="FE4" s="368"/>
      <c r="FF4" s="368"/>
      <c r="FG4" s="368"/>
      <c r="FH4" s="368"/>
      <c r="FI4" s="368"/>
      <c r="FJ4" s="368"/>
      <c r="FK4" s="368"/>
      <c r="FL4" s="368"/>
      <c r="FM4" s="368"/>
      <c r="FN4" s="368"/>
      <c r="FO4" s="368"/>
      <c r="FP4" s="368"/>
      <c r="FQ4" s="368"/>
      <c r="FR4" s="368"/>
      <c r="FS4" s="368"/>
      <c r="FT4" s="368"/>
      <c r="FU4" s="368"/>
      <c r="FV4" s="368"/>
      <c r="FW4" s="368"/>
      <c r="FX4" s="368"/>
      <c r="FY4" s="368"/>
      <c r="FZ4" s="368"/>
      <c r="GA4" s="368"/>
      <c r="GB4" s="368"/>
      <c r="GC4" s="368"/>
      <c r="GD4" s="368"/>
      <c r="GE4" s="368"/>
      <c r="GF4" s="368"/>
      <c r="GG4" s="368"/>
      <c r="GH4" s="368"/>
      <c r="GI4" s="368"/>
      <c r="GJ4" s="368"/>
      <c r="GK4" s="368"/>
      <c r="GL4" s="368"/>
      <c r="GM4" s="368"/>
      <c r="GN4" s="368"/>
      <c r="GO4" s="368"/>
      <c r="GP4" s="368"/>
      <c r="GQ4" s="368"/>
      <c r="GR4" s="368"/>
      <c r="GS4" s="368"/>
      <c r="GT4" s="368"/>
      <c r="GU4" s="368"/>
      <c r="GV4" s="368"/>
      <c r="GW4" s="368"/>
      <c r="GX4" s="368"/>
      <c r="GY4" s="368"/>
      <c r="GZ4" s="368"/>
      <c r="HA4" s="368"/>
      <c r="HB4" s="368"/>
      <c r="HC4" s="368"/>
      <c r="HD4" s="368"/>
      <c r="HE4" s="368"/>
      <c r="HF4" s="368"/>
      <c r="HG4" s="368"/>
      <c r="HH4" s="368"/>
      <c r="HI4" s="368"/>
      <c r="HJ4" s="368"/>
      <c r="HK4" s="368"/>
      <c r="HL4" s="368"/>
      <c r="HM4" s="368"/>
      <c r="HN4" s="368"/>
      <c r="HO4" s="368"/>
      <c r="HP4" s="368"/>
      <c r="HQ4" s="368"/>
      <c r="HR4" s="368"/>
      <c r="HS4" s="368"/>
      <c r="HT4" s="368"/>
      <c r="HU4" s="368"/>
      <c r="HV4" s="368"/>
      <c r="HW4" s="368"/>
      <c r="HX4" s="368"/>
      <c r="HY4" s="368"/>
      <c r="HZ4" s="368"/>
      <c r="IA4" s="368"/>
      <c r="IB4" s="368"/>
      <c r="IC4" s="368"/>
      <c r="ID4" s="368"/>
      <c r="IE4" s="368"/>
      <c r="IF4" s="368"/>
      <c r="IG4" s="368"/>
      <c r="IH4" s="368"/>
      <c r="II4" s="368"/>
      <c r="IJ4" s="368"/>
      <c r="IK4" s="368"/>
      <c r="IL4" s="368"/>
      <c r="IM4" s="368"/>
      <c r="IN4" s="368"/>
      <c r="IO4" s="368"/>
      <c r="IP4" s="368"/>
      <c r="IQ4" s="368"/>
      <c r="IR4" s="368"/>
      <c r="IS4" s="368"/>
      <c r="IT4" s="368"/>
      <c r="IU4" s="368"/>
      <c r="IV4" s="368"/>
      <c r="IW4" s="368"/>
      <c r="IX4" s="368"/>
      <c r="IY4" s="368"/>
      <c r="IZ4" s="368"/>
      <c r="JA4" s="368"/>
      <c r="JB4" s="368"/>
      <c r="JC4" s="368"/>
      <c r="JD4" s="368"/>
      <c r="JE4" s="368"/>
      <c r="JF4" s="368"/>
      <c r="JG4" s="368"/>
      <c r="JH4" s="368"/>
      <c r="JI4" s="368"/>
      <c r="JJ4" s="368"/>
      <c r="JK4" s="368"/>
      <c r="JL4" s="368"/>
      <c r="JM4" s="368"/>
      <c r="JN4" s="368"/>
      <c r="JO4" s="368"/>
      <c r="JP4" s="368"/>
      <c r="JQ4" s="368"/>
      <c r="JR4" s="368"/>
      <c r="JS4" s="368"/>
      <c r="JT4" s="368"/>
      <c r="JU4" s="368"/>
      <c r="JV4" s="368"/>
      <c r="JW4" s="368"/>
      <c r="JX4" s="368"/>
      <c r="JY4" s="368"/>
      <c r="JZ4" s="368"/>
      <c r="KA4" s="368"/>
      <c r="KB4" s="368"/>
      <c r="KC4" s="368"/>
      <c r="KD4" s="368"/>
      <c r="KE4" s="368"/>
      <c r="KF4" s="368"/>
      <c r="KG4" s="368"/>
      <c r="KH4" s="368"/>
      <c r="KI4" s="368"/>
      <c r="KJ4" s="368"/>
      <c r="KK4" s="368"/>
      <c r="KL4" s="368"/>
      <c r="KM4" s="368"/>
      <c r="KN4" s="368"/>
      <c r="KO4" s="368"/>
      <c r="KP4" s="368"/>
      <c r="KQ4" s="368"/>
      <c r="KR4" s="368"/>
      <c r="KS4" s="368"/>
      <c r="KT4" s="368"/>
      <c r="KU4" s="368"/>
      <c r="KV4" s="368"/>
      <c r="KW4" s="368"/>
      <c r="KX4" s="368"/>
      <c r="KY4" s="368"/>
      <c r="KZ4" s="368"/>
      <c r="LA4" s="368"/>
      <c r="LB4" s="368"/>
      <c r="LC4" s="368"/>
      <c r="LD4" s="368"/>
      <c r="LE4" s="368"/>
      <c r="LF4" s="368"/>
      <c r="LG4" s="368"/>
      <c r="LH4" s="368"/>
      <c r="LI4" s="368"/>
      <c r="LJ4" s="368"/>
      <c r="LK4" s="368"/>
      <c r="LL4" s="368"/>
      <c r="LM4" s="368"/>
      <c r="LN4" s="368"/>
      <c r="LO4" s="368"/>
      <c r="LP4" s="368"/>
      <c r="LQ4" s="368"/>
      <c r="LR4" s="368"/>
      <c r="LS4" s="368"/>
      <c r="LT4" s="368"/>
      <c r="LU4" s="368"/>
      <c r="LV4" s="368"/>
      <c r="LW4" s="368"/>
      <c r="LX4" s="368"/>
      <c r="LY4" s="368"/>
      <c r="LZ4" s="368"/>
      <c r="MA4" s="368"/>
      <c r="MB4" s="368"/>
      <c r="MC4" s="368"/>
      <c r="MD4" s="368"/>
      <c r="ME4" s="368"/>
      <c r="MF4" s="368"/>
      <c r="MG4" s="368"/>
      <c r="MH4" s="368"/>
      <c r="MI4" s="368"/>
      <c r="MJ4" s="368"/>
      <c r="MK4" s="368"/>
      <c r="ML4" s="368"/>
      <c r="MM4" s="368"/>
      <c r="MN4" s="368"/>
      <c r="MO4" s="368"/>
      <c r="MP4" s="368"/>
      <c r="MQ4" s="368"/>
      <c r="MR4" s="368"/>
      <c r="MS4" s="368"/>
      <c r="MT4" s="368"/>
      <c r="MU4" s="368"/>
      <c r="MV4" s="368"/>
      <c r="MW4" s="368"/>
      <c r="MX4" s="368"/>
      <c r="MY4" s="368"/>
      <c r="MZ4" s="368"/>
      <c r="NA4" s="368"/>
      <c r="NB4" s="368"/>
      <c r="NC4" s="368"/>
      <c r="ND4" s="368"/>
      <c r="NE4" s="368"/>
      <c r="NF4" s="368"/>
      <c r="NG4" s="368"/>
      <c r="NH4" s="368"/>
      <c r="NI4" s="368"/>
      <c r="NJ4" s="368"/>
      <c r="NK4" s="368"/>
      <c r="NL4" s="368"/>
      <c r="NM4" s="368"/>
      <c r="NN4" s="368"/>
      <c r="NO4" s="368"/>
      <c r="NP4" s="368"/>
      <c r="NQ4" s="368"/>
      <c r="NR4" s="368"/>
      <c r="NS4" s="368"/>
      <c r="NT4" s="368"/>
      <c r="NU4" s="368"/>
      <c r="NV4" s="368"/>
      <c r="NW4" s="368"/>
      <c r="NX4" s="368"/>
      <c r="NY4" s="368"/>
      <c r="NZ4" s="368"/>
      <c r="OA4" s="368"/>
      <c r="OB4" s="368"/>
      <c r="OC4" s="368"/>
      <c r="OD4" s="368"/>
      <c r="OE4" s="368"/>
      <c r="OF4" s="368"/>
      <c r="OG4" s="368"/>
      <c r="OH4" s="368"/>
      <c r="OI4" s="368"/>
      <c r="OJ4" s="368"/>
      <c r="OK4" s="368"/>
      <c r="OL4" s="368"/>
      <c r="OM4" s="368"/>
      <c r="ON4" s="368"/>
      <c r="OO4" s="368"/>
      <c r="OP4" s="368"/>
      <c r="OQ4" s="368"/>
      <c r="OR4" s="368"/>
      <c r="OS4" s="368"/>
      <c r="OT4" s="368"/>
      <c r="OU4" s="368"/>
      <c r="OV4" s="368"/>
      <c r="OW4" s="368"/>
      <c r="OX4" s="368"/>
      <c r="OY4" s="368"/>
      <c r="OZ4" s="368"/>
      <c r="PA4" s="368"/>
      <c r="PB4" s="368"/>
      <c r="PC4" s="368"/>
      <c r="PD4" s="368"/>
      <c r="PE4" s="368"/>
      <c r="PF4" s="368"/>
      <c r="PG4" s="368"/>
      <c r="PH4" s="368"/>
      <c r="PI4" s="368"/>
      <c r="PJ4" s="368"/>
      <c r="PK4" s="368"/>
      <c r="PL4" s="368"/>
      <c r="PM4" s="368"/>
      <c r="PN4" s="368"/>
      <c r="PO4" s="368"/>
      <c r="PP4" s="368"/>
      <c r="PQ4" s="368"/>
      <c r="PR4" s="368"/>
      <c r="PS4" s="368"/>
      <c r="PT4" s="368"/>
      <c r="PU4" s="368"/>
      <c r="PV4" s="368"/>
      <c r="PW4" s="368"/>
      <c r="PX4" s="368"/>
      <c r="PY4" s="368"/>
      <c r="PZ4" s="368"/>
      <c r="QA4" s="368"/>
      <c r="QB4" s="368"/>
      <c r="QC4" s="368"/>
      <c r="QD4" s="368"/>
      <c r="QE4" s="368"/>
      <c r="QF4" s="368"/>
      <c r="QG4" s="368"/>
      <c r="QH4" s="368"/>
      <c r="QI4" s="368"/>
      <c r="QJ4" s="368"/>
      <c r="QK4" s="368"/>
      <c r="QL4" s="368"/>
      <c r="QM4" s="368"/>
      <c r="QN4" s="368"/>
      <c r="QO4" s="368"/>
      <c r="QP4" s="368"/>
      <c r="QQ4" s="368"/>
      <c r="QR4" s="368"/>
      <c r="QS4" s="368"/>
      <c r="QT4" s="368"/>
      <c r="QU4" s="368"/>
      <c r="QV4" s="368"/>
      <c r="QW4" s="368"/>
      <c r="QX4" s="368"/>
      <c r="QY4" s="368"/>
      <c r="QZ4" s="368"/>
      <c r="RA4" s="368"/>
      <c r="RB4" s="368"/>
      <c r="RC4" s="368"/>
      <c r="RD4" s="368"/>
      <c r="RE4" s="368"/>
      <c r="RF4" s="368"/>
      <c r="RG4" s="368"/>
      <c r="RH4" s="368"/>
      <c r="RI4" s="368"/>
      <c r="RJ4" s="368"/>
      <c r="RK4" s="368"/>
      <c r="RL4" s="368"/>
      <c r="RM4" s="368"/>
      <c r="RN4" s="368"/>
      <c r="RO4" s="368"/>
      <c r="RP4" s="368"/>
      <c r="RQ4" s="368"/>
      <c r="RR4" s="368"/>
      <c r="RS4" s="368"/>
      <c r="RT4" s="368"/>
      <c r="RU4" s="368"/>
      <c r="RV4" s="368"/>
      <c r="RW4" s="368"/>
      <c r="RX4" s="368"/>
      <c r="RY4" s="368"/>
      <c r="RZ4" s="368"/>
      <c r="SA4" s="368"/>
      <c r="SB4" s="368"/>
      <c r="SC4" s="368"/>
      <c r="SD4" s="368"/>
      <c r="SE4" s="368"/>
      <c r="SF4" s="368"/>
      <c r="SG4" s="368"/>
      <c r="SH4" s="368"/>
      <c r="SI4" s="368"/>
      <c r="SJ4" s="368"/>
      <c r="SK4" s="368"/>
      <c r="SL4" s="368"/>
      <c r="SM4" s="368"/>
      <c r="SN4" s="368"/>
      <c r="SO4" s="368"/>
      <c r="SP4" s="368"/>
      <c r="SQ4" s="368"/>
      <c r="SR4" s="368"/>
      <c r="SS4" s="368"/>
      <c r="ST4" s="368"/>
      <c r="SU4" s="368"/>
      <c r="SV4" s="368"/>
      <c r="SW4" s="368"/>
      <c r="SX4" s="368"/>
      <c r="SY4" s="368"/>
      <c r="SZ4" s="368"/>
      <c r="TA4" s="368"/>
      <c r="TB4" s="368"/>
      <c r="TC4" s="368"/>
      <c r="TD4" s="368"/>
      <c r="TE4" s="368"/>
      <c r="TF4" s="368"/>
      <c r="TG4" s="368"/>
      <c r="TH4" s="368"/>
      <c r="TI4" s="368"/>
      <c r="TJ4" s="368"/>
      <c r="TK4" s="368"/>
      <c r="TL4" s="368"/>
      <c r="TM4" s="368"/>
      <c r="TN4" s="368"/>
      <c r="TO4" s="368"/>
      <c r="TP4" s="368"/>
      <c r="TQ4" s="368"/>
      <c r="TR4" s="368"/>
      <c r="TS4" s="368"/>
      <c r="TT4" s="368"/>
      <c r="TU4" s="368"/>
      <c r="TV4" s="368"/>
      <c r="TW4" s="368"/>
      <c r="TX4" s="368"/>
      <c r="TY4" s="368"/>
      <c r="TZ4" s="368"/>
      <c r="UA4" s="368"/>
      <c r="UB4" s="368"/>
      <c r="UC4" s="368"/>
      <c r="UD4" s="368"/>
      <c r="UE4" s="368"/>
      <c r="UF4" s="368"/>
      <c r="UG4" s="368"/>
      <c r="UH4" s="368"/>
      <c r="UI4" s="368"/>
      <c r="UJ4" s="368"/>
      <c r="UK4" s="368"/>
      <c r="UL4" s="368"/>
      <c r="UM4" s="368"/>
      <c r="UN4" s="368"/>
      <c r="UO4" s="368"/>
      <c r="UP4" s="368"/>
      <c r="UQ4" s="368"/>
      <c r="UR4" s="368"/>
      <c r="US4" s="368"/>
      <c r="UT4" s="368"/>
      <c r="UU4" s="368"/>
      <c r="UV4" s="368"/>
      <c r="UW4" s="368"/>
      <c r="UX4" s="368"/>
      <c r="UY4" s="368"/>
      <c r="UZ4" s="368"/>
      <c r="VA4" s="368"/>
      <c r="VB4" s="368"/>
      <c r="VC4" s="368"/>
      <c r="VD4" s="368"/>
      <c r="VE4" s="368"/>
      <c r="VF4" s="368"/>
      <c r="VG4" s="368"/>
      <c r="VH4" s="368"/>
      <c r="VI4" s="368"/>
      <c r="VJ4" s="368"/>
      <c r="VK4" s="368"/>
      <c r="VL4" s="368"/>
      <c r="VM4" s="368"/>
      <c r="VN4" s="368"/>
      <c r="VO4" s="368"/>
      <c r="VP4" s="368"/>
      <c r="VQ4" s="368"/>
      <c r="VR4" s="368"/>
      <c r="VS4" s="368"/>
      <c r="VT4" s="368"/>
      <c r="VU4" s="368"/>
      <c r="VV4" s="368"/>
      <c r="VW4" s="368"/>
      <c r="VX4" s="368"/>
      <c r="VY4" s="368"/>
      <c r="VZ4" s="368"/>
      <c r="WA4" s="368"/>
      <c r="WB4" s="368"/>
      <c r="WC4" s="368"/>
      <c r="WD4" s="368"/>
      <c r="WE4" s="368"/>
      <c r="WF4" s="368"/>
      <c r="WG4" s="368"/>
      <c r="WH4" s="368"/>
      <c r="WI4" s="368"/>
      <c r="WJ4" s="368"/>
      <c r="WK4" s="368"/>
      <c r="WL4" s="368"/>
      <c r="WM4" s="368"/>
      <c r="WN4" s="368"/>
      <c r="WO4" s="368"/>
      <c r="WP4" s="368"/>
      <c r="WQ4" s="368"/>
      <c r="WR4" s="368"/>
      <c r="WS4" s="368"/>
      <c r="WT4" s="368"/>
      <c r="WU4" s="368"/>
      <c r="WV4" s="368"/>
      <c r="WW4" s="368"/>
      <c r="WX4" s="368"/>
      <c r="WY4" s="368"/>
      <c r="WZ4" s="368"/>
      <c r="XA4" s="368"/>
      <c r="XB4" s="368"/>
      <c r="XC4" s="368"/>
      <c r="XD4" s="368"/>
      <c r="XE4" s="368"/>
      <c r="XF4" s="368"/>
      <c r="XG4" s="368"/>
      <c r="XH4" s="368"/>
      <c r="XI4" s="368"/>
      <c r="XJ4" s="368"/>
      <c r="XK4" s="368"/>
      <c r="XL4" s="368"/>
      <c r="XM4" s="368"/>
      <c r="XN4" s="368"/>
      <c r="XO4" s="368"/>
      <c r="XP4" s="368"/>
      <c r="XQ4" s="368"/>
      <c r="XR4" s="368"/>
      <c r="XS4" s="368"/>
      <c r="XT4" s="368"/>
      <c r="XU4" s="368"/>
      <c r="XV4" s="368"/>
      <c r="XW4" s="368"/>
      <c r="XX4" s="368"/>
      <c r="XY4" s="368"/>
      <c r="XZ4" s="368"/>
      <c r="YA4" s="368"/>
      <c r="YB4" s="368"/>
      <c r="YC4" s="368"/>
      <c r="YD4" s="368"/>
      <c r="YE4" s="368"/>
      <c r="YF4" s="368"/>
      <c r="YG4" s="368"/>
      <c r="YH4" s="368"/>
      <c r="YI4" s="368"/>
      <c r="YJ4" s="368"/>
      <c r="YK4" s="368"/>
      <c r="YL4" s="368"/>
      <c r="YM4" s="368"/>
      <c r="YN4" s="368"/>
      <c r="YO4" s="368"/>
      <c r="YP4" s="368"/>
      <c r="YQ4" s="368"/>
      <c r="YR4" s="368"/>
      <c r="YS4" s="368"/>
      <c r="YT4" s="368"/>
      <c r="YU4" s="368"/>
      <c r="YV4" s="368"/>
      <c r="YW4" s="368"/>
      <c r="YX4" s="368"/>
      <c r="YY4" s="368"/>
      <c r="YZ4" s="368"/>
      <c r="ZA4" s="368"/>
      <c r="ZB4" s="368"/>
      <c r="ZC4" s="368"/>
      <c r="ZD4" s="368"/>
      <c r="ZE4" s="368"/>
      <c r="ZF4" s="368"/>
      <c r="ZG4" s="368"/>
      <c r="ZH4" s="368"/>
      <c r="ZI4" s="368"/>
      <c r="ZJ4" s="368"/>
      <c r="ZK4" s="368"/>
      <c r="ZL4" s="368"/>
      <c r="ZM4" s="368"/>
      <c r="ZN4" s="368"/>
      <c r="ZO4" s="368"/>
      <c r="ZP4" s="368"/>
      <c r="ZQ4" s="368"/>
      <c r="ZR4" s="368"/>
      <c r="ZS4" s="368"/>
      <c r="ZT4" s="368"/>
      <c r="ZU4" s="368"/>
      <c r="ZV4" s="368"/>
      <c r="ZW4" s="368"/>
      <c r="ZX4" s="368"/>
      <c r="ZY4" s="368"/>
      <c r="ZZ4" s="368"/>
      <c r="AAA4" s="368"/>
      <c r="AAB4" s="368"/>
      <c r="AAC4" s="368"/>
      <c r="AAD4" s="368"/>
      <c r="AAE4" s="368"/>
      <c r="AAF4" s="368"/>
      <c r="AAG4" s="368"/>
      <c r="AAH4" s="368"/>
      <c r="AAI4" s="368"/>
      <c r="AAJ4" s="368"/>
      <c r="AAK4" s="368"/>
      <c r="AAL4" s="368"/>
      <c r="AAM4" s="368"/>
      <c r="AAN4" s="368"/>
      <c r="AAO4" s="368"/>
      <c r="AAP4" s="368"/>
      <c r="AAQ4" s="368"/>
      <c r="AAR4" s="368"/>
      <c r="AAS4" s="368"/>
      <c r="AAT4" s="368"/>
      <c r="AAU4" s="368"/>
      <c r="AAV4" s="368"/>
      <c r="AAW4" s="368"/>
      <c r="AAX4" s="368"/>
      <c r="AAY4" s="368"/>
      <c r="AAZ4" s="368"/>
      <c r="ABA4" s="368"/>
      <c r="ABB4" s="368"/>
      <c r="ABC4" s="368"/>
      <c r="ABD4" s="368"/>
      <c r="ABE4" s="368"/>
      <c r="ABF4" s="368"/>
      <c r="ABG4" s="368"/>
      <c r="ABH4" s="368"/>
      <c r="ABI4" s="368"/>
      <c r="ABJ4" s="368"/>
      <c r="ABK4" s="368"/>
      <c r="ABL4" s="368"/>
      <c r="ABM4" s="368"/>
      <c r="ABN4" s="368"/>
      <c r="ABO4" s="368"/>
      <c r="ABP4" s="368"/>
      <c r="ABQ4" s="368"/>
      <c r="ABR4" s="368"/>
      <c r="ABS4" s="368"/>
      <c r="ABT4" s="368"/>
      <c r="ABU4" s="368"/>
      <c r="ABV4" s="368"/>
      <c r="ABW4" s="368"/>
      <c r="ABX4" s="368"/>
      <c r="ABY4" s="368"/>
      <c r="ABZ4" s="368"/>
      <c r="ACA4" s="368"/>
      <c r="ACB4" s="368"/>
      <c r="ACC4" s="368"/>
      <c r="ACD4" s="368"/>
      <c r="ACE4" s="368"/>
      <c r="ACF4" s="368"/>
      <c r="ACG4" s="368"/>
      <c r="ACH4" s="368"/>
      <c r="ACI4" s="368"/>
      <c r="ACJ4" s="368"/>
      <c r="ACK4" s="368"/>
      <c r="ACL4" s="368"/>
      <c r="ACM4" s="368"/>
      <c r="ACN4" s="368"/>
      <c r="ACO4" s="368"/>
      <c r="ACP4" s="368"/>
      <c r="ACQ4" s="368"/>
      <c r="ACR4" s="368"/>
      <c r="ACS4" s="368"/>
      <c r="ACT4" s="368"/>
      <c r="ACU4" s="368"/>
      <c r="ACV4" s="368"/>
      <c r="ACW4" s="368"/>
      <c r="ACX4" s="368"/>
      <c r="ACY4" s="368"/>
      <c r="ACZ4" s="368"/>
      <c r="ADA4" s="368"/>
      <c r="ADB4" s="368"/>
      <c r="ADC4" s="368"/>
      <c r="ADD4" s="368"/>
      <c r="ADE4" s="368"/>
      <c r="ADF4" s="368"/>
      <c r="ADG4" s="368"/>
      <c r="ADH4" s="368"/>
      <c r="ADI4" s="368"/>
      <c r="ADJ4" s="368"/>
      <c r="ADK4" s="368"/>
      <c r="ADL4" s="368"/>
      <c r="ADM4" s="368"/>
      <c r="ADN4" s="368"/>
      <c r="ADO4" s="368"/>
      <c r="ADP4" s="368"/>
      <c r="ADQ4" s="368"/>
      <c r="ADR4" s="368"/>
      <c r="ADS4" s="368"/>
      <c r="ADT4" s="368"/>
      <c r="ADU4" s="368"/>
      <c r="ADV4" s="368"/>
      <c r="ADW4" s="368"/>
      <c r="ADX4" s="368"/>
      <c r="ADY4" s="368"/>
      <c r="ADZ4" s="368"/>
      <c r="AEA4" s="368"/>
      <c r="AEB4" s="368"/>
      <c r="AEC4" s="368"/>
      <c r="AED4" s="368"/>
      <c r="AEE4" s="368"/>
      <c r="AEF4" s="368"/>
      <c r="AEG4" s="368"/>
      <c r="AEH4" s="368"/>
      <c r="AEI4" s="368"/>
      <c r="AEJ4" s="368"/>
      <c r="AEK4" s="368"/>
      <c r="AEL4" s="368"/>
      <c r="AEM4" s="368"/>
      <c r="AEN4" s="368"/>
      <c r="AEO4" s="368"/>
      <c r="AEP4" s="368"/>
      <c r="AEQ4" s="368"/>
      <c r="AER4" s="368"/>
      <c r="AES4" s="368"/>
      <c r="AET4" s="368"/>
      <c r="AEU4" s="368"/>
      <c r="AEV4" s="368"/>
      <c r="AEW4" s="368"/>
      <c r="AEX4" s="368"/>
      <c r="AEY4" s="368"/>
      <c r="AEZ4" s="368"/>
      <c r="AFA4" s="368"/>
      <c r="AFB4" s="368"/>
      <c r="AFC4" s="368"/>
      <c r="AFD4" s="368"/>
      <c r="AFE4" s="368"/>
      <c r="AFF4" s="368"/>
      <c r="AFG4" s="368"/>
      <c r="AFH4" s="368"/>
      <c r="AFI4" s="368"/>
      <c r="AFJ4" s="368"/>
      <c r="AFK4" s="368"/>
      <c r="AFL4" s="368"/>
      <c r="AFM4" s="368"/>
      <c r="AFN4" s="368"/>
      <c r="AFO4" s="368"/>
      <c r="AFP4" s="368"/>
      <c r="AFQ4" s="368"/>
      <c r="AFR4" s="368"/>
      <c r="AFS4" s="368"/>
      <c r="AFT4" s="368"/>
      <c r="AFU4" s="368"/>
      <c r="AFV4" s="368"/>
      <c r="AFW4" s="368"/>
      <c r="AFX4" s="368"/>
      <c r="AFY4" s="368"/>
      <c r="AFZ4" s="368"/>
      <c r="AGA4" s="368"/>
      <c r="AGB4" s="368"/>
      <c r="AGC4" s="368"/>
      <c r="AGD4" s="368"/>
      <c r="AGE4" s="368"/>
      <c r="AGF4" s="368"/>
      <c r="AGG4" s="368"/>
      <c r="AGH4" s="368"/>
      <c r="AGI4" s="368"/>
      <c r="AGJ4" s="368"/>
      <c r="AGK4" s="368"/>
      <c r="AGL4" s="368"/>
      <c r="AGM4" s="368"/>
      <c r="AGN4" s="368"/>
      <c r="AGO4" s="368"/>
      <c r="AGP4" s="368"/>
      <c r="AGQ4" s="368"/>
      <c r="AGR4" s="368"/>
      <c r="AGS4" s="368"/>
      <c r="AGT4" s="368"/>
      <c r="AGU4" s="368"/>
      <c r="AGV4" s="368"/>
      <c r="AGW4" s="368"/>
      <c r="AGX4" s="368"/>
      <c r="AGY4" s="368"/>
      <c r="AGZ4" s="368"/>
      <c r="AHA4" s="368"/>
      <c r="AHB4" s="368"/>
      <c r="AHC4" s="368"/>
      <c r="AHD4" s="368"/>
      <c r="AHE4" s="368"/>
      <c r="AHF4" s="368"/>
      <c r="AHG4" s="368"/>
      <c r="AHH4" s="368"/>
      <c r="AHI4" s="368"/>
      <c r="AHJ4" s="368"/>
      <c r="AHK4" s="368"/>
      <c r="AHL4" s="368"/>
      <c r="AHM4" s="368"/>
      <c r="AHN4" s="368"/>
      <c r="AHO4" s="368"/>
      <c r="AHP4" s="368"/>
      <c r="AHQ4" s="368"/>
      <c r="AHR4" s="368"/>
      <c r="AHS4" s="368"/>
      <c r="AHT4" s="368"/>
      <c r="AHU4" s="368"/>
      <c r="AHV4" s="368"/>
      <c r="AHW4" s="368"/>
      <c r="AHX4" s="368"/>
      <c r="AHY4" s="368"/>
      <c r="AHZ4" s="368"/>
      <c r="AIA4" s="368"/>
      <c r="AIB4" s="368"/>
      <c r="AIC4" s="368"/>
      <c r="AID4" s="368"/>
      <c r="AIE4" s="368"/>
      <c r="AIF4" s="368"/>
      <c r="AIG4" s="368"/>
      <c r="AIH4" s="368"/>
      <c r="AII4" s="368"/>
      <c r="AIJ4" s="368"/>
      <c r="AIK4" s="368"/>
      <c r="AIL4" s="368"/>
      <c r="AIM4" s="368"/>
      <c r="AIN4" s="368"/>
      <c r="AIO4" s="368"/>
      <c r="AIP4" s="368"/>
      <c r="AIQ4" s="368"/>
      <c r="AIR4" s="368"/>
      <c r="AIS4" s="368"/>
      <c r="AIT4" s="368"/>
      <c r="AIU4" s="368"/>
      <c r="AIV4" s="368"/>
      <c r="AIW4" s="368"/>
      <c r="AIX4" s="368"/>
      <c r="AIY4" s="368"/>
      <c r="AIZ4" s="368"/>
      <c r="AJA4" s="368"/>
      <c r="AJB4" s="368"/>
      <c r="AJC4" s="368"/>
      <c r="AJD4" s="368"/>
      <c r="AJE4" s="368"/>
      <c r="AJF4" s="368"/>
      <c r="AJG4" s="368"/>
      <c r="AJH4" s="368"/>
      <c r="AJI4" s="368"/>
      <c r="AJJ4" s="368"/>
      <c r="AJK4" s="368"/>
      <c r="AJL4" s="368"/>
      <c r="AJM4" s="368"/>
      <c r="AJN4" s="368"/>
      <c r="AJO4" s="368"/>
      <c r="AJP4" s="368"/>
      <c r="AJQ4" s="368"/>
      <c r="AJR4" s="368"/>
      <c r="AJS4" s="368"/>
      <c r="AJT4" s="368"/>
      <c r="AJU4" s="368"/>
      <c r="AJV4" s="368"/>
      <c r="AJW4" s="368"/>
      <c r="AJX4" s="368"/>
      <c r="AJY4" s="368"/>
      <c r="AJZ4" s="368"/>
      <c r="AKA4" s="368"/>
      <c r="AKB4" s="368"/>
      <c r="AKC4" s="368"/>
      <c r="AKD4" s="368"/>
      <c r="AKE4" s="368"/>
      <c r="AKF4" s="368"/>
      <c r="AKG4" s="368"/>
      <c r="AKH4" s="368"/>
      <c r="AKI4" s="368"/>
      <c r="AKJ4" s="368"/>
      <c r="AKK4" s="368"/>
      <c r="AKL4" s="368"/>
      <c r="AKM4" s="368"/>
      <c r="AKN4" s="368"/>
      <c r="AKO4" s="368"/>
      <c r="AKP4" s="368"/>
      <c r="AKQ4" s="368"/>
      <c r="AKR4" s="368"/>
      <c r="AKS4" s="368"/>
      <c r="AKT4" s="368"/>
      <c r="AKU4" s="368"/>
      <c r="AKV4" s="368"/>
      <c r="AKW4" s="368"/>
      <c r="AKX4" s="368"/>
      <c r="AKY4" s="368"/>
      <c r="AKZ4" s="368"/>
      <c r="ALA4" s="368"/>
      <c r="ALB4" s="368"/>
      <c r="ALC4" s="368"/>
      <c r="ALD4" s="368"/>
      <c r="ALE4" s="368"/>
      <c r="ALF4" s="368"/>
      <c r="ALG4" s="368"/>
      <c r="ALH4" s="368"/>
      <c r="ALI4" s="368"/>
      <c r="ALJ4" s="368"/>
      <c r="ALK4" s="368"/>
      <c r="ALL4" s="368"/>
      <c r="ALM4" s="368"/>
      <c r="ALN4" s="368"/>
      <c r="ALO4" s="368"/>
      <c r="ALP4" s="368"/>
      <c r="ALQ4" s="368"/>
      <c r="ALR4" s="368"/>
      <c r="ALS4" s="368"/>
      <c r="ALT4" s="368"/>
      <c r="ALU4" s="368"/>
      <c r="ALV4" s="368"/>
      <c r="ALW4" s="368"/>
      <c r="ALX4" s="368"/>
      <c r="ALY4" s="368"/>
      <c r="ALZ4" s="368"/>
      <c r="AMA4" s="368"/>
      <c r="AMB4" s="368"/>
      <c r="AMC4" s="368"/>
      <c r="AMD4" s="368"/>
      <c r="AME4" s="368"/>
      <c r="AMF4" s="368"/>
      <c r="AMG4" s="368"/>
      <c r="AMH4" s="368"/>
      <c r="AMI4" s="368"/>
      <c r="AMJ4" s="368"/>
      <c r="AMK4" s="368"/>
    </row>
    <row r="5" spans="1:1025">
      <c r="A5" s="368"/>
      <c r="B5" s="59"/>
      <c r="C5" s="59"/>
      <c r="D5" s="59"/>
      <c r="E5" s="59"/>
      <c r="F5" s="59"/>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c r="BE5" s="368"/>
      <c r="BF5" s="368"/>
      <c r="BG5" s="368"/>
      <c r="BH5" s="368"/>
      <c r="BI5" s="368"/>
      <c r="BJ5" s="368"/>
      <c r="BK5" s="368"/>
      <c r="BL5" s="368"/>
      <c r="BM5" s="368"/>
      <c r="BN5" s="368"/>
      <c r="BO5" s="368"/>
      <c r="BP5" s="368"/>
      <c r="BQ5" s="368"/>
      <c r="BR5" s="368"/>
      <c r="BS5" s="368"/>
      <c r="BT5" s="368"/>
      <c r="BU5" s="368"/>
      <c r="BV5" s="368"/>
      <c r="BW5" s="368"/>
      <c r="BX5" s="368"/>
      <c r="BY5" s="368"/>
      <c r="BZ5" s="368"/>
      <c r="CA5" s="368"/>
      <c r="CB5" s="368"/>
      <c r="CC5" s="368"/>
      <c r="CD5" s="368"/>
      <c r="CE5" s="368"/>
      <c r="CF5" s="368"/>
      <c r="CG5" s="368"/>
      <c r="CH5" s="368"/>
      <c r="CI5" s="368"/>
      <c r="CJ5" s="368"/>
      <c r="CK5" s="368"/>
      <c r="CL5" s="368"/>
      <c r="CM5" s="368"/>
      <c r="CN5" s="368"/>
      <c r="CO5" s="368"/>
      <c r="CP5" s="368"/>
      <c r="CQ5" s="368"/>
      <c r="CR5" s="368"/>
      <c r="CS5" s="368"/>
      <c r="CT5" s="368"/>
      <c r="CU5" s="368"/>
      <c r="CV5" s="368"/>
      <c r="CW5" s="368"/>
      <c r="CX5" s="368"/>
      <c r="CY5" s="368"/>
      <c r="CZ5" s="368"/>
      <c r="DA5" s="368"/>
      <c r="DB5" s="368"/>
      <c r="DC5" s="368"/>
      <c r="DD5" s="368"/>
      <c r="DE5" s="368"/>
      <c r="DF5" s="368"/>
      <c r="DG5" s="368"/>
      <c r="DH5" s="368"/>
      <c r="DI5" s="368"/>
      <c r="DJ5" s="368"/>
      <c r="DK5" s="368"/>
      <c r="DL5" s="368"/>
      <c r="DM5" s="368"/>
      <c r="DN5" s="368"/>
      <c r="DO5" s="368"/>
      <c r="DP5" s="368"/>
      <c r="DQ5" s="368"/>
      <c r="DR5" s="368"/>
      <c r="DS5" s="368"/>
      <c r="DT5" s="368"/>
      <c r="DU5" s="368"/>
      <c r="DV5" s="368"/>
      <c r="DW5" s="368"/>
      <c r="DX5" s="368"/>
      <c r="DY5" s="368"/>
      <c r="DZ5" s="368"/>
      <c r="EA5" s="368"/>
      <c r="EB5" s="368"/>
      <c r="EC5" s="368"/>
      <c r="ED5" s="368"/>
      <c r="EE5" s="368"/>
      <c r="EF5" s="368"/>
      <c r="EG5" s="368"/>
      <c r="EH5" s="368"/>
      <c r="EI5" s="368"/>
      <c r="EJ5" s="368"/>
      <c r="EK5" s="368"/>
      <c r="EL5" s="368"/>
      <c r="EM5" s="368"/>
      <c r="EN5" s="368"/>
      <c r="EO5" s="368"/>
      <c r="EP5" s="368"/>
      <c r="EQ5" s="368"/>
      <c r="ER5" s="368"/>
      <c r="ES5" s="368"/>
      <c r="ET5" s="368"/>
      <c r="EU5" s="368"/>
      <c r="EV5" s="368"/>
      <c r="EW5" s="368"/>
      <c r="EX5" s="368"/>
      <c r="EY5" s="368"/>
      <c r="EZ5" s="368"/>
      <c r="FA5" s="368"/>
      <c r="FB5" s="368"/>
      <c r="FC5" s="368"/>
      <c r="FD5" s="368"/>
      <c r="FE5" s="368"/>
      <c r="FF5" s="368"/>
      <c r="FG5" s="368"/>
      <c r="FH5" s="368"/>
      <c r="FI5" s="368"/>
      <c r="FJ5" s="368"/>
      <c r="FK5" s="368"/>
      <c r="FL5" s="368"/>
      <c r="FM5" s="368"/>
      <c r="FN5" s="368"/>
      <c r="FO5" s="368"/>
      <c r="FP5" s="368"/>
      <c r="FQ5" s="368"/>
      <c r="FR5" s="368"/>
      <c r="FS5" s="368"/>
      <c r="FT5" s="368"/>
      <c r="FU5" s="368"/>
      <c r="FV5" s="368"/>
      <c r="FW5" s="368"/>
      <c r="FX5" s="368"/>
      <c r="FY5" s="368"/>
      <c r="FZ5" s="368"/>
      <c r="GA5" s="368"/>
      <c r="GB5" s="368"/>
      <c r="GC5" s="368"/>
      <c r="GD5" s="368"/>
      <c r="GE5" s="368"/>
      <c r="GF5" s="368"/>
      <c r="GG5" s="368"/>
      <c r="GH5" s="368"/>
      <c r="GI5" s="368"/>
      <c r="GJ5" s="368"/>
      <c r="GK5" s="368"/>
      <c r="GL5" s="368"/>
      <c r="GM5" s="368"/>
      <c r="GN5" s="368"/>
      <c r="GO5" s="368"/>
      <c r="GP5" s="368"/>
      <c r="GQ5" s="368"/>
      <c r="GR5" s="368"/>
      <c r="GS5" s="368"/>
      <c r="GT5" s="368"/>
      <c r="GU5" s="368"/>
      <c r="GV5" s="368"/>
      <c r="GW5" s="368"/>
      <c r="GX5" s="368"/>
      <c r="GY5" s="368"/>
      <c r="GZ5" s="368"/>
      <c r="HA5" s="368"/>
      <c r="HB5" s="368"/>
      <c r="HC5" s="368"/>
      <c r="HD5" s="368"/>
      <c r="HE5" s="368"/>
      <c r="HF5" s="368"/>
      <c r="HG5" s="368"/>
      <c r="HH5" s="368"/>
      <c r="HI5" s="368"/>
      <c r="HJ5" s="368"/>
      <c r="HK5" s="368"/>
      <c r="HL5" s="368"/>
      <c r="HM5" s="368"/>
      <c r="HN5" s="368"/>
      <c r="HO5" s="368"/>
      <c r="HP5" s="368"/>
      <c r="HQ5" s="368"/>
      <c r="HR5" s="368"/>
      <c r="HS5" s="368"/>
      <c r="HT5" s="368"/>
      <c r="HU5" s="368"/>
      <c r="HV5" s="368"/>
      <c r="HW5" s="368"/>
      <c r="HX5" s="368"/>
      <c r="HY5" s="368"/>
      <c r="HZ5" s="368"/>
      <c r="IA5" s="368"/>
      <c r="IB5" s="368"/>
      <c r="IC5" s="368"/>
      <c r="ID5" s="368"/>
      <c r="IE5" s="368"/>
      <c r="IF5" s="368"/>
      <c r="IG5" s="368"/>
      <c r="IH5" s="368"/>
      <c r="II5" s="368"/>
      <c r="IJ5" s="368"/>
      <c r="IK5" s="368"/>
      <c r="IL5" s="368"/>
      <c r="IM5" s="368"/>
      <c r="IN5" s="368"/>
      <c r="IO5" s="368"/>
      <c r="IP5" s="368"/>
      <c r="IQ5" s="368"/>
      <c r="IR5" s="368"/>
      <c r="IS5" s="368"/>
      <c r="IT5" s="368"/>
      <c r="IU5" s="368"/>
      <c r="IV5" s="368"/>
      <c r="IW5" s="368"/>
      <c r="IX5" s="368"/>
      <c r="IY5" s="368"/>
      <c r="IZ5" s="368"/>
      <c r="JA5" s="368"/>
      <c r="JB5" s="368"/>
      <c r="JC5" s="368"/>
      <c r="JD5" s="368"/>
      <c r="JE5" s="368"/>
      <c r="JF5" s="368"/>
      <c r="JG5" s="368"/>
      <c r="JH5" s="368"/>
      <c r="JI5" s="368"/>
      <c r="JJ5" s="368"/>
      <c r="JK5" s="368"/>
      <c r="JL5" s="368"/>
      <c r="JM5" s="368"/>
      <c r="JN5" s="368"/>
      <c r="JO5" s="368"/>
      <c r="JP5" s="368"/>
      <c r="JQ5" s="368"/>
      <c r="JR5" s="368"/>
      <c r="JS5" s="368"/>
      <c r="JT5" s="368"/>
      <c r="JU5" s="368"/>
      <c r="JV5" s="368"/>
      <c r="JW5" s="368"/>
      <c r="JX5" s="368"/>
      <c r="JY5" s="368"/>
      <c r="JZ5" s="368"/>
      <c r="KA5" s="368"/>
      <c r="KB5" s="368"/>
      <c r="KC5" s="368"/>
      <c r="KD5" s="368"/>
      <c r="KE5" s="368"/>
      <c r="KF5" s="368"/>
      <c r="KG5" s="368"/>
      <c r="KH5" s="368"/>
      <c r="KI5" s="368"/>
      <c r="KJ5" s="368"/>
      <c r="KK5" s="368"/>
      <c r="KL5" s="368"/>
      <c r="KM5" s="368"/>
      <c r="KN5" s="368"/>
      <c r="KO5" s="368"/>
      <c r="KP5" s="368"/>
      <c r="KQ5" s="368"/>
      <c r="KR5" s="368"/>
      <c r="KS5" s="368"/>
      <c r="KT5" s="368"/>
      <c r="KU5" s="368"/>
      <c r="KV5" s="368"/>
      <c r="KW5" s="368"/>
      <c r="KX5" s="368"/>
      <c r="KY5" s="368"/>
      <c r="KZ5" s="368"/>
      <c r="LA5" s="368"/>
      <c r="LB5" s="368"/>
      <c r="LC5" s="368"/>
      <c r="LD5" s="368"/>
      <c r="LE5" s="368"/>
      <c r="LF5" s="368"/>
      <c r="LG5" s="368"/>
      <c r="LH5" s="368"/>
      <c r="LI5" s="368"/>
      <c r="LJ5" s="368"/>
      <c r="LK5" s="368"/>
      <c r="LL5" s="368"/>
      <c r="LM5" s="368"/>
      <c r="LN5" s="368"/>
      <c r="LO5" s="368"/>
      <c r="LP5" s="368"/>
      <c r="LQ5" s="368"/>
      <c r="LR5" s="368"/>
      <c r="LS5" s="368"/>
      <c r="LT5" s="368"/>
      <c r="LU5" s="368"/>
      <c r="LV5" s="368"/>
      <c r="LW5" s="368"/>
      <c r="LX5" s="368"/>
      <c r="LY5" s="368"/>
      <c r="LZ5" s="368"/>
      <c r="MA5" s="368"/>
      <c r="MB5" s="368"/>
      <c r="MC5" s="368"/>
      <c r="MD5" s="368"/>
      <c r="ME5" s="368"/>
      <c r="MF5" s="368"/>
      <c r="MG5" s="368"/>
      <c r="MH5" s="368"/>
      <c r="MI5" s="368"/>
      <c r="MJ5" s="368"/>
      <c r="MK5" s="368"/>
      <c r="ML5" s="368"/>
      <c r="MM5" s="368"/>
      <c r="MN5" s="368"/>
      <c r="MO5" s="368"/>
      <c r="MP5" s="368"/>
      <c r="MQ5" s="368"/>
      <c r="MR5" s="368"/>
      <c r="MS5" s="368"/>
      <c r="MT5" s="368"/>
      <c r="MU5" s="368"/>
      <c r="MV5" s="368"/>
      <c r="MW5" s="368"/>
      <c r="MX5" s="368"/>
      <c r="MY5" s="368"/>
      <c r="MZ5" s="368"/>
      <c r="NA5" s="368"/>
      <c r="NB5" s="368"/>
      <c r="NC5" s="368"/>
      <c r="ND5" s="368"/>
      <c r="NE5" s="368"/>
      <c r="NF5" s="368"/>
      <c r="NG5" s="368"/>
      <c r="NH5" s="368"/>
      <c r="NI5" s="368"/>
      <c r="NJ5" s="368"/>
      <c r="NK5" s="368"/>
      <c r="NL5" s="368"/>
      <c r="NM5" s="368"/>
      <c r="NN5" s="368"/>
      <c r="NO5" s="368"/>
      <c r="NP5" s="368"/>
      <c r="NQ5" s="368"/>
      <c r="NR5" s="368"/>
      <c r="NS5" s="368"/>
      <c r="NT5" s="368"/>
      <c r="NU5" s="368"/>
      <c r="NV5" s="368"/>
      <c r="NW5" s="368"/>
      <c r="NX5" s="368"/>
      <c r="NY5" s="368"/>
      <c r="NZ5" s="368"/>
      <c r="OA5" s="368"/>
      <c r="OB5" s="368"/>
      <c r="OC5" s="368"/>
      <c r="OD5" s="368"/>
      <c r="OE5" s="368"/>
      <c r="OF5" s="368"/>
      <c r="OG5" s="368"/>
      <c r="OH5" s="368"/>
      <c r="OI5" s="368"/>
      <c r="OJ5" s="368"/>
      <c r="OK5" s="368"/>
      <c r="OL5" s="368"/>
      <c r="OM5" s="368"/>
      <c r="ON5" s="368"/>
      <c r="OO5" s="368"/>
      <c r="OP5" s="368"/>
      <c r="OQ5" s="368"/>
      <c r="OR5" s="368"/>
      <c r="OS5" s="368"/>
      <c r="OT5" s="368"/>
      <c r="OU5" s="368"/>
      <c r="OV5" s="368"/>
      <c r="OW5" s="368"/>
      <c r="OX5" s="368"/>
      <c r="OY5" s="368"/>
      <c r="OZ5" s="368"/>
      <c r="PA5" s="368"/>
      <c r="PB5" s="368"/>
      <c r="PC5" s="368"/>
      <c r="PD5" s="368"/>
      <c r="PE5" s="368"/>
      <c r="PF5" s="368"/>
      <c r="PG5" s="368"/>
      <c r="PH5" s="368"/>
      <c r="PI5" s="368"/>
      <c r="PJ5" s="368"/>
      <c r="PK5" s="368"/>
      <c r="PL5" s="368"/>
      <c r="PM5" s="368"/>
      <c r="PN5" s="368"/>
      <c r="PO5" s="368"/>
      <c r="PP5" s="368"/>
      <c r="PQ5" s="368"/>
      <c r="PR5" s="368"/>
      <c r="PS5" s="368"/>
      <c r="PT5" s="368"/>
      <c r="PU5" s="368"/>
      <c r="PV5" s="368"/>
      <c r="PW5" s="368"/>
      <c r="PX5" s="368"/>
      <c r="PY5" s="368"/>
      <c r="PZ5" s="368"/>
      <c r="QA5" s="368"/>
      <c r="QB5" s="368"/>
      <c r="QC5" s="368"/>
      <c r="QD5" s="368"/>
      <c r="QE5" s="368"/>
      <c r="QF5" s="368"/>
      <c r="QG5" s="368"/>
      <c r="QH5" s="368"/>
      <c r="QI5" s="368"/>
      <c r="QJ5" s="368"/>
      <c r="QK5" s="368"/>
      <c r="QL5" s="368"/>
      <c r="QM5" s="368"/>
      <c r="QN5" s="368"/>
      <c r="QO5" s="368"/>
      <c r="QP5" s="368"/>
      <c r="QQ5" s="368"/>
      <c r="QR5" s="368"/>
      <c r="QS5" s="368"/>
      <c r="QT5" s="368"/>
      <c r="QU5" s="368"/>
      <c r="QV5" s="368"/>
      <c r="QW5" s="368"/>
      <c r="QX5" s="368"/>
      <c r="QY5" s="368"/>
      <c r="QZ5" s="368"/>
      <c r="RA5" s="368"/>
      <c r="RB5" s="368"/>
      <c r="RC5" s="368"/>
      <c r="RD5" s="368"/>
      <c r="RE5" s="368"/>
      <c r="RF5" s="368"/>
      <c r="RG5" s="368"/>
      <c r="RH5" s="368"/>
      <c r="RI5" s="368"/>
      <c r="RJ5" s="368"/>
      <c r="RK5" s="368"/>
      <c r="RL5" s="368"/>
      <c r="RM5" s="368"/>
      <c r="RN5" s="368"/>
      <c r="RO5" s="368"/>
      <c r="RP5" s="368"/>
      <c r="RQ5" s="368"/>
      <c r="RR5" s="368"/>
      <c r="RS5" s="368"/>
      <c r="RT5" s="368"/>
      <c r="RU5" s="368"/>
      <c r="RV5" s="368"/>
      <c r="RW5" s="368"/>
      <c r="RX5" s="368"/>
      <c r="RY5" s="368"/>
      <c r="RZ5" s="368"/>
      <c r="SA5" s="368"/>
      <c r="SB5" s="368"/>
      <c r="SC5" s="368"/>
      <c r="SD5" s="368"/>
      <c r="SE5" s="368"/>
      <c r="SF5" s="368"/>
      <c r="SG5" s="368"/>
      <c r="SH5" s="368"/>
      <c r="SI5" s="368"/>
      <c r="SJ5" s="368"/>
      <c r="SK5" s="368"/>
      <c r="SL5" s="368"/>
      <c r="SM5" s="368"/>
      <c r="SN5" s="368"/>
      <c r="SO5" s="368"/>
      <c r="SP5" s="368"/>
      <c r="SQ5" s="368"/>
      <c r="SR5" s="368"/>
      <c r="SS5" s="368"/>
      <c r="ST5" s="368"/>
      <c r="SU5" s="368"/>
      <c r="SV5" s="368"/>
      <c r="SW5" s="368"/>
      <c r="SX5" s="368"/>
      <c r="SY5" s="368"/>
      <c r="SZ5" s="368"/>
      <c r="TA5" s="368"/>
      <c r="TB5" s="368"/>
      <c r="TC5" s="368"/>
      <c r="TD5" s="368"/>
      <c r="TE5" s="368"/>
      <c r="TF5" s="368"/>
      <c r="TG5" s="368"/>
      <c r="TH5" s="368"/>
      <c r="TI5" s="368"/>
      <c r="TJ5" s="368"/>
      <c r="TK5" s="368"/>
      <c r="TL5" s="368"/>
      <c r="TM5" s="368"/>
      <c r="TN5" s="368"/>
      <c r="TO5" s="368"/>
      <c r="TP5" s="368"/>
      <c r="TQ5" s="368"/>
      <c r="TR5" s="368"/>
      <c r="TS5" s="368"/>
      <c r="TT5" s="368"/>
      <c r="TU5" s="368"/>
      <c r="TV5" s="368"/>
      <c r="TW5" s="368"/>
      <c r="TX5" s="368"/>
      <c r="TY5" s="368"/>
      <c r="TZ5" s="368"/>
      <c r="UA5" s="368"/>
      <c r="UB5" s="368"/>
      <c r="UC5" s="368"/>
      <c r="UD5" s="368"/>
      <c r="UE5" s="368"/>
      <c r="UF5" s="368"/>
      <c r="UG5" s="368"/>
      <c r="UH5" s="368"/>
      <c r="UI5" s="368"/>
      <c r="UJ5" s="368"/>
      <c r="UK5" s="368"/>
      <c r="UL5" s="368"/>
      <c r="UM5" s="368"/>
      <c r="UN5" s="368"/>
      <c r="UO5" s="368"/>
      <c r="UP5" s="368"/>
      <c r="UQ5" s="368"/>
      <c r="UR5" s="368"/>
      <c r="US5" s="368"/>
      <c r="UT5" s="368"/>
      <c r="UU5" s="368"/>
      <c r="UV5" s="368"/>
      <c r="UW5" s="368"/>
      <c r="UX5" s="368"/>
      <c r="UY5" s="368"/>
      <c r="UZ5" s="368"/>
      <c r="VA5" s="368"/>
      <c r="VB5" s="368"/>
      <c r="VC5" s="368"/>
      <c r="VD5" s="368"/>
      <c r="VE5" s="368"/>
      <c r="VF5" s="368"/>
      <c r="VG5" s="368"/>
      <c r="VH5" s="368"/>
      <c r="VI5" s="368"/>
      <c r="VJ5" s="368"/>
      <c r="VK5" s="368"/>
      <c r="VL5" s="368"/>
      <c r="VM5" s="368"/>
      <c r="VN5" s="368"/>
      <c r="VO5" s="368"/>
      <c r="VP5" s="368"/>
      <c r="VQ5" s="368"/>
      <c r="VR5" s="368"/>
      <c r="VS5" s="368"/>
      <c r="VT5" s="368"/>
      <c r="VU5" s="368"/>
      <c r="VV5" s="368"/>
      <c r="VW5" s="368"/>
      <c r="VX5" s="368"/>
      <c r="VY5" s="368"/>
      <c r="VZ5" s="368"/>
      <c r="WA5" s="368"/>
      <c r="WB5" s="368"/>
      <c r="WC5" s="368"/>
      <c r="WD5" s="368"/>
      <c r="WE5" s="368"/>
      <c r="WF5" s="368"/>
      <c r="WG5" s="368"/>
      <c r="WH5" s="368"/>
      <c r="WI5" s="368"/>
      <c r="WJ5" s="368"/>
      <c r="WK5" s="368"/>
      <c r="WL5" s="368"/>
      <c r="WM5" s="368"/>
      <c r="WN5" s="368"/>
      <c r="WO5" s="368"/>
      <c r="WP5" s="368"/>
      <c r="WQ5" s="368"/>
      <c r="WR5" s="368"/>
      <c r="WS5" s="368"/>
      <c r="WT5" s="368"/>
      <c r="WU5" s="368"/>
      <c r="WV5" s="368"/>
      <c r="WW5" s="368"/>
      <c r="WX5" s="368"/>
      <c r="WY5" s="368"/>
      <c r="WZ5" s="368"/>
      <c r="XA5" s="368"/>
      <c r="XB5" s="368"/>
      <c r="XC5" s="368"/>
      <c r="XD5" s="368"/>
      <c r="XE5" s="368"/>
      <c r="XF5" s="368"/>
      <c r="XG5" s="368"/>
      <c r="XH5" s="368"/>
      <c r="XI5" s="368"/>
      <c r="XJ5" s="368"/>
      <c r="XK5" s="368"/>
      <c r="XL5" s="368"/>
      <c r="XM5" s="368"/>
      <c r="XN5" s="368"/>
      <c r="XO5" s="368"/>
      <c r="XP5" s="368"/>
      <c r="XQ5" s="368"/>
      <c r="XR5" s="368"/>
      <c r="XS5" s="368"/>
      <c r="XT5" s="368"/>
      <c r="XU5" s="368"/>
      <c r="XV5" s="368"/>
      <c r="XW5" s="368"/>
      <c r="XX5" s="368"/>
      <c r="XY5" s="368"/>
      <c r="XZ5" s="368"/>
      <c r="YA5" s="368"/>
      <c r="YB5" s="368"/>
      <c r="YC5" s="368"/>
      <c r="YD5" s="368"/>
      <c r="YE5" s="368"/>
      <c r="YF5" s="368"/>
      <c r="YG5" s="368"/>
      <c r="YH5" s="368"/>
      <c r="YI5" s="368"/>
      <c r="YJ5" s="368"/>
      <c r="YK5" s="368"/>
      <c r="YL5" s="368"/>
      <c r="YM5" s="368"/>
      <c r="YN5" s="368"/>
      <c r="YO5" s="368"/>
      <c r="YP5" s="368"/>
      <c r="YQ5" s="368"/>
      <c r="YR5" s="368"/>
      <c r="YS5" s="368"/>
      <c r="YT5" s="368"/>
      <c r="YU5" s="368"/>
      <c r="YV5" s="368"/>
      <c r="YW5" s="368"/>
      <c r="YX5" s="368"/>
      <c r="YY5" s="368"/>
      <c r="YZ5" s="368"/>
      <c r="ZA5" s="368"/>
      <c r="ZB5" s="368"/>
      <c r="ZC5" s="368"/>
      <c r="ZD5" s="368"/>
      <c r="ZE5" s="368"/>
      <c r="ZF5" s="368"/>
      <c r="ZG5" s="368"/>
      <c r="ZH5" s="368"/>
      <c r="ZI5" s="368"/>
      <c r="ZJ5" s="368"/>
      <c r="ZK5" s="368"/>
      <c r="ZL5" s="368"/>
      <c r="ZM5" s="368"/>
      <c r="ZN5" s="368"/>
      <c r="ZO5" s="368"/>
      <c r="ZP5" s="368"/>
      <c r="ZQ5" s="368"/>
      <c r="ZR5" s="368"/>
      <c r="ZS5" s="368"/>
      <c r="ZT5" s="368"/>
      <c r="ZU5" s="368"/>
      <c r="ZV5" s="368"/>
      <c r="ZW5" s="368"/>
      <c r="ZX5" s="368"/>
      <c r="ZY5" s="368"/>
      <c r="ZZ5" s="368"/>
      <c r="AAA5" s="368"/>
      <c r="AAB5" s="368"/>
      <c r="AAC5" s="368"/>
      <c r="AAD5" s="368"/>
      <c r="AAE5" s="368"/>
      <c r="AAF5" s="368"/>
      <c r="AAG5" s="368"/>
      <c r="AAH5" s="368"/>
      <c r="AAI5" s="368"/>
      <c r="AAJ5" s="368"/>
      <c r="AAK5" s="368"/>
      <c r="AAL5" s="368"/>
      <c r="AAM5" s="368"/>
      <c r="AAN5" s="368"/>
      <c r="AAO5" s="368"/>
      <c r="AAP5" s="368"/>
      <c r="AAQ5" s="368"/>
      <c r="AAR5" s="368"/>
      <c r="AAS5" s="368"/>
      <c r="AAT5" s="368"/>
      <c r="AAU5" s="368"/>
      <c r="AAV5" s="368"/>
      <c r="AAW5" s="368"/>
      <c r="AAX5" s="368"/>
      <c r="AAY5" s="368"/>
      <c r="AAZ5" s="368"/>
      <c r="ABA5" s="368"/>
      <c r="ABB5" s="368"/>
      <c r="ABC5" s="368"/>
      <c r="ABD5" s="368"/>
      <c r="ABE5" s="368"/>
      <c r="ABF5" s="368"/>
      <c r="ABG5" s="368"/>
      <c r="ABH5" s="368"/>
      <c r="ABI5" s="368"/>
      <c r="ABJ5" s="368"/>
      <c r="ABK5" s="368"/>
      <c r="ABL5" s="368"/>
      <c r="ABM5" s="368"/>
      <c r="ABN5" s="368"/>
      <c r="ABO5" s="368"/>
      <c r="ABP5" s="368"/>
      <c r="ABQ5" s="368"/>
      <c r="ABR5" s="368"/>
      <c r="ABS5" s="368"/>
      <c r="ABT5" s="368"/>
      <c r="ABU5" s="368"/>
      <c r="ABV5" s="368"/>
      <c r="ABW5" s="368"/>
      <c r="ABX5" s="368"/>
      <c r="ABY5" s="368"/>
      <c r="ABZ5" s="368"/>
      <c r="ACA5" s="368"/>
      <c r="ACB5" s="368"/>
      <c r="ACC5" s="368"/>
      <c r="ACD5" s="368"/>
      <c r="ACE5" s="368"/>
      <c r="ACF5" s="368"/>
      <c r="ACG5" s="368"/>
      <c r="ACH5" s="368"/>
      <c r="ACI5" s="368"/>
      <c r="ACJ5" s="368"/>
      <c r="ACK5" s="368"/>
      <c r="ACL5" s="368"/>
      <c r="ACM5" s="368"/>
      <c r="ACN5" s="368"/>
      <c r="ACO5" s="368"/>
      <c r="ACP5" s="368"/>
      <c r="ACQ5" s="368"/>
      <c r="ACR5" s="368"/>
      <c r="ACS5" s="368"/>
      <c r="ACT5" s="368"/>
      <c r="ACU5" s="368"/>
      <c r="ACV5" s="368"/>
      <c r="ACW5" s="368"/>
      <c r="ACX5" s="368"/>
      <c r="ACY5" s="368"/>
      <c r="ACZ5" s="368"/>
      <c r="ADA5" s="368"/>
      <c r="ADB5" s="368"/>
      <c r="ADC5" s="368"/>
      <c r="ADD5" s="368"/>
      <c r="ADE5" s="368"/>
      <c r="ADF5" s="368"/>
      <c r="ADG5" s="368"/>
      <c r="ADH5" s="368"/>
      <c r="ADI5" s="368"/>
      <c r="ADJ5" s="368"/>
      <c r="ADK5" s="368"/>
      <c r="ADL5" s="368"/>
      <c r="ADM5" s="368"/>
      <c r="ADN5" s="368"/>
      <c r="ADO5" s="368"/>
      <c r="ADP5" s="368"/>
      <c r="ADQ5" s="368"/>
      <c r="ADR5" s="368"/>
      <c r="ADS5" s="368"/>
      <c r="ADT5" s="368"/>
      <c r="ADU5" s="368"/>
      <c r="ADV5" s="368"/>
      <c r="ADW5" s="368"/>
      <c r="ADX5" s="368"/>
      <c r="ADY5" s="368"/>
      <c r="ADZ5" s="368"/>
      <c r="AEA5" s="368"/>
      <c r="AEB5" s="368"/>
      <c r="AEC5" s="368"/>
      <c r="AED5" s="368"/>
      <c r="AEE5" s="368"/>
      <c r="AEF5" s="368"/>
      <c r="AEG5" s="368"/>
      <c r="AEH5" s="368"/>
      <c r="AEI5" s="368"/>
      <c r="AEJ5" s="368"/>
      <c r="AEK5" s="368"/>
      <c r="AEL5" s="368"/>
      <c r="AEM5" s="368"/>
      <c r="AEN5" s="368"/>
      <c r="AEO5" s="368"/>
      <c r="AEP5" s="368"/>
      <c r="AEQ5" s="368"/>
      <c r="AER5" s="368"/>
      <c r="AES5" s="368"/>
      <c r="AET5" s="368"/>
      <c r="AEU5" s="368"/>
      <c r="AEV5" s="368"/>
      <c r="AEW5" s="368"/>
      <c r="AEX5" s="368"/>
      <c r="AEY5" s="368"/>
      <c r="AEZ5" s="368"/>
      <c r="AFA5" s="368"/>
      <c r="AFB5" s="368"/>
      <c r="AFC5" s="368"/>
      <c r="AFD5" s="368"/>
      <c r="AFE5" s="368"/>
      <c r="AFF5" s="368"/>
      <c r="AFG5" s="368"/>
      <c r="AFH5" s="368"/>
      <c r="AFI5" s="368"/>
      <c r="AFJ5" s="368"/>
      <c r="AFK5" s="368"/>
      <c r="AFL5" s="368"/>
      <c r="AFM5" s="368"/>
      <c r="AFN5" s="368"/>
      <c r="AFO5" s="368"/>
      <c r="AFP5" s="368"/>
      <c r="AFQ5" s="368"/>
      <c r="AFR5" s="368"/>
      <c r="AFS5" s="368"/>
      <c r="AFT5" s="368"/>
      <c r="AFU5" s="368"/>
      <c r="AFV5" s="368"/>
      <c r="AFW5" s="368"/>
      <c r="AFX5" s="368"/>
      <c r="AFY5" s="368"/>
      <c r="AFZ5" s="368"/>
      <c r="AGA5" s="368"/>
      <c r="AGB5" s="368"/>
      <c r="AGC5" s="368"/>
      <c r="AGD5" s="368"/>
      <c r="AGE5" s="368"/>
      <c r="AGF5" s="368"/>
      <c r="AGG5" s="368"/>
      <c r="AGH5" s="368"/>
      <c r="AGI5" s="368"/>
      <c r="AGJ5" s="368"/>
      <c r="AGK5" s="368"/>
      <c r="AGL5" s="368"/>
      <c r="AGM5" s="368"/>
      <c r="AGN5" s="368"/>
      <c r="AGO5" s="368"/>
      <c r="AGP5" s="368"/>
      <c r="AGQ5" s="368"/>
      <c r="AGR5" s="368"/>
      <c r="AGS5" s="368"/>
      <c r="AGT5" s="368"/>
      <c r="AGU5" s="368"/>
      <c r="AGV5" s="368"/>
      <c r="AGW5" s="368"/>
      <c r="AGX5" s="368"/>
      <c r="AGY5" s="368"/>
      <c r="AGZ5" s="368"/>
      <c r="AHA5" s="368"/>
      <c r="AHB5" s="368"/>
      <c r="AHC5" s="368"/>
      <c r="AHD5" s="368"/>
      <c r="AHE5" s="368"/>
      <c r="AHF5" s="368"/>
      <c r="AHG5" s="368"/>
      <c r="AHH5" s="368"/>
      <c r="AHI5" s="368"/>
      <c r="AHJ5" s="368"/>
      <c r="AHK5" s="368"/>
      <c r="AHL5" s="368"/>
      <c r="AHM5" s="368"/>
      <c r="AHN5" s="368"/>
      <c r="AHO5" s="368"/>
      <c r="AHP5" s="368"/>
      <c r="AHQ5" s="368"/>
      <c r="AHR5" s="368"/>
      <c r="AHS5" s="368"/>
      <c r="AHT5" s="368"/>
      <c r="AHU5" s="368"/>
      <c r="AHV5" s="368"/>
      <c r="AHW5" s="368"/>
      <c r="AHX5" s="368"/>
      <c r="AHY5" s="368"/>
      <c r="AHZ5" s="368"/>
      <c r="AIA5" s="368"/>
      <c r="AIB5" s="368"/>
      <c r="AIC5" s="368"/>
      <c r="AID5" s="368"/>
      <c r="AIE5" s="368"/>
      <c r="AIF5" s="368"/>
      <c r="AIG5" s="368"/>
      <c r="AIH5" s="368"/>
      <c r="AII5" s="368"/>
      <c r="AIJ5" s="368"/>
      <c r="AIK5" s="368"/>
      <c r="AIL5" s="368"/>
      <c r="AIM5" s="368"/>
      <c r="AIN5" s="368"/>
      <c r="AIO5" s="368"/>
      <c r="AIP5" s="368"/>
      <c r="AIQ5" s="368"/>
      <c r="AIR5" s="368"/>
      <c r="AIS5" s="368"/>
      <c r="AIT5" s="368"/>
      <c r="AIU5" s="368"/>
      <c r="AIV5" s="368"/>
      <c r="AIW5" s="368"/>
      <c r="AIX5" s="368"/>
      <c r="AIY5" s="368"/>
      <c r="AIZ5" s="368"/>
      <c r="AJA5" s="368"/>
      <c r="AJB5" s="368"/>
      <c r="AJC5" s="368"/>
      <c r="AJD5" s="368"/>
      <c r="AJE5" s="368"/>
      <c r="AJF5" s="368"/>
      <c r="AJG5" s="368"/>
      <c r="AJH5" s="368"/>
      <c r="AJI5" s="368"/>
      <c r="AJJ5" s="368"/>
      <c r="AJK5" s="368"/>
      <c r="AJL5" s="368"/>
      <c r="AJM5" s="368"/>
      <c r="AJN5" s="368"/>
      <c r="AJO5" s="368"/>
      <c r="AJP5" s="368"/>
      <c r="AJQ5" s="368"/>
      <c r="AJR5" s="368"/>
      <c r="AJS5" s="368"/>
      <c r="AJT5" s="368"/>
      <c r="AJU5" s="368"/>
      <c r="AJV5" s="368"/>
      <c r="AJW5" s="368"/>
      <c r="AJX5" s="368"/>
      <c r="AJY5" s="368"/>
      <c r="AJZ5" s="368"/>
      <c r="AKA5" s="368"/>
      <c r="AKB5" s="368"/>
      <c r="AKC5" s="368"/>
      <c r="AKD5" s="368"/>
      <c r="AKE5" s="368"/>
      <c r="AKF5" s="368"/>
      <c r="AKG5" s="368"/>
      <c r="AKH5" s="368"/>
      <c r="AKI5" s="368"/>
      <c r="AKJ5" s="368"/>
      <c r="AKK5" s="368"/>
      <c r="AKL5" s="368"/>
      <c r="AKM5" s="368"/>
      <c r="AKN5" s="368"/>
      <c r="AKO5" s="368"/>
      <c r="AKP5" s="368"/>
      <c r="AKQ5" s="368"/>
      <c r="AKR5" s="368"/>
      <c r="AKS5" s="368"/>
      <c r="AKT5" s="368"/>
      <c r="AKU5" s="368"/>
      <c r="AKV5" s="368"/>
      <c r="AKW5" s="368"/>
      <c r="AKX5" s="368"/>
      <c r="AKY5" s="368"/>
      <c r="AKZ5" s="368"/>
      <c r="ALA5" s="368"/>
      <c r="ALB5" s="368"/>
      <c r="ALC5" s="368"/>
      <c r="ALD5" s="368"/>
      <c r="ALE5" s="368"/>
      <c r="ALF5" s="368"/>
      <c r="ALG5" s="368"/>
      <c r="ALH5" s="368"/>
      <c r="ALI5" s="368"/>
      <c r="ALJ5" s="368"/>
      <c r="ALK5" s="368"/>
      <c r="ALL5" s="368"/>
      <c r="ALM5" s="368"/>
      <c r="ALN5" s="368"/>
      <c r="ALO5" s="368"/>
      <c r="ALP5" s="368"/>
      <c r="ALQ5" s="368"/>
      <c r="ALR5" s="368"/>
      <c r="ALS5" s="368"/>
      <c r="ALT5" s="368"/>
      <c r="ALU5" s="368"/>
      <c r="ALV5" s="368"/>
      <c r="ALW5" s="368"/>
      <c r="ALX5" s="368"/>
      <c r="ALY5" s="368"/>
      <c r="ALZ5" s="368"/>
      <c r="AMA5" s="368"/>
      <c r="AMB5" s="368"/>
      <c r="AMC5" s="368"/>
      <c r="AMD5" s="368"/>
      <c r="AME5" s="368"/>
      <c r="AMF5" s="368"/>
      <c r="AMG5" s="368"/>
      <c r="AMH5" s="368"/>
      <c r="AMI5" s="368"/>
      <c r="AMJ5" s="368"/>
      <c r="AMK5" s="368"/>
    </row>
    <row r="6" spans="1:1025" ht="25.5">
      <c r="B6" s="380" t="s">
        <v>3414</v>
      </c>
      <c r="C6" s="380"/>
      <c r="D6" s="380"/>
      <c r="E6" s="380"/>
      <c r="F6" s="380"/>
    </row>
    <row r="7" spans="1:1025" s="375" customFormat="1" ht="51">
      <c r="A7" s="377"/>
      <c r="B7" s="380" t="s">
        <v>3415</v>
      </c>
      <c r="C7" s="380"/>
      <c r="D7" s="380"/>
      <c r="E7" s="380"/>
      <c r="F7" s="380"/>
      <c r="H7" s="367"/>
      <c r="I7" s="366"/>
      <c r="J7" s="376"/>
    </row>
    <row r="8" spans="1:1025" s="375" customFormat="1">
      <c r="A8" s="377"/>
      <c r="B8" s="380"/>
      <c r="C8" s="380"/>
      <c r="D8" s="380"/>
      <c r="E8" s="380"/>
      <c r="F8" s="380"/>
      <c r="H8" s="367"/>
      <c r="I8" s="366"/>
      <c r="J8" s="376"/>
    </row>
    <row r="9" spans="1:1025" s="381" customFormat="1" ht="102">
      <c r="A9" s="379"/>
      <c r="B9" s="381" t="s">
        <v>3416</v>
      </c>
    </row>
    <row r="10" spans="1:1025" s="381" customFormat="1">
      <c r="A10" s="379"/>
    </row>
    <row r="11" spans="1:1025" s="369" customFormat="1" ht="38.25">
      <c r="A11" s="383"/>
      <c r="B11" s="384" t="s">
        <v>3417</v>
      </c>
      <c r="C11" s="384"/>
      <c r="D11" s="384"/>
      <c r="E11" s="384"/>
      <c r="F11" s="384"/>
      <c r="G11" s="384"/>
      <c r="H11" s="384"/>
      <c r="I11" s="384"/>
      <c r="J11" s="384"/>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385"/>
      <c r="AZ11" s="385"/>
      <c r="BA11" s="385"/>
      <c r="BB11" s="385"/>
      <c r="BC11" s="385"/>
      <c r="BD11" s="385"/>
      <c r="BE11" s="385"/>
      <c r="BF11" s="385"/>
      <c r="BG11" s="385"/>
      <c r="BH11" s="385"/>
      <c r="BI11" s="385"/>
      <c r="BJ11" s="385"/>
      <c r="BK11" s="385"/>
      <c r="BL11" s="385"/>
      <c r="BM11" s="385"/>
      <c r="BN11" s="385"/>
      <c r="BO11" s="385"/>
      <c r="BP11" s="385"/>
      <c r="BQ11" s="385"/>
      <c r="BR11" s="385"/>
      <c r="BS11" s="385"/>
      <c r="BT11" s="385"/>
      <c r="BU11" s="385"/>
      <c r="BV11" s="385"/>
      <c r="BW11" s="385"/>
      <c r="BX11" s="385"/>
      <c r="BY11" s="385"/>
      <c r="BZ11" s="385"/>
      <c r="CA11" s="385"/>
      <c r="CB11" s="385"/>
      <c r="CC11" s="385"/>
      <c r="CD11" s="385"/>
      <c r="CE11" s="385"/>
      <c r="CF11" s="385"/>
      <c r="CG11" s="385"/>
      <c r="CH11" s="385"/>
      <c r="CI11" s="385"/>
      <c r="CJ11" s="385"/>
      <c r="CK11" s="385"/>
      <c r="CL11" s="385"/>
      <c r="CM11" s="385"/>
      <c r="CN11" s="385"/>
      <c r="CO11" s="385"/>
      <c r="CP11" s="385"/>
      <c r="CQ11" s="385"/>
      <c r="CR11" s="385"/>
      <c r="CS11" s="385"/>
      <c r="CT11" s="385"/>
      <c r="CU11" s="385"/>
      <c r="CV11" s="385"/>
      <c r="CW11" s="385"/>
      <c r="CX11" s="385"/>
      <c r="CY11" s="385"/>
      <c r="CZ11" s="385"/>
      <c r="DA11" s="385"/>
      <c r="DB11" s="385"/>
      <c r="DC11" s="385"/>
      <c r="DD11" s="385"/>
      <c r="DE11" s="385"/>
      <c r="DF11" s="385"/>
      <c r="DG11" s="385"/>
      <c r="DH11" s="385"/>
      <c r="DI11" s="385"/>
      <c r="DJ11" s="385"/>
      <c r="DK11" s="385"/>
      <c r="DL11" s="385"/>
      <c r="DM11" s="385"/>
      <c r="DN11" s="385"/>
      <c r="DO11" s="385"/>
      <c r="DP11" s="385"/>
      <c r="DQ11" s="385"/>
      <c r="DR11" s="385"/>
      <c r="DS11" s="385"/>
      <c r="DT11" s="385"/>
      <c r="DU11" s="385"/>
      <c r="DV11" s="385"/>
      <c r="DW11" s="385"/>
      <c r="DX11" s="385"/>
      <c r="DY11" s="385"/>
      <c r="DZ11" s="385"/>
      <c r="EA11" s="385"/>
      <c r="EB11" s="385"/>
      <c r="EC11" s="385"/>
      <c r="ED11" s="385"/>
      <c r="EE11" s="385"/>
      <c r="EF11" s="385"/>
      <c r="EG11" s="385"/>
      <c r="EH11" s="385"/>
      <c r="EI11" s="385"/>
      <c r="EJ11" s="385"/>
      <c r="EK11" s="385"/>
      <c r="EL11" s="385"/>
      <c r="EM11" s="385"/>
      <c r="EN11" s="385"/>
      <c r="EO11" s="385"/>
      <c r="EP11" s="385"/>
      <c r="EQ11" s="385"/>
      <c r="ER11" s="385"/>
      <c r="ES11" s="385"/>
      <c r="ET11" s="385"/>
      <c r="EU11" s="385"/>
      <c r="EV11" s="385"/>
      <c r="EW11" s="385"/>
      <c r="EX11" s="385"/>
      <c r="EY11" s="385"/>
      <c r="EZ11" s="385"/>
      <c r="FA11" s="385"/>
      <c r="FB11" s="385"/>
      <c r="FC11" s="385"/>
      <c r="FD11" s="385"/>
      <c r="FE11" s="385"/>
      <c r="FF11" s="385"/>
      <c r="FG11" s="385"/>
      <c r="FH11" s="385"/>
      <c r="FI11" s="385"/>
      <c r="FJ11" s="385"/>
      <c r="FK11" s="385"/>
      <c r="FL11" s="385"/>
      <c r="FM11" s="385"/>
      <c r="FN11" s="385"/>
      <c r="FO11" s="385"/>
      <c r="FP11" s="385"/>
      <c r="FQ11" s="385"/>
      <c r="FR11" s="385"/>
      <c r="FS11" s="385"/>
      <c r="FT11" s="385"/>
      <c r="FU11" s="385"/>
      <c r="FV11" s="385"/>
      <c r="FW11" s="385"/>
      <c r="FX11" s="385"/>
      <c r="FY11" s="385"/>
      <c r="FZ11" s="385"/>
      <c r="GA11" s="385"/>
      <c r="GB11" s="385"/>
      <c r="GC11" s="385"/>
      <c r="GD11" s="385"/>
      <c r="GE11" s="385"/>
      <c r="GF11" s="385"/>
      <c r="GG11" s="385"/>
      <c r="GH11" s="385"/>
      <c r="GI11" s="385"/>
      <c r="GJ11" s="385"/>
      <c r="GK11" s="385"/>
      <c r="GL11" s="385"/>
      <c r="GM11" s="385"/>
      <c r="GN11" s="385"/>
      <c r="GO11" s="385"/>
      <c r="GP11" s="385"/>
      <c r="GQ11" s="385"/>
      <c r="GR11" s="385"/>
      <c r="GS11" s="385"/>
      <c r="GT11" s="385"/>
      <c r="GU11" s="385"/>
      <c r="GV11" s="385"/>
      <c r="GW11" s="385"/>
      <c r="GX11" s="385"/>
      <c r="GY11" s="385"/>
      <c r="GZ11" s="385"/>
      <c r="HA11" s="385"/>
      <c r="HB11" s="385"/>
      <c r="HC11" s="385"/>
      <c r="HD11" s="385"/>
      <c r="HE11" s="385"/>
      <c r="HF11" s="385"/>
      <c r="HG11" s="385"/>
      <c r="HH11" s="385"/>
      <c r="HI11" s="385"/>
      <c r="HJ11" s="385"/>
      <c r="HK11" s="385"/>
      <c r="HL11" s="385"/>
      <c r="HM11" s="385"/>
      <c r="HN11" s="385"/>
      <c r="HO11" s="385"/>
      <c r="HP11" s="385"/>
      <c r="HQ11" s="385"/>
      <c r="HR11" s="385"/>
      <c r="HS11" s="385"/>
      <c r="HT11" s="385"/>
      <c r="HU11" s="385"/>
      <c r="HV11" s="385"/>
      <c r="HW11" s="385"/>
      <c r="HX11" s="385"/>
      <c r="HY11" s="385"/>
      <c r="HZ11" s="385"/>
      <c r="IA11" s="385"/>
      <c r="IB11" s="385"/>
      <c r="IC11" s="385"/>
      <c r="ID11" s="385"/>
      <c r="IE11" s="385"/>
      <c r="IF11" s="385"/>
      <c r="IG11" s="385"/>
      <c r="IH11" s="385"/>
      <c r="II11" s="385"/>
      <c r="IJ11" s="385"/>
      <c r="IK11" s="385"/>
      <c r="IL11" s="385"/>
      <c r="IM11" s="385"/>
      <c r="IN11" s="385"/>
      <c r="IO11" s="385"/>
      <c r="IP11" s="385"/>
      <c r="IQ11" s="385"/>
      <c r="IR11" s="385"/>
      <c r="IS11" s="385"/>
      <c r="IT11" s="385"/>
      <c r="IU11" s="385"/>
      <c r="IV11" s="385"/>
      <c r="IW11" s="385"/>
      <c r="IX11" s="385"/>
      <c r="IY11" s="385"/>
      <c r="IZ11" s="385"/>
      <c r="JA11" s="385"/>
      <c r="JB11" s="385"/>
      <c r="JC11" s="385"/>
      <c r="JD11" s="385"/>
      <c r="JE11" s="385"/>
      <c r="JF11" s="385"/>
      <c r="JG11" s="385"/>
      <c r="JH11" s="385"/>
      <c r="JI11" s="385"/>
      <c r="JJ11" s="385"/>
      <c r="JK11" s="385"/>
      <c r="JL11" s="385"/>
      <c r="JM11" s="385"/>
      <c r="JN11" s="385"/>
      <c r="JO11" s="385"/>
      <c r="JP11" s="385"/>
      <c r="JQ11" s="385"/>
      <c r="JR11" s="385"/>
      <c r="JS11" s="385"/>
      <c r="JT11" s="385"/>
      <c r="JU11" s="385"/>
      <c r="JV11" s="385"/>
      <c r="JW11" s="385"/>
      <c r="JX11" s="385"/>
      <c r="JY11" s="385"/>
      <c r="JZ11" s="385"/>
      <c r="KA11" s="385"/>
      <c r="KB11" s="385"/>
      <c r="KC11" s="385"/>
      <c r="KD11" s="385"/>
      <c r="KE11" s="385"/>
      <c r="KF11" s="385"/>
      <c r="KG11" s="385"/>
      <c r="KH11" s="385"/>
      <c r="KI11" s="385"/>
      <c r="KJ11" s="385"/>
      <c r="KK11" s="385"/>
      <c r="KL11" s="385"/>
      <c r="KM11" s="385"/>
      <c r="KN11" s="385"/>
      <c r="KO11" s="385"/>
      <c r="KP11" s="385"/>
      <c r="KQ11" s="385"/>
      <c r="KR11" s="385"/>
      <c r="KS11" s="385"/>
      <c r="KT11" s="385"/>
      <c r="KU11" s="385"/>
      <c r="KV11" s="385"/>
      <c r="KW11" s="385"/>
      <c r="KX11" s="385"/>
      <c r="KY11" s="385"/>
      <c r="KZ11" s="385"/>
      <c r="LA11" s="385"/>
      <c r="LB11" s="385"/>
      <c r="LC11" s="385"/>
      <c r="LD11" s="385"/>
      <c r="LE11" s="385"/>
      <c r="LF11" s="385"/>
      <c r="LG11" s="385"/>
      <c r="LH11" s="385"/>
      <c r="LI11" s="385"/>
      <c r="LJ11" s="385"/>
      <c r="LK11" s="385"/>
      <c r="LL11" s="385"/>
      <c r="LM11" s="385"/>
      <c r="LN11" s="385"/>
      <c r="LO11" s="385"/>
      <c r="LP11" s="385"/>
      <c r="LQ11" s="385"/>
      <c r="LR11" s="385"/>
      <c r="LS11" s="385"/>
      <c r="LT11" s="385"/>
      <c r="LU11" s="385"/>
      <c r="LV11" s="385"/>
      <c r="LW11" s="385"/>
      <c r="LX11" s="385"/>
      <c r="LY11" s="385"/>
      <c r="LZ11" s="385"/>
      <c r="MA11" s="385"/>
      <c r="MB11" s="385"/>
      <c r="MC11" s="385"/>
      <c r="MD11" s="385"/>
      <c r="ME11" s="385"/>
      <c r="MF11" s="385"/>
      <c r="MG11" s="385"/>
      <c r="MH11" s="385"/>
      <c r="MI11" s="385"/>
      <c r="MJ11" s="385"/>
      <c r="MK11" s="385"/>
      <c r="ML11" s="385"/>
      <c r="MM11" s="385"/>
      <c r="MN11" s="385"/>
      <c r="MO11" s="385"/>
      <c r="MP11" s="385"/>
      <c r="MQ11" s="385"/>
      <c r="MR11" s="385"/>
      <c r="MS11" s="385"/>
      <c r="MT11" s="385"/>
      <c r="MU11" s="385"/>
      <c r="MV11" s="385"/>
      <c r="MW11" s="385"/>
      <c r="MX11" s="385"/>
      <c r="MY11" s="385"/>
      <c r="MZ11" s="385"/>
      <c r="NA11" s="385"/>
      <c r="NB11" s="385"/>
      <c r="NC11" s="385"/>
      <c r="ND11" s="385"/>
      <c r="NE11" s="385"/>
      <c r="NF11" s="385"/>
      <c r="NG11" s="385"/>
      <c r="NH11" s="385"/>
      <c r="NI11" s="385"/>
      <c r="NJ11" s="385"/>
      <c r="NK11" s="385"/>
      <c r="NL11" s="385"/>
      <c r="NM11" s="385"/>
      <c r="NN11" s="385"/>
      <c r="NO11" s="385"/>
      <c r="NP11" s="385"/>
      <c r="NQ11" s="385"/>
      <c r="NR11" s="385"/>
      <c r="NS11" s="385"/>
      <c r="NT11" s="385"/>
      <c r="NU11" s="385"/>
      <c r="NV11" s="385"/>
      <c r="NW11" s="385"/>
      <c r="NX11" s="385"/>
      <c r="NY11" s="385"/>
      <c r="NZ11" s="385"/>
      <c r="OA11" s="385"/>
      <c r="OB11" s="385"/>
      <c r="OC11" s="385"/>
      <c r="OD11" s="385"/>
      <c r="OE11" s="385"/>
      <c r="OF11" s="385"/>
      <c r="OG11" s="385"/>
      <c r="OH11" s="385"/>
      <c r="OI11" s="385"/>
      <c r="OJ11" s="385"/>
      <c r="OK11" s="385"/>
      <c r="OL11" s="385"/>
      <c r="OM11" s="385"/>
      <c r="ON11" s="385"/>
      <c r="OO11" s="385"/>
      <c r="OP11" s="385"/>
      <c r="OQ11" s="385"/>
      <c r="OR11" s="385"/>
      <c r="OS11" s="385"/>
      <c r="OT11" s="385"/>
      <c r="OU11" s="385"/>
      <c r="OV11" s="385"/>
      <c r="OW11" s="385"/>
      <c r="OX11" s="385"/>
      <c r="OY11" s="385"/>
      <c r="OZ11" s="385"/>
      <c r="PA11" s="385"/>
      <c r="PB11" s="385"/>
      <c r="PC11" s="385"/>
      <c r="PD11" s="385"/>
      <c r="PE11" s="385"/>
      <c r="PF11" s="385"/>
      <c r="PG11" s="385"/>
      <c r="PH11" s="385"/>
      <c r="PI11" s="385"/>
      <c r="PJ11" s="385"/>
      <c r="PK11" s="385"/>
      <c r="PL11" s="385"/>
      <c r="PM11" s="385"/>
      <c r="PN11" s="385"/>
      <c r="PO11" s="385"/>
      <c r="PP11" s="385"/>
      <c r="PQ11" s="385"/>
      <c r="PR11" s="385"/>
      <c r="PS11" s="385"/>
      <c r="PT11" s="385"/>
      <c r="PU11" s="385"/>
      <c r="PV11" s="385"/>
      <c r="PW11" s="385"/>
      <c r="PX11" s="385"/>
      <c r="PY11" s="385"/>
      <c r="PZ11" s="385"/>
      <c r="QA11" s="385"/>
      <c r="QB11" s="385"/>
      <c r="QC11" s="385"/>
      <c r="QD11" s="385"/>
      <c r="QE11" s="385"/>
      <c r="QF11" s="385"/>
      <c r="QG11" s="385"/>
      <c r="QH11" s="385"/>
      <c r="QI11" s="385"/>
      <c r="QJ11" s="385"/>
      <c r="QK11" s="385"/>
      <c r="QL11" s="385"/>
      <c r="QM11" s="385"/>
      <c r="QN11" s="385"/>
      <c r="QO11" s="385"/>
      <c r="QP11" s="385"/>
      <c r="QQ11" s="385"/>
      <c r="QR11" s="385"/>
      <c r="QS11" s="385"/>
      <c r="QT11" s="385"/>
      <c r="QU11" s="385"/>
      <c r="QV11" s="385"/>
      <c r="QW11" s="385"/>
      <c r="QX11" s="385"/>
      <c r="QY11" s="385"/>
      <c r="QZ11" s="385"/>
      <c r="RA11" s="385"/>
      <c r="RB11" s="385"/>
      <c r="RC11" s="385"/>
      <c r="RD11" s="385"/>
      <c r="RE11" s="385"/>
      <c r="RF11" s="385"/>
      <c r="RG11" s="385"/>
      <c r="RH11" s="385"/>
      <c r="RI11" s="385"/>
      <c r="RJ11" s="385"/>
      <c r="RK11" s="385"/>
      <c r="RL11" s="385"/>
      <c r="RM11" s="385"/>
      <c r="RN11" s="385"/>
      <c r="RO11" s="385"/>
      <c r="RP11" s="385"/>
      <c r="RQ11" s="385"/>
      <c r="RR11" s="385"/>
      <c r="RS11" s="385"/>
      <c r="RT11" s="385"/>
      <c r="RU11" s="385"/>
      <c r="RV11" s="385"/>
      <c r="RW11" s="385"/>
      <c r="RX11" s="385"/>
      <c r="RY11" s="385"/>
      <c r="RZ11" s="385"/>
      <c r="SA11" s="385"/>
      <c r="SB11" s="385"/>
      <c r="SC11" s="385"/>
      <c r="SD11" s="385"/>
      <c r="SE11" s="385"/>
      <c r="SF11" s="385"/>
      <c r="SG11" s="385"/>
      <c r="SH11" s="385"/>
      <c r="SI11" s="385"/>
      <c r="SJ11" s="385"/>
      <c r="SK11" s="385"/>
      <c r="SL11" s="385"/>
      <c r="SM11" s="385"/>
      <c r="SN11" s="385"/>
      <c r="SO11" s="385"/>
      <c r="SP11" s="385"/>
      <c r="SQ11" s="385"/>
      <c r="SR11" s="385"/>
      <c r="SS11" s="385"/>
      <c r="ST11" s="385"/>
      <c r="SU11" s="385"/>
      <c r="SV11" s="385"/>
      <c r="SW11" s="385"/>
      <c r="SX11" s="385"/>
      <c r="SY11" s="385"/>
      <c r="SZ11" s="385"/>
      <c r="TA11" s="385"/>
      <c r="TB11" s="385"/>
      <c r="TC11" s="385"/>
      <c r="TD11" s="385"/>
      <c r="TE11" s="385"/>
      <c r="TF11" s="385"/>
      <c r="TG11" s="385"/>
      <c r="TH11" s="385"/>
      <c r="TI11" s="385"/>
      <c r="TJ11" s="385"/>
      <c r="TK11" s="385"/>
      <c r="TL11" s="385"/>
      <c r="TM11" s="385"/>
      <c r="TN11" s="385"/>
      <c r="TO11" s="385"/>
      <c r="TP11" s="385"/>
      <c r="TQ11" s="385"/>
      <c r="TR11" s="385"/>
      <c r="TS11" s="385"/>
      <c r="TT11" s="385"/>
      <c r="TU11" s="385"/>
      <c r="TV11" s="385"/>
      <c r="TW11" s="385"/>
      <c r="TX11" s="385"/>
      <c r="TY11" s="385"/>
      <c r="TZ11" s="385"/>
      <c r="UA11" s="385"/>
      <c r="UB11" s="385"/>
      <c r="UC11" s="385"/>
      <c r="UD11" s="385"/>
      <c r="UE11" s="385"/>
      <c r="UF11" s="385"/>
      <c r="UG11" s="385"/>
      <c r="UH11" s="385"/>
      <c r="UI11" s="385"/>
      <c r="UJ11" s="385"/>
      <c r="UK11" s="385"/>
      <c r="UL11" s="385"/>
      <c r="UM11" s="385"/>
      <c r="UN11" s="385"/>
      <c r="UO11" s="385"/>
      <c r="UP11" s="385"/>
      <c r="UQ11" s="385"/>
      <c r="UR11" s="385"/>
      <c r="US11" s="385"/>
      <c r="UT11" s="385"/>
      <c r="UU11" s="385"/>
      <c r="UV11" s="385"/>
      <c r="UW11" s="385"/>
      <c r="UX11" s="385"/>
      <c r="UY11" s="385"/>
      <c r="UZ11" s="385"/>
      <c r="VA11" s="385"/>
      <c r="VB11" s="385"/>
      <c r="VC11" s="385"/>
      <c r="VD11" s="385"/>
      <c r="VE11" s="385"/>
      <c r="VF11" s="385"/>
      <c r="VG11" s="385"/>
      <c r="VH11" s="385"/>
      <c r="VI11" s="385"/>
      <c r="VJ11" s="385"/>
      <c r="VK11" s="385"/>
      <c r="VL11" s="385"/>
      <c r="VM11" s="385"/>
      <c r="VN11" s="385"/>
      <c r="VO11" s="385"/>
      <c r="VP11" s="385"/>
      <c r="VQ11" s="385"/>
      <c r="VR11" s="385"/>
      <c r="VS11" s="385"/>
      <c r="VT11" s="385"/>
      <c r="VU11" s="385"/>
      <c r="VV11" s="385"/>
      <c r="VW11" s="385"/>
      <c r="VX11" s="385"/>
      <c r="VY11" s="385"/>
      <c r="VZ11" s="385"/>
      <c r="WA11" s="385"/>
      <c r="WB11" s="385"/>
      <c r="WC11" s="385"/>
      <c r="WD11" s="385"/>
      <c r="WE11" s="385"/>
      <c r="WF11" s="385"/>
      <c r="WG11" s="385"/>
      <c r="WH11" s="385"/>
      <c r="WI11" s="385"/>
      <c r="WJ11" s="385"/>
      <c r="WK11" s="385"/>
      <c r="WL11" s="385"/>
      <c r="WM11" s="385"/>
      <c r="WN11" s="385"/>
      <c r="WO11" s="385"/>
      <c r="WP11" s="385"/>
      <c r="WQ11" s="385"/>
      <c r="WR11" s="385"/>
      <c r="WS11" s="385"/>
      <c r="WT11" s="385"/>
      <c r="WU11" s="385"/>
      <c r="WV11" s="385"/>
      <c r="WW11" s="385"/>
      <c r="WX11" s="385"/>
      <c r="WY11" s="385"/>
      <c r="WZ11" s="385"/>
      <c r="XA11" s="385"/>
      <c r="XB11" s="385"/>
      <c r="XC11" s="385"/>
      <c r="XD11" s="385"/>
      <c r="XE11" s="385"/>
      <c r="XF11" s="385"/>
      <c r="XG11" s="385"/>
      <c r="XH11" s="385"/>
      <c r="XI11" s="385"/>
      <c r="XJ11" s="385"/>
      <c r="XK11" s="385"/>
      <c r="XL11" s="385"/>
      <c r="XM11" s="385"/>
      <c r="XN11" s="385"/>
      <c r="XO11" s="385"/>
      <c r="XP11" s="385"/>
      <c r="XQ11" s="385"/>
      <c r="XR11" s="385"/>
      <c r="XS11" s="385"/>
      <c r="XT11" s="385"/>
      <c r="XU11" s="385"/>
      <c r="XV11" s="385"/>
      <c r="XW11" s="385"/>
      <c r="XX11" s="385"/>
      <c r="XY11" s="385"/>
      <c r="XZ11" s="385"/>
      <c r="YA11" s="385"/>
      <c r="YB11" s="385"/>
      <c r="YC11" s="385"/>
      <c r="YD11" s="385"/>
      <c r="YE11" s="385"/>
      <c r="YF11" s="385"/>
      <c r="YG11" s="385"/>
      <c r="YH11" s="385"/>
      <c r="YI11" s="385"/>
      <c r="YJ11" s="385"/>
      <c r="YK11" s="385"/>
      <c r="YL11" s="385"/>
      <c r="YM11" s="385"/>
      <c r="YN11" s="385"/>
      <c r="YO11" s="385"/>
      <c r="YP11" s="385"/>
      <c r="YQ11" s="385"/>
      <c r="YR11" s="385"/>
      <c r="YS11" s="385"/>
      <c r="YT11" s="385"/>
      <c r="YU11" s="385"/>
      <c r="YV11" s="385"/>
      <c r="YW11" s="385"/>
      <c r="YX11" s="385"/>
      <c r="YY11" s="385"/>
      <c r="YZ11" s="385"/>
      <c r="ZA11" s="385"/>
      <c r="ZB11" s="385"/>
      <c r="ZC11" s="385"/>
      <c r="ZD11" s="385"/>
      <c r="ZE11" s="385"/>
      <c r="ZF11" s="385"/>
      <c r="ZG11" s="385"/>
      <c r="ZH11" s="385"/>
      <c r="ZI11" s="385"/>
      <c r="ZJ11" s="385"/>
      <c r="ZK11" s="385"/>
      <c r="ZL11" s="385"/>
      <c r="ZM11" s="385"/>
      <c r="ZN11" s="385"/>
      <c r="ZO11" s="385"/>
      <c r="ZP11" s="385"/>
      <c r="ZQ11" s="385"/>
      <c r="ZR11" s="385"/>
      <c r="ZS11" s="385"/>
      <c r="ZT11" s="385"/>
      <c r="ZU11" s="385"/>
      <c r="ZV11" s="385"/>
      <c r="ZW11" s="385"/>
      <c r="ZX11" s="385"/>
      <c r="ZY11" s="385"/>
      <c r="ZZ11" s="385"/>
      <c r="AAA11" s="385"/>
      <c r="AAB11" s="385"/>
      <c r="AAC11" s="385"/>
      <c r="AAD11" s="385"/>
      <c r="AAE11" s="385"/>
      <c r="AAF11" s="385"/>
      <c r="AAG11" s="385"/>
      <c r="AAH11" s="385"/>
      <c r="AAI11" s="385"/>
      <c r="AAJ11" s="385"/>
      <c r="AAK11" s="385"/>
      <c r="AAL11" s="385"/>
      <c r="AAM11" s="385"/>
      <c r="AAN11" s="385"/>
      <c r="AAO11" s="385"/>
      <c r="AAP11" s="385"/>
      <c r="AAQ11" s="385"/>
      <c r="AAR11" s="385"/>
      <c r="AAS11" s="385"/>
      <c r="AAT11" s="385"/>
      <c r="AAU11" s="385"/>
      <c r="AAV11" s="385"/>
      <c r="AAW11" s="385"/>
      <c r="AAX11" s="385"/>
      <c r="AAY11" s="385"/>
      <c r="AAZ11" s="385"/>
      <c r="ABA11" s="385"/>
      <c r="ABB11" s="385"/>
      <c r="ABC11" s="385"/>
      <c r="ABD11" s="385"/>
      <c r="ABE11" s="385"/>
      <c r="ABF11" s="385"/>
      <c r="ABG11" s="385"/>
      <c r="ABH11" s="385"/>
      <c r="ABI11" s="385"/>
      <c r="ABJ11" s="385"/>
      <c r="ABK11" s="385"/>
      <c r="ABL11" s="385"/>
      <c r="ABM11" s="385"/>
      <c r="ABN11" s="385"/>
      <c r="ABO11" s="385"/>
      <c r="ABP11" s="385"/>
      <c r="ABQ11" s="385"/>
      <c r="ABR11" s="385"/>
      <c r="ABS11" s="385"/>
      <c r="ABT11" s="385"/>
      <c r="ABU11" s="385"/>
      <c r="ABV11" s="385"/>
      <c r="ABW11" s="385"/>
      <c r="ABX11" s="385"/>
      <c r="ABY11" s="385"/>
      <c r="ABZ11" s="385"/>
      <c r="ACA11" s="385"/>
      <c r="ACB11" s="385"/>
      <c r="ACC11" s="385"/>
      <c r="ACD11" s="385"/>
      <c r="ACE11" s="385"/>
      <c r="ACF11" s="385"/>
      <c r="ACG11" s="385"/>
      <c r="ACH11" s="385"/>
      <c r="ACI11" s="385"/>
      <c r="ACJ11" s="385"/>
      <c r="ACK11" s="385"/>
      <c r="ACL11" s="385"/>
      <c r="ACM11" s="385"/>
      <c r="ACN11" s="385"/>
      <c r="ACO11" s="385"/>
      <c r="ACP11" s="385"/>
      <c r="ACQ11" s="385"/>
      <c r="ACR11" s="385"/>
      <c r="ACS11" s="385"/>
      <c r="ACT11" s="385"/>
      <c r="ACU11" s="385"/>
      <c r="ACV11" s="385"/>
      <c r="ACW11" s="385"/>
      <c r="ACX11" s="385"/>
      <c r="ACY11" s="385"/>
      <c r="ACZ11" s="385"/>
      <c r="ADA11" s="385"/>
      <c r="ADB11" s="385"/>
      <c r="ADC11" s="385"/>
      <c r="ADD11" s="385"/>
      <c r="ADE11" s="385"/>
      <c r="ADF11" s="385"/>
      <c r="ADG11" s="385"/>
      <c r="ADH11" s="385"/>
      <c r="ADI11" s="385"/>
      <c r="ADJ11" s="385"/>
      <c r="ADK11" s="385"/>
      <c r="ADL11" s="385"/>
      <c r="ADM11" s="385"/>
      <c r="ADN11" s="385"/>
      <c r="ADO11" s="385"/>
      <c r="ADP11" s="385"/>
      <c r="ADQ11" s="385"/>
      <c r="ADR11" s="385"/>
      <c r="ADS11" s="385"/>
      <c r="ADT11" s="385"/>
      <c r="ADU11" s="385"/>
      <c r="ADV11" s="385"/>
      <c r="ADW11" s="385"/>
      <c r="ADX11" s="385"/>
      <c r="ADY11" s="385"/>
      <c r="ADZ11" s="385"/>
      <c r="AEA11" s="385"/>
      <c r="AEB11" s="385"/>
      <c r="AEC11" s="385"/>
      <c r="AED11" s="385"/>
      <c r="AEE11" s="385"/>
      <c r="AEF11" s="385"/>
      <c r="AEG11" s="385"/>
      <c r="AEH11" s="385"/>
      <c r="AEI11" s="385"/>
      <c r="AEJ11" s="385"/>
      <c r="AEK11" s="385"/>
      <c r="AEL11" s="385"/>
      <c r="AEM11" s="385"/>
      <c r="AEN11" s="385"/>
      <c r="AEO11" s="385"/>
      <c r="AEP11" s="385"/>
      <c r="AEQ11" s="385"/>
      <c r="AER11" s="385"/>
      <c r="AES11" s="385"/>
      <c r="AET11" s="385"/>
      <c r="AEU11" s="385"/>
      <c r="AEV11" s="385"/>
      <c r="AEW11" s="385"/>
      <c r="AEX11" s="385"/>
      <c r="AEY11" s="385"/>
      <c r="AEZ11" s="385"/>
      <c r="AFA11" s="385"/>
      <c r="AFB11" s="385"/>
      <c r="AFC11" s="385"/>
      <c r="AFD11" s="385"/>
      <c r="AFE11" s="385"/>
      <c r="AFF11" s="385"/>
      <c r="AFG11" s="385"/>
      <c r="AFH11" s="385"/>
      <c r="AFI11" s="385"/>
      <c r="AFJ11" s="385"/>
      <c r="AFK11" s="385"/>
      <c r="AFL11" s="385"/>
      <c r="AFM11" s="385"/>
      <c r="AFN11" s="385"/>
      <c r="AFO11" s="385"/>
      <c r="AFP11" s="385"/>
      <c r="AFQ11" s="385"/>
      <c r="AFR11" s="385"/>
      <c r="AFS11" s="385"/>
      <c r="AFT11" s="385"/>
      <c r="AFU11" s="385"/>
      <c r="AFV11" s="385"/>
      <c r="AFW11" s="385"/>
      <c r="AFX11" s="385"/>
      <c r="AFY11" s="385"/>
      <c r="AFZ11" s="385"/>
      <c r="AGA11" s="385"/>
      <c r="AGB11" s="385"/>
      <c r="AGC11" s="385"/>
      <c r="AGD11" s="385"/>
      <c r="AGE11" s="385"/>
      <c r="AGF11" s="385"/>
      <c r="AGG11" s="385"/>
      <c r="AGH11" s="385"/>
      <c r="AGI11" s="385"/>
      <c r="AGJ11" s="385"/>
      <c r="AGK11" s="385"/>
      <c r="AGL11" s="385"/>
      <c r="AGM11" s="385"/>
      <c r="AGN11" s="385"/>
      <c r="AGO11" s="385"/>
      <c r="AGP11" s="385"/>
      <c r="AGQ11" s="385"/>
      <c r="AGR11" s="385"/>
      <c r="AGS11" s="385"/>
      <c r="AGT11" s="385"/>
      <c r="AGU11" s="385"/>
      <c r="AGV11" s="385"/>
      <c r="AGW11" s="385"/>
      <c r="AGX11" s="385"/>
      <c r="AGY11" s="385"/>
      <c r="AGZ11" s="385"/>
      <c r="AHA11" s="385"/>
      <c r="AHB11" s="385"/>
      <c r="AHC11" s="385"/>
      <c r="AHD11" s="385"/>
      <c r="AHE11" s="385"/>
      <c r="AHF11" s="385"/>
      <c r="AHG11" s="385"/>
      <c r="AHH11" s="385"/>
      <c r="AHI11" s="385"/>
      <c r="AHJ11" s="385"/>
      <c r="AHK11" s="385"/>
      <c r="AHL11" s="385"/>
      <c r="AHM11" s="385"/>
      <c r="AHN11" s="385"/>
      <c r="AHO11" s="385"/>
      <c r="AHP11" s="385"/>
      <c r="AHQ11" s="385"/>
      <c r="AHR11" s="385"/>
      <c r="AHS11" s="385"/>
      <c r="AHT11" s="385"/>
      <c r="AHU11" s="385"/>
      <c r="AHV11" s="385"/>
      <c r="AHW11" s="385"/>
      <c r="AHX11" s="385"/>
      <c r="AHY11" s="385"/>
      <c r="AHZ11" s="385"/>
      <c r="AIA11" s="385"/>
      <c r="AIB11" s="385"/>
      <c r="AIC11" s="385"/>
      <c r="AID11" s="385"/>
      <c r="AIE11" s="385"/>
      <c r="AIF11" s="385"/>
      <c r="AIG11" s="385"/>
      <c r="AIH11" s="385"/>
      <c r="AII11" s="385"/>
      <c r="AIJ11" s="385"/>
      <c r="AIK11" s="385"/>
      <c r="AIL11" s="385"/>
      <c r="AIM11" s="385"/>
      <c r="AIN11" s="385"/>
      <c r="AIO11" s="385"/>
      <c r="AIP11" s="385"/>
      <c r="AIQ11" s="385"/>
      <c r="AIR11" s="385"/>
      <c r="AIS11" s="385"/>
      <c r="AIT11" s="385"/>
      <c r="AIU11" s="385"/>
      <c r="AIV11" s="385"/>
      <c r="AIW11" s="385"/>
      <c r="AIX11" s="385"/>
      <c r="AIY11" s="385"/>
      <c r="AIZ11" s="385"/>
      <c r="AJA11" s="385"/>
      <c r="AJB11" s="385"/>
      <c r="AJC11" s="385"/>
      <c r="AJD11" s="385"/>
      <c r="AJE11" s="385"/>
      <c r="AJF11" s="385"/>
      <c r="AJG11" s="385"/>
      <c r="AJH11" s="385"/>
      <c r="AJI11" s="385"/>
      <c r="AJJ11" s="385"/>
      <c r="AJK11" s="385"/>
      <c r="AJL11" s="385"/>
      <c r="AJM11" s="385"/>
      <c r="AJN11" s="385"/>
      <c r="AJO11" s="385"/>
      <c r="AJP11" s="385"/>
      <c r="AJQ11" s="385"/>
      <c r="AJR11" s="385"/>
      <c r="AJS11" s="385"/>
      <c r="AJT11" s="385"/>
      <c r="AJU11" s="385"/>
      <c r="AJV11" s="385"/>
      <c r="AJW11" s="385"/>
      <c r="AJX11" s="385"/>
      <c r="AJY11" s="385"/>
      <c r="AJZ11" s="385"/>
      <c r="AKA11" s="385"/>
      <c r="AKB11" s="385"/>
      <c r="AKC11" s="385"/>
      <c r="AKD11" s="385"/>
      <c r="AKE11" s="385"/>
      <c r="AKF11" s="385"/>
      <c r="AKG11" s="385"/>
      <c r="AKH11" s="385"/>
      <c r="AKI11" s="385"/>
      <c r="AKJ11" s="385"/>
      <c r="AKK11" s="385"/>
      <c r="AKL11" s="385"/>
      <c r="AKM11" s="385"/>
      <c r="AKN11" s="385"/>
      <c r="AKO11" s="385"/>
      <c r="AKP11" s="385"/>
      <c r="AKQ11" s="385"/>
      <c r="AKR11" s="385"/>
      <c r="AKS11" s="385"/>
      <c r="AKT11" s="385"/>
      <c r="AKU11" s="385"/>
      <c r="AKV11" s="385"/>
      <c r="AKW11" s="385"/>
      <c r="AKX11" s="385"/>
      <c r="AKY11" s="385"/>
      <c r="AKZ11" s="385"/>
      <c r="ALA11" s="385"/>
      <c r="ALB11" s="385"/>
      <c r="ALC11" s="385"/>
      <c r="ALD11" s="385"/>
      <c r="ALE11" s="385"/>
      <c r="ALF11" s="385"/>
      <c r="ALG11" s="385"/>
      <c r="ALH11" s="385"/>
      <c r="ALI11" s="385"/>
      <c r="ALJ11" s="385"/>
      <c r="ALK11" s="385"/>
      <c r="ALL11" s="385"/>
      <c r="ALM11" s="385"/>
      <c r="ALN11" s="385"/>
      <c r="ALO11" s="385"/>
      <c r="ALP11" s="385"/>
      <c r="ALQ11" s="385"/>
      <c r="ALR11" s="385"/>
      <c r="ALS11" s="385"/>
      <c r="ALT11" s="385"/>
      <c r="ALU11" s="385"/>
      <c r="ALV11" s="385"/>
      <c r="ALW11" s="385"/>
      <c r="ALX11" s="385"/>
      <c r="ALY11" s="385"/>
      <c r="ALZ11" s="385"/>
      <c r="AMA11" s="385"/>
      <c r="AMB11" s="385"/>
      <c r="AMC11" s="385"/>
      <c r="AMD11" s="385"/>
      <c r="AME11" s="385"/>
      <c r="AMF11" s="385"/>
      <c r="AMG11" s="385"/>
      <c r="AMH11" s="385"/>
      <c r="AMI11" s="385"/>
      <c r="AMJ11" s="385"/>
      <c r="AMK11" s="385"/>
    </row>
    <row r="12" spans="1:1025" s="369" customFormat="1" ht="25.5">
      <c r="A12" s="383"/>
      <c r="B12" s="384" t="s">
        <v>3418</v>
      </c>
      <c r="C12" s="384"/>
      <c r="D12" s="384"/>
      <c r="E12" s="384"/>
      <c r="F12" s="384"/>
      <c r="G12" s="384"/>
      <c r="H12" s="384"/>
      <c r="I12" s="384"/>
      <c r="J12" s="384"/>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c r="AZ12" s="385"/>
      <c r="BA12" s="385"/>
      <c r="BB12" s="385"/>
      <c r="BC12" s="385"/>
      <c r="BD12" s="385"/>
      <c r="BE12" s="385"/>
      <c r="BF12" s="385"/>
      <c r="BG12" s="385"/>
      <c r="BH12" s="385"/>
      <c r="BI12" s="385"/>
      <c r="BJ12" s="385"/>
      <c r="BK12" s="385"/>
      <c r="BL12" s="385"/>
      <c r="BM12" s="385"/>
      <c r="BN12" s="385"/>
      <c r="BO12" s="385"/>
      <c r="BP12" s="385"/>
      <c r="BQ12" s="385"/>
      <c r="BR12" s="385"/>
      <c r="BS12" s="385"/>
      <c r="BT12" s="385"/>
      <c r="BU12" s="385"/>
      <c r="BV12" s="385"/>
      <c r="BW12" s="385"/>
      <c r="BX12" s="385"/>
      <c r="BY12" s="385"/>
      <c r="BZ12" s="385"/>
      <c r="CA12" s="385"/>
      <c r="CB12" s="385"/>
      <c r="CC12" s="385"/>
      <c r="CD12" s="385"/>
      <c r="CE12" s="385"/>
      <c r="CF12" s="385"/>
      <c r="CG12" s="385"/>
      <c r="CH12" s="385"/>
      <c r="CI12" s="385"/>
      <c r="CJ12" s="385"/>
      <c r="CK12" s="385"/>
      <c r="CL12" s="385"/>
      <c r="CM12" s="385"/>
      <c r="CN12" s="385"/>
      <c r="CO12" s="385"/>
      <c r="CP12" s="385"/>
      <c r="CQ12" s="385"/>
      <c r="CR12" s="385"/>
      <c r="CS12" s="385"/>
      <c r="CT12" s="385"/>
      <c r="CU12" s="385"/>
      <c r="CV12" s="385"/>
      <c r="CW12" s="385"/>
      <c r="CX12" s="385"/>
      <c r="CY12" s="385"/>
      <c r="CZ12" s="385"/>
      <c r="DA12" s="385"/>
      <c r="DB12" s="385"/>
      <c r="DC12" s="385"/>
      <c r="DD12" s="385"/>
      <c r="DE12" s="385"/>
      <c r="DF12" s="385"/>
      <c r="DG12" s="385"/>
      <c r="DH12" s="385"/>
      <c r="DI12" s="385"/>
      <c r="DJ12" s="385"/>
      <c r="DK12" s="385"/>
      <c r="DL12" s="385"/>
      <c r="DM12" s="385"/>
      <c r="DN12" s="385"/>
      <c r="DO12" s="385"/>
      <c r="DP12" s="385"/>
      <c r="DQ12" s="385"/>
      <c r="DR12" s="385"/>
      <c r="DS12" s="385"/>
      <c r="DT12" s="385"/>
      <c r="DU12" s="385"/>
      <c r="DV12" s="385"/>
      <c r="DW12" s="385"/>
      <c r="DX12" s="385"/>
      <c r="DY12" s="385"/>
      <c r="DZ12" s="385"/>
      <c r="EA12" s="385"/>
      <c r="EB12" s="385"/>
      <c r="EC12" s="385"/>
      <c r="ED12" s="385"/>
      <c r="EE12" s="385"/>
      <c r="EF12" s="385"/>
      <c r="EG12" s="385"/>
      <c r="EH12" s="385"/>
      <c r="EI12" s="385"/>
      <c r="EJ12" s="385"/>
      <c r="EK12" s="385"/>
      <c r="EL12" s="385"/>
      <c r="EM12" s="385"/>
      <c r="EN12" s="385"/>
      <c r="EO12" s="385"/>
      <c r="EP12" s="385"/>
      <c r="EQ12" s="385"/>
      <c r="ER12" s="385"/>
      <c r="ES12" s="385"/>
      <c r="ET12" s="385"/>
      <c r="EU12" s="385"/>
      <c r="EV12" s="385"/>
      <c r="EW12" s="385"/>
      <c r="EX12" s="385"/>
      <c r="EY12" s="385"/>
      <c r="EZ12" s="385"/>
      <c r="FA12" s="385"/>
      <c r="FB12" s="385"/>
      <c r="FC12" s="385"/>
      <c r="FD12" s="385"/>
      <c r="FE12" s="385"/>
      <c r="FF12" s="385"/>
      <c r="FG12" s="385"/>
      <c r="FH12" s="385"/>
      <c r="FI12" s="385"/>
      <c r="FJ12" s="385"/>
      <c r="FK12" s="385"/>
      <c r="FL12" s="385"/>
      <c r="FM12" s="385"/>
      <c r="FN12" s="385"/>
      <c r="FO12" s="385"/>
      <c r="FP12" s="385"/>
      <c r="FQ12" s="385"/>
      <c r="FR12" s="385"/>
      <c r="FS12" s="385"/>
      <c r="FT12" s="385"/>
      <c r="FU12" s="385"/>
      <c r="FV12" s="385"/>
      <c r="FW12" s="385"/>
      <c r="FX12" s="385"/>
      <c r="FY12" s="385"/>
      <c r="FZ12" s="385"/>
      <c r="GA12" s="385"/>
      <c r="GB12" s="385"/>
      <c r="GC12" s="385"/>
      <c r="GD12" s="385"/>
      <c r="GE12" s="385"/>
      <c r="GF12" s="385"/>
      <c r="GG12" s="385"/>
      <c r="GH12" s="385"/>
      <c r="GI12" s="385"/>
      <c r="GJ12" s="385"/>
      <c r="GK12" s="385"/>
      <c r="GL12" s="385"/>
      <c r="GM12" s="385"/>
      <c r="GN12" s="385"/>
      <c r="GO12" s="385"/>
      <c r="GP12" s="385"/>
      <c r="GQ12" s="385"/>
      <c r="GR12" s="385"/>
      <c r="GS12" s="385"/>
      <c r="GT12" s="385"/>
      <c r="GU12" s="385"/>
      <c r="GV12" s="385"/>
      <c r="GW12" s="385"/>
      <c r="GX12" s="385"/>
      <c r="GY12" s="385"/>
      <c r="GZ12" s="385"/>
      <c r="HA12" s="385"/>
      <c r="HB12" s="385"/>
      <c r="HC12" s="385"/>
      <c r="HD12" s="385"/>
      <c r="HE12" s="385"/>
      <c r="HF12" s="385"/>
      <c r="HG12" s="385"/>
      <c r="HH12" s="385"/>
      <c r="HI12" s="385"/>
      <c r="HJ12" s="385"/>
      <c r="HK12" s="385"/>
      <c r="HL12" s="385"/>
      <c r="HM12" s="385"/>
      <c r="HN12" s="385"/>
      <c r="HO12" s="385"/>
      <c r="HP12" s="385"/>
      <c r="HQ12" s="385"/>
      <c r="HR12" s="385"/>
      <c r="HS12" s="385"/>
      <c r="HT12" s="385"/>
      <c r="HU12" s="385"/>
      <c r="HV12" s="385"/>
      <c r="HW12" s="385"/>
      <c r="HX12" s="385"/>
      <c r="HY12" s="385"/>
      <c r="HZ12" s="385"/>
      <c r="IA12" s="385"/>
      <c r="IB12" s="385"/>
      <c r="IC12" s="385"/>
      <c r="ID12" s="385"/>
      <c r="IE12" s="385"/>
      <c r="IF12" s="385"/>
      <c r="IG12" s="385"/>
      <c r="IH12" s="385"/>
      <c r="II12" s="385"/>
      <c r="IJ12" s="385"/>
      <c r="IK12" s="385"/>
      <c r="IL12" s="385"/>
      <c r="IM12" s="385"/>
      <c r="IN12" s="385"/>
      <c r="IO12" s="385"/>
      <c r="IP12" s="385"/>
      <c r="IQ12" s="385"/>
      <c r="IR12" s="385"/>
      <c r="IS12" s="385"/>
      <c r="IT12" s="385"/>
      <c r="IU12" s="385"/>
      <c r="IV12" s="385"/>
      <c r="IW12" s="385"/>
      <c r="IX12" s="385"/>
      <c r="IY12" s="385"/>
      <c r="IZ12" s="385"/>
      <c r="JA12" s="385"/>
      <c r="JB12" s="385"/>
      <c r="JC12" s="385"/>
      <c r="JD12" s="385"/>
      <c r="JE12" s="385"/>
      <c r="JF12" s="385"/>
      <c r="JG12" s="385"/>
      <c r="JH12" s="385"/>
      <c r="JI12" s="385"/>
      <c r="JJ12" s="385"/>
      <c r="JK12" s="385"/>
      <c r="JL12" s="385"/>
      <c r="JM12" s="385"/>
      <c r="JN12" s="385"/>
      <c r="JO12" s="385"/>
      <c r="JP12" s="385"/>
      <c r="JQ12" s="385"/>
      <c r="JR12" s="385"/>
      <c r="JS12" s="385"/>
      <c r="JT12" s="385"/>
      <c r="JU12" s="385"/>
      <c r="JV12" s="385"/>
      <c r="JW12" s="385"/>
      <c r="JX12" s="385"/>
      <c r="JY12" s="385"/>
      <c r="JZ12" s="385"/>
      <c r="KA12" s="385"/>
      <c r="KB12" s="385"/>
      <c r="KC12" s="385"/>
      <c r="KD12" s="385"/>
      <c r="KE12" s="385"/>
      <c r="KF12" s="385"/>
      <c r="KG12" s="385"/>
      <c r="KH12" s="385"/>
      <c r="KI12" s="385"/>
      <c r="KJ12" s="385"/>
      <c r="KK12" s="385"/>
      <c r="KL12" s="385"/>
      <c r="KM12" s="385"/>
      <c r="KN12" s="385"/>
      <c r="KO12" s="385"/>
      <c r="KP12" s="385"/>
      <c r="KQ12" s="385"/>
      <c r="KR12" s="385"/>
      <c r="KS12" s="385"/>
      <c r="KT12" s="385"/>
      <c r="KU12" s="385"/>
      <c r="KV12" s="385"/>
      <c r="KW12" s="385"/>
      <c r="KX12" s="385"/>
      <c r="KY12" s="385"/>
      <c r="KZ12" s="385"/>
      <c r="LA12" s="385"/>
      <c r="LB12" s="385"/>
      <c r="LC12" s="385"/>
      <c r="LD12" s="385"/>
      <c r="LE12" s="385"/>
      <c r="LF12" s="385"/>
      <c r="LG12" s="385"/>
      <c r="LH12" s="385"/>
      <c r="LI12" s="385"/>
      <c r="LJ12" s="385"/>
      <c r="LK12" s="385"/>
      <c r="LL12" s="385"/>
      <c r="LM12" s="385"/>
      <c r="LN12" s="385"/>
      <c r="LO12" s="385"/>
      <c r="LP12" s="385"/>
      <c r="LQ12" s="385"/>
      <c r="LR12" s="385"/>
      <c r="LS12" s="385"/>
      <c r="LT12" s="385"/>
      <c r="LU12" s="385"/>
      <c r="LV12" s="385"/>
      <c r="LW12" s="385"/>
      <c r="LX12" s="385"/>
      <c r="LY12" s="385"/>
      <c r="LZ12" s="385"/>
      <c r="MA12" s="385"/>
      <c r="MB12" s="385"/>
      <c r="MC12" s="385"/>
      <c r="MD12" s="385"/>
      <c r="ME12" s="385"/>
      <c r="MF12" s="385"/>
      <c r="MG12" s="385"/>
      <c r="MH12" s="385"/>
      <c r="MI12" s="385"/>
      <c r="MJ12" s="385"/>
      <c r="MK12" s="385"/>
      <c r="ML12" s="385"/>
      <c r="MM12" s="385"/>
      <c r="MN12" s="385"/>
      <c r="MO12" s="385"/>
      <c r="MP12" s="385"/>
      <c r="MQ12" s="385"/>
      <c r="MR12" s="385"/>
      <c r="MS12" s="385"/>
      <c r="MT12" s="385"/>
      <c r="MU12" s="385"/>
      <c r="MV12" s="385"/>
      <c r="MW12" s="385"/>
      <c r="MX12" s="385"/>
      <c r="MY12" s="385"/>
      <c r="MZ12" s="385"/>
      <c r="NA12" s="385"/>
      <c r="NB12" s="385"/>
      <c r="NC12" s="385"/>
      <c r="ND12" s="385"/>
      <c r="NE12" s="385"/>
      <c r="NF12" s="385"/>
      <c r="NG12" s="385"/>
      <c r="NH12" s="385"/>
      <c r="NI12" s="385"/>
      <c r="NJ12" s="385"/>
      <c r="NK12" s="385"/>
      <c r="NL12" s="385"/>
      <c r="NM12" s="385"/>
      <c r="NN12" s="385"/>
      <c r="NO12" s="385"/>
      <c r="NP12" s="385"/>
      <c r="NQ12" s="385"/>
      <c r="NR12" s="385"/>
      <c r="NS12" s="385"/>
      <c r="NT12" s="385"/>
      <c r="NU12" s="385"/>
      <c r="NV12" s="385"/>
      <c r="NW12" s="385"/>
      <c r="NX12" s="385"/>
      <c r="NY12" s="385"/>
      <c r="NZ12" s="385"/>
      <c r="OA12" s="385"/>
      <c r="OB12" s="385"/>
      <c r="OC12" s="385"/>
      <c r="OD12" s="385"/>
      <c r="OE12" s="385"/>
      <c r="OF12" s="385"/>
      <c r="OG12" s="385"/>
      <c r="OH12" s="385"/>
      <c r="OI12" s="385"/>
      <c r="OJ12" s="385"/>
      <c r="OK12" s="385"/>
      <c r="OL12" s="385"/>
      <c r="OM12" s="385"/>
      <c r="ON12" s="385"/>
      <c r="OO12" s="385"/>
      <c r="OP12" s="385"/>
      <c r="OQ12" s="385"/>
      <c r="OR12" s="385"/>
      <c r="OS12" s="385"/>
      <c r="OT12" s="385"/>
      <c r="OU12" s="385"/>
      <c r="OV12" s="385"/>
      <c r="OW12" s="385"/>
      <c r="OX12" s="385"/>
      <c r="OY12" s="385"/>
      <c r="OZ12" s="385"/>
      <c r="PA12" s="385"/>
      <c r="PB12" s="385"/>
      <c r="PC12" s="385"/>
      <c r="PD12" s="385"/>
      <c r="PE12" s="385"/>
      <c r="PF12" s="385"/>
      <c r="PG12" s="385"/>
      <c r="PH12" s="385"/>
      <c r="PI12" s="385"/>
      <c r="PJ12" s="385"/>
      <c r="PK12" s="385"/>
      <c r="PL12" s="385"/>
      <c r="PM12" s="385"/>
      <c r="PN12" s="385"/>
      <c r="PO12" s="385"/>
      <c r="PP12" s="385"/>
      <c r="PQ12" s="385"/>
      <c r="PR12" s="385"/>
      <c r="PS12" s="385"/>
      <c r="PT12" s="385"/>
      <c r="PU12" s="385"/>
      <c r="PV12" s="385"/>
      <c r="PW12" s="385"/>
      <c r="PX12" s="385"/>
      <c r="PY12" s="385"/>
      <c r="PZ12" s="385"/>
      <c r="QA12" s="385"/>
      <c r="QB12" s="385"/>
      <c r="QC12" s="385"/>
      <c r="QD12" s="385"/>
      <c r="QE12" s="385"/>
      <c r="QF12" s="385"/>
      <c r="QG12" s="385"/>
      <c r="QH12" s="385"/>
      <c r="QI12" s="385"/>
      <c r="QJ12" s="385"/>
      <c r="QK12" s="385"/>
      <c r="QL12" s="385"/>
      <c r="QM12" s="385"/>
      <c r="QN12" s="385"/>
      <c r="QO12" s="385"/>
      <c r="QP12" s="385"/>
      <c r="QQ12" s="385"/>
      <c r="QR12" s="385"/>
      <c r="QS12" s="385"/>
      <c r="QT12" s="385"/>
      <c r="QU12" s="385"/>
      <c r="QV12" s="385"/>
      <c r="QW12" s="385"/>
      <c r="QX12" s="385"/>
      <c r="QY12" s="385"/>
      <c r="QZ12" s="385"/>
      <c r="RA12" s="385"/>
      <c r="RB12" s="385"/>
      <c r="RC12" s="385"/>
      <c r="RD12" s="385"/>
      <c r="RE12" s="385"/>
      <c r="RF12" s="385"/>
      <c r="RG12" s="385"/>
      <c r="RH12" s="385"/>
      <c r="RI12" s="385"/>
      <c r="RJ12" s="385"/>
      <c r="RK12" s="385"/>
      <c r="RL12" s="385"/>
      <c r="RM12" s="385"/>
      <c r="RN12" s="385"/>
      <c r="RO12" s="385"/>
      <c r="RP12" s="385"/>
      <c r="RQ12" s="385"/>
      <c r="RR12" s="385"/>
      <c r="RS12" s="385"/>
      <c r="RT12" s="385"/>
      <c r="RU12" s="385"/>
      <c r="RV12" s="385"/>
      <c r="RW12" s="385"/>
      <c r="RX12" s="385"/>
      <c r="RY12" s="385"/>
      <c r="RZ12" s="385"/>
      <c r="SA12" s="385"/>
      <c r="SB12" s="385"/>
      <c r="SC12" s="385"/>
      <c r="SD12" s="385"/>
      <c r="SE12" s="385"/>
      <c r="SF12" s="385"/>
      <c r="SG12" s="385"/>
      <c r="SH12" s="385"/>
      <c r="SI12" s="385"/>
      <c r="SJ12" s="385"/>
      <c r="SK12" s="385"/>
      <c r="SL12" s="385"/>
      <c r="SM12" s="385"/>
      <c r="SN12" s="385"/>
      <c r="SO12" s="385"/>
      <c r="SP12" s="385"/>
      <c r="SQ12" s="385"/>
      <c r="SR12" s="385"/>
      <c r="SS12" s="385"/>
      <c r="ST12" s="385"/>
      <c r="SU12" s="385"/>
      <c r="SV12" s="385"/>
      <c r="SW12" s="385"/>
      <c r="SX12" s="385"/>
      <c r="SY12" s="385"/>
      <c r="SZ12" s="385"/>
      <c r="TA12" s="385"/>
      <c r="TB12" s="385"/>
      <c r="TC12" s="385"/>
      <c r="TD12" s="385"/>
      <c r="TE12" s="385"/>
      <c r="TF12" s="385"/>
      <c r="TG12" s="385"/>
      <c r="TH12" s="385"/>
      <c r="TI12" s="385"/>
      <c r="TJ12" s="385"/>
      <c r="TK12" s="385"/>
      <c r="TL12" s="385"/>
      <c r="TM12" s="385"/>
      <c r="TN12" s="385"/>
      <c r="TO12" s="385"/>
      <c r="TP12" s="385"/>
      <c r="TQ12" s="385"/>
      <c r="TR12" s="385"/>
      <c r="TS12" s="385"/>
      <c r="TT12" s="385"/>
      <c r="TU12" s="385"/>
      <c r="TV12" s="385"/>
      <c r="TW12" s="385"/>
      <c r="TX12" s="385"/>
      <c r="TY12" s="385"/>
      <c r="TZ12" s="385"/>
      <c r="UA12" s="385"/>
      <c r="UB12" s="385"/>
      <c r="UC12" s="385"/>
      <c r="UD12" s="385"/>
      <c r="UE12" s="385"/>
      <c r="UF12" s="385"/>
      <c r="UG12" s="385"/>
      <c r="UH12" s="385"/>
      <c r="UI12" s="385"/>
      <c r="UJ12" s="385"/>
      <c r="UK12" s="385"/>
      <c r="UL12" s="385"/>
      <c r="UM12" s="385"/>
      <c r="UN12" s="385"/>
      <c r="UO12" s="385"/>
      <c r="UP12" s="385"/>
      <c r="UQ12" s="385"/>
      <c r="UR12" s="385"/>
      <c r="US12" s="385"/>
      <c r="UT12" s="385"/>
      <c r="UU12" s="385"/>
      <c r="UV12" s="385"/>
      <c r="UW12" s="385"/>
      <c r="UX12" s="385"/>
      <c r="UY12" s="385"/>
      <c r="UZ12" s="385"/>
      <c r="VA12" s="385"/>
      <c r="VB12" s="385"/>
      <c r="VC12" s="385"/>
      <c r="VD12" s="385"/>
      <c r="VE12" s="385"/>
      <c r="VF12" s="385"/>
      <c r="VG12" s="385"/>
      <c r="VH12" s="385"/>
      <c r="VI12" s="385"/>
      <c r="VJ12" s="385"/>
      <c r="VK12" s="385"/>
      <c r="VL12" s="385"/>
      <c r="VM12" s="385"/>
      <c r="VN12" s="385"/>
      <c r="VO12" s="385"/>
      <c r="VP12" s="385"/>
      <c r="VQ12" s="385"/>
      <c r="VR12" s="385"/>
      <c r="VS12" s="385"/>
      <c r="VT12" s="385"/>
      <c r="VU12" s="385"/>
      <c r="VV12" s="385"/>
      <c r="VW12" s="385"/>
      <c r="VX12" s="385"/>
      <c r="VY12" s="385"/>
      <c r="VZ12" s="385"/>
      <c r="WA12" s="385"/>
      <c r="WB12" s="385"/>
      <c r="WC12" s="385"/>
      <c r="WD12" s="385"/>
      <c r="WE12" s="385"/>
      <c r="WF12" s="385"/>
      <c r="WG12" s="385"/>
      <c r="WH12" s="385"/>
      <c r="WI12" s="385"/>
      <c r="WJ12" s="385"/>
      <c r="WK12" s="385"/>
      <c r="WL12" s="385"/>
      <c r="WM12" s="385"/>
      <c r="WN12" s="385"/>
      <c r="WO12" s="385"/>
      <c r="WP12" s="385"/>
      <c r="WQ12" s="385"/>
      <c r="WR12" s="385"/>
      <c r="WS12" s="385"/>
      <c r="WT12" s="385"/>
      <c r="WU12" s="385"/>
      <c r="WV12" s="385"/>
      <c r="WW12" s="385"/>
      <c r="WX12" s="385"/>
      <c r="WY12" s="385"/>
      <c r="WZ12" s="385"/>
      <c r="XA12" s="385"/>
      <c r="XB12" s="385"/>
      <c r="XC12" s="385"/>
      <c r="XD12" s="385"/>
      <c r="XE12" s="385"/>
      <c r="XF12" s="385"/>
      <c r="XG12" s="385"/>
      <c r="XH12" s="385"/>
      <c r="XI12" s="385"/>
      <c r="XJ12" s="385"/>
      <c r="XK12" s="385"/>
      <c r="XL12" s="385"/>
      <c r="XM12" s="385"/>
      <c r="XN12" s="385"/>
      <c r="XO12" s="385"/>
      <c r="XP12" s="385"/>
      <c r="XQ12" s="385"/>
      <c r="XR12" s="385"/>
      <c r="XS12" s="385"/>
      <c r="XT12" s="385"/>
      <c r="XU12" s="385"/>
      <c r="XV12" s="385"/>
      <c r="XW12" s="385"/>
      <c r="XX12" s="385"/>
      <c r="XY12" s="385"/>
      <c r="XZ12" s="385"/>
      <c r="YA12" s="385"/>
      <c r="YB12" s="385"/>
      <c r="YC12" s="385"/>
      <c r="YD12" s="385"/>
      <c r="YE12" s="385"/>
      <c r="YF12" s="385"/>
      <c r="YG12" s="385"/>
      <c r="YH12" s="385"/>
      <c r="YI12" s="385"/>
      <c r="YJ12" s="385"/>
      <c r="YK12" s="385"/>
      <c r="YL12" s="385"/>
      <c r="YM12" s="385"/>
      <c r="YN12" s="385"/>
      <c r="YO12" s="385"/>
      <c r="YP12" s="385"/>
      <c r="YQ12" s="385"/>
      <c r="YR12" s="385"/>
      <c r="YS12" s="385"/>
      <c r="YT12" s="385"/>
      <c r="YU12" s="385"/>
      <c r="YV12" s="385"/>
      <c r="YW12" s="385"/>
      <c r="YX12" s="385"/>
      <c r="YY12" s="385"/>
      <c r="YZ12" s="385"/>
      <c r="ZA12" s="385"/>
      <c r="ZB12" s="385"/>
      <c r="ZC12" s="385"/>
      <c r="ZD12" s="385"/>
      <c r="ZE12" s="385"/>
      <c r="ZF12" s="385"/>
      <c r="ZG12" s="385"/>
      <c r="ZH12" s="385"/>
      <c r="ZI12" s="385"/>
      <c r="ZJ12" s="385"/>
      <c r="ZK12" s="385"/>
      <c r="ZL12" s="385"/>
      <c r="ZM12" s="385"/>
      <c r="ZN12" s="385"/>
      <c r="ZO12" s="385"/>
      <c r="ZP12" s="385"/>
      <c r="ZQ12" s="385"/>
      <c r="ZR12" s="385"/>
      <c r="ZS12" s="385"/>
      <c r="ZT12" s="385"/>
      <c r="ZU12" s="385"/>
      <c r="ZV12" s="385"/>
      <c r="ZW12" s="385"/>
      <c r="ZX12" s="385"/>
      <c r="ZY12" s="385"/>
      <c r="ZZ12" s="385"/>
      <c r="AAA12" s="385"/>
      <c r="AAB12" s="385"/>
      <c r="AAC12" s="385"/>
      <c r="AAD12" s="385"/>
      <c r="AAE12" s="385"/>
      <c r="AAF12" s="385"/>
      <c r="AAG12" s="385"/>
      <c r="AAH12" s="385"/>
      <c r="AAI12" s="385"/>
      <c r="AAJ12" s="385"/>
      <c r="AAK12" s="385"/>
      <c r="AAL12" s="385"/>
      <c r="AAM12" s="385"/>
      <c r="AAN12" s="385"/>
      <c r="AAO12" s="385"/>
      <c r="AAP12" s="385"/>
      <c r="AAQ12" s="385"/>
      <c r="AAR12" s="385"/>
      <c r="AAS12" s="385"/>
      <c r="AAT12" s="385"/>
      <c r="AAU12" s="385"/>
      <c r="AAV12" s="385"/>
      <c r="AAW12" s="385"/>
      <c r="AAX12" s="385"/>
      <c r="AAY12" s="385"/>
      <c r="AAZ12" s="385"/>
      <c r="ABA12" s="385"/>
      <c r="ABB12" s="385"/>
      <c r="ABC12" s="385"/>
      <c r="ABD12" s="385"/>
      <c r="ABE12" s="385"/>
      <c r="ABF12" s="385"/>
      <c r="ABG12" s="385"/>
      <c r="ABH12" s="385"/>
      <c r="ABI12" s="385"/>
      <c r="ABJ12" s="385"/>
      <c r="ABK12" s="385"/>
      <c r="ABL12" s="385"/>
      <c r="ABM12" s="385"/>
      <c r="ABN12" s="385"/>
      <c r="ABO12" s="385"/>
      <c r="ABP12" s="385"/>
      <c r="ABQ12" s="385"/>
      <c r="ABR12" s="385"/>
      <c r="ABS12" s="385"/>
      <c r="ABT12" s="385"/>
      <c r="ABU12" s="385"/>
      <c r="ABV12" s="385"/>
      <c r="ABW12" s="385"/>
      <c r="ABX12" s="385"/>
      <c r="ABY12" s="385"/>
      <c r="ABZ12" s="385"/>
      <c r="ACA12" s="385"/>
      <c r="ACB12" s="385"/>
      <c r="ACC12" s="385"/>
      <c r="ACD12" s="385"/>
      <c r="ACE12" s="385"/>
      <c r="ACF12" s="385"/>
      <c r="ACG12" s="385"/>
      <c r="ACH12" s="385"/>
      <c r="ACI12" s="385"/>
      <c r="ACJ12" s="385"/>
      <c r="ACK12" s="385"/>
      <c r="ACL12" s="385"/>
      <c r="ACM12" s="385"/>
      <c r="ACN12" s="385"/>
      <c r="ACO12" s="385"/>
      <c r="ACP12" s="385"/>
      <c r="ACQ12" s="385"/>
      <c r="ACR12" s="385"/>
      <c r="ACS12" s="385"/>
      <c r="ACT12" s="385"/>
      <c r="ACU12" s="385"/>
      <c r="ACV12" s="385"/>
      <c r="ACW12" s="385"/>
      <c r="ACX12" s="385"/>
      <c r="ACY12" s="385"/>
      <c r="ACZ12" s="385"/>
      <c r="ADA12" s="385"/>
      <c r="ADB12" s="385"/>
      <c r="ADC12" s="385"/>
      <c r="ADD12" s="385"/>
      <c r="ADE12" s="385"/>
      <c r="ADF12" s="385"/>
      <c r="ADG12" s="385"/>
      <c r="ADH12" s="385"/>
      <c r="ADI12" s="385"/>
      <c r="ADJ12" s="385"/>
      <c r="ADK12" s="385"/>
      <c r="ADL12" s="385"/>
      <c r="ADM12" s="385"/>
      <c r="ADN12" s="385"/>
      <c r="ADO12" s="385"/>
      <c r="ADP12" s="385"/>
      <c r="ADQ12" s="385"/>
      <c r="ADR12" s="385"/>
      <c r="ADS12" s="385"/>
      <c r="ADT12" s="385"/>
      <c r="ADU12" s="385"/>
      <c r="ADV12" s="385"/>
      <c r="ADW12" s="385"/>
      <c r="ADX12" s="385"/>
      <c r="ADY12" s="385"/>
      <c r="ADZ12" s="385"/>
      <c r="AEA12" s="385"/>
      <c r="AEB12" s="385"/>
      <c r="AEC12" s="385"/>
      <c r="AED12" s="385"/>
      <c r="AEE12" s="385"/>
      <c r="AEF12" s="385"/>
      <c r="AEG12" s="385"/>
      <c r="AEH12" s="385"/>
      <c r="AEI12" s="385"/>
      <c r="AEJ12" s="385"/>
      <c r="AEK12" s="385"/>
      <c r="AEL12" s="385"/>
      <c r="AEM12" s="385"/>
      <c r="AEN12" s="385"/>
      <c r="AEO12" s="385"/>
      <c r="AEP12" s="385"/>
      <c r="AEQ12" s="385"/>
      <c r="AER12" s="385"/>
      <c r="AES12" s="385"/>
      <c r="AET12" s="385"/>
      <c r="AEU12" s="385"/>
      <c r="AEV12" s="385"/>
      <c r="AEW12" s="385"/>
      <c r="AEX12" s="385"/>
      <c r="AEY12" s="385"/>
      <c r="AEZ12" s="385"/>
      <c r="AFA12" s="385"/>
      <c r="AFB12" s="385"/>
      <c r="AFC12" s="385"/>
      <c r="AFD12" s="385"/>
      <c r="AFE12" s="385"/>
      <c r="AFF12" s="385"/>
      <c r="AFG12" s="385"/>
      <c r="AFH12" s="385"/>
      <c r="AFI12" s="385"/>
      <c r="AFJ12" s="385"/>
      <c r="AFK12" s="385"/>
      <c r="AFL12" s="385"/>
      <c r="AFM12" s="385"/>
      <c r="AFN12" s="385"/>
      <c r="AFO12" s="385"/>
      <c r="AFP12" s="385"/>
      <c r="AFQ12" s="385"/>
      <c r="AFR12" s="385"/>
      <c r="AFS12" s="385"/>
      <c r="AFT12" s="385"/>
      <c r="AFU12" s="385"/>
      <c r="AFV12" s="385"/>
      <c r="AFW12" s="385"/>
      <c r="AFX12" s="385"/>
      <c r="AFY12" s="385"/>
      <c r="AFZ12" s="385"/>
      <c r="AGA12" s="385"/>
      <c r="AGB12" s="385"/>
      <c r="AGC12" s="385"/>
      <c r="AGD12" s="385"/>
      <c r="AGE12" s="385"/>
      <c r="AGF12" s="385"/>
      <c r="AGG12" s="385"/>
      <c r="AGH12" s="385"/>
      <c r="AGI12" s="385"/>
      <c r="AGJ12" s="385"/>
      <c r="AGK12" s="385"/>
      <c r="AGL12" s="385"/>
      <c r="AGM12" s="385"/>
      <c r="AGN12" s="385"/>
      <c r="AGO12" s="385"/>
      <c r="AGP12" s="385"/>
      <c r="AGQ12" s="385"/>
      <c r="AGR12" s="385"/>
      <c r="AGS12" s="385"/>
      <c r="AGT12" s="385"/>
      <c r="AGU12" s="385"/>
      <c r="AGV12" s="385"/>
      <c r="AGW12" s="385"/>
      <c r="AGX12" s="385"/>
      <c r="AGY12" s="385"/>
      <c r="AGZ12" s="385"/>
      <c r="AHA12" s="385"/>
      <c r="AHB12" s="385"/>
      <c r="AHC12" s="385"/>
      <c r="AHD12" s="385"/>
      <c r="AHE12" s="385"/>
      <c r="AHF12" s="385"/>
      <c r="AHG12" s="385"/>
      <c r="AHH12" s="385"/>
      <c r="AHI12" s="385"/>
      <c r="AHJ12" s="385"/>
      <c r="AHK12" s="385"/>
      <c r="AHL12" s="385"/>
      <c r="AHM12" s="385"/>
      <c r="AHN12" s="385"/>
      <c r="AHO12" s="385"/>
      <c r="AHP12" s="385"/>
      <c r="AHQ12" s="385"/>
      <c r="AHR12" s="385"/>
      <c r="AHS12" s="385"/>
      <c r="AHT12" s="385"/>
      <c r="AHU12" s="385"/>
      <c r="AHV12" s="385"/>
      <c r="AHW12" s="385"/>
      <c r="AHX12" s="385"/>
      <c r="AHY12" s="385"/>
      <c r="AHZ12" s="385"/>
      <c r="AIA12" s="385"/>
      <c r="AIB12" s="385"/>
      <c r="AIC12" s="385"/>
      <c r="AID12" s="385"/>
      <c r="AIE12" s="385"/>
      <c r="AIF12" s="385"/>
      <c r="AIG12" s="385"/>
      <c r="AIH12" s="385"/>
      <c r="AII12" s="385"/>
      <c r="AIJ12" s="385"/>
      <c r="AIK12" s="385"/>
      <c r="AIL12" s="385"/>
      <c r="AIM12" s="385"/>
      <c r="AIN12" s="385"/>
      <c r="AIO12" s="385"/>
      <c r="AIP12" s="385"/>
      <c r="AIQ12" s="385"/>
      <c r="AIR12" s="385"/>
      <c r="AIS12" s="385"/>
      <c r="AIT12" s="385"/>
      <c r="AIU12" s="385"/>
      <c r="AIV12" s="385"/>
      <c r="AIW12" s="385"/>
      <c r="AIX12" s="385"/>
      <c r="AIY12" s="385"/>
      <c r="AIZ12" s="385"/>
      <c r="AJA12" s="385"/>
      <c r="AJB12" s="385"/>
      <c r="AJC12" s="385"/>
      <c r="AJD12" s="385"/>
      <c r="AJE12" s="385"/>
      <c r="AJF12" s="385"/>
      <c r="AJG12" s="385"/>
      <c r="AJH12" s="385"/>
      <c r="AJI12" s="385"/>
      <c r="AJJ12" s="385"/>
      <c r="AJK12" s="385"/>
      <c r="AJL12" s="385"/>
      <c r="AJM12" s="385"/>
      <c r="AJN12" s="385"/>
      <c r="AJO12" s="385"/>
      <c r="AJP12" s="385"/>
      <c r="AJQ12" s="385"/>
      <c r="AJR12" s="385"/>
      <c r="AJS12" s="385"/>
      <c r="AJT12" s="385"/>
      <c r="AJU12" s="385"/>
      <c r="AJV12" s="385"/>
      <c r="AJW12" s="385"/>
      <c r="AJX12" s="385"/>
      <c r="AJY12" s="385"/>
      <c r="AJZ12" s="385"/>
      <c r="AKA12" s="385"/>
      <c r="AKB12" s="385"/>
      <c r="AKC12" s="385"/>
      <c r="AKD12" s="385"/>
      <c r="AKE12" s="385"/>
      <c r="AKF12" s="385"/>
      <c r="AKG12" s="385"/>
      <c r="AKH12" s="385"/>
      <c r="AKI12" s="385"/>
      <c r="AKJ12" s="385"/>
      <c r="AKK12" s="385"/>
      <c r="AKL12" s="385"/>
      <c r="AKM12" s="385"/>
      <c r="AKN12" s="385"/>
      <c r="AKO12" s="385"/>
      <c r="AKP12" s="385"/>
      <c r="AKQ12" s="385"/>
      <c r="AKR12" s="385"/>
      <c r="AKS12" s="385"/>
      <c r="AKT12" s="385"/>
      <c r="AKU12" s="385"/>
      <c r="AKV12" s="385"/>
      <c r="AKW12" s="385"/>
      <c r="AKX12" s="385"/>
      <c r="AKY12" s="385"/>
      <c r="AKZ12" s="385"/>
      <c r="ALA12" s="385"/>
      <c r="ALB12" s="385"/>
      <c r="ALC12" s="385"/>
      <c r="ALD12" s="385"/>
      <c r="ALE12" s="385"/>
      <c r="ALF12" s="385"/>
      <c r="ALG12" s="385"/>
      <c r="ALH12" s="385"/>
      <c r="ALI12" s="385"/>
      <c r="ALJ12" s="385"/>
      <c r="ALK12" s="385"/>
      <c r="ALL12" s="385"/>
      <c r="ALM12" s="385"/>
      <c r="ALN12" s="385"/>
      <c r="ALO12" s="385"/>
      <c r="ALP12" s="385"/>
      <c r="ALQ12" s="385"/>
      <c r="ALR12" s="385"/>
      <c r="ALS12" s="385"/>
      <c r="ALT12" s="385"/>
      <c r="ALU12" s="385"/>
      <c r="ALV12" s="385"/>
      <c r="ALW12" s="385"/>
      <c r="ALX12" s="385"/>
      <c r="ALY12" s="385"/>
      <c r="ALZ12" s="385"/>
      <c r="AMA12" s="385"/>
      <c r="AMB12" s="385"/>
      <c r="AMC12" s="385"/>
      <c r="AMD12" s="385"/>
      <c r="AME12" s="385"/>
      <c r="AMF12" s="385"/>
      <c r="AMG12" s="385"/>
      <c r="AMH12" s="385"/>
      <c r="AMI12" s="385"/>
      <c r="AMJ12" s="385"/>
      <c r="AMK12" s="385"/>
    </row>
    <row r="13" spans="1:1025" s="369" customFormat="1" ht="25.5">
      <c r="A13" s="383"/>
      <c r="B13" s="384" t="s">
        <v>3419</v>
      </c>
      <c r="C13" s="384"/>
      <c r="D13" s="384"/>
      <c r="E13" s="384"/>
      <c r="F13" s="384"/>
      <c r="G13" s="384"/>
      <c r="H13" s="384"/>
      <c r="I13" s="384"/>
      <c r="J13" s="384"/>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5"/>
      <c r="CA13" s="385"/>
      <c r="CB13" s="385"/>
      <c r="CC13" s="385"/>
      <c r="CD13" s="385"/>
      <c r="CE13" s="385"/>
      <c r="CF13" s="385"/>
      <c r="CG13" s="385"/>
      <c r="CH13" s="385"/>
      <c r="CI13" s="385"/>
      <c r="CJ13" s="385"/>
      <c r="CK13" s="385"/>
      <c r="CL13" s="385"/>
      <c r="CM13" s="385"/>
      <c r="CN13" s="385"/>
      <c r="CO13" s="385"/>
      <c r="CP13" s="385"/>
      <c r="CQ13" s="385"/>
      <c r="CR13" s="385"/>
      <c r="CS13" s="385"/>
      <c r="CT13" s="385"/>
      <c r="CU13" s="385"/>
      <c r="CV13" s="385"/>
      <c r="CW13" s="385"/>
      <c r="CX13" s="385"/>
      <c r="CY13" s="385"/>
      <c r="CZ13" s="385"/>
      <c r="DA13" s="385"/>
      <c r="DB13" s="385"/>
      <c r="DC13" s="385"/>
      <c r="DD13" s="385"/>
      <c r="DE13" s="385"/>
      <c r="DF13" s="385"/>
      <c r="DG13" s="385"/>
      <c r="DH13" s="385"/>
      <c r="DI13" s="385"/>
      <c r="DJ13" s="385"/>
      <c r="DK13" s="385"/>
      <c r="DL13" s="385"/>
      <c r="DM13" s="385"/>
      <c r="DN13" s="385"/>
      <c r="DO13" s="385"/>
      <c r="DP13" s="385"/>
      <c r="DQ13" s="385"/>
      <c r="DR13" s="385"/>
      <c r="DS13" s="385"/>
      <c r="DT13" s="385"/>
      <c r="DU13" s="385"/>
      <c r="DV13" s="385"/>
      <c r="DW13" s="385"/>
      <c r="DX13" s="385"/>
      <c r="DY13" s="385"/>
      <c r="DZ13" s="385"/>
      <c r="EA13" s="385"/>
      <c r="EB13" s="385"/>
      <c r="EC13" s="385"/>
      <c r="ED13" s="385"/>
      <c r="EE13" s="385"/>
      <c r="EF13" s="385"/>
      <c r="EG13" s="385"/>
      <c r="EH13" s="385"/>
      <c r="EI13" s="385"/>
      <c r="EJ13" s="385"/>
      <c r="EK13" s="385"/>
      <c r="EL13" s="385"/>
      <c r="EM13" s="385"/>
      <c r="EN13" s="385"/>
      <c r="EO13" s="385"/>
      <c r="EP13" s="385"/>
      <c r="EQ13" s="385"/>
      <c r="ER13" s="385"/>
      <c r="ES13" s="385"/>
      <c r="ET13" s="385"/>
      <c r="EU13" s="385"/>
      <c r="EV13" s="385"/>
      <c r="EW13" s="385"/>
      <c r="EX13" s="385"/>
      <c r="EY13" s="385"/>
      <c r="EZ13" s="385"/>
      <c r="FA13" s="385"/>
      <c r="FB13" s="385"/>
      <c r="FC13" s="385"/>
      <c r="FD13" s="385"/>
      <c r="FE13" s="385"/>
      <c r="FF13" s="385"/>
      <c r="FG13" s="385"/>
      <c r="FH13" s="385"/>
      <c r="FI13" s="385"/>
      <c r="FJ13" s="385"/>
      <c r="FK13" s="385"/>
      <c r="FL13" s="385"/>
      <c r="FM13" s="385"/>
      <c r="FN13" s="385"/>
      <c r="FO13" s="385"/>
      <c r="FP13" s="385"/>
      <c r="FQ13" s="385"/>
      <c r="FR13" s="385"/>
      <c r="FS13" s="385"/>
      <c r="FT13" s="385"/>
      <c r="FU13" s="385"/>
      <c r="FV13" s="385"/>
      <c r="FW13" s="385"/>
      <c r="FX13" s="385"/>
      <c r="FY13" s="385"/>
      <c r="FZ13" s="385"/>
      <c r="GA13" s="385"/>
      <c r="GB13" s="385"/>
      <c r="GC13" s="385"/>
      <c r="GD13" s="385"/>
      <c r="GE13" s="385"/>
      <c r="GF13" s="385"/>
      <c r="GG13" s="385"/>
      <c r="GH13" s="385"/>
      <c r="GI13" s="385"/>
      <c r="GJ13" s="385"/>
      <c r="GK13" s="385"/>
      <c r="GL13" s="385"/>
      <c r="GM13" s="385"/>
      <c r="GN13" s="385"/>
      <c r="GO13" s="385"/>
      <c r="GP13" s="385"/>
      <c r="GQ13" s="385"/>
      <c r="GR13" s="385"/>
      <c r="GS13" s="385"/>
      <c r="GT13" s="385"/>
      <c r="GU13" s="385"/>
      <c r="GV13" s="385"/>
      <c r="GW13" s="385"/>
      <c r="GX13" s="385"/>
      <c r="GY13" s="385"/>
      <c r="GZ13" s="385"/>
      <c r="HA13" s="385"/>
      <c r="HB13" s="385"/>
      <c r="HC13" s="385"/>
      <c r="HD13" s="385"/>
      <c r="HE13" s="385"/>
      <c r="HF13" s="385"/>
      <c r="HG13" s="385"/>
      <c r="HH13" s="385"/>
      <c r="HI13" s="385"/>
      <c r="HJ13" s="385"/>
      <c r="HK13" s="385"/>
      <c r="HL13" s="385"/>
      <c r="HM13" s="385"/>
      <c r="HN13" s="385"/>
      <c r="HO13" s="385"/>
      <c r="HP13" s="385"/>
      <c r="HQ13" s="385"/>
      <c r="HR13" s="385"/>
      <c r="HS13" s="385"/>
      <c r="HT13" s="385"/>
      <c r="HU13" s="385"/>
      <c r="HV13" s="385"/>
      <c r="HW13" s="385"/>
      <c r="HX13" s="385"/>
      <c r="HY13" s="385"/>
      <c r="HZ13" s="385"/>
      <c r="IA13" s="385"/>
      <c r="IB13" s="385"/>
      <c r="IC13" s="385"/>
      <c r="ID13" s="385"/>
      <c r="IE13" s="385"/>
      <c r="IF13" s="385"/>
      <c r="IG13" s="385"/>
      <c r="IH13" s="385"/>
      <c r="II13" s="385"/>
      <c r="IJ13" s="385"/>
      <c r="IK13" s="385"/>
      <c r="IL13" s="385"/>
      <c r="IM13" s="385"/>
      <c r="IN13" s="385"/>
      <c r="IO13" s="385"/>
      <c r="IP13" s="385"/>
      <c r="IQ13" s="385"/>
      <c r="IR13" s="385"/>
      <c r="IS13" s="385"/>
      <c r="IT13" s="385"/>
      <c r="IU13" s="385"/>
      <c r="IV13" s="385"/>
      <c r="IW13" s="385"/>
      <c r="IX13" s="385"/>
      <c r="IY13" s="385"/>
      <c r="IZ13" s="385"/>
      <c r="JA13" s="385"/>
      <c r="JB13" s="385"/>
      <c r="JC13" s="385"/>
      <c r="JD13" s="385"/>
      <c r="JE13" s="385"/>
      <c r="JF13" s="385"/>
      <c r="JG13" s="385"/>
      <c r="JH13" s="385"/>
      <c r="JI13" s="385"/>
      <c r="JJ13" s="385"/>
      <c r="JK13" s="385"/>
      <c r="JL13" s="385"/>
      <c r="JM13" s="385"/>
      <c r="JN13" s="385"/>
      <c r="JO13" s="385"/>
      <c r="JP13" s="385"/>
      <c r="JQ13" s="385"/>
      <c r="JR13" s="385"/>
      <c r="JS13" s="385"/>
      <c r="JT13" s="385"/>
      <c r="JU13" s="385"/>
      <c r="JV13" s="385"/>
      <c r="JW13" s="385"/>
      <c r="JX13" s="385"/>
      <c r="JY13" s="385"/>
      <c r="JZ13" s="385"/>
      <c r="KA13" s="385"/>
      <c r="KB13" s="385"/>
      <c r="KC13" s="385"/>
      <c r="KD13" s="385"/>
      <c r="KE13" s="385"/>
      <c r="KF13" s="385"/>
      <c r="KG13" s="385"/>
      <c r="KH13" s="385"/>
      <c r="KI13" s="385"/>
      <c r="KJ13" s="385"/>
      <c r="KK13" s="385"/>
      <c r="KL13" s="385"/>
      <c r="KM13" s="385"/>
      <c r="KN13" s="385"/>
      <c r="KO13" s="385"/>
      <c r="KP13" s="385"/>
      <c r="KQ13" s="385"/>
      <c r="KR13" s="385"/>
      <c r="KS13" s="385"/>
      <c r="KT13" s="385"/>
      <c r="KU13" s="385"/>
      <c r="KV13" s="385"/>
      <c r="KW13" s="385"/>
      <c r="KX13" s="385"/>
      <c r="KY13" s="385"/>
      <c r="KZ13" s="385"/>
      <c r="LA13" s="385"/>
      <c r="LB13" s="385"/>
      <c r="LC13" s="385"/>
      <c r="LD13" s="385"/>
      <c r="LE13" s="385"/>
      <c r="LF13" s="385"/>
      <c r="LG13" s="385"/>
      <c r="LH13" s="385"/>
      <c r="LI13" s="385"/>
      <c r="LJ13" s="385"/>
      <c r="LK13" s="385"/>
      <c r="LL13" s="385"/>
      <c r="LM13" s="385"/>
      <c r="LN13" s="385"/>
      <c r="LO13" s="385"/>
      <c r="LP13" s="385"/>
      <c r="LQ13" s="385"/>
      <c r="LR13" s="385"/>
      <c r="LS13" s="385"/>
      <c r="LT13" s="385"/>
      <c r="LU13" s="385"/>
      <c r="LV13" s="385"/>
      <c r="LW13" s="385"/>
      <c r="LX13" s="385"/>
      <c r="LY13" s="385"/>
      <c r="LZ13" s="385"/>
      <c r="MA13" s="385"/>
      <c r="MB13" s="385"/>
      <c r="MC13" s="385"/>
      <c r="MD13" s="385"/>
      <c r="ME13" s="385"/>
      <c r="MF13" s="385"/>
      <c r="MG13" s="385"/>
      <c r="MH13" s="385"/>
      <c r="MI13" s="385"/>
      <c r="MJ13" s="385"/>
      <c r="MK13" s="385"/>
      <c r="ML13" s="385"/>
      <c r="MM13" s="385"/>
      <c r="MN13" s="385"/>
      <c r="MO13" s="385"/>
      <c r="MP13" s="385"/>
      <c r="MQ13" s="385"/>
      <c r="MR13" s="385"/>
      <c r="MS13" s="385"/>
      <c r="MT13" s="385"/>
      <c r="MU13" s="385"/>
      <c r="MV13" s="385"/>
      <c r="MW13" s="385"/>
      <c r="MX13" s="385"/>
      <c r="MY13" s="385"/>
      <c r="MZ13" s="385"/>
      <c r="NA13" s="385"/>
      <c r="NB13" s="385"/>
      <c r="NC13" s="385"/>
      <c r="ND13" s="385"/>
      <c r="NE13" s="385"/>
      <c r="NF13" s="385"/>
      <c r="NG13" s="385"/>
      <c r="NH13" s="385"/>
      <c r="NI13" s="385"/>
      <c r="NJ13" s="385"/>
      <c r="NK13" s="385"/>
      <c r="NL13" s="385"/>
      <c r="NM13" s="385"/>
      <c r="NN13" s="385"/>
      <c r="NO13" s="385"/>
      <c r="NP13" s="385"/>
      <c r="NQ13" s="385"/>
      <c r="NR13" s="385"/>
      <c r="NS13" s="385"/>
      <c r="NT13" s="385"/>
      <c r="NU13" s="385"/>
      <c r="NV13" s="385"/>
      <c r="NW13" s="385"/>
      <c r="NX13" s="385"/>
      <c r="NY13" s="385"/>
      <c r="NZ13" s="385"/>
      <c r="OA13" s="385"/>
      <c r="OB13" s="385"/>
      <c r="OC13" s="385"/>
      <c r="OD13" s="385"/>
      <c r="OE13" s="385"/>
      <c r="OF13" s="385"/>
      <c r="OG13" s="385"/>
      <c r="OH13" s="385"/>
      <c r="OI13" s="385"/>
      <c r="OJ13" s="385"/>
      <c r="OK13" s="385"/>
      <c r="OL13" s="385"/>
      <c r="OM13" s="385"/>
      <c r="ON13" s="385"/>
      <c r="OO13" s="385"/>
      <c r="OP13" s="385"/>
      <c r="OQ13" s="385"/>
      <c r="OR13" s="385"/>
      <c r="OS13" s="385"/>
      <c r="OT13" s="385"/>
      <c r="OU13" s="385"/>
      <c r="OV13" s="385"/>
      <c r="OW13" s="385"/>
      <c r="OX13" s="385"/>
      <c r="OY13" s="385"/>
      <c r="OZ13" s="385"/>
      <c r="PA13" s="385"/>
      <c r="PB13" s="385"/>
      <c r="PC13" s="385"/>
      <c r="PD13" s="385"/>
      <c r="PE13" s="385"/>
      <c r="PF13" s="385"/>
      <c r="PG13" s="385"/>
      <c r="PH13" s="385"/>
      <c r="PI13" s="385"/>
      <c r="PJ13" s="385"/>
      <c r="PK13" s="385"/>
      <c r="PL13" s="385"/>
      <c r="PM13" s="385"/>
      <c r="PN13" s="385"/>
      <c r="PO13" s="385"/>
      <c r="PP13" s="385"/>
      <c r="PQ13" s="385"/>
      <c r="PR13" s="385"/>
      <c r="PS13" s="385"/>
      <c r="PT13" s="385"/>
      <c r="PU13" s="385"/>
      <c r="PV13" s="385"/>
      <c r="PW13" s="385"/>
      <c r="PX13" s="385"/>
      <c r="PY13" s="385"/>
      <c r="PZ13" s="385"/>
      <c r="QA13" s="385"/>
      <c r="QB13" s="385"/>
      <c r="QC13" s="385"/>
      <c r="QD13" s="385"/>
      <c r="QE13" s="385"/>
      <c r="QF13" s="385"/>
      <c r="QG13" s="385"/>
      <c r="QH13" s="385"/>
      <c r="QI13" s="385"/>
      <c r="QJ13" s="385"/>
      <c r="QK13" s="385"/>
      <c r="QL13" s="385"/>
      <c r="QM13" s="385"/>
      <c r="QN13" s="385"/>
      <c r="QO13" s="385"/>
      <c r="QP13" s="385"/>
      <c r="QQ13" s="385"/>
      <c r="QR13" s="385"/>
      <c r="QS13" s="385"/>
      <c r="QT13" s="385"/>
      <c r="QU13" s="385"/>
      <c r="QV13" s="385"/>
      <c r="QW13" s="385"/>
      <c r="QX13" s="385"/>
      <c r="QY13" s="385"/>
      <c r="QZ13" s="385"/>
      <c r="RA13" s="385"/>
      <c r="RB13" s="385"/>
      <c r="RC13" s="385"/>
      <c r="RD13" s="385"/>
      <c r="RE13" s="385"/>
      <c r="RF13" s="385"/>
      <c r="RG13" s="385"/>
      <c r="RH13" s="385"/>
      <c r="RI13" s="385"/>
      <c r="RJ13" s="385"/>
      <c r="RK13" s="385"/>
      <c r="RL13" s="385"/>
      <c r="RM13" s="385"/>
      <c r="RN13" s="385"/>
      <c r="RO13" s="385"/>
      <c r="RP13" s="385"/>
      <c r="RQ13" s="385"/>
      <c r="RR13" s="385"/>
      <c r="RS13" s="385"/>
      <c r="RT13" s="385"/>
      <c r="RU13" s="385"/>
      <c r="RV13" s="385"/>
      <c r="RW13" s="385"/>
      <c r="RX13" s="385"/>
      <c r="RY13" s="385"/>
      <c r="RZ13" s="385"/>
      <c r="SA13" s="385"/>
      <c r="SB13" s="385"/>
      <c r="SC13" s="385"/>
      <c r="SD13" s="385"/>
      <c r="SE13" s="385"/>
      <c r="SF13" s="385"/>
      <c r="SG13" s="385"/>
      <c r="SH13" s="385"/>
      <c r="SI13" s="385"/>
      <c r="SJ13" s="385"/>
      <c r="SK13" s="385"/>
      <c r="SL13" s="385"/>
      <c r="SM13" s="385"/>
      <c r="SN13" s="385"/>
      <c r="SO13" s="385"/>
      <c r="SP13" s="385"/>
      <c r="SQ13" s="385"/>
      <c r="SR13" s="385"/>
      <c r="SS13" s="385"/>
      <c r="ST13" s="385"/>
      <c r="SU13" s="385"/>
      <c r="SV13" s="385"/>
      <c r="SW13" s="385"/>
      <c r="SX13" s="385"/>
      <c r="SY13" s="385"/>
      <c r="SZ13" s="385"/>
      <c r="TA13" s="385"/>
      <c r="TB13" s="385"/>
      <c r="TC13" s="385"/>
      <c r="TD13" s="385"/>
      <c r="TE13" s="385"/>
      <c r="TF13" s="385"/>
      <c r="TG13" s="385"/>
      <c r="TH13" s="385"/>
      <c r="TI13" s="385"/>
      <c r="TJ13" s="385"/>
      <c r="TK13" s="385"/>
      <c r="TL13" s="385"/>
      <c r="TM13" s="385"/>
      <c r="TN13" s="385"/>
      <c r="TO13" s="385"/>
      <c r="TP13" s="385"/>
      <c r="TQ13" s="385"/>
      <c r="TR13" s="385"/>
      <c r="TS13" s="385"/>
      <c r="TT13" s="385"/>
      <c r="TU13" s="385"/>
      <c r="TV13" s="385"/>
      <c r="TW13" s="385"/>
      <c r="TX13" s="385"/>
      <c r="TY13" s="385"/>
      <c r="TZ13" s="385"/>
      <c r="UA13" s="385"/>
      <c r="UB13" s="385"/>
      <c r="UC13" s="385"/>
      <c r="UD13" s="385"/>
      <c r="UE13" s="385"/>
      <c r="UF13" s="385"/>
      <c r="UG13" s="385"/>
      <c r="UH13" s="385"/>
      <c r="UI13" s="385"/>
      <c r="UJ13" s="385"/>
      <c r="UK13" s="385"/>
      <c r="UL13" s="385"/>
      <c r="UM13" s="385"/>
      <c r="UN13" s="385"/>
      <c r="UO13" s="385"/>
      <c r="UP13" s="385"/>
      <c r="UQ13" s="385"/>
      <c r="UR13" s="385"/>
      <c r="US13" s="385"/>
      <c r="UT13" s="385"/>
      <c r="UU13" s="385"/>
      <c r="UV13" s="385"/>
      <c r="UW13" s="385"/>
      <c r="UX13" s="385"/>
      <c r="UY13" s="385"/>
      <c r="UZ13" s="385"/>
      <c r="VA13" s="385"/>
      <c r="VB13" s="385"/>
      <c r="VC13" s="385"/>
      <c r="VD13" s="385"/>
      <c r="VE13" s="385"/>
      <c r="VF13" s="385"/>
      <c r="VG13" s="385"/>
      <c r="VH13" s="385"/>
      <c r="VI13" s="385"/>
      <c r="VJ13" s="385"/>
      <c r="VK13" s="385"/>
      <c r="VL13" s="385"/>
      <c r="VM13" s="385"/>
      <c r="VN13" s="385"/>
      <c r="VO13" s="385"/>
      <c r="VP13" s="385"/>
      <c r="VQ13" s="385"/>
      <c r="VR13" s="385"/>
      <c r="VS13" s="385"/>
      <c r="VT13" s="385"/>
      <c r="VU13" s="385"/>
      <c r="VV13" s="385"/>
      <c r="VW13" s="385"/>
      <c r="VX13" s="385"/>
      <c r="VY13" s="385"/>
      <c r="VZ13" s="385"/>
      <c r="WA13" s="385"/>
      <c r="WB13" s="385"/>
      <c r="WC13" s="385"/>
      <c r="WD13" s="385"/>
      <c r="WE13" s="385"/>
      <c r="WF13" s="385"/>
      <c r="WG13" s="385"/>
      <c r="WH13" s="385"/>
      <c r="WI13" s="385"/>
      <c r="WJ13" s="385"/>
      <c r="WK13" s="385"/>
      <c r="WL13" s="385"/>
      <c r="WM13" s="385"/>
      <c r="WN13" s="385"/>
      <c r="WO13" s="385"/>
      <c r="WP13" s="385"/>
      <c r="WQ13" s="385"/>
      <c r="WR13" s="385"/>
      <c r="WS13" s="385"/>
      <c r="WT13" s="385"/>
      <c r="WU13" s="385"/>
      <c r="WV13" s="385"/>
      <c r="WW13" s="385"/>
      <c r="WX13" s="385"/>
      <c r="WY13" s="385"/>
      <c r="WZ13" s="385"/>
      <c r="XA13" s="385"/>
      <c r="XB13" s="385"/>
      <c r="XC13" s="385"/>
      <c r="XD13" s="385"/>
      <c r="XE13" s="385"/>
      <c r="XF13" s="385"/>
      <c r="XG13" s="385"/>
      <c r="XH13" s="385"/>
      <c r="XI13" s="385"/>
      <c r="XJ13" s="385"/>
      <c r="XK13" s="385"/>
      <c r="XL13" s="385"/>
      <c r="XM13" s="385"/>
      <c r="XN13" s="385"/>
      <c r="XO13" s="385"/>
      <c r="XP13" s="385"/>
      <c r="XQ13" s="385"/>
      <c r="XR13" s="385"/>
      <c r="XS13" s="385"/>
      <c r="XT13" s="385"/>
      <c r="XU13" s="385"/>
      <c r="XV13" s="385"/>
      <c r="XW13" s="385"/>
      <c r="XX13" s="385"/>
      <c r="XY13" s="385"/>
      <c r="XZ13" s="385"/>
      <c r="YA13" s="385"/>
      <c r="YB13" s="385"/>
      <c r="YC13" s="385"/>
      <c r="YD13" s="385"/>
      <c r="YE13" s="385"/>
      <c r="YF13" s="385"/>
      <c r="YG13" s="385"/>
      <c r="YH13" s="385"/>
      <c r="YI13" s="385"/>
      <c r="YJ13" s="385"/>
      <c r="YK13" s="385"/>
      <c r="YL13" s="385"/>
      <c r="YM13" s="385"/>
      <c r="YN13" s="385"/>
      <c r="YO13" s="385"/>
      <c r="YP13" s="385"/>
      <c r="YQ13" s="385"/>
      <c r="YR13" s="385"/>
      <c r="YS13" s="385"/>
      <c r="YT13" s="385"/>
      <c r="YU13" s="385"/>
      <c r="YV13" s="385"/>
      <c r="YW13" s="385"/>
      <c r="YX13" s="385"/>
      <c r="YY13" s="385"/>
      <c r="YZ13" s="385"/>
      <c r="ZA13" s="385"/>
      <c r="ZB13" s="385"/>
      <c r="ZC13" s="385"/>
      <c r="ZD13" s="385"/>
      <c r="ZE13" s="385"/>
      <c r="ZF13" s="385"/>
      <c r="ZG13" s="385"/>
      <c r="ZH13" s="385"/>
      <c r="ZI13" s="385"/>
      <c r="ZJ13" s="385"/>
      <c r="ZK13" s="385"/>
      <c r="ZL13" s="385"/>
      <c r="ZM13" s="385"/>
      <c r="ZN13" s="385"/>
      <c r="ZO13" s="385"/>
      <c r="ZP13" s="385"/>
      <c r="ZQ13" s="385"/>
      <c r="ZR13" s="385"/>
      <c r="ZS13" s="385"/>
      <c r="ZT13" s="385"/>
      <c r="ZU13" s="385"/>
      <c r="ZV13" s="385"/>
      <c r="ZW13" s="385"/>
      <c r="ZX13" s="385"/>
      <c r="ZY13" s="385"/>
      <c r="ZZ13" s="385"/>
      <c r="AAA13" s="385"/>
      <c r="AAB13" s="385"/>
      <c r="AAC13" s="385"/>
      <c r="AAD13" s="385"/>
      <c r="AAE13" s="385"/>
      <c r="AAF13" s="385"/>
      <c r="AAG13" s="385"/>
      <c r="AAH13" s="385"/>
      <c r="AAI13" s="385"/>
      <c r="AAJ13" s="385"/>
      <c r="AAK13" s="385"/>
      <c r="AAL13" s="385"/>
      <c r="AAM13" s="385"/>
      <c r="AAN13" s="385"/>
      <c r="AAO13" s="385"/>
      <c r="AAP13" s="385"/>
      <c r="AAQ13" s="385"/>
      <c r="AAR13" s="385"/>
      <c r="AAS13" s="385"/>
      <c r="AAT13" s="385"/>
      <c r="AAU13" s="385"/>
      <c r="AAV13" s="385"/>
      <c r="AAW13" s="385"/>
      <c r="AAX13" s="385"/>
      <c r="AAY13" s="385"/>
      <c r="AAZ13" s="385"/>
      <c r="ABA13" s="385"/>
      <c r="ABB13" s="385"/>
      <c r="ABC13" s="385"/>
      <c r="ABD13" s="385"/>
      <c r="ABE13" s="385"/>
      <c r="ABF13" s="385"/>
      <c r="ABG13" s="385"/>
      <c r="ABH13" s="385"/>
      <c r="ABI13" s="385"/>
      <c r="ABJ13" s="385"/>
      <c r="ABK13" s="385"/>
      <c r="ABL13" s="385"/>
      <c r="ABM13" s="385"/>
      <c r="ABN13" s="385"/>
      <c r="ABO13" s="385"/>
      <c r="ABP13" s="385"/>
      <c r="ABQ13" s="385"/>
      <c r="ABR13" s="385"/>
      <c r="ABS13" s="385"/>
      <c r="ABT13" s="385"/>
      <c r="ABU13" s="385"/>
      <c r="ABV13" s="385"/>
      <c r="ABW13" s="385"/>
      <c r="ABX13" s="385"/>
      <c r="ABY13" s="385"/>
      <c r="ABZ13" s="385"/>
      <c r="ACA13" s="385"/>
      <c r="ACB13" s="385"/>
      <c r="ACC13" s="385"/>
      <c r="ACD13" s="385"/>
      <c r="ACE13" s="385"/>
      <c r="ACF13" s="385"/>
      <c r="ACG13" s="385"/>
      <c r="ACH13" s="385"/>
      <c r="ACI13" s="385"/>
      <c r="ACJ13" s="385"/>
      <c r="ACK13" s="385"/>
      <c r="ACL13" s="385"/>
      <c r="ACM13" s="385"/>
      <c r="ACN13" s="385"/>
      <c r="ACO13" s="385"/>
      <c r="ACP13" s="385"/>
      <c r="ACQ13" s="385"/>
      <c r="ACR13" s="385"/>
      <c r="ACS13" s="385"/>
      <c r="ACT13" s="385"/>
      <c r="ACU13" s="385"/>
      <c r="ACV13" s="385"/>
      <c r="ACW13" s="385"/>
      <c r="ACX13" s="385"/>
      <c r="ACY13" s="385"/>
      <c r="ACZ13" s="385"/>
      <c r="ADA13" s="385"/>
      <c r="ADB13" s="385"/>
      <c r="ADC13" s="385"/>
      <c r="ADD13" s="385"/>
      <c r="ADE13" s="385"/>
      <c r="ADF13" s="385"/>
      <c r="ADG13" s="385"/>
      <c r="ADH13" s="385"/>
      <c r="ADI13" s="385"/>
      <c r="ADJ13" s="385"/>
      <c r="ADK13" s="385"/>
      <c r="ADL13" s="385"/>
      <c r="ADM13" s="385"/>
      <c r="ADN13" s="385"/>
      <c r="ADO13" s="385"/>
      <c r="ADP13" s="385"/>
      <c r="ADQ13" s="385"/>
      <c r="ADR13" s="385"/>
      <c r="ADS13" s="385"/>
      <c r="ADT13" s="385"/>
      <c r="ADU13" s="385"/>
      <c r="ADV13" s="385"/>
      <c r="ADW13" s="385"/>
      <c r="ADX13" s="385"/>
      <c r="ADY13" s="385"/>
      <c r="ADZ13" s="385"/>
      <c r="AEA13" s="385"/>
      <c r="AEB13" s="385"/>
      <c r="AEC13" s="385"/>
      <c r="AED13" s="385"/>
      <c r="AEE13" s="385"/>
      <c r="AEF13" s="385"/>
      <c r="AEG13" s="385"/>
      <c r="AEH13" s="385"/>
      <c r="AEI13" s="385"/>
      <c r="AEJ13" s="385"/>
      <c r="AEK13" s="385"/>
      <c r="AEL13" s="385"/>
      <c r="AEM13" s="385"/>
      <c r="AEN13" s="385"/>
      <c r="AEO13" s="385"/>
      <c r="AEP13" s="385"/>
      <c r="AEQ13" s="385"/>
      <c r="AER13" s="385"/>
      <c r="AES13" s="385"/>
      <c r="AET13" s="385"/>
      <c r="AEU13" s="385"/>
      <c r="AEV13" s="385"/>
      <c r="AEW13" s="385"/>
      <c r="AEX13" s="385"/>
      <c r="AEY13" s="385"/>
      <c r="AEZ13" s="385"/>
      <c r="AFA13" s="385"/>
      <c r="AFB13" s="385"/>
      <c r="AFC13" s="385"/>
      <c r="AFD13" s="385"/>
      <c r="AFE13" s="385"/>
      <c r="AFF13" s="385"/>
      <c r="AFG13" s="385"/>
      <c r="AFH13" s="385"/>
      <c r="AFI13" s="385"/>
      <c r="AFJ13" s="385"/>
      <c r="AFK13" s="385"/>
      <c r="AFL13" s="385"/>
      <c r="AFM13" s="385"/>
      <c r="AFN13" s="385"/>
      <c r="AFO13" s="385"/>
      <c r="AFP13" s="385"/>
      <c r="AFQ13" s="385"/>
      <c r="AFR13" s="385"/>
      <c r="AFS13" s="385"/>
      <c r="AFT13" s="385"/>
      <c r="AFU13" s="385"/>
      <c r="AFV13" s="385"/>
      <c r="AFW13" s="385"/>
      <c r="AFX13" s="385"/>
      <c r="AFY13" s="385"/>
      <c r="AFZ13" s="385"/>
      <c r="AGA13" s="385"/>
      <c r="AGB13" s="385"/>
      <c r="AGC13" s="385"/>
      <c r="AGD13" s="385"/>
      <c r="AGE13" s="385"/>
      <c r="AGF13" s="385"/>
      <c r="AGG13" s="385"/>
      <c r="AGH13" s="385"/>
      <c r="AGI13" s="385"/>
      <c r="AGJ13" s="385"/>
      <c r="AGK13" s="385"/>
      <c r="AGL13" s="385"/>
      <c r="AGM13" s="385"/>
      <c r="AGN13" s="385"/>
      <c r="AGO13" s="385"/>
      <c r="AGP13" s="385"/>
      <c r="AGQ13" s="385"/>
      <c r="AGR13" s="385"/>
      <c r="AGS13" s="385"/>
      <c r="AGT13" s="385"/>
      <c r="AGU13" s="385"/>
      <c r="AGV13" s="385"/>
      <c r="AGW13" s="385"/>
      <c r="AGX13" s="385"/>
      <c r="AGY13" s="385"/>
      <c r="AGZ13" s="385"/>
      <c r="AHA13" s="385"/>
      <c r="AHB13" s="385"/>
      <c r="AHC13" s="385"/>
      <c r="AHD13" s="385"/>
      <c r="AHE13" s="385"/>
      <c r="AHF13" s="385"/>
      <c r="AHG13" s="385"/>
      <c r="AHH13" s="385"/>
      <c r="AHI13" s="385"/>
      <c r="AHJ13" s="385"/>
      <c r="AHK13" s="385"/>
      <c r="AHL13" s="385"/>
      <c r="AHM13" s="385"/>
      <c r="AHN13" s="385"/>
      <c r="AHO13" s="385"/>
      <c r="AHP13" s="385"/>
      <c r="AHQ13" s="385"/>
      <c r="AHR13" s="385"/>
      <c r="AHS13" s="385"/>
      <c r="AHT13" s="385"/>
      <c r="AHU13" s="385"/>
      <c r="AHV13" s="385"/>
      <c r="AHW13" s="385"/>
      <c r="AHX13" s="385"/>
      <c r="AHY13" s="385"/>
      <c r="AHZ13" s="385"/>
      <c r="AIA13" s="385"/>
      <c r="AIB13" s="385"/>
      <c r="AIC13" s="385"/>
      <c r="AID13" s="385"/>
      <c r="AIE13" s="385"/>
      <c r="AIF13" s="385"/>
      <c r="AIG13" s="385"/>
      <c r="AIH13" s="385"/>
      <c r="AII13" s="385"/>
      <c r="AIJ13" s="385"/>
      <c r="AIK13" s="385"/>
      <c r="AIL13" s="385"/>
      <c r="AIM13" s="385"/>
      <c r="AIN13" s="385"/>
      <c r="AIO13" s="385"/>
      <c r="AIP13" s="385"/>
      <c r="AIQ13" s="385"/>
      <c r="AIR13" s="385"/>
      <c r="AIS13" s="385"/>
      <c r="AIT13" s="385"/>
      <c r="AIU13" s="385"/>
      <c r="AIV13" s="385"/>
      <c r="AIW13" s="385"/>
      <c r="AIX13" s="385"/>
      <c r="AIY13" s="385"/>
      <c r="AIZ13" s="385"/>
      <c r="AJA13" s="385"/>
      <c r="AJB13" s="385"/>
      <c r="AJC13" s="385"/>
      <c r="AJD13" s="385"/>
      <c r="AJE13" s="385"/>
      <c r="AJF13" s="385"/>
      <c r="AJG13" s="385"/>
      <c r="AJH13" s="385"/>
      <c r="AJI13" s="385"/>
      <c r="AJJ13" s="385"/>
      <c r="AJK13" s="385"/>
      <c r="AJL13" s="385"/>
      <c r="AJM13" s="385"/>
      <c r="AJN13" s="385"/>
      <c r="AJO13" s="385"/>
      <c r="AJP13" s="385"/>
      <c r="AJQ13" s="385"/>
      <c r="AJR13" s="385"/>
      <c r="AJS13" s="385"/>
      <c r="AJT13" s="385"/>
      <c r="AJU13" s="385"/>
      <c r="AJV13" s="385"/>
      <c r="AJW13" s="385"/>
      <c r="AJX13" s="385"/>
      <c r="AJY13" s="385"/>
      <c r="AJZ13" s="385"/>
      <c r="AKA13" s="385"/>
      <c r="AKB13" s="385"/>
      <c r="AKC13" s="385"/>
      <c r="AKD13" s="385"/>
      <c r="AKE13" s="385"/>
      <c r="AKF13" s="385"/>
      <c r="AKG13" s="385"/>
      <c r="AKH13" s="385"/>
      <c r="AKI13" s="385"/>
      <c r="AKJ13" s="385"/>
      <c r="AKK13" s="385"/>
      <c r="AKL13" s="385"/>
      <c r="AKM13" s="385"/>
      <c r="AKN13" s="385"/>
      <c r="AKO13" s="385"/>
      <c r="AKP13" s="385"/>
      <c r="AKQ13" s="385"/>
      <c r="AKR13" s="385"/>
      <c r="AKS13" s="385"/>
      <c r="AKT13" s="385"/>
      <c r="AKU13" s="385"/>
      <c r="AKV13" s="385"/>
      <c r="AKW13" s="385"/>
      <c r="AKX13" s="385"/>
      <c r="AKY13" s="385"/>
      <c r="AKZ13" s="385"/>
      <c r="ALA13" s="385"/>
      <c r="ALB13" s="385"/>
      <c r="ALC13" s="385"/>
      <c r="ALD13" s="385"/>
      <c r="ALE13" s="385"/>
      <c r="ALF13" s="385"/>
      <c r="ALG13" s="385"/>
      <c r="ALH13" s="385"/>
      <c r="ALI13" s="385"/>
      <c r="ALJ13" s="385"/>
      <c r="ALK13" s="385"/>
      <c r="ALL13" s="385"/>
      <c r="ALM13" s="385"/>
      <c r="ALN13" s="385"/>
      <c r="ALO13" s="385"/>
      <c r="ALP13" s="385"/>
      <c r="ALQ13" s="385"/>
      <c r="ALR13" s="385"/>
      <c r="ALS13" s="385"/>
      <c r="ALT13" s="385"/>
      <c r="ALU13" s="385"/>
      <c r="ALV13" s="385"/>
      <c r="ALW13" s="385"/>
      <c r="ALX13" s="385"/>
      <c r="ALY13" s="385"/>
      <c r="ALZ13" s="385"/>
      <c r="AMA13" s="385"/>
      <c r="AMB13" s="385"/>
      <c r="AMC13" s="385"/>
      <c r="AMD13" s="385"/>
      <c r="AME13" s="385"/>
      <c r="AMF13" s="385"/>
      <c r="AMG13" s="385"/>
      <c r="AMH13" s="385"/>
      <c r="AMI13" s="385"/>
      <c r="AMJ13" s="385"/>
      <c r="AMK13" s="385"/>
    </row>
    <row r="14" spans="1:1025" s="369" customFormat="1" ht="25.5">
      <c r="A14" s="383"/>
      <c r="B14" s="384" t="s">
        <v>3420</v>
      </c>
      <c r="C14" s="384"/>
      <c r="D14" s="384"/>
      <c r="E14" s="384"/>
      <c r="F14" s="384"/>
      <c r="G14" s="384"/>
      <c r="H14" s="384"/>
      <c r="I14" s="384"/>
      <c r="J14" s="384"/>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5"/>
      <c r="CA14" s="385"/>
      <c r="CB14" s="385"/>
      <c r="CC14" s="385"/>
      <c r="CD14" s="385"/>
      <c r="CE14" s="385"/>
      <c r="CF14" s="385"/>
      <c r="CG14" s="385"/>
      <c r="CH14" s="385"/>
      <c r="CI14" s="385"/>
      <c r="CJ14" s="385"/>
      <c r="CK14" s="385"/>
      <c r="CL14" s="385"/>
      <c r="CM14" s="385"/>
      <c r="CN14" s="385"/>
      <c r="CO14" s="385"/>
      <c r="CP14" s="385"/>
      <c r="CQ14" s="385"/>
      <c r="CR14" s="385"/>
      <c r="CS14" s="385"/>
      <c r="CT14" s="385"/>
      <c r="CU14" s="385"/>
      <c r="CV14" s="385"/>
      <c r="CW14" s="385"/>
      <c r="CX14" s="385"/>
      <c r="CY14" s="385"/>
      <c r="CZ14" s="385"/>
      <c r="DA14" s="385"/>
      <c r="DB14" s="385"/>
      <c r="DC14" s="385"/>
      <c r="DD14" s="385"/>
      <c r="DE14" s="385"/>
      <c r="DF14" s="385"/>
      <c r="DG14" s="385"/>
      <c r="DH14" s="385"/>
      <c r="DI14" s="385"/>
      <c r="DJ14" s="385"/>
      <c r="DK14" s="385"/>
      <c r="DL14" s="385"/>
      <c r="DM14" s="385"/>
      <c r="DN14" s="385"/>
      <c r="DO14" s="385"/>
      <c r="DP14" s="385"/>
      <c r="DQ14" s="385"/>
      <c r="DR14" s="385"/>
      <c r="DS14" s="385"/>
      <c r="DT14" s="385"/>
      <c r="DU14" s="385"/>
      <c r="DV14" s="385"/>
      <c r="DW14" s="385"/>
      <c r="DX14" s="385"/>
      <c r="DY14" s="385"/>
      <c r="DZ14" s="385"/>
      <c r="EA14" s="385"/>
      <c r="EB14" s="385"/>
      <c r="EC14" s="385"/>
      <c r="ED14" s="385"/>
      <c r="EE14" s="385"/>
      <c r="EF14" s="385"/>
      <c r="EG14" s="385"/>
      <c r="EH14" s="385"/>
      <c r="EI14" s="385"/>
      <c r="EJ14" s="385"/>
      <c r="EK14" s="385"/>
      <c r="EL14" s="385"/>
      <c r="EM14" s="385"/>
      <c r="EN14" s="385"/>
      <c r="EO14" s="385"/>
      <c r="EP14" s="385"/>
      <c r="EQ14" s="385"/>
      <c r="ER14" s="385"/>
      <c r="ES14" s="385"/>
      <c r="ET14" s="385"/>
      <c r="EU14" s="385"/>
      <c r="EV14" s="385"/>
      <c r="EW14" s="385"/>
      <c r="EX14" s="385"/>
      <c r="EY14" s="385"/>
      <c r="EZ14" s="385"/>
      <c r="FA14" s="385"/>
      <c r="FB14" s="385"/>
      <c r="FC14" s="385"/>
      <c r="FD14" s="385"/>
      <c r="FE14" s="385"/>
      <c r="FF14" s="385"/>
      <c r="FG14" s="385"/>
      <c r="FH14" s="385"/>
      <c r="FI14" s="385"/>
      <c r="FJ14" s="385"/>
      <c r="FK14" s="385"/>
      <c r="FL14" s="385"/>
      <c r="FM14" s="385"/>
      <c r="FN14" s="385"/>
      <c r="FO14" s="385"/>
      <c r="FP14" s="385"/>
      <c r="FQ14" s="385"/>
      <c r="FR14" s="385"/>
      <c r="FS14" s="385"/>
      <c r="FT14" s="385"/>
      <c r="FU14" s="385"/>
      <c r="FV14" s="385"/>
      <c r="FW14" s="385"/>
      <c r="FX14" s="385"/>
      <c r="FY14" s="385"/>
      <c r="FZ14" s="385"/>
      <c r="GA14" s="385"/>
      <c r="GB14" s="385"/>
      <c r="GC14" s="385"/>
      <c r="GD14" s="385"/>
      <c r="GE14" s="385"/>
      <c r="GF14" s="385"/>
      <c r="GG14" s="385"/>
      <c r="GH14" s="385"/>
      <c r="GI14" s="385"/>
      <c r="GJ14" s="385"/>
      <c r="GK14" s="385"/>
      <c r="GL14" s="385"/>
      <c r="GM14" s="385"/>
      <c r="GN14" s="385"/>
      <c r="GO14" s="385"/>
      <c r="GP14" s="385"/>
      <c r="GQ14" s="385"/>
      <c r="GR14" s="385"/>
      <c r="GS14" s="385"/>
      <c r="GT14" s="385"/>
      <c r="GU14" s="385"/>
      <c r="GV14" s="385"/>
      <c r="GW14" s="385"/>
      <c r="GX14" s="385"/>
      <c r="GY14" s="385"/>
      <c r="GZ14" s="385"/>
      <c r="HA14" s="385"/>
      <c r="HB14" s="385"/>
      <c r="HC14" s="385"/>
      <c r="HD14" s="385"/>
      <c r="HE14" s="385"/>
      <c r="HF14" s="385"/>
      <c r="HG14" s="385"/>
      <c r="HH14" s="385"/>
      <c r="HI14" s="385"/>
      <c r="HJ14" s="385"/>
      <c r="HK14" s="385"/>
      <c r="HL14" s="385"/>
      <c r="HM14" s="385"/>
      <c r="HN14" s="385"/>
      <c r="HO14" s="385"/>
      <c r="HP14" s="385"/>
      <c r="HQ14" s="385"/>
      <c r="HR14" s="385"/>
      <c r="HS14" s="385"/>
      <c r="HT14" s="385"/>
      <c r="HU14" s="385"/>
      <c r="HV14" s="385"/>
      <c r="HW14" s="385"/>
      <c r="HX14" s="385"/>
      <c r="HY14" s="385"/>
      <c r="HZ14" s="385"/>
      <c r="IA14" s="385"/>
      <c r="IB14" s="385"/>
      <c r="IC14" s="385"/>
      <c r="ID14" s="385"/>
      <c r="IE14" s="385"/>
      <c r="IF14" s="385"/>
      <c r="IG14" s="385"/>
      <c r="IH14" s="385"/>
      <c r="II14" s="385"/>
      <c r="IJ14" s="385"/>
      <c r="IK14" s="385"/>
      <c r="IL14" s="385"/>
      <c r="IM14" s="385"/>
      <c r="IN14" s="385"/>
      <c r="IO14" s="385"/>
      <c r="IP14" s="385"/>
      <c r="IQ14" s="385"/>
      <c r="IR14" s="385"/>
      <c r="IS14" s="385"/>
      <c r="IT14" s="385"/>
      <c r="IU14" s="385"/>
      <c r="IV14" s="385"/>
      <c r="IW14" s="385"/>
      <c r="IX14" s="385"/>
      <c r="IY14" s="385"/>
      <c r="IZ14" s="385"/>
      <c r="JA14" s="385"/>
      <c r="JB14" s="385"/>
      <c r="JC14" s="385"/>
      <c r="JD14" s="385"/>
      <c r="JE14" s="385"/>
      <c r="JF14" s="385"/>
      <c r="JG14" s="385"/>
      <c r="JH14" s="385"/>
      <c r="JI14" s="385"/>
      <c r="JJ14" s="385"/>
      <c r="JK14" s="385"/>
      <c r="JL14" s="385"/>
      <c r="JM14" s="385"/>
      <c r="JN14" s="385"/>
      <c r="JO14" s="385"/>
      <c r="JP14" s="385"/>
      <c r="JQ14" s="385"/>
      <c r="JR14" s="385"/>
      <c r="JS14" s="385"/>
      <c r="JT14" s="385"/>
      <c r="JU14" s="385"/>
      <c r="JV14" s="385"/>
      <c r="JW14" s="385"/>
      <c r="JX14" s="385"/>
      <c r="JY14" s="385"/>
      <c r="JZ14" s="385"/>
      <c r="KA14" s="385"/>
      <c r="KB14" s="385"/>
      <c r="KC14" s="385"/>
      <c r="KD14" s="385"/>
      <c r="KE14" s="385"/>
      <c r="KF14" s="385"/>
      <c r="KG14" s="385"/>
      <c r="KH14" s="385"/>
      <c r="KI14" s="385"/>
      <c r="KJ14" s="385"/>
      <c r="KK14" s="385"/>
      <c r="KL14" s="385"/>
      <c r="KM14" s="385"/>
      <c r="KN14" s="385"/>
      <c r="KO14" s="385"/>
      <c r="KP14" s="385"/>
      <c r="KQ14" s="385"/>
      <c r="KR14" s="385"/>
      <c r="KS14" s="385"/>
      <c r="KT14" s="385"/>
      <c r="KU14" s="385"/>
      <c r="KV14" s="385"/>
      <c r="KW14" s="385"/>
      <c r="KX14" s="385"/>
      <c r="KY14" s="385"/>
      <c r="KZ14" s="385"/>
      <c r="LA14" s="385"/>
      <c r="LB14" s="385"/>
      <c r="LC14" s="385"/>
      <c r="LD14" s="385"/>
      <c r="LE14" s="385"/>
      <c r="LF14" s="385"/>
      <c r="LG14" s="385"/>
      <c r="LH14" s="385"/>
      <c r="LI14" s="385"/>
      <c r="LJ14" s="385"/>
      <c r="LK14" s="385"/>
      <c r="LL14" s="385"/>
      <c r="LM14" s="385"/>
      <c r="LN14" s="385"/>
      <c r="LO14" s="385"/>
      <c r="LP14" s="385"/>
      <c r="LQ14" s="385"/>
      <c r="LR14" s="385"/>
      <c r="LS14" s="385"/>
      <c r="LT14" s="385"/>
      <c r="LU14" s="385"/>
      <c r="LV14" s="385"/>
      <c r="LW14" s="385"/>
      <c r="LX14" s="385"/>
      <c r="LY14" s="385"/>
      <c r="LZ14" s="385"/>
      <c r="MA14" s="385"/>
      <c r="MB14" s="385"/>
      <c r="MC14" s="385"/>
      <c r="MD14" s="385"/>
      <c r="ME14" s="385"/>
      <c r="MF14" s="385"/>
      <c r="MG14" s="385"/>
      <c r="MH14" s="385"/>
      <c r="MI14" s="385"/>
      <c r="MJ14" s="385"/>
      <c r="MK14" s="385"/>
      <c r="ML14" s="385"/>
      <c r="MM14" s="385"/>
      <c r="MN14" s="385"/>
      <c r="MO14" s="385"/>
      <c r="MP14" s="385"/>
      <c r="MQ14" s="385"/>
      <c r="MR14" s="385"/>
      <c r="MS14" s="385"/>
      <c r="MT14" s="385"/>
      <c r="MU14" s="385"/>
      <c r="MV14" s="385"/>
      <c r="MW14" s="385"/>
      <c r="MX14" s="385"/>
      <c r="MY14" s="385"/>
      <c r="MZ14" s="385"/>
      <c r="NA14" s="385"/>
      <c r="NB14" s="385"/>
      <c r="NC14" s="385"/>
      <c r="ND14" s="385"/>
      <c r="NE14" s="385"/>
      <c r="NF14" s="385"/>
      <c r="NG14" s="385"/>
      <c r="NH14" s="385"/>
      <c r="NI14" s="385"/>
      <c r="NJ14" s="385"/>
      <c r="NK14" s="385"/>
      <c r="NL14" s="385"/>
      <c r="NM14" s="385"/>
      <c r="NN14" s="385"/>
      <c r="NO14" s="385"/>
      <c r="NP14" s="385"/>
      <c r="NQ14" s="385"/>
      <c r="NR14" s="385"/>
      <c r="NS14" s="385"/>
      <c r="NT14" s="385"/>
      <c r="NU14" s="385"/>
      <c r="NV14" s="385"/>
      <c r="NW14" s="385"/>
      <c r="NX14" s="385"/>
      <c r="NY14" s="385"/>
      <c r="NZ14" s="385"/>
      <c r="OA14" s="385"/>
      <c r="OB14" s="385"/>
      <c r="OC14" s="385"/>
      <c r="OD14" s="385"/>
      <c r="OE14" s="385"/>
      <c r="OF14" s="385"/>
      <c r="OG14" s="385"/>
      <c r="OH14" s="385"/>
      <c r="OI14" s="385"/>
      <c r="OJ14" s="385"/>
      <c r="OK14" s="385"/>
      <c r="OL14" s="385"/>
      <c r="OM14" s="385"/>
      <c r="ON14" s="385"/>
      <c r="OO14" s="385"/>
      <c r="OP14" s="385"/>
      <c r="OQ14" s="385"/>
      <c r="OR14" s="385"/>
      <c r="OS14" s="385"/>
      <c r="OT14" s="385"/>
      <c r="OU14" s="385"/>
      <c r="OV14" s="385"/>
      <c r="OW14" s="385"/>
      <c r="OX14" s="385"/>
      <c r="OY14" s="385"/>
      <c r="OZ14" s="385"/>
      <c r="PA14" s="385"/>
      <c r="PB14" s="385"/>
      <c r="PC14" s="385"/>
      <c r="PD14" s="385"/>
      <c r="PE14" s="385"/>
      <c r="PF14" s="385"/>
      <c r="PG14" s="385"/>
      <c r="PH14" s="385"/>
      <c r="PI14" s="385"/>
      <c r="PJ14" s="385"/>
      <c r="PK14" s="385"/>
      <c r="PL14" s="385"/>
      <c r="PM14" s="385"/>
      <c r="PN14" s="385"/>
      <c r="PO14" s="385"/>
      <c r="PP14" s="385"/>
      <c r="PQ14" s="385"/>
      <c r="PR14" s="385"/>
      <c r="PS14" s="385"/>
      <c r="PT14" s="385"/>
      <c r="PU14" s="385"/>
      <c r="PV14" s="385"/>
      <c r="PW14" s="385"/>
      <c r="PX14" s="385"/>
      <c r="PY14" s="385"/>
      <c r="PZ14" s="385"/>
      <c r="QA14" s="385"/>
      <c r="QB14" s="385"/>
      <c r="QC14" s="385"/>
      <c r="QD14" s="385"/>
      <c r="QE14" s="385"/>
      <c r="QF14" s="385"/>
      <c r="QG14" s="385"/>
      <c r="QH14" s="385"/>
      <c r="QI14" s="385"/>
      <c r="QJ14" s="385"/>
      <c r="QK14" s="385"/>
      <c r="QL14" s="385"/>
      <c r="QM14" s="385"/>
      <c r="QN14" s="385"/>
      <c r="QO14" s="385"/>
      <c r="QP14" s="385"/>
      <c r="QQ14" s="385"/>
      <c r="QR14" s="385"/>
      <c r="QS14" s="385"/>
      <c r="QT14" s="385"/>
      <c r="QU14" s="385"/>
      <c r="QV14" s="385"/>
      <c r="QW14" s="385"/>
      <c r="QX14" s="385"/>
      <c r="QY14" s="385"/>
      <c r="QZ14" s="385"/>
      <c r="RA14" s="385"/>
      <c r="RB14" s="385"/>
      <c r="RC14" s="385"/>
      <c r="RD14" s="385"/>
      <c r="RE14" s="385"/>
      <c r="RF14" s="385"/>
      <c r="RG14" s="385"/>
      <c r="RH14" s="385"/>
      <c r="RI14" s="385"/>
      <c r="RJ14" s="385"/>
      <c r="RK14" s="385"/>
      <c r="RL14" s="385"/>
      <c r="RM14" s="385"/>
      <c r="RN14" s="385"/>
      <c r="RO14" s="385"/>
      <c r="RP14" s="385"/>
      <c r="RQ14" s="385"/>
      <c r="RR14" s="385"/>
      <c r="RS14" s="385"/>
      <c r="RT14" s="385"/>
      <c r="RU14" s="385"/>
      <c r="RV14" s="385"/>
      <c r="RW14" s="385"/>
      <c r="RX14" s="385"/>
      <c r="RY14" s="385"/>
      <c r="RZ14" s="385"/>
      <c r="SA14" s="385"/>
      <c r="SB14" s="385"/>
      <c r="SC14" s="385"/>
      <c r="SD14" s="385"/>
      <c r="SE14" s="385"/>
      <c r="SF14" s="385"/>
      <c r="SG14" s="385"/>
      <c r="SH14" s="385"/>
      <c r="SI14" s="385"/>
      <c r="SJ14" s="385"/>
      <c r="SK14" s="385"/>
      <c r="SL14" s="385"/>
      <c r="SM14" s="385"/>
      <c r="SN14" s="385"/>
      <c r="SO14" s="385"/>
      <c r="SP14" s="385"/>
      <c r="SQ14" s="385"/>
      <c r="SR14" s="385"/>
      <c r="SS14" s="385"/>
      <c r="ST14" s="385"/>
      <c r="SU14" s="385"/>
      <c r="SV14" s="385"/>
      <c r="SW14" s="385"/>
      <c r="SX14" s="385"/>
      <c r="SY14" s="385"/>
      <c r="SZ14" s="385"/>
      <c r="TA14" s="385"/>
      <c r="TB14" s="385"/>
      <c r="TC14" s="385"/>
      <c r="TD14" s="385"/>
      <c r="TE14" s="385"/>
      <c r="TF14" s="385"/>
      <c r="TG14" s="385"/>
      <c r="TH14" s="385"/>
      <c r="TI14" s="385"/>
      <c r="TJ14" s="385"/>
      <c r="TK14" s="385"/>
      <c r="TL14" s="385"/>
      <c r="TM14" s="385"/>
      <c r="TN14" s="385"/>
      <c r="TO14" s="385"/>
      <c r="TP14" s="385"/>
      <c r="TQ14" s="385"/>
      <c r="TR14" s="385"/>
      <c r="TS14" s="385"/>
      <c r="TT14" s="385"/>
      <c r="TU14" s="385"/>
      <c r="TV14" s="385"/>
      <c r="TW14" s="385"/>
      <c r="TX14" s="385"/>
      <c r="TY14" s="385"/>
      <c r="TZ14" s="385"/>
      <c r="UA14" s="385"/>
      <c r="UB14" s="385"/>
      <c r="UC14" s="385"/>
      <c r="UD14" s="385"/>
      <c r="UE14" s="385"/>
      <c r="UF14" s="385"/>
      <c r="UG14" s="385"/>
      <c r="UH14" s="385"/>
      <c r="UI14" s="385"/>
      <c r="UJ14" s="385"/>
      <c r="UK14" s="385"/>
      <c r="UL14" s="385"/>
      <c r="UM14" s="385"/>
      <c r="UN14" s="385"/>
      <c r="UO14" s="385"/>
      <c r="UP14" s="385"/>
      <c r="UQ14" s="385"/>
      <c r="UR14" s="385"/>
      <c r="US14" s="385"/>
      <c r="UT14" s="385"/>
      <c r="UU14" s="385"/>
      <c r="UV14" s="385"/>
      <c r="UW14" s="385"/>
      <c r="UX14" s="385"/>
      <c r="UY14" s="385"/>
      <c r="UZ14" s="385"/>
      <c r="VA14" s="385"/>
      <c r="VB14" s="385"/>
      <c r="VC14" s="385"/>
      <c r="VD14" s="385"/>
      <c r="VE14" s="385"/>
      <c r="VF14" s="385"/>
      <c r="VG14" s="385"/>
      <c r="VH14" s="385"/>
      <c r="VI14" s="385"/>
      <c r="VJ14" s="385"/>
      <c r="VK14" s="385"/>
      <c r="VL14" s="385"/>
      <c r="VM14" s="385"/>
      <c r="VN14" s="385"/>
      <c r="VO14" s="385"/>
      <c r="VP14" s="385"/>
      <c r="VQ14" s="385"/>
      <c r="VR14" s="385"/>
      <c r="VS14" s="385"/>
      <c r="VT14" s="385"/>
      <c r="VU14" s="385"/>
      <c r="VV14" s="385"/>
      <c r="VW14" s="385"/>
      <c r="VX14" s="385"/>
      <c r="VY14" s="385"/>
      <c r="VZ14" s="385"/>
      <c r="WA14" s="385"/>
      <c r="WB14" s="385"/>
      <c r="WC14" s="385"/>
      <c r="WD14" s="385"/>
      <c r="WE14" s="385"/>
      <c r="WF14" s="385"/>
      <c r="WG14" s="385"/>
      <c r="WH14" s="385"/>
      <c r="WI14" s="385"/>
      <c r="WJ14" s="385"/>
      <c r="WK14" s="385"/>
      <c r="WL14" s="385"/>
      <c r="WM14" s="385"/>
      <c r="WN14" s="385"/>
      <c r="WO14" s="385"/>
      <c r="WP14" s="385"/>
      <c r="WQ14" s="385"/>
      <c r="WR14" s="385"/>
      <c r="WS14" s="385"/>
      <c r="WT14" s="385"/>
      <c r="WU14" s="385"/>
      <c r="WV14" s="385"/>
      <c r="WW14" s="385"/>
      <c r="WX14" s="385"/>
      <c r="WY14" s="385"/>
      <c r="WZ14" s="385"/>
      <c r="XA14" s="385"/>
      <c r="XB14" s="385"/>
      <c r="XC14" s="385"/>
      <c r="XD14" s="385"/>
      <c r="XE14" s="385"/>
      <c r="XF14" s="385"/>
      <c r="XG14" s="385"/>
      <c r="XH14" s="385"/>
      <c r="XI14" s="385"/>
      <c r="XJ14" s="385"/>
      <c r="XK14" s="385"/>
      <c r="XL14" s="385"/>
      <c r="XM14" s="385"/>
      <c r="XN14" s="385"/>
      <c r="XO14" s="385"/>
      <c r="XP14" s="385"/>
      <c r="XQ14" s="385"/>
      <c r="XR14" s="385"/>
      <c r="XS14" s="385"/>
      <c r="XT14" s="385"/>
      <c r="XU14" s="385"/>
      <c r="XV14" s="385"/>
      <c r="XW14" s="385"/>
      <c r="XX14" s="385"/>
      <c r="XY14" s="385"/>
      <c r="XZ14" s="385"/>
      <c r="YA14" s="385"/>
      <c r="YB14" s="385"/>
      <c r="YC14" s="385"/>
      <c r="YD14" s="385"/>
      <c r="YE14" s="385"/>
      <c r="YF14" s="385"/>
      <c r="YG14" s="385"/>
      <c r="YH14" s="385"/>
      <c r="YI14" s="385"/>
      <c r="YJ14" s="385"/>
      <c r="YK14" s="385"/>
      <c r="YL14" s="385"/>
      <c r="YM14" s="385"/>
      <c r="YN14" s="385"/>
      <c r="YO14" s="385"/>
      <c r="YP14" s="385"/>
      <c r="YQ14" s="385"/>
      <c r="YR14" s="385"/>
      <c r="YS14" s="385"/>
      <c r="YT14" s="385"/>
      <c r="YU14" s="385"/>
      <c r="YV14" s="385"/>
      <c r="YW14" s="385"/>
      <c r="YX14" s="385"/>
      <c r="YY14" s="385"/>
      <c r="YZ14" s="385"/>
      <c r="ZA14" s="385"/>
      <c r="ZB14" s="385"/>
      <c r="ZC14" s="385"/>
      <c r="ZD14" s="385"/>
      <c r="ZE14" s="385"/>
      <c r="ZF14" s="385"/>
      <c r="ZG14" s="385"/>
      <c r="ZH14" s="385"/>
      <c r="ZI14" s="385"/>
      <c r="ZJ14" s="385"/>
      <c r="ZK14" s="385"/>
      <c r="ZL14" s="385"/>
      <c r="ZM14" s="385"/>
      <c r="ZN14" s="385"/>
      <c r="ZO14" s="385"/>
      <c r="ZP14" s="385"/>
      <c r="ZQ14" s="385"/>
      <c r="ZR14" s="385"/>
      <c r="ZS14" s="385"/>
      <c r="ZT14" s="385"/>
      <c r="ZU14" s="385"/>
      <c r="ZV14" s="385"/>
      <c r="ZW14" s="385"/>
      <c r="ZX14" s="385"/>
      <c r="ZY14" s="385"/>
      <c r="ZZ14" s="385"/>
      <c r="AAA14" s="385"/>
      <c r="AAB14" s="385"/>
      <c r="AAC14" s="385"/>
      <c r="AAD14" s="385"/>
      <c r="AAE14" s="385"/>
      <c r="AAF14" s="385"/>
      <c r="AAG14" s="385"/>
      <c r="AAH14" s="385"/>
      <c r="AAI14" s="385"/>
      <c r="AAJ14" s="385"/>
      <c r="AAK14" s="385"/>
      <c r="AAL14" s="385"/>
      <c r="AAM14" s="385"/>
      <c r="AAN14" s="385"/>
      <c r="AAO14" s="385"/>
      <c r="AAP14" s="385"/>
      <c r="AAQ14" s="385"/>
      <c r="AAR14" s="385"/>
      <c r="AAS14" s="385"/>
      <c r="AAT14" s="385"/>
      <c r="AAU14" s="385"/>
      <c r="AAV14" s="385"/>
      <c r="AAW14" s="385"/>
      <c r="AAX14" s="385"/>
      <c r="AAY14" s="385"/>
      <c r="AAZ14" s="385"/>
      <c r="ABA14" s="385"/>
      <c r="ABB14" s="385"/>
      <c r="ABC14" s="385"/>
      <c r="ABD14" s="385"/>
      <c r="ABE14" s="385"/>
      <c r="ABF14" s="385"/>
      <c r="ABG14" s="385"/>
      <c r="ABH14" s="385"/>
      <c r="ABI14" s="385"/>
      <c r="ABJ14" s="385"/>
      <c r="ABK14" s="385"/>
      <c r="ABL14" s="385"/>
      <c r="ABM14" s="385"/>
      <c r="ABN14" s="385"/>
      <c r="ABO14" s="385"/>
      <c r="ABP14" s="385"/>
      <c r="ABQ14" s="385"/>
      <c r="ABR14" s="385"/>
      <c r="ABS14" s="385"/>
      <c r="ABT14" s="385"/>
      <c r="ABU14" s="385"/>
      <c r="ABV14" s="385"/>
      <c r="ABW14" s="385"/>
      <c r="ABX14" s="385"/>
      <c r="ABY14" s="385"/>
      <c r="ABZ14" s="385"/>
      <c r="ACA14" s="385"/>
      <c r="ACB14" s="385"/>
      <c r="ACC14" s="385"/>
      <c r="ACD14" s="385"/>
      <c r="ACE14" s="385"/>
      <c r="ACF14" s="385"/>
      <c r="ACG14" s="385"/>
      <c r="ACH14" s="385"/>
      <c r="ACI14" s="385"/>
      <c r="ACJ14" s="385"/>
      <c r="ACK14" s="385"/>
      <c r="ACL14" s="385"/>
      <c r="ACM14" s="385"/>
      <c r="ACN14" s="385"/>
      <c r="ACO14" s="385"/>
      <c r="ACP14" s="385"/>
      <c r="ACQ14" s="385"/>
      <c r="ACR14" s="385"/>
      <c r="ACS14" s="385"/>
      <c r="ACT14" s="385"/>
      <c r="ACU14" s="385"/>
      <c r="ACV14" s="385"/>
      <c r="ACW14" s="385"/>
      <c r="ACX14" s="385"/>
      <c r="ACY14" s="385"/>
      <c r="ACZ14" s="385"/>
      <c r="ADA14" s="385"/>
      <c r="ADB14" s="385"/>
      <c r="ADC14" s="385"/>
      <c r="ADD14" s="385"/>
      <c r="ADE14" s="385"/>
      <c r="ADF14" s="385"/>
      <c r="ADG14" s="385"/>
      <c r="ADH14" s="385"/>
      <c r="ADI14" s="385"/>
      <c r="ADJ14" s="385"/>
      <c r="ADK14" s="385"/>
      <c r="ADL14" s="385"/>
      <c r="ADM14" s="385"/>
      <c r="ADN14" s="385"/>
      <c r="ADO14" s="385"/>
      <c r="ADP14" s="385"/>
      <c r="ADQ14" s="385"/>
      <c r="ADR14" s="385"/>
      <c r="ADS14" s="385"/>
      <c r="ADT14" s="385"/>
      <c r="ADU14" s="385"/>
      <c r="ADV14" s="385"/>
      <c r="ADW14" s="385"/>
      <c r="ADX14" s="385"/>
      <c r="ADY14" s="385"/>
      <c r="ADZ14" s="385"/>
      <c r="AEA14" s="385"/>
      <c r="AEB14" s="385"/>
      <c r="AEC14" s="385"/>
      <c r="AED14" s="385"/>
      <c r="AEE14" s="385"/>
      <c r="AEF14" s="385"/>
      <c r="AEG14" s="385"/>
      <c r="AEH14" s="385"/>
      <c r="AEI14" s="385"/>
      <c r="AEJ14" s="385"/>
      <c r="AEK14" s="385"/>
      <c r="AEL14" s="385"/>
      <c r="AEM14" s="385"/>
      <c r="AEN14" s="385"/>
      <c r="AEO14" s="385"/>
      <c r="AEP14" s="385"/>
      <c r="AEQ14" s="385"/>
      <c r="AER14" s="385"/>
      <c r="AES14" s="385"/>
      <c r="AET14" s="385"/>
      <c r="AEU14" s="385"/>
      <c r="AEV14" s="385"/>
      <c r="AEW14" s="385"/>
      <c r="AEX14" s="385"/>
      <c r="AEY14" s="385"/>
      <c r="AEZ14" s="385"/>
      <c r="AFA14" s="385"/>
      <c r="AFB14" s="385"/>
      <c r="AFC14" s="385"/>
      <c r="AFD14" s="385"/>
      <c r="AFE14" s="385"/>
      <c r="AFF14" s="385"/>
      <c r="AFG14" s="385"/>
      <c r="AFH14" s="385"/>
      <c r="AFI14" s="385"/>
      <c r="AFJ14" s="385"/>
      <c r="AFK14" s="385"/>
      <c r="AFL14" s="385"/>
      <c r="AFM14" s="385"/>
      <c r="AFN14" s="385"/>
      <c r="AFO14" s="385"/>
      <c r="AFP14" s="385"/>
      <c r="AFQ14" s="385"/>
      <c r="AFR14" s="385"/>
      <c r="AFS14" s="385"/>
      <c r="AFT14" s="385"/>
      <c r="AFU14" s="385"/>
      <c r="AFV14" s="385"/>
      <c r="AFW14" s="385"/>
      <c r="AFX14" s="385"/>
      <c r="AFY14" s="385"/>
      <c r="AFZ14" s="385"/>
      <c r="AGA14" s="385"/>
      <c r="AGB14" s="385"/>
      <c r="AGC14" s="385"/>
      <c r="AGD14" s="385"/>
      <c r="AGE14" s="385"/>
      <c r="AGF14" s="385"/>
      <c r="AGG14" s="385"/>
      <c r="AGH14" s="385"/>
      <c r="AGI14" s="385"/>
      <c r="AGJ14" s="385"/>
      <c r="AGK14" s="385"/>
      <c r="AGL14" s="385"/>
      <c r="AGM14" s="385"/>
      <c r="AGN14" s="385"/>
      <c r="AGO14" s="385"/>
      <c r="AGP14" s="385"/>
      <c r="AGQ14" s="385"/>
      <c r="AGR14" s="385"/>
      <c r="AGS14" s="385"/>
      <c r="AGT14" s="385"/>
      <c r="AGU14" s="385"/>
      <c r="AGV14" s="385"/>
      <c r="AGW14" s="385"/>
      <c r="AGX14" s="385"/>
      <c r="AGY14" s="385"/>
      <c r="AGZ14" s="385"/>
      <c r="AHA14" s="385"/>
      <c r="AHB14" s="385"/>
      <c r="AHC14" s="385"/>
      <c r="AHD14" s="385"/>
      <c r="AHE14" s="385"/>
      <c r="AHF14" s="385"/>
      <c r="AHG14" s="385"/>
      <c r="AHH14" s="385"/>
      <c r="AHI14" s="385"/>
      <c r="AHJ14" s="385"/>
      <c r="AHK14" s="385"/>
      <c r="AHL14" s="385"/>
      <c r="AHM14" s="385"/>
      <c r="AHN14" s="385"/>
      <c r="AHO14" s="385"/>
      <c r="AHP14" s="385"/>
      <c r="AHQ14" s="385"/>
      <c r="AHR14" s="385"/>
      <c r="AHS14" s="385"/>
      <c r="AHT14" s="385"/>
      <c r="AHU14" s="385"/>
      <c r="AHV14" s="385"/>
      <c r="AHW14" s="385"/>
      <c r="AHX14" s="385"/>
      <c r="AHY14" s="385"/>
      <c r="AHZ14" s="385"/>
      <c r="AIA14" s="385"/>
      <c r="AIB14" s="385"/>
      <c r="AIC14" s="385"/>
      <c r="AID14" s="385"/>
      <c r="AIE14" s="385"/>
      <c r="AIF14" s="385"/>
      <c r="AIG14" s="385"/>
      <c r="AIH14" s="385"/>
      <c r="AII14" s="385"/>
      <c r="AIJ14" s="385"/>
      <c r="AIK14" s="385"/>
      <c r="AIL14" s="385"/>
      <c r="AIM14" s="385"/>
      <c r="AIN14" s="385"/>
      <c r="AIO14" s="385"/>
      <c r="AIP14" s="385"/>
      <c r="AIQ14" s="385"/>
      <c r="AIR14" s="385"/>
      <c r="AIS14" s="385"/>
      <c r="AIT14" s="385"/>
      <c r="AIU14" s="385"/>
      <c r="AIV14" s="385"/>
      <c r="AIW14" s="385"/>
      <c r="AIX14" s="385"/>
      <c r="AIY14" s="385"/>
      <c r="AIZ14" s="385"/>
      <c r="AJA14" s="385"/>
      <c r="AJB14" s="385"/>
      <c r="AJC14" s="385"/>
      <c r="AJD14" s="385"/>
      <c r="AJE14" s="385"/>
      <c r="AJF14" s="385"/>
      <c r="AJG14" s="385"/>
      <c r="AJH14" s="385"/>
      <c r="AJI14" s="385"/>
      <c r="AJJ14" s="385"/>
      <c r="AJK14" s="385"/>
      <c r="AJL14" s="385"/>
      <c r="AJM14" s="385"/>
      <c r="AJN14" s="385"/>
      <c r="AJO14" s="385"/>
      <c r="AJP14" s="385"/>
      <c r="AJQ14" s="385"/>
      <c r="AJR14" s="385"/>
      <c r="AJS14" s="385"/>
      <c r="AJT14" s="385"/>
      <c r="AJU14" s="385"/>
      <c r="AJV14" s="385"/>
      <c r="AJW14" s="385"/>
      <c r="AJX14" s="385"/>
      <c r="AJY14" s="385"/>
      <c r="AJZ14" s="385"/>
      <c r="AKA14" s="385"/>
      <c r="AKB14" s="385"/>
      <c r="AKC14" s="385"/>
      <c r="AKD14" s="385"/>
      <c r="AKE14" s="385"/>
      <c r="AKF14" s="385"/>
      <c r="AKG14" s="385"/>
      <c r="AKH14" s="385"/>
      <c r="AKI14" s="385"/>
      <c r="AKJ14" s="385"/>
      <c r="AKK14" s="385"/>
      <c r="AKL14" s="385"/>
      <c r="AKM14" s="385"/>
      <c r="AKN14" s="385"/>
      <c r="AKO14" s="385"/>
      <c r="AKP14" s="385"/>
      <c r="AKQ14" s="385"/>
      <c r="AKR14" s="385"/>
      <c r="AKS14" s="385"/>
      <c r="AKT14" s="385"/>
      <c r="AKU14" s="385"/>
      <c r="AKV14" s="385"/>
      <c r="AKW14" s="385"/>
      <c r="AKX14" s="385"/>
      <c r="AKY14" s="385"/>
      <c r="AKZ14" s="385"/>
      <c r="ALA14" s="385"/>
      <c r="ALB14" s="385"/>
      <c r="ALC14" s="385"/>
      <c r="ALD14" s="385"/>
      <c r="ALE14" s="385"/>
      <c r="ALF14" s="385"/>
      <c r="ALG14" s="385"/>
      <c r="ALH14" s="385"/>
      <c r="ALI14" s="385"/>
      <c r="ALJ14" s="385"/>
      <c r="ALK14" s="385"/>
      <c r="ALL14" s="385"/>
      <c r="ALM14" s="385"/>
      <c r="ALN14" s="385"/>
      <c r="ALO14" s="385"/>
      <c r="ALP14" s="385"/>
      <c r="ALQ14" s="385"/>
      <c r="ALR14" s="385"/>
      <c r="ALS14" s="385"/>
      <c r="ALT14" s="385"/>
      <c r="ALU14" s="385"/>
      <c r="ALV14" s="385"/>
      <c r="ALW14" s="385"/>
      <c r="ALX14" s="385"/>
      <c r="ALY14" s="385"/>
      <c r="ALZ14" s="385"/>
      <c r="AMA14" s="385"/>
      <c r="AMB14" s="385"/>
      <c r="AMC14" s="385"/>
      <c r="AMD14" s="385"/>
      <c r="AME14" s="385"/>
      <c r="AMF14" s="385"/>
      <c r="AMG14" s="385"/>
      <c r="AMH14" s="385"/>
      <c r="AMI14" s="385"/>
      <c r="AMJ14" s="385"/>
      <c r="AMK14" s="385"/>
    </row>
    <row r="15" spans="1:1025" s="369" customFormat="1">
      <c r="A15" s="383"/>
      <c r="B15" s="384" t="s">
        <v>3421</v>
      </c>
      <c r="C15" s="384"/>
      <c r="D15" s="384"/>
      <c r="E15" s="384"/>
      <c r="F15" s="384"/>
      <c r="G15" s="384"/>
      <c r="H15" s="384"/>
      <c r="I15" s="384"/>
      <c r="J15" s="384"/>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5"/>
      <c r="CA15" s="385"/>
      <c r="CB15" s="385"/>
      <c r="CC15" s="385"/>
      <c r="CD15" s="385"/>
      <c r="CE15" s="385"/>
      <c r="CF15" s="385"/>
      <c r="CG15" s="385"/>
      <c r="CH15" s="385"/>
      <c r="CI15" s="385"/>
      <c r="CJ15" s="385"/>
      <c r="CK15" s="385"/>
      <c r="CL15" s="385"/>
      <c r="CM15" s="385"/>
      <c r="CN15" s="385"/>
      <c r="CO15" s="385"/>
      <c r="CP15" s="385"/>
      <c r="CQ15" s="385"/>
      <c r="CR15" s="385"/>
      <c r="CS15" s="385"/>
      <c r="CT15" s="385"/>
      <c r="CU15" s="385"/>
      <c r="CV15" s="385"/>
      <c r="CW15" s="385"/>
      <c r="CX15" s="385"/>
      <c r="CY15" s="385"/>
      <c r="CZ15" s="385"/>
      <c r="DA15" s="385"/>
      <c r="DB15" s="385"/>
      <c r="DC15" s="385"/>
      <c r="DD15" s="385"/>
      <c r="DE15" s="385"/>
      <c r="DF15" s="385"/>
      <c r="DG15" s="385"/>
      <c r="DH15" s="385"/>
      <c r="DI15" s="385"/>
      <c r="DJ15" s="385"/>
      <c r="DK15" s="385"/>
      <c r="DL15" s="385"/>
      <c r="DM15" s="385"/>
      <c r="DN15" s="385"/>
      <c r="DO15" s="385"/>
      <c r="DP15" s="385"/>
      <c r="DQ15" s="385"/>
      <c r="DR15" s="385"/>
      <c r="DS15" s="385"/>
      <c r="DT15" s="385"/>
      <c r="DU15" s="385"/>
      <c r="DV15" s="385"/>
      <c r="DW15" s="385"/>
      <c r="DX15" s="385"/>
      <c r="DY15" s="385"/>
      <c r="DZ15" s="385"/>
      <c r="EA15" s="385"/>
      <c r="EB15" s="385"/>
      <c r="EC15" s="385"/>
      <c r="ED15" s="385"/>
      <c r="EE15" s="385"/>
      <c r="EF15" s="385"/>
      <c r="EG15" s="385"/>
      <c r="EH15" s="385"/>
      <c r="EI15" s="385"/>
      <c r="EJ15" s="385"/>
      <c r="EK15" s="385"/>
      <c r="EL15" s="385"/>
      <c r="EM15" s="385"/>
      <c r="EN15" s="385"/>
      <c r="EO15" s="385"/>
      <c r="EP15" s="385"/>
      <c r="EQ15" s="385"/>
      <c r="ER15" s="385"/>
      <c r="ES15" s="385"/>
      <c r="ET15" s="385"/>
      <c r="EU15" s="385"/>
      <c r="EV15" s="385"/>
      <c r="EW15" s="385"/>
      <c r="EX15" s="385"/>
      <c r="EY15" s="385"/>
      <c r="EZ15" s="385"/>
      <c r="FA15" s="385"/>
      <c r="FB15" s="385"/>
      <c r="FC15" s="385"/>
      <c r="FD15" s="385"/>
      <c r="FE15" s="385"/>
      <c r="FF15" s="385"/>
      <c r="FG15" s="385"/>
      <c r="FH15" s="385"/>
      <c r="FI15" s="385"/>
      <c r="FJ15" s="385"/>
      <c r="FK15" s="385"/>
      <c r="FL15" s="385"/>
      <c r="FM15" s="385"/>
      <c r="FN15" s="385"/>
      <c r="FO15" s="385"/>
      <c r="FP15" s="385"/>
      <c r="FQ15" s="385"/>
      <c r="FR15" s="385"/>
      <c r="FS15" s="385"/>
      <c r="FT15" s="385"/>
      <c r="FU15" s="385"/>
      <c r="FV15" s="385"/>
      <c r="FW15" s="385"/>
      <c r="FX15" s="385"/>
      <c r="FY15" s="385"/>
      <c r="FZ15" s="385"/>
      <c r="GA15" s="385"/>
      <c r="GB15" s="385"/>
      <c r="GC15" s="385"/>
      <c r="GD15" s="385"/>
      <c r="GE15" s="385"/>
      <c r="GF15" s="385"/>
      <c r="GG15" s="385"/>
      <c r="GH15" s="385"/>
      <c r="GI15" s="385"/>
      <c r="GJ15" s="385"/>
      <c r="GK15" s="385"/>
      <c r="GL15" s="385"/>
      <c r="GM15" s="385"/>
      <c r="GN15" s="385"/>
      <c r="GO15" s="385"/>
      <c r="GP15" s="385"/>
      <c r="GQ15" s="385"/>
      <c r="GR15" s="385"/>
      <c r="GS15" s="385"/>
      <c r="GT15" s="385"/>
      <c r="GU15" s="385"/>
      <c r="GV15" s="385"/>
      <c r="GW15" s="385"/>
      <c r="GX15" s="385"/>
      <c r="GY15" s="385"/>
      <c r="GZ15" s="385"/>
      <c r="HA15" s="385"/>
      <c r="HB15" s="385"/>
      <c r="HC15" s="385"/>
      <c r="HD15" s="385"/>
      <c r="HE15" s="385"/>
      <c r="HF15" s="385"/>
      <c r="HG15" s="385"/>
      <c r="HH15" s="385"/>
      <c r="HI15" s="385"/>
      <c r="HJ15" s="385"/>
      <c r="HK15" s="385"/>
      <c r="HL15" s="385"/>
      <c r="HM15" s="385"/>
      <c r="HN15" s="385"/>
      <c r="HO15" s="385"/>
      <c r="HP15" s="385"/>
      <c r="HQ15" s="385"/>
      <c r="HR15" s="385"/>
      <c r="HS15" s="385"/>
      <c r="HT15" s="385"/>
      <c r="HU15" s="385"/>
      <c r="HV15" s="385"/>
      <c r="HW15" s="385"/>
      <c r="HX15" s="385"/>
      <c r="HY15" s="385"/>
      <c r="HZ15" s="385"/>
      <c r="IA15" s="385"/>
      <c r="IB15" s="385"/>
      <c r="IC15" s="385"/>
      <c r="ID15" s="385"/>
      <c r="IE15" s="385"/>
      <c r="IF15" s="385"/>
      <c r="IG15" s="385"/>
      <c r="IH15" s="385"/>
      <c r="II15" s="385"/>
      <c r="IJ15" s="385"/>
      <c r="IK15" s="385"/>
      <c r="IL15" s="385"/>
      <c r="IM15" s="385"/>
      <c r="IN15" s="385"/>
      <c r="IO15" s="385"/>
      <c r="IP15" s="385"/>
      <c r="IQ15" s="385"/>
      <c r="IR15" s="385"/>
      <c r="IS15" s="385"/>
      <c r="IT15" s="385"/>
      <c r="IU15" s="385"/>
      <c r="IV15" s="385"/>
      <c r="IW15" s="385"/>
      <c r="IX15" s="385"/>
      <c r="IY15" s="385"/>
      <c r="IZ15" s="385"/>
      <c r="JA15" s="385"/>
      <c r="JB15" s="385"/>
      <c r="JC15" s="385"/>
      <c r="JD15" s="385"/>
      <c r="JE15" s="385"/>
      <c r="JF15" s="385"/>
      <c r="JG15" s="385"/>
      <c r="JH15" s="385"/>
      <c r="JI15" s="385"/>
      <c r="JJ15" s="385"/>
      <c r="JK15" s="385"/>
      <c r="JL15" s="385"/>
      <c r="JM15" s="385"/>
      <c r="JN15" s="385"/>
      <c r="JO15" s="385"/>
      <c r="JP15" s="385"/>
      <c r="JQ15" s="385"/>
      <c r="JR15" s="385"/>
      <c r="JS15" s="385"/>
      <c r="JT15" s="385"/>
      <c r="JU15" s="385"/>
      <c r="JV15" s="385"/>
      <c r="JW15" s="385"/>
      <c r="JX15" s="385"/>
      <c r="JY15" s="385"/>
      <c r="JZ15" s="385"/>
      <c r="KA15" s="385"/>
      <c r="KB15" s="385"/>
      <c r="KC15" s="385"/>
      <c r="KD15" s="385"/>
      <c r="KE15" s="385"/>
      <c r="KF15" s="385"/>
      <c r="KG15" s="385"/>
      <c r="KH15" s="385"/>
      <c r="KI15" s="385"/>
      <c r="KJ15" s="385"/>
      <c r="KK15" s="385"/>
      <c r="KL15" s="385"/>
      <c r="KM15" s="385"/>
      <c r="KN15" s="385"/>
      <c r="KO15" s="385"/>
      <c r="KP15" s="385"/>
      <c r="KQ15" s="385"/>
      <c r="KR15" s="385"/>
      <c r="KS15" s="385"/>
      <c r="KT15" s="385"/>
      <c r="KU15" s="385"/>
      <c r="KV15" s="385"/>
      <c r="KW15" s="385"/>
      <c r="KX15" s="385"/>
      <c r="KY15" s="385"/>
      <c r="KZ15" s="385"/>
      <c r="LA15" s="385"/>
      <c r="LB15" s="385"/>
      <c r="LC15" s="385"/>
      <c r="LD15" s="385"/>
      <c r="LE15" s="385"/>
      <c r="LF15" s="385"/>
      <c r="LG15" s="385"/>
      <c r="LH15" s="385"/>
      <c r="LI15" s="385"/>
      <c r="LJ15" s="385"/>
      <c r="LK15" s="385"/>
      <c r="LL15" s="385"/>
      <c r="LM15" s="385"/>
      <c r="LN15" s="385"/>
      <c r="LO15" s="385"/>
      <c r="LP15" s="385"/>
      <c r="LQ15" s="385"/>
      <c r="LR15" s="385"/>
      <c r="LS15" s="385"/>
      <c r="LT15" s="385"/>
      <c r="LU15" s="385"/>
      <c r="LV15" s="385"/>
      <c r="LW15" s="385"/>
      <c r="LX15" s="385"/>
      <c r="LY15" s="385"/>
      <c r="LZ15" s="385"/>
      <c r="MA15" s="385"/>
      <c r="MB15" s="385"/>
      <c r="MC15" s="385"/>
      <c r="MD15" s="385"/>
      <c r="ME15" s="385"/>
      <c r="MF15" s="385"/>
      <c r="MG15" s="385"/>
      <c r="MH15" s="385"/>
      <c r="MI15" s="385"/>
      <c r="MJ15" s="385"/>
      <c r="MK15" s="385"/>
      <c r="ML15" s="385"/>
      <c r="MM15" s="385"/>
      <c r="MN15" s="385"/>
      <c r="MO15" s="385"/>
      <c r="MP15" s="385"/>
      <c r="MQ15" s="385"/>
      <c r="MR15" s="385"/>
      <c r="MS15" s="385"/>
      <c r="MT15" s="385"/>
      <c r="MU15" s="385"/>
      <c r="MV15" s="385"/>
      <c r="MW15" s="385"/>
      <c r="MX15" s="385"/>
      <c r="MY15" s="385"/>
      <c r="MZ15" s="385"/>
      <c r="NA15" s="385"/>
      <c r="NB15" s="385"/>
      <c r="NC15" s="385"/>
      <c r="ND15" s="385"/>
      <c r="NE15" s="385"/>
      <c r="NF15" s="385"/>
      <c r="NG15" s="385"/>
      <c r="NH15" s="385"/>
      <c r="NI15" s="385"/>
      <c r="NJ15" s="385"/>
      <c r="NK15" s="385"/>
      <c r="NL15" s="385"/>
      <c r="NM15" s="385"/>
      <c r="NN15" s="385"/>
      <c r="NO15" s="385"/>
      <c r="NP15" s="385"/>
      <c r="NQ15" s="385"/>
      <c r="NR15" s="385"/>
      <c r="NS15" s="385"/>
      <c r="NT15" s="385"/>
      <c r="NU15" s="385"/>
      <c r="NV15" s="385"/>
      <c r="NW15" s="385"/>
      <c r="NX15" s="385"/>
      <c r="NY15" s="385"/>
      <c r="NZ15" s="385"/>
      <c r="OA15" s="385"/>
      <c r="OB15" s="385"/>
      <c r="OC15" s="385"/>
      <c r="OD15" s="385"/>
      <c r="OE15" s="385"/>
      <c r="OF15" s="385"/>
      <c r="OG15" s="385"/>
      <c r="OH15" s="385"/>
      <c r="OI15" s="385"/>
      <c r="OJ15" s="385"/>
      <c r="OK15" s="385"/>
      <c r="OL15" s="385"/>
      <c r="OM15" s="385"/>
      <c r="ON15" s="385"/>
      <c r="OO15" s="385"/>
      <c r="OP15" s="385"/>
      <c r="OQ15" s="385"/>
      <c r="OR15" s="385"/>
      <c r="OS15" s="385"/>
      <c r="OT15" s="385"/>
      <c r="OU15" s="385"/>
      <c r="OV15" s="385"/>
      <c r="OW15" s="385"/>
      <c r="OX15" s="385"/>
      <c r="OY15" s="385"/>
      <c r="OZ15" s="385"/>
      <c r="PA15" s="385"/>
      <c r="PB15" s="385"/>
      <c r="PC15" s="385"/>
      <c r="PD15" s="385"/>
      <c r="PE15" s="385"/>
      <c r="PF15" s="385"/>
      <c r="PG15" s="385"/>
      <c r="PH15" s="385"/>
      <c r="PI15" s="385"/>
      <c r="PJ15" s="385"/>
      <c r="PK15" s="385"/>
      <c r="PL15" s="385"/>
      <c r="PM15" s="385"/>
      <c r="PN15" s="385"/>
      <c r="PO15" s="385"/>
      <c r="PP15" s="385"/>
      <c r="PQ15" s="385"/>
      <c r="PR15" s="385"/>
      <c r="PS15" s="385"/>
      <c r="PT15" s="385"/>
      <c r="PU15" s="385"/>
      <c r="PV15" s="385"/>
      <c r="PW15" s="385"/>
      <c r="PX15" s="385"/>
      <c r="PY15" s="385"/>
      <c r="PZ15" s="385"/>
      <c r="QA15" s="385"/>
      <c r="QB15" s="385"/>
      <c r="QC15" s="385"/>
      <c r="QD15" s="385"/>
      <c r="QE15" s="385"/>
      <c r="QF15" s="385"/>
      <c r="QG15" s="385"/>
      <c r="QH15" s="385"/>
      <c r="QI15" s="385"/>
      <c r="QJ15" s="385"/>
      <c r="QK15" s="385"/>
      <c r="QL15" s="385"/>
      <c r="QM15" s="385"/>
      <c r="QN15" s="385"/>
      <c r="QO15" s="385"/>
      <c r="QP15" s="385"/>
      <c r="QQ15" s="385"/>
      <c r="QR15" s="385"/>
      <c r="QS15" s="385"/>
      <c r="QT15" s="385"/>
      <c r="QU15" s="385"/>
      <c r="QV15" s="385"/>
      <c r="QW15" s="385"/>
      <c r="QX15" s="385"/>
      <c r="QY15" s="385"/>
      <c r="QZ15" s="385"/>
      <c r="RA15" s="385"/>
      <c r="RB15" s="385"/>
      <c r="RC15" s="385"/>
      <c r="RD15" s="385"/>
      <c r="RE15" s="385"/>
      <c r="RF15" s="385"/>
      <c r="RG15" s="385"/>
      <c r="RH15" s="385"/>
      <c r="RI15" s="385"/>
      <c r="RJ15" s="385"/>
      <c r="RK15" s="385"/>
      <c r="RL15" s="385"/>
      <c r="RM15" s="385"/>
      <c r="RN15" s="385"/>
      <c r="RO15" s="385"/>
      <c r="RP15" s="385"/>
      <c r="RQ15" s="385"/>
      <c r="RR15" s="385"/>
      <c r="RS15" s="385"/>
      <c r="RT15" s="385"/>
      <c r="RU15" s="385"/>
      <c r="RV15" s="385"/>
      <c r="RW15" s="385"/>
      <c r="RX15" s="385"/>
      <c r="RY15" s="385"/>
      <c r="RZ15" s="385"/>
      <c r="SA15" s="385"/>
      <c r="SB15" s="385"/>
      <c r="SC15" s="385"/>
      <c r="SD15" s="385"/>
      <c r="SE15" s="385"/>
      <c r="SF15" s="385"/>
      <c r="SG15" s="385"/>
      <c r="SH15" s="385"/>
      <c r="SI15" s="385"/>
      <c r="SJ15" s="385"/>
      <c r="SK15" s="385"/>
      <c r="SL15" s="385"/>
      <c r="SM15" s="385"/>
      <c r="SN15" s="385"/>
      <c r="SO15" s="385"/>
      <c r="SP15" s="385"/>
      <c r="SQ15" s="385"/>
      <c r="SR15" s="385"/>
      <c r="SS15" s="385"/>
      <c r="ST15" s="385"/>
      <c r="SU15" s="385"/>
      <c r="SV15" s="385"/>
      <c r="SW15" s="385"/>
      <c r="SX15" s="385"/>
      <c r="SY15" s="385"/>
      <c r="SZ15" s="385"/>
      <c r="TA15" s="385"/>
      <c r="TB15" s="385"/>
      <c r="TC15" s="385"/>
      <c r="TD15" s="385"/>
      <c r="TE15" s="385"/>
      <c r="TF15" s="385"/>
      <c r="TG15" s="385"/>
      <c r="TH15" s="385"/>
      <c r="TI15" s="385"/>
      <c r="TJ15" s="385"/>
      <c r="TK15" s="385"/>
      <c r="TL15" s="385"/>
      <c r="TM15" s="385"/>
      <c r="TN15" s="385"/>
      <c r="TO15" s="385"/>
      <c r="TP15" s="385"/>
      <c r="TQ15" s="385"/>
      <c r="TR15" s="385"/>
      <c r="TS15" s="385"/>
      <c r="TT15" s="385"/>
      <c r="TU15" s="385"/>
      <c r="TV15" s="385"/>
      <c r="TW15" s="385"/>
      <c r="TX15" s="385"/>
      <c r="TY15" s="385"/>
      <c r="TZ15" s="385"/>
      <c r="UA15" s="385"/>
      <c r="UB15" s="385"/>
      <c r="UC15" s="385"/>
      <c r="UD15" s="385"/>
      <c r="UE15" s="385"/>
      <c r="UF15" s="385"/>
      <c r="UG15" s="385"/>
      <c r="UH15" s="385"/>
      <c r="UI15" s="385"/>
      <c r="UJ15" s="385"/>
      <c r="UK15" s="385"/>
      <c r="UL15" s="385"/>
      <c r="UM15" s="385"/>
      <c r="UN15" s="385"/>
      <c r="UO15" s="385"/>
      <c r="UP15" s="385"/>
      <c r="UQ15" s="385"/>
      <c r="UR15" s="385"/>
      <c r="US15" s="385"/>
      <c r="UT15" s="385"/>
      <c r="UU15" s="385"/>
      <c r="UV15" s="385"/>
      <c r="UW15" s="385"/>
      <c r="UX15" s="385"/>
      <c r="UY15" s="385"/>
      <c r="UZ15" s="385"/>
      <c r="VA15" s="385"/>
      <c r="VB15" s="385"/>
      <c r="VC15" s="385"/>
      <c r="VD15" s="385"/>
      <c r="VE15" s="385"/>
      <c r="VF15" s="385"/>
      <c r="VG15" s="385"/>
      <c r="VH15" s="385"/>
      <c r="VI15" s="385"/>
      <c r="VJ15" s="385"/>
      <c r="VK15" s="385"/>
      <c r="VL15" s="385"/>
      <c r="VM15" s="385"/>
      <c r="VN15" s="385"/>
      <c r="VO15" s="385"/>
      <c r="VP15" s="385"/>
      <c r="VQ15" s="385"/>
      <c r="VR15" s="385"/>
      <c r="VS15" s="385"/>
      <c r="VT15" s="385"/>
      <c r="VU15" s="385"/>
      <c r="VV15" s="385"/>
      <c r="VW15" s="385"/>
      <c r="VX15" s="385"/>
      <c r="VY15" s="385"/>
      <c r="VZ15" s="385"/>
      <c r="WA15" s="385"/>
      <c r="WB15" s="385"/>
      <c r="WC15" s="385"/>
      <c r="WD15" s="385"/>
      <c r="WE15" s="385"/>
      <c r="WF15" s="385"/>
      <c r="WG15" s="385"/>
      <c r="WH15" s="385"/>
      <c r="WI15" s="385"/>
      <c r="WJ15" s="385"/>
      <c r="WK15" s="385"/>
      <c r="WL15" s="385"/>
      <c r="WM15" s="385"/>
      <c r="WN15" s="385"/>
      <c r="WO15" s="385"/>
      <c r="WP15" s="385"/>
      <c r="WQ15" s="385"/>
      <c r="WR15" s="385"/>
      <c r="WS15" s="385"/>
      <c r="WT15" s="385"/>
      <c r="WU15" s="385"/>
      <c r="WV15" s="385"/>
      <c r="WW15" s="385"/>
      <c r="WX15" s="385"/>
      <c r="WY15" s="385"/>
      <c r="WZ15" s="385"/>
      <c r="XA15" s="385"/>
      <c r="XB15" s="385"/>
      <c r="XC15" s="385"/>
      <c r="XD15" s="385"/>
      <c r="XE15" s="385"/>
      <c r="XF15" s="385"/>
      <c r="XG15" s="385"/>
      <c r="XH15" s="385"/>
      <c r="XI15" s="385"/>
      <c r="XJ15" s="385"/>
      <c r="XK15" s="385"/>
      <c r="XL15" s="385"/>
      <c r="XM15" s="385"/>
      <c r="XN15" s="385"/>
      <c r="XO15" s="385"/>
      <c r="XP15" s="385"/>
      <c r="XQ15" s="385"/>
      <c r="XR15" s="385"/>
      <c r="XS15" s="385"/>
      <c r="XT15" s="385"/>
      <c r="XU15" s="385"/>
      <c r="XV15" s="385"/>
      <c r="XW15" s="385"/>
      <c r="XX15" s="385"/>
      <c r="XY15" s="385"/>
      <c r="XZ15" s="385"/>
      <c r="YA15" s="385"/>
      <c r="YB15" s="385"/>
      <c r="YC15" s="385"/>
      <c r="YD15" s="385"/>
      <c r="YE15" s="385"/>
      <c r="YF15" s="385"/>
      <c r="YG15" s="385"/>
      <c r="YH15" s="385"/>
      <c r="YI15" s="385"/>
      <c r="YJ15" s="385"/>
      <c r="YK15" s="385"/>
      <c r="YL15" s="385"/>
      <c r="YM15" s="385"/>
      <c r="YN15" s="385"/>
      <c r="YO15" s="385"/>
      <c r="YP15" s="385"/>
      <c r="YQ15" s="385"/>
      <c r="YR15" s="385"/>
      <c r="YS15" s="385"/>
      <c r="YT15" s="385"/>
      <c r="YU15" s="385"/>
      <c r="YV15" s="385"/>
      <c r="YW15" s="385"/>
      <c r="YX15" s="385"/>
      <c r="YY15" s="385"/>
      <c r="YZ15" s="385"/>
      <c r="ZA15" s="385"/>
      <c r="ZB15" s="385"/>
      <c r="ZC15" s="385"/>
      <c r="ZD15" s="385"/>
      <c r="ZE15" s="385"/>
      <c r="ZF15" s="385"/>
      <c r="ZG15" s="385"/>
      <c r="ZH15" s="385"/>
      <c r="ZI15" s="385"/>
      <c r="ZJ15" s="385"/>
      <c r="ZK15" s="385"/>
      <c r="ZL15" s="385"/>
      <c r="ZM15" s="385"/>
      <c r="ZN15" s="385"/>
      <c r="ZO15" s="385"/>
      <c r="ZP15" s="385"/>
      <c r="ZQ15" s="385"/>
      <c r="ZR15" s="385"/>
      <c r="ZS15" s="385"/>
      <c r="ZT15" s="385"/>
      <c r="ZU15" s="385"/>
      <c r="ZV15" s="385"/>
      <c r="ZW15" s="385"/>
      <c r="ZX15" s="385"/>
      <c r="ZY15" s="385"/>
      <c r="ZZ15" s="385"/>
      <c r="AAA15" s="385"/>
      <c r="AAB15" s="385"/>
      <c r="AAC15" s="385"/>
      <c r="AAD15" s="385"/>
      <c r="AAE15" s="385"/>
      <c r="AAF15" s="385"/>
      <c r="AAG15" s="385"/>
      <c r="AAH15" s="385"/>
      <c r="AAI15" s="385"/>
      <c r="AAJ15" s="385"/>
      <c r="AAK15" s="385"/>
      <c r="AAL15" s="385"/>
      <c r="AAM15" s="385"/>
      <c r="AAN15" s="385"/>
      <c r="AAO15" s="385"/>
      <c r="AAP15" s="385"/>
      <c r="AAQ15" s="385"/>
      <c r="AAR15" s="385"/>
      <c r="AAS15" s="385"/>
      <c r="AAT15" s="385"/>
      <c r="AAU15" s="385"/>
      <c r="AAV15" s="385"/>
      <c r="AAW15" s="385"/>
      <c r="AAX15" s="385"/>
      <c r="AAY15" s="385"/>
      <c r="AAZ15" s="385"/>
      <c r="ABA15" s="385"/>
      <c r="ABB15" s="385"/>
      <c r="ABC15" s="385"/>
      <c r="ABD15" s="385"/>
      <c r="ABE15" s="385"/>
      <c r="ABF15" s="385"/>
      <c r="ABG15" s="385"/>
      <c r="ABH15" s="385"/>
      <c r="ABI15" s="385"/>
      <c r="ABJ15" s="385"/>
      <c r="ABK15" s="385"/>
      <c r="ABL15" s="385"/>
      <c r="ABM15" s="385"/>
      <c r="ABN15" s="385"/>
      <c r="ABO15" s="385"/>
      <c r="ABP15" s="385"/>
      <c r="ABQ15" s="385"/>
      <c r="ABR15" s="385"/>
      <c r="ABS15" s="385"/>
      <c r="ABT15" s="385"/>
      <c r="ABU15" s="385"/>
      <c r="ABV15" s="385"/>
      <c r="ABW15" s="385"/>
      <c r="ABX15" s="385"/>
      <c r="ABY15" s="385"/>
      <c r="ABZ15" s="385"/>
      <c r="ACA15" s="385"/>
      <c r="ACB15" s="385"/>
      <c r="ACC15" s="385"/>
      <c r="ACD15" s="385"/>
      <c r="ACE15" s="385"/>
      <c r="ACF15" s="385"/>
      <c r="ACG15" s="385"/>
      <c r="ACH15" s="385"/>
      <c r="ACI15" s="385"/>
      <c r="ACJ15" s="385"/>
      <c r="ACK15" s="385"/>
      <c r="ACL15" s="385"/>
      <c r="ACM15" s="385"/>
      <c r="ACN15" s="385"/>
      <c r="ACO15" s="385"/>
      <c r="ACP15" s="385"/>
      <c r="ACQ15" s="385"/>
      <c r="ACR15" s="385"/>
      <c r="ACS15" s="385"/>
      <c r="ACT15" s="385"/>
      <c r="ACU15" s="385"/>
      <c r="ACV15" s="385"/>
      <c r="ACW15" s="385"/>
      <c r="ACX15" s="385"/>
      <c r="ACY15" s="385"/>
      <c r="ACZ15" s="385"/>
      <c r="ADA15" s="385"/>
      <c r="ADB15" s="385"/>
      <c r="ADC15" s="385"/>
      <c r="ADD15" s="385"/>
      <c r="ADE15" s="385"/>
      <c r="ADF15" s="385"/>
      <c r="ADG15" s="385"/>
      <c r="ADH15" s="385"/>
      <c r="ADI15" s="385"/>
      <c r="ADJ15" s="385"/>
      <c r="ADK15" s="385"/>
      <c r="ADL15" s="385"/>
      <c r="ADM15" s="385"/>
      <c r="ADN15" s="385"/>
      <c r="ADO15" s="385"/>
      <c r="ADP15" s="385"/>
      <c r="ADQ15" s="385"/>
      <c r="ADR15" s="385"/>
      <c r="ADS15" s="385"/>
      <c r="ADT15" s="385"/>
      <c r="ADU15" s="385"/>
      <c r="ADV15" s="385"/>
      <c r="ADW15" s="385"/>
      <c r="ADX15" s="385"/>
      <c r="ADY15" s="385"/>
      <c r="ADZ15" s="385"/>
      <c r="AEA15" s="385"/>
      <c r="AEB15" s="385"/>
      <c r="AEC15" s="385"/>
      <c r="AED15" s="385"/>
      <c r="AEE15" s="385"/>
      <c r="AEF15" s="385"/>
      <c r="AEG15" s="385"/>
      <c r="AEH15" s="385"/>
      <c r="AEI15" s="385"/>
      <c r="AEJ15" s="385"/>
      <c r="AEK15" s="385"/>
      <c r="AEL15" s="385"/>
      <c r="AEM15" s="385"/>
      <c r="AEN15" s="385"/>
      <c r="AEO15" s="385"/>
      <c r="AEP15" s="385"/>
      <c r="AEQ15" s="385"/>
      <c r="AER15" s="385"/>
      <c r="AES15" s="385"/>
      <c r="AET15" s="385"/>
      <c r="AEU15" s="385"/>
      <c r="AEV15" s="385"/>
      <c r="AEW15" s="385"/>
      <c r="AEX15" s="385"/>
      <c r="AEY15" s="385"/>
      <c r="AEZ15" s="385"/>
      <c r="AFA15" s="385"/>
      <c r="AFB15" s="385"/>
      <c r="AFC15" s="385"/>
      <c r="AFD15" s="385"/>
      <c r="AFE15" s="385"/>
      <c r="AFF15" s="385"/>
      <c r="AFG15" s="385"/>
      <c r="AFH15" s="385"/>
      <c r="AFI15" s="385"/>
      <c r="AFJ15" s="385"/>
      <c r="AFK15" s="385"/>
      <c r="AFL15" s="385"/>
      <c r="AFM15" s="385"/>
      <c r="AFN15" s="385"/>
      <c r="AFO15" s="385"/>
      <c r="AFP15" s="385"/>
      <c r="AFQ15" s="385"/>
      <c r="AFR15" s="385"/>
      <c r="AFS15" s="385"/>
      <c r="AFT15" s="385"/>
      <c r="AFU15" s="385"/>
      <c r="AFV15" s="385"/>
      <c r="AFW15" s="385"/>
      <c r="AFX15" s="385"/>
      <c r="AFY15" s="385"/>
      <c r="AFZ15" s="385"/>
      <c r="AGA15" s="385"/>
      <c r="AGB15" s="385"/>
      <c r="AGC15" s="385"/>
      <c r="AGD15" s="385"/>
      <c r="AGE15" s="385"/>
      <c r="AGF15" s="385"/>
      <c r="AGG15" s="385"/>
      <c r="AGH15" s="385"/>
      <c r="AGI15" s="385"/>
      <c r="AGJ15" s="385"/>
      <c r="AGK15" s="385"/>
      <c r="AGL15" s="385"/>
      <c r="AGM15" s="385"/>
      <c r="AGN15" s="385"/>
      <c r="AGO15" s="385"/>
      <c r="AGP15" s="385"/>
      <c r="AGQ15" s="385"/>
      <c r="AGR15" s="385"/>
      <c r="AGS15" s="385"/>
      <c r="AGT15" s="385"/>
      <c r="AGU15" s="385"/>
      <c r="AGV15" s="385"/>
      <c r="AGW15" s="385"/>
      <c r="AGX15" s="385"/>
      <c r="AGY15" s="385"/>
      <c r="AGZ15" s="385"/>
      <c r="AHA15" s="385"/>
      <c r="AHB15" s="385"/>
      <c r="AHC15" s="385"/>
      <c r="AHD15" s="385"/>
      <c r="AHE15" s="385"/>
      <c r="AHF15" s="385"/>
      <c r="AHG15" s="385"/>
      <c r="AHH15" s="385"/>
      <c r="AHI15" s="385"/>
      <c r="AHJ15" s="385"/>
      <c r="AHK15" s="385"/>
      <c r="AHL15" s="385"/>
      <c r="AHM15" s="385"/>
      <c r="AHN15" s="385"/>
      <c r="AHO15" s="385"/>
      <c r="AHP15" s="385"/>
      <c r="AHQ15" s="385"/>
      <c r="AHR15" s="385"/>
      <c r="AHS15" s="385"/>
      <c r="AHT15" s="385"/>
      <c r="AHU15" s="385"/>
      <c r="AHV15" s="385"/>
      <c r="AHW15" s="385"/>
      <c r="AHX15" s="385"/>
      <c r="AHY15" s="385"/>
      <c r="AHZ15" s="385"/>
      <c r="AIA15" s="385"/>
      <c r="AIB15" s="385"/>
      <c r="AIC15" s="385"/>
      <c r="AID15" s="385"/>
      <c r="AIE15" s="385"/>
      <c r="AIF15" s="385"/>
      <c r="AIG15" s="385"/>
      <c r="AIH15" s="385"/>
      <c r="AII15" s="385"/>
      <c r="AIJ15" s="385"/>
      <c r="AIK15" s="385"/>
      <c r="AIL15" s="385"/>
      <c r="AIM15" s="385"/>
      <c r="AIN15" s="385"/>
      <c r="AIO15" s="385"/>
      <c r="AIP15" s="385"/>
      <c r="AIQ15" s="385"/>
      <c r="AIR15" s="385"/>
      <c r="AIS15" s="385"/>
      <c r="AIT15" s="385"/>
      <c r="AIU15" s="385"/>
      <c r="AIV15" s="385"/>
      <c r="AIW15" s="385"/>
      <c r="AIX15" s="385"/>
      <c r="AIY15" s="385"/>
      <c r="AIZ15" s="385"/>
      <c r="AJA15" s="385"/>
      <c r="AJB15" s="385"/>
      <c r="AJC15" s="385"/>
      <c r="AJD15" s="385"/>
      <c r="AJE15" s="385"/>
      <c r="AJF15" s="385"/>
      <c r="AJG15" s="385"/>
      <c r="AJH15" s="385"/>
      <c r="AJI15" s="385"/>
      <c r="AJJ15" s="385"/>
      <c r="AJK15" s="385"/>
      <c r="AJL15" s="385"/>
      <c r="AJM15" s="385"/>
      <c r="AJN15" s="385"/>
      <c r="AJO15" s="385"/>
      <c r="AJP15" s="385"/>
      <c r="AJQ15" s="385"/>
      <c r="AJR15" s="385"/>
      <c r="AJS15" s="385"/>
      <c r="AJT15" s="385"/>
      <c r="AJU15" s="385"/>
      <c r="AJV15" s="385"/>
      <c r="AJW15" s="385"/>
      <c r="AJX15" s="385"/>
      <c r="AJY15" s="385"/>
      <c r="AJZ15" s="385"/>
      <c r="AKA15" s="385"/>
      <c r="AKB15" s="385"/>
      <c r="AKC15" s="385"/>
      <c r="AKD15" s="385"/>
      <c r="AKE15" s="385"/>
      <c r="AKF15" s="385"/>
      <c r="AKG15" s="385"/>
      <c r="AKH15" s="385"/>
      <c r="AKI15" s="385"/>
      <c r="AKJ15" s="385"/>
      <c r="AKK15" s="385"/>
      <c r="AKL15" s="385"/>
      <c r="AKM15" s="385"/>
      <c r="AKN15" s="385"/>
      <c r="AKO15" s="385"/>
      <c r="AKP15" s="385"/>
      <c r="AKQ15" s="385"/>
      <c r="AKR15" s="385"/>
      <c r="AKS15" s="385"/>
      <c r="AKT15" s="385"/>
      <c r="AKU15" s="385"/>
      <c r="AKV15" s="385"/>
      <c r="AKW15" s="385"/>
      <c r="AKX15" s="385"/>
      <c r="AKY15" s="385"/>
      <c r="AKZ15" s="385"/>
      <c r="ALA15" s="385"/>
      <c r="ALB15" s="385"/>
      <c r="ALC15" s="385"/>
      <c r="ALD15" s="385"/>
      <c r="ALE15" s="385"/>
      <c r="ALF15" s="385"/>
      <c r="ALG15" s="385"/>
      <c r="ALH15" s="385"/>
      <c r="ALI15" s="385"/>
      <c r="ALJ15" s="385"/>
      <c r="ALK15" s="385"/>
      <c r="ALL15" s="385"/>
      <c r="ALM15" s="385"/>
      <c r="ALN15" s="385"/>
      <c r="ALO15" s="385"/>
      <c r="ALP15" s="385"/>
      <c r="ALQ15" s="385"/>
      <c r="ALR15" s="385"/>
      <c r="ALS15" s="385"/>
      <c r="ALT15" s="385"/>
      <c r="ALU15" s="385"/>
      <c r="ALV15" s="385"/>
      <c r="ALW15" s="385"/>
      <c r="ALX15" s="385"/>
      <c r="ALY15" s="385"/>
      <c r="ALZ15" s="385"/>
      <c r="AMA15" s="385"/>
      <c r="AMB15" s="385"/>
      <c r="AMC15" s="385"/>
      <c r="AMD15" s="385"/>
      <c r="AME15" s="385"/>
      <c r="AMF15" s="385"/>
      <c r="AMG15" s="385"/>
      <c r="AMH15" s="385"/>
      <c r="AMI15" s="385"/>
      <c r="AMJ15" s="385"/>
      <c r="AMK15" s="385"/>
    </row>
    <row r="16" spans="1:1025" s="369" customFormat="1" ht="25.5">
      <c r="A16" s="383"/>
      <c r="B16" s="384" t="s">
        <v>3422</v>
      </c>
      <c r="C16" s="384"/>
      <c r="D16" s="384"/>
      <c r="E16" s="384"/>
      <c r="F16" s="384"/>
      <c r="G16" s="384"/>
      <c r="H16" s="384"/>
      <c r="I16" s="384"/>
      <c r="J16" s="384"/>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385"/>
      <c r="BE16" s="385"/>
      <c r="BF16" s="385"/>
      <c r="BG16" s="385"/>
      <c r="BH16" s="385"/>
      <c r="BI16" s="385"/>
      <c r="BJ16" s="385"/>
      <c r="BK16" s="385"/>
      <c r="BL16" s="385"/>
      <c r="BM16" s="385"/>
      <c r="BN16" s="385"/>
      <c r="BO16" s="385"/>
      <c r="BP16" s="385"/>
      <c r="BQ16" s="385"/>
      <c r="BR16" s="385"/>
      <c r="BS16" s="385"/>
      <c r="BT16" s="385"/>
      <c r="BU16" s="385"/>
      <c r="BV16" s="385"/>
      <c r="BW16" s="385"/>
      <c r="BX16" s="385"/>
      <c r="BY16" s="385"/>
      <c r="BZ16" s="385"/>
      <c r="CA16" s="385"/>
      <c r="CB16" s="385"/>
      <c r="CC16" s="385"/>
      <c r="CD16" s="385"/>
      <c r="CE16" s="385"/>
      <c r="CF16" s="385"/>
      <c r="CG16" s="385"/>
      <c r="CH16" s="385"/>
      <c r="CI16" s="385"/>
      <c r="CJ16" s="385"/>
      <c r="CK16" s="385"/>
      <c r="CL16" s="385"/>
      <c r="CM16" s="385"/>
      <c r="CN16" s="385"/>
      <c r="CO16" s="385"/>
      <c r="CP16" s="385"/>
      <c r="CQ16" s="385"/>
      <c r="CR16" s="385"/>
      <c r="CS16" s="385"/>
      <c r="CT16" s="385"/>
      <c r="CU16" s="385"/>
      <c r="CV16" s="385"/>
      <c r="CW16" s="385"/>
      <c r="CX16" s="385"/>
      <c r="CY16" s="385"/>
      <c r="CZ16" s="385"/>
      <c r="DA16" s="385"/>
      <c r="DB16" s="385"/>
      <c r="DC16" s="385"/>
      <c r="DD16" s="385"/>
      <c r="DE16" s="385"/>
      <c r="DF16" s="385"/>
      <c r="DG16" s="385"/>
      <c r="DH16" s="385"/>
      <c r="DI16" s="385"/>
      <c r="DJ16" s="385"/>
      <c r="DK16" s="385"/>
      <c r="DL16" s="385"/>
      <c r="DM16" s="385"/>
      <c r="DN16" s="385"/>
      <c r="DO16" s="385"/>
      <c r="DP16" s="385"/>
      <c r="DQ16" s="385"/>
      <c r="DR16" s="385"/>
      <c r="DS16" s="385"/>
      <c r="DT16" s="385"/>
      <c r="DU16" s="385"/>
      <c r="DV16" s="385"/>
      <c r="DW16" s="385"/>
      <c r="DX16" s="385"/>
      <c r="DY16" s="385"/>
      <c r="DZ16" s="385"/>
      <c r="EA16" s="385"/>
      <c r="EB16" s="385"/>
      <c r="EC16" s="385"/>
      <c r="ED16" s="385"/>
      <c r="EE16" s="385"/>
      <c r="EF16" s="385"/>
      <c r="EG16" s="385"/>
      <c r="EH16" s="385"/>
      <c r="EI16" s="385"/>
      <c r="EJ16" s="385"/>
      <c r="EK16" s="385"/>
      <c r="EL16" s="385"/>
      <c r="EM16" s="385"/>
      <c r="EN16" s="385"/>
      <c r="EO16" s="385"/>
      <c r="EP16" s="385"/>
      <c r="EQ16" s="385"/>
      <c r="ER16" s="385"/>
      <c r="ES16" s="385"/>
      <c r="ET16" s="385"/>
      <c r="EU16" s="385"/>
      <c r="EV16" s="385"/>
      <c r="EW16" s="385"/>
      <c r="EX16" s="385"/>
      <c r="EY16" s="385"/>
      <c r="EZ16" s="385"/>
      <c r="FA16" s="385"/>
      <c r="FB16" s="385"/>
      <c r="FC16" s="385"/>
      <c r="FD16" s="385"/>
      <c r="FE16" s="385"/>
      <c r="FF16" s="385"/>
      <c r="FG16" s="385"/>
      <c r="FH16" s="385"/>
      <c r="FI16" s="385"/>
      <c r="FJ16" s="385"/>
      <c r="FK16" s="385"/>
      <c r="FL16" s="385"/>
      <c r="FM16" s="385"/>
      <c r="FN16" s="385"/>
      <c r="FO16" s="385"/>
      <c r="FP16" s="385"/>
      <c r="FQ16" s="385"/>
      <c r="FR16" s="385"/>
      <c r="FS16" s="385"/>
      <c r="FT16" s="385"/>
      <c r="FU16" s="385"/>
      <c r="FV16" s="385"/>
      <c r="FW16" s="385"/>
      <c r="FX16" s="385"/>
      <c r="FY16" s="385"/>
      <c r="FZ16" s="385"/>
      <c r="GA16" s="385"/>
      <c r="GB16" s="385"/>
      <c r="GC16" s="385"/>
      <c r="GD16" s="385"/>
      <c r="GE16" s="385"/>
      <c r="GF16" s="385"/>
      <c r="GG16" s="385"/>
      <c r="GH16" s="385"/>
      <c r="GI16" s="385"/>
      <c r="GJ16" s="385"/>
      <c r="GK16" s="385"/>
      <c r="GL16" s="385"/>
      <c r="GM16" s="385"/>
      <c r="GN16" s="385"/>
      <c r="GO16" s="385"/>
      <c r="GP16" s="385"/>
      <c r="GQ16" s="385"/>
      <c r="GR16" s="385"/>
      <c r="GS16" s="385"/>
      <c r="GT16" s="385"/>
      <c r="GU16" s="385"/>
      <c r="GV16" s="385"/>
      <c r="GW16" s="385"/>
      <c r="GX16" s="385"/>
      <c r="GY16" s="385"/>
      <c r="GZ16" s="385"/>
      <c r="HA16" s="385"/>
      <c r="HB16" s="385"/>
      <c r="HC16" s="385"/>
      <c r="HD16" s="385"/>
      <c r="HE16" s="385"/>
      <c r="HF16" s="385"/>
      <c r="HG16" s="385"/>
      <c r="HH16" s="385"/>
      <c r="HI16" s="385"/>
      <c r="HJ16" s="385"/>
      <c r="HK16" s="385"/>
      <c r="HL16" s="385"/>
      <c r="HM16" s="385"/>
      <c r="HN16" s="385"/>
      <c r="HO16" s="385"/>
      <c r="HP16" s="385"/>
      <c r="HQ16" s="385"/>
      <c r="HR16" s="385"/>
      <c r="HS16" s="385"/>
      <c r="HT16" s="385"/>
      <c r="HU16" s="385"/>
      <c r="HV16" s="385"/>
      <c r="HW16" s="385"/>
      <c r="HX16" s="385"/>
      <c r="HY16" s="385"/>
      <c r="HZ16" s="385"/>
      <c r="IA16" s="385"/>
      <c r="IB16" s="385"/>
      <c r="IC16" s="385"/>
      <c r="ID16" s="385"/>
      <c r="IE16" s="385"/>
      <c r="IF16" s="385"/>
      <c r="IG16" s="385"/>
      <c r="IH16" s="385"/>
      <c r="II16" s="385"/>
      <c r="IJ16" s="385"/>
      <c r="IK16" s="385"/>
      <c r="IL16" s="385"/>
      <c r="IM16" s="385"/>
      <c r="IN16" s="385"/>
      <c r="IO16" s="385"/>
      <c r="IP16" s="385"/>
      <c r="IQ16" s="385"/>
      <c r="IR16" s="385"/>
      <c r="IS16" s="385"/>
      <c r="IT16" s="385"/>
      <c r="IU16" s="385"/>
      <c r="IV16" s="385"/>
      <c r="IW16" s="385"/>
      <c r="IX16" s="385"/>
      <c r="IY16" s="385"/>
      <c r="IZ16" s="385"/>
      <c r="JA16" s="385"/>
      <c r="JB16" s="385"/>
      <c r="JC16" s="385"/>
      <c r="JD16" s="385"/>
      <c r="JE16" s="385"/>
      <c r="JF16" s="385"/>
      <c r="JG16" s="385"/>
      <c r="JH16" s="385"/>
      <c r="JI16" s="385"/>
      <c r="JJ16" s="385"/>
      <c r="JK16" s="385"/>
      <c r="JL16" s="385"/>
      <c r="JM16" s="385"/>
      <c r="JN16" s="385"/>
      <c r="JO16" s="385"/>
      <c r="JP16" s="385"/>
      <c r="JQ16" s="385"/>
      <c r="JR16" s="385"/>
      <c r="JS16" s="385"/>
      <c r="JT16" s="385"/>
      <c r="JU16" s="385"/>
      <c r="JV16" s="385"/>
      <c r="JW16" s="385"/>
      <c r="JX16" s="385"/>
      <c r="JY16" s="385"/>
      <c r="JZ16" s="385"/>
      <c r="KA16" s="385"/>
      <c r="KB16" s="385"/>
      <c r="KC16" s="385"/>
      <c r="KD16" s="385"/>
      <c r="KE16" s="385"/>
      <c r="KF16" s="385"/>
      <c r="KG16" s="385"/>
      <c r="KH16" s="385"/>
      <c r="KI16" s="385"/>
      <c r="KJ16" s="385"/>
      <c r="KK16" s="385"/>
      <c r="KL16" s="385"/>
      <c r="KM16" s="385"/>
      <c r="KN16" s="385"/>
      <c r="KO16" s="385"/>
      <c r="KP16" s="385"/>
      <c r="KQ16" s="385"/>
      <c r="KR16" s="385"/>
      <c r="KS16" s="385"/>
      <c r="KT16" s="385"/>
      <c r="KU16" s="385"/>
      <c r="KV16" s="385"/>
      <c r="KW16" s="385"/>
      <c r="KX16" s="385"/>
      <c r="KY16" s="385"/>
      <c r="KZ16" s="385"/>
      <c r="LA16" s="385"/>
      <c r="LB16" s="385"/>
      <c r="LC16" s="385"/>
      <c r="LD16" s="385"/>
      <c r="LE16" s="385"/>
      <c r="LF16" s="385"/>
      <c r="LG16" s="385"/>
      <c r="LH16" s="385"/>
      <c r="LI16" s="385"/>
      <c r="LJ16" s="385"/>
      <c r="LK16" s="385"/>
      <c r="LL16" s="385"/>
      <c r="LM16" s="385"/>
      <c r="LN16" s="385"/>
      <c r="LO16" s="385"/>
      <c r="LP16" s="385"/>
      <c r="LQ16" s="385"/>
      <c r="LR16" s="385"/>
      <c r="LS16" s="385"/>
      <c r="LT16" s="385"/>
      <c r="LU16" s="385"/>
      <c r="LV16" s="385"/>
      <c r="LW16" s="385"/>
      <c r="LX16" s="385"/>
      <c r="LY16" s="385"/>
      <c r="LZ16" s="385"/>
      <c r="MA16" s="385"/>
      <c r="MB16" s="385"/>
      <c r="MC16" s="385"/>
      <c r="MD16" s="385"/>
      <c r="ME16" s="385"/>
      <c r="MF16" s="385"/>
      <c r="MG16" s="385"/>
      <c r="MH16" s="385"/>
      <c r="MI16" s="385"/>
      <c r="MJ16" s="385"/>
      <c r="MK16" s="385"/>
      <c r="ML16" s="385"/>
      <c r="MM16" s="385"/>
      <c r="MN16" s="385"/>
      <c r="MO16" s="385"/>
      <c r="MP16" s="385"/>
      <c r="MQ16" s="385"/>
      <c r="MR16" s="385"/>
      <c r="MS16" s="385"/>
      <c r="MT16" s="385"/>
      <c r="MU16" s="385"/>
      <c r="MV16" s="385"/>
      <c r="MW16" s="385"/>
      <c r="MX16" s="385"/>
      <c r="MY16" s="385"/>
      <c r="MZ16" s="385"/>
      <c r="NA16" s="385"/>
      <c r="NB16" s="385"/>
      <c r="NC16" s="385"/>
      <c r="ND16" s="385"/>
      <c r="NE16" s="385"/>
      <c r="NF16" s="385"/>
      <c r="NG16" s="385"/>
      <c r="NH16" s="385"/>
      <c r="NI16" s="385"/>
      <c r="NJ16" s="385"/>
      <c r="NK16" s="385"/>
      <c r="NL16" s="385"/>
      <c r="NM16" s="385"/>
      <c r="NN16" s="385"/>
      <c r="NO16" s="385"/>
      <c r="NP16" s="385"/>
      <c r="NQ16" s="385"/>
      <c r="NR16" s="385"/>
      <c r="NS16" s="385"/>
      <c r="NT16" s="385"/>
      <c r="NU16" s="385"/>
      <c r="NV16" s="385"/>
      <c r="NW16" s="385"/>
      <c r="NX16" s="385"/>
      <c r="NY16" s="385"/>
      <c r="NZ16" s="385"/>
      <c r="OA16" s="385"/>
      <c r="OB16" s="385"/>
      <c r="OC16" s="385"/>
      <c r="OD16" s="385"/>
      <c r="OE16" s="385"/>
      <c r="OF16" s="385"/>
      <c r="OG16" s="385"/>
      <c r="OH16" s="385"/>
      <c r="OI16" s="385"/>
      <c r="OJ16" s="385"/>
      <c r="OK16" s="385"/>
      <c r="OL16" s="385"/>
      <c r="OM16" s="385"/>
      <c r="ON16" s="385"/>
      <c r="OO16" s="385"/>
      <c r="OP16" s="385"/>
      <c r="OQ16" s="385"/>
      <c r="OR16" s="385"/>
      <c r="OS16" s="385"/>
      <c r="OT16" s="385"/>
      <c r="OU16" s="385"/>
      <c r="OV16" s="385"/>
      <c r="OW16" s="385"/>
      <c r="OX16" s="385"/>
      <c r="OY16" s="385"/>
      <c r="OZ16" s="385"/>
      <c r="PA16" s="385"/>
      <c r="PB16" s="385"/>
      <c r="PC16" s="385"/>
      <c r="PD16" s="385"/>
      <c r="PE16" s="385"/>
      <c r="PF16" s="385"/>
      <c r="PG16" s="385"/>
      <c r="PH16" s="385"/>
      <c r="PI16" s="385"/>
      <c r="PJ16" s="385"/>
      <c r="PK16" s="385"/>
      <c r="PL16" s="385"/>
      <c r="PM16" s="385"/>
      <c r="PN16" s="385"/>
      <c r="PO16" s="385"/>
      <c r="PP16" s="385"/>
      <c r="PQ16" s="385"/>
      <c r="PR16" s="385"/>
      <c r="PS16" s="385"/>
      <c r="PT16" s="385"/>
      <c r="PU16" s="385"/>
      <c r="PV16" s="385"/>
      <c r="PW16" s="385"/>
      <c r="PX16" s="385"/>
      <c r="PY16" s="385"/>
      <c r="PZ16" s="385"/>
      <c r="QA16" s="385"/>
      <c r="QB16" s="385"/>
      <c r="QC16" s="385"/>
      <c r="QD16" s="385"/>
      <c r="QE16" s="385"/>
      <c r="QF16" s="385"/>
      <c r="QG16" s="385"/>
      <c r="QH16" s="385"/>
      <c r="QI16" s="385"/>
      <c r="QJ16" s="385"/>
      <c r="QK16" s="385"/>
      <c r="QL16" s="385"/>
      <c r="QM16" s="385"/>
      <c r="QN16" s="385"/>
      <c r="QO16" s="385"/>
      <c r="QP16" s="385"/>
      <c r="QQ16" s="385"/>
      <c r="QR16" s="385"/>
      <c r="QS16" s="385"/>
      <c r="QT16" s="385"/>
      <c r="QU16" s="385"/>
      <c r="QV16" s="385"/>
      <c r="QW16" s="385"/>
      <c r="QX16" s="385"/>
      <c r="QY16" s="385"/>
      <c r="QZ16" s="385"/>
      <c r="RA16" s="385"/>
      <c r="RB16" s="385"/>
      <c r="RC16" s="385"/>
      <c r="RD16" s="385"/>
      <c r="RE16" s="385"/>
      <c r="RF16" s="385"/>
      <c r="RG16" s="385"/>
      <c r="RH16" s="385"/>
      <c r="RI16" s="385"/>
      <c r="RJ16" s="385"/>
      <c r="RK16" s="385"/>
      <c r="RL16" s="385"/>
      <c r="RM16" s="385"/>
      <c r="RN16" s="385"/>
      <c r="RO16" s="385"/>
      <c r="RP16" s="385"/>
      <c r="RQ16" s="385"/>
      <c r="RR16" s="385"/>
      <c r="RS16" s="385"/>
      <c r="RT16" s="385"/>
      <c r="RU16" s="385"/>
      <c r="RV16" s="385"/>
      <c r="RW16" s="385"/>
      <c r="RX16" s="385"/>
      <c r="RY16" s="385"/>
      <c r="RZ16" s="385"/>
      <c r="SA16" s="385"/>
      <c r="SB16" s="385"/>
      <c r="SC16" s="385"/>
      <c r="SD16" s="385"/>
      <c r="SE16" s="385"/>
      <c r="SF16" s="385"/>
      <c r="SG16" s="385"/>
      <c r="SH16" s="385"/>
      <c r="SI16" s="385"/>
      <c r="SJ16" s="385"/>
      <c r="SK16" s="385"/>
      <c r="SL16" s="385"/>
      <c r="SM16" s="385"/>
      <c r="SN16" s="385"/>
      <c r="SO16" s="385"/>
      <c r="SP16" s="385"/>
      <c r="SQ16" s="385"/>
      <c r="SR16" s="385"/>
      <c r="SS16" s="385"/>
      <c r="ST16" s="385"/>
      <c r="SU16" s="385"/>
      <c r="SV16" s="385"/>
      <c r="SW16" s="385"/>
      <c r="SX16" s="385"/>
      <c r="SY16" s="385"/>
      <c r="SZ16" s="385"/>
      <c r="TA16" s="385"/>
      <c r="TB16" s="385"/>
      <c r="TC16" s="385"/>
      <c r="TD16" s="385"/>
      <c r="TE16" s="385"/>
      <c r="TF16" s="385"/>
      <c r="TG16" s="385"/>
      <c r="TH16" s="385"/>
      <c r="TI16" s="385"/>
      <c r="TJ16" s="385"/>
      <c r="TK16" s="385"/>
      <c r="TL16" s="385"/>
      <c r="TM16" s="385"/>
      <c r="TN16" s="385"/>
      <c r="TO16" s="385"/>
      <c r="TP16" s="385"/>
      <c r="TQ16" s="385"/>
      <c r="TR16" s="385"/>
      <c r="TS16" s="385"/>
      <c r="TT16" s="385"/>
      <c r="TU16" s="385"/>
      <c r="TV16" s="385"/>
      <c r="TW16" s="385"/>
      <c r="TX16" s="385"/>
      <c r="TY16" s="385"/>
      <c r="TZ16" s="385"/>
      <c r="UA16" s="385"/>
      <c r="UB16" s="385"/>
      <c r="UC16" s="385"/>
      <c r="UD16" s="385"/>
      <c r="UE16" s="385"/>
      <c r="UF16" s="385"/>
      <c r="UG16" s="385"/>
      <c r="UH16" s="385"/>
      <c r="UI16" s="385"/>
      <c r="UJ16" s="385"/>
      <c r="UK16" s="385"/>
      <c r="UL16" s="385"/>
      <c r="UM16" s="385"/>
      <c r="UN16" s="385"/>
      <c r="UO16" s="385"/>
      <c r="UP16" s="385"/>
      <c r="UQ16" s="385"/>
      <c r="UR16" s="385"/>
      <c r="US16" s="385"/>
      <c r="UT16" s="385"/>
      <c r="UU16" s="385"/>
      <c r="UV16" s="385"/>
      <c r="UW16" s="385"/>
      <c r="UX16" s="385"/>
      <c r="UY16" s="385"/>
      <c r="UZ16" s="385"/>
      <c r="VA16" s="385"/>
      <c r="VB16" s="385"/>
      <c r="VC16" s="385"/>
      <c r="VD16" s="385"/>
      <c r="VE16" s="385"/>
      <c r="VF16" s="385"/>
      <c r="VG16" s="385"/>
      <c r="VH16" s="385"/>
      <c r="VI16" s="385"/>
      <c r="VJ16" s="385"/>
      <c r="VK16" s="385"/>
      <c r="VL16" s="385"/>
      <c r="VM16" s="385"/>
      <c r="VN16" s="385"/>
      <c r="VO16" s="385"/>
      <c r="VP16" s="385"/>
      <c r="VQ16" s="385"/>
      <c r="VR16" s="385"/>
      <c r="VS16" s="385"/>
      <c r="VT16" s="385"/>
      <c r="VU16" s="385"/>
      <c r="VV16" s="385"/>
      <c r="VW16" s="385"/>
      <c r="VX16" s="385"/>
      <c r="VY16" s="385"/>
      <c r="VZ16" s="385"/>
      <c r="WA16" s="385"/>
      <c r="WB16" s="385"/>
      <c r="WC16" s="385"/>
      <c r="WD16" s="385"/>
      <c r="WE16" s="385"/>
      <c r="WF16" s="385"/>
      <c r="WG16" s="385"/>
      <c r="WH16" s="385"/>
      <c r="WI16" s="385"/>
      <c r="WJ16" s="385"/>
      <c r="WK16" s="385"/>
      <c r="WL16" s="385"/>
      <c r="WM16" s="385"/>
      <c r="WN16" s="385"/>
      <c r="WO16" s="385"/>
      <c r="WP16" s="385"/>
      <c r="WQ16" s="385"/>
      <c r="WR16" s="385"/>
      <c r="WS16" s="385"/>
      <c r="WT16" s="385"/>
      <c r="WU16" s="385"/>
      <c r="WV16" s="385"/>
      <c r="WW16" s="385"/>
      <c r="WX16" s="385"/>
      <c r="WY16" s="385"/>
      <c r="WZ16" s="385"/>
      <c r="XA16" s="385"/>
      <c r="XB16" s="385"/>
      <c r="XC16" s="385"/>
      <c r="XD16" s="385"/>
      <c r="XE16" s="385"/>
      <c r="XF16" s="385"/>
      <c r="XG16" s="385"/>
      <c r="XH16" s="385"/>
      <c r="XI16" s="385"/>
      <c r="XJ16" s="385"/>
      <c r="XK16" s="385"/>
      <c r="XL16" s="385"/>
      <c r="XM16" s="385"/>
      <c r="XN16" s="385"/>
      <c r="XO16" s="385"/>
      <c r="XP16" s="385"/>
      <c r="XQ16" s="385"/>
      <c r="XR16" s="385"/>
      <c r="XS16" s="385"/>
      <c r="XT16" s="385"/>
      <c r="XU16" s="385"/>
      <c r="XV16" s="385"/>
      <c r="XW16" s="385"/>
      <c r="XX16" s="385"/>
      <c r="XY16" s="385"/>
      <c r="XZ16" s="385"/>
      <c r="YA16" s="385"/>
      <c r="YB16" s="385"/>
      <c r="YC16" s="385"/>
      <c r="YD16" s="385"/>
      <c r="YE16" s="385"/>
      <c r="YF16" s="385"/>
      <c r="YG16" s="385"/>
      <c r="YH16" s="385"/>
      <c r="YI16" s="385"/>
      <c r="YJ16" s="385"/>
      <c r="YK16" s="385"/>
      <c r="YL16" s="385"/>
      <c r="YM16" s="385"/>
      <c r="YN16" s="385"/>
      <c r="YO16" s="385"/>
      <c r="YP16" s="385"/>
      <c r="YQ16" s="385"/>
      <c r="YR16" s="385"/>
      <c r="YS16" s="385"/>
      <c r="YT16" s="385"/>
      <c r="YU16" s="385"/>
      <c r="YV16" s="385"/>
      <c r="YW16" s="385"/>
      <c r="YX16" s="385"/>
      <c r="YY16" s="385"/>
      <c r="YZ16" s="385"/>
      <c r="ZA16" s="385"/>
      <c r="ZB16" s="385"/>
      <c r="ZC16" s="385"/>
      <c r="ZD16" s="385"/>
      <c r="ZE16" s="385"/>
      <c r="ZF16" s="385"/>
      <c r="ZG16" s="385"/>
      <c r="ZH16" s="385"/>
      <c r="ZI16" s="385"/>
      <c r="ZJ16" s="385"/>
      <c r="ZK16" s="385"/>
      <c r="ZL16" s="385"/>
      <c r="ZM16" s="385"/>
      <c r="ZN16" s="385"/>
      <c r="ZO16" s="385"/>
      <c r="ZP16" s="385"/>
      <c r="ZQ16" s="385"/>
      <c r="ZR16" s="385"/>
      <c r="ZS16" s="385"/>
      <c r="ZT16" s="385"/>
      <c r="ZU16" s="385"/>
      <c r="ZV16" s="385"/>
      <c r="ZW16" s="385"/>
      <c r="ZX16" s="385"/>
      <c r="ZY16" s="385"/>
      <c r="ZZ16" s="385"/>
      <c r="AAA16" s="385"/>
      <c r="AAB16" s="385"/>
      <c r="AAC16" s="385"/>
      <c r="AAD16" s="385"/>
      <c r="AAE16" s="385"/>
      <c r="AAF16" s="385"/>
      <c r="AAG16" s="385"/>
      <c r="AAH16" s="385"/>
      <c r="AAI16" s="385"/>
      <c r="AAJ16" s="385"/>
      <c r="AAK16" s="385"/>
      <c r="AAL16" s="385"/>
      <c r="AAM16" s="385"/>
      <c r="AAN16" s="385"/>
      <c r="AAO16" s="385"/>
      <c r="AAP16" s="385"/>
      <c r="AAQ16" s="385"/>
      <c r="AAR16" s="385"/>
      <c r="AAS16" s="385"/>
      <c r="AAT16" s="385"/>
      <c r="AAU16" s="385"/>
      <c r="AAV16" s="385"/>
      <c r="AAW16" s="385"/>
      <c r="AAX16" s="385"/>
      <c r="AAY16" s="385"/>
      <c r="AAZ16" s="385"/>
      <c r="ABA16" s="385"/>
      <c r="ABB16" s="385"/>
      <c r="ABC16" s="385"/>
      <c r="ABD16" s="385"/>
      <c r="ABE16" s="385"/>
      <c r="ABF16" s="385"/>
      <c r="ABG16" s="385"/>
      <c r="ABH16" s="385"/>
      <c r="ABI16" s="385"/>
      <c r="ABJ16" s="385"/>
      <c r="ABK16" s="385"/>
      <c r="ABL16" s="385"/>
      <c r="ABM16" s="385"/>
      <c r="ABN16" s="385"/>
      <c r="ABO16" s="385"/>
      <c r="ABP16" s="385"/>
      <c r="ABQ16" s="385"/>
      <c r="ABR16" s="385"/>
      <c r="ABS16" s="385"/>
      <c r="ABT16" s="385"/>
      <c r="ABU16" s="385"/>
      <c r="ABV16" s="385"/>
      <c r="ABW16" s="385"/>
      <c r="ABX16" s="385"/>
      <c r="ABY16" s="385"/>
      <c r="ABZ16" s="385"/>
      <c r="ACA16" s="385"/>
      <c r="ACB16" s="385"/>
      <c r="ACC16" s="385"/>
      <c r="ACD16" s="385"/>
      <c r="ACE16" s="385"/>
      <c r="ACF16" s="385"/>
      <c r="ACG16" s="385"/>
      <c r="ACH16" s="385"/>
      <c r="ACI16" s="385"/>
      <c r="ACJ16" s="385"/>
      <c r="ACK16" s="385"/>
      <c r="ACL16" s="385"/>
      <c r="ACM16" s="385"/>
      <c r="ACN16" s="385"/>
      <c r="ACO16" s="385"/>
      <c r="ACP16" s="385"/>
      <c r="ACQ16" s="385"/>
      <c r="ACR16" s="385"/>
      <c r="ACS16" s="385"/>
      <c r="ACT16" s="385"/>
      <c r="ACU16" s="385"/>
      <c r="ACV16" s="385"/>
      <c r="ACW16" s="385"/>
      <c r="ACX16" s="385"/>
      <c r="ACY16" s="385"/>
      <c r="ACZ16" s="385"/>
      <c r="ADA16" s="385"/>
      <c r="ADB16" s="385"/>
      <c r="ADC16" s="385"/>
      <c r="ADD16" s="385"/>
      <c r="ADE16" s="385"/>
      <c r="ADF16" s="385"/>
      <c r="ADG16" s="385"/>
      <c r="ADH16" s="385"/>
      <c r="ADI16" s="385"/>
      <c r="ADJ16" s="385"/>
      <c r="ADK16" s="385"/>
      <c r="ADL16" s="385"/>
      <c r="ADM16" s="385"/>
      <c r="ADN16" s="385"/>
      <c r="ADO16" s="385"/>
      <c r="ADP16" s="385"/>
      <c r="ADQ16" s="385"/>
      <c r="ADR16" s="385"/>
      <c r="ADS16" s="385"/>
      <c r="ADT16" s="385"/>
      <c r="ADU16" s="385"/>
      <c r="ADV16" s="385"/>
      <c r="ADW16" s="385"/>
      <c r="ADX16" s="385"/>
      <c r="ADY16" s="385"/>
      <c r="ADZ16" s="385"/>
      <c r="AEA16" s="385"/>
      <c r="AEB16" s="385"/>
      <c r="AEC16" s="385"/>
      <c r="AED16" s="385"/>
      <c r="AEE16" s="385"/>
      <c r="AEF16" s="385"/>
      <c r="AEG16" s="385"/>
      <c r="AEH16" s="385"/>
      <c r="AEI16" s="385"/>
      <c r="AEJ16" s="385"/>
      <c r="AEK16" s="385"/>
      <c r="AEL16" s="385"/>
      <c r="AEM16" s="385"/>
      <c r="AEN16" s="385"/>
      <c r="AEO16" s="385"/>
      <c r="AEP16" s="385"/>
      <c r="AEQ16" s="385"/>
      <c r="AER16" s="385"/>
      <c r="AES16" s="385"/>
      <c r="AET16" s="385"/>
      <c r="AEU16" s="385"/>
      <c r="AEV16" s="385"/>
      <c r="AEW16" s="385"/>
      <c r="AEX16" s="385"/>
      <c r="AEY16" s="385"/>
      <c r="AEZ16" s="385"/>
      <c r="AFA16" s="385"/>
      <c r="AFB16" s="385"/>
      <c r="AFC16" s="385"/>
      <c r="AFD16" s="385"/>
      <c r="AFE16" s="385"/>
      <c r="AFF16" s="385"/>
      <c r="AFG16" s="385"/>
      <c r="AFH16" s="385"/>
      <c r="AFI16" s="385"/>
      <c r="AFJ16" s="385"/>
      <c r="AFK16" s="385"/>
      <c r="AFL16" s="385"/>
      <c r="AFM16" s="385"/>
      <c r="AFN16" s="385"/>
      <c r="AFO16" s="385"/>
      <c r="AFP16" s="385"/>
      <c r="AFQ16" s="385"/>
      <c r="AFR16" s="385"/>
      <c r="AFS16" s="385"/>
      <c r="AFT16" s="385"/>
      <c r="AFU16" s="385"/>
      <c r="AFV16" s="385"/>
      <c r="AFW16" s="385"/>
      <c r="AFX16" s="385"/>
      <c r="AFY16" s="385"/>
      <c r="AFZ16" s="385"/>
      <c r="AGA16" s="385"/>
      <c r="AGB16" s="385"/>
      <c r="AGC16" s="385"/>
      <c r="AGD16" s="385"/>
      <c r="AGE16" s="385"/>
      <c r="AGF16" s="385"/>
      <c r="AGG16" s="385"/>
      <c r="AGH16" s="385"/>
      <c r="AGI16" s="385"/>
      <c r="AGJ16" s="385"/>
      <c r="AGK16" s="385"/>
      <c r="AGL16" s="385"/>
      <c r="AGM16" s="385"/>
      <c r="AGN16" s="385"/>
      <c r="AGO16" s="385"/>
      <c r="AGP16" s="385"/>
      <c r="AGQ16" s="385"/>
      <c r="AGR16" s="385"/>
      <c r="AGS16" s="385"/>
      <c r="AGT16" s="385"/>
      <c r="AGU16" s="385"/>
      <c r="AGV16" s="385"/>
      <c r="AGW16" s="385"/>
      <c r="AGX16" s="385"/>
      <c r="AGY16" s="385"/>
      <c r="AGZ16" s="385"/>
      <c r="AHA16" s="385"/>
      <c r="AHB16" s="385"/>
      <c r="AHC16" s="385"/>
      <c r="AHD16" s="385"/>
      <c r="AHE16" s="385"/>
      <c r="AHF16" s="385"/>
      <c r="AHG16" s="385"/>
      <c r="AHH16" s="385"/>
      <c r="AHI16" s="385"/>
      <c r="AHJ16" s="385"/>
      <c r="AHK16" s="385"/>
      <c r="AHL16" s="385"/>
      <c r="AHM16" s="385"/>
      <c r="AHN16" s="385"/>
      <c r="AHO16" s="385"/>
      <c r="AHP16" s="385"/>
      <c r="AHQ16" s="385"/>
      <c r="AHR16" s="385"/>
      <c r="AHS16" s="385"/>
      <c r="AHT16" s="385"/>
      <c r="AHU16" s="385"/>
      <c r="AHV16" s="385"/>
      <c r="AHW16" s="385"/>
      <c r="AHX16" s="385"/>
      <c r="AHY16" s="385"/>
      <c r="AHZ16" s="385"/>
      <c r="AIA16" s="385"/>
      <c r="AIB16" s="385"/>
      <c r="AIC16" s="385"/>
      <c r="AID16" s="385"/>
      <c r="AIE16" s="385"/>
      <c r="AIF16" s="385"/>
      <c r="AIG16" s="385"/>
      <c r="AIH16" s="385"/>
      <c r="AII16" s="385"/>
      <c r="AIJ16" s="385"/>
      <c r="AIK16" s="385"/>
      <c r="AIL16" s="385"/>
      <c r="AIM16" s="385"/>
      <c r="AIN16" s="385"/>
      <c r="AIO16" s="385"/>
      <c r="AIP16" s="385"/>
      <c r="AIQ16" s="385"/>
      <c r="AIR16" s="385"/>
      <c r="AIS16" s="385"/>
      <c r="AIT16" s="385"/>
      <c r="AIU16" s="385"/>
      <c r="AIV16" s="385"/>
      <c r="AIW16" s="385"/>
      <c r="AIX16" s="385"/>
      <c r="AIY16" s="385"/>
      <c r="AIZ16" s="385"/>
      <c r="AJA16" s="385"/>
      <c r="AJB16" s="385"/>
      <c r="AJC16" s="385"/>
      <c r="AJD16" s="385"/>
      <c r="AJE16" s="385"/>
      <c r="AJF16" s="385"/>
      <c r="AJG16" s="385"/>
      <c r="AJH16" s="385"/>
      <c r="AJI16" s="385"/>
      <c r="AJJ16" s="385"/>
      <c r="AJK16" s="385"/>
      <c r="AJL16" s="385"/>
      <c r="AJM16" s="385"/>
      <c r="AJN16" s="385"/>
      <c r="AJO16" s="385"/>
      <c r="AJP16" s="385"/>
      <c r="AJQ16" s="385"/>
      <c r="AJR16" s="385"/>
      <c r="AJS16" s="385"/>
      <c r="AJT16" s="385"/>
      <c r="AJU16" s="385"/>
      <c r="AJV16" s="385"/>
      <c r="AJW16" s="385"/>
      <c r="AJX16" s="385"/>
      <c r="AJY16" s="385"/>
      <c r="AJZ16" s="385"/>
      <c r="AKA16" s="385"/>
      <c r="AKB16" s="385"/>
      <c r="AKC16" s="385"/>
      <c r="AKD16" s="385"/>
      <c r="AKE16" s="385"/>
      <c r="AKF16" s="385"/>
      <c r="AKG16" s="385"/>
      <c r="AKH16" s="385"/>
      <c r="AKI16" s="385"/>
      <c r="AKJ16" s="385"/>
      <c r="AKK16" s="385"/>
      <c r="AKL16" s="385"/>
      <c r="AKM16" s="385"/>
      <c r="AKN16" s="385"/>
      <c r="AKO16" s="385"/>
      <c r="AKP16" s="385"/>
      <c r="AKQ16" s="385"/>
      <c r="AKR16" s="385"/>
      <c r="AKS16" s="385"/>
      <c r="AKT16" s="385"/>
      <c r="AKU16" s="385"/>
      <c r="AKV16" s="385"/>
      <c r="AKW16" s="385"/>
      <c r="AKX16" s="385"/>
      <c r="AKY16" s="385"/>
      <c r="AKZ16" s="385"/>
      <c r="ALA16" s="385"/>
      <c r="ALB16" s="385"/>
      <c r="ALC16" s="385"/>
      <c r="ALD16" s="385"/>
      <c r="ALE16" s="385"/>
      <c r="ALF16" s="385"/>
      <c r="ALG16" s="385"/>
      <c r="ALH16" s="385"/>
      <c r="ALI16" s="385"/>
      <c r="ALJ16" s="385"/>
      <c r="ALK16" s="385"/>
      <c r="ALL16" s="385"/>
      <c r="ALM16" s="385"/>
      <c r="ALN16" s="385"/>
      <c r="ALO16" s="385"/>
      <c r="ALP16" s="385"/>
      <c r="ALQ16" s="385"/>
      <c r="ALR16" s="385"/>
      <c r="ALS16" s="385"/>
      <c r="ALT16" s="385"/>
      <c r="ALU16" s="385"/>
      <c r="ALV16" s="385"/>
      <c r="ALW16" s="385"/>
      <c r="ALX16" s="385"/>
      <c r="ALY16" s="385"/>
      <c r="ALZ16" s="385"/>
      <c r="AMA16" s="385"/>
      <c r="AMB16" s="385"/>
      <c r="AMC16" s="385"/>
      <c r="AMD16" s="385"/>
      <c r="AME16" s="385"/>
      <c r="AMF16" s="385"/>
      <c r="AMG16" s="385"/>
      <c r="AMH16" s="385"/>
      <c r="AMI16" s="385"/>
      <c r="AMJ16" s="385"/>
      <c r="AMK16" s="385"/>
    </row>
    <row r="17" spans="1:1025" s="369" customFormat="1" ht="25.5">
      <c r="A17" s="383"/>
      <c r="B17" s="384" t="s">
        <v>3423</v>
      </c>
      <c r="C17" s="384"/>
      <c r="D17" s="384"/>
      <c r="E17" s="384"/>
      <c r="F17" s="384"/>
      <c r="G17" s="384"/>
      <c r="H17" s="384"/>
      <c r="I17" s="384"/>
      <c r="J17" s="384"/>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c r="AU17" s="385"/>
      <c r="AV17" s="385"/>
      <c r="AW17" s="385"/>
      <c r="AX17" s="385"/>
      <c r="AY17" s="385"/>
      <c r="AZ17" s="385"/>
      <c r="BA17" s="385"/>
      <c r="BB17" s="385"/>
      <c r="BC17" s="385"/>
      <c r="BD17" s="385"/>
      <c r="BE17" s="385"/>
      <c r="BF17" s="385"/>
      <c r="BG17" s="385"/>
      <c r="BH17" s="385"/>
      <c r="BI17" s="385"/>
      <c r="BJ17" s="385"/>
      <c r="BK17" s="385"/>
      <c r="BL17" s="385"/>
      <c r="BM17" s="385"/>
      <c r="BN17" s="385"/>
      <c r="BO17" s="385"/>
      <c r="BP17" s="385"/>
      <c r="BQ17" s="385"/>
      <c r="BR17" s="385"/>
      <c r="BS17" s="385"/>
      <c r="BT17" s="385"/>
      <c r="BU17" s="385"/>
      <c r="BV17" s="385"/>
      <c r="BW17" s="385"/>
      <c r="BX17" s="385"/>
      <c r="BY17" s="385"/>
      <c r="BZ17" s="385"/>
      <c r="CA17" s="385"/>
      <c r="CB17" s="385"/>
      <c r="CC17" s="385"/>
      <c r="CD17" s="385"/>
      <c r="CE17" s="385"/>
      <c r="CF17" s="385"/>
      <c r="CG17" s="385"/>
      <c r="CH17" s="385"/>
      <c r="CI17" s="385"/>
      <c r="CJ17" s="385"/>
      <c r="CK17" s="385"/>
      <c r="CL17" s="385"/>
      <c r="CM17" s="385"/>
      <c r="CN17" s="385"/>
      <c r="CO17" s="385"/>
      <c r="CP17" s="385"/>
      <c r="CQ17" s="385"/>
      <c r="CR17" s="385"/>
      <c r="CS17" s="385"/>
      <c r="CT17" s="385"/>
      <c r="CU17" s="385"/>
      <c r="CV17" s="385"/>
      <c r="CW17" s="385"/>
      <c r="CX17" s="385"/>
      <c r="CY17" s="385"/>
      <c r="CZ17" s="385"/>
      <c r="DA17" s="385"/>
      <c r="DB17" s="385"/>
      <c r="DC17" s="385"/>
      <c r="DD17" s="385"/>
      <c r="DE17" s="385"/>
      <c r="DF17" s="385"/>
      <c r="DG17" s="385"/>
      <c r="DH17" s="385"/>
      <c r="DI17" s="385"/>
      <c r="DJ17" s="385"/>
      <c r="DK17" s="385"/>
      <c r="DL17" s="385"/>
      <c r="DM17" s="385"/>
      <c r="DN17" s="385"/>
      <c r="DO17" s="385"/>
      <c r="DP17" s="385"/>
      <c r="DQ17" s="385"/>
      <c r="DR17" s="385"/>
      <c r="DS17" s="385"/>
      <c r="DT17" s="385"/>
      <c r="DU17" s="385"/>
      <c r="DV17" s="385"/>
      <c r="DW17" s="385"/>
      <c r="DX17" s="385"/>
      <c r="DY17" s="385"/>
      <c r="DZ17" s="385"/>
      <c r="EA17" s="385"/>
      <c r="EB17" s="385"/>
      <c r="EC17" s="385"/>
      <c r="ED17" s="385"/>
      <c r="EE17" s="385"/>
      <c r="EF17" s="385"/>
      <c r="EG17" s="385"/>
      <c r="EH17" s="385"/>
      <c r="EI17" s="385"/>
      <c r="EJ17" s="385"/>
      <c r="EK17" s="385"/>
      <c r="EL17" s="385"/>
      <c r="EM17" s="385"/>
      <c r="EN17" s="385"/>
      <c r="EO17" s="385"/>
      <c r="EP17" s="385"/>
      <c r="EQ17" s="385"/>
      <c r="ER17" s="385"/>
      <c r="ES17" s="385"/>
      <c r="ET17" s="385"/>
      <c r="EU17" s="385"/>
      <c r="EV17" s="385"/>
      <c r="EW17" s="385"/>
      <c r="EX17" s="385"/>
      <c r="EY17" s="385"/>
      <c r="EZ17" s="385"/>
      <c r="FA17" s="385"/>
      <c r="FB17" s="385"/>
      <c r="FC17" s="385"/>
      <c r="FD17" s="385"/>
      <c r="FE17" s="385"/>
      <c r="FF17" s="385"/>
      <c r="FG17" s="385"/>
      <c r="FH17" s="385"/>
      <c r="FI17" s="385"/>
      <c r="FJ17" s="385"/>
      <c r="FK17" s="385"/>
      <c r="FL17" s="385"/>
      <c r="FM17" s="385"/>
      <c r="FN17" s="385"/>
      <c r="FO17" s="385"/>
      <c r="FP17" s="385"/>
      <c r="FQ17" s="385"/>
      <c r="FR17" s="385"/>
      <c r="FS17" s="385"/>
      <c r="FT17" s="385"/>
      <c r="FU17" s="385"/>
      <c r="FV17" s="385"/>
      <c r="FW17" s="385"/>
      <c r="FX17" s="385"/>
      <c r="FY17" s="385"/>
      <c r="FZ17" s="385"/>
      <c r="GA17" s="385"/>
      <c r="GB17" s="385"/>
      <c r="GC17" s="385"/>
      <c r="GD17" s="385"/>
      <c r="GE17" s="385"/>
      <c r="GF17" s="385"/>
      <c r="GG17" s="385"/>
      <c r="GH17" s="385"/>
      <c r="GI17" s="385"/>
      <c r="GJ17" s="385"/>
      <c r="GK17" s="385"/>
      <c r="GL17" s="385"/>
      <c r="GM17" s="385"/>
      <c r="GN17" s="385"/>
      <c r="GO17" s="385"/>
      <c r="GP17" s="385"/>
      <c r="GQ17" s="385"/>
      <c r="GR17" s="385"/>
      <c r="GS17" s="385"/>
      <c r="GT17" s="385"/>
      <c r="GU17" s="385"/>
      <c r="GV17" s="385"/>
      <c r="GW17" s="385"/>
      <c r="GX17" s="385"/>
      <c r="GY17" s="385"/>
      <c r="GZ17" s="385"/>
      <c r="HA17" s="385"/>
      <c r="HB17" s="385"/>
      <c r="HC17" s="385"/>
      <c r="HD17" s="385"/>
      <c r="HE17" s="385"/>
      <c r="HF17" s="385"/>
      <c r="HG17" s="385"/>
      <c r="HH17" s="385"/>
      <c r="HI17" s="385"/>
      <c r="HJ17" s="385"/>
      <c r="HK17" s="385"/>
      <c r="HL17" s="385"/>
      <c r="HM17" s="385"/>
      <c r="HN17" s="385"/>
      <c r="HO17" s="385"/>
      <c r="HP17" s="385"/>
      <c r="HQ17" s="385"/>
      <c r="HR17" s="385"/>
      <c r="HS17" s="385"/>
      <c r="HT17" s="385"/>
      <c r="HU17" s="385"/>
      <c r="HV17" s="385"/>
      <c r="HW17" s="385"/>
      <c r="HX17" s="385"/>
      <c r="HY17" s="385"/>
      <c r="HZ17" s="385"/>
      <c r="IA17" s="385"/>
      <c r="IB17" s="385"/>
      <c r="IC17" s="385"/>
      <c r="ID17" s="385"/>
      <c r="IE17" s="385"/>
      <c r="IF17" s="385"/>
      <c r="IG17" s="385"/>
      <c r="IH17" s="385"/>
      <c r="II17" s="385"/>
      <c r="IJ17" s="385"/>
      <c r="IK17" s="385"/>
      <c r="IL17" s="385"/>
      <c r="IM17" s="385"/>
      <c r="IN17" s="385"/>
      <c r="IO17" s="385"/>
      <c r="IP17" s="385"/>
      <c r="IQ17" s="385"/>
      <c r="IR17" s="385"/>
      <c r="IS17" s="385"/>
      <c r="IT17" s="385"/>
      <c r="IU17" s="385"/>
      <c r="IV17" s="385"/>
      <c r="IW17" s="385"/>
      <c r="IX17" s="385"/>
      <c r="IY17" s="385"/>
      <c r="IZ17" s="385"/>
      <c r="JA17" s="385"/>
      <c r="JB17" s="385"/>
      <c r="JC17" s="385"/>
      <c r="JD17" s="385"/>
      <c r="JE17" s="385"/>
      <c r="JF17" s="385"/>
      <c r="JG17" s="385"/>
      <c r="JH17" s="385"/>
      <c r="JI17" s="385"/>
      <c r="JJ17" s="385"/>
      <c r="JK17" s="385"/>
      <c r="JL17" s="385"/>
      <c r="JM17" s="385"/>
      <c r="JN17" s="385"/>
      <c r="JO17" s="385"/>
      <c r="JP17" s="385"/>
      <c r="JQ17" s="385"/>
      <c r="JR17" s="385"/>
      <c r="JS17" s="385"/>
      <c r="JT17" s="385"/>
      <c r="JU17" s="385"/>
      <c r="JV17" s="385"/>
      <c r="JW17" s="385"/>
      <c r="JX17" s="385"/>
      <c r="JY17" s="385"/>
      <c r="JZ17" s="385"/>
      <c r="KA17" s="385"/>
      <c r="KB17" s="385"/>
      <c r="KC17" s="385"/>
      <c r="KD17" s="385"/>
      <c r="KE17" s="385"/>
      <c r="KF17" s="385"/>
      <c r="KG17" s="385"/>
      <c r="KH17" s="385"/>
      <c r="KI17" s="385"/>
      <c r="KJ17" s="385"/>
      <c r="KK17" s="385"/>
      <c r="KL17" s="385"/>
      <c r="KM17" s="385"/>
      <c r="KN17" s="385"/>
      <c r="KO17" s="385"/>
      <c r="KP17" s="385"/>
      <c r="KQ17" s="385"/>
      <c r="KR17" s="385"/>
      <c r="KS17" s="385"/>
      <c r="KT17" s="385"/>
      <c r="KU17" s="385"/>
      <c r="KV17" s="385"/>
      <c r="KW17" s="385"/>
      <c r="KX17" s="385"/>
      <c r="KY17" s="385"/>
      <c r="KZ17" s="385"/>
      <c r="LA17" s="385"/>
      <c r="LB17" s="385"/>
      <c r="LC17" s="385"/>
      <c r="LD17" s="385"/>
      <c r="LE17" s="385"/>
      <c r="LF17" s="385"/>
      <c r="LG17" s="385"/>
      <c r="LH17" s="385"/>
      <c r="LI17" s="385"/>
      <c r="LJ17" s="385"/>
      <c r="LK17" s="385"/>
      <c r="LL17" s="385"/>
      <c r="LM17" s="385"/>
      <c r="LN17" s="385"/>
      <c r="LO17" s="385"/>
      <c r="LP17" s="385"/>
      <c r="LQ17" s="385"/>
      <c r="LR17" s="385"/>
      <c r="LS17" s="385"/>
      <c r="LT17" s="385"/>
      <c r="LU17" s="385"/>
      <c r="LV17" s="385"/>
      <c r="LW17" s="385"/>
      <c r="LX17" s="385"/>
      <c r="LY17" s="385"/>
      <c r="LZ17" s="385"/>
      <c r="MA17" s="385"/>
      <c r="MB17" s="385"/>
      <c r="MC17" s="385"/>
      <c r="MD17" s="385"/>
      <c r="ME17" s="385"/>
      <c r="MF17" s="385"/>
      <c r="MG17" s="385"/>
      <c r="MH17" s="385"/>
      <c r="MI17" s="385"/>
      <c r="MJ17" s="385"/>
      <c r="MK17" s="385"/>
      <c r="ML17" s="385"/>
      <c r="MM17" s="385"/>
      <c r="MN17" s="385"/>
      <c r="MO17" s="385"/>
      <c r="MP17" s="385"/>
      <c r="MQ17" s="385"/>
      <c r="MR17" s="385"/>
      <c r="MS17" s="385"/>
      <c r="MT17" s="385"/>
      <c r="MU17" s="385"/>
      <c r="MV17" s="385"/>
      <c r="MW17" s="385"/>
      <c r="MX17" s="385"/>
      <c r="MY17" s="385"/>
      <c r="MZ17" s="385"/>
      <c r="NA17" s="385"/>
      <c r="NB17" s="385"/>
      <c r="NC17" s="385"/>
      <c r="ND17" s="385"/>
      <c r="NE17" s="385"/>
      <c r="NF17" s="385"/>
      <c r="NG17" s="385"/>
      <c r="NH17" s="385"/>
      <c r="NI17" s="385"/>
      <c r="NJ17" s="385"/>
      <c r="NK17" s="385"/>
      <c r="NL17" s="385"/>
      <c r="NM17" s="385"/>
      <c r="NN17" s="385"/>
      <c r="NO17" s="385"/>
      <c r="NP17" s="385"/>
      <c r="NQ17" s="385"/>
      <c r="NR17" s="385"/>
      <c r="NS17" s="385"/>
      <c r="NT17" s="385"/>
      <c r="NU17" s="385"/>
      <c r="NV17" s="385"/>
      <c r="NW17" s="385"/>
      <c r="NX17" s="385"/>
      <c r="NY17" s="385"/>
      <c r="NZ17" s="385"/>
      <c r="OA17" s="385"/>
      <c r="OB17" s="385"/>
      <c r="OC17" s="385"/>
      <c r="OD17" s="385"/>
      <c r="OE17" s="385"/>
      <c r="OF17" s="385"/>
      <c r="OG17" s="385"/>
      <c r="OH17" s="385"/>
      <c r="OI17" s="385"/>
      <c r="OJ17" s="385"/>
      <c r="OK17" s="385"/>
      <c r="OL17" s="385"/>
      <c r="OM17" s="385"/>
      <c r="ON17" s="385"/>
      <c r="OO17" s="385"/>
      <c r="OP17" s="385"/>
      <c r="OQ17" s="385"/>
      <c r="OR17" s="385"/>
      <c r="OS17" s="385"/>
      <c r="OT17" s="385"/>
      <c r="OU17" s="385"/>
      <c r="OV17" s="385"/>
      <c r="OW17" s="385"/>
      <c r="OX17" s="385"/>
      <c r="OY17" s="385"/>
      <c r="OZ17" s="385"/>
      <c r="PA17" s="385"/>
      <c r="PB17" s="385"/>
      <c r="PC17" s="385"/>
      <c r="PD17" s="385"/>
      <c r="PE17" s="385"/>
      <c r="PF17" s="385"/>
      <c r="PG17" s="385"/>
      <c r="PH17" s="385"/>
      <c r="PI17" s="385"/>
      <c r="PJ17" s="385"/>
      <c r="PK17" s="385"/>
      <c r="PL17" s="385"/>
      <c r="PM17" s="385"/>
      <c r="PN17" s="385"/>
      <c r="PO17" s="385"/>
      <c r="PP17" s="385"/>
      <c r="PQ17" s="385"/>
      <c r="PR17" s="385"/>
      <c r="PS17" s="385"/>
      <c r="PT17" s="385"/>
      <c r="PU17" s="385"/>
      <c r="PV17" s="385"/>
      <c r="PW17" s="385"/>
      <c r="PX17" s="385"/>
      <c r="PY17" s="385"/>
      <c r="PZ17" s="385"/>
      <c r="QA17" s="385"/>
      <c r="QB17" s="385"/>
      <c r="QC17" s="385"/>
      <c r="QD17" s="385"/>
      <c r="QE17" s="385"/>
      <c r="QF17" s="385"/>
      <c r="QG17" s="385"/>
      <c r="QH17" s="385"/>
      <c r="QI17" s="385"/>
      <c r="QJ17" s="385"/>
      <c r="QK17" s="385"/>
      <c r="QL17" s="385"/>
      <c r="QM17" s="385"/>
      <c r="QN17" s="385"/>
      <c r="QO17" s="385"/>
      <c r="QP17" s="385"/>
      <c r="QQ17" s="385"/>
      <c r="QR17" s="385"/>
      <c r="QS17" s="385"/>
      <c r="QT17" s="385"/>
      <c r="QU17" s="385"/>
      <c r="QV17" s="385"/>
      <c r="QW17" s="385"/>
      <c r="QX17" s="385"/>
      <c r="QY17" s="385"/>
      <c r="QZ17" s="385"/>
      <c r="RA17" s="385"/>
      <c r="RB17" s="385"/>
      <c r="RC17" s="385"/>
      <c r="RD17" s="385"/>
      <c r="RE17" s="385"/>
      <c r="RF17" s="385"/>
      <c r="RG17" s="385"/>
      <c r="RH17" s="385"/>
      <c r="RI17" s="385"/>
      <c r="RJ17" s="385"/>
      <c r="RK17" s="385"/>
      <c r="RL17" s="385"/>
      <c r="RM17" s="385"/>
      <c r="RN17" s="385"/>
      <c r="RO17" s="385"/>
      <c r="RP17" s="385"/>
      <c r="RQ17" s="385"/>
      <c r="RR17" s="385"/>
      <c r="RS17" s="385"/>
      <c r="RT17" s="385"/>
      <c r="RU17" s="385"/>
      <c r="RV17" s="385"/>
      <c r="RW17" s="385"/>
      <c r="RX17" s="385"/>
      <c r="RY17" s="385"/>
      <c r="RZ17" s="385"/>
      <c r="SA17" s="385"/>
      <c r="SB17" s="385"/>
      <c r="SC17" s="385"/>
      <c r="SD17" s="385"/>
      <c r="SE17" s="385"/>
      <c r="SF17" s="385"/>
      <c r="SG17" s="385"/>
      <c r="SH17" s="385"/>
      <c r="SI17" s="385"/>
      <c r="SJ17" s="385"/>
      <c r="SK17" s="385"/>
      <c r="SL17" s="385"/>
      <c r="SM17" s="385"/>
      <c r="SN17" s="385"/>
      <c r="SO17" s="385"/>
      <c r="SP17" s="385"/>
      <c r="SQ17" s="385"/>
      <c r="SR17" s="385"/>
      <c r="SS17" s="385"/>
      <c r="ST17" s="385"/>
      <c r="SU17" s="385"/>
      <c r="SV17" s="385"/>
      <c r="SW17" s="385"/>
      <c r="SX17" s="385"/>
      <c r="SY17" s="385"/>
      <c r="SZ17" s="385"/>
      <c r="TA17" s="385"/>
      <c r="TB17" s="385"/>
      <c r="TC17" s="385"/>
      <c r="TD17" s="385"/>
      <c r="TE17" s="385"/>
      <c r="TF17" s="385"/>
      <c r="TG17" s="385"/>
      <c r="TH17" s="385"/>
      <c r="TI17" s="385"/>
      <c r="TJ17" s="385"/>
      <c r="TK17" s="385"/>
      <c r="TL17" s="385"/>
      <c r="TM17" s="385"/>
      <c r="TN17" s="385"/>
      <c r="TO17" s="385"/>
      <c r="TP17" s="385"/>
      <c r="TQ17" s="385"/>
      <c r="TR17" s="385"/>
      <c r="TS17" s="385"/>
      <c r="TT17" s="385"/>
      <c r="TU17" s="385"/>
      <c r="TV17" s="385"/>
      <c r="TW17" s="385"/>
      <c r="TX17" s="385"/>
      <c r="TY17" s="385"/>
      <c r="TZ17" s="385"/>
      <c r="UA17" s="385"/>
      <c r="UB17" s="385"/>
      <c r="UC17" s="385"/>
      <c r="UD17" s="385"/>
      <c r="UE17" s="385"/>
      <c r="UF17" s="385"/>
      <c r="UG17" s="385"/>
      <c r="UH17" s="385"/>
      <c r="UI17" s="385"/>
      <c r="UJ17" s="385"/>
      <c r="UK17" s="385"/>
      <c r="UL17" s="385"/>
      <c r="UM17" s="385"/>
      <c r="UN17" s="385"/>
      <c r="UO17" s="385"/>
      <c r="UP17" s="385"/>
      <c r="UQ17" s="385"/>
      <c r="UR17" s="385"/>
      <c r="US17" s="385"/>
      <c r="UT17" s="385"/>
      <c r="UU17" s="385"/>
      <c r="UV17" s="385"/>
      <c r="UW17" s="385"/>
      <c r="UX17" s="385"/>
      <c r="UY17" s="385"/>
      <c r="UZ17" s="385"/>
      <c r="VA17" s="385"/>
      <c r="VB17" s="385"/>
      <c r="VC17" s="385"/>
      <c r="VD17" s="385"/>
      <c r="VE17" s="385"/>
      <c r="VF17" s="385"/>
      <c r="VG17" s="385"/>
      <c r="VH17" s="385"/>
      <c r="VI17" s="385"/>
      <c r="VJ17" s="385"/>
      <c r="VK17" s="385"/>
      <c r="VL17" s="385"/>
      <c r="VM17" s="385"/>
      <c r="VN17" s="385"/>
      <c r="VO17" s="385"/>
      <c r="VP17" s="385"/>
      <c r="VQ17" s="385"/>
      <c r="VR17" s="385"/>
      <c r="VS17" s="385"/>
      <c r="VT17" s="385"/>
      <c r="VU17" s="385"/>
      <c r="VV17" s="385"/>
      <c r="VW17" s="385"/>
      <c r="VX17" s="385"/>
      <c r="VY17" s="385"/>
      <c r="VZ17" s="385"/>
      <c r="WA17" s="385"/>
      <c r="WB17" s="385"/>
      <c r="WC17" s="385"/>
      <c r="WD17" s="385"/>
      <c r="WE17" s="385"/>
      <c r="WF17" s="385"/>
      <c r="WG17" s="385"/>
      <c r="WH17" s="385"/>
      <c r="WI17" s="385"/>
      <c r="WJ17" s="385"/>
      <c r="WK17" s="385"/>
      <c r="WL17" s="385"/>
      <c r="WM17" s="385"/>
      <c r="WN17" s="385"/>
      <c r="WO17" s="385"/>
      <c r="WP17" s="385"/>
      <c r="WQ17" s="385"/>
      <c r="WR17" s="385"/>
      <c r="WS17" s="385"/>
      <c r="WT17" s="385"/>
      <c r="WU17" s="385"/>
      <c r="WV17" s="385"/>
      <c r="WW17" s="385"/>
      <c r="WX17" s="385"/>
      <c r="WY17" s="385"/>
      <c r="WZ17" s="385"/>
      <c r="XA17" s="385"/>
      <c r="XB17" s="385"/>
      <c r="XC17" s="385"/>
      <c r="XD17" s="385"/>
      <c r="XE17" s="385"/>
      <c r="XF17" s="385"/>
      <c r="XG17" s="385"/>
      <c r="XH17" s="385"/>
      <c r="XI17" s="385"/>
      <c r="XJ17" s="385"/>
      <c r="XK17" s="385"/>
      <c r="XL17" s="385"/>
      <c r="XM17" s="385"/>
      <c r="XN17" s="385"/>
      <c r="XO17" s="385"/>
      <c r="XP17" s="385"/>
      <c r="XQ17" s="385"/>
      <c r="XR17" s="385"/>
      <c r="XS17" s="385"/>
      <c r="XT17" s="385"/>
      <c r="XU17" s="385"/>
      <c r="XV17" s="385"/>
      <c r="XW17" s="385"/>
      <c r="XX17" s="385"/>
      <c r="XY17" s="385"/>
      <c r="XZ17" s="385"/>
      <c r="YA17" s="385"/>
      <c r="YB17" s="385"/>
      <c r="YC17" s="385"/>
      <c r="YD17" s="385"/>
      <c r="YE17" s="385"/>
      <c r="YF17" s="385"/>
      <c r="YG17" s="385"/>
      <c r="YH17" s="385"/>
      <c r="YI17" s="385"/>
      <c r="YJ17" s="385"/>
      <c r="YK17" s="385"/>
      <c r="YL17" s="385"/>
      <c r="YM17" s="385"/>
      <c r="YN17" s="385"/>
      <c r="YO17" s="385"/>
      <c r="YP17" s="385"/>
      <c r="YQ17" s="385"/>
      <c r="YR17" s="385"/>
      <c r="YS17" s="385"/>
      <c r="YT17" s="385"/>
      <c r="YU17" s="385"/>
      <c r="YV17" s="385"/>
      <c r="YW17" s="385"/>
      <c r="YX17" s="385"/>
      <c r="YY17" s="385"/>
      <c r="YZ17" s="385"/>
      <c r="ZA17" s="385"/>
      <c r="ZB17" s="385"/>
      <c r="ZC17" s="385"/>
      <c r="ZD17" s="385"/>
      <c r="ZE17" s="385"/>
      <c r="ZF17" s="385"/>
      <c r="ZG17" s="385"/>
      <c r="ZH17" s="385"/>
      <c r="ZI17" s="385"/>
      <c r="ZJ17" s="385"/>
      <c r="ZK17" s="385"/>
      <c r="ZL17" s="385"/>
      <c r="ZM17" s="385"/>
      <c r="ZN17" s="385"/>
      <c r="ZO17" s="385"/>
      <c r="ZP17" s="385"/>
      <c r="ZQ17" s="385"/>
      <c r="ZR17" s="385"/>
      <c r="ZS17" s="385"/>
      <c r="ZT17" s="385"/>
      <c r="ZU17" s="385"/>
      <c r="ZV17" s="385"/>
      <c r="ZW17" s="385"/>
      <c r="ZX17" s="385"/>
      <c r="ZY17" s="385"/>
      <c r="ZZ17" s="385"/>
      <c r="AAA17" s="385"/>
      <c r="AAB17" s="385"/>
      <c r="AAC17" s="385"/>
      <c r="AAD17" s="385"/>
      <c r="AAE17" s="385"/>
      <c r="AAF17" s="385"/>
      <c r="AAG17" s="385"/>
      <c r="AAH17" s="385"/>
      <c r="AAI17" s="385"/>
      <c r="AAJ17" s="385"/>
      <c r="AAK17" s="385"/>
      <c r="AAL17" s="385"/>
      <c r="AAM17" s="385"/>
      <c r="AAN17" s="385"/>
      <c r="AAO17" s="385"/>
      <c r="AAP17" s="385"/>
      <c r="AAQ17" s="385"/>
      <c r="AAR17" s="385"/>
      <c r="AAS17" s="385"/>
      <c r="AAT17" s="385"/>
      <c r="AAU17" s="385"/>
      <c r="AAV17" s="385"/>
      <c r="AAW17" s="385"/>
      <c r="AAX17" s="385"/>
      <c r="AAY17" s="385"/>
      <c r="AAZ17" s="385"/>
      <c r="ABA17" s="385"/>
      <c r="ABB17" s="385"/>
      <c r="ABC17" s="385"/>
      <c r="ABD17" s="385"/>
      <c r="ABE17" s="385"/>
      <c r="ABF17" s="385"/>
      <c r="ABG17" s="385"/>
      <c r="ABH17" s="385"/>
      <c r="ABI17" s="385"/>
      <c r="ABJ17" s="385"/>
      <c r="ABK17" s="385"/>
      <c r="ABL17" s="385"/>
      <c r="ABM17" s="385"/>
      <c r="ABN17" s="385"/>
      <c r="ABO17" s="385"/>
      <c r="ABP17" s="385"/>
      <c r="ABQ17" s="385"/>
      <c r="ABR17" s="385"/>
      <c r="ABS17" s="385"/>
      <c r="ABT17" s="385"/>
      <c r="ABU17" s="385"/>
      <c r="ABV17" s="385"/>
      <c r="ABW17" s="385"/>
      <c r="ABX17" s="385"/>
      <c r="ABY17" s="385"/>
      <c r="ABZ17" s="385"/>
      <c r="ACA17" s="385"/>
      <c r="ACB17" s="385"/>
      <c r="ACC17" s="385"/>
      <c r="ACD17" s="385"/>
      <c r="ACE17" s="385"/>
      <c r="ACF17" s="385"/>
      <c r="ACG17" s="385"/>
      <c r="ACH17" s="385"/>
      <c r="ACI17" s="385"/>
      <c r="ACJ17" s="385"/>
      <c r="ACK17" s="385"/>
      <c r="ACL17" s="385"/>
      <c r="ACM17" s="385"/>
      <c r="ACN17" s="385"/>
      <c r="ACO17" s="385"/>
      <c r="ACP17" s="385"/>
      <c r="ACQ17" s="385"/>
      <c r="ACR17" s="385"/>
      <c r="ACS17" s="385"/>
      <c r="ACT17" s="385"/>
      <c r="ACU17" s="385"/>
      <c r="ACV17" s="385"/>
      <c r="ACW17" s="385"/>
      <c r="ACX17" s="385"/>
      <c r="ACY17" s="385"/>
      <c r="ACZ17" s="385"/>
      <c r="ADA17" s="385"/>
      <c r="ADB17" s="385"/>
      <c r="ADC17" s="385"/>
      <c r="ADD17" s="385"/>
      <c r="ADE17" s="385"/>
      <c r="ADF17" s="385"/>
      <c r="ADG17" s="385"/>
      <c r="ADH17" s="385"/>
      <c r="ADI17" s="385"/>
      <c r="ADJ17" s="385"/>
      <c r="ADK17" s="385"/>
      <c r="ADL17" s="385"/>
      <c r="ADM17" s="385"/>
      <c r="ADN17" s="385"/>
      <c r="ADO17" s="385"/>
      <c r="ADP17" s="385"/>
      <c r="ADQ17" s="385"/>
      <c r="ADR17" s="385"/>
      <c r="ADS17" s="385"/>
      <c r="ADT17" s="385"/>
      <c r="ADU17" s="385"/>
      <c r="ADV17" s="385"/>
      <c r="ADW17" s="385"/>
      <c r="ADX17" s="385"/>
      <c r="ADY17" s="385"/>
      <c r="ADZ17" s="385"/>
      <c r="AEA17" s="385"/>
      <c r="AEB17" s="385"/>
      <c r="AEC17" s="385"/>
      <c r="AED17" s="385"/>
      <c r="AEE17" s="385"/>
      <c r="AEF17" s="385"/>
      <c r="AEG17" s="385"/>
      <c r="AEH17" s="385"/>
      <c r="AEI17" s="385"/>
      <c r="AEJ17" s="385"/>
      <c r="AEK17" s="385"/>
      <c r="AEL17" s="385"/>
      <c r="AEM17" s="385"/>
      <c r="AEN17" s="385"/>
      <c r="AEO17" s="385"/>
      <c r="AEP17" s="385"/>
      <c r="AEQ17" s="385"/>
      <c r="AER17" s="385"/>
      <c r="AES17" s="385"/>
      <c r="AET17" s="385"/>
      <c r="AEU17" s="385"/>
      <c r="AEV17" s="385"/>
      <c r="AEW17" s="385"/>
      <c r="AEX17" s="385"/>
      <c r="AEY17" s="385"/>
      <c r="AEZ17" s="385"/>
      <c r="AFA17" s="385"/>
      <c r="AFB17" s="385"/>
      <c r="AFC17" s="385"/>
      <c r="AFD17" s="385"/>
      <c r="AFE17" s="385"/>
      <c r="AFF17" s="385"/>
      <c r="AFG17" s="385"/>
      <c r="AFH17" s="385"/>
      <c r="AFI17" s="385"/>
      <c r="AFJ17" s="385"/>
      <c r="AFK17" s="385"/>
      <c r="AFL17" s="385"/>
      <c r="AFM17" s="385"/>
      <c r="AFN17" s="385"/>
      <c r="AFO17" s="385"/>
      <c r="AFP17" s="385"/>
      <c r="AFQ17" s="385"/>
      <c r="AFR17" s="385"/>
      <c r="AFS17" s="385"/>
      <c r="AFT17" s="385"/>
      <c r="AFU17" s="385"/>
      <c r="AFV17" s="385"/>
      <c r="AFW17" s="385"/>
      <c r="AFX17" s="385"/>
      <c r="AFY17" s="385"/>
      <c r="AFZ17" s="385"/>
      <c r="AGA17" s="385"/>
      <c r="AGB17" s="385"/>
      <c r="AGC17" s="385"/>
      <c r="AGD17" s="385"/>
      <c r="AGE17" s="385"/>
      <c r="AGF17" s="385"/>
      <c r="AGG17" s="385"/>
      <c r="AGH17" s="385"/>
      <c r="AGI17" s="385"/>
      <c r="AGJ17" s="385"/>
      <c r="AGK17" s="385"/>
      <c r="AGL17" s="385"/>
      <c r="AGM17" s="385"/>
      <c r="AGN17" s="385"/>
      <c r="AGO17" s="385"/>
      <c r="AGP17" s="385"/>
      <c r="AGQ17" s="385"/>
      <c r="AGR17" s="385"/>
      <c r="AGS17" s="385"/>
      <c r="AGT17" s="385"/>
      <c r="AGU17" s="385"/>
      <c r="AGV17" s="385"/>
      <c r="AGW17" s="385"/>
      <c r="AGX17" s="385"/>
      <c r="AGY17" s="385"/>
      <c r="AGZ17" s="385"/>
      <c r="AHA17" s="385"/>
      <c r="AHB17" s="385"/>
      <c r="AHC17" s="385"/>
      <c r="AHD17" s="385"/>
      <c r="AHE17" s="385"/>
      <c r="AHF17" s="385"/>
      <c r="AHG17" s="385"/>
      <c r="AHH17" s="385"/>
      <c r="AHI17" s="385"/>
      <c r="AHJ17" s="385"/>
      <c r="AHK17" s="385"/>
      <c r="AHL17" s="385"/>
      <c r="AHM17" s="385"/>
      <c r="AHN17" s="385"/>
      <c r="AHO17" s="385"/>
      <c r="AHP17" s="385"/>
      <c r="AHQ17" s="385"/>
      <c r="AHR17" s="385"/>
      <c r="AHS17" s="385"/>
      <c r="AHT17" s="385"/>
      <c r="AHU17" s="385"/>
      <c r="AHV17" s="385"/>
      <c r="AHW17" s="385"/>
      <c r="AHX17" s="385"/>
      <c r="AHY17" s="385"/>
      <c r="AHZ17" s="385"/>
      <c r="AIA17" s="385"/>
      <c r="AIB17" s="385"/>
      <c r="AIC17" s="385"/>
      <c r="AID17" s="385"/>
      <c r="AIE17" s="385"/>
      <c r="AIF17" s="385"/>
      <c r="AIG17" s="385"/>
      <c r="AIH17" s="385"/>
      <c r="AII17" s="385"/>
      <c r="AIJ17" s="385"/>
      <c r="AIK17" s="385"/>
      <c r="AIL17" s="385"/>
      <c r="AIM17" s="385"/>
      <c r="AIN17" s="385"/>
      <c r="AIO17" s="385"/>
      <c r="AIP17" s="385"/>
      <c r="AIQ17" s="385"/>
      <c r="AIR17" s="385"/>
      <c r="AIS17" s="385"/>
      <c r="AIT17" s="385"/>
      <c r="AIU17" s="385"/>
      <c r="AIV17" s="385"/>
      <c r="AIW17" s="385"/>
      <c r="AIX17" s="385"/>
      <c r="AIY17" s="385"/>
      <c r="AIZ17" s="385"/>
      <c r="AJA17" s="385"/>
      <c r="AJB17" s="385"/>
      <c r="AJC17" s="385"/>
      <c r="AJD17" s="385"/>
      <c r="AJE17" s="385"/>
      <c r="AJF17" s="385"/>
      <c r="AJG17" s="385"/>
      <c r="AJH17" s="385"/>
      <c r="AJI17" s="385"/>
      <c r="AJJ17" s="385"/>
      <c r="AJK17" s="385"/>
      <c r="AJL17" s="385"/>
      <c r="AJM17" s="385"/>
      <c r="AJN17" s="385"/>
      <c r="AJO17" s="385"/>
      <c r="AJP17" s="385"/>
      <c r="AJQ17" s="385"/>
      <c r="AJR17" s="385"/>
      <c r="AJS17" s="385"/>
      <c r="AJT17" s="385"/>
      <c r="AJU17" s="385"/>
      <c r="AJV17" s="385"/>
      <c r="AJW17" s="385"/>
      <c r="AJX17" s="385"/>
      <c r="AJY17" s="385"/>
      <c r="AJZ17" s="385"/>
      <c r="AKA17" s="385"/>
      <c r="AKB17" s="385"/>
      <c r="AKC17" s="385"/>
      <c r="AKD17" s="385"/>
      <c r="AKE17" s="385"/>
      <c r="AKF17" s="385"/>
      <c r="AKG17" s="385"/>
      <c r="AKH17" s="385"/>
      <c r="AKI17" s="385"/>
      <c r="AKJ17" s="385"/>
      <c r="AKK17" s="385"/>
      <c r="AKL17" s="385"/>
      <c r="AKM17" s="385"/>
      <c r="AKN17" s="385"/>
      <c r="AKO17" s="385"/>
      <c r="AKP17" s="385"/>
      <c r="AKQ17" s="385"/>
      <c r="AKR17" s="385"/>
      <c r="AKS17" s="385"/>
      <c r="AKT17" s="385"/>
      <c r="AKU17" s="385"/>
      <c r="AKV17" s="385"/>
      <c r="AKW17" s="385"/>
      <c r="AKX17" s="385"/>
      <c r="AKY17" s="385"/>
      <c r="AKZ17" s="385"/>
      <c r="ALA17" s="385"/>
      <c r="ALB17" s="385"/>
      <c r="ALC17" s="385"/>
      <c r="ALD17" s="385"/>
      <c r="ALE17" s="385"/>
      <c r="ALF17" s="385"/>
      <c r="ALG17" s="385"/>
      <c r="ALH17" s="385"/>
      <c r="ALI17" s="385"/>
      <c r="ALJ17" s="385"/>
      <c r="ALK17" s="385"/>
      <c r="ALL17" s="385"/>
      <c r="ALM17" s="385"/>
      <c r="ALN17" s="385"/>
      <c r="ALO17" s="385"/>
      <c r="ALP17" s="385"/>
      <c r="ALQ17" s="385"/>
      <c r="ALR17" s="385"/>
      <c r="ALS17" s="385"/>
      <c r="ALT17" s="385"/>
      <c r="ALU17" s="385"/>
      <c r="ALV17" s="385"/>
      <c r="ALW17" s="385"/>
      <c r="ALX17" s="385"/>
      <c r="ALY17" s="385"/>
      <c r="ALZ17" s="385"/>
      <c r="AMA17" s="385"/>
      <c r="AMB17" s="385"/>
      <c r="AMC17" s="385"/>
      <c r="AMD17" s="385"/>
      <c r="AME17" s="385"/>
      <c r="AMF17" s="385"/>
      <c r="AMG17" s="385"/>
      <c r="AMH17" s="385"/>
      <c r="AMI17" s="385"/>
      <c r="AMJ17" s="385"/>
      <c r="AMK17" s="385"/>
    </row>
    <row r="18" spans="1:1025" s="369" customFormat="1">
      <c r="A18" s="383"/>
      <c r="B18" s="384" t="s">
        <v>3424</v>
      </c>
      <c r="C18" s="384"/>
      <c r="D18" s="384"/>
      <c r="E18" s="384"/>
      <c r="F18" s="384"/>
      <c r="G18" s="384"/>
      <c r="H18" s="384"/>
      <c r="I18" s="384"/>
      <c r="J18" s="384"/>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385"/>
      <c r="AT18" s="385"/>
      <c r="AU18" s="385"/>
      <c r="AV18" s="385"/>
      <c r="AW18" s="385"/>
      <c r="AX18" s="385"/>
      <c r="AY18" s="385"/>
      <c r="AZ18" s="385"/>
      <c r="BA18" s="385"/>
      <c r="BB18" s="385"/>
      <c r="BC18" s="385"/>
      <c r="BD18" s="385"/>
      <c r="BE18" s="385"/>
      <c r="BF18" s="385"/>
      <c r="BG18" s="385"/>
      <c r="BH18" s="385"/>
      <c r="BI18" s="385"/>
      <c r="BJ18" s="385"/>
      <c r="BK18" s="385"/>
      <c r="BL18" s="385"/>
      <c r="BM18" s="385"/>
      <c r="BN18" s="385"/>
      <c r="BO18" s="385"/>
      <c r="BP18" s="385"/>
      <c r="BQ18" s="385"/>
      <c r="BR18" s="385"/>
      <c r="BS18" s="385"/>
      <c r="BT18" s="385"/>
      <c r="BU18" s="385"/>
      <c r="BV18" s="385"/>
      <c r="BW18" s="385"/>
      <c r="BX18" s="385"/>
      <c r="BY18" s="385"/>
      <c r="BZ18" s="385"/>
      <c r="CA18" s="385"/>
      <c r="CB18" s="385"/>
      <c r="CC18" s="385"/>
      <c r="CD18" s="385"/>
      <c r="CE18" s="385"/>
      <c r="CF18" s="385"/>
      <c r="CG18" s="385"/>
      <c r="CH18" s="385"/>
      <c r="CI18" s="385"/>
      <c r="CJ18" s="385"/>
      <c r="CK18" s="385"/>
      <c r="CL18" s="385"/>
      <c r="CM18" s="385"/>
      <c r="CN18" s="385"/>
      <c r="CO18" s="385"/>
      <c r="CP18" s="385"/>
      <c r="CQ18" s="385"/>
      <c r="CR18" s="385"/>
      <c r="CS18" s="385"/>
      <c r="CT18" s="385"/>
      <c r="CU18" s="385"/>
      <c r="CV18" s="385"/>
      <c r="CW18" s="385"/>
      <c r="CX18" s="385"/>
      <c r="CY18" s="385"/>
      <c r="CZ18" s="385"/>
      <c r="DA18" s="385"/>
      <c r="DB18" s="385"/>
      <c r="DC18" s="385"/>
      <c r="DD18" s="385"/>
      <c r="DE18" s="385"/>
      <c r="DF18" s="385"/>
      <c r="DG18" s="385"/>
      <c r="DH18" s="385"/>
      <c r="DI18" s="385"/>
      <c r="DJ18" s="385"/>
      <c r="DK18" s="385"/>
      <c r="DL18" s="385"/>
      <c r="DM18" s="385"/>
      <c r="DN18" s="385"/>
      <c r="DO18" s="385"/>
      <c r="DP18" s="385"/>
      <c r="DQ18" s="385"/>
      <c r="DR18" s="385"/>
      <c r="DS18" s="385"/>
      <c r="DT18" s="385"/>
      <c r="DU18" s="385"/>
      <c r="DV18" s="385"/>
      <c r="DW18" s="385"/>
      <c r="DX18" s="385"/>
      <c r="DY18" s="385"/>
      <c r="DZ18" s="385"/>
      <c r="EA18" s="385"/>
      <c r="EB18" s="385"/>
      <c r="EC18" s="385"/>
      <c r="ED18" s="385"/>
      <c r="EE18" s="385"/>
      <c r="EF18" s="385"/>
      <c r="EG18" s="385"/>
      <c r="EH18" s="385"/>
      <c r="EI18" s="385"/>
      <c r="EJ18" s="385"/>
      <c r="EK18" s="385"/>
      <c r="EL18" s="385"/>
      <c r="EM18" s="385"/>
      <c r="EN18" s="385"/>
      <c r="EO18" s="385"/>
      <c r="EP18" s="385"/>
      <c r="EQ18" s="385"/>
      <c r="ER18" s="385"/>
      <c r="ES18" s="385"/>
      <c r="ET18" s="385"/>
      <c r="EU18" s="385"/>
      <c r="EV18" s="385"/>
      <c r="EW18" s="385"/>
      <c r="EX18" s="385"/>
      <c r="EY18" s="385"/>
      <c r="EZ18" s="385"/>
      <c r="FA18" s="385"/>
      <c r="FB18" s="385"/>
      <c r="FC18" s="385"/>
      <c r="FD18" s="385"/>
      <c r="FE18" s="385"/>
      <c r="FF18" s="385"/>
      <c r="FG18" s="385"/>
      <c r="FH18" s="385"/>
      <c r="FI18" s="385"/>
      <c r="FJ18" s="385"/>
      <c r="FK18" s="385"/>
      <c r="FL18" s="385"/>
      <c r="FM18" s="385"/>
      <c r="FN18" s="385"/>
      <c r="FO18" s="385"/>
      <c r="FP18" s="385"/>
      <c r="FQ18" s="385"/>
      <c r="FR18" s="385"/>
      <c r="FS18" s="385"/>
      <c r="FT18" s="385"/>
      <c r="FU18" s="385"/>
      <c r="FV18" s="385"/>
      <c r="FW18" s="385"/>
      <c r="FX18" s="385"/>
      <c r="FY18" s="385"/>
      <c r="FZ18" s="385"/>
      <c r="GA18" s="385"/>
      <c r="GB18" s="385"/>
      <c r="GC18" s="385"/>
      <c r="GD18" s="385"/>
      <c r="GE18" s="385"/>
      <c r="GF18" s="385"/>
      <c r="GG18" s="385"/>
      <c r="GH18" s="385"/>
      <c r="GI18" s="385"/>
      <c r="GJ18" s="385"/>
      <c r="GK18" s="385"/>
      <c r="GL18" s="385"/>
      <c r="GM18" s="385"/>
      <c r="GN18" s="385"/>
      <c r="GO18" s="385"/>
      <c r="GP18" s="385"/>
      <c r="GQ18" s="385"/>
      <c r="GR18" s="385"/>
      <c r="GS18" s="385"/>
      <c r="GT18" s="385"/>
      <c r="GU18" s="385"/>
      <c r="GV18" s="385"/>
      <c r="GW18" s="385"/>
      <c r="GX18" s="385"/>
      <c r="GY18" s="385"/>
      <c r="GZ18" s="385"/>
      <c r="HA18" s="385"/>
      <c r="HB18" s="385"/>
      <c r="HC18" s="385"/>
      <c r="HD18" s="385"/>
      <c r="HE18" s="385"/>
      <c r="HF18" s="385"/>
      <c r="HG18" s="385"/>
      <c r="HH18" s="385"/>
      <c r="HI18" s="385"/>
      <c r="HJ18" s="385"/>
      <c r="HK18" s="385"/>
      <c r="HL18" s="385"/>
      <c r="HM18" s="385"/>
      <c r="HN18" s="385"/>
      <c r="HO18" s="385"/>
      <c r="HP18" s="385"/>
      <c r="HQ18" s="385"/>
      <c r="HR18" s="385"/>
      <c r="HS18" s="385"/>
      <c r="HT18" s="385"/>
      <c r="HU18" s="385"/>
      <c r="HV18" s="385"/>
      <c r="HW18" s="385"/>
      <c r="HX18" s="385"/>
      <c r="HY18" s="385"/>
      <c r="HZ18" s="385"/>
      <c r="IA18" s="385"/>
      <c r="IB18" s="385"/>
      <c r="IC18" s="385"/>
      <c r="ID18" s="385"/>
      <c r="IE18" s="385"/>
      <c r="IF18" s="385"/>
      <c r="IG18" s="385"/>
      <c r="IH18" s="385"/>
      <c r="II18" s="385"/>
      <c r="IJ18" s="385"/>
      <c r="IK18" s="385"/>
      <c r="IL18" s="385"/>
      <c r="IM18" s="385"/>
      <c r="IN18" s="385"/>
      <c r="IO18" s="385"/>
      <c r="IP18" s="385"/>
      <c r="IQ18" s="385"/>
      <c r="IR18" s="385"/>
      <c r="IS18" s="385"/>
      <c r="IT18" s="385"/>
      <c r="IU18" s="385"/>
      <c r="IV18" s="385"/>
      <c r="IW18" s="385"/>
      <c r="IX18" s="385"/>
      <c r="IY18" s="385"/>
      <c r="IZ18" s="385"/>
      <c r="JA18" s="385"/>
      <c r="JB18" s="385"/>
      <c r="JC18" s="385"/>
      <c r="JD18" s="385"/>
      <c r="JE18" s="385"/>
      <c r="JF18" s="385"/>
      <c r="JG18" s="385"/>
      <c r="JH18" s="385"/>
      <c r="JI18" s="385"/>
      <c r="JJ18" s="385"/>
      <c r="JK18" s="385"/>
      <c r="JL18" s="385"/>
      <c r="JM18" s="385"/>
      <c r="JN18" s="385"/>
      <c r="JO18" s="385"/>
      <c r="JP18" s="385"/>
      <c r="JQ18" s="385"/>
      <c r="JR18" s="385"/>
      <c r="JS18" s="385"/>
      <c r="JT18" s="385"/>
      <c r="JU18" s="385"/>
      <c r="JV18" s="385"/>
      <c r="JW18" s="385"/>
      <c r="JX18" s="385"/>
      <c r="JY18" s="385"/>
      <c r="JZ18" s="385"/>
      <c r="KA18" s="385"/>
      <c r="KB18" s="385"/>
      <c r="KC18" s="385"/>
      <c r="KD18" s="385"/>
      <c r="KE18" s="385"/>
      <c r="KF18" s="385"/>
      <c r="KG18" s="385"/>
      <c r="KH18" s="385"/>
      <c r="KI18" s="385"/>
      <c r="KJ18" s="385"/>
      <c r="KK18" s="385"/>
      <c r="KL18" s="385"/>
      <c r="KM18" s="385"/>
      <c r="KN18" s="385"/>
      <c r="KO18" s="385"/>
      <c r="KP18" s="385"/>
      <c r="KQ18" s="385"/>
      <c r="KR18" s="385"/>
      <c r="KS18" s="385"/>
      <c r="KT18" s="385"/>
      <c r="KU18" s="385"/>
      <c r="KV18" s="385"/>
      <c r="KW18" s="385"/>
      <c r="KX18" s="385"/>
      <c r="KY18" s="385"/>
      <c r="KZ18" s="385"/>
      <c r="LA18" s="385"/>
      <c r="LB18" s="385"/>
      <c r="LC18" s="385"/>
      <c r="LD18" s="385"/>
      <c r="LE18" s="385"/>
      <c r="LF18" s="385"/>
      <c r="LG18" s="385"/>
      <c r="LH18" s="385"/>
      <c r="LI18" s="385"/>
      <c r="LJ18" s="385"/>
      <c r="LK18" s="385"/>
      <c r="LL18" s="385"/>
      <c r="LM18" s="385"/>
      <c r="LN18" s="385"/>
      <c r="LO18" s="385"/>
      <c r="LP18" s="385"/>
      <c r="LQ18" s="385"/>
      <c r="LR18" s="385"/>
      <c r="LS18" s="385"/>
      <c r="LT18" s="385"/>
      <c r="LU18" s="385"/>
      <c r="LV18" s="385"/>
      <c r="LW18" s="385"/>
      <c r="LX18" s="385"/>
      <c r="LY18" s="385"/>
      <c r="LZ18" s="385"/>
      <c r="MA18" s="385"/>
      <c r="MB18" s="385"/>
      <c r="MC18" s="385"/>
      <c r="MD18" s="385"/>
      <c r="ME18" s="385"/>
      <c r="MF18" s="385"/>
      <c r="MG18" s="385"/>
      <c r="MH18" s="385"/>
      <c r="MI18" s="385"/>
      <c r="MJ18" s="385"/>
      <c r="MK18" s="385"/>
      <c r="ML18" s="385"/>
      <c r="MM18" s="385"/>
      <c r="MN18" s="385"/>
      <c r="MO18" s="385"/>
      <c r="MP18" s="385"/>
      <c r="MQ18" s="385"/>
      <c r="MR18" s="385"/>
      <c r="MS18" s="385"/>
      <c r="MT18" s="385"/>
      <c r="MU18" s="385"/>
      <c r="MV18" s="385"/>
      <c r="MW18" s="385"/>
      <c r="MX18" s="385"/>
      <c r="MY18" s="385"/>
      <c r="MZ18" s="385"/>
      <c r="NA18" s="385"/>
      <c r="NB18" s="385"/>
      <c r="NC18" s="385"/>
      <c r="ND18" s="385"/>
      <c r="NE18" s="385"/>
      <c r="NF18" s="385"/>
      <c r="NG18" s="385"/>
      <c r="NH18" s="385"/>
      <c r="NI18" s="385"/>
      <c r="NJ18" s="385"/>
      <c r="NK18" s="385"/>
      <c r="NL18" s="385"/>
      <c r="NM18" s="385"/>
      <c r="NN18" s="385"/>
      <c r="NO18" s="385"/>
      <c r="NP18" s="385"/>
      <c r="NQ18" s="385"/>
      <c r="NR18" s="385"/>
      <c r="NS18" s="385"/>
      <c r="NT18" s="385"/>
      <c r="NU18" s="385"/>
      <c r="NV18" s="385"/>
      <c r="NW18" s="385"/>
      <c r="NX18" s="385"/>
      <c r="NY18" s="385"/>
      <c r="NZ18" s="385"/>
      <c r="OA18" s="385"/>
      <c r="OB18" s="385"/>
      <c r="OC18" s="385"/>
      <c r="OD18" s="385"/>
      <c r="OE18" s="385"/>
      <c r="OF18" s="385"/>
      <c r="OG18" s="385"/>
      <c r="OH18" s="385"/>
      <c r="OI18" s="385"/>
      <c r="OJ18" s="385"/>
      <c r="OK18" s="385"/>
      <c r="OL18" s="385"/>
      <c r="OM18" s="385"/>
      <c r="ON18" s="385"/>
      <c r="OO18" s="385"/>
      <c r="OP18" s="385"/>
      <c r="OQ18" s="385"/>
      <c r="OR18" s="385"/>
      <c r="OS18" s="385"/>
      <c r="OT18" s="385"/>
      <c r="OU18" s="385"/>
      <c r="OV18" s="385"/>
      <c r="OW18" s="385"/>
      <c r="OX18" s="385"/>
      <c r="OY18" s="385"/>
      <c r="OZ18" s="385"/>
      <c r="PA18" s="385"/>
      <c r="PB18" s="385"/>
      <c r="PC18" s="385"/>
      <c r="PD18" s="385"/>
      <c r="PE18" s="385"/>
      <c r="PF18" s="385"/>
      <c r="PG18" s="385"/>
      <c r="PH18" s="385"/>
      <c r="PI18" s="385"/>
      <c r="PJ18" s="385"/>
      <c r="PK18" s="385"/>
      <c r="PL18" s="385"/>
      <c r="PM18" s="385"/>
      <c r="PN18" s="385"/>
      <c r="PO18" s="385"/>
      <c r="PP18" s="385"/>
      <c r="PQ18" s="385"/>
      <c r="PR18" s="385"/>
      <c r="PS18" s="385"/>
      <c r="PT18" s="385"/>
      <c r="PU18" s="385"/>
      <c r="PV18" s="385"/>
      <c r="PW18" s="385"/>
      <c r="PX18" s="385"/>
      <c r="PY18" s="385"/>
      <c r="PZ18" s="385"/>
      <c r="QA18" s="385"/>
      <c r="QB18" s="385"/>
      <c r="QC18" s="385"/>
      <c r="QD18" s="385"/>
      <c r="QE18" s="385"/>
      <c r="QF18" s="385"/>
      <c r="QG18" s="385"/>
      <c r="QH18" s="385"/>
      <c r="QI18" s="385"/>
      <c r="QJ18" s="385"/>
      <c r="QK18" s="385"/>
      <c r="QL18" s="385"/>
      <c r="QM18" s="385"/>
      <c r="QN18" s="385"/>
      <c r="QO18" s="385"/>
      <c r="QP18" s="385"/>
      <c r="QQ18" s="385"/>
      <c r="QR18" s="385"/>
      <c r="QS18" s="385"/>
      <c r="QT18" s="385"/>
      <c r="QU18" s="385"/>
      <c r="QV18" s="385"/>
      <c r="QW18" s="385"/>
      <c r="QX18" s="385"/>
      <c r="QY18" s="385"/>
      <c r="QZ18" s="385"/>
      <c r="RA18" s="385"/>
      <c r="RB18" s="385"/>
      <c r="RC18" s="385"/>
      <c r="RD18" s="385"/>
      <c r="RE18" s="385"/>
      <c r="RF18" s="385"/>
      <c r="RG18" s="385"/>
      <c r="RH18" s="385"/>
      <c r="RI18" s="385"/>
      <c r="RJ18" s="385"/>
      <c r="RK18" s="385"/>
      <c r="RL18" s="385"/>
      <c r="RM18" s="385"/>
      <c r="RN18" s="385"/>
      <c r="RO18" s="385"/>
      <c r="RP18" s="385"/>
      <c r="RQ18" s="385"/>
      <c r="RR18" s="385"/>
      <c r="RS18" s="385"/>
      <c r="RT18" s="385"/>
      <c r="RU18" s="385"/>
      <c r="RV18" s="385"/>
      <c r="RW18" s="385"/>
      <c r="RX18" s="385"/>
      <c r="RY18" s="385"/>
      <c r="RZ18" s="385"/>
      <c r="SA18" s="385"/>
      <c r="SB18" s="385"/>
      <c r="SC18" s="385"/>
      <c r="SD18" s="385"/>
      <c r="SE18" s="385"/>
      <c r="SF18" s="385"/>
      <c r="SG18" s="385"/>
      <c r="SH18" s="385"/>
      <c r="SI18" s="385"/>
      <c r="SJ18" s="385"/>
      <c r="SK18" s="385"/>
      <c r="SL18" s="385"/>
      <c r="SM18" s="385"/>
      <c r="SN18" s="385"/>
      <c r="SO18" s="385"/>
      <c r="SP18" s="385"/>
      <c r="SQ18" s="385"/>
      <c r="SR18" s="385"/>
      <c r="SS18" s="385"/>
      <c r="ST18" s="385"/>
      <c r="SU18" s="385"/>
      <c r="SV18" s="385"/>
      <c r="SW18" s="385"/>
      <c r="SX18" s="385"/>
      <c r="SY18" s="385"/>
      <c r="SZ18" s="385"/>
      <c r="TA18" s="385"/>
      <c r="TB18" s="385"/>
      <c r="TC18" s="385"/>
      <c r="TD18" s="385"/>
      <c r="TE18" s="385"/>
      <c r="TF18" s="385"/>
      <c r="TG18" s="385"/>
      <c r="TH18" s="385"/>
      <c r="TI18" s="385"/>
      <c r="TJ18" s="385"/>
      <c r="TK18" s="385"/>
      <c r="TL18" s="385"/>
      <c r="TM18" s="385"/>
      <c r="TN18" s="385"/>
      <c r="TO18" s="385"/>
      <c r="TP18" s="385"/>
      <c r="TQ18" s="385"/>
      <c r="TR18" s="385"/>
      <c r="TS18" s="385"/>
      <c r="TT18" s="385"/>
      <c r="TU18" s="385"/>
      <c r="TV18" s="385"/>
      <c r="TW18" s="385"/>
      <c r="TX18" s="385"/>
      <c r="TY18" s="385"/>
      <c r="TZ18" s="385"/>
      <c r="UA18" s="385"/>
      <c r="UB18" s="385"/>
      <c r="UC18" s="385"/>
      <c r="UD18" s="385"/>
      <c r="UE18" s="385"/>
      <c r="UF18" s="385"/>
      <c r="UG18" s="385"/>
      <c r="UH18" s="385"/>
      <c r="UI18" s="385"/>
      <c r="UJ18" s="385"/>
      <c r="UK18" s="385"/>
      <c r="UL18" s="385"/>
      <c r="UM18" s="385"/>
      <c r="UN18" s="385"/>
      <c r="UO18" s="385"/>
      <c r="UP18" s="385"/>
      <c r="UQ18" s="385"/>
      <c r="UR18" s="385"/>
      <c r="US18" s="385"/>
      <c r="UT18" s="385"/>
      <c r="UU18" s="385"/>
      <c r="UV18" s="385"/>
      <c r="UW18" s="385"/>
      <c r="UX18" s="385"/>
      <c r="UY18" s="385"/>
      <c r="UZ18" s="385"/>
      <c r="VA18" s="385"/>
      <c r="VB18" s="385"/>
      <c r="VC18" s="385"/>
      <c r="VD18" s="385"/>
      <c r="VE18" s="385"/>
      <c r="VF18" s="385"/>
      <c r="VG18" s="385"/>
      <c r="VH18" s="385"/>
      <c r="VI18" s="385"/>
      <c r="VJ18" s="385"/>
      <c r="VK18" s="385"/>
      <c r="VL18" s="385"/>
      <c r="VM18" s="385"/>
      <c r="VN18" s="385"/>
      <c r="VO18" s="385"/>
      <c r="VP18" s="385"/>
      <c r="VQ18" s="385"/>
      <c r="VR18" s="385"/>
      <c r="VS18" s="385"/>
      <c r="VT18" s="385"/>
      <c r="VU18" s="385"/>
      <c r="VV18" s="385"/>
      <c r="VW18" s="385"/>
      <c r="VX18" s="385"/>
      <c r="VY18" s="385"/>
      <c r="VZ18" s="385"/>
      <c r="WA18" s="385"/>
      <c r="WB18" s="385"/>
      <c r="WC18" s="385"/>
      <c r="WD18" s="385"/>
      <c r="WE18" s="385"/>
      <c r="WF18" s="385"/>
      <c r="WG18" s="385"/>
      <c r="WH18" s="385"/>
      <c r="WI18" s="385"/>
      <c r="WJ18" s="385"/>
      <c r="WK18" s="385"/>
      <c r="WL18" s="385"/>
      <c r="WM18" s="385"/>
      <c r="WN18" s="385"/>
      <c r="WO18" s="385"/>
      <c r="WP18" s="385"/>
      <c r="WQ18" s="385"/>
      <c r="WR18" s="385"/>
      <c r="WS18" s="385"/>
      <c r="WT18" s="385"/>
      <c r="WU18" s="385"/>
      <c r="WV18" s="385"/>
      <c r="WW18" s="385"/>
      <c r="WX18" s="385"/>
      <c r="WY18" s="385"/>
      <c r="WZ18" s="385"/>
      <c r="XA18" s="385"/>
      <c r="XB18" s="385"/>
      <c r="XC18" s="385"/>
      <c r="XD18" s="385"/>
      <c r="XE18" s="385"/>
      <c r="XF18" s="385"/>
      <c r="XG18" s="385"/>
      <c r="XH18" s="385"/>
      <c r="XI18" s="385"/>
      <c r="XJ18" s="385"/>
      <c r="XK18" s="385"/>
      <c r="XL18" s="385"/>
      <c r="XM18" s="385"/>
      <c r="XN18" s="385"/>
      <c r="XO18" s="385"/>
      <c r="XP18" s="385"/>
      <c r="XQ18" s="385"/>
      <c r="XR18" s="385"/>
      <c r="XS18" s="385"/>
      <c r="XT18" s="385"/>
      <c r="XU18" s="385"/>
      <c r="XV18" s="385"/>
      <c r="XW18" s="385"/>
      <c r="XX18" s="385"/>
      <c r="XY18" s="385"/>
      <c r="XZ18" s="385"/>
      <c r="YA18" s="385"/>
      <c r="YB18" s="385"/>
      <c r="YC18" s="385"/>
      <c r="YD18" s="385"/>
      <c r="YE18" s="385"/>
      <c r="YF18" s="385"/>
      <c r="YG18" s="385"/>
      <c r="YH18" s="385"/>
      <c r="YI18" s="385"/>
      <c r="YJ18" s="385"/>
      <c r="YK18" s="385"/>
      <c r="YL18" s="385"/>
      <c r="YM18" s="385"/>
      <c r="YN18" s="385"/>
      <c r="YO18" s="385"/>
      <c r="YP18" s="385"/>
      <c r="YQ18" s="385"/>
      <c r="YR18" s="385"/>
      <c r="YS18" s="385"/>
      <c r="YT18" s="385"/>
      <c r="YU18" s="385"/>
      <c r="YV18" s="385"/>
      <c r="YW18" s="385"/>
      <c r="YX18" s="385"/>
      <c r="YY18" s="385"/>
      <c r="YZ18" s="385"/>
      <c r="ZA18" s="385"/>
      <c r="ZB18" s="385"/>
      <c r="ZC18" s="385"/>
      <c r="ZD18" s="385"/>
      <c r="ZE18" s="385"/>
      <c r="ZF18" s="385"/>
      <c r="ZG18" s="385"/>
      <c r="ZH18" s="385"/>
      <c r="ZI18" s="385"/>
      <c r="ZJ18" s="385"/>
      <c r="ZK18" s="385"/>
      <c r="ZL18" s="385"/>
      <c r="ZM18" s="385"/>
      <c r="ZN18" s="385"/>
      <c r="ZO18" s="385"/>
      <c r="ZP18" s="385"/>
      <c r="ZQ18" s="385"/>
      <c r="ZR18" s="385"/>
      <c r="ZS18" s="385"/>
      <c r="ZT18" s="385"/>
      <c r="ZU18" s="385"/>
      <c r="ZV18" s="385"/>
      <c r="ZW18" s="385"/>
      <c r="ZX18" s="385"/>
      <c r="ZY18" s="385"/>
      <c r="ZZ18" s="385"/>
      <c r="AAA18" s="385"/>
      <c r="AAB18" s="385"/>
      <c r="AAC18" s="385"/>
      <c r="AAD18" s="385"/>
      <c r="AAE18" s="385"/>
      <c r="AAF18" s="385"/>
      <c r="AAG18" s="385"/>
      <c r="AAH18" s="385"/>
      <c r="AAI18" s="385"/>
      <c r="AAJ18" s="385"/>
      <c r="AAK18" s="385"/>
      <c r="AAL18" s="385"/>
      <c r="AAM18" s="385"/>
      <c r="AAN18" s="385"/>
      <c r="AAO18" s="385"/>
      <c r="AAP18" s="385"/>
      <c r="AAQ18" s="385"/>
      <c r="AAR18" s="385"/>
      <c r="AAS18" s="385"/>
      <c r="AAT18" s="385"/>
      <c r="AAU18" s="385"/>
      <c r="AAV18" s="385"/>
      <c r="AAW18" s="385"/>
      <c r="AAX18" s="385"/>
      <c r="AAY18" s="385"/>
      <c r="AAZ18" s="385"/>
      <c r="ABA18" s="385"/>
      <c r="ABB18" s="385"/>
      <c r="ABC18" s="385"/>
      <c r="ABD18" s="385"/>
      <c r="ABE18" s="385"/>
      <c r="ABF18" s="385"/>
      <c r="ABG18" s="385"/>
      <c r="ABH18" s="385"/>
      <c r="ABI18" s="385"/>
      <c r="ABJ18" s="385"/>
      <c r="ABK18" s="385"/>
      <c r="ABL18" s="385"/>
      <c r="ABM18" s="385"/>
      <c r="ABN18" s="385"/>
      <c r="ABO18" s="385"/>
      <c r="ABP18" s="385"/>
      <c r="ABQ18" s="385"/>
      <c r="ABR18" s="385"/>
      <c r="ABS18" s="385"/>
      <c r="ABT18" s="385"/>
      <c r="ABU18" s="385"/>
      <c r="ABV18" s="385"/>
      <c r="ABW18" s="385"/>
      <c r="ABX18" s="385"/>
      <c r="ABY18" s="385"/>
      <c r="ABZ18" s="385"/>
      <c r="ACA18" s="385"/>
      <c r="ACB18" s="385"/>
      <c r="ACC18" s="385"/>
      <c r="ACD18" s="385"/>
      <c r="ACE18" s="385"/>
      <c r="ACF18" s="385"/>
      <c r="ACG18" s="385"/>
      <c r="ACH18" s="385"/>
      <c r="ACI18" s="385"/>
      <c r="ACJ18" s="385"/>
      <c r="ACK18" s="385"/>
      <c r="ACL18" s="385"/>
      <c r="ACM18" s="385"/>
      <c r="ACN18" s="385"/>
      <c r="ACO18" s="385"/>
      <c r="ACP18" s="385"/>
      <c r="ACQ18" s="385"/>
      <c r="ACR18" s="385"/>
      <c r="ACS18" s="385"/>
      <c r="ACT18" s="385"/>
      <c r="ACU18" s="385"/>
      <c r="ACV18" s="385"/>
      <c r="ACW18" s="385"/>
      <c r="ACX18" s="385"/>
      <c r="ACY18" s="385"/>
      <c r="ACZ18" s="385"/>
      <c r="ADA18" s="385"/>
      <c r="ADB18" s="385"/>
      <c r="ADC18" s="385"/>
      <c r="ADD18" s="385"/>
      <c r="ADE18" s="385"/>
      <c r="ADF18" s="385"/>
      <c r="ADG18" s="385"/>
      <c r="ADH18" s="385"/>
      <c r="ADI18" s="385"/>
      <c r="ADJ18" s="385"/>
      <c r="ADK18" s="385"/>
      <c r="ADL18" s="385"/>
      <c r="ADM18" s="385"/>
      <c r="ADN18" s="385"/>
      <c r="ADO18" s="385"/>
      <c r="ADP18" s="385"/>
      <c r="ADQ18" s="385"/>
      <c r="ADR18" s="385"/>
      <c r="ADS18" s="385"/>
      <c r="ADT18" s="385"/>
      <c r="ADU18" s="385"/>
      <c r="ADV18" s="385"/>
      <c r="ADW18" s="385"/>
      <c r="ADX18" s="385"/>
      <c r="ADY18" s="385"/>
      <c r="ADZ18" s="385"/>
      <c r="AEA18" s="385"/>
      <c r="AEB18" s="385"/>
      <c r="AEC18" s="385"/>
      <c r="AED18" s="385"/>
      <c r="AEE18" s="385"/>
      <c r="AEF18" s="385"/>
      <c r="AEG18" s="385"/>
      <c r="AEH18" s="385"/>
      <c r="AEI18" s="385"/>
      <c r="AEJ18" s="385"/>
      <c r="AEK18" s="385"/>
      <c r="AEL18" s="385"/>
      <c r="AEM18" s="385"/>
      <c r="AEN18" s="385"/>
      <c r="AEO18" s="385"/>
      <c r="AEP18" s="385"/>
      <c r="AEQ18" s="385"/>
      <c r="AER18" s="385"/>
      <c r="AES18" s="385"/>
      <c r="AET18" s="385"/>
      <c r="AEU18" s="385"/>
      <c r="AEV18" s="385"/>
      <c r="AEW18" s="385"/>
      <c r="AEX18" s="385"/>
      <c r="AEY18" s="385"/>
      <c r="AEZ18" s="385"/>
      <c r="AFA18" s="385"/>
      <c r="AFB18" s="385"/>
      <c r="AFC18" s="385"/>
      <c r="AFD18" s="385"/>
      <c r="AFE18" s="385"/>
      <c r="AFF18" s="385"/>
      <c r="AFG18" s="385"/>
      <c r="AFH18" s="385"/>
      <c r="AFI18" s="385"/>
      <c r="AFJ18" s="385"/>
      <c r="AFK18" s="385"/>
      <c r="AFL18" s="385"/>
      <c r="AFM18" s="385"/>
      <c r="AFN18" s="385"/>
      <c r="AFO18" s="385"/>
      <c r="AFP18" s="385"/>
      <c r="AFQ18" s="385"/>
      <c r="AFR18" s="385"/>
      <c r="AFS18" s="385"/>
      <c r="AFT18" s="385"/>
      <c r="AFU18" s="385"/>
      <c r="AFV18" s="385"/>
      <c r="AFW18" s="385"/>
      <c r="AFX18" s="385"/>
      <c r="AFY18" s="385"/>
      <c r="AFZ18" s="385"/>
      <c r="AGA18" s="385"/>
      <c r="AGB18" s="385"/>
      <c r="AGC18" s="385"/>
      <c r="AGD18" s="385"/>
      <c r="AGE18" s="385"/>
      <c r="AGF18" s="385"/>
      <c r="AGG18" s="385"/>
      <c r="AGH18" s="385"/>
      <c r="AGI18" s="385"/>
      <c r="AGJ18" s="385"/>
      <c r="AGK18" s="385"/>
      <c r="AGL18" s="385"/>
      <c r="AGM18" s="385"/>
      <c r="AGN18" s="385"/>
      <c r="AGO18" s="385"/>
      <c r="AGP18" s="385"/>
      <c r="AGQ18" s="385"/>
      <c r="AGR18" s="385"/>
      <c r="AGS18" s="385"/>
      <c r="AGT18" s="385"/>
      <c r="AGU18" s="385"/>
      <c r="AGV18" s="385"/>
      <c r="AGW18" s="385"/>
      <c r="AGX18" s="385"/>
      <c r="AGY18" s="385"/>
      <c r="AGZ18" s="385"/>
      <c r="AHA18" s="385"/>
      <c r="AHB18" s="385"/>
      <c r="AHC18" s="385"/>
      <c r="AHD18" s="385"/>
      <c r="AHE18" s="385"/>
      <c r="AHF18" s="385"/>
      <c r="AHG18" s="385"/>
      <c r="AHH18" s="385"/>
      <c r="AHI18" s="385"/>
      <c r="AHJ18" s="385"/>
      <c r="AHK18" s="385"/>
      <c r="AHL18" s="385"/>
      <c r="AHM18" s="385"/>
      <c r="AHN18" s="385"/>
      <c r="AHO18" s="385"/>
      <c r="AHP18" s="385"/>
      <c r="AHQ18" s="385"/>
      <c r="AHR18" s="385"/>
      <c r="AHS18" s="385"/>
      <c r="AHT18" s="385"/>
      <c r="AHU18" s="385"/>
      <c r="AHV18" s="385"/>
      <c r="AHW18" s="385"/>
      <c r="AHX18" s="385"/>
      <c r="AHY18" s="385"/>
      <c r="AHZ18" s="385"/>
      <c r="AIA18" s="385"/>
      <c r="AIB18" s="385"/>
      <c r="AIC18" s="385"/>
      <c r="AID18" s="385"/>
      <c r="AIE18" s="385"/>
      <c r="AIF18" s="385"/>
      <c r="AIG18" s="385"/>
      <c r="AIH18" s="385"/>
      <c r="AII18" s="385"/>
      <c r="AIJ18" s="385"/>
      <c r="AIK18" s="385"/>
      <c r="AIL18" s="385"/>
      <c r="AIM18" s="385"/>
      <c r="AIN18" s="385"/>
      <c r="AIO18" s="385"/>
      <c r="AIP18" s="385"/>
      <c r="AIQ18" s="385"/>
      <c r="AIR18" s="385"/>
      <c r="AIS18" s="385"/>
      <c r="AIT18" s="385"/>
      <c r="AIU18" s="385"/>
      <c r="AIV18" s="385"/>
      <c r="AIW18" s="385"/>
      <c r="AIX18" s="385"/>
      <c r="AIY18" s="385"/>
      <c r="AIZ18" s="385"/>
      <c r="AJA18" s="385"/>
      <c r="AJB18" s="385"/>
      <c r="AJC18" s="385"/>
      <c r="AJD18" s="385"/>
      <c r="AJE18" s="385"/>
      <c r="AJF18" s="385"/>
      <c r="AJG18" s="385"/>
      <c r="AJH18" s="385"/>
      <c r="AJI18" s="385"/>
      <c r="AJJ18" s="385"/>
      <c r="AJK18" s="385"/>
      <c r="AJL18" s="385"/>
      <c r="AJM18" s="385"/>
      <c r="AJN18" s="385"/>
      <c r="AJO18" s="385"/>
      <c r="AJP18" s="385"/>
      <c r="AJQ18" s="385"/>
      <c r="AJR18" s="385"/>
      <c r="AJS18" s="385"/>
      <c r="AJT18" s="385"/>
      <c r="AJU18" s="385"/>
      <c r="AJV18" s="385"/>
      <c r="AJW18" s="385"/>
      <c r="AJX18" s="385"/>
      <c r="AJY18" s="385"/>
      <c r="AJZ18" s="385"/>
      <c r="AKA18" s="385"/>
      <c r="AKB18" s="385"/>
      <c r="AKC18" s="385"/>
      <c r="AKD18" s="385"/>
      <c r="AKE18" s="385"/>
      <c r="AKF18" s="385"/>
      <c r="AKG18" s="385"/>
      <c r="AKH18" s="385"/>
      <c r="AKI18" s="385"/>
      <c r="AKJ18" s="385"/>
      <c r="AKK18" s="385"/>
      <c r="AKL18" s="385"/>
      <c r="AKM18" s="385"/>
      <c r="AKN18" s="385"/>
      <c r="AKO18" s="385"/>
      <c r="AKP18" s="385"/>
      <c r="AKQ18" s="385"/>
      <c r="AKR18" s="385"/>
      <c r="AKS18" s="385"/>
      <c r="AKT18" s="385"/>
      <c r="AKU18" s="385"/>
      <c r="AKV18" s="385"/>
      <c r="AKW18" s="385"/>
      <c r="AKX18" s="385"/>
      <c r="AKY18" s="385"/>
      <c r="AKZ18" s="385"/>
      <c r="ALA18" s="385"/>
      <c r="ALB18" s="385"/>
      <c r="ALC18" s="385"/>
      <c r="ALD18" s="385"/>
      <c r="ALE18" s="385"/>
      <c r="ALF18" s="385"/>
      <c r="ALG18" s="385"/>
      <c r="ALH18" s="385"/>
      <c r="ALI18" s="385"/>
      <c r="ALJ18" s="385"/>
      <c r="ALK18" s="385"/>
      <c r="ALL18" s="385"/>
      <c r="ALM18" s="385"/>
      <c r="ALN18" s="385"/>
      <c r="ALO18" s="385"/>
      <c r="ALP18" s="385"/>
      <c r="ALQ18" s="385"/>
      <c r="ALR18" s="385"/>
      <c r="ALS18" s="385"/>
      <c r="ALT18" s="385"/>
      <c r="ALU18" s="385"/>
      <c r="ALV18" s="385"/>
      <c r="ALW18" s="385"/>
      <c r="ALX18" s="385"/>
      <c r="ALY18" s="385"/>
      <c r="ALZ18" s="385"/>
      <c r="AMA18" s="385"/>
      <c r="AMB18" s="385"/>
      <c r="AMC18" s="385"/>
      <c r="AMD18" s="385"/>
      <c r="AME18" s="385"/>
      <c r="AMF18" s="385"/>
      <c r="AMG18" s="385"/>
      <c r="AMH18" s="385"/>
      <c r="AMI18" s="385"/>
      <c r="AMJ18" s="385"/>
      <c r="AMK18" s="385"/>
    </row>
    <row r="19" spans="1:1025" s="369" customFormat="1" ht="25.5">
      <c r="A19" s="383"/>
      <c r="B19" s="384" t="s">
        <v>3425</v>
      </c>
      <c r="C19" s="384"/>
      <c r="D19" s="384"/>
      <c r="E19" s="384"/>
      <c r="F19" s="384"/>
      <c r="G19" s="384"/>
      <c r="H19" s="384"/>
      <c r="I19" s="384"/>
      <c r="J19" s="384"/>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E19" s="385"/>
      <c r="BF19" s="385"/>
      <c r="BG19" s="385"/>
      <c r="BH19" s="385"/>
      <c r="BI19" s="385"/>
      <c r="BJ19" s="385"/>
      <c r="BK19" s="385"/>
      <c r="BL19" s="385"/>
      <c r="BM19" s="385"/>
      <c r="BN19" s="385"/>
      <c r="BO19" s="385"/>
      <c r="BP19" s="385"/>
      <c r="BQ19" s="385"/>
      <c r="BR19" s="385"/>
      <c r="BS19" s="385"/>
      <c r="BT19" s="385"/>
      <c r="BU19" s="385"/>
      <c r="BV19" s="385"/>
      <c r="BW19" s="385"/>
      <c r="BX19" s="385"/>
      <c r="BY19" s="385"/>
      <c r="BZ19" s="385"/>
      <c r="CA19" s="385"/>
      <c r="CB19" s="385"/>
      <c r="CC19" s="385"/>
      <c r="CD19" s="385"/>
      <c r="CE19" s="385"/>
      <c r="CF19" s="385"/>
      <c r="CG19" s="385"/>
      <c r="CH19" s="385"/>
      <c r="CI19" s="385"/>
      <c r="CJ19" s="385"/>
      <c r="CK19" s="385"/>
      <c r="CL19" s="385"/>
      <c r="CM19" s="385"/>
      <c r="CN19" s="385"/>
      <c r="CO19" s="385"/>
      <c r="CP19" s="385"/>
      <c r="CQ19" s="385"/>
      <c r="CR19" s="385"/>
      <c r="CS19" s="385"/>
      <c r="CT19" s="385"/>
      <c r="CU19" s="385"/>
      <c r="CV19" s="385"/>
      <c r="CW19" s="385"/>
      <c r="CX19" s="385"/>
      <c r="CY19" s="385"/>
      <c r="CZ19" s="385"/>
      <c r="DA19" s="385"/>
      <c r="DB19" s="385"/>
      <c r="DC19" s="385"/>
      <c r="DD19" s="385"/>
      <c r="DE19" s="385"/>
      <c r="DF19" s="385"/>
      <c r="DG19" s="385"/>
      <c r="DH19" s="385"/>
      <c r="DI19" s="385"/>
      <c r="DJ19" s="385"/>
      <c r="DK19" s="385"/>
      <c r="DL19" s="385"/>
      <c r="DM19" s="385"/>
      <c r="DN19" s="385"/>
      <c r="DO19" s="385"/>
      <c r="DP19" s="385"/>
      <c r="DQ19" s="385"/>
      <c r="DR19" s="385"/>
      <c r="DS19" s="385"/>
      <c r="DT19" s="385"/>
      <c r="DU19" s="385"/>
      <c r="DV19" s="385"/>
      <c r="DW19" s="385"/>
      <c r="DX19" s="385"/>
      <c r="DY19" s="385"/>
      <c r="DZ19" s="385"/>
      <c r="EA19" s="385"/>
      <c r="EB19" s="385"/>
      <c r="EC19" s="385"/>
      <c r="ED19" s="385"/>
      <c r="EE19" s="385"/>
      <c r="EF19" s="385"/>
      <c r="EG19" s="385"/>
      <c r="EH19" s="385"/>
      <c r="EI19" s="385"/>
      <c r="EJ19" s="385"/>
      <c r="EK19" s="385"/>
      <c r="EL19" s="385"/>
      <c r="EM19" s="385"/>
      <c r="EN19" s="385"/>
      <c r="EO19" s="385"/>
      <c r="EP19" s="385"/>
      <c r="EQ19" s="385"/>
      <c r="ER19" s="385"/>
      <c r="ES19" s="385"/>
      <c r="ET19" s="385"/>
      <c r="EU19" s="385"/>
      <c r="EV19" s="385"/>
      <c r="EW19" s="385"/>
      <c r="EX19" s="385"/>
      <c r="EY19" s="385"/>
      <c r="EZ19" s="385"/>
      <c r="FA19" s="385"/>
      <c r="FB19" s="385"/>
      <c r="FC19" s="385"/>
      <c r="FD19" s="385"/>
      <c r="FE19" s="385"/>
      <c r="FF19" s="385"/>
      <c r="FG19" s="385"/>
      <c r="FH19" s="385"/>
      <c r="FI19" s="385"/>
      <c r="FJ19" s="385"/>
      <c r="FK19" s="385"/>
      <c r="FL19" s="385"/>
      <c r="FM19" s="385"/>
      <c r="FN19" s="385"/>
      <c r="FO19" s="385"/>
      <c r="FP19" s="385"/>
      <c r="FQ19" s="385"/>
      <c r="FR19" s="385"/>
      <c r="FS19" s="385"/>
      <c r="FT19" s="385"/>
      <c r="FU19" s="385"/>
      <c r="FV19" s="385"/>
      <c r="FW19" s="385"/>
      <c r="FX19" s="385"/>
      <c r="FY19" s="385"/>
      <c r="FZ19" s="385"/>
      <c r="GA19" s="385"/>
      <c r="GB19" s="385"/>
      <c r="GC19" s="385"/>
      <c r="GD19" s="385"/>
      <c r="GE19" s="385"/>
      <c r="GF19" s="385"/>
      <c r="GG19" s="385"/>
      <c r="GH19" s="385"/>
      <c r="GI19" s="385"/>
      <c r="GJ19" s="385"/>
      <c r="GK19" s="385"/>
      <c r="GL19" s="385"/>
      <c r="GM19" s="385"/>
      <c r="GN19" s="385"/>
      <c r="GO19" s="385"/>
      <c r="GP19" s="385"/>
      <c r="GQ19" s="385"/>
      <c r="GR19" s="385"/>
      <c r="GS19" s="385"/>
      <c r="GT19" s="385"/>
      <c r="GU19" s="385"/>
      <c r="GV19" s="385"/>
      <c r="GW19" s="385"/>
      <c r="GX19" s="385"/>
      <c r="GY19" s="385"/>
      <c r="GZ19" s="385"/>
      <c r="HA19" s="385"/>
      <c r="HB19" s="385"/>
      <c r="HC19" s="385"/>
      <c r="HD19" s="385"/>
      <c r="HE19" s="385"/>
      <c r="HF19" s="385"/>
      <c r="HG19" s="385"/>
      <c r="HH19" s="385"/>
      <c r="HI19" s="385"/>
      <c r="HJ19" s="385"/>
      <c r="HK19" s="385"/>
      <c r="HL19" s="385"/>
      <c r="HM19" s="385"/>
      <c r="HN19" s="385"/>
      <c r="HO19" s="385"/>
      <c r="HP19" s="385"/>
      <c r="HQ19" s="385"/>
      <c r="HR19" s="385"/>
      <c r="HS19" s="385"/>
      <c r="HT19" s="385"/>
      <c r="HU19" s="385"/>
      <c r="HV19" s="385"/>
      <c r="HW19" s="385"/>
      <c r="HX19" s="385"/>
      <c r="HY19" s="385"/>
      <c r="HZ19" s="385"/>
      <c r="IA19" s="385"/>
      <c r="IB19" s="385"/>
      <c r="IC19" s="385"/>
      <c r="ID19" s="385"/>
      <c r="IE19" s="385"/>
      <c r="IF19" s="385"/>
      <c r="IG19" s="385"/>
      <c r="IH19" s="385"/>
      <c r="II19" s="385"/>
      <c r="IJ19" s="385"/>
      <c r="IK19" s="385"/>
      <c r="IL19" s="385"/>
      <c r="IM19" s="385"/>
      <c r="IN19" s="385"/>
      <c r="IO19" s="385"/>
      <c r="IP19" s="385"/>
      <c r="IQ19" s="385"/>
      <c r="IR19" s="385"/>
      <c r="IS19" s="385"/>
      <c r="IT19" s="385"/>
      <c r="IU19" s="385"/>
      <c r="IV19" s="385"/>
      <c r="IW19" s="385"/>
      <c r="IX19" s="385"/>
      <c r="IY19" s="385"/>
      <c r="IZ19" s="385"/>
      <c r="JA19" s="385"/>
      <c r="JB19" s="385"/>
      <c r="JC19" s="385"/>
      <c r="JD19" s="385"/>
      <c r="JE19" s="385"/>
      <c r="JF19" s="385"/>
      <c r="JG19" s="385"/>
      <c r="JH19" s="385"/>
      <c r="JI19" s="385"/>
      <c r="JJ19" s="385"/>
      <c r="JK19" s="385"/>
      <c r="JL19" s="385"/>
      <c r="JM19" s="385"/>
      <c r="JN19" s="385"/>
      <c r="JO19" s="385"/>
      <c r="JP19" s="385"/>
      <c r="JQ19" s="385"/>
      <c r="JR19" s="385"/>
      <c r="JS19" s="385"/>
      <c r="JT19" s="385"/>
      <c r="JU19" s="385"/>
      <c r="JV19" s="385"/>
      <c r="JW19" s="385"/>
      <c r="JX19" s="385"/>
      <c r="JY19" s="385"/>
      <c r="JZ19" s="385"/>
      <c r="KA19" s="385"/>
      <c r="KB19" s="385"/>
      <c r="KC19" s="385"/>
      <c r="KD19" s="385"/>
      <c r="KE19" s="385"/>
      <c r="KF19" s="385"/>
      <c r="KG19" s="385"/>
      <c r="KH19" s="385"/>
      <c r="KI19" s="385"/>
      <c r="KJ19" s="385"/>
      <c r="KK19" s="385"/>
      <c r="KL19" s="385"/>
      <c r="KM19" s="385"/>
      <c r="KN19" s="385"/>
      <c r="KO19" s="385"/>
      <c r="KP19" s="385"/>
      <c r="KQ19" s="385"/>
      <c r="KR19" s="385"/>
      <c r="KS19" s="385"/>
      <c r="KT19" s="385"/>
      <c r="KU19" s="385"/>
      <c r="KV19" s="385"/>
      <c r="KW19" s="385"/>
      <c r="KX19" s="385"/>
      <c r="KY19" s="385"/>
      <c r="KZ19" s="385"/>
      <c r="LA19" s="385"/>
      <c r="LB19" s="385"/>
      <c r="LC19" s="385"/>
      <c r="LD19" s="385"/>
      <c r="LE19" s="385"/>
      <c r="LF19" s="385"/>
      <c r="LG19" s="385"/>
      <c r="LH19" s="385"/>
      <c r="LI19" s="385"/>
      <c r="LJ19" s="385"/>
      <c r="LK19" s="385"/>
      <c r="LL19" s="385"/>
      <c r="LM19" s="385"/>
      <c r="LN19" s="385"/>
      <c r="LO19" s="385"/>
      <c r="LP19" s="385"/>
      <c r="LQ19" s="385"/>
      <c r="LR19" s="385"/>
      <c r="LS19" s="385"/>
      <c r="LT19" s="385"/>
      <c r="LU19" s="385"/>
      <c r="LV19" s="385"/>
      <c r="LW19" s="385"/>
      <c r="LX19" s="385"/>
      <c r="LY19" s="385"/>
      <c r="LZ19" s="385"/>
      <c r="MA19" s="385"/>
      <c r="MB19" s="385"/>
      <c r="MC19" s="385"/>
      <c r="MD19" s="385"/>
      <c r="ME19" s="385"/>
      <c r="MF19" s="385"/>
      <c r="MG19" s="385"/>
      <c r="MH19" s="385"/>
      <c r="MI19" s="385"/>
      <c r="MJ19" s="385"/>
      <c r="MK19" s="385"/>
      <c r="ML19" s="385"/>
      <c r="MM19" s="385"/>
      <c r="MN19" s="385"/>
      <c r="MO19" s="385"/>
      <c r="MP19" s="385"/>
      <c r="MQ19" s="385"/>
      <c r="MR19" s="385"/>
      <c r="MS19" s="385"/>
      <c r="MT19" s="385"/>
      <c r="MU19" s="385"/>
      <c r="MV19" s="385"/>
      <c r="MW19" s="385"/>
      <c r="MX19" s="385"/>
      <c r="MY19" s="385"/>
      <c r="MZ19" s="385"/>
      <c r="NA19" s="385"/>
      <c r="NB19" s="385"/>
      <c r="NC19" s="385"/>
      <c r="ND19" s="385"/>
      <c r="NE19" s="385"/>
      <c r="NF19" s="385"/>
      <c r="NG19" s="385"/>
      <c r="NH19" s="385"/>
      <c r="NI19" s="385"/>
      <c r="NJ19" s="385"/>
      <c r="NK19" s="385"/>
      <c r="NL19" s="385"/>
      <c r="NM19" s="385"/>
      <c r="NN19" s="385"/>
      <c r="NO19" s="385"/>
      <c r="NP19" s="385"/>
      <c r="NQ19" s="385"/>
      <c r="NR19" s="385"/>
      <c r="NS19" s="385"/>
      <c r="NT19" s="385"/>
      <c r="NU19" s="385"/>
      <c r="NV19" s="385"/>
      <c r="NW19" s="385"/>
      <c r="NX19" s="385"/>
      <c r="NY19" s="385"/>
      <c r="NZ19" s="385"/>
      <c r="OA19" s="385"/>
      <c r="OB19" s="385"/>
      <c r="OC19" s="385"/>
      <c r="OD19" s="385"/>
      <c r="OE19" s="385"/>
      <c r="OF19" s="385"/>
      <c r="OG19" s="385"/>
      <c r="OH19" s="385"/>
      <c r="OI19" s="385"/>
      <c r="OJ19" s="385"/>
      <c r="OK19" s="385"/>
      <c r="OL19" s="385"/>
      <c r="OM19" s="385"/>
      <c r="ON19" s="385"/>
      <c r="OO19" s="385"/>
      <c r="OP19" s="385"/>
      <c r="OQ19" s="385"/>
      <c r="OR19" s="385"/>
      <c r="OS19" s="385"/>
      <c r="OT19" s="385"/>
      <c r="OU19" s="385"/>
      <c r="OV19" s="385"/>
      <c r="OW19" s="385"/>
      <c r="OX19" s="385"/>
      <c r="OY19" s="385"/>
      <c r="OZ19" s="385"/>
      <c r="PA19" s="385"/>
      <c r="PB19" s="385"/>
      <c r="PC19" s="385"/>
      <c r="PD19" s="385"/>
      <c r="PE19" s="385"/>
      <c r="PF19" s="385"/>
      <c r="PG19" s="385"/>
      <c r="PH19" s="385"/>
      <c r="PI19" s="385"/>
      <c r="PJ19" s="385"/>
      <c r="PK19" s="385"/>
      <c r="PL19" s="385"/>
      <c r="PM19" s="385"/>
      <c r="PN19" s="385"/>
      <c r="PO19" s="385"/>
      <c r="PP19" s="385"/>
      <c r="PQ19" s="385"/>
      <c r="PR19" s="385"/>
      <c r="PS19" s="385"/>
      <c r="PT19" s="385"/>
      <c r="PU19" s="385"/>
      <c r="PV19" s="385"/>
      <c r="PW19" s="385"/>
      <c r="PX19" s="385"/>
      <c r="PY19" s="385"/>
      <c r="PZ19" s="385"/>
      <c r="QA19" s="385"/>
      <c r="QB19" s="385"/>
      <c r="QC19" s="385"/>
      <c r="QD19" s="385"/>
      <c r="QE19" s="385"/>
      <c r="QF19" s="385"/>
      <c r="QG19" s="385"/>
      <c r="QH19" s="385"/>
      <c r="QI19" s="385"/>
      <c r="QJ19" s="385"/>
      <c r="QK19" s="385"/>
      <c r="QL19" s="385"/>
      <c r="QM19" s="385"/>
      <c r="QN19" s="385"/>
      <c r="QO19" s="385"/>
      <c r="QP19" s="385"/>
      <c r="QQ19" s="385"/>
      <c r="QR19" s="385"/>
      <c r="QS19" s="385"/>
      <c r="QT19" s="385"/>
      <c r="QU19" s="385"/>
      <c r="QV19" s="385"/>
      <c r="QW19" s="385"/>
      <c r="QX19" s="385"/>
      <c r="QY19" s="385"/>
      <c r="QZ19" s="385"/>
      <c r="RA19" s="385"/>
      <c r="RB19" s="385"/>
      <c r="RC19" s="385"/>
      <c r="RD19" s="385"/>
      <c r="RE19" s="385"/>
      <c r="RF19" s="385"/>
      <c r="RG19" s="385"/>
      <c r="RH19" s="385"/>
      <c r="RI19" s="385"/>
      <c r="RJ19" s="385"/>
      <c r="RK19" s="385"/>
      <c r="RL19" s="385"/>
      <c r="RM19" s="385"/>
      <c r="RN19" s="385"/>
      <c r="RO19" s="385"/>
      <c r="RP19" s="385"/>
      <c r="RQ19" s="385"/>
      <c r="RR19" s="385"/>
      <c r="RS19" s="385"/>
      <c r="RT19" s="385"/>
      <c r="RU19" s="385"/>
      <c r="RV19" s="385"/>
      <c r="RW19" s="385"/>
      <c r="RX19" s="385"/>
      <c r="RY19" s="385"/>
      <c r="RZ19" s="385"/>
      <c r="SA19" s="385"/>
      <c r="SB19" s="385"/>
      <c r="SC19" s="385"/>
      <c r="SD19" s="385"/>
      <c r="SE19" s="385"/>
      <c r="SF19" s="385"/>
      <c r="SG19" s="385"/>
      <c r="SH19" s="385"/>
      <c r="SI19" s="385"/>
      <c r="SJ19" s="385"/>
      <c r="SK19" s="385"/>
      <c r="SL19" s="385"/>
      <c r="SM19" s="385"/>
      <c r="SN19" s="385"/>
      <c r="SO19" s="385"/>
      <c r="SP19" s="385"/>
      <c r="SQ19" s="385"/>
      <c r="SR19" s="385"/>
      <c r="SS19" s="385"/>
      <c r="ST19" s="385"/>
      <c r="SU19" s="385"/>
      <c r="SV19" s="385"/>
      <c r="SW19" s="385"/>
      <c r="SX19" s="385"/>
      <c r="SY19" s="385"/>
      <c r="SZ19" s="385"/>
      <c r="TA19" s="385"/>
      <c r="TB19" s="385"/>
      <c r="TC19" s="385"/>
      <c r="TD19" s="385"/>
      <c r="TE19" s="385"/>
      <c r="TF19" s="385"/>
      <c r="TG19" s="385"/>
      <c r="TH19" s="385"/>
      <c r="TI19" s="385"/>
      <c r="TJ19" s="385"/>
      <c r="TK19" s="385"/>
      <c r="TL19" s="385"/>
      <c r="TM19" s="385"/>
      <c r="TN19" s="385"/>
      <c r="TO19" s="385"/>
      <c r="TP19" s="385"/>
      <c r="TQ19" s="385"/>
      <c r="TR19" s="385"/>
      <c r="TS19" s="385"/>
      <c r="TT19" s="385"/>
      <c r="TU19" s="385"/>
      <c r="TV19" s="385"/>
      <c r="TW19" s="385"/>
      <c r="TX19" s="385"/>
      <c r="TY19" s="385"/>
      <c r="TZ19" s="385"/>
      <c r="UA19" s="385"/>
      <c r="UB19" s="385"/>
      <c r="UC19" s="385"/>
      <c r="UD19" s="385"/>
      <c r="UE19" s="385"/>
      <c r="UF19" s="385"/>
      <c r="UG19" s="385"/>
      <c r="UH19" s="385"/>
      <c r="UI19" s="385"/>
      <c r="UJ19" s="385"/>
      <c r="UK19" s="385"/>
      <c r="UL19" s="385"/>
      <c r="UM19" s="385"/>
      <c r="UN19" s="385"/>
      <c r="UO19" s="385"/>
      <c r="UP19" s="385"/>
      <c r="UQ19" s="385"/>
      <c r="UR19" s="385"/>
      <c r="US19" s="385"/>
      <c r="UT19" s="385"/>
      <c r="UU19" s="385"/>
      <c r="UV19" s="385"/>
      <c r="UW19" s="385"/>
      <c r="UX19" s="385"/>
      <c r="UY19" s="385"/>
      <c r="UZ19" s="385"/>
      <c r="VA19" s="385"/>
      <c r="VB19" s="385"/>
      <c r="VC19" s="385"/>
      <c r="VD19" s="385"/>
      <c r="VE19" s="385"/>
      <c r="VF19" s="385"/>
      <c r="VG19" s="385"/>
      <c r="VH19" s="385"/>
      <c r="VI19" s="385"/>
      <c r="VJ19" s="385"/>
      <c r="VK19" s="385"/>
      <c r="VL19" s="385"/>
      <c r="VM19" s="385"/>
      <c r="VN19" s="385"/>
      <c r="VO19" s="385"/>
      <c r="VP19" s="385"/>
      <c r="VQ19" s="385"/>
      <c r="VR19" s="385"/>
      <c r="VS19" s="385"/>
      <c r="VT19" s="385"/>
      <c r="VU19" s="385"/>
      <c r="VV19" s="385"/>
      <c r="VW19" s="385"/>
      <c r="VX19" s="385"/>
      <c r="VY19" s="385"/>
      <c r="VZ19" s="385"/>
      <c r="WA19" s="385"/>
      <c r="WB19" s="385"/>
      <c r="WC19" s="385"/>
      <c r="WD19" s="385"/>
      <c r="WE19" s="385"/>
      <c r="WF19" s="385"/>
      <c r="WG19" s="385"/>
      <c r="WH19" s="385"/>
      <c r="WI19" s="385"/>
      <c r="WJ19" s="385"/>
      <c r="WK19" s="385"/>
      <c r="WL19" s="385"/>
      <c r="WM19" s="385"/>
      <c r="WN19" s="385"/>
      <c r="WO19" s="385"/>
      <c r="WP19" s="385"/>
      <c r="WQ19" s="385"/>
      <c r="WR19" s="385"/>
      <c r="WS19" s="385"/>
      <c r="WT19" s="385"/>
      <c r="WU19" s="385"/>
      <c r="WV19" s="385"/>
      <c r="WW19" s="385"/>
      <c r="WX19" s="385"/>
      <c r="WY19" s="385"/>
      <c r="WZ19" s="385"/>
      <c r="XA19" s="385"/>
      <c r="XB19" s="385"/>
      <c r="XC19" s="385"/>
      <c r="XD19" s="385"/>
      <c r="XE19" s="385"/>
      <c r="XF19" s="385"/>
      <c r="XG19" s="385"/>
      <c r="XH19" s="385"/>
      <c r="XI19" s="385"/>
      <c r="XJ19" s="385"/>
      <c r="XK19" s="385"/>
      <c r="XL19" s="385"/>
      <c r="XM19" s="385"/>
      <c r="XN19" s="385"/>
      <c r="XO19" s="385"/>
      <c r="XP19" s="385"/>
      <c r="XQ19" s="385"/>
      <c r="XR19" s="385"/>
      <c r="XS19" s="385"/>
      <c r="XT19" s="385"/>
      <c r="XU19" s="385"/>
      <c r="XV19" s="385"/>
      <c r="XW19" s="385"/>
      <c r="XX19" s="385"/>
      <c r="XY19" s="385"/>
      <c r="XZ19" s="385"/>
      <c r="YA19" s="385"/>
      <c r="YB19" s="385"/>
      <c r="YC19" s="385"/>
      <c r="YD19" s="385"/>
      <c r="YE19" s="385"/>
      <c r="YF19" s="385"/>
      <c r="YG19" s="385"/>
      <c r="YH19" s="385"/>
      <c r="YI19" s="385"/>
      <c r="YJ19" s="385"/>
      <c r="YK19" s="385"/>
      <c r="YL19" s="385"/>
      <c r="YM19" s="385"/>
      <c r="YN19" s="385"/>
      <c r="YO19" s="385"/>
      <c r="YP19" s="385"/>
      <c r="YQ19" s="385"/>
      <c r="YR19" s="385"/>
      <c r="YS19" s="385"/>
      <c r="YT19" s="385"/>
      <c r="YU19" s="385"/>
      <c r="YV19" s="385"/>
      <c r="YW19" s="385"/>
      <c r="YX19" s="385"/>
      <c r="YY19" s="385"/>
      <c r="YZ19" s="385"/>
      <c r="ZA19" s="385"/>
      <c r="ZB19" s="385"/>
      <c r="ZC19" s="385"/>
      <c r="ZD19" s="385"/>
      <c r="ZE19" s="385"/>
      <c r="ZF19" s="385"/>
      <c r="ZG19" s="385"/>
      <c r="ZH19" s="385"/>
      <c r="ZI19" s="385"/>
      <c r="ZJ19" s="385"/>
      <c r="ZK19" s="385"/>
      <c r="ZL19" s="385"/>
      <c r="ZM19" s="385"/>
      <c r="ZN19" s="385"/>
      <c r="ZO19" s="385"/>
      <c r="ZP19" s="385"/>
      <c r="ZQ19" s="385"/>
      <c r="ZR19" s="385"/>
      <c r="ZS19" s="385"/>
      <c r="ZT19" s="385"/>
      <c r="ZU19" s="385"/>
      <c r="ZV19" s="385"/>
      <c r="ZW19" s="385"/>
      <c r="ZX19" s="385"/>
      <c r="ZY19" s="385"/>
      <c r="ZZ19" s="385"/>
      <c r="AAA19" s="385"/>
      <c r="AAB19" s="385"/>
      <c r="AAC19" s="385"/>
      <c r="AAD19" s="385"/>
      <c r="AAE19" s="385"/>
      <c r="AAF19" s="385"/>
      <c r="AAG19" s="385"/>
      <c r="AAH19" s="385"/>
      <c r="AAI19" s="385"/>
      <c r="AAJ19" s="385"/>
      <c r="AAK19" s="385"/>
      <c r="AAL19" s="385"/>
      <c r="AAM19" s="385"/>
      <c r="AAN19" s="385"/>
      <c r="AAO19" s="385"/>
      <c r="AAP19" s="385"/>
      <c r="AAQ19" s="385"/>
      <c r="AAR19" s="385"/>
      <c r="AAS19" s="385"/>
      <c r="AAT19" s="385"/>
      <c r="AAU19" s="385"/>
      <c r="AAV19" s="385"/>
      <c r="AAW19" s="385"/>
      <c r="AAX19" s="385"/>
      <c r="AAY19" s="385"/>
      <c r="AAZ19" s="385"/>
      <c r="ABA19" s="385"/>
      <c r="ABB19" s="385"/>
      <c r="ABC19" s="385"/>
      <c r="ABD19" s="385"/>
      <c r="ABE19" s="385"/>
      <c r="ABF19" s="385"/>
      <c r="ABG19" s="385"/>
      <c r="ABH19" s="385"/>
      <c r="ABI19" s="385"/>
      <c r="ABJ19" s="385"/>
      <c r="ABK19" s="385"/>
      <c r="ABL19" s="385"/>
      <c r="ABM19" s="385"/>
      <c r="ABN19" s="385"/>
      <c r="ABO19" s="385"/>
      <c r="ABP19" s="385"/>
      <c r="ABQ19" s="385"/>
      <c r="ABR19" s="385"/>
      <c r="ABS19" s="385"/>
      <c r="ABT19" s="385"/>
      <c r="ABU19" s="385"/>
      <c r="ABV19" s="385"/>
      <c r="ABW19" s="385"/>
      <c r="ABX19" s="385"/>
      <c r="ABY19" s="385"/>
      <c r="ABZ19" s="385"/>
      <c r="ACA19" s="385"/>
      <c r="ACB19" s="385"/>
      <c r="ACC19" s="385"/>
      <c r="ACD19" s="385"/>
      <c r="ACE19" s="385"/>
      <c r="ACF19" s="385"/>
      <c r="ACG19" s="385"/>
      <c r="ACH19" s="385"/>
      <c r="ACI19" s="385"/>
      <c r="ACJ19" s="385"/>
      <c r="ACK19" s="385"/>
      <c r="ACL19" s="385"/>
      <c r="ACM19" s="385"/>
      <c r="ACN19" s="385"/>
      <c r="ACO19" s="385"/>
      <c r="ACP19" s="385"/>
      <c r="ACQ19" s="385"/>
      <c r="ACR19" s="385"/>
      <c r="ACS19" s="385"/>
      <c r="ACT19" s="385"/>
      <c r="ACU19" s="385"/>
      <c r="ACV19" s="385"/>
      <c r="ACW19" s="385"/>
      <c r="ACX19" s="385"/>
      <c r="ACY19" s="385"/>
      <c r="ACZ19" s="385"/>
      <c r="ADA19" s="385"/>
      <c r="ADB19" s="385"/>
      <c r="ADC19" s="385"/>
      <c r="ADD19" s="385"/>
      <c r="ADE19" s="385"/>
      <c r="ADF19" s="385"/>
      <c r="ADG19" s="385"/>
      <c r="ADH19" s="385"/>
      <c r="ADI19" s="385"/>
      <c r="ADJ19" s="385"/>
      <c r="ADK19" s="385"/>
      <c r="ADL19" s="385"/>
      <c r="ADM19" s="385"/>
      <c r="ADN19" s="385"/>
      <c r="ADO19" s="385"/>
      <c r="ADP19" s="385"/>
      <c r="ADQ19" s="385"/>
      <c r="ADR19" s="385"/>
      <c r="ADS19" s="385"/>
      <c r="ADT19" s="385"/>
      <c r="ADU19" s="385"/>
      <c r="ADV19" s="385"/>
      <c r="ADW19" s="385"/>
      <c r="ADX19" s="385"/>
      <c r="ADY19" s="385"/>
      <c r="ADZ19" s="385"/>
      <c r="AEA19" s="385"/>
      <c r="AEB19" s="385"/>
      <c r="AEC19" s="385"/>
      <c r="AED19" s="385"/>
      <c r="AEE19" s="385"/>
      <c r="AEF19" s="385"/>
      <c r="AEG19" s="385"/>
      <c r="AEH19" s="385"/>
      <c r="AEI19" s="385"/>
      <c r="AEJ19" s="385"/>
      <c r="AEK19" s="385"/>
      <c r="AEL19" s="385"/>
      <c r="AEM19" s="385"/>
      <c r="AEN19" s="385"/>
      <c r="AEO19" s="385"/>
      <c r="AEP19" s="385"/>
      <c r="AEQ19" s="385"/>
      <c r="AER19" s="385"/>
      <c r="AES19" s="385"/>
      <c r="AET19" s="385"/>
      <c r="AEU19" s="385"/>
      <c r="AEV19" s="385"/>
      <c r="AEW19" s="385"/>
      <c r="AEX19" s="385"/>
      <c r="AEY19" s="385"/>
      <c r="AEZ19" s="385"/>
      <c r="AFA19" s="385"/>
      <c r="AFB19" s="385"/>
      <c r="AFC19" s="385"/>
      <c r="AFD19" s="385"/>
      <c r="AFE19" s="385"/>
      <c r="AFF19" s="385"/>
      <c r="AFG19" s="385"/>
      <c r="AFH19" s="385"/>
      <c r="AFI19" s="385"/>
      <c r="AFJ19" s="385"/>
      <c r="AFK19" s="385"/>
      <c r="AFL19" s="385"/>
      <c r="AFM19" s="385"/>
      <c r="AFN19" s="385"/>
      <c r="AFO19" s="385"/>
      <c r="AFP19" s="385"/>
      <c r="AFQ19" s="385"/>
      <c r="AFR19" s="385"/>
      <c r="AFS19" s="385"/>
      <c r="AFT19" s="385"/>
      <c r="AFU19" s="385"/>
      <c r="AFV19" s="385"/>
      <c r="AFW19" s="385"/>
      <c r="AFX19" s="385"/>
      <c r="AFY19" s="385"/>
      <c r="AFZ19" s="385"/>
      <c r="AGA19" s="385"/>
      <c r="AGB19" s="385"/>
      <c r="AGC19" s="385"/>
      <c r="AGD19" s="385"/>
      <c r="AGE19" s="385"/>
      <c r="AGF19" s="385"/>
      <c r="AGG19" s="385"/>
      <c r="AGH19" s="385"/>
      <c r="AGI19" s="385"/>
      <c r="AGJ19" s="385"/>
      <c r="AGK19" s="385"/>
      <c r="AGL19" s="385"/>
      <c r="AGM19" s="385"/>
      <c r="AGN19" s="385"/>
      <c r="AGO19" s="385"/>
      <c r="AGP19" s="385"/>
      <c r="AGQ19" s="385"/>
      <c r="AGR19" s="385"/>
      <c r="AGS19" s="385"/>
      <c r="AGT19" s="385"/>
      <c r="AGU19" s="385"/>
      <c r="AGV19" s="385"/>
      <c r="AGW19" s="385"/>
      <c r="AGX19" s="385"/>
      <c r="AGY19" s="385"/>
      <c r="AGZ19" s="385"/>
      <c r="AHA19" s="385"/>
      <c r="AHB19" s="385"/>
      <c r="AHC19" s="385"/>
      <c r="AHD19" s="385"/>
      <c r="AHE19" s="385"/>
      <c r="AHF19" s="385"/>
      <c r="AHG19" s="385"/>
      <c r="AHH19" s="385"/>
      <c r="AHI19" s="385"/>
      <c r="AHJ19" s="385"/>
      <c r="AHK19" s="385"/>
      <c r="AHL19" s="385"/>
      <c r="AHM19" s="385"/>
      <c r="AHN19" s="385"/>
      <c r="AHO19" s="385"/>
      <c r="AHP19" s="385"/>
      <c r="AHQ19" s="385"/>
      <c r="AHR19" s="385"/>
      <c r="AHS19" s="385"/>
      <c r="AHT19" s="385"/>
      <c r="AHU19" s="385"/>
      <c r="AHV19" s="385"/>
      <c r="AHW19" s="385"/>
      <c r="AHX19" s="385"/>
      <c r="AHY19" s="385"/>
      <c r="AHZ19" s="385"/>
      <c r="AIA19" s="385"/>
      <c r="AIB19" s="385"/>
      <c r="AIC19" s="385"/>
      <c r="AID19" s="385"/>
      <c r="AIE19" s="385"/>
      <c r="AIF19" s="385"/>
      <c r="AIG19" s="385"/>
      <c r="AIH19" s="385"/>
      <c r="AII19" s="385"/>
      <c r="AIJ19" s="385"/>
      <c r="AIK19" s="385"/>
      <c r="AIL19" s="385"/>
      <c r="AIM19" s="385"/>
      <c r="AIN19" s="385"/>
      <c r="AIO19" s="385"/>
      <c r="AIP19" s="385"/>
      <c r="AIQ19" s="385"/>
      <c r="AIR19" s="385"/>
      <c r="AIS19" s="385"/>
      <c r="AIT19" s="385"/>
      <c r="AIU19" s="385"/>
      <c r="AIV19" s="385"/>
      <c r="AIW19" s="385"/>
      <c r="AIX19" s="385"/>
      <c r="AIY19" s="385"/>
      <c r="AIZ19" s="385"/>
      <c r="AJA19" s="385"/>
      <c r="AJB19" s="385"/>
      <c r="AJC19" s="385"/>
      <c r="AJD19" s="385"/>
      <c r="AJE19" s="385"/>
      <c r="AJF19" s="385"/>
      <c r="AJG19" s="385"/>
      <c r="AJH19" s="385"/>
      <c r="AJI19" s="385"/>
      <c r="AJJ19" s="385"/>
      <c r="AJK19" s="385"/>
      <c r="AJL19" s="385"/>
      <c r="AJM19" s="385"/>
      <c r="AJN19" s="385"/>
      <c r="AJO19" s="385"/>
      <c r="AJP19" s="385"/>
      <c r="AJQ19" s="385"/>
      <c r="AJR19" s="385"/>
      <c r="AJS19" s="385"/>
      <c r="AJT19" s="385"/>
      <c r="AJU19" s="385"/>
      <c r="AJV19" s="385"/>
      <c r="AJW19" s="385"/>
      <c r="AJX19" s="385"/>
      <c r="AJY19" s="385"/>
      <c r="AJZ19" s="385"/>
      <c r="AKA19" s="385"/>
      <c r="AKB19" s="385"/>
      <c r="AKC19" s="385"/>
      <c r="AKD19" s="385"/>
      <c r="AKE19" s="385"/>
      <c r="AKF19" s="385"/>
      <c r="AKG19" s="385"/>
      <c r="AKH19" s="385"/>
      <c r="AKI19" s="385"/>
      <c r="AKJ19" s="385"/>
      <c r="AKK19" s="385"/>
      <c r="AKL19" s="385"/>
      <c r="AKM19" s="385"/>
      <c r="AKN19" s="385"/>
      <c r="AKO19" s="385"/>
      <c r="AKP19" s="385"/>
      <c r="AKQ19" s="385"/>
      <c r="AKR19" s="385"/>
      <c r="AKS19" s="385"/>
      <c r="AKT19" s="385"/>
      <c r="AKU19" s="385"/>
      <c r="AKV19" s="385"/>
      <c r="AKW19" s="385"/>
      <c r="AKX19" s="385"/>
      <c r="AKY19" s="385"/>
      <c r="AKZ19" s="385"/>
      <c r="ALA19" s="385"/>
      <c r="ALB19" s="385"/>
      <c r="ALC19" s="385"/>
      <c r="ALD19" s="385"/>
      <c r="ALE19" s="385"/>
      <c r="ALF19" s="385"/>
      <c r="ALG19" s="385"/>
      <c r="ALH19" s="385"/>
      <c r="ALI19" s="385"/>
      <c r="ALJ19" s="385"/>
      <c r="ALK19" s="385"/>
      <c r="ALL19" s="385"/>
      <c r="ALM19" s="385"/>
      <c r="ALN19" s="385"/>
      <c r="ALO19" s="385"/>
      <c r="ALP19" s="385"/>
      <c r="ALQ19" s="385"/>
      <c r="ALR19" s="385"/>
      <c r="ALS19" s="385"/>
      <c r="ALT19" s="385"/>
      <c r="ALU19" s="385"/>
      <c r="ALV19" s="385"/>
      <c r="ALW19" s="385"/>
      <c r="ALX19" s="385"/>
      <c r="ALY19" s="385"/>
      <c r="ALZ19" s="385"/>
      <c r="AMA19" s="385"/>
      <c r="AMB19" s="385"/>
      <c r="AMC19" s="385"/>
      <c r="AMD19" s="385"/>
      <c r="AME19" s="385"/>
      <c r="AMF19" s="385"/>
      <c r="AMG19" s="385"/>
      <c r="AMH19" s="385"/>
      <c r="AMI19" s="385"/>
      <c r="AMJ19" s="385"/>
      <c r="AMK19" s="385"/>
    </row>
    <row r="20" spans="1:1025" s="369" customFormat="1" ht="25.5">
      <c r="A20" s="383"/>
      <c r="B20" s="384" t="s">
        <v>3426</v>
      </c>
      <c r="C20" s="384"/>
      <c r="D20" s="384"/>
      <c r="E20" s="384"/>
      <c r="F20" s="384"/>
      <c r="G20" s="384"/>
      <c r="H20" s="384"/>
      <c r="I20" s="384"/>
      <c r="J20" s="384"/>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c r="AZ20" s="385"/>
      <c r="BA20" s="385"/>
      <c r="BB20" s="385"/>
      <c r="BC20" s="385"/>
      <c r="BD20" s="385"/>
      <c r="BE20" s="385"/>
      <c r="BF20" s="385"/>
      <c r="BG20" s="385"/>
      <c r="BH20" s="385"/>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85"/>
      <c r="CI20" s="385"/>
      <c r="CJ20" s="385"/>
      <c r="CK20" s="385"/>
      <c r="CL20" s="385"/>
      <c r="CM20" s="385"/>
      <c r="CN20" s="385"/>
      <c r="CO20" s="385"/>
      <c r="CP20" s="385"/>
      <c r="CQ20" s="385"/>
      <c r="CR20" s="385"/>
      <c r="CS20" s="385"/>
      <c r="CT20" s="385"/>
      <c r="CU20" s="385"/>
      <c r="CV20" s="385"/>
      <c r="CW20" s="385"/>
      <c r="CX20" s="385"/>
      <c r="CY20" s="385"/>
      <c r="CZ20" s="385"/>
      <c r="DA20" s="385"/>
      <c r="DB20" s="385"/>
      <c r="DC20" s="385"/>
      <c r="DD20" s="385"/>
      <c r="DE20" s="385"/>
      <c r="DF20" s="385"/>
      <c r="DG20" s="385"/>
      <c r="DH20" s="385"/>
      <c r="DI20" s="385"/>
      <c r="DJ20" s="385"/>
      <c r="DK20" s="385"/>
      <c r="DL20" s="385"/>
      <c r="DM20" s="385"/>
      <c r="DN20" s="385"/>
      <c r="DO20" s="385"/>
      <c r="DP20" s="385"/>
      <c r="DQ20" s="385"/>
      <c r="DR20" s="385"/>
      <c r="DS20" s="385"/>
      <c r="DT20" s="385"/>
      <c r="DU20" s="385"/>
      <c r="DV20" s="385"/>
      <c r="DW20" s="385"/>
      <c r="DX20" s="385"/>
      <c r="DY20" s="385"/>
      <c r="DZ20" s="385"/>
      <c r="EA20" s="385"/>
      <c r="EB20" s="385"/>
      <c r="EC20" s="385"/>
      <c r="ED20" s="385"/>
      <c r="EE20" s="385"/>
      <c r="EF20" s="385"/>
      <c r="EG20" s="385"/>
      <c r="EH20" s="385"/>
      <c r="EI20" s="385"/>
      <c r="EJ20" s="385"/>
      <c r="EK20" s="385"/>
      <c r="EL20" s="385"/>
      <c r="EM20" s="385"/>
      <c r="EN20" s="385"/>
      <c r="EO20" s="385"/>
      <c r="EP20" s="385"/>
      <c r="EQ20" s="385"/>
      <c r="ER20" s="385"/>
      <c r="ES20" s="385"/>
      <c r="ET20" s="385"/>
      <c r="EU20" s="385"/>
      <c r="EV20" s="385"/>
      <c r="EW20" s="385"/>
      <c r="EX20" s="385"/>
      <c r="EY20" s="385"/>
      <c r="EZ20" s="385"/>
      <c r="FA20" s="385"/>
      <c r="FB20" s="385"/>
      <c r="FC20" s="385"/>
      <c r="FD20" s="385"/>
      <c r="FE20" s="385"/>
      <c r="FF20" s="385"/>
      <c r="FG20" s="385"/>
      <c r="FH20" s="385"/>
      <c r="FI20" s="385"/>
      <c r="FJ20" s="385"/>
      <c r="FK20" s="385"/>
      <c r="FL20" s="385"/>
      <c r="FM20" s="385"/>
      <c r="FN20" s="385"/>
      <c r="FO20" s="385"/>
      <c r="FP20" s="385"/>
      <c r="FQ20" s="385"/>
      <c r="FR20" s="385"/>
      <c r="FS20" s="385"/>
      <c r="FT20" s="385"/>
      <c r="FU20" s="385"/>
      <c r="FV20" s="385"/>
      <c r="FW20" s="385"/>
      <c r="FX20" s="385"/>
      <c r="FY20" s="385"/>
      <c r="FZ20" s="385"/>
      <c r="GA20" s="385"/>
      <c r="GB20" s="385"/>
      <c r="GC20" s="385"/>
      <c r="GD20" s="385"/>
      <c r="GE20" s="385"/>
      <c r="GF20" s="385"/>
      <c r="GG20" s="385"/>
      <c r="GH20" s="385"/>
      <c r="GI20" s="385"/>
      <c r="GJ20" s="385"/>
      <c r="GK20" s="385"/>
      <c r="GL20" s="385"/>
      <c r="GM20" s="385"/>
      <c r="GN20" s="385"/>
      <c r="GO20" s="385"/>
      <c r="GP20" s="385"/>
      <c r="GQ20" s="385"/>
      <c r="GR20" s="385"/>
      <c r="GS20" s="385"/>
      <c r="GT20" s="385"/>
      <c r="GU20" s="385"/>
      <c r="GV20" s="385"/>
      <c r="GW20" s="385"/>
      <c r="GX20" s="385"/>
      <c r="GY20" s="385"/>
      <c r="GZ20" s="385"/>
      <c r="HA20" s="385"/>
      <c r="HB20" s="385"/>
      <c r="HC20" s="385"/>
      <c r="HD20" s="385"/>
      <c r="HE20" s="385"/>
      <c r="HF20" s="385"/>
      <c r="HG20" s="385"/>
      <c r="HH20" s="385"/>
      <c r="HI20" s="385"/>
      <c r="HJ20" s="385"/>
      <c r="HK20" s="385"/>
      <c r="HL20" s="385"/>
      <c r="HM20" s="385"/>
      <c r="HN20" s="385"/>
      <c r="HO20" s="385"/>
      <c r="HP20" s="385"/>
      <c r="HQ20" s="385"/>
      <c r="HR20" s="385"/>
      <c r="HS20" s="385"/>
      <c r="HT20" s="385"/>
      <c r="HU20" s="385"/>
      <c r="HV20" s="385"/>
      <c r="HW20" s="385"/>
      <c r="HX20" s="385"/>
      <c r="HY20" s="385"/>
      <c r="HZ20" s="385"/>
      <c r="IA20" s="385"/>
      <c r="IB20" s="385"/>
      <c r="IC20" s="385"/>
      <c r="ID20" s="385"/>
      <c r="IE20" s="385"/>
      <c r="IF20" s="385"/>
      <c r="IG20" s="385"/>
      <c r="IH20" s="385"/>
      <c r="II20" s="385"/>
      <c r="IJ20" s="385"/>
      <c r="IK20" s="385"/>
      <c r="IL20" s="385"/>
      <c r="IM20" s="385"/>
      <c r="IN20" s="385"/>
      <c r="IO20" s="385"/>
      <c r="IP20" s="385"/>
      <c r="IQ20" s="385"/>
      <c r="IR20" s="385"/>
      <c r="IS20" s="385"/>
      <c r="IT20" s="385"/>
      <c r="IU20" s="385"/>
      <c r="IV20" s="385"/>
      <c r="IW20" s="385"/>
      <c r="IX20" s="385"/>
      <c r="IY20" s="385"/>
      <c r="IZ20" s="385"/>
      <c r="JA20" s="385"/>
      <c r="JB20" s="385"/>
      <c r="JC20" s="385"/>
      <c r="JD20" s="385"/>
      <c r="JE20" s="385"/>
      <c r="JF20" s="385"/>
      <c r="JG20" s="385"/>
      <c r="JH20" s="385"/>
      <c r="JI20" s="385"/>
      <c r="JJ20" s="385"/>
      <c r="JK20" s="385"/>
      <c r="JL20" s="385"/>
      <c r="JM20" s="385"/>
      <c r="JN20" s="385"/>
      <c r="JO20" s="385"/>
      <c r="JP20" s="385"/>
      <c r="JQ20" s="385"/>
      <c r="JR20" s="385"/>
      <c r="JS20" s="385"/>
      <c r="JT20" s="385"/>
      <c r="JU20" s="385"/>
      <c r="JV20" s="385"/>
      <c r="JW20" s="385"/>
      <c r="JX20" s="385"/>
      <c r="JY20" s="385"/>
      <c r="JZ20" s="385"/>
      <c r="KA20" s="385"/>
      <c r="KB20" s="385"/>
      <c r="KC20" s="385"/>
      <c r="KD20" s="385"/>
      <c r="KE20" s="385"/>
      <c r="KF20" s="385"/>
      <c r="KG20" s="385"/>
      <c r="KH20" s="385"/>
      <c r="KI20" s="385"/>
      <c r="KJ20" s="385"/>
      <c r="KK20" s="385"/>
      <c r="KL20" s="385"/>
      <c r="KM20" s="385"/>
      <c r="KN20" s="385"/>
      <c r="KO20" s="385"/>
      <c r="KP20" s="385"/>
      <c r="KQ20" s="385"/>
      <c r="KR20" s="385"/>
      <c r="KS20" s="385"/>
      <c r="KT20" s="385"/>
      <c r="KU20" s="385"/>
      <c r="KV20" s="385"/>
      <c r="KW20" s="385"/>
      <c r="KX20" s="385"/>
      <c r="KY20" s="385"/>
      <c r="KZ20" s="385"/>
      <c r="LA20" s="385"/>
      <c r="LB20" s="385"/>
      <c r="LC20" s="385"/>
      <c r="LD20" s="385"/>
      <c r="LE20" s="385"/>
      <c r="LF20" s="385"/>
      <c r="LG20" s="385"/>
      <c r="LH20" s="385"/>
      <c r="LI20" s="385"/>
      <c r="LJ20" s="385"/>
      <c r="LK20" s="385"/>
      <c r="LL20" s="385"/>
      <c r="LM20" s="385"/>
      <c r="LN20" s="385"/>
      <c r="LO20" s="385"/>
      <c r="LP20" s="385"/>
      <c r="LQ20" s="385"/>
      <c r="LR20" s="385"/>
      <c r="LS20" s="385"/>
      <c r="LT20" s="385"/>
      <c r="LU20" s="385"/>
      <c r="LV20" s="385"/>
      <c r="LW20" s="385"/>
      <c r="LX20" s="385"/>
      <c r="LY20" s="385"/>
      <c r="LZ20" s="385"/>
      <c r="MA20" s="385"/>
      <c r="MB20" s="385"/>
      <c r="MC20" s="385"/>
      <c r="MD20" s="385"/>
      <c r="ME20" s="385"/>
      <c r="MF20" s="385"/>
      <c r="MG20" s="385"/>
      <c r="MH20" s="385"/>
      <c r="MI20" s="385"/>
      <c r="MJ20" s="385"/>
      <c r="MK20" s="385"/>
      <c r="ML20" s="385"/>
      <c r="MM20" s="385"/>
      <c r="MN20" s="385"/>
      <c r="MO20" s="385"/>
      <c r="MP20" s="385"/>
      <c r="MQ20" s="385"/>
      <c r="MR20" s="385"/>
      <c r="MS20" s="385"/>
      <c r="MT20" s="385"/>
      <c r="MU20" s="385"/>
      <c r="MV20" s="385"/>
      <c r="MW20" s="385"/>
      <c r="MX20" s="385"/>
      <c r="MY20" s="385"/>
      <c r="MZ20" s="385"/>
      <c r="NA20" s="385"/>
      <c r="NB20" s="385"/>
      <c r="NC20" s="385"/>
      <c r="ND20" s="385"/>
      <c r="NE20" s="385"/>
      <c r="NF20" s="385"/>
      <c r="NG20" s="385"/>
      <c r="NH20" s="385"/>
      <c r="NI20" s="385"/>
      <c r="NJ20" s="385"/>
      <c r="NK20" s="385"/>
      <c r="NL20" s="385"/>
      <c r="NM20" s="385"/>
      <c r="NN20" s="385"/>
      <c r="NO20" s="385"/>
      <c r="NP20" s="385"/>
      <c r="NQ20" s="385"/>
      <c r="NR20" s="385"/>
      <c r="NS20" s="385"/>
      <c r="NT20" s="385"/>
      <c r="NU20" s="385"/>
      <c r="NV20" s="385"/>
      <c r="NW20" s="385"/>
      <c r="NX20" s="385"/>
      <c r="NY20" s="385"/>
      <c r="NZ20" s="385"/>
      <c r="OA20" s="385"/>
      <c r="OB20" s="385"/>
      <c r="OC20" s="385"/>
      <c r="OD20" s="385"/>
      <c r="OE20" s="385"/>
      <c r="OF20" s="385"/>
      <c r="OG20" s="385"/>
      <c r="OH20" s="385"/>
      <c r="OI20" s="385"/>
      <c r="OJ20" s="385"/>
      <c r="OK20" s="385"/>
      <c r="OL20" s="385"/>
      <c r="OM20" s="385"/>
      <c r="ON20" s="385"/>
      <c r="OO20" s="385"/>
      <c r="OP20" s="385"/>
      <c r="OQ20" s="385"/>
      <c r="OR20" s="385"/>
      <c r="OS20" s="385"/>
      <c r="OT20" s="385"/>
      <c r="OU20" s="385"/>
      <c r="OV20" s="385"/>
      <c r="OW20" s="385"/>
      <c r="OX20" s="385"/>
      <c r="OY20" s="385"/>
      <c r="OZ20" s="385"/>
      <c r="PA20" s="385"/>
      <c r="PB20" s="385"/>
      <c r="PC20" s="385"/>
      <c r="PD20" s="385"/>
      <c r="PE20" s="385"/>
      <c r="PF20" s="385"/>
      <c r="PG20" s="385"/>
      <c r="PH20" s="385"/>
      <c r="PI20" s="385"/>
      <c r="PJ20" s="385"/>
      <c r="PK20" s="385"/>
      <c r="PL20" s="385"/>
      <c r="PM20" s="385"/>
      <c r="PN20" s="385"/>
      <c r="PO20" s="385"/>
      <c r="PP20" s="385"/>
      <c r="PQ20" s="385"/>
      <c r="PR20" s="385"/>
      <c r="PS20" s="385"/>
      <c r="PT20" s="385"/>
      <c r="PU20" s="385"/>
      <c r="PV20" s="385"/>
      <c r="PW20" s="385"/>
      <c r="PX20" s="385"/>
      <c r="PY20" s="385"/>
      <c r="PZ20" s="385"/>
      <c r="QA20" s="385"/>
      <c r="QB20" s="385"/>
      <c r="QC20" s="385"/>
      <c r="QD20" s="385"/>
      <c r="QE20" s="385"/>
      <c r="QF20" s="385"/>
      <c r="QG20" s="385"/>
      <c r="QH20" s="385"/>
      <c r="QI20" s="385"/>
      <c r="QJ20" s="385"/>
      <c r="QK20" s="385"/>
      <c r="QL20" s="385"/>
      <c r="QM20" s="385"/>
      <c r="QN20" s="385"/>
      <c r="QO20" s="385"/>
      <c r="QP20" s="385"/>
      <c r="QQ20" s="385"/>
      <c r="QR20" s="385"/>
      <c r="QS20" s="385"/>
      <c r="QT20" s="385"/>
      <c r="QU20" s="385"/>
      <c r="QV20" s="385"/>
      <c r="QW20" s="385"/>
      <c r="QX20" s="385"/>
      <c r="QY20" s="385"/>
      <c r="QZ20" s="385"/>
      <c r="RA20" s="385"/>
      <c r="RB20" s="385"/>
      <c r="RC20" s="385"/>
      <c r="RD20" s="385"/>
      <c r="RE20" s="385"/>
      <c r="RF20" s="385"/>
      <c r="RG20" s="385"/>
      <c r="RH20" s="385"/>
      <c r="RI20" s="385"/>
      <c r="RJ20" s="385"/>
      <c r="RK20" s="385"/>
      <c r="RL20" s="385"/>
      <c r="RM20" s="385"/>
      <c r="RN20" s="385"/>
      <c r="RO20" s="385"/>
      <c r="RP20" s="385"/>
      <c r="RQ20" s="385"/>
      <c r="RR20" s="385"/>
      <c r="RS20" s="385"/>
      <c r="RT20" s="385"/>
      <c r="RU20" s="385"/>
      <c r="RV20" s="385"/>
      <c r="RW20" s="385"/>
      <c r="RX20" s="385"/>
      <c r="RY20" s="385"/>
      <c r="RZ20" s="385"/>
      <c r="SA20" s="385"/>
      <c r="SB20" s="385"/>
      <c r="SC20" s="385"/>
      <c r="SD20" s="385"/>
      <c r="SE20" s="385"/>
      <c r="SF20" s="385"/>
      <c r="SG20" s="385"/>
      <c r="SH20" s="385"/>
      <c r="SI20" s="385"/>
      <c r="SJ20" s="385"/>
      <c r="SK20" s="385"/>
      <c r="SL20" s="385"/>
      <c r="SM20" s="385"/>
      <c r="SN20" s="385"/>
      <c r="SO20" s="385"/>
      <c r="SP20" s="385"/>
      <c r="SQ20" s="385"/>
      <c r="SR20" s="385"/>
      <c r="SS20" s="385"/>
      <c r="ST20" s="385"/>
      <c r="SU20" s="385"/>
      <c r="SV20" s="385"/>
      <c r="SW20" s="385"/>
      <c r="SX20" s="385"/>
      <c r="SY20" s="385"/>
      <c r="SZ20" s="385"/>
      <c r="TA20" s="385"/>
      <c r="TB20" s="385"/>
      <c r="TC20" s="385"/>
      <c r="TD20" s="385"/>
      <c r="TE20" s="385"/>
      <c r="TF20" s="385"/>
      <c r="TG20" s="385"/>
      <c r="TH20" s="385"/>
      <c r="TI20" s="385"/>
      <c r="TJ20" s="385"/>
      <c r="TK20" s="385"/>
      <c r="TL20" s="385"/>
      <c r="TM20" s="385"/>
      <c r="TN20" s="385"/>
      <c r="TO20" s="385"/>
      <c r="TP20" s="385"/>
      <c r="TQ20" s="385"/>
      <c r="TR20" s="385"/>
      <c r="TS20" s="385"/>
      <c r="TT20" s="385"/>
      <c r="TU20" s="385"/>
      <c r="TV20" s="385"/>
      <c r="TW20" s="385"/>
      <c r="TX20" s="385"/>
      <c r="TY20" s="385"/>
      <c r="TZ20" s="385"/>
      <c r="UA20" s="385"/>
      <c r="UB20" s="385"/>
      <c r="UC20" s="385"/>
      <c r="UD20" s="385"/>
      <c r="UE20" s="385"/>
      <c r="UF20" s="385"/>
      <c r="UG20" s="385"/>
      <c r="UH20" s="385"/>
      <c r="UI20" s="385"/>
      <c r="UJ20" s="385"/>
      <c r="UK20" s="385"/>
      <c r="UL20" s="385"/>
      <c r="UM20" s="385"/>
      <c r="UN20" s="385"/>
      <c r="UO20" s="385"/>
      <c r="UP20" s="385"/>
      <c r="UQ20" s="385"/>
      <c r="UR20" s="385"/>
      <c r="US20" s="385"/>
      <c r="UT20" s="385"/>
      <c r="UU20" s="385"/>
      <c r="UV20" s="385"/>
      <c r="UW20" s="385"/>
      <c r="UX20" s="385"/>
      <c r="UY20" s="385"/>
      <c r="UZ20" s="385"/>
      <c r="VA20" s="385"/>
      <c r="VB20" s="385"/>
      <c r="VC20" s="385"/>
      <c r="VD20" s="385"/>
      <c r="VE20" s="385"/>
      <c r="VF20" s="385"/>
      <c r="VG20" s="385"/>
      <c r="VH20" s="385"/>
      <c r="VI20" s="385"/>
      <c r="VJ20" s="385"/>
      <c r="VK20" s="385"/>
      <c r="VL20" s="385"/>
      <c r="VM20" s="385"/>
      <c r="VN20" s="385"/>
      <c r="VO20" s="385"/>
      <c r="VP20" s="385"/>
      <c r="VQ20" s="385"/>
      <c r="VR20" s="385"/>
      <c r="VS20" s="385"/>
      <c r="VT20" s="385"/>
      <c r="VU20" s="385"/>
      <c r="VV20" s="385"/>
      <c r="VW20" s="385"/>
      <c r="VX20" s="385"/>
      <c r="VY20" s="385"/>
      <c r="VZ20" s="385"/>
      <c r="WA20" s="385"/>
      <c r="WB20" s="385"/>
      <c r="WC20" s="385"/>
      <c r="WD20" s="385"/>
      <c r="WE20" s="385"/>
      <c r="WF20" s="385"/>
      <c r="WG20" s="385"/>
      <c r="WH20" s="385"/>
      <c r="WI20" s="385"/>
      <c r="WJ20" s="385"/>
      <c r="WK20" s="385"/>
      <c r="WL20" s="385"/>
      <c r="WM20" s="385"/>
      <c r="WN20" s="385"/>
      <c r="WO20" s="385"/>
      <c r="WP20" s="385"/>
      <c r="WQ20" s="385"/>
      <c r="WR20" s="385"/>
      <c r="WS20" s="385"/>
      <c r="WT20" s="385"/>
      <c r="WU20" s="385"/>
      <c r="WV20" s="385"/>
      <c r="WW20" s="385"/>
      <c r="WX20" s="385"/>
      <c r="WY20" s="385"/>
      <c r="WZ20" s="385"/>
      <c r="XA20" s="385"/>
      <c r="XB20" s="385"/>
      <c r="XC20" s="385"/>
      <c r="XD20" s="385"/>
      <c r="XE20" s="385"/>
      <c r="XF20" s="385"/>
      <c r="XG20" s="385"/>
      <c r="XH20" s="385"/>
      <c r="XI20" s="385"/>
      <c r="XJ20" s="385"/>
      <c r="XK20" s="385"/>
      <c r="XL20" s="385"/>
      <c r="XM20" s="385"/>
      <c r="XN20" s="385"/>
      <c r="XO20" s="385"/>
      <c r="XP20" s="385"/>
      <c r="XQ20" s="385"/>
      <c r="XR20" s="385"/>
      <c r="XS20" s="385"/>
      <c r="XT20" s="385"/>
      <c r="XU20" s="385"/>
      <c r="XV20" s="385"/>
      <c r="XW20" s="385"/>
      <c r="XX20" s="385"/>
      <c r="XY20" s="385"/>
      <c r="XZ20" s="385"/>
      <c r="YA20" s="385"/>
      <c r="YB20" s="385"/>
      <c r="YC20" s="385"/>
      <c r="YD20" s="385"/>
      <c r="YE20" s="385"/>
      <c r="YF20" s="385"/>
      <c r="YG20" s="385"/>
      <c r="YH20" s="385"/>
      <c r="YI20" s="385"/>
      <c r="YJ20" s="385"/>
      <c r="YK20" s="385"/>
      <c r="YL20" s="385"/>
      <c r="YM20" s="385"/>
      <c r="YN20" s="385"/>
      <c r="YO20" s="385"/>
      <c r="YP20" s="385"/>
      <c r="YQ20" s="385"/>
      <c r="YR20" s="385"/>
      <c r="YS20" s="385"/>
      <c r="YT20" s="385"/>
      <c r="YU20" s="385"/>
      <c r="YV20" s="385"/>
      <c r="YW20" s="385"/>
      <c r="YX20" s="385"/>
      <c r="YY20" s="385"/>
      <c r="YZ20" s="385"/>
      <c r="ZA20" s="385"/>
      <c r="ZB20" s="385"/>
      <c r="ZC20" s="385"/>
      <c r="ZD20" s="385"/>
      <c r="ZE20" s="385"/>
      <c r="ZF20" s="385"/>
      <c r="ZG20" s="385"/>
      <c r="ZH20" s="385"/>
      <c r="ZI20" s="385"/>
      <c r="ZJ20" s="385"/>
      <c r="ZK20" s="385"/>
      <c r="ZL20" s="385"/>
      <c r="ZM20" s="385"/>
      <c r="ZN20" s="385"/>
      <c r="ZO20" s="385"/>
      <c r="ZP20" s="385"/>
      <c r="ZQ20" s="385"/>
      <c r="ZR20" s="385"/>
      <c r="ZS20" s="385"/>
      <c r="ZT20" s="385"/>
      <c r="ZU20" s="385"/>
      <c r="ZV20" s="385"/>
      <c r="ZW20" s="385"/>
      <c r="ZX20" s="385"/>
      <c r="ZY20" s="385"/>
      <c r="ZZ20" s="385"/>
      <c r="AAA20" s="385"/>
      <c r="AAB20" s="385"/>
      <c r="AAC20" s="385"/>
      <c r="AAD20" s="385"/>
      <c r="AAE20" s="385"/>
      <c r="AAF20" s="385"/>
      <c r="AAG20" s="385"/>
      <c r="AAH20" s="385"/>
      <c r="AAI20" s="385"/>
      <c r="AAJ20" s="385"/>
      <c r="AAK20" s="385"/>
      <c r="AAL20" s="385"/>
      <c r="AAM20" s="385"/>
      <c r="AAN20" s="385"/>
      <c r="AAO20" s="385"/>
      <c r="AAP20" s="385"/>
      <c r="AAQ20" s="385"/>
      <c r="AAR20" s="385"/>
      <c r="AAS20" s="385"/>
      <c r="AAT20" s="385"/>
      <c r="AAU20" s="385"/>
      <c r="AAV20" s="385"/>
      <c r="AAW20" s="385"/>
      <c r="AAX20" s="385"/>
      <c r="AAY20" s="385"/>
      <c r="AAZ20" s="385"/>
      <c r="ABA20" s="385"/>
      <c r="ABB20" s="385"/>
      <c r="ABC20" s="385"/>
      <c r="ABD20" s="385"/>
      <c r="ABE20" s="385"/>
      <c r="ABF20" s="385"/>
      <c r="ABG20" s="385"/>
      <c r="ABH20" s="385"/>
      <c r="ABI20" s="385"/>
      <c r="ABJ20" s="385"/>
      <c r="ABK20" s="385"/>
      <c r="ABL20" s="385"/>
      <c r="ABM20" s="385"/>
      <c r="ABN20" s="385"/>
      <c r="ABO20" s="385"/>
      <c r="ABP20" s="385"/>
      <c r="ABQ20" s="385"/>
      <c r="ABR20" s="385"/>
      <c r="ABS20" s="385"/>
      <c r="ABT20" s="385"/>
      <c r="ABU20" s="385"/>
      <c r="ABV20" s="385"/>
      <c r="ABW20" s="385"/>
      <c r="ABX20" s="385"/>
      <c r="ABY20" s="385"/>
      <c r="ABZ20" s="385"/>
      <c r="ACA20" s="385"/>
      <c r="ACB20" s="385"/>
      <c r="ACC20" s="385"/>
      <c r="ACD20" s="385"/>
      <c r="ACE20" s="385"/>
      <c r="ACF20" s="385"/>
      <c r="ACG20" s="385"/>
      <c r="ACH20" s="385"/>
      <c r="ACI20" s="385"/>
      <c r="ACJ20" s="385"/>
      <c r="ACK20" s="385"/>
      <c r="ACL20" s="385"/>
      <c r="ACM20" s="385"/>
      <c r="ACN20" s="385"/>
      <c r="ACO20" s="385"/>
      <c r="ACP20" s="385"/>
      <c r="ACQ20" s="385"/>
      <c r="ACR20" s="385"/>
      <c r="ACS20" s="385"/>
      <c r="ACT20" s="385"/>
      <c r="ACU20" s="385"/>
      <c r="ACV20" s="385"/>
      <c r="ACW20" s="385"/>
      <c r="ACX20" s="385"/>
      <c r="ACY20" s="385"/>
      <c r="ACZ20" s="385"/>
      <c r="ADA20" s="385"/>
      <c r="ADB20" s="385"/>
      <c r="ADC20" s="385"/>
      <c r="ADD20" s="385"/>
      <c r="ADE20" s="385"/>
      <c r="ADF20" s="385"/>
      <c r="ADG20" s="385"/>
      <c r="ADH20" s="385"/>
      <c r="ADI20" s="385"/>
      <c r="ADJ20" s="385"/>
      <c r="ADK20" s="385"/>
      <c r="ADL20" s="385"/>
      <c r="ADM20" s="385"/>
      <c r="ADN20" s="385"/>
      <c r="ADO20" s="385"/>
      <c r="ADP20" s="385"/>
      <c r="ADQ20" s="385"/>
      <c r="ADR20" s="385"/>
      <c r="ADS20" s="385"/>
      <c r="ADT20" s="385"/>
      <c r="ADU20" s="385"/>
      <c r="ADV20" s="385"/>
      <c r="ADW20" s="385"/>
      <c r="ADX20" s="385"/>
      <c r="ADY20" s="385"/>
      <c r="ADZ20" s="385"/>
      <c r="AEA20" s="385"/>
      <c r="AEB20" s="385"/>
      <c r="AEC20" s="385"/>
      <c r="AED20" s="385"/>
      <c r="AEE20" s="385"/>
      <c r="AEF20" s="385"/>
      <c r="AEG20" s="385"/>
      <c r="AEH20" s="385"/>
      <c r="AEI20" s="385"/>
      <c r="AEJ20" s="385"/>
      <c r="AEK20" s="385"/>
      <c r="AEL20" s="385"/>
      <c r="AEM20" s="385"/>
      <c r="AEN20" s="385"/>
      <c r="AEO20" s="385"/>
      <c r="AEP20" s="385"/>
      <c r="AEQ20" s="385"/>
      <c r="AER20" s="385"/>
      <c r="AES20" s="385"/>
      <c r="AET20" s="385"/>
      <c r="AEU20" s="385"/>
      <c r="AEV20" s="385"/>
      <c r="AEW20" s="385"/>
      <c r="AEX20" s="385"/>
      <c r="AEY20" s="385"/>
      <c r="AEZ20" s="385"/>
      <c r="AFA20" s="385"/>
      <c r="AFB20" s="385"/>
      <c r="AFC20" s="385"/>
      <c r="AFD20" s="385"/>
      <c r="AFE20" s="385"/>
      <c r="AFF20" s="385"/>
      <c r="AFG20" s="385"/>
      <c r="AFH20" s="385"/>
      <c r="AFI20" s="385"/>
      <c r="AFJ20" s="385"/>
      <c r="AFK20" s="385"/>
      <c r="AFL20" s="385"/>
      <c r="AFM20" s="385"/>
      <c r="AFN20" s="385"/>
      <c r="AFO20" s="385"/>
      <c r="AFP20" s="385"/>
      <c r="AFQ20" s="385"/>
      <c r="AFR20" s="385"/>
      <c r="AFS20" s="385"/>
      <c r="AFT20" s="385"/>
      <c r="AFU20" s="385"/>
      <c r="AFV20" s="385"/>
      <c r="AFW20" s="385"/>
      <c r="AFX20" s="385"/>
      <c r="AFY20" s="385"/>
      <c r="AFZ20" s="385"/>
      <c r="AGA20" s="385"/>
      <c r="AGB20" s="385"/>
      <c r="AGC20" s="385"/>
      <c r="AGD20" s="385"/>
      <c r="AGE20" s="385"/>
      <c r="AGF20" s="385"/>
      <c r="AGG20" s="385"/>
      <c r="AGH20" s="385"/>
      <c r="AGI20" s="385"/>
      <c r="AGJ20" s="385"/>
      <c r="AGK20" s="385"/>
      <c r="AGL20" s="385"/>
      <c r="AGM20" s="385"/>
      <c r="AGN20" s="385"/>
      <c r="AGO20" s="385"/>
      <c r="AGP20" s="385"/>
      <c r="AGQ20" s="385"/>
      <c r="AGR20" s="385"/>
      <c r="AGS20" s="385"/>
      <c r="AGT20" s="385"/>
      <c r="AGU20" s="385"/>
      <c r="AGV20" s="385"/>
      <c r="AGW20" s="385"/>
      <c r="AGX20" s="385"/>
      <c r="AGY20" s="385"/>
      <c r="AGZ20" s="385"/>
      <c r="AHA20" s="385"/>
      <c r="AHB20" s="385"/>
      <c r="AHC20" s="385"/>
      <c r="AHD20" s="385"/>
      <c r="AHE20" s="385"/>
      <c r="AHF20" s="385"/>
      <c r="AHG20" s="385"/>
      <c r="AHH20" s="385"/>
      <c r="AHI20" s="385"/>
      <c r="AHJ20" s="385"/>
      <c r="AHK20" s="385"/>
      <c r="AHL20" s="385"/>
      <c r="AHM20" s="385"/>
      <c r="AHN20" s="385"/>
      <c r="AHO20" s="385"/>
      <c r="AHP20" s="385"/>
      <c r="AHQ20" s="385"/>
      <c r="AHR20" s="385"/>
      <c r="AHS20" s="385"/>
      <c r="AHT20" s="385"/>
      <c r="AHU20" s="385"/>
      <c r="AHV20" s="385"/>
      <c r="AHW20" s="385"/>
      <c r="AHX20" s="385"/>
      <c r="AHY20" s="385"/>
      <c r="AHZ20" s="385"/>
      <c r="AIA20" s="385"/>
      <c r="AIB20" s="385"/>
      <c r="AIC20" s="385"/>
      <c r="AID20" s="385"/>
      <c r="AIE20" s="385"/>
      <c r="AIF20" s="385"/>
      <c r="AIG20" s="385"/>
      <c r="AIH20" s="385"/>
      <c r="AII20" s="385"/>
      <c r="AIJ20" s="385"/>
      <c r="AIK20" s="385"/>
      <c r="AIL20" s="385"/>
      <c r="AIM20" s="385"/>
      <c r="AIN20" s="385"/>
      <c r="AIO20" s="385"/>
      <c r="AIP20" s="385"/>
      <c r="AIQ20" s="385"/>
      <c r="AIR20" s="385"/>
      <c r="AIS20" s="385"/>
      <c r="AIT20" s="385"/>
      <c r="AIU20" s="385"/>
      <c r="AIV20" s="385"/>
      <c r="AIW20" s="385"/>
      <c r="AIX20" s="385"/>
      <c r="AIY20" s="385"/>
      <c r="AIZ20" s="385"/>
      <c r="AJA20" s="385"/>
      <c r="AJB20" s="385"/>
      <c r="AJC20" s="385"/>
      <c r="AJD20" s="385"/>
      <c r="AJE20" s="385"/>
      <c r="AJF20" s="385"/>
      <c r="AJG20" s="385"/>
      <c r="AJH20" s="385"/>
      <c r="AJI20" s="385"/>
      <c r="AJJ20" s="385"/>
      <c r="AJK20" s="385"/>
      <c r="AJL20" s="385"/>
      <c r="AJM20" s="385"/>
      <c r="AJN20" s="385"/>
      <c r="AJO20" s="385"/>
      <c r="AJP20" s="385"/>
      <c r="AJQ20" s="385"/>
      <c r="AJR20" s="385"/>
      <c r="AJS20" s="385"/>
      <c r="AJT20" s="385"/>
      <c r="AJU20" s="385"/>
      <c r="AJV20" s="385"/>
      <c r="AJW20" s="385"/>
      <c r="AJX20" s="385"/>
      <c r="AJY20" s="385"/>
      <c r="AJZ20" s="385"/>
      <c r="AKA20" s="385"/>
      <c r="AKB20" s="385"/>
      <c r="AKC20" s="385"/>
      <c r="AKD20" s="385"/>
      <c r="AKE20" s="385"/>
      <c r="AKF20" s="385"/>
      <c r="AKG20" s="385"/>
      <c r="AKH20" s="385"/>
      <c r="AKI20" s="385"/>
      <c r="AKJ20" s="385"/>
      <c r="AKK20" s="385"/>
      <c r="AKL20" s="385"/>
      <c r="AKM20" s="385"/>
      <c r="AKN20" s="385"/>
      <c r="AKO20" s="385"/>
      <c r="AKP20" s="385"/>
      <c r="AKQ20" s="385"/>
      <c r="AKR20" s="385"/>
      <c r="AKS20" s="385"/>
      <c r="AKT20" s="385"/>
      <c r="AKU20" s="385"/>
      <c r="AKV20" s="385"/>
      <c r="AKW20" s="385"/>
      <c r="AKX20" s="385"/>
      <c r="AKY20" s="385"/>
      <c r="AKZ20" s="385"/>
      <c r="ALA20" s="385"/>
      <c r="ALB20" s="385"/>
      <c r="ALC20" s="385"/>
      <c r="ALD20" s="385"/>
      <c r="ALE20" s="385"/>
      <c r="ALF20" s="385"/>
      <c r="ALG20" s="385"/>
      <c r="ALH20" s="385"/>
      <c r="ALI20" s="385"/>
      <c r="ALJ20" s="385"/>
      <c r="ALK20" s="385"/>
      <c r="ALL20" s="385"/>
      <c r="ALM20" s="385"/>
      <c r="ALN20" s="385"/>
      <c r="ALO20" s="385"/>
      <c r="ALP20" s="385"/>
      <c r="ALQ20" s="385"/>
      <c r="ALR20" s="385"/>
      <c r="ALS20" s="385"/>
      <c r="ALT20" s="385"/>
      <c r="ALU20" s="385"/>
      <c r="ALV20" s="385"/>
      <c r="ALW20" s="385"/>
      <c r="ALX20" s="385"/>
      <c r="ALY20" s="385"/>
      <c r="ALZ20" s="385"/>
      <c r="AMA20" s="385"/>
      <c r="AMB20" s="385"/>
      <c r="AMC20" s="385"/>
      <c r="AMD20" s="385"/>
      <c r="AME20" s="385"/>
      <c r="AMF20" s="385"/>
      <c r="AMG20" s="385"/>
      <c r="AMH20" s="385"/>
      <c r="AMI20" s="385"/>
      <c r="AMJ20" s="385"/>
      <c r="AMK20" s="385"/>
    </row>
    <row r="21" spans="1:1025" s="369" customFormat="1" ht="25.5">
      <c r="A21" s="383"/>
      <c r="B21" s="384" t="s">
        <v>3427</v>
      </c>
      <c r="C21" s="384"/>
      <c r="D21" s="384"/>
      <c r="E21" s="384"/>
      <c r="F21" s="384"/>
      <c r="G21" s="384"/>
      <c r="H21" s="384"/>
      <c r="I21" s="384"/>
      <c r="J21" s="384"/>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c r="AZ21" s="385"/>
      <c r="BA21" s="385"/>
      <c r="BB21" s="385"/>
      <c r="BC21" s="385"/>
      <c r="BD21" s="385"/>
      <c r="BE21" s="385"/>
      <c r="BF21" s="385"/>
      <c r="BG21" s="385"/>
      <c r="BH21" s="385"/>
      <c r="BI21" s="385"/>
      <c r="BJ21" s="385"/>
      <c r="BK21" s="385"/>
      <c r="BL21" s="385"/>
      <c r="BM21" s="385"/>
      <c r="BN21" s="385"/>
      <c r="BO21" s="385"/>
      <c r="BP21" s="385"/>
      <c r="BQ21" s="385"/>
      <c r="BR21" s="385"/>
      <c r="BS21" s="385"/>
      <c r="BT21" s="385"/>
      <c r="BU21" s="385"/>
      <c r="BV21" s="385"/>
      <c r="BW21" s="385"/>
      <c r="BX21" s="385"/>
      <c r="BY21" s="385"/>
      <c r="BZ21" s="385"/>
      <c r="CA21" s="385"/>
      <c r="CB21" s="385"/>
      <c r="CC21" s="385"/>
      <c r="CD21" s="385"/>
      <c r="CE21" s="385"/>
      <c r="CF21" s="385"/>
      <c r="CG21" s="385"/>
      <c r="CH21" s="385"/>
      <c r="CI21" s="385"/>
      <c r="CJ21" s="385"/>
      <c r="CK21" s="385"/>
      <c r="CL21" s="385"/>
      <c r="CM21" s="385"/>
      <c r="CN21" s="385"/>
      <c r="CO21" s="385"/>
      <c r="CP21" s="385"/>
      <c r="CQ21" s="385"/>
      <c r="CR21" s="385"/>
      <c r="CS21" s="385"/>
      <c r="CT21" s="385"/>
      <c r="CU21" s="385"/>
      <c r="CV21" s="385"/>
      <c r="CW21" s="385"/>
      <c r="CX21" s="385"/>
      <c r="CY21" s="385"/>
      <c r="CZ21" s="385"/>
      <c r="DA21" s="385"/>
      <c r="DB21" s="385"/>
      <c r="DC21" s="385"/>
      <c r="DD21" s="385"/>
      <c r="DE21" s="385"/>
      <c r="DF21" s="385"/>
      <c r="DG21" s="385"/>
      <c r="DH21" s="385"/>
      <c r="DI21" s="385"/>
      <c r="DJ21" s="385"/>
      <c r="DK21" s="385"/>
      <c r="DL21" s="385"/>
      <c r="DM21" s="385"/>
      <c r="DN21" s="385"/>
      <c r="DO21" s="385"/>
      <c r="DP21" s="385"/>
      <c r="DQ21" s="385"/>
      <c r="DR21" s="385"/>
      <c r="DS21" s="385"/>
      <c r="DT21" s="385"/>
      <c r="DU21" s="385"/>
      <c r="DV21" s="385"/>
      <c r="DW21" s="385"/>
      <c r="DX21" s="385"/>
      <c r="DY21" s="385"/>
      <c r="DZ21" s="385"/>
      <c r="EA21" s="385"/>
      <c r="EB21" s="385"/>
      <c r="EC21" s="385"/>
      <c r="ED21" s="385"/>
      <c r="EE21" s="385"/>
      <c r="EF21" s="385"/>
      <c r="EG21" s="385"/>
      <c r="EH21" s="385"/>
      <c r="EI21" s="385"/>
      <c r="EJ21" s="385"/>
      <c r="EK21" s="385"/>
      <c r="EL21" s="385"/>
      <c r="EM21" s="385"/>
      <c r="EN21" s="385"/>
      <c r="EO21" s="385"/>
      <c r="EP21" s="385"/>
      <c r="EQ21" s="385"/>
      <c r="ER21" s="385"/>
      <c r="ES21" s="385"/>
      <c r="ET21" s="385"/>
      <c r="EU21" s="385"/>
      <c r="EV21" s="385"/>
      <c r="EW21" s="385"/>
      <c r="EX21" s="385"/>
      <c r="EY21" s="385"/>
      <c r="EZ21" s="385"/>
      <c r="FA21" s="385"/>
      <c r="FB21" s="385"/>
      <c r="FC21" s="385"/>
      <c r="FD21" s="385"/>
      <c r="FE21" s="385"/>
      <c r="FF21" s="385"/>
      <c r="FG21" s="385"/>
      <c r="FH21" s="385"/>
      <c r="FI21" s="385"/>
      <c r="FJ21" s="385"/>
      <c r="FK21" s="385"/>
      <c r="FL21" s="385"/>
      <c r="FM21" s="385"/>
      <c r="FN21" s="385"/>
      <c r="FO21" s="385"/>
      <c r="FP21" s="385"/>
      <c r="FQ21" s="385"/>
      <c r="FR21" s="385"/>
      <c r="FS21" s="385"/>
      <c r="FT21" s="385"/>
      <c r="FU21" s="385"/>
      <c r="FV21" s="385"/>
      <c r="FW21" s="385"/>
      <c r="FX21" s="385"/>
      <c r="FY21" s="385"/>
      <c r="FZ21" s="385"/>
      <c r="GA21" s="385"/>
      <c r="GB21" s="385"/>
      <c r="GC21" s="385"/>
      <c r="GD21" s="385"/>
      <c r="GE21" s="385"/>
      <c r="GF21" s="385"/>
      <c r="GG21" s="385"/>
      <c r="GH21" s="385"/>
      <c r="GI21" s="385"/>
      <c r="GJ21" s="385"/>
      <c r="GK21" s="385"/>
      <c r="GL21" s="385"/>
      <c r="GM21" s="385"/>
      <c r="GN21" s="385"/>
      <c r="GO21" s="385"/>
      <c r="GP21" s="385"/>
      <c r="GQ21" s="385"/>
      <c r="GR21" s="385"/>
      <c r="GS21" s="385"/>
      <c r="GT21" s="385"/>
      <c r="GU21" s="385"/>
      <c r="GV21" s="385"/>
      <c r="GW21" s="385"/>
      <c r="GX21" s="385"/>
      <c r="GY21" s="385"/>
      <c r="GZ21" s="385"/>
      <c r="HA21" s="385"/>
      <c r="HB21" s="385"/>
      <c r="HC21" s="385"/>
      <c r="HD21" s="385"/>
      <c r="HE21" s="385"/>
      <c r="HF21" s="385"/>
      <c r="HG21" s="385"/>
      <c r="HH21" s="385"/>
      <c r="HI21" s="385"/>
      <c r="HJ21" s="385"/>
      <c r="HK21" s="385"/>
      <c r="HL21" s="385"/>
      <c r="HM21" s="385"/>
      <c r="HN21" s="385"/>
      <c r="HO21" s="385"/>
      <c r="HP21" s="385"/>
      <c r="HQ21" s="385"/>
      <c r="HR21" s="385"/>
      <c r="HS21" s="385"/>
      <c r="HT21" s="385"/>
      <c r="HU21" s="385"/>
      <c r="HV21" s="385"/>
      <c r="HW21" s="385"/>
      <c r="HX21" s="385"/>
      <c r="HY21" s="385"/>
      <c r="HZ21" s="385"/>
      <c r="IA21" s="385"/>
      <c r="IB21" s="385"/>
      <c r="IC21" s="385"/>
      <c r="ID21" s="385"/>
      <c r="IE21" s="385"/>
      <c r="IF21" s="385"/>
      <c r="IG21" s="385"/>
      <c r="IH21" s="385"/>
      <c r="II21" s="385"/>
      <c r="IJ21" s="385"/>
      <c r="IK21" s="385"/>
      <c r="IL21" s="385"/>
      <c r="IM21" s="385"/>
      <c r="IN21" s="385"/>
      <c r="IO21" s="385"/>
      <c r="IP21" s="385"/>
      <c r="IQ21" s="385"/>
      <c r="IR21" s="385"/>
      <c r="IS21" s="385"/>
      <c r="IT21" s="385"/>
      <c r="IU21" s="385"/>
      <c r="IV21" s="385"/>
      <c r="IW21" s="385"/>
      <c r="IX21" s="385"/>
      <c r="IY21" s="385"/>
      <c r="IZ21" s="385"/>
      <c r="JA21" s="385"/>
      <c r="JB21" s="385"/>
      <c r="JC21" s="385"/>
      <c r="JD21" s="385"/>
      <c r="JE21" s="385"/>
      <c r="JF21" s="385"/>
      <c r="JG21" s="385"/>
      <c r="JH21" s="385"/>
      <c r="JI21" s="385"/>
      <c r="JJ21" s="385"/>
      <c r="JK21" s="385"/>
      <c r="JL21" s="385"/>
      <c r="JM21" s="385"/>
      <c r="JN21" s="385"/>
      <c r="JO21" s="385"/>
      <c r="JP21" s="385"/>
      <c r="JQ21" s="385"/>
      <c r="JR21" s="385"/>
      <c r="JS21" s="385"/>
      <c r="JT21" s="385"/>
      <c r="JU21" s="385"/>
      <c r="JV21" s="385"/>
      <c r="JW21" s="385"/>
      <c r="JX21" s="385"/>
      <c r="JY21" s="385"/>
      <c r="JZ21" s="385"/>
      <c r="KA21" s="385"/>
      <c r="KB21" s="385"/>
      <c r="KC21" s="385"/>
      <c r="KD21" s="385"/>
      <c r="KE21" s="385"/>
      <c r="KF21" s="385"/>
      <c r="KG21" s="385"/>
      <c r="KH21" s="385"/>
      <c r="KI21" s="385"/>
      <c r="KJ21" s="385"/>
      <c r="KK21" s="385"/>
      <c r="KL21" s="385"/>
      <c r="KM21" s="385"/>
      <c r="KN21" s="385"/>
      <c r="KO21" s="385"/>
      <c r="KP21" s="385"/>
      <c r="KQ21" s="385"/>
      <c r="KR21" s="385"/>
      <c r="KS21" s="385"/>
      <c r="KT21" s="385"/>
      <c r="KU21" s="385"/>
      <c r="KV21" s="385"/>
      <c r="KW21" s="385"/>
      <c r="KX21" s="385"/>
      <c r="KY21" s="385"/>
      <c r="KZ21" s="385"/>
      <c r="LA21" s="385"/>
      <c r="LB21" s="385"/>
      <c r="LC21" s="385"/>
      <c r="LD21" s="385"/>
      <c r="LE21" s="385"/>
      <c r="LF21" s="385"/>
      <c r="LG21" s="385"/>
      <c r="LH21" s="385"/>
      <c r="LI21" s="385"/>
      <c r="LJ21" s="385"/>
      <c r="LK21" s="385"/>
      <c r="LL21" s="385"/>
      <c r="LM21" s="385"/>
      <c r="LN21" s="385"/>
      <c r="LO21" s="385"/>
      <c r="LP21" s="385"/>
      <c r="LQ21" s="385"/>
      <c r="LR21" s="385"/>
      <c r="LS21" s="385"/>
      <c r="LT21" s="385"/>
      <c r="LU21" s="385"/>
      <c r="LV21" s="385"/>
      <c r="LW21" s="385"/>
      <c r="LX21" s="385"/>
      <c r="LY21" s="385"/>
      <c r="LZ21" s="385"/>
      <c r="MA21" s="385"/>
      <c r="MB21" s="385"/>
      <c r="MC21" s="385"/>
      <c r="MD21" s="385"/>
      <c r="ME21" s="385"/>
      <c r="MF21" s="385"/>
      <c r="MG21" s="385"/>
      <c r="MH21" s="385"/>
      <c r="MI21" s="385"/>
      <c r="MJ21" s="385"/>
      <c r="MK21" s="385"/>
      <c r="ML21" s="385"/>
      <c r="MM21" s="385"/>
      <c r="MN21" s="385"/>
      <c r="MO21" s="385"/>
      <c r="MP21" s="385"/>
      <c r="MQ21" s="385"/>
      <c r="MR21" s="385"/>
      <c r="MS21" s="385"/>
      <c r="MT21" s="385"/>
      <c r="MU21" s="385"/>
      <c r="MV21" s="385"/>
      <c r="MW21" s="385"/>
      <c r="MX21" s="385"/>
      <c r="MY21" s="385"/>
      <c r="MZ21" s="385"/>
      <c r="NA21" s="385"/>
      <c r="NB21" s="385"/>
      <c r="NC21" s="385"/>
      <c r="ND21" s="385"/>
      <c r="NE21" s="385"/>
      <c r="NF21" s="385"/>
      <c r="NG21" s="385"/>
      <c r="NH21" s="385"/>
      <c r="NI21" s="385"/>
      <c r="NJ21" s="385"/>
      <c r="NK21" s="385"/>
      <c r="NL21" s="385"/>
      <c r="NM21" s="385"/>
      <c r="NN21" s="385"/>
      <c r="NO21" s="385"/>
      <c r="NP21" s="385"/>
      <c r="NQ21" s="385"/>
      <c r="NR21" s="385"/>
      <c r="NS21" s="385"/>
      <c r="NT21" s="385"/>
      <c r="NU21" s="385"/>
      <c r="NV21" s="385"/>
      <c r="NW21" s="385"/>
      <c r="NX21" s="385"/>
      <c r="NY21" s="385"/>
      <c r="NZ21" s="385"/>
      <c r="OA21" s="385"/>
      <c r="OB21" s="385"/>
      <c r="OC21" s="385"/>
      <c r="OD21" s="385"/>
      <c r="OE21" s="385"/>
      <c r="OF21" s="385"/>
      <c r="OG21" s="385"/>
      <c r="OH21" s="385"/>
      <c r="OI21" s="385"/>
      <c r="OJ21" s="385"/>
      <c r="OK21" s="385"/>
      <c r="OL21" s="385"/>
      <c r="OM21" s="385"/>
      <c r="ON21" s="385"/>
      <c r="OO21" s="385"/>
      <c r="OP21" s="385"/>
      <c r="OQ21" s="385"/>
      <c r="OR21" s="385"/>
      <c r="OS21" s="385"/>
      <c r="OT21" s="385"/>
      <c r="OU21" s="385"/>
      <c r="OV21" s="385"/>
      <c r="OW21" s="385"/>
      <c r="OX21" s="385"/>
      <c r="OY21" s="385"/>
      <c r="OZ21" s="385"/>
      <c r="PA21" s="385"/>
      <c r="PB21" s="385"/>
      <c r="PC21" s="385"/>
      <c r="PD21" s="385"/>
      <c r="PE21" s="385"/>
      <c r="PF21" s="385"/>
      <c r="PG21" s="385"/>
      <c r="PH21" s="385"/>
      <c r="PI21" s="385"/>
      <c r="PJ21" s="385"/>
      <c r="PK21" s="385"/>
      <c r="PL21" s="385"/>
      <c r="PM21" s="385"/>
      <c r="PN21" s="385"/>
      <c r="PO21" s="385"/>
      <c r="PP21" s="385"/>
      <c r="PQ21" s="385"/>
      <c r="PR21" s="385"/>
      <c r="PS21" s="385"/>
      <c r="PT21" s="385"/>
      <c r="PU21" s="385"/>
      <c r="PV21" s="385"/>
      <c r="PW21" s="385"/>
      <c r="PX21" s="385"/>
      <c r="PY21" s="385"/>
      <c r="PZ21" s="385"/>
      <c r="QA21" s="385"/>
      <c r="QB21" s="385"/>
      <c r="QC21" s="385"/>
      <c r="QD21" s="385"/>
      <c r="QE21" s="385"/>
      <c r="QF21" s="385"/>
      <c r="QG21" s="385"/>
      <c r="QH21" s="385"/>
      <c r="QI21" s="385"/>
      <c r="QJ21" s="385"/>
      <c r="QK21" s="385"/>
      <c r="QL21" s="385"/>
      <c r="QM21" s="385"/>
      <c r="QN21" s="385"/>
      <c r="QO21" s="385"/>
      <c r="QP21" s="385"/>
      <c r="QQ21" s="385"/>
      <c r="QR21" s="385"/>
      <c r="QS21" s="385"/>
      <c r="QT21" s="385"/>
      <c r="QU21" s="385"/>
      <c r="QV21" s="385"/>
      <c r="QW21" s="385"/>
      <c r="QX21" s="385"/>
      <c r="QY21" s="385"/>
      <c r="QZ21" s="385"/>
      <c r="RA21" s="385"/>
      <c r="RB21" s="385"/>
      <c r="RC21" s="385"/>
      <c r="RD21" s="385"/>
      <c r="RE21" s="385"/>
      <c r="RF21" s="385"/>
      <c r="RG21" s="385"/>
      <c r="RH21" s="385"/>
      <c r="RI21" s="385"/>
      <c r="RJ21" s="385"/>
      <c r="RK21" s="385"/>
      <c r="RL21" s="385"/>
      <c r="RM21" s="385"/>
      <c r="RN21" s="385"/>
      <c r="RO21" s="385"/>
      <c r="RP21" s="385"/>
      <c r="RQ21" s="385"/>
      <c r="RR21" s="385"/>
      <c r="RS21" s="385"/>
      <c r="RT21" s="385"/>
      <c r="RU21" s="385"/>
      <c r="RV21" s="385"/>
      <c r="RW21" s="385"/>
      <c r="RX21" s="385"/>
      <c r="RY21" s="385"/>
      <c r="RZ21" s="385"/>
      <c r="SA21" s="385"/>
      <c r="SB21" s="385"/>
      <c r="SC21" s="385"/>
      <c r="SD21" s="385"/>
      <c r="SE21" s="385"/>
      <c r="SF21" s="385"/>
      <c r="SG21" s="385"/>
      <c r="SH21" s="385"/>
      <c r="SI21" s="385"/>
      <c r="SJ21" s="385"/>
      <c r="SK21" s="385"/>
      <c r="SL21" s="385"/>
      <c r="SM21" s="385"/>
      <c r="SN21" s="385"/>
      <c r="SO21" s="385"/>
      <c r="SP21" s="385"/>
      <c r="SQ21" s="385"/>
      <c r="SR21" s="385"/>
      <c r="SS21" s="385"/>
      <c r="ST21" s="385"/>
      <c r="SU21" s="385"/>
      <c r="SV21" s="385"/>
      <c r="SW21" s="385"/>
      <c r="SX21" s="385"/>
      <c r="SY21" s="385"/>
      <c r="SZ21" s="385"/>
      <c r="TA21" s="385"/>
      <c r="TB21" s="385"/>
      <c r="TC21" s="385"/>
      <c r="TD21" s="385"/>
      <c r="TE21" s="385"/>
      <c r="TF21" s="385"/>
      <c r="TG21" s="385"/>
      <c r="TH21" s="385"/>
      <c r="TI21" s="385"/>
      <c r="TJ21" s="385"/>
      <c r="TK21" s="385"/>
      <c r="TL21" s="385"/>
      <c r="TM21" s="385"/>
      <c r="TN21" s="385"/>
      <c r="TO21" s="385"/>
      <c r="TP21" s="385"/>
      <c r="TQ21" s="385"/>
      <c r="TR21" s="385"/>
      <c r="TS21" s="385"/>
      <c r="TT21" s="385"/>
      <c r="TU21" s="385"/>
      <c r="TV21" s="385"/>
      <c r="TW21" s="385"/>
      <c r="TX21" s="385"/>
      <c r="TY21" s="385"/>
      <c r="TZ21" s="385"/>
      <c r="UA21" s="385"/>
      <c r="UB21" s="385"/>
      <c r="UC21" s="385"/>
      <c r="UD21" s="385"/>
      <c r="UE21" s="385"/>
      <c r="UF21" s="385"/>
      <c r="UG21" s="385"/>
      <c r="UH21" s="385"/>
      <c r="UI21" s="385"/>
      <c r="UJ21" s="385"/>
      <c r="UK21" s="385"/>
      <c r="UL21" s="385"/>
      <c r="UM21" s="385"/>
      <c r="UN21" s="385"/>
      <c r="UO21" s="385"/>
      <c r="UP21" s="385"/>
      <c r="UQ21" s="385"/>
      <c r="UR21" s="385"/>
      <c r="US21" s="385"/>
      <c r="UT21" s="385"/>
      <c r="UU21" s="385"/>
      <c r="UV21" s="385"/>
      <c r="UW21" s="385"/>
      <c r="UX21" s="385"/>
      <c r="UY21" s="385"/>
      <c r="UZ21" s="385"/>
      <c r="VA21" s="385"/>
      <c r="VB21" s="385"/>
      <c r="VC21" s="385"/>
      <c r="VD21" s="385"/>
      <c r="VE21" s="385"/>
      <c r="VF21" s="385"/>
      <c r="VG21" s="385"/>
      <c r="VH21" s="385"/>
      <c r="VI21" s="385"/>
      <c r="VJ21" s="385"/>
      <c r="VK21" s="385"/>
      <c r="VL21" s="385"/>
      <c r="VM21" s="385"/>
      <c r="VN21" s="385"/>
      <c r="VO21" s="385"/>
      <c r="VP21" s="385"/>
      <c r="VQ21" s="385"/>
      <c r="VR21" s="385"/>
      <c r="VS21" s="385"/>
      <c r="VT21" s="385"/>
      <c r="VU21" s="385"/>
      <c r="VV21" s="385"/>
      <c r="VW21" s="385"/>
      <c r="VX21" s="385"/>
      <c r="VY21" s="385"/>
      <c r="VZ21" s="385"/>
      <c r="WA21" s="385"/>
      <c r="WB21" s="385"/>
      <c r="WC21" s="385"/>
      <c r="WD21" s="385"/>
      <c r="WE21" s="385"/>
      <c r="WF21" s="385"/>
      <c r="WG21" s="385"/>
      <c r="WH21" s="385"/>
      <c r="WI21" s="385"/>
      <c r="WJ21" s="385"/>
      <c r="WK21" s="385"/>
      <c r="WL21" s="385"/>
      <c r="WM21" s="385"/>
      <c r="WN21" s="385"/>
      <c r="WO21" s="385"/>
      <c r="WP21" s="385"/>
      <c r="WQ21" s="385"/>
      <c r="WR21" s="385"/>
      <c r="WS21" s="385"/>
      <c r="WT21" s="385"/>
      <c r="WU21" s="385"/>
      <c r="WV21" s="385"/>
      <c r="WW21" s="385"/>
      <c r="WX21" s="385"/>
      <c r="WY21" s="385"/>
      <c r="WZ21" s="385"/>
      <c r="XA21" s="385"/>
      <c r="XB21" s="385"/>
      <c r="XC21" s="385"/>
      <c r="XD21" s="385"/>
      <c r="XE21" s="385"/>
      <c r="XF21" s="385"/>
      <c r="XG21" s="385"/>
      <c r="XH21" s="385"/>
      <c r="XI21" s="385"/>
      <c r="XJ21" s="385"/>
      <c r="XK21" s="385"/>
      <c r="XL21" s="385"/>
      <c r="XM21" s="385"/>
      <c r="XN21" s="385"/>
      <c r="XO21" s="385"/>
      <c r="XP21" s="385"/>
      <c r="XQ21" s="385"/>
      <c r="XR21" s="385"/>
      <c r="XS21" s="385"/>
      <c r="XT21" s="385"/>
      <c r="XU21" s="385"/>
      <c r="XV21" s="385"/>
      <c r="XW21" s="385"/>
      <c r="XX21" s="385"/>
      <c r="XY21" s="385"/>
      <c r="XZ21" s="385"/>
      <c r="YA21" s="385"/>
      <c r="YB21" s="385"/>
      <c r="YC21" s="385"/>
      <c r="YD21" s="385"/>
      <c r="YE21" s="385"/>
      <c r="YF21" s="385"/>
      <c r="YG21" s="385"/>
      <c r="YH21" s="385"/>
      <c r="YI21" s="385"/>
      <c r="YJ21" s="385"/>
      <c r="YK21" s="385"/>
      <c r="YL21" s="385"/>
      <c r="YM21" s="385"/>
      <c r="YN21" s="385"/>
      <c r="YO21" s="385"/>
      <c r="YP21" s="385"/>
      <c r="YQ21" s="385"/>
      <c r="YR21" s="385"/>
      <c r="YS21" s="385"/>
      <c r="YT21" s="385"/>
      <c r="YU21" s="385"/>
      <c r="YV21" s="385"/>
      <c r="YW21" s="385"/>
      <c r="YX21" s="385"/>
      <c r="YY21" s="385"/>
      <c r="YZ21" s="385"/>
      <c r="ZA21" s="385"/>
      <c r="ZB21" s="385"/>
      <c r="ZC21" s="385"/>
      <c r="ZD21" s="385"/>
      <c r="ZE21" s="385"/>
      <c r="ZF21" s="385"/>
      <c r="ZG21" s="385"/>
      <c r="ZH21" s="385"/>
      <c r="ZI21" s="385"/>
      <c r="ZJ21" s="385"/>
      <c r="ZK21" s="385"/>
      <c r="ZL21" s="385"/>
      <c r="ZM21" s="385"/>
      <c r="ZN21" s="385"/>
      <c r="ZO21" s="385"/>
      <c r="ZP21" s="385"/>
      <c r="ZQ21" s="385"/>
      <c r="ZR21" s="385"/>
      <c r="ZS21" s="385"/>
      <c r="ZT21" s="385"/>
      <c r="ZU21" s="385"/>
      <c r="ZV21" s="385"/>
      <c r="ZW21" s="385"/>
      <c r="ZX21" s="385"/>
      <c r="ZY21" s="385"/>
      <c r="ZZ21" s="385"/>
      <c r="AAA21" s="385"/>
      <c r="AAB21" s="385"/>
      <c r="AAC21" s="385"/>
      <c r="AAD21" s="385"/>
      <c r="AAE21" s="385"/>
      <c r="AAF21" s="385"/>
      <c r="AAG21" s="385"/>
      <c r="AAH21" s="385"/>
      <c r="AAI21" s="385"/>
      <c r="AAJ21" s="385"/>
      <c r="AAK21" s="385"/>
      <c r="AAL21" s="385"/>
      <c r="AAM21" s="385"/>
      <c r="AAN21" s="385"/>
      <c r="AAO21" s="385"/>
      <c r="AAP21" s="385"/>
      <c r="AAQ21" s="385"/>
      <c r="AAR21" s="385"/>
      <c r="AAS21" s="385"/>
      <c r="AAT21" s="385"/>
      <c r="AAU21" s="385"/>
      <c r="AAV21" s="385"/>
      <c r="AAW21" s="385"/>
      <c r="AAX21" s="385"/>
      <c r="AAY21" s="385"/>
      <c r="AAZ21" s="385"/>
      <c r="ABA21" s="385"/>
      <c r="ABB21" s="385"/>
      <c r="ABC21" s="385"/>
      <c r="ABD21" s="385"/>
      <c r="ABE21" s="385"/>
      <c r="ABF21" s="385"/>
      <c r="ABG21" s="385"/>
      <c r="ABH21" s="385"/>
      <c r="ABI21" s="385"/>
      <c r="ABJ21" s="385"/>
      <c r="ABK21" s="385"/>
      <c r="ABL21" s="385"/>
      <c r="ABM21" s="385"/>
      <c r="ABN21" s="385"/>
      <c r="ABO21" s="385"/>
      <c r="ABP21" s="385"/>
      <c r="ABQ21" s="385"/>
      <c r="ABR21" s="385"/>
      <c r="ABS21" s="385"/>
      <c r="ABT21" s="385"/>
      <c r="ABU21" s="385"/>
      <c r="ABV21" s="385"/>
      <c r="ABW21" s="385"/>
      <c r="ABX21" s="385"/>
      <c r="ABY21" s="385"/>
      <c r="ABZ21" s="385"/>
      <c r="ACA21" s="385"/>
      <c r="ACB21" s="385"/>
      <c r="ACC21" s="385"/>
      <c r="ACD21" s="385"/>
      <c r="ACE21" s="385"/>
      <c r="ACF21" s="385"/>
      <c r="ACG21" s="385"/>
      <c r="ACH21" s="385"/>
      <c r="ACI21" s="385"/>
      <c r="ACJ21" s="385"/>
      <c r="ACK21" s="385"/>
      <c r="ACL21" s="385"/>
      <c r="ACM21" s="385"/>
      <c r="ACN21" s="385"/>
      <c r="ACO21" s="385"/>
      <c r="ACP21" s="385"/>
      <c r="ACQ21" s="385"/>
      <c r="ACR21" s="385"/>
      <c r="ACS21" s="385"/>
      <c r="ACT21" s="385"/>
      <c r="ACU21" s="385"/>
      <c r="ACV21" s="385"/>
      <c r="ACW21" s="385"/>
      <c r="ACX21" s="385"/>
      <c r="ACY21" s="385"/>
      <c r="ACZ21" s="385"/>
      <c r="ADA21" s="385"/>
      <c r="ADB21" s="385"/>
      <c r="ADC21" s="385"/>
      <c r="ADD21" s="385"/>
      <c r="ADE21" s="385"/>
      <c r="ADF21" s="385"/>
      <c r="ADG21" s="385"/>
      <c r="ADH21" s="385"/>
      <c r="ADI21" s="385"/>
      <c r="ADJ21" s="385"/>
      <c r="ADK21" s="385"/>
      <c r="ADL21" s="385"/>
      <c r="ADM21" s="385"/>
      <c r="ADN21" s="385"/>
      <c r="ADO21" s="385"/>
      <c r="ADP21" s="385"/>
      <c r="ADQ21" s="385"/>
      <c r="ADR21" s="385"/>
      <c r="ADS21" s="385"/>
      <c r="ADT21" s="385"/>
      <c r="ADU21" s="385"/>
      <c r="ADV21" s="385"/>
      <c r="ADW21" s="385"/>
      <c r="ADX21" s="385"/>
      <c r="ADY21" s="385"/>
      <c r="ADZ21" s="385"/>
      <c r="AEA21" s="385"/>
      <c r="AEB21" s="385"/>
      <c r="AEC21" s="385"/>
      <c r="AED21" s="385"/>
      <c r="AEE21" s="385"/>
      <c r="AEF21" s="385"/>
      <c r="AEG21" s="385"/>
      <c r="AEH21" s="385"/>
      <c r="AEI21" s="385"/>
      <c r="AEJ21" s="385"/>
      <c r="AEK21" s="385"/>
      <c r="AEL21" s="385"/>
      <c r="AEM21" s="385"/>
      <c r="AEN21" s="385"/>
      <c r="AEO21" s="385"/>
      <c r="AEP21" s="385"/>
      <c r="AEQ21" s="385"/>
      <c r="AER21" s="385"/>
      <c r="AES21" s="385"/>
      <c r="AET21" s="385"/>
      <c r="AEU21" s="385"/>
      <c r="AEV21" s="385"/>
      <c r="AEW21" s="385"/>
      <c r="AEX21" s="385"/>
      <c r="AEY21" s="385"/>
      <c r="AEZ21" s="385"/>
      <c r="AFA21" s="385"/>
      <c r="AFB21" s="385"/>
      <c r="AFC21" s="385"/>
      <c r="AFD21" s="385"/>
      <c r="AFE21" s="385"/>
      <c r="AFF21" s="385"/>
      <c r="AFG21" s="385"/>
      <c r="AFH21" s="385"/>
      <c r="AFI21" s="385"/>
      <c r="AFJ21" s="385"/>
      <c r="AFK21" s="385"/>
      <c r="AFL21" s="385"/>
      <c r="AFM21" s="385"/>
      <c r="AFN21" s="385"/>
      <c r="AFO21" s="385"/>
      <c r="AFP21" s="385"/>
      <c r="AFQ21" s="385"/>
      <c r="AFR21" s="385"/>
      <c r="AFS21" s="385"/>
      <c r="AFT21" s="385"/>
      <c r="AFU21" s="385"/>
      <c r="AFV21" s="385"/>
      <c r="AFW21" s="385"/>
      <c r="AFX21" s="385"/>
      <c r="AFY21" s="385"/>
      <c r="AFZ21" s="385"/>
      <c r="AGA21" s="385"/>
      <c r="AGB21" s="385"/>
      <c r="AGC21" s="385"/>
      <c r="AGD21" s="385"/>
      <c r="AGE21" s="385"/>
      <c r="AGF21" s="385"/>
      <c r="AGG21" s="385"/>
      <c r="AGH21" s="385"/>
      <c r="AGI21" s="385"/>
      <c r="AGJ21" s="385"/>
      <c r="AGK21" s="385"/>
      <c r="AGL21" s="385"/>
      <c r="AGM21" s="385"/>
      <c r="AGN21" s="385"/>
      <c r="AGO21" s="385"/>
      <c r="AGP21" s="385"/>
      <c r="AGQ21" s="385"/>
      <c r="AGR21" s="385"/>
      <c r="AGS21" s="385"/>
      <c r="AGT21" s="385"/>
      <c r="AGU21" s="385"/>
      <c r="AGV21" s="385"/>
      <c r="AGW21" s="385"/>
      <c r="AGX21" s="385"/>
      <c r="AGY21" s="385"/>
      <c r="AGZ21" s="385"/>
      <c r="AHA21" s="385"/>
      <c r="AHB21" s="385"/>
      <c r="AHC21" s="385"/>
      <c r="AHD21" s="385"/>
      <c r="AHE21" s="385"/>
      <c r="AHF21" s="385"/>
      <c r="AHG21" s="385"/>
      <c r="AHH21" s="385"/>
      <c r="AHI21" s="385"/>
      <c r="AHJ21" s="385"/>
      <c r="AHK21" s="385"/>
      <c r="AHL21" s="385"/>
      <c r="AHM21" s="385"/>
      <c r="AHN21" s="385"/>
      <c r="AHO21" s="385"/>
      <c r="AHP21" s="385"/>
      <c r="AHQ21" s="385"/>
      <c r="AHR21" s="385"/>
      <c r="AHS21" s="385"/>
      <c r="AHT21" s="385"/>
      <c r="AHU21" s="385"/>
      <c r="AHV21" s="385"/>
      <c r="AHW21" s="385"/>
      <c r="AHX21" s="385"/>
      <c r="AHY21" s="385"/>
      <c r="AHZ21" s="385"/>
      <c r="AIA21" s="385"/>
      <c r="AIB21" s="385"/>
      <c r="AIC21" s="385"/>
      <c r="AID21" s="385"/>
      <c r="AIE21" s="385"/>
      <c r="AIF21" s="385"/>
      <c r="AIG21" s="385"/>
      <c r="AIH21" s="385"/>
      <c r="AII21" s="385"/>
      <c r="AIJ21" s="385"/>
      <c r="AIK21" s="385"/>
      <c r="AIL21" s="385"/>
      <c r="AIM21" s="385"/>
      <c r="AIN21" s="385"/>
      <c r="AIO21" s="385"/>
      <c r="AIP21" s="385"/>
      <c r="AIQ21" s="385"/>
      <c r="AIR21" s="385"/>
      <c r="AIS21" s="385"/>
      <c r="AIT21" s="385"/>
      <c r="AIU21" s="385"/>
      <c r="AIV21" s="385"/>
      <c r="AIW21" s="385"/>
      <c r="AIX21" s="385"/>
      <c r="AIY21" s="385"/>
      <c r="AIZ21" s="385"/>
      <c r="AJA21" s="385"/>
      <c r="AJB21" s="385"/>
      <c r="AJC21" s="385"/>
      <c r="AJD21" s="385"/>
      <c r="AJE21" s="385"/>
      <c r="AJF21" s="385"/>
      <c r="AJG21" s="385"/>
      <c r="AJH21" s="385"/>
      <c r="AJI21" s="385"/>
      <c r="AJJ21" s="385"/>
      <c r="AJK21" s="385"/>
      <c r="AJL21" s="385"/>
      <c r="AJM21" s="385"/>
      <c r="AJN21" s="385"/>
      <c r="AJO21" s="385"/>
      <c r="AJP21" s="385"/>
      <c r="AJQ21" s="385"/>
      <c r="AJR21" s="385"/>
      <c r="AJS21" s="385"/>
      <c r="AJT21" s="385"/>
      <c r="AJU21" s="385"/>
      <c r="AJV21" s="385"/>
      <c r="AJW21" s="385"/>
      <c r="AJX21" s="385"/>
      <c r="AJY21" s="385"/>
      <c r="AJZ21" s="385"/>
      <c r="AKA21" s="385"/>
      <c r="AKB21" s="385"/>
      <c r="AKC21" s="385"/>
      <c r="AKD21" s="385"/>
      <c r="AKE21" s="385"/>
      <c r="AKF21" s="385"/>
      <c r="AKG21" s="385"/>
      <c r="AKH21" s="385"/>
      <c r="AKI21" s="385"/>
      <c r="AKJ21" s="385"/>
      <c r="AKK21" s="385"/>
      <c r="AKL21" s="385"/>
      <c r="AKM21" s="385"/>
      <c r="AKN21" s="385"/>
      <c r="AKO21" s="385"/>
      <c r="AKP21" s="385"/>
      <c r="AKQ21" s="385"/>
      <c r="AKR21" s="385"/>
      <c r="AKS21" s="385"/>
      <c r="AKT21" s="385"/>
      <c r="AKU21" s="385"/>
      <c r="AKV21" s="385"/>
      <c r="AKW21" s="385"/>
      <c r="AKX21" s="385"/>
      <c r="AKY21" s="385"/>
      <c r="AKZ21" s="385"/>
      <c r="ALA21" s="385"/>
      <c r="ALB21" s="385"/>
      <c r="ALC21" s="385"/>
      <c r="ALD21" s="385"/>
      <c r="ALE21" s="385"/>
      <c r="ALF21" s="385"/>
      <c r="ALG21" s="385"/>
      <c r="ALH21" s="385"/>
      <c r="ALI21" s="385"/>
      <c r="ALJ21" s="385"/>
      <c r="ALK21" s="385"/>
      <c r="ALL21" s="385"/>
      <c r="ALM21" s="385"/>
      <c r="ALN21" s="385"/>
      <c r="ALO21" s="385"/>
      <c r="ALP21" s="385"/>
      <c r="ALQ21" s="385"/>
      <c r="ALR21" s="385"/>
      <c r="ALS21" s="385"/>
      <c r="ALT21" s="385"/>
      <c r="ALU21" s="385"/>
      <c r="ALV21" s="385"/>
      <c r="ALW21" s="385"/>
      <c r="ALX21" s="385"/>
      <c r="ALY21" s="385"/>
      <c r="ALZ21" s="385"/>
      <c r="AMA21" s="385"/>
      <c r="AMB21" s="385"/>
      <c r="AMC21" s="385"/>
      <c r="AMD21" s="385"/>
      <c r="AME21" s="385"/>
      <c r="AMF21" s="385"/>
      <c r="AMG21" s="385"/>
      <c r="AMH21" s="385"/>
      <c r="AMI21" s="385"/>
      <c r="AMJ21" s="385"/>
      <c r="AMK21" s="385"/>
    </row>
    <row r="22" spans="1:1025" s="369" customFormat="1">
      <c r="A22" s="383"/>
      <c r="B22" s="384" t="s">
        <v>3428</v>
      </c>
      <c r="C22" s="384"/>
      <c r="D22" s="384"/>
      <c r="E22" s="384"/>
      <c r="F22" s="384"/>
      <c r="G22" s="384"/>
      <c r="H22" s="384"/>
      <c r="I22" s="384"/>
      <c r="J22" s="384"/>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385"/>
      <c r="AN22" s="385"/>
      <c r="AO22" s="385"/>
      <c r="AP22" s="385"/>
      <c r="AQ22" s="385"/>
      <c r="AR22" s="385"/>
      <c r="AS22" s="385"/>
      <c r="AT22" s="385"/>
      <c r="AU22" s="385"/>
      <c r="AV22" s="385"/>
      <c r="AW22" s="385"/>
      <c r="AX22" s="385"/>
      <c r="AY22" s="385"/>
      <c r="AZ22" s="385"/>
      <c r="BA22" s="385"/>
      <c r="BB22" s="385"/>
      <c r="BC22" s="385"/>
      <c r="BD22" s="385"/>
      <c r="BE22" s="385"/>
      <c r="BF22" s="385"/>
      <c r="BG22" s="385"/>
      <c r="BH22" s="385"/>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385"/>
      <c r="CI22" s="385"/>
      <c r="CJ22" s="385"/>
      <c r="CK22" s="385"/>
      <c r="CL22" s="385"/>
      <c r="CM22" s="385"/>
      <c r="CN22" s="385"/>
      <c r="CO22" s="385"/>
      <c r="CP22" s="385"/>
      <c r="CQ22" s="385"/>
      <c r="CR22" s="385"/>
      <c r="CS22" s="385"/>
      <c r="CT22" s="385"/>
      <c r="CU22" s="385"/>
      <c r="CV22" s="385"/>
      <c r="CW22" s="385"/>
      <c r="CX22" s="385"/>
      <c r="CY22" s="385"/>
      <c r="CZ22" s="385"/>
      <c r="DA22" s="385"/>
      <c r="DB22" s="385"/>
      <c r="DC22" s="385"/>
      <c r="DD22" s="385"/>
      <c r="DE22" s="385"/>
      <c r="DF22" s="385"/>
      <c r="DG22" s="385"/>
      <c r="DH22" s="385"/>
      <c r="DI22" s="385"/>
      <c r="DJ22" s="385"/>
      <c r="DK22" s="385"/>
      <c r="DL22" s="385"/>
      <c r="DM22" s="385"/>
      <c r="DN22" s="385"/>
      <c r="DO22" s="385"/>
      <c r="DP22" s="385"/>
      <c r="DQ22" s="385"/>
      <c r="DR22" s="385"/>
      <c r="DS22" s="385"/>
      <c r="DT22" s="385"/>
      <c r="DU22" s="385"/>
      <c r="DV22" s="385"/>
      <c r="DW22" s="385"/>
      <c r="DX22" s="385"/>
      <c r="DY22" s="385"/>
      <c r="DZ22" s="385"/>
      <c r="EA22" s="385"/>
      <c r="EB22" s="385"/>
      <c r="EC22" s="385"/>
      <c r="ED22" s="385"/>
      <c r="EE22" s="385"/>
      <c r="EF22" s="385"/>
      <c r="EG22" s="385"/>
      <c r="EH22" s="385"/>
      <c r="EI22" s="385"/>
      <c r="EJ22" s="385"/>
      <c r="EK22" s="385"/>
      <c r="EL22" s="385"/>
      <c r="EM22" s="385"/>
      <c r="EN22" s="385"/>
      <c r="EO22" s="385"/>
      <c r="EP22" s="385"/>
      <c r="EQ22" s="385"/>
      <c r="ER22" s="385"/>
      <c r="ES22" s="385"/>
      <c r="ET22" s="385"/>
      <c r="EU22" s="385"/>
      <c r="EV22" s="385"/>
      <c r="EW22" s="385"/>
      <c r="EX22" s="385"/>
      <c r="EY22" s="385"/>
      <c r="EZ22" s="385"/>
      <c r="FA22" s="385"/>
      <c r="FB22" s="385"/>
      <c r="FC22" s="385"/>
      <c r="FD22" s="385"/>
      <c r="FE22" s="385"/>
      <c r="FF22" s="385"/>
      <c r="FG22" s="385"/>
      <c r="FH22" s="385"/>
      <c r="FI22" s="385"/>
      <c r="FJ22" s="385"/>
      <c r="FK22" s="385"/>
      <c r="FL22" s="385"/>
      <c r="FM22" s="385"/>
      <c r="FN22" s="385"/>
      <c r="FO22" s="385"/>
      <c r="FP22" s="385"/>
      <c r="FQ22" s="385"/>
      <c r="FR22" s="385"/>
      <c r="FS22" s="385"/>
      <c r="FT22" s="385"/>
      <c r="FU22" s="385"/>
      <c r="FV22" s="385"/>
      <c r="FW22" s="385"/>
      <c r="FX22" s="385"/>
      <c r="FY22" s="385"/>
      <c r="FZ22" s="385"/>
      <c r="GA22" s="385"/>
      <c r="GB22" s="385"/>
      <c r="GC22" s="385"/>
      <c r="GD22" s="385"/>
      <c r="GE22" s="385"/>
      <c r="GF22" s="385"/>
      <c r="GG22" s="385"/>
      <c r="GH22" s="385"/>
      <c r="GI22" s="385"/>
      <c r="GJ22" s="385"/>
      <c r="GK22" s="385"/>
      <c r="GL22" s="385"/>
      <c r="GM22" s="385"/>
      <c r="GN22" s="385"/>
      <c r="GO22" s="385"/>
      <c r="GP22" s="385"/>
      <c r="GQ22" s="385"/>
      <c r="GR22" s="385"/>
      <c r="GS22" s="385"/>
      <c r="GT22" s="385"/>
      <c r="GU22" s="385"/>
      <c r="GV22" s="385"/>
      <c r="GW22" s="385"/>
      <c r="GX22" s="385"/>
      <c r="GY22" s="385"/>
      <c r="GZ22" s="385"/>
      <c r="HA22" s="385"/>
      <c r="HB22" s="385"/>
      <c r="HC22" s="385"/>
      <c r="HD22" s="385"/>
      <c r="HE22" s="385"/>
      <c r="HF22" s="385"/>
      <c r="HG22" s="385"/>
      <c r="HH22" s="385"/>
      <c r="HI22" s="385"/>
      <c r="HJ22" s="385"/>
      <c r="HK22" s="385"/>
      <c r="HL22" s="385"/>
      <c r="HM22" s="385"/>
      <c r="HN22" s="385"/>
      <c r="HO22" s="385"/>
      <c r="HP22" s="385"/>
      <c r="HQ22" s="385"/>
      <c r="HR22" s="385"/>
      <c r="HS22" s="385"/>
      <c r="HT22" s="385"/>
      <c r="HU22" s="385"/>
      <c r="HV22" s="385"/>
      <c r="HW22" s="385"/>
      <c r="HX22" s="385"/>
      <c r="HY22" s="385"/>
      <c r="HZ22" s="385"/>
      <c r="IA22" s="385"/>
      <c r="IB22" s="385"/>
      <c r="IC22" s="385"/>
      <c r="ID22" s="385"/>
      <c r="IE22" s="385"/>
      <c r="IF22" s="385"/>
      <c r="IG22" s="385"/>
      <c r="IH22" s="385"/>
      <c r="II22" s="385"/>
      <c r="IJ22" s="385"/>
      <c r="IK22" s="385"/>
      <c r="IL22" s="385"/>
      <c r="IM22" s="385"/>
      <c r="IN22" s="385"/>
      <c r="IO22" s="385"/>
      <c r="IP22" s="385"/>
      <c r="IQ22" s="385"/>
      <c r="IR22" s="385"/>
      <c r="IS22" s="385"/>
      <c r="IT22" s="385"/>
      <c r="IU22" s="385"/>
      <c r="IV22" s="385"/>
      <c r="IW22" s="385"/>
      <c r="IX22" s="385"/>
      <c r="IY22" s="385"/>
      <c r="IZ22" s="385"/>
      <c r="JA22" s="385"/>
      <c r="JB22" s="385"/>
      <c r="JC22" s="385"/>
      <c r="JD22" s="385"/>
      <c r="JE22" s="385"/>
      <c r="JF22" s="385"/>
      <c r="JG22" s="385"/>
      <c r="JH22" s="385"/>
      <c r="JI22" s="385"/>
      <c r="JJ22" s="385"/>
      <c r="JK22" s="385"/>
      <c r="JL22" s="385"/>
      <c r="JM22" s="385"/>
      <c r="JN22" s="385"/>
      <c r="JO22" s="385"/>
      <c r="JP22" s="385"/>
      <c r="JQ22" s="385"/>
      <c r="JR22" s="385"/>
      <c r="JS22" s="385"/>
      <c r="JT22" s="385"/>
      <c r="JU22" s="385"/>
      <c r="JV22" s="385"/>
      <c r="JW22" s="385"/>
      <c r="JX22" s="385"/>
      <c r="JY22" s="385"/>
      <c r="JZ22" s="385"/>
      <c r="KA22" s="385"/>
      <c r="KB22" s="385"/>
      <c r="KC22" s="385"/>
      <c r="KD22" s="385"/>
      <c r="KE22" s="385"/>
      <c r="KF22" s="385"/>
      <c r="KG22" s="385"/>
      <c r="KH22" s="385"/>
      <c r="KI22" s="385"/>
      <c r="KJ22" s="385"/>
      <c r="KK22" s="385"/>
      <c r="KL22" s="385"/>
      <c r="KM22" s="385"/>
      <c r="KN22" s="385"/>
      <c r="KO22" s="385"/>
      <c r="KP22" s="385"/>
      <c r="KQ22" s="385"/>
      <c r="KR22" s="385"/>
      <c r="KS22" s="385"/>
      <c r="KT22" s="385"/>
      <c r="KU22" s="385"/>
      <c r="KV22" s="385"/>
      <c r="KW22" s="385"/>
      <c r="KX22" s="385"/>
      <c r="KY22" s="385"/>
      <c r="KZ22" s="385"/>
      <c r="LA22" s="385"/>
      <c r="LB22" s="385"/>
      <c r="LC22" s="385"/>
      <c r="LD22" s="385"/>
      <c r="LE22" s="385"/>
      <c r="LF22" s="385"/>
      <c r="LG22" s="385"/>
      <c r="LH22" s="385"/>
      <c r="LI22" s="385"/>
      <c r="LJ22" s="385"/>
      <c r="LK22" s="385"/>
      <c r="LL22" s="385"/>
      <c r="LM22" s="385"/>
      <c r="LN22" s="385"/>
      <c r="LO22" s="385"/>
      <c r="LP22" s="385"/>
      <c r="LQ22" s="385"/>
      <c r="LR22" s="385"/>
      <c r="LS22" s="385"/>
      <c r="LT22" s="385"/>
      <c r="LU22" s="385"/>
      <c r="LV22" s="385"/>
      <c r="LW22" s="385"/>
      <c r="LX22" s="385"/>
      <c r="LY22" s="385"/>
      <c r="LZ22" s="385"/>
      <c r="MA22" s="385"/>
      <c r="MB22" s="385"/>
      <c r="MC22" s="385"/>
      <c r="MD22" s="385"/>
      <c r="ME22" s="385"/>
      <c r="MF22" s="385"/>
      <c r="MG22" s="385"/>
      <c r="MH22" s="385"/>
      <c r="MI22" s="385"/>
      <c r="MJ22" s="385"/>
      <c r="MK22" s="385"/>
      <c r="ML22" s="385"/>
      <c r="MM22" s="385"/>
      <c r="MN22" s="385"/>
      <c r="MO22" s="385"/>
      <c r="MP22" s="385"/>
      <c r="MQ22" s="385"/>
      <c r="MR22" s="385"/>
      <c r="MS22" s="385"/>
      <c r="MT22" s="385"/>
      <c r="MU22" s="385"/>
      <c r="MV22" s="385"/>
      <c r="MW22" s="385"/>
      <c r="MX22" s="385"/>
      <c r="MY22" s="385"/>
      <c r="MZ22" s="385"/>
      <c r="NA22" s="385"/>
      <c r="NB22" s="385"/>
      <c r="NC22" s="385"/>
      <c r="ND22" s="385"/>
      <c r="NE22" s="385"/>
      <c r="NF22" s="385"/>
      <c r="NG22" s="385"/>
      <c r="NH22" s="385"/>
      <c r="NI22" s="385"/>
      <c r="NJ22" s="385"/>
      <c r="NK22" s="385"/>
      <c r="NL22" s="385"/>
      <c r="NM22" s="385"/>
      <c r="NN22" s="385"/>
      <c r="NO22" s="385"/>
      <c r="NP22" s="385"/>
      <c r="NQ22" s="385"/>
      <c r="NR22" s="385"/>
      <c r="NS22" s="385"/>
      <c r="NT22" s="385"/>
      <c r="NU22" s="385"/>
      <c r="NV22" s="385"/>
      <c r="NW22" s="385"/>
      <c r="NX22" s="385"/>
      <c r="NY22" s="385"/>
      <c r="NZ22" s="385"/>
      <c r="OA22" s="385"/>
      <c r="OB22" s="385"/>
      <c r="OC22" s="385"/>
      <c r="OD22" s="385"/>
      <c r="OE22" s="385"/>
      <c r="OF22" s="385"/>
      <c r="OG22" s="385"/>
      <c r="OH22" s="385"/>
      <c r="OI22" s="385"/>
      <c r="OJ22" s="385"/>
      <c r="OK22" s="385"/>
      <c r="OL22" s="385"/>
      <c r="OM22" s="385"/>
      <c r="ON22" s="385"/>
      <c r="OO22" s="385"/>
      <c r="OP22" s="385"/>
      <c r="OQ22" s="385"/>
      <c r="OR22" s="385"/>
      <c r="OS22" s="385"/>
      <c r="OT22" s="385"/>
      <c r="OU22" s="385"/>
      <c r="OV22" s="385"/>
      <c r="OW22" s="385"/>
      <c r="OX22" s="385"/>
      <c r="OY22" s="385"/>
      <c r="OZ22" s="385"/>
      <c r="PA22" s="385"/>
      <c r="PB22" s="385"/>
      <c r="PC22" s="385"/>
      <c r="PD22" s="385"/>
      <c r="PE22" s="385"/>
      <c r="PF22" s="385"/>
      <c r="PG22" s="385"/>
      <c r="PH22" s="385"/>
      <c r="PI22" s="385"/>
      <c r="PJ22" s="385"/>
      <c r="PK22" s="385"/>
      <c r="PL22" s="385"/>
      <c r="PM22" s="385"/>
      <c r="PN22" s="385"/>
      <c r="PO22" s="385"/>
      <c r="PP22" s="385"/>
      <c r="PQ22" s="385"/>
      <c r="PR22" s="385"/>
      <c r="PS22" s="385"/>
      <c r="PT22" s="385"/>
      <c r="PU22" s="385"/>
      <c r="PV22" s="385"/>
      <c r="PW22" s="385"/>
      <c r="PX22" s="385"/>
      <c r="PY22" s="385"/>
      <c r="PZ22" s="385"/>
      <c r="QA22" s="385"/>
      <c r="QB22" s="385"/>
      <c r="QC22" s="385"/>
      <c r="QD22" s="385"/>
      <c r="QE22" s="385"/>
      <c r="QF22" s="385"/>
      <c r="QG22" s="385"/>
      <c r="QH22" s="385"/>
      <c r="QI22" s="385"/>
      <c r="QJ22" s="385"/>
      <c r="QK22" s="385"/>
      <c r="QL22" s="385"/>
      <c r="QM22" s="385"/>
      <c r="QN22" s="385"/>
      <c r="QO22" s="385"/>
      <c r="QP22" s="385"/>
      <c r="QQ22" s="385"/>
      <c r="QR22" s="385"/>
      <c r="QS22" s="385"/>
      <c r="QT22" s="385"/>
      <c r="QU22" s="385"/>
      <c r="QV22" s="385"/>
      <c r="QW22" s="385"/>
      <c r="QX22" s="385"/>
      <c r="QY22" s="385"/>
      <c r="QZ22" s="385"/>
      <c r="RA22" s="385"/>
      <c r="RB22" s="385"/>
      <c r="RC22" s="385"/>
      <c r="RD22" s="385"/>
      <c r="RE22" s="385"/>
      <c r="RF22" s="385"/>
      <c r="RG22" s="385"/>
      <c r="RH22" s="385"/>
      <c r="RI22" s="385"/>
      <c r="RJ22" s="385"/>
      <c r="RK22" s="385"/>
      <c r="RL22" s="385"/>
      <c r="RM22" s="385"/>
      <c r="RN22" s="385"/>
      <c r="RO22" s="385"/>
      <c r="RP22" s="385"/>
      <c r="RQ22" s="385"/>
      <c r="RR22" s="385"/>
      <c r="RS22" s="385"/>
      <c r="RT22" s="385"/>
      <c r="RU22" s="385"/>
      <c r="RV22" s="385"/>
      <c r="RW22" s="385"/>
      <c r="RX22" s="385"/>
      <c r="RY22" s="385"/>
      <c r="RZ22" s="385"/>
      <c r="SA22" s="385"/>
      <c r="SB22" s="385"/>
      <c r="SC22" s="385"/>
      <c r="SD22" s="385"/>
      <c r="SE22" s="385"/>
      <c r="SF22" s="385"/>
      <c r="SG22" s="385"/>
      <c r="SH22" s="385"/>
      <c r="SI22" s="385"/>
      <c r="SJ22" s="385"/>
      <c r="SK22" s="385"/>
      <c r="SL22" s="385"/>
      <c r="SM22" s="385"/>
      <c r="SN22" s="385"/>
      <c r="SO22" s="385"/>
      <c r="SP22" s="385"/>
      <c r="SQ22" s="385"/>
      <c r="SR22" s="385"/>
      <c r="SS22" s="385"/>
      <c r="ST22" s="385"/>
      <c r="SU22" s="385"/>
      <c r="SV22" s="385"/>
      <c r="SW22" s="385"/>
      <c r="SX22" s="385"/>
      <c r="SY22" s="385"/>
      <c r="SZ22" s="385"/>
      <c r="TA22" s="385"/>
      <c r="TB22" s="385"/>
      <c r="TC22" s="385"/>
      <c r="TD22" s="385"/>
      <c r="TE22" s="385"/>
      <c r="TF22" s="385"/>
      <c r="TG22" s="385"/>
      <c r="TH22" s="385"/>
      <c r="TI22" s="385"/>
      <c r="TJ22" s="385"/>
      <c r="TK22" s="385"/>
      <c r="TL22" s="385"/>
      <c r="TM22" s="385"/>
      <c r="TN22" s="385"/>
      <c r="TO22" s="385"/>
      <c r="TP22" s="385"/>
      <c r="TQ22" s="385"/>
      <c r="TR22" s="385"/>
      <c r="TS22" s="385"/>
      <c r="TT22" s="385"/>
      <c r="TU22" s="385"/>
      <c r="TV22" s="385"/>
      <c r="TW22" s="385"/>
      <c r="TX22" s="385"/>
      <c r="TY22" s="385"/>
      <c r="TZ22" s="385"/>
      <c r="UA22" s="385"/>
      <c r="UB22" s="385"/>
      <c r="UC22" s="385"/>
      <c r="UD22" s="385"/>
      <c r="UE22" s="385"/>
      <c r="UF22" s="385"/>
      <c r="UG22" s="385"/>
      <c r="UH22" s="385"/>
      <c r="UI22" s="385"/>
      <c r="UJ22" s="385"/>
      <c r="UK22" s="385"/>
      <c r="UL22" s="385"/>
      <c r="UM22" s="385"/>
      <c r="UN22" s="385"/>
      <c r="UO22" s="385"/>
      <c r="UP22" s="385"/>
      <c r="UQ22" s="385"/>
      <c r="UR22" s="385"/>
      <c r="US22" s="385"/>
      <c r="UT22" s="385"/>
      <c r="UU22" s="385"/>
      <c r="UV22" s="385"/>
      <c r="UW22" s="385"/>
      <c r="UX22" s="385"/>
      <c r="UY22" s="385"/>
      <c r="UZ22" s="385"/>
      <c r="VA22" s="385"/>
      <c r="VB22" s="385"/>
      <c r="VC22" s="385"/>
      <c r="VD22" s="385"/>
      <c r="VE22" s="385"/>
      <c r="VF22" s="385"/>
      <c r="VG22" s="385"/>
      <c r="VH22" s="385"/>
      <c r="VI22" s="385"/>
      <c r="VJ22" s="385"/>
      <c r="VK22" s="385"/>
      <c r="VL22" s="385"/>
      <c r="VM22" s="385"/>
      <c r="VN22" s="385"/>
      <c r="VO22" s="385"/>
      <c r="VP22" s="385"/>
      <c r="VQ22" s="385"/>
      <c r="VR22" s="385"/>
      <c r="VS22" s="385"/>
      <c r="VT22" s="385"/>
      <c r="VU22" s="385"/>
      <c r="VV22" s="385"/>
      <c r="VW22" s="385"/>
      <c r="VX22" s="385"/>
      <c r="VY22" s="385"/>
      <c r="VZ22" s="385"/>
      <c r="WA22" s="385"/>
      <c r="WB22" s="385"/>
      <c r="WC22" s="385"/>
      <c r="WD22" s="385"/>
      <c r="WE22" s="385"/>
      <c r="WF22" s="385"/>
      <c r="WG22" s="385"/>
      <c r="WH22" s="385"/>
      <c r="WI22" s="385"/>
      <c r="WJ22" s="385"/>
      <c r="WK22" s="385"/>
      <c r="WL22" s="385"/>
      <c r="WM22" s="385"/>
      <c r="WN22" s="385"/>
      <c r="WO22" s="385"/>
      <c r="WP22" s="385"/>
      <c r="WQ22" s="385"/>
      <c r="WR22" s="385"/>
      <c r="WS22" s="385"/>
      <c r="WT22" s="385"/>
      <c r="WU22" s="385"/>
      <c r="WV22" s="385"/>
      <c r="WW22" s="385"/>
      <c r="WX22" s="385"/>
      <c r="WY22" s="385"/>
      <c r="WZ22" s="385"/>
      <c r="XA22" s="385"/>
      <c r="XB22" s="385"/>
      <c r="XC22" s="385"/>
      <c r="XD22" s="385"/>
      <c r="XE22" s="385"/>
      <c r="XF22" s="385"/>
      <c r="XG22" s="385"/>
      <c r="XH22" s="385"/>
      <c r="XI22" s="385"/>
      <c r="XJ22" s="385"/>
      <c r="XK22" s="385"/>
      <c r="XL22" s="385"/>
      <c r="XM22" s="385"/>
      <c r="XN22" s="385"/>
      <c r="XO22" s="385"/>
      <c r="XP22" s="385"/>
      <c r="XQ22" s="385"/>
      <c r="XR22" s="385"/>
      <c r="XS22" s="385"/>
      <c r="XT22" s="385"/>
      <c r="XU22" s="385"/>
      <c r="XV22" s="385"/>
      <c r="XW22" s="385"/>
      <c r="XX22" s="385"/>
      <c r="XY22" s="385"/>
      <c r="XZ22" s="385"/>
      <c r="YA22" s="385"/>
      <c r="YB22" s="385"/>
      <c r="YC22" s="385"/>
      <c r="YD22" s="385"/>
      <c r="YE22" s="385"/>
      <c r="YF22" s="385"/>
      <c r="YG22" s="385"/>
      <c r="YH22" s="385"/>
      <c r="YI22" s="385"/>
      <c r="YJ22" s="385"/>
      <c r="YK22" s="385"/>
      <c r="YL22" s="385"/>
      <c r="YM22" s="385"/>
      <c r="YN22" s="385"/>
      <c r="YO22" s="385"/>
      <c r="YP22" s="385"/>
      <c r="YQ22" s="385"/>
      <c r="YR22" s="385"/>
      <c r="YS22" s="385"/>
      <c r="YT22" s="385"/>
      <c r="YU22" s="385"/>
      <c r="YV22" s="385"/>
      <c r="YW22" s="385"/>
      <c r="YX22" s="385"/>
      <c r="YY22" s="385"/>
      <c r="YZ22" s="385"/>
      <c r="ZA22" s="385"/>
      <c r="ZB22" s="385"/>
      <c r="ZC22" s="385"/>
      <c r="ZD22" s="385"/>
      <c r="ZE22" s="385"/>
      <c r="ZF22" s="385"/>
      <c r="ZG22" s="385"/>
      <c r="ZH22" s="385"/>
      <c r="ZI22" s="385"/>
      <c r="ZJ22" s="385"/>
      <c r="ZK22" s="385"/>
      <c r="ZL22" s="385"/>
      <c r="ZM22" s="385"/>
      <c r="ZN22" s="385"/>
      <c r="ZO22" s="385"/>
      <c r="ZP22" s="385"/>
      <c r="ZQ22" s="385"/>
      <c r="ZR22" s="385"/>
      <c r="ZS22" s="385"/>
      <c r="ZT22" s="385"/>
      <c r="ZU22" s="385"/>
      <c r="ZV22" s="385"/>
      <c r="ZW22" s="385"/>
      <c r="ZX22" s="385"/>
      <c r="ZY22" s="385"/>
      <c r="ZZ22" s="385"/>
      <c r="AAA22" s="385"/>
      <c r="AAB22" s="385"/>
      <c r="AAC22" s="385"/>
      <c r="AAD22" s="385"/>
      <c r="AAE22" s="385"/>
      <c r="AAF22" s="385"/>
      <c r="AAG22" s="385"/>
      <c r="AAH22" s="385"/>
      <c r="AAI22" s="385"/>
      <c r="AAJ22" s="385"/>
      <c r="AAK22" s="385"/>
      <c r="AAL22" s="385"/>
      <c r="AAM22" s="385"/>
      <c r="AAN22" s="385"/>
      <c r="AAO22" s="385"/>
      <c r="AAP22" s="385"/>
      <c r="AAQ22" s="385"/>
      <c r="AAR22" s="385"/>
      <c r="AAS22" s="385"/>
      <c r="AAT22" s="385"/>
      <c r="AAU22" s="385"/>
      <c r="AAV22" s="385"/>
      <c r="AAW22" s="385"/>
      <c r="AAX22" s="385"/>
      <c r="AAY22" s="385"/>
      <c r="AAZ22" s="385"/>
      <c r="ABA22" s="385"/>
      <c r="ABB22" s="385"/>
      <c r="ABC22" s="385"/>
      <c r="ABD22" s="385"/>
      <c r="ABE22" s="385"/>
      <c r="ABF22" s="385"/>
      <c r="ABG22" s="385"/>
      <c r="ABH22" s="385"/>
      <c r="ABI22" s="385"/>
      <c r="ABJ22" s="385"/>
      <c r="ABK22" s="385"/>
      <c r="ABL22" s="385"/>
      <c r="ABM22" s="385"/>
      <c r="ABN22" s="385"/>
      <c r="ABO22" s="385"/>
      <c r="ABP22" s="385"/>
      <c r="ABQ22" s="385"/>
      <c r="ABR22" s="385"/>
      <c r="ABS22" s="385"/>
      <c r="ABT22" s="385"/>
      <c r="ABU22" s="385"/>
      <c r="ABV22" s="385"/>
      <c r="ABW22" s="385"/>
      <c r="ABX22" s="385"/>
      <c r="ABY22" s="385"/>
      <c r="ABZ22" s="385"/>
      <c r="ACA22" s="385"/>
      <c r="ACB22" s="385"/>
      <c r="ACC22" s="385"/>
      <c r="ACD22" s="385"/>
      <c r="ACE22" s="385"/>
      <c r="ACF22" s="385"/>
      <c r="ACG22" s="385"/>
      <c r="ACH22" s="385"/>
      <c r="ACI22" s="385"/>
      <c r="ACJ22" s="385"/>
      <c r="ACK22" s="385"/>
      <c r="ACL22" s="385"/>
      <c r="ACM22" s="385"/>
      <c r="ACN22" s="385"/>
      <c r="ACO22" s="385"/>
      <c r="ACP22" s="385"/>
      <c r="ACQ22" s="385"/>
      <c r="ACR22" s="385"/>
      <c r="ACS22" s="385"/>
      <c r="ACT22" s="385"/>
      <c r="ACU22" s="385"/>
      <c r="ACV22" s="385"/>
      <c r="ACW22" s="385"/>
      <c r="ACX22" s="385"/>
      <c r="ACY22" s="385"/>
      <c r="ACZ22" s="385"/>
      <c r="ADA22" s="385"/>
      <c r="ADB22" s="385"/>
      <c r="ADC22" s="385"/>
      <c r="ADD22" s="385"/>
      <c r="ADE22" s="385"/>
      <c r="ADF22" s="385"/>
      <c r="ADG22" s="385"/>
      <c r="ADH22" s="385"/>
      <c r="ADI22" s="385"/>
      <c r="ADJ22" s="385"/>
      <c r="ADK22" s="385"/>
      <c r="ADL22" s="385"/>
      <c r="ADM22" s="385"/>
      <c r="ADN22" s="385"/>
      <c r="ADO22" s="385"/>
      <c r="ADP22" s="385"/>
      <c r="ADQ22" s="385"/>
      <c r="ADR22" s="385"/>
      <c r="ADS22" s="385"/>
      <c r="ADT22" s="385"/>
      <c r="ADU22" s="385"/>
      <c r="ADV22" s="385"/>
      <c r="ADW22" s="385"/>
      <c r="ADX22" s="385"/>
      <c r="ADY22" s="385"/>
      <c r="ADZ22" s="385"/>
      <c r="AEA22" s="385"/>
      <c r="AEB22" s="385"/>
      <c r="AEC22" s="385"/>
      <c r="AED22" s="385"/>
      <c r="AEE22" s="385"/>
      <c r="AEF22" s="385"/>
      <c r="AEG22" s="385"/>
      <c r="AEH22" s="385"/>
      <c r="AEI22" s="385"/>
      <c r="AEJ22" s="385"/>
      <c r="AEK22" s="385"/>
      <c r="AEL22" s="385"/>
      <c r="AEM22" s="385"/>
      <c r="AEN22" s="385"/>
      <c r="AEO22" s="385"/>
      <c r="AEP22" s="385"/>
      <c r="AEQ22" s="385"/>
      <c r="AER22" s="385"/>
      <c r="AES22" s="385"/>
      <c r="AET22" s="385"/>
      <c r="AEU22" s="385"/>
      <c r="AEV22" s="385"/>
      <c r="AEW22" s="385"/>
      <c r="AEX22" s="385"/>
      <c r="AEY22" s="385"/>
      <c r="AEZ22" s="385"/>
      <c r="AFA22" s="385"/>
      <c r="AFB22" s="385"/>
      <c r="AFC22" s="385"/>
      <c r="AFD22" s="385"/>
      <c r="AFE22" s="385"/>
      <c r="AFF22" s="385"/>
      <c r="AFG22" s="385"/>
      <c r="AFH22" s="385"/>
      <c r="AFI22" s="385"/>
      <c r="AFJ22" s="385"/>
      <c r="AFK22" s="385"/>
      <c r="AFL22" s="385"/>
      <c r="AFM22" s="385"/>
      <c r="AFN22" s="385"/>
      <c r="AFO22" s="385"/>
      <c r="AFP22" s="385"/>
      <c r="AFQ22" s="385"/>
      <c r="AFR22" s="385"/>
      <c r="AFS22" s="385"/>
      <c r="AFT22" s="385"/>
      <c r="AFU22" s="385"/>
      <c r="AFV22" s="385"/>
      <c r="AFW22" s="385"/>
      <c r="AFX22" s="385"/>
      <c r="AFY22" s="385"/>
      <c r="AFZ22" s="385"/>
      <c r="AGA22" s="385"/>
      <c r="AGB22" s="385"/>
      <c r="AGC22" s="385"/>
      <c r="AGD22" s="385"/>
      <c r="AGE22" s="385"/>
      <c r="AGF22" s="385"/>
      <c r="AGG22" s="385"/>
      <c r="AGH22" s="385"/>
      <c r="AGI22" s="385"/>
      <c r="AGJ22" s="385"/>
      <c r="AGK22" s="385"/>
      <c r="AGL22" s="385"/>
      <c r="AGM22" s="385"/>
      <c r="AGN22" s="385"/>
      <c r="AGO22" s="385"/>
      <c r="AGP22" s="385"/>
      <c r="AGQ22" s="385"/>
      <c r="AGR22" s="385"/>
      <c r="AGS22" s="385"/>
      <c r="AGT22" s="385"/>
      <c r="AGU22" s="385"/>
      <c r="AGV22" s="385"/>
      <c r="AGW22" s="385"/>
      <c r="AGX22" s="385"/>
      <c r="AGY22" s="385"/>
      <c r="AGZ22" s="385"/>
      <c r="AHA22" s="385"/>
      <c r="AHB22" s="385"/>
      <c r="AHC22" s="385"/>
      <c r="AHD22" s="385"/>
      <c r="AHE22" s="385"/>
      <c r="AHF22" s="385"/>
      <c r="AHG22" s="385"/>
      <c r="AHH22" s="385"/>
      <c r="AHI22" s="385"/>
      <c r="AHJ22" s="385"/>
      <c r="AHK22" s="385"/>
      <c r="AHL22" s="385"/>
      <c r="AHM22" s="385"/>
      <c r="AHN22" s="385"/>
      <c r="AHO22" s="385"/>
      <c r="AHP22" s="385"/>
      <c r="AHQ22" s="385"/>
      <c r="AHR22" s="385"/>
      <c r="AHS22" s="385"/>
      <c r="AHT22" s="385"/>
      <c r="AHU22" s="385"/>
      <c r="AHV22" s="385"/>
      <c r="AHW22" s="385"/>
      <c r="AHX22" s="385"/>
      <c r="AHY22" s="385"/>
      <c r="AHZ22" s="385"/>
      <c r="AIA22" s="385"/>
      <c r="AIB22" s="385"/>
      <c r="AIC22" s="385"/>
      <c r="AID22" s="385"/>
      <c r="AIE22" s="385"/>
      <c r="AIF22" s="385"/>
      <c r="AIG22" s="385"/>
      <c r="AIH22" s="385"/>
      <c r="AII22" s="385"/>
      <c r="AIJ22" s="385"/>
      <c r="AIK22" s="385"/>
      <c r="AIL22" s="385"/>
      <c r="AIM22" s="385"/>
      <c r="AIN22" s="385"/>
      <c r="AIO22" s="385"/>
      <c r="AIP22" s="385"/>
      <c r="AIQ22" s="385"/>
      <c r="AIR22" s="385"/>
      <c r="AIS22" s="385"/>
      <c r="AIT22" s="385"/>
      <c r="AIU22" s="385"/>
      <c r="AIV22" s="385"/>
      <c r="AIW22" s="385"/>
      <c r="AIX22" s="385"/>
      <c r="AIY22" s="385"/>
      <c r="AIZ22" s="385"/>
      <c r="AJA22" s="385"/>
      <c r="AJB22" s="385"/>
      <c r="AJC22" s="385"/>
      <c r="AJD22" s="385"/>
      <c r="AJE22" s="385"/>
      <c r="AJF22" s="385"/>
      <c r="AJG22" s="385"/>
      <c r="AJH22" s="385"/>
      <c r="AJI22" s="385"/>
      <c r="AJJ22" s="385"/>
      <c r="AJK22" s="385"/>
      <c r="AJL22" s="385"/>
      <c r="AJM22" s="385"/>
      <c r="AJN22" s="385"/>
      <c r="AJO22" s="385"/>
      <c r="AJP22" s="385"/>
      <c r="AJQ22" s="385"/>
      <c r="AJR22" s="385"/>
      <c r="AJS22" s="385"/>
      <c r="AJT22" s="385"/>
      <c r="AJU22" s="385"/>
      <c r="AJV22" s="385"/>
      <c r="AJW22" s="385"/>
      <c r="AJX22" s="385"/>
      <c r="AJY22" s="385"/>
      <c r="AJZ22" s="385"/>
      <c r="AKA22" s="385"/>
      <c r="AKB22" s="385"/>
      <c r="AKC22" s="385"/>
      <c r="AKD22" s="385"/>
      <c r="AKE22" s="385"/>
      <c r="AKF22" s="385"/>
      <c r="AKG22" s="385"/>
      <c r="AKH22" s="385"/>
      <c r="AKI22" s="385"/>
      <c r="AKJ22" s="385"/>
      <c r="AKK22" s="385"/>
      <c r="AKL22" s="385"/>
      <c r="AKM22" s="385"/>
      <c r="AKN22" s="385"/>
      <c r="AKO22" s="385"/>
      <c r="AKP22" s="385"/>
      <c r="AKQ22" s="385"/>
      <c r="AKR22" s="385"/>
      <c r="AKS22" s="385"/>
      <c r="AKT22" s="385"/>
      <c r="AKU22" s="385"/>
      <c r="AKV22" s="385"/>
      <c r="AKW22" s="385"/>
      <c r="AKX22" s="385"/>
      <c r="AKY22" s="385"/>
      <c r="AKZ22" s="385"/>
      <c r="ALA22" s="385"/>
      <c r="ALB22" s="385"/>
      <c r="ALC22" s="385"/>
      <c r="ALD22" s="385"/>
      <c r="ALE22" s="385"/>
      <c r="ALF22" s="385"/>
      <c r="ALG22" s="385"/>
      <c r="ALH22" s="385"/>
      <c r="ALI22" s="385"/>
      <c r="ALJ22" s="385"/>
      <c r="ALK22" s="385"/>
      <c r="ALL22" s="385"/>
      <c r="ALM22" s="385"/>
      <c r="ALN22" s="385"/>
      <c r="ALO22" s="385"/>
      <c r="ALP22" s="385"/>
      <c r="ALQ22" s="385"/>
      <c r="ALR22" s="385"/>
      <c r="ALS22" s="385"/>
      <c r="ALT22" s="385"/>
      <c r="ALU22" s="385"/>
      <c r="ALV22" s="385"/>
      <c r="ALW22" s="385"/>
      <c r="ALX22" s="385"/>
      <c r="ALY22" s="385"/>
      <c r="ALZ22" s="385"/>
      <c r="AMA22" s="385"/>
      <c r="AMB22" s="385"/>
      <c r="AMC22" s="385"/>
      <c r="AMD22" s="385"/>
      <c r="AME22" s="385"/>
      <c r="AMF22" s="385"/>
      <c r="AMG22" s="385"/>
      <c r="AMH22" s="385"/>
      <c r="AMI22" s="385"/>
      <c r="AMJ22" s="385"/>
      <c r="AMK22" s="385"/>
    </row>
    <row r="23" spans="1:1025" s="369" customFormat="1" ht="25.5">
      <c r="A23" s="383"/>
      <c r="B23" s="384" t="s">
        <v>3429</v>
      </c>
      <c r="C23" s="384"/>
      <c r="D23" s="384"/>
      <c r="E23" s="384"/>
      <c r="F23" s="384"/>
      <c r="G23" s="384"/>
      <c r="H23" s="384"/>
      <c r="I23" s="384"/>
      <c r="J23" s="384"/>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c r="AZ23" s="385"/>
      <c r="BA23" s="385"/>
      <c r="BB23" s="385"/>
      <c r="BC23" s="385"/>
      <c r="BD23" s="385"/>
      <c r="BE23" s="385"/>
      <c r="BF23" s="385"/>
      <c r="BG23" s="385"/>
      <c r="BH23" s="385"/>
      <c r="BI23" s="385"/>
      <c r="BJ23" s="385"/>
      <c r="BK23" s="385"/>
      <c r="BL23" s="385"/>
      <c r="BM23" s="385"/>
      <c r="BN23" s="385"/>
      <c r="BO23" s="385"/>
      <c r="BP23" s="385"/>
      <c r="BQ23" s="385"/>
      <c r="BR23" s="385"/>
      <c r="BS23" s="385"/>
      <c r="BT23" s="385"/>
      <c r="BU23" s="385"/>
      <c r="BV23" s="385"/>
      <c r="BW23" s="385"/>
      <c r="BX23" s="385"/>
      <c r="BY23" s="385"/>
      <c r="BZ23" s="385"/>
      <c r="CA23" s="385"/>
      <c r="CB23" s="385"/>
      <c r="CC23" s="385"/>
      <c r="CD23" s="385"/>
      <c r="CE23" s="385"/>
      <c r="CF23" s="385"/>
      <c r="CG23" s="385"/>
      <c r="CH23" s="385"/>
      <c r="CI23" s="385"/>
      <c r="CJ23" s="385"/>
      <c r="CK23" s="385"/>
      <c r="CL23" s="385"/>
      <c r="CM23" s="385"/>
      <c r="CN23" s="385"/>
      <c r="CO23" s="385"/>
      <c r="CP23" s="385"/>
      <c r="CQ23" s="385"/>
      <c r="CR23" s="385"/>
      <c r="CS23" s="385"/>
      <c r="CT23" s="385"/>
      <c r="CU23" s="385"/>
      <c r="CV23" s="385"/>
      <c r="CW23" s="385"/>
      <c r="CX23" s="385"/>
      <c r="CY23" s="385"/>
      <c r="CZ23" s="385"/>
      <c r="DA23" s="385"/>
      <c r="DB23" s="385"/>
      <c r="DC23" s="385"/>
      <c r="DD23" s="385"/>
      <c r="DE23" s="385"/>
      <c r="DF23" s="385"/>
      <c r="DG23" s="385"/>
      <c r="DH23" s="385"/>
      <c r="DI23" s="385"/>
      <c r="DJ23" s="385"/>
      <c r="DK23" s="385"/>
      <c r="DL23" s="385"/>
      <c r="DM23" s="385"/>
      <c r="DN23" s="385"/>
      <c r="DO23" s="385"/>
      <c r="DP23" s="385"/>
      <c r="DQ23" s="385"/>
      <c r="DR23" s="385"/>
      <c r="DS23" s="385"/>
      <c r="DT23" s="385"/>
      <c r="DU23" s="385"/>
      <c r="DV23" s="385"/>
      <c r="DW23" s="385"/>
      <c r="DX23" s="385"/>
      <c r="DY23" s="385"/>
      <c r="DZ23" s="385"/>
      <c r="EA23" s="385"/>
      <c r="EB23" s="385"/>
      <c r="EC23" s="385"/>
      <c r="ED23" s="385"/>
      <c r="EE23" s="385"/>
      <c r="EF23" s="385"/>
      <c r="EG23" s="385"/>
      <c r="EH23" s="385"/>
      <c r="EI23" s="385"/>
      <c r="EJ23" s="385"/>
      <c r="EK23" s="385"/>
      <c r="EL23" s="385"/>
      <c r="EM23" s="385"/>
      <c r="EN23" s="385"/>
      <c r="EO23" s="385"/>
      <c r="EP23" s="385"/>
      <c r="EQ23" s="385"/>
      <c r="ER23" s="385"/>
      <c r="ES23" s="385"/>
      <c r="ET23" s="385"/>
      <c r="EU23" s="385"/>
      <c r="EV23" s="385"/>
      <c r="EW23" s="385"/>
      <c r="EX23" s="385"/>
      <c r="EY23" s="385"/>
      <c r="EZ23" s="385"/>
      <c r="FA23" s="385"/>
      <c r="FB23" s="385"/>
      <c r="FC23" s="385"/>
      <c r="FD23" s="385"/>
      <c r="FE23" s="385"/>
      <c r="FF23" s="385"/>
      <c r="FG23" s="385"/>
      <c r="FH23" s="385"/>
      <c r="FI23" s="385"/>
      <c r="FJ23" s="385"/>
      <c r="FK23" s="385"/>
      <c r="FL23" s="385"/>
      <c r="FM23" s="385"/>
      <c r="FN23" s="385"/>
      <c r="FO23" s="385"/>
      <c r="FP23" s="385"/>
      <c r="FQ23" s="385"/>
      <c r="FR23" s="385"/>
      <c r="FS23" s="385"/>
      <c r="FT23" s="385"/>
      <c r="FU23" s="385"/>
      <c r="FV23" s="385"/>
      <c r="FW23" s="385"/>
      <c r="FX23" s="385"/>
      <c r="FY23" s="385"/>
      <c r="FZ23" s="385"/>
      <c r="GA23" s="385"/>
      <c r="GB23" s="385"/>
      <c r="GC23" s="385"/>
      <c r="GD23" s="385"/>
      <c r="GE23" s="385"/>
      <c r="GF23" s="385"/>
      <c r="GG23" s="385"/>
      <c r="GH23" s="385"/>
      <c r="GI23" s="385"/>
      <c r="GJ23" s="385"/>
      <c r="GK23" s="385"/>
      <c r="GL23" s="385"/>
      <c r="GM23" s="385"/>
      <c r="GN23" s="385"/>
      <c r="GO23" s="385"/>
      <c r="GP23" s="385"/>
      <c r="GQ23" s="385"/>
      <c r="GR23" s="385"/>
      <c r="GS23" s="385"/>
      <c r="GT23" s="385"/>
      <c r="GU23" s="385"/>
      <c r="GV23" s="385"/>
      <c r="GW23" s="385"/>
      <c r="GX23" s="385"/>
      <c r="GY23" s="385"/>
      <c r="GZ23" s="385"/>
      <c r="HA23" s="385"/>
      <c r="HB23" s="385"/>
      <c r="HC23" s="385"/>
      <c r="HD23" s="385"/>
      <c r="HE23" s="385"/>
      <c r="HF23" s="385"/>
      <c r="HG23" s="385"/>
      <c r="HH23" s="385"/>
      <c r="HI23" s="385"/>
      <c r="HJ23" s="385"/>
      <c r="HK23" s="385"/>
      <c r="HL23" s="385"/>
      <c r="HM23" s="385"/>
      <c r="HN23" s="385"/>
      <c r="HO23" s="385"/>
      <c r="HP23" s="385"/>
      <c r="HQ23" s="385"/>
      <c r="HR23" s="385"/>
      <c r="HS23" s="385"/>
      <c r="HT23" s="385"/>
      <c r="HU23" s="385"/>
      <c r="HV23" s="385"/>
      <c r="HW23" s="385"/>
      <c r="HX23" s="385"/>
      <c r="HY23" s="385"/>
      <c r="HZ23" s="385"/>
      <c r="IA23" s="385"/>
      <c r="IB23" s="385"/>
      <c r="IC23" s="385"/>
      <c r="ID23" s="385"/>
      <c r="IE23" s="385"/>
      <c r="IF23" s="385"/>
      <c r="IG23" s="385"/>
      <c r="IH23" s="385"/>
      <c r="II23" s="385"/>
      <c r="IJ23" s="385"/>
      <c r="IK23" s="385"/>
      <c r="IL23" s="385"/>
      <c r="IM23" s="385"/>
      <c r="IN23" s="385"/>
      <c r="IO23" s="385"/>
      <c r="IP23" s="385"/>
      <c r="IQ23" s="385"/>
      <c r="IR23" s="385"/>
      <c r="IS23" s="385"/>
      <c r="IT23" s="385"/>
      <c r="IU23" s="385"/>
      <c r="IV23" s="385"/>
      <c r="IW23" s="385"/>
      <c r="IX23" s="385"/>
      <c r="IY23" s="385"/>
      <c r="IZ23" s="385"/>
      <c r="JA23" s="385"/>
      <c r="JB23" s="385"/>
      <c r="JC23" s="385"/>
      <c r="JD23" s="385"/>
      <c r="JE23" s="385"/>
      <c r="JF23" s="385"/>
      <c r="JG23" s="385"/>
      <c r="JH23" s="385"/>
      <c r="JI23" s="385"/>
      <c r="JJ23" s="385"/>
      <c r="JK23" s="385"/>
      <c r="JL23" s="385"/>
      <c r="JM23" s="385"/>
      <c r="JN23" s="385"/>
      <c r="JO23" s="385"/>
      <c r="JP23" s="385"/>
      <c r="JQ23" s="385"/>
      <c r="JR23" s="385"/>
      <c r="JS23" s="385"/>
      <c r="JT23" s="385"/>
      <c r="JU23" s="385"/>
      <c r="JV23" s="385"/>
      <c r="JW23" s="385"/>
      <c r="JX23" s="385"/>
      <c r="JY23" s="385"/>
      <c r="JZ23" s="385"/>
      <c r="KA23" s="385"/>
      <c r="KB23" s="385"/>
      <c r="KC23" s="385"/>
      <c r="KD23" s="385"/>
      <c r="KE23" s="385"/>
      <c r="KF23" s="385"/>
      <c r="KG23" s="385"/>
      <c r="KH23" s="385"/>
      <c r="KI23" s="385"/>
      <c r="KJ23" s="385"/>
      <c r="KK23" s="385"/>
      <c r="KL23" s="385"/>
      <c r="KM23" s="385"/>
      <c r="KN23" s="385"/>
      <c r="KO23" s="385"/>
      <c r="KP23" s="385"/>
      <c r="KQ23" s="385"/>
      <c r="KR23" s="385"/>
      <c r="KS23" s="385"/>
      <c r="KT23" s="385"/>
      <c r="KU23" s="385"/>
      <c r="KV23" s="385"/>
      <c r="KW23" s="385"/>
      <c r="KX23" s="385"/>
      <c r="KY23" s="385"/>
      <c r="KZ23" s="385"/>
      <c r="LA23" s="385"/>
      <c r="LB23" s="385"/>
      <c r="LC23" s="385"/>
      <c r="LD23" s="385"/>
      <c r="LE23" s="385"/>
      <c r="LF23" s="385"/>
      <c r="LG23" s="385"/>
      <c r="LH23" s="385"/>
      <c r="LI23" s="385"/>
      <c r="LJ23" s="385"/>
      <c r="LK23" s="385"/>
      <c r="LL23" s="385"/>
      <c r="LM23" s="385"/>
      <c r="LN23" s="385"/>
      <c r="LO23" s="385"/>
      <c r="LP23" s="385"/>
      <c r="LQ23" s="385"/>
      <c r="LR23" s="385"/>
      <c r="LS23" s="385"/>
      <c r="LT23" s="385"/>
      <c r="LU23" s="385"/>
      <c r="LV23" s="385"/>
      <c r="LW23" s="385"/>
      <c r="LX23" s="385"/>
      <c r="LY23" s="385"/>
      <c r="LZ23" s="385"/>
      <c r="MA23" s="385"/>
      <c r="MB23" s="385"/>
      <c r="MC23" s="385"/>
      <c r="MD23" s="385"/>
      <c r="ME23" s="385"/>
      <c r="MF23" s="385"/>
      <c r="MG23" s="385"/>
      <c r="MH23" s="385"/>
      <c r="MI23" s="385"/>
      <c r="MJ23" s="385"/>
      <c r="MK23" s="385"/>
      <c r="ML23" s="385"/>
      <c r="MM23" s="385"/>
      <c r="MN23" s="385"/>
      <c r="MO23" s="385"/>
      <c r="MP23" s="385"/>
      <c r="MQ23" s="385"/>
      <c r="MR23" s="385"/>
      <c r="MS23" s="385"/>
      <c r="MT23" s="385"/>
      <c r="MU23" s="385"/>
      <c r="MV23" s="385"/>
      <c r="MW23" s="385"/>
      <c r="MX23" s="385"/>
      <c r="MY23" s="385"/>
      <c r="MZ23" s="385"/>
      <c r="NA23" s="385"/>
      <c r="NB23" s="385"/>
      <c r="NC23" s="385"/>
      <c r="ND23" s="385"/>
      <c r="NE23" s="385"/>
      <c r="NF23" s="385"/>
      <c r="NG23" s="385"/>
      <c r="NH23" s="385"/>
      <c r="NI23" s="385"/>
      <c r="NJ23" s="385"/>
      <c r="NK23" s="385"/>
      <c r="NL23" s="385"/>
      <c r="NM23" s="385"/>
      <c r="NN23" s="385"/>
      <c r="NO23" s="385"/>
      <c r="NP23" s="385"/>
      <c r="NQ23" s="385"/>
      <c r="NR23" s="385"/>
      <c r="NS23" s="385"/>
      <c r="NT23" s="385"/>
      <c r="NU23" s="385"/>
      <c r="NV23" s="385"/>
      <c r="NW23" s="385"/>
      <c r="NX23" s="385"/>
      <c r="NY23" s="385"/>
      <c r="NZ23" s="385"/>
      <c r="OA23" s="385"/>
      <c r="OB23" s="385"/>
      <c r="OC23" s="385"/>
      <c r="OD23" s="385"/>
      <c r="OE23" s="385"/>
      <c r="OF23" s="385"/>
      <c r="OG23" s="385"/>
      <c r="OH23" s="385"/>
      <c r="OI23" s="385"/>
      <c r="OJ23" s="385"/>
      <c r="OK23" s="385"/>
      <c r="OL23" s="385"/>
      <c r="OM23" s="385"/>
      <c r="ON23" s="385"/>
      <c r="OO23" s="385"/>
      <c r="OP23" s="385"/>
      <c r="OQ23" s="385"/>
      <c r="OR23" s="385"/>
      <c r="OS23" s="385"/>
      <c r="OT23" s="385"/>
      <c r="OU23" s="385"/>
      <c r="OV23" s="385"/>
      <c r="OW23" s="385"/>
      <c r="OX23" s="385"/>
      <c r="OY23" s="385"/>
      <c r="OZ23" s="385"/>
      <c r="PA23" s="385"/>
      <c r="PB23" s="385"/>
      <c r="PC23" s="385"/>
      <c r="PD23" s="385"/>
      <c r="PE23" s="385"/>
      <c r="PF23" s="385"/>
      <c r="PG23" s="385"/>
      <c r="PH23" s="385"/>
      <c r="PI23" s="385"/>
      <c r="PJ23" s="385"/>
      <c r="PK23" s="385"/>
      <c r="PL23" s="385"/>
      <c r="PM23" s="385"/>
      <c r="PN23" s="385"/>
      <c r="PO23" s="385"/>
      <c r="PP23" s="385"/>
      <c r="PQ23" s="385"/>
      <c r="PR23" s="385"/>
      <c r="PS23" s="385"/>
      <c r="PT23" s="385"/>
      <c r="PU23" s="385"/>
      <c r="PV23" s="385"/>
      <c r="PW23" s="385"/>
      <c r="PX23" s="385"/>
      <c r="PY23" s="385"/>
      <c r="PZ23" s="385"/>
      <c r="QA23" s="385"/>
      <c r="QB23" s="385"/>
      <c r="QC23" s="385"/>
      <c r="QD23" s="385"/>
      <c r="QE23" s="385"/>
      <c r="QF23" s="385"/>
      <c r="QG23" s="385"/>
      <c r="QH23" s="385"/>
      <c r="QI23" s="385"/>
      <c r="QJ23" s="385"/>
      <c r="QK23" s="385"/>
      <c r="QL23" s="385"/>
      <c r="QM23" s="385"/>
      <c r="QN23" s="385"/>
      <c r="QO23" s="385"/>
      <c r="QP23" s="385"/>
      <c r="QQ23" s="385"/>
      <c r="QR23" s="385"/>
      <c r="QS23" s="385"/>
      <c r="QT23" s="385"/>
      <c r="QU23" s="385"/>
      <c r="QV23" s="385"/>
      <c r="QW23" s="385"/>
      <c r="QX23" s="385"/>
      <c r="QY23" s="385"/>
      <c r="QZ23" s="385"/>
      <c r="RA23" s="385"/>
      <c r="RB23" s="385"/>
      <c r="RC23" s="385"/>
      <c r="RD23" s="385"/>
      <c r="RE23" s="385"/>
      <c r="RF23" s="385"/>
      <c r="RG23" s="385"/>
      <c r="RH23" s="385"/>
      <c r="RI23" s="385"/>
      <c r="RJ23" s="385"/>
      <c r="RK23" s="385"/>
      <c r="RL23" s="385"/>
      <c r="RM23" s="385"/>
      <c r="RN23" s="385"/>
      <c r="RO23" s="385"/>
      <c r="RP23" s="385"/>
      <c r="RQ23" s="385"/>
      <c r="RR23" s="385"/>
      <c r="RS23" s="385"/>
      <c r="RT23" s="385"/>
      <c r="RU23" s="385"/>
      <c r="RV23" s="385"/>
      <c r="RW23" s="385"/>
      <c r="RX23" s="385"/>
      <c r="RY23" s="385"/>
      <c r="RZ23" s="385"/>
      <c r="SA23" s="385"/>
      <c r="SB23" s="385"/>
      <c r="SC23" s="385"/>
      <c r="SD23" s="385"/>
      <c r="SE23" s="385"/>
      <c r="SF23" s="385"/>
      <c r="SG23" s="385"/>
      <c r="SH23" s="385"/>
      <c r="SI23" s="385"/>
      <c r="SJ23" s="385"/>
      <c r="SK23" s="385"/>
      <c r="SL23" s="385"/>
      <c r="SM23" s="385"/>
      <c r="SN23" s="385"/>
      <c r="SO23" s="385"/>
      <c r="SP23" s="385"/>
      <c r="SQ23" s="385"/>
      <c r="SR23" s="385"/>
      <c r="SS23" s="385"/>
      <c r="ST23" s="385"/>
      <c r="SU23" s="385"/>
      <c r="SV23" s="385"/>
      <c r="SW23" s="385"/>
      <c r="SX23" s="385"/>
      <c r="SY23" s="385"/>
      <c r="SZ23" s="385"/>
      <c r="TA23" s="385"/>
      <c r="TB23" s="385"/>
      <c r="TC23" s="385"/>
      <c r="TD23" s="385"/>
      <c r="TE23" s="385"/>
      <c r="TF23" s="385"/>
      <c r="TG23" s="385"/>
      <c r="TH23" s="385"/>
      <c r="TI23" s="385"/>
      <c r="TJ23" s="385"/>
      <c r="TK23" s="385"/>
      <c r="TL23" s="385"/>
      <c r="TM23" s="385"/>
      <c r="TN23" s="385"/>
      <c r="TO23" s="385"/>
      <c r="TP23" s="385"/>
      <c r="TQ23" s="385"/>
      <c r="TR23" s="385"/>
      <c r="TS23" s="385"/>
      <c r="TT23" s="385"/>
      <c r="TU23" s="385"/>
      <c r="TV23" s="385"/>
      <c r="TW23" s="385"/>
      <c r="TX23" s="385"/>
      <c r="TY23" s="385"/>
      <c r="TZ23" s="385"/>
      <c r="UA23" s="385"/>
      <c r="UB23" s="385"/>
      <c r="UC23" s="385"/>
      <c r="UD23" s="385"/>
      <c r="UE23" s="385"/>
      <c r="UF23" s="385"/>
      <c r="UG23" s="385"/>
      <c r="UH23" s="385"/>
      <c r="UI23" s="385"/>
      <c r="UJ23" s="385"/>
      <c r="UK23" s="385"/>
      <c r="UL23" s="385"/>
      <c r="UM23" s="385"/>
      <c r="UN23" s="385"/>
      <c r="UO23" s="385"/>
      <c r="UP23" s="385"/>
      <c r="UQ23" s="385"/>
      <c r="UR23" s="385"/>
      <c r="US23" s="385"/>
      <c r="UT23" s="385"/>
      <c r="UU23" s="385"/>
      <c r="UV23" s="385"/>
      <c r="UW23" s="385"/>
      <c r="UX23" s="385"/>
      <c r="UY23" s="385"/>
      <c r="UZ23" s="385"/>
      <c r="VA23" s="385"/>
      <c r="VB23" s="385"/>
      <c r="VC23" s="385"/>
      <c r="VD23" s="385"/>
      <c r="VE23" s="385"/>
      <c r="VF23" s="385"/>
      <c r="VG23" s="385"/>
      <c r="VH23" s="385"/>
      <c r="VI23" s="385"/>
      <c r="VJ23" s="385"/>
      <c r="VK23" s="385"/>
      <c r="VL23" s="385"/>
      <c r="VM23" s="385"/>
      <c r="VN23" s="385"/>
      <c r="VO23" s="385"/>
      <c r="VP23" s="385"/>
      <c r="VQ23" s="385"/>
      <c r="VR23" s="385"/>
      <c r="VS23" s="385"/>
      <c r="VT23" s="385"/>
      <c r="VU23" s="385"/>
      <c r="VV23" s="385"/>
      <c r="VW23" s="385"/>
      <c r="VX23" s="385"/>
      <c r="VY23" s="385"/>
      <c r="VZ23" s="385"/>
      <c r="WA23" s="385"/>
      <c r="WB23" s="385"/>
      <c r="WC23" s="385"/>
      <c r="WD23" s="385"/>
      <c r="WE23" s="385"/>
      <c r="WF23" s="385"/>
      <c r="WG23" s="385"/>
      <c r="WH23" s="385"/>
      <c r="WI23" s="385"/>
      <c r="WJ23" s="385"/>
      <c r="WK23" s="385"/>
      <c r="WL23" s="385"/>
      <c r="WM23" s="385"/>
      <c r="WN23" s="385"/>
      <c r="WO23" s="385"/>
      <c r="WP23" s="385"/>
      <c r="WQ23" s="385"/>
      <c r="WR23" s="385"/>
      <c r="WS23" s="385"/>
      <c r="WT23" s="385"/>
      <c r="WU23" s="385"/>
      <c r="WV23" s="385"/>
      <c r="WW23" s="385"/>
      <c r="WX23" s="385"/>
      <c r="WY23" s="385"/>
      <c r="WZ23" s="385"/>
      <c r="XA23" s="385"/>
      <c r="XB23" s="385"/>
      <c r="XC23" s="385"/>
      <c r="XD23" s="385"/>
      <c r="XE23" s="385"/>
      <c r="XF23" s="385"/>
      <c r="XG23" s="385"/>
      <c r="XH23" s="385"/>
      <c r="XI23" s="385"/>
      <c r="XJ23" s="385"/>
      <c r="XK23" s="385"/>
      <c r="XL23" s="385"/>
      <c r="XM23" s="385"/>
      <c r="XN23" s="385"/>
      <c r="XO23" s="385"/>
      <c r="XP23" s="385"/>
      <c r="XQ23" s="385"/>
      <c r="XR23" s="385"/>
      <c r="XS23" s="385"/>
      <c r="XT23" s="385"/>
      <c r="XU23" s="385"/>
      <c r="XV23" s="385"/>
      <c r="XW23" s="385"/>
      <c r="XX23" s="385"/>
      <c r="XY23" s="385"/>
      <c r="XZ23" s="385"/>
      <c r="YA23" s="385"/>
      <c r="YB23" s="385"/>
      <c r="YC23" s="385"/>
      <c r="YD23" s="385"/>
      <c r="YE23" s="385"/>
      <c r="YF23" s="385"/>
      <c r="YG23" s="385"/>
      <c r="YH23" s="385"/>
      <c r="YI23" s="385"/>
      <c r="YJ23" s="385"/>
      <c r="YK23" s="385"/>
      <c r="YL23" s="385"/>
      <c r="YM23" s="385"/>
      <c r="YN23" s="385"/>
      <c r="YO23" s="385"/>
      <c r="YP23" s="385"/>
      <c r="YQ23" s="385"/>
      <c r="YR23" s="385"/>
      <c r="YS23" s="385"/>
      <c r="YT23" s="385"/>
      <c r="YU23" s="385"/>
      <c r="YV23" s="385"/>
      <c r="YW23" s="385"/>
      <c r="YX23" s="385"/>
      <c r="YY23" s="385"/>
      <c r="YZ23" s="385"/>
      <c r="ZA23" s="385"/>
      <c r="ZB23" s="385"/>
      <c r="ZC23" s="385"/>
      <c r="ZD23" s="385"/>
      <c r="ZE23" s="385"/>
      <c r="ZF23" s="385"/>
      <c r="ZG23" s="385"/>
      <c r="ZH23" s="385"/>
      <c r="ZI23" s="385"/>
      <c r="ZJ23" s="385"/>
      <c r="ZK23" s="385"/>
      <c r="ZL23" s="385"/>
      <c r="ZM23" s="385"/>
      <c r="ZN23" s="385"/>
      <c r="ZO23" s="385"/>
      <c r="ZP23" s="385"/>
      <c r="ZQ23" s="385"/>
      <c r="ZR23" s="385"/>
      <c r="ZS23" s="385"/>
      <c r="ZT23" s="385"/>
      <c r="ZU23" s="385"/>
      <c r="ZV23" s="385"/>
      <c r="ZW23" s="385"/>
      <c r="ZX23" s="385"/>
      <c r="ZY23" s="385"/>
      <c r="ZZ23" s="385"/>
      <c r="AAA23" s="385"/>
      <c r="AAB23" s="385"/>
      <c r="AAC23" s="385"/>
      <c r="AAD23" s="385"/>
      <c r="AAE23" s="385"/>
      <c r="AAF23" s="385"/>
      <c r="AAG23" s="385"/>
      <c r="AAH23" s="385"/>
      <c r="AAI23" s="385"/>
      <c r="AAJ23" s="385"/>
      <c r="AAK23" s="385"/>
      <c r="AAL23" s="385"/>
      <c r="AAM23" s="385"/>
      <c r="AAN23" s="385"/>
      <c r="AAO23" s="385"/>
      <c r="AAP23" s="385"/>
      <c r="AAQ23" s="385"/>
      <c r="AAR23" s="385"/>
      <c r="AAS23" s="385"/>
      <c r="AAT23" s="385"/>
      <c r="AAU23" s="385"/>
      <c r="AAV23" s="385"/>
      <c r="AAW23" s="385"/>
      <c r="AAX23" s="385"/>
      <c r="AAY23" s="385"/>
      <c r="AAZ23" s="385"/>
      <c r="ABA23" s="385"/>
      <c r="ABB23" s="385"/>
      <c r="ABC23" s="385"/>
      <c r="ABD23" s="385"/>
      <c r="ABE23" s="385"/>
      <c r="ABF23" s="385"/>
      <c r="ABG23" s="385"/>
      <c r="ABH23" s="385"/>
      <c r="ABI23" s="385"/>
      <c r="ABJ23" s="385"/>
      <c r="ABK23" s="385"/>
      <c r="ABL23" s="385"/>
      <c r="ABM23" s="385"/>
      <c r="ABN23" s="385"/>
      <c r="ABO23" s="385"/>
      <c r="ABP23" s="385"/>
      <c r="ABQ23" s="385"/>
      <c r="ABR23" s="385"/>
      <c r="ABS23" s="385"/>
      <c r="ABT23" s="385"/>
      <c r="ABU23" s="385"/>
      <c r="ABV23" s="385"/>
      <c r="ABW23" s="385"/>
      <c r="ABX23" s="385"/>
      <c r="ABY23" s="385"/>
      <c r="ABZ23" s="385"/>
      <c r="ACA23" s="385"/>
      <c r="ACB23" s="385"/>
      <c r="ACC23" s="385"/>
      <c r="ACD23" s="385"/>
      <c r="ACE23" s="385"/>
      <c r="ACF23" s="385"/>
      <c r="ACG23" s="385"/>
      <c r="ACH23" s="385"/>
      <c r="ACI23" s="385"/>
      <c r="ACJ23" s="385"/>
      <c r="ACK23" s="385"/>
      <c r="ACL23" s="385"/>
      <c r="ACM23" s="385"/>
      <c r="ACN23" s="385"/>
      <c r="ACO23" s="385"/>
      <c r="ACP23" s="385"/>
      <c r="ACQ23" s="385"/>
      <c r="ACR23" s="385"/>
      <c r="ACS23" s="385"/>
      <c r="ACT23" s="385"/>
      <c r="ACU23" s="385"/>
      <c r="ACV23" s="385"/>
      <c r="ACW23" s="385"/>
      <c r="ACX23" s="385"/>
      <c r="ACY23" s="385"/>
      <c r="ACZ23" s="385"/>
      <c r="ADA23" s="385"/>
      <c r="ADB23" s="385"/>
      <c r="ADC23" s="385"/>
      <c r="ADD23" s="385"/>
      <c r="ADE23" s="385"/>
      <c r="ADF23" s="385"/>
      <c r="ADG23" s="385"/>
      <c r="ADH23" s="385"/>
      <c r="ADI23" s="385"/>
      <c r="ADJ23" s="385"/>
      <c r="ADK23" s="385"/>
      <c r="ADL23" s="385"/>
      <c r="ADM23" s="385"/>
      <c r="ADN23" s="385"/>
      <c r="ADO23" s="385"/>
      <c r="ADP23" s="385"/>
      <c r="ADQ23" s="385"/>
      <c r="ADR23" s="385"/>
      <c r="ADS23" s="385"/>
      <c r="ADT23" s="385"/>
      <c r="ADU23" s="385"/>
      <c r="ADV23" s="385"/>
      <c r="ADW23" s="385"/>
      <c r="ADX23" s="385"/>
      <c r="ADY23" s="385"/>
      <c r="ADZ23" s="385"/>
      <c r="AEA23" s="385"/>
      <c r="AEB23" s="385"/>
      <c r="AEC23" s="385"/>
      <c r="AED23" s="385"/>
      <c r="AEE23" s="385"/>
      <c r="AEF23" s="385"/>
      <c r="AEG23" s="385"/>
      <c r="AEH23" s="385"/>
      <c r="AEI23" s="385"/>
      <c r="AEJ23" s="385"/>
      <c r="AEK23" s="385"/>
      <c r="AEL23" s="385"/>
      <c r="AEM23" s="385"/>
      <c r="AEN23" s="385"/>
      <c r="AEO23" s="385"/>
      <c r="AEP23" s="385"/>
      <c r="AEQ23" s="385"/>
      <c r="AER23" s="385"/>
      <c r="AES23" s="385"/>
      <c r="AET23" s="385"/>
      <c r="AEU23" s="385"/>
      <c r="AEV23" s="385"/>
      <c r="AEW23" s="385"/>
      <c r="AEX23" s="385"/>
      <c r="AEY23" s="385"/>
      <c r="AEZ23" s="385"/>
      <c r="AFA23" s="385"/>
      <c r="AFB23" s="385"/>
      <c r="AFC23" s="385"/>
      <c r="AFD23" s="385"/>
      <c r="AFE23" s="385"/>
      <c r="AFF23" s="385"/>
      <c r="AFG23" s="385"/>
      <c r="AFH23" s="385"/>
      <c r="AFI23" s="385"/>
      <c r="AFJ23" s="385"/>
      <c r="AFK23" s="385"/>
      <c r="AFL23" s="385"/>
      <c r="AFM23" s="385"/>
      <c r="AFN23" s="385"/>
      <c r="AFO23" s="385"/>
      <c r="AFP23" s="385"/>
      <c r="AFQ23" s="385"/>
      <c r="AFR23" s="385"/>
      <c r="AFS23" s="385"/>
      <c r="AFT23" s="385"/>
      <c r="AFU23" s="385"/>
      <c r="AFV23" s="385"/>
      <c r="AFW23" s="385"/>
      <c r="AFX23" s="385"/>
      <c r="AFY23" s="385"/>
      <c r="AFZ23" s="385"/>
      <c r="AGA23" s="385"/>
      <c r="AGB23" s="385"/>
      <c r="AGC23" s="385"/>
      <c r="AGD23" s="385"/>
      <c r="AGE23" s="385"/>
      <c r="AGF23" s="385"/>
      <c r="AGG23" s="385"/>
      <c r="AGH23" s="385"/>
      <c r="AGI23" s="385"/>
      <c r="AGJ23" s="385"/>
      <c r="AGK23" s="385"/>
      <c r="AGL23" s="385"/>
      <c r="AGM23" s="385"/>
      <c r="AGN23" s="385"/>
      <c r="AGO23" s="385"/>
      <c r="AGP23" s="385"/>
      <c r="AGQ23" s="385"/>
      <c r="AGR23" s="385"/>
      <c r="AGS23" s="385"/>
      <c r="AGT23" s="385"/>
      <c r="AGU23" s="385"/>
      <c r="AGV23" s="385"/>
      <c r="AGW23" s="385"/>
      <c r="AGX23" s="385"/>
      <c r="AGY23" s="385"/>
      <c r="AGZ23" s="385"/>
      <c r="AHA23" s="385"/>
      <c r="AHB23" s="385"/>
      <c r="AHC23" s="385"/>
      <c r="AHD23" s="385"/>
      <c r="AHE23" s="385"/>
      <c r="AHF23" s="385"/>
      <c r="AHG23" s="385"/>
      <c r="AHH23" s="385"/>
      <c r="AHI23" s="385"/>
      <c r="AHJ23" s="385"/>
      <c r="AHK23" s="385"/>
      <c r="AHL23" s="385"/>
      <c r="AHM23" s="385"/>
      <c r="AHN23" s="385"/>
      <c r="AHO23" s="385"/>
      <c r="AHP23" s="385"/>
      <c r="AHQ23" s="385"/>
      <c r="AHR23" s="385"/>
      <c r="AHS23" s="385"/>
      <c r="AHT23" s="385"/>
      <c r="AHU23" s="385"/>
      <c r="AHV23" s="385"/>
      <c r="AHW23" s="385"/>
      <c r="AHX23" s="385"/>
      <c r="AHY23" s="385"/>
      <c r="AHZ23" s="385"/>
      <c r="AIA23" s="385"/>
      <c r="AIB23" s="385"/>
      <c r="AIC23" s="385"/>
      <c r="AID23" s="385"/>
      <c r="AIE23" s="385"/>
      <c r="AIF23" s="385"/>
      <c r="AIG23" s="385"/>
      <c r="AIH23" s="385"/>
      <c r="AII23" s="385"/>
      <c r="AIJ23" s="385"/>
      <c r="AIK23" s="385"/>
      <c r="AIL23" s="385"/>
      <c r="AIM23" s="385"/>
      <c r="AIN23" s="385"/>
      <c r="AIO23" s="385"/>
      <c r="AIP23" s="385"/>
      <c r="AIQ23" s="385"/>
      <c r="AIR23" s="385"/>
      <c r="AIS23" s="385"/>
      <c r="AIT23" s="385"/>
      <c r="AIU23" s="385"/>
      <c r="AIV23" s="385"/>
      <c r="AIW23" s="385"/>
      <c r="AIX23" s="385"/>
      <c r="AIY23" s="385"/>
      <c r="AIZ23" s="385"/>
      <c r="AJA23" s="385"/>
      <c r="AJB23" s="385"/>
      <c r="AJC23" s="385"/>
      <c r="AJD23" s="385"/>
      <c r="AJE23" s="385"/>
      <c r="AJF23" s="385"/>
      <c r="AJG23" s="385"/>
      <c r="AJH23" s="385"/>
      <c r="AJI23" s="385"/>
      <c r="AJJ23" s="385"/>
      <c r="AJK23" s="385"/>
      <c r="AJL23" s="385"/>
      <c r="AJM23" s="385"/>
      <c r="AJN23" s="385"/>
      <c r="AJO23" s="385"/>
      <c r="AJP23" s="385"/>
      <c r="AJQ23" s="385"/>
      <c r="AJR23" s="385"/>
      <c r="AJS23" s="385"/>
      <c r="AJT23" s="385"/>
      <c r="AJU23" s="385"/>
      <c r="AJV23" s="385"/>
      <c r="AJW23" s="385"/>
      <c r="AJX23" s="385"/>
      <c r="AJY23" s="385"/>
      <c r="AJZ23" s="385"/>
      <c r="AKA23" s="385"/>
      <c r="AKB23" s="385"/>
      <c r="AKC23" s="385"/>
      <c r="AKD23" s="385"/>
      <c r="AKE23" s="385"/>
      <c r="AKF23" s="385"/>
      <c r="AKG23" s="385"/>
      <c r="AKH23" s="385"/>
      <c r="AKI23" s="385"/>
      <c r="AKJ23" s="385"/>
      <c r="AKK23" s="385"/>
      <c r="AKL23" s="385"/>
      <c r="AKM23" s="385"/>
      <c r="AKN23" s="385"/>
      <c r="AKO23" s="385"/>
      <c r="AKP23" s="385"/>
      <c r="AKQ23" s="385"/>
      <c r="AKR23" s="385"/>
      <c r="AKS23" s="385"/>
      <c r="AKT23" s="385"/>
      <c r="AKU23" s="385"/>
      <c r="AKV23" s="385"/>
      <c r="AKW23" s="385"/>
      <c r="AKX23" s="385"/>
      <c r="AKY23" s="385"/>
      <c r="AKZ23" s="385"/>
      <c r="ALA23" s="385"/>
      <c r="ALB23" s="385"/>
      <c r="ALC23" s="385"/>
      <c r="ALD23" s="385"/>
      <c r="ALE23" s="385"/>
      <c r="ALF23" s="385"/>
      <c r="ALG23" s="385"/>
      <c r="ALH23" s="385"/>
      <c r="ALI23" s="385"/>
      <c r="ALJ23" s="385"/>
      <c r="ALK23" s="385"/>
      <c r="ALL23" s="385"/>
      <c r="ALM23" s="385"/>
      <c r="ALN23" s="385"/>
      <c r="ALO23" s="385"/>
      <c r="ALP23" s="385"/>
      <c r="ALQ23" s="385"/>
      <c r="ALR23" s="385"/>
      <c r="ALS23" s="385"/>
      <c r="ALT23" s="385"/>
      <c r="ALU23" s="385"/>
      <c r="ALV23" s="385"/>
      <c r="ALW23" s="385"/>
      <c r="ALX23" s="385"/>
      <c r="ALY23" s="385"/>
      <c r="ALZ23" s="385"/>
      <c r="AMA23" s="385"/>
      <c r="AMB23" s="385"/>
      <c r="AMC23" s="385"/>
      <c r="AMD23" s="385"/>
      <c r="AME23" s="385"/>
      <c r="AMF23" s="385"/>
      <c r="AMG23" s="385"/>
      <c r="AMH23" s="385"/>
      <c r="AMI23" s="385"/>
      <c r="AMJ23" s="385"/>
      <c r="AMK23" s="385"/>
    </row>
    <row r="24" spans="1:1025" s="369" customFormat="1" ht="51">
      <c r="A24" s="383"/>
      <c r="B24" s="384" t="s">
        <v>3430</v>
      </c>
      <c r="C24" s="384"/>
      <c r="D24" s="384"/>
      <c r="E24" s="384"/>
      <c r="F24" s="384"/>
      <c r="G24" s="384"/>
      <c r="H24" s="384"/>
      <c r="I24" s="384"/>
      <c r="J24" s="384"/>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c r="AZ24" s="385"/>
      <c r="BA24" s="385"/>
      <c r="BB24" s="385"/>
      <c r="BC24" s="385"/>
      <c r="BD24" s="385"/>
      <c r="BE24" s="385"/>
      <c r="BF24" s="385"/>
      <c r="BG24" s="385"/>
      <c r="BH24" s="385"/>
      <c r="BI24" s="385"/>
      <c r="BJ24" s="385"/>
      <c r="BK24" s="385"/>
      <c r="BL24" s="385"/>
      <c r="BM24" s="385"/>
      <c r="BN24" s="385"/>
      <c r="BO24" s="385"/>
      <c r="BP24" s="385"/>
      <c r="BQ24" s="385"/>
      <c r="BR24" s="385"/>
      <c r="BS24" s="385"/>
      <c r="BT24" s="385"/>
      <c r="BU24" s="385"/>
      <c r="BV24" s="385"/>
      <c r="BW24" s="385"/>
      <c r="BX24" s="385"/>
      <c r="BY24" s="385"/>
      <c r="BZ24" s="385"/>
      <c r="CA24" s="385"/>
      <c r="CB24" s="385"/>
      <c r="CC24" s="385"/>
      <c r="CD24" s="385"/>
      <c r="CE24" s="385"/>
      <c r="CF24" s="385"/>
      <c r="CG24" s="385"/>
      <c r="CH24" s="385"/>
      <c r="CI24" s="385"/>
      <c r="CJ24" s="385"/>
      <c r="CK24" s="385"/>
      <c r="CL24" s="385"/>
      <c r="CM24" s="385"/>
      <c r="CN24" s="385"/>
      <c r="CO24" s="385"/>
      <c r="CP24" s="385"/>
      <c r="CQ24" s="385"/>
      <c r="CR24" s="385"/>
      <c r="CS24" s="385"/>
      <c r="CT24" s="385"/>
      <c r="CU24" s="385"/>
      <c r="CV24" s="385"/>
      <c r="CW24" s="385"/>
      <c r="CX24" s="385"/>
      <c r="CY24" s="385"/>
      <c r="CZ24" s="385"/>
      <c r="DA24" s="385"/>
      <c r="DB24" s="385"/>
      <c r="DC24" s="385"/>
      <c r="DD24" s="385"/>
      <c r="DE24" s="385"/>
      <c r="DF24" s="385"/>
      <c r="DG24" s="385"/>
      <c r="DH24" s="385"/>
      <c r="DI24" s="385"/>
      <c r="DJ24" s="385"/>
      <c r="DK24" s="385"/>
      <c r="DL24" s="385"/>
      <c r="DM24" s="385"/>
      <c r="DN24" s="385"/>
      <c r="DO24" s="385"/>
      <c r="DP24" s="385"/>
      <c r="DQ24" s="385"/>
      <c r="DR24" s="385"/>
      <c r="DS24" s="385"/>
      <c r="DT24" s="385"/>
      <c r="DU24" s="385"/>
      <c r="DV24" s="385"/>
      <c r="DW24" s="385"/>
      <c r="DX24" s="385"/>
      <c r="DY24" s="385"/>
      <c r="DZ24" s="385"/>
      <c r="EA24" s="385"/>
      <c r="EB24" s="385"/>
      <c r="EC24" s="385"/>
      <c r="ED24" s="385"/>
      <c r="EE24" s="385"/>
      <c r="EF24" s="385"/>
      <c r="EG24" s="385"/>
      <c r="EH24" s="385"/>
      <c r="EI24" s="385"/>
      <c r="EJ24" s="385"/>
      <c r="EK24" s="385"/>
      <c r="EL24" s="385"/>
      <c r="EM24" s="385"/>
      <c r="EN24" s="385"/>
      <c r="EO24" s="385"/>
      <c r="EP24" s="385"/>
      <c r="EQ24" s="385"/>
      <c r="ER24" s="385"/>
      <c r="ES24" s="385"/>
      <c r="ET24" s="385"/>
      <c r="EU24" s="385"/>
      <c r="EV24" s="385"/>
      <c r="EW24" s="385"/>
      <c r="EX24" s="385"/>
      <c r="EY24" s="385"/>
      <c r="EZ24" s="385"/>
      <c r="FA24" s="385"/>
      <c r="FB24" s="385"/>
      <c r="FC24" s="385"/>
      <c r="FD24" s="385"/>
      <c r="FE24" s="385"/>
      <c r="FF24" s="385"/>
      <c r="FG24" s="385"/>
      <c r="FH24" s="385"/>
      <c r="FI24" s="385"/>
      <c r="FJ24" s="385"/>
      <c r="FK24" s="385"/>
      <c r="FL24" s="385"/>
      <c r="FM24" s="385"/>
      <c r="FN24" s="385"/>
      <c r="FO24" s="385"/>
      <c r="FP24" s="385"/>
      <c r="FQ24" s="385"/>
      <c r="FR24" s="385"/>
      <c r="FS24" s="385"/>
      <c r="FT24" s="385"/>
      <c r="FU24" s="385"/>
      <c r="FV24" s="385"/>
      <c r="FW24" s="385"/>
      <c r="FX24" s="385"/>
      <c r="FY24" s="385"/>
      <c r="FZ24" s="385"/>
      <c r="GA24" s="385"/>
      <c r="GB24" s="385"/>
      <c r="GC24" s="385"/>
      <c r="GD24" s="385"/>
      <c r="GE24" s="385"/>
      <c r="GF24" s="385"/>
      <c r="GG24" s="385"/>
      <c r="GH24" s="385"/>
      <c r="GI24" s="385"/>
      <c r="GJ24" s="385"/>
      <c r="GK24" s="385"/>
      <c r="GL24" s="385"/>
      <c r="GM24" s="385"/>
      <c r="GN24" s="385"/>
      <c r="GO24" s="385"/>
      <c r="GP24" s="385"/>
      <c r="GQ24" s="385"/>
      <c r="GR24" s="385"/>
      <c r="GS24" s="385"/>
      <c r="GT24" s="385"/>
      <c r="GU24" s="385"/>
      <c r="GV24" s="385"/>
      <c r="GW24" s="385"/>
      <c r="GX24" s="385"/>
      <c r="GY24" s="385"/>
      <c r="GZ24" s="385"/>
      <c r="HA24" s="385"/>
      <c r="HB24" s="385"/>
      <c r="HC24" s="385"/>
      <c r="HD24" s="385"/>
      <c r="HE24" s="385"/>
      <c r="HF24" s="385"/>
      <c r="HG24" s="385"/>
      <c r="HH24" s="385"/>
      <c r="HI24" s="385"/>
      <c r="HJ24" s="385"/>
      <c r="HK24" s="385"/>
      <c r="HL24" s="385"/>
      <c r="HM24" s="385"/>
      <c r="HN24" s="385"/>
      <c r="HO24" s="385"/>
      <c r="HP24" s="385"/>
      <c r="HQ24" s="385"/>
      <c r="HR24" s="385"/>
      <c r="HS24" s="385"/>
      <c r="HT24" s="385"/>
      <c r="HU24" s="385"/>
      <c r="HV24" s="385"/>
      <c r="HW24" s="385"/>
      <c r="HX24" s="385"/>
      <c r="HY24" s="385"/>
      <c r="HZ24" s="385"/>
      <c r="IA24" s="385"/>
      <c r="IB24" s="385"/>
      <c r="IC24" s="385"/>
      <c r="ID24" s="385"/>
      <c r="IE24" s="385"/>
      <c r="IF24" s="385"/>
      <c r="IG24" s="385"/>
      <c r="IH24" s="385"/>
      <c r="II24" s="385"/>
      <c r="IJ24" s="385"/>
      <c r="IK24" s="385"/>
      <c r="IL24" s="385"/>
      <c r="IM24" s="385"/>
      <c r="IN24" s="385"/>
      <c r="IO24" s="385"/>
      <c r="IP24" s="385"/>
      <c r="IQ24" s="385"/>
      <c r="IR24" s="385"/>
      <c r="IS24" s="385"/>
      <c r="IT24" s="385"/>
      <c r="IU24" s="385"/>
      <c r="IV24" s="385"/>
      <c r="IW24" s="385"/>
      <c r="IX24" s="385"/>
      <c r="IY24" s="385"/>
      <c r="IZ24" s="385"/>
      <c r="JA24" s="385"/>
      <c r="JB24" s="385"/>
      <c r="JC24" s="385"/>
      <c r="JD24" s="385"/>
      <c r="JE24" s="385"/>
      <c r="JF24" s="385"/>
      <c r="JG24" s="385"/>
      <c r="JH24" s="385"/>
      <c r="JI24" s="385"/>
      <c r="JJ24" s="385"/>
      <c r="JK24" s="385"/>
      <c r="JL24" s="385"/>
      <c r="JM24" s="385"/>
      <c r="JN24" s="385"/>
      <c r="JO24" s="385"/>
      <c r="JP24" s="385"/>
      <c r="JQ24" s="385"/>
      <c r="JR24" s="385"/>
      <c r="JS24" s="385"/>
      <c r="JT24" s="385"/>
      <c r="JU24" s="385"/>
      <c r="JV24" s="385"/>
      <c r="JW24" s="385"/>
      <c r="JX24" s="385"/>
      <c r="JY24" s="385"/>
      <c r="JZ24" s="385"/>
      <c r="KA24" s="385"/>
      <c r="KB24" s="385"/>
      <c r="KC24" s="385"/>
      <c r="KD24" s="385"/>
      <c r="KE24" s="385"/>
      <c r="KF24" s="385"/>
      <c r="KG24" s="385"/>
      <c r="KH24" s="385"/>
      <c r="KI24" s="385"/>
      <c r="KJ24" s="385"/>
      <c r="KK24" s="385"/>
      <c r="KL24" s="385"/>
      <c r="KM24" s="385"/>
      <c r="KN24" s="385"/>
      <c r="KO24" s="385"/>
      <c r="KP24" s="385"/>
      <c r="KQ24" s="385"/>
      <c r="KR24" s="385"/>
      <c r="KS24" s="385"/>
      <c r="KT24" s="385"/>
      <c r="KU24" s="385"/>
      <c r="KV24" s="385"/>
      <c r="KW24" s="385"/>
      <c r="KX24" s="385"/>
      <c r="KY24" s="385"/>
      <c r="KZ24" s="385"/>
      <c r="LA24" s="385"/>
      <c r="LB24" s="385"/>
      <c r="LC24" s="385"/>
      <c r="LD24" s="385"/>
      <c r="LE24" s="385"/>
      <c r="LF24" s="385"/>
      <c r="LG24" s="385"/>
      <c r="LH24" s="385"/>
      <c r="LI24" s="385"/>
      <c r="LJ24" s="385"/>
      <c r="LK24" s="385"/>
      <c r="LL24" s="385"/>
      <c r="LM24" s="385"/>
      <c r="LN24" s="385"/>
      <c r="LO24" s="385"/>
      <c r="LP24" s="385"/>
      <c r="LQ24" s="385"/>
      <c r="LR24" s="385"/>
      <c r="LS24" s="385"/>
      <c r="LT24" s="385"/>
      <c r="LU24" s="385"/>
      <c r="LV24" s="385"/>
      <c r="LW24" s="385"/>
      <c r="LX24" s="385"/>
      <c r="LY24" s="385"/>
      <c r="LZ24" s="385"/>
      <c r="MA24" s="385"/>
      <c r="MB24" s="385"/>
      <c r="MC24" s="385"/>
      <c r="MD24" s="385"/>
      <c r="ME24" s="385"/>
      <c r="MF24" s="385"/>
      <c r="MG24" s="385"/>
      <c r="MH24" s="385"/>
      <c r="MI24" s="385"/>
      <c r="MJ24" s="385"/>
      <c r="MK24" s="385"/>
      <c r="ML24" s="385"/>
      <c r="MM24" s="385"/>
      <c r="MN24" s="385"/>
      <c r="MO24" s="385"/>
      <c r="MP24" s="385"/>
      <c r="MQ24" s="385"/>
      <c r="MR24" s="385"/>
      <c r="MS24" s="385"/>
      <c r="MT24" s="385"/>
      <c r="MU24" s="385"/>
      <c r="MV24" s="385"/>
      <c r="MW24" s="385"/>
      <c r="MX24" s="385"/>
      <c r="MY24" s="385"/>
      <c r="MZ24" s="385"/>
      <c r="NA24" s="385"/>
      <c r="NB24" s="385"/>
      <c r="NC24" s="385"/>
      <c r="ND24" s="385"/>
      <c r="NE24" s="385"/>
      <c r="NF24" s="385"/>
      <c r="NG24" s="385"/>
      <c r="NH24" s="385"/>
      <c r="NI24" s="385"/>
      <c r="NJ24" s="385"/>
      <c r="NK24" s="385"/>
      <c r="NL24" s="385"/>
      <c r="NM24" s="385"/>
      <c r="NN24" s="385"/>
      <c r="NO24" s="385"/>
      <c r="NP24" s="385"/>
      <c r="NQ24" s="385"/>
      <c r="NR24" s="385"/>
      <c r="NS24" s="385"/>
      <c r="NT24" s="385"/>
      <c r="NU24" s="385"/>
      <c r="NV24" s="385"/>
      <c r="NW24" s="385"/>
      <c r="NX24" s="385"/>
      <c r="NY24" s="385"/>
      <c r="NZ24" s="385"/>
      <c r="OA24" s="385"/>
      <c r="OB24" s="385"/>
      <c r="OC24" s="385"/>
      <c r="OD24" s="385"/>
      <c r="OE24" s="385"/>
      <c r="OF24" s="385"/>
      <c r="OG24" s="385"/>
      <c r="OH24" s="385"/>
      <c r="OI24" s="385"/>
      <c r="OJ24" s="385"/>
      <c r="OK24" s="385"/>
      <c r="OL24" s="385"/>
      <c r="OM24" s="385"/>
      <c r="ON24" s="385"/>
      <c r="OO24" s="385"/>
      <c r="OP24" s="385"/>
      <c r="OQ24" s="385"/>
      <c r="OR24" s="385"/>
      <c r="OS24" s="385"/>
      <c r="OT24" s="385"/>
      <c r="OU24" s="385"/>
      <c r="OV24" s="385"/>
      <c r="OW24" s="385"/>
      <c r="OX24" s="385"/>
      <c r="OY24" s="385"/>
      <c r="OZ24" s="385"/>
      <c r="PA24" s="385"/>
      <c r="PB24" s="385"/>
      <c r="PC24" s="385"/>
      <c r="PD24" s="385"/>
      <c r="PE24" s="385"/>
      <c r="PF24" s="385"/>
      <c r="PG24" s="385"/>
      <c r="PH24" s="385"/>
      <c r="PI24" s="385"/>
      <c r="PJ24" s="385"/>
      <c r="PK24" s="385"/>
      <c r="PL24" s="385"/>
      <c r="PM24" s="385"/>
      <c r="PN24" s="385"/>
      <c r="PO24" s="385"/>
      <c r="PP24" s="385"/>
      <c r="PQ24" s="385"/>
      <c r="PR24" s="385"/>
      <c r="PS24" s="385"/>
      <c r="PT24" s="385"/>
      <c r="PU24" s="385"/>
      <c r="PV24" s="385"/>
      <c r="PW24" s="385"/>
      <c r="PX24" s="385"/>
      <c r="PY24" s="385"/>
      <c r="PZ24" s="385"/>
      <c r="QA24" s="385"/>
      <c r="QB24" s="385"/>
      <c r="QC24" s="385"/>
      <c r="QD24" s="385"/>
      <c r="QE24" s="385"/>
      <c r="QF24" s="385"/>
      <c r="QG24" s="385"/>
      <c r="QH24" s="385"/>
      <c r="QI24" s="385"/>
      <c r="QJ24" s="385"/>
      <c r="QK24" s="385"/>
      <c r="QL24" s="385"/>
      <c r="QM24" s="385"/>
      <c r="QN24" s="385"/>
      <c r="QO24" s="385"/>
      <c r="QP24" s="385"/>
      <c r="QQ24" s="385"/>
      <c r="QR24" s="385"/>
      <c r="QS24" s="385"/>
      <c r="QT24" s="385"/>
      <c r="QU24" s="385"/>
      <c r="QV24" s="385"/>
      <c r="QW24" s="385"/>
      <c r="QX24" s="385"/>
      <c r="QY24" s="385"/>
      <c r="QZ24" s="385"/>
      <c r="RA24" s="385"/>
      <c r="RB24" s="385"/>
      <c r="RC24" s="385"/>
      <c r="RD24" s="385"/>
      <c r="RE24" s="385"/>
      <c r="RF24" s="385"/>
      <c r="RG24" s="385"/>
      <c r="RH24" s="385"/>
      <c r="RI24" s="385"/>
      <c r="RJ24" s="385"/>
      <c r="RK24" s="385"/>
      <c r="RL24" s="385"/>
      <c r="RM24" s="385"/>
      <c r="RN24" s="385"/>
      <c r="RO24" s="385"/>
      <c r="RP24" s="385"/>
      <c r="RQ24" s="385"/>
      <c r="RR24" s="385"/>
      <c r="RS24" s="385"/>
      <c r="RT24" s="385"/>
      <c r="RU24" s="385"/>
      <c r="RV24" s="385"/>
      <c r="RW24" s="385"/>
      <c r="RX24" s="385"/>
      <c r="RY24" s="385"/>
      <c r="RZ24" s="385"/>
      <c r="SA24" s="385"/>
      <c r="SB24" s="385"/>
      <c r="SC24" s="385"/>
      <c r="SD24" s="385"/>
      <c r="SE24" s="385"/>
      <c r="SF24" s="385"/>
      <c r="SG24" s="385"/>
      <c r="SH24" s="385"/>
      <c r="SI24" s="385"/>
      <c r="SJ24" s="385"/>
      <c r="SK24" s="385"/>
      <c r="SL24" s="385"/>
      <c r="SM24" s="385"/>
      <c r="SN24" s="385"/>
      <c r="SO24" s="385"/>
      <c r="SP24" s="385"/>
      <c r="SQ24" s="385"/>
      <c r="SR24" s="385"/>
      <c r="SS24" s="385"/>
      <c r="ST24" s="385"/>
      <c r="SU24" s="385"/>
      <c r="SV24" s="385"/>
      <c r="SW24" s="385"/>
      <c r="SX24" s="385"/>
      <c r="SY24" s="385"/>
      <c r="SZ24" s="385"/>
      <c r="TA24" s="385"/>
      <c r="TB24" s="385"/>
      <c r="TC24" s="385"/>
      <c r="TD24" s="385"/>
      <c r="TE24" s="385"/>
      <c r="TF24" s="385"/>
      <c r="TG24" s="385"/>
      <c r="TH24" s="385"/>
      <c r="TI24" s="385"/>
      <c r="TJ24" s="385"/>
      <c r="TK24" s="385"/>
      <c r="TL24" s="385"/>
      <c r="TM24" s="385"/>
      <c r="TN24" s="385"/>
      <c r="TO24" s="385"/>
      <c r="TP24" s="385"/>
      <c r="TQ24" s="385"/>
      <c r="TR24" s="385"/>
      <c r="TS24" s="385"/>
      <c r="TT24" s="385"/>
      <c r="TU24" s="385"/>
      <c r="TV24" s="385"/>
      <c r="TW24" s="385"/>
      <c r="TX24" s="385"/>
      <c r="TY24" s="385"/>
      <c r="TZ24" s="385"/>
      <c r="UA24" s="385"/>
      <c r="UB24" s="385"/>
      <c r="UC24" s="385"/>
      <c r="UD24" s="385"/>
      <c r="UE24" s="385"/>
      <c r="UF24" s="385"/>
      <c r="UG24" s="385"/>
      <c r="UH24" s="385"/>
      <c r="UI24" s="385"/>
      <c r="UJ24" s="385"/>
      <c r="UK24" s="385"/>
      <c r="UL24" s="385"/>
      <c r="UM24" s="385"/>
      <c r="UN24" s="385"/>
      <c r="UO24" s="385"/>
      <c r="UP24" s="385"/>
      <c r="UQ24" s="385"/>
      <c r="UR24" s="385"/>
      <c r="US24" s="385"/>
      <c r="UT24" s="385"/>
      <c r="UU24" s="385"/>
      <c r="UV24" s="385"/>
      <c r="UW24" s="385"/>
      <c r="UX24" s="385"/>
      <c r="UY24" s="385"/>
      <c r="UZ24" s="385"/>
      <c r="VA24" s="385"/>
      <c r="VB24" s="385"/>
      <c r="VC24" s="385"/>
      <c r="VD24" s="385"/>
      <c r="VE24" s="385"/>
      <c r="VF24" s="385"/>
      <c r="VG24" s="385"/>
      <c r="VH24" s="385"/>
      <c r="VI24" s="385"/>
      <c r="VJ24" s="385"/>
      <c r="VK24" s="385"/>
      <c r="VL24" s="385"/>
      <c r="VM24" s="385"/>
      <c r="VN24" s="385"/>
      <c r="VO24" s="385"/>
      <c r="VP24" s="385"/>
      <c r="VQ24" s="385"/>
      <c r="VR24" s="385"/>
      <c r="VS24" s="385"/>
      <c r="VT24" s="385"/>
      <c r="VU24" s="385"/>
      <c r="VV24" s="385"/>
      <c r="VW24" s="385"/>
      <c r="VX24" s="385"/>
      <c r="VY24" s="385"/>
      <c r="VZ24" s="385"/>
      <c r="WA24" s="385"/>
      <c r="WB24" s="385"/>
      <c r="WC24" s="385"/>
      <c r="WD24" s="385"/>
      <c r="WE24" s="385"/>
      <c r="WF24" s="385"/>
      <c r="WG24" s="385"/>
      <c r="WH24" s="385"/>
      <c r="WI24" s="385"/>
      <c r="WJ24" s="385"/>
      <c r="WK24" s="385"/>
      <c r="WL24" s="385"/>
      <c r="WM24" s="385"/>
      <c r="WN24" s="385"/>
      <c r="WO24" s="385"/>
      <c r="WP24" s="385"/>
      <c r="WQ24" s="385"/>
      <c r="WR24" s="385"/>
      <c r="WS24" s="385"/>
      <c r="WT24" s="385"/>
      <c r="WU24" s="385"/>
      <c r="WV24" s="385"/>
      <c r="WW24" s="385"/>
      <c r="WX24" s="385"/>
      <c r="WY24" s="385"/>
      <c r="WZ24" s="385"/>
      <c r="XA24" s="385"/>
      <c r="XB24" s="385"/>
      <c r="XC24" s="385"/>
      <c r="XD24" s="385"/>
      <c r="XE24" s="385"/>
      <c r="XF24" s="385"/>
      <c r="XG24" s="385"/>
      <c r="XH24" s="385"/>
      <c r="XI24" s="385"/>
      <c r="XJ24" s="385"/>
      <c r="XK24" s="385"/>
      <c r="XL24" s="385"/>
      <c r="XM24" s="385"/>
      <c r="XN24" s="385"/>
      <c r="XO24" s="385"/>
      <c r="XP24" s="385"/>
      <c r="XQ24" s="385"/>
      <c r="XR24" s="385"/>
      <c r="XS24" s="385"/>
      <c r="XT24" s="385"/>
      <c r="XU24" s="385"/>
      <c r="XV24" s="385"/>
      <c r="XW24" s="385"/>
      <c r="XX24" s="385"/>
      <c r="XY24" s="385"/>
      <c r="XZ24" s="385"/>
      <c r="YA24" s="385"/>
      <c r="YB24" s="385"/>
      <c r="YC24" s="385"/>
      <c r="YD24" s="385"/>
      <c r="YE24" s="385"/>
      <c r="YF24" s="385"/>
      <c r="YG24" s="385"/>
      <c r="YH24" s="385"/>
      <c r="YI24" s="385"/>
      <c r="YJ24" s="385"/>
      <c r="YK24" s="385"/>
      <c r="YL24" s="385"/>
      <c r="YM24" s="385"/>
      <c r="YN24" s="385"/>
      <c r="YO24" s="385"/>
      <c r="YP24" s="385"/>
      <c r="YQ24" s="385"/>
      <c r="YR24" s="385"/>
      <c r="YS24" s="385"/>
      <c r="YT24" s="385"/>
      <c r="YU24" s="385"/>
      <c r="YV24" s="385"/>
      <c r="YW24" s="385"/>
      <c r="YX24" s="385"/>
      <c r="YY24" s="385"/>
      <c r="YZ24" s="385"/>
      <c r="ZA24" s="385"/>
      <c r="ZB24" s="385"/>
      <c r="ZC24" s="385"/>
      <c r="ZD24" s="385"/>
      <c r="ZE24" s="385"/>
      <c r="ZF24" s="385"/>
      <c r="ZG24" s="385"/>
      <c r="ZH24" s="385"/>
      <c r="ZI24" s="385"/>
      <c r="ZJ24" s="385"/>
      <c r="ZK24" s="385"/>
      <c r="ZL24" s="385"/>
      <c r="ZM24" s="385"/>
      <c r="ZN24" s="385"/>
      <c r="ZO24" s="385"/>
      <c r="ZP24" s="385"/>
      <c r="ZQ24" s="385"/>
      <c r="ZR24" s="385"/>
      <c r="ZS24" s="385"/>
      <c r="ZT24" s="385"/>
      <c r="ZU24" s="385"/>
      <c r="ZV24" s="385"/>
      <c r="ZW24" s="385"/>
      <c r="ZX24" s="385"/>
      <c r="ZY24" s="385"/>
      <c r="ZZ24" s="385"/>
      <c r="AAA24" s="385"/>
      <c r="AAB24" s="385"/>
      <c r="AAC24" s="385"/>
      <c r="AAD24" s="385"/>
      <c r="AAE24" s="385"/>
      <c r="AAF24" s="385"/>
      <c r="AAG24" s="385"/>
      <c r="AAH24" s="385"/>
      <c r="AAI24" s="385"/>
      <c r="AAJ24" s="385"/>
      <c r="AAK24" s="385"/>
      <c r="AAL24" s="385"/>
      <c r="AAM24" s="385"/>
      <c r="AAN24" s="385"/>
      <c r="AAO24" s="385"/>
      <c r="AAP24" s="385"/>
      <c r="AAQ24" s="385"/>
      <c r="AAR24" s="385"/>
      <c r="AAS24" s="385"/>
      <c r="AAT24" s="385"/>
      <c r="AAU24" s="385"/>
      <c r="AAV24" s="385"/>
      <c r="AAW24" s="385"/>
      <c r="AAX24" s="385"/>
      <c r="AAY24" s="385"/>
      <c r="AAZ24" s="385"/>
      <c r="ABA24" s="385"/>
      <c r="ABB24" s="385"/>
      <c r="ABC24" s="385"/>
      <c r="ABD24" s="385"/>
      <c r="ABE24" s="385"/>
      <c r="ABF24" s="385"/>
      <c r="ABG24" s="385"/>
      <c r="ABH24" s="385"/>
      <c r="ABI24" s="385"/>
      <c r="ABJ24" s="385"/>
      <c r="ABK24" s="385"/>
      <c r="ABL24" s="385"/>
      <c r="ABM24" s="385"/>
      <c r="ABN24" s="385"/>
      <c r="ABO24" s="385"/>
      <c r="ABP24" s="385"/>
      <c r="ABQ24" s="385"/>
      <c r="ABR24" s="385"/>
      <c r="ABS24" s="385"/>
      <c r="ABT24" s="385"/>
      <c r="ABU24" s="385"/>
      <c r="ABV24" s="385"/>
      <c r="ABW24" s="385"/>
      <c r="ABX24" s="385"/>
      <c r="ABY24" s="385"/>
      <c r="ABZ24" s="385"/>
      <c r="ACA24" s="385"/>
      <c r="ACB24" s="385"/>
      <c r="ACC24" s="385"/>
      <c r="ACD24" s="385"/>
      <c r="ACE24" s="385"/>
      <c r="ACF24" s="385"/>
      <c r="ACG24" s="385"/>
      <c r="ACH24" s="385"/>
      <c r="ACI24" s="385"/>
      <c r="ACJ24" s="385"/>
      <c r="ACK24" s="385"/>
      <c r="ACL24" s="385"/>
      <c r="ACM24" s="385"/>
      <c r="ACN24" s="385"/>
      <c r="ACO24" s="385"/>
      <c r="ACP24" s="385"/>
      <c r="ACQ24" s="385"/>
      <c r="ACR24" s="385"/>
      <c r="ACS24" s="385"/>
      <c r="ACT24" s="385"/>
      <c r="ACU24" s="385"/>
      <c r="ACV24" s="385"/>
      <c r="ACW24" s="385"/>
      <c r="ACX24" s="385"/>
      <c r="ACY24" s="385"/>
      <c r="ACZ24" s="385"/>
      <c r="ADA24" s="385"/>
      <c r="ADB24" s="385"/>
      <c r="ADC24" s="385"/>
      <c r="ADD24" s="385"/>
      <c r="ADE24" s="385"/>
      <c r="ADF24" s="385"/>
      <c r="ADG24" s="385"/>
      <c r="ADH24" s="385"/>
      <c r="ADI24" s="385"/>
      <c r="ADJ24" s="385"/>
      <c r="ADK24" s="385"/>
      <c r="ADL24" s="385"/>
      <c r="ADM24" s="385"/>
      <c r="ADN24" s="385"/>
      <c r="ADO24" s="385"/>
      <c r="ADP24" s="385"/>
      <c r="ADQ24" s="385"/>
      <c r="ADR24" s="385"/>
      <c r="ADS24" s="385"/>
      <c r="ADT24" s="385"/>
      <c r="ADU24" s="385"/>
      <c r="ADV24" s="385"/>
      <c r="ADW24" s="385"/>
      <c r="ADX24" s="385"/>
      <c r="ADY24" s="385"/>
      <c r="ADZ24" s="385"/>
      <c r="AEA24" s="385"/>
      <c r="AEB24" s="385"/>
      <c r="AEC24" s="385"/>
      <c r="AED24" s="385"/>
      <c r="AEE24" s="385"/>
      <c r="AEF24" s="385"/>
      <c r="AEG24" s="385"/>
      <c r="AEH24" s="385"/>
      <c r="AEI24" s="385"/>
      <c r="AEJ24" s="385"/>
      <c r="AEK24" s="385"/>
      <c r="AEL24" s="385"/>
      <c r="AEM24" s="385"/>
      <c r="AEN24" s="385"/>
      <c r="AEO24" s="385"/>
      <c r="AEP24" s="385"/>
      <c r="AEQ24" s="385"/>
      <c r="AER24" s="385"/>
      <c r="AES24" s="385"/>
      <c r="AET24" s="385"/>
      <c r="AEU24" s="385"/>
      <c r="AEV24" s="385"/>
      <c r="AEW24" s="385"/>
      <c r="AEX24" s="385"/>
      <c r="AEY24" s="385"/>
      <c r="AEZ24" s="385"/>
      <c r="AFA24" s="385"/>
      <c r="AFB24" s="385"/>
      <c r="AFC24" s="385"/>
      <c r="AFD24" s="385"/>
      <c r="AFE24" s="385"/>
      <c r="AFF24" s="385"/>
      <c r="AFG24" s="385"/>
      <c r="AFH24" s="385"/>
      <c r="AFI24" s="385"/>
      <c r="AFJ24" s="385"/>
      <c r="AFK24" s="385"/>
      <c r="AFL24" s="385"/>
      <c r="AFM24" s="385"/>
      <c r="AFN24" s="385"/>
      <c r="AFO24" s="385"/>
      <c r="AFP24" s="385"/>
      <c r="AFQ24" s="385"/>
      <c r="AFR24" s="385"/>
      <c r="AFS24" s="385"/>
      <c r="AFT24" s="385"/>
      <c r="AFU24" s="385"/>
      <c r="AFV24" s="385"/>
      <c r="AFW24" s="385"/>
      <c r="AFX24" s="385"/>
      <c r="AFY24" s="385"/>
      <c r="AFZ24" s="385"/>
      <c r="AGA24" s="385"/>
      <c r="AGB24" s="385"/>
      <c r="AGC24" s="385"/>
      <c r="AGD24" s="385"/>
      <c r="AGE24" s="385"/>
      <c r="AGF24" s="385"/>
      <c r="AGG24" s="385"/>
      <c r="AGH24" s="385"/>
      <c r="AGI24" s="385"/>
      <c r="AGJ24" s="385"/>
      <c r="AGK24" s="385"/>
      <c r="AGL24" s="385"/>
      <c r="AGM24" s="385"/>
      <c r="AGN24" s="385"/>
      <c r="AGO24" s="385"/>
      <c r="AGP24" s="385"/>
      <c r="AGQ24" s="385"/>
      <c r="AGR24" s="385"/>
      <c r="AGS24" s="385"/>
      <c r="AGT24" s="385"/>
      <c r="AGU24" s="385"/>
      <c r="AGV24" s="385"/>
      <c r="AGW24" s="385"/>
      <c r="AGX24" s="385"/>
      <c r="AGY24" s="385"/>
      <c r="AGZ24" s="385"/>
      <c r="AHA24" s="385"/>
      <c r="AHB24" s="385"/>
      <c r="AHC24" s="385"/>
      <c r="AHD24" s="385"/>
      <c r="AHE24" s="385"/>
      <c r="AHF24" s="385"/>
      <c r="AHG24" s="385"/>
      <c r="AHH24" s="385"/>
      <c r="AHI24" s="385"/>
      <c r="AHJ24" s="385"/>
      <c r="AHK24" s="385"/>
      <c r="AHL24" s="385"/>
      <c r="AHM24" s="385"/>
      <c r="AHN24" s="385"/>
      <c r="AHO24" s="385"/>
      <c r="AHP24" s="385"/>
      <c r="AHQ24" s="385"/>
      <c r="AHR24" s="385"/>
      <c r="AHS24" s="385"/>
      <c r="AHT24" s="385"/>
      <c r="AHU24" s="385"/>
      <c r="AHV24" s="385"/>
      <c r="AHW24" s="385"/>
      <c r="AHX24" s="385"/>
      <c r="AHY24" s="385"/>
      <c r="AHZ24" s="385"/>
      <c r="AIA24" s="385"/>
      <c r="AIB24" s="385"/>
      <c r="AIC24" s="385"/>
      <c r="AID24" s="385"/>
      <c r="AIE24" s="385"/>
      <c r="AIF24" s="385"/>
      <c r="AIG24" s="385"/>
      <c r="AIH24" s="385"/>
      <c r="AII24" s="385"/>
      <c r="AIJ24" s="385"/>
      <c r="AIK24" s="385"/>
      <c r="AIL24" s="385"/>
      <c r="AIM24" s="385"/>
      <c r="AIN24" s="385"/>
      <c r="AIO24" s="385"/>
      <c r="AIP24" s="385"/>
      <c r="AIQ24" s="385"/>
      <c r="AIR24" s="385"/>
      <c r="AIS24" s="385"/>
      <c r="AIT24" s="385"/>
      <c r="AIU24" s="385"/>
      <c r="AIV24" s="385"/>
      <c r="AIW24" s="385"/>
      <c r="AIX24" s="385"/>
      <c r="AIY24" s="385"/>
      <c r="AIZ24" s="385"/>
      <c r="AJA24" s="385"/>
      <c r="AJB24" s="385"/>
      <c r="AJC24" s="385"/>
      <c r="AJD24" s="385"/>
      <c r="AJE24" s="385"/>
      <c r="AJF24" s="385"/>
      <c r="AJG24" s="385"/>
      <c r="AJH24" s="385"/>
      <c r="AJI24" s="385"/>
      <c r="AJJ24" s="385"/>
      <c r="AJK24" s="385"/>
      <c r="AJL24" s="385"/>
      <c r="AJM24" s="385"/>
      <c r="AJN24" s="385"/>
      <c r="AJO24" s="385"/>
      <c r="AJP24" s="385"/>
      <c r="AJQ24" s="385"/>
      <c r="AJR24" s="385"/>
      <c r="AJS24" s="385"/>
      <c r="AJT24" s="385"/>
      <c r="AJU24" s="385"/>
      <c r="AJV24" s="385"/>
      <c r="AJW24" s="385"/>
      <c r="AJX24" s="385"/>
      <c r="AJY24" s="385"/>
      <c r="AJZ24" s="385"/>
      <c r="AKA24" s="385"/>
      <c r="AKB24" s="385"/>
      <c r="AKC24" s="385"/>
      <c r="AKD24" s="385"/>
      <c r="AKE24" s="385"/>
      <c r="AKF24" s="385"/>
      <c r="AKG24" s="385"/>
      <c r="AKH24" s="385"/>
      <c r="AKI24" s="385"/>
      <c r="AKJ24" s="385"/>
      <c r="AKK24" s="385"/>
      <c r="AKL24" s="385"/>
      <c r="AKM24" s="385"/>
      <c r="AKN24" s="385"/>
      <c r="AKO24" s="385"/>
      <c r="AKP24" s="385"/>
      <c r="AKQ24" s="385"/>
      <c r="AKR24" s="385"/>
      <c r="AKS24" s="385"/>
      <c r="AKT24" s="385"/>
      <c r="AKU24" s="385"/>
      <c r="AKV24" s="385"/>
      <c r="AKW24" s="385"/>
      <c r="AKX24" s="385"/>
      <c r="AKY24" s="385"/>
      <c r="AKZ24" s="385"/>
      <c r="ALA24" s="385"/>
      <c r="ALB24" s="385"/>
      <c r="ALC24" s="385"/>
      <c r="ALD24" s="385"/>
      <c r="ALE24" s="385"/>
      <c r="ALF24" s="385"/>
      <c r="ALG24" s="385"/>
      <c r="ALH24" s="385"/>
      <c r="ALI24" s="385"/>
      <c r="ALJ24" s="385"/>
      <c r="ALK24" s="385"/>
      <c r="ALL24" s="385"/>
      <c r="ALM24" s="385"/>
      <c r="ALN24" s="385"/>
      <c r="ALO24" s="385"/>
      <c r="ALP24" s="385"/>
      <c r="ALQ24" s="385"/>
      <c r="ALR24" s="385"/>
      <c r="ALS24" s="385"/>
      <c r="ALT24" s="385"/>
      <c r="ALU24" s="385"/>
      <c r="ALV24" s="385"/>
      <c r="ALW24" s="385"/>
      <c r="ALX24" s="385"/>
      <c r="ALY24" s="385"/>
      <c r="ALZ24" s="385"/>
      <c r="AMA24" s="385"/>
      <c r="AMB24" s="385"/>
      <c r="AMC24" s="385"/>
      <c r="AMD24" s="385"/>
      <c r="AME24" s="385"/>
      <c r="AMF24" s="385"/>
      <c r="AMG24" s="385"/>
      <c r="AMH24" s="385"/>
      <c r="AMI24" s="385"/>
      <c r="AMJ24" s="385"/>
      <c r="AMK24" s="385"/>
    </row>
    <row r="25" spans="1:1025" s="369" customFormat="1" ht="38.25">
      <c r="A25" s="383"/>
      <c r="B25" s="384" t="s">
        <v>3431</v>
      </c>
      <c r="C25" s="384"/>
      <c r="D25" s="384"/>
      <c r="E25" s="384"/>
      <c r="F25" s="384"/>
      <c r="G25" s="384"/>
      <c r="H25" s="384"/>
      <c r="I25" s="384"/>
      <c r="J25" s="384"/>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c r="AZ25" s="385"/>
      <c r="BA25" s="385"/>
      <c r="BB25" s="385"/>
      <c r="BC25" s="385"/>
      <c r="BD25" s="385"/>
      <c r="BE25" s="385"/>
      <c r="BF25" s="385"/>
      <c r="BG25" s="385"/>
      <c r="BH25" s="385"/>
      <c r="BI25" s="385"/>
      <c r="BJ25" s="385"/>
      <c r="BK25" s="385"/>
      <c r="BL25" s="385"/>
      <c r="BM25" s="385"/>
      <c r="BN25" s="385"/>
      <c r="BO25" s="385"/>
      <c r="BP25" s="385"/>
      <c r="BQ25" s="385"/>
      <c r="BR25" s="385"/>
      <c r="BS25" s="385"/>
      <c r="BT25" s="385"/>
      <c r="BU25" s="385"/>
      <c r="BV25" s="385"/>
      <c r="BW25" s="385"/>
      <c r="BX25" s="385"/>
      <c r="BY25" s="385"/>
      <c r="BZ25" s="385"/>
      <c r="CA25" s="385"/>
      <c r="CB25" s="385"/>
      <c r="CC25" s="385"/>
      <c r="CD25" s="385"/>
      <c r="CE25" s="385"/>
      <c r="CF25" s="385"/>
      <c r="CG25" s="385"/>
      <c r="CH25" s="385"/>
      <c r="CI25" s="385"/>
      <c r="CJ25" s="385"/>
      <c r="CK25" s="385"/>
      <c r="CL25" s="385"/>
      <c r="CM25" s="385"/>
      <c r="CN25" s="385"/>
      <c r="CO25" s="385"/>
      <c r="CP25" s="385"/>
      <c r="CQ25" s="385"/>
      <c r="CR25" s="385"/>
      <c r="CS25" s="385"/>
      <c r="CT25" s="385"/>
      <c r="CU25" s="385"/>
      <c r="CV25" s="385"/>
      <c r="CW25" s="385"/>
      <c r="CX25" s="385"/>
      <c r="CY25" s="385"/>
      <c r="CZ25" s="385"/>
      <c r="DA25" s="385"/>
      <c r="DB25" s="385"/>
      <c r="DC25" s="385"/>
      <c r="DD25" s="385"/>
      <c r="DE25" s="385"/>
      <c r="DF25" s="385"/>
      <c r="DG25" s="385"/>
      <c r="DH25" s="385"/>
      <c r="DI25" s="385"/>
      <c r="DJ25" s="385"/>
      <c r="DK25" s="385"/>
      <c r="DL25" s="385"/>
      <c r="DM25" s="385"/>
      <c r="DN25" s="385"/>
      <c r="DO25" s="385"/>
      <c r="DP25" s="385"/>
      <c r="DQ25" s="385"/>
      <c r="DR25" s="385"/>
      <c r="DS25" s="385"/>
      <c r="DT25" s="385"/>
      <c r="DU25" s="385"/>
      <c r="DV25" s="385"/>
      <c r="DW25" s="385"/>
      <c r="DX25" s="385"/>
      <c r="DY25" s="385"/>
      <c r="DZ25" s="385"/>
      <c r="EA25" s="385"/>
      <c r="EB25" s="385"/>
      <c r="EC25" s="385"/>
      <c r="ED25" s="385"/>
      <c r="EE25" s="385"/>
      <c r="EF25" s="385"/>
      <c r="EG25" s="385"/>
      <c r="EH25" s="385"/>
      <c r="EI25" s="385"/>
      <c r="EJ25" s="385"/>
      <c r="EK25" s="385"/>
      <c r="EL25" s="385"/>
      <c r="EM25" s="385"/>
      <c r="EN25" s="385"/>
      <c r="EO25" s="385"/>
      <c r="EP25" s="385"/>
      <c r="EQ25" s="385"/>
      <c r="ER25" s="385"/>
      <c r="ES25" s="385"/>
      <c r="ET25" s="385"/>
      <c r="EU25" s="385"/>
      <c r="EV25" s="385"/>
      <c r="EW25" s="385"/>
      <c r="EX25" s="385"/>
      <c r="EY25" s="385"/>
      <c r="EZ25" s="385"/>
      <c r="FA25" s="385"/>
      <c r="FB25" s="385"/>
      <c r="FC25" s="385"/>
      <c r="FD25" s="385"/>
      <c r="FE25" s="385"/>
      <c r="FF25" s="385"/>
      <c r="FG25" s="385"/>
      <c r="FH25" s="385"/>
      <c r="FI25" s="385"/>
      <c r="FJ25" s="385"/>
      <c r="FK25" s="385"/>
      <c r="FL25" s="385"/>
      <c r="FM25" s="385"/>
      <c r="FN25" s="385"/>
      <c r="FO25" s="385"/>
      <c r="FP25" s="385"/>
      <c r="FQ25" s="385"/>
      <c r="FR25" s="385"/>
      <c r="FS25" s="385"/>
      <c r="FT25" s="385"/>
      <c r="FU25" s="385"/>
      <c r="FV25" s="385"/>
      <c r="FW25" s="385"/>
      <c r="FX25" s="385"/>
      <c r="FY25" s="385"/>
      <c r="FZ25" s="385"/>
      <c r="GA25" s="385"/>
      <c r="GB25" s="385"/>
      <c r="GC25" s="385"/>
      <c r="GD25" s="385"/>
      <c r="GE25" s="385"/>
      <c r="GF25" s="385"/>
      <c r="GG25" s="385"/>
      <c r="GH25" s="385"/>
      <c r="GI25" s="385"/>
      <c r="GJ25" s="385"/>
      <c r="GK25" s="385"/>
      <c r="GL25" s="385"/>
      <c r="GM25" s="385"/>
      <c r="GN25" s="385"/>
      <c r="GO25" s="385"/>
      <c r="GP25" s="385"/>
      <c r="GQ25" s="385"/>
      <c r="GR25" s="385"/>
      <c r="GS25" s="385"/>
      <c r="GT25" s="385"/>
      <c r="GU25" s="385"/>
      <c r="GV25" s="385"/>
      <c r="GW25" s="385"/>
      <c r="GX25" s="385"/>
      <c r="GY25" s="385"/>
      <c r="GZ25" s="385"/>
      <c r="HA25" s="385"/>
      <c r="HB25" s="385"/>
      <c r="HC25" s="385"/>
      <c r="HD25" s="385"/>
      <c r="HE25" s="385"/>
      <c r="HF25" s="385"/>
      <c r="HG25" s="385"/>
      <c r="HH25" s="385"/>
      <c r="HI25" s="385"/>
      <c r="HJ25" s="385"/>
      <c r="HK25" s="385"/>
      <c r="HL25" s="385"/>
      <c r="HM25" s="385"/>
      <c r="HN25" s="385"/>
      <c r="HO25" s="385"/>
      <c r="HP25" s="385"/>
      <c r="HQ25" s="385"/>
      <c r="HR25" s="385"/>
      <c r="HS25" s="385"/>
      <c r="HT25" s="385"/>
      <c r="HU25" s="385"/>
      <c r="HV25" s="385"/>
      <c r="HW25" s="385"/>
      <c r="HX25" s="385"/>
      <c r="HY25" s="385"/>
      <c r="HZ25" s="385"/>
      <c r="IA25" s="385"/>
      <c r="IB25" s="385"/>
      <c r="IC25" s="385"/>
      <c r="ID25" s="385"/>
      <c r="IE25" s="385"/>
      <c r="IF25" s="385"/>
      <c r="IG25" s="385"/>
      <c r="IH25" s="385"/>
      <c r="II25" s="385"/>
      <c r="IJ25" s="385"/>
      <c r="IK25" s="385"/>
      <c r="IL25" s="385"/>
      <c r="IM25" s="385"/>
      <c r="IN25" s="385"/>
      <c r="IO25" s="385"/>
      <c r="IP25" s="385"/>
      <c r="IQ25" s="385"/>
      <c r="IR25" s="385"/>
      <c r="IS25" s="385"/>
      <c r="IT25" s="385"/>
      <c r="IU25" s="385"/>
      <c r="IV25" s="385"/>
      <c r="IW25" s="385"/>
      <c r="IX25" s="385"/>
      <c r="IY25" s="385"/>
      <c r="IZ25" s="385"/>
      <c r="JA25" s="385"/>
      <c r="JB25" s="385"/>
      <c r="JC25" s="385"/>
      <c r="JD25" s="385"/>
      <c r="JE25" s="385"/>
      <c r="JF25" s="385"/>
      <c r="JG25" s="385"/>
      <c r="JH25" s="385"/>
      <c r="JI25" s="385"/>
      <c r="JJ25" s="385"/>
      <c r="JK25" s="385"/>
      <c r="JL25" s="385"/>
      <c r="JM25" s="385"/>
      <c r="JN25" s="385"/>
      <c r="JO25" s="385"/>
      <c r="JP25" s="385"/>
      <c r="JQ25" s="385"/>
      <c r="JR25" s="385"/>
      <c r="JS25" s="385"/>
      <c r="JT25" s="385"/>
      <c r="JU25" s="385"/>
      <c r="JV25" s="385"/>
      <c r="JW25" s="385"/>
      <c r="JX25" s="385"/>
      <c r="JY25" s="385"/>
      <c r="JZ25" s="385"/>
      <c r="KA25" s="385"/>
      <c r="KB25" s="385"/>
      <c r="KC25" s="385"/>
      <c r="KD25" s="385"/>
      <c r="KE25" s="385"/>
      <c r="KF25" s="385"/>
      <c r="KG25" s="385"/>
      <c r="KH25" s="385"/>
      <c r="KI25" s="385"/>
      <c r="KJ25" s="385"/>
      <c r="KK25" s="385"/>
      <c r="KL25" s="385"/>
      <c r="KM25" s="385"/>
      <c r="KN25" s="385"/>
      <c r="KO25" s="385"/>
      <c r="KP25" s="385"/>
      <c r="KQ25" s="385"/>
      <c r="KR25" s="385"/>
      <c r="KS25" s="385"/>
      <c r="KT25" s="385"/>
      <c r="KU25" s="385"/>
      <c r="KV25" s="385"/>
      <c r="KW25" s="385"/>
      <c r="KX25" s="385"/>
      <c r="KY25" s="385"/>
      <c r="KZ25" s="385"/>
      <c r="LA25" s="385"/>
      <c r="LB25" s="385"/>
      <c r="LC25" s="385"/>
      <c r="LD25" s="385"/>
      <c r="LE25" s="385"/>
      <c r="LF25" s="385"/>
      <c r="LG25" s="385"/>
      <c r="LH25" s="385"/>
      <c r="LI25" s="385"/>
      <c r="LJ25" s="385"/>
      <c r="LK25" s="385"/>
      <c r="LL25" s="385"/>
      <c r="LM25" s="385"/>
      <c r="LN25" s="385"/>
      <c r="LO25" s="385"/>
      <c r="LP25" s="385"/>
      <c r="LQ25" s="385"/>
      <c r="LR25" s="385"/>
      <c r="LS25" s="385"/>
      <c r="LT25" s="385"/>
      <c r="LU25" s="385"/>
      <c r="LV25" s="385"/>
      <c r="LW25" s="385"/>
      <c r="LX25" s="385"/>
      <c r="LY25" s="385"/>
      <c r="LZ25" s="385"/>
      <c r="MA25" s="385"/>
      <c r="MB25" s="385"/>
      <c r="MC25" s="385"/>
      <c r="MD25" s="385"/>
      <c r="ME25" s="385"/>
      <c r="MF25" s="385"/>
      <c r="MG25" s="385"/>
      <c r="MH25" s="385"/>
      <c r="MI25" s="385"/>
      <c r="MJ25" s="385"/>
      <c r="MK25" s="385"/>
      <c r="ML25" s="385"/>
      <c r="MM25" s="385"/>
      <c r="MN25" s="385"/>
      <c r="MO25" s="385"/>
      <c r="MP25" s="385"/>
      <c r="MQ25" s="385"/>
      <c r="MR25" s="385"/>
      <c r="MS25" s="385"/>
      <c r="MT25" s="385"/>
      <c r="MU25" s="385"/>
      <c r="MV25" s="385"/>
      <c r="MW25" s="385"/>
      <c r="MX25" s="385"/>
      <c r="MY25" s="385"/>
      <c r="MZ25" s="385"/>
      <c r="NA25" s="385"/>
      <c r="NB25" s="385"/>
      <c r="NC25" s="385"/>
      <c r="ND25" s="385"/>
      <c r="NE25" s="385"/>
      <c r="NF25" s="385"/>
      <c r="NG25" s="385"/>
      <c r="NH25" s="385"/>
      <c r="NI25" s="385"/>
      <c r="NJ25" s="385"/>
      <c r="NK25" s="385"/>
      <c r="NL25" s="385"/>
      <c r="NM25" s="385"/>
      <c r="NN25" s="385"/>
      <c r="NO25" s="385"/>
      <c r="NP25" s="385"/>
      <c r="NQ25" s="385"/>
      <c r="NR25" s="385"/>
      <c r="NS25" s="385"/>
      <c r="NT25" s="385"/>
      <c r="NU25" s="385"/>
      <c r="NV25" s="385"/>
      <c r="NW25" s="385"/>
      <c r="NX25" s="385"/>
      <c r="NY25" s="385"/>
      <c r="NZ25" s="385"/>
      <c r="OA25" s="385"/>
      <c r="OB25" s="385"/>
      <c r="OC25" s="385"/>
      <c r="OD25" s="385"/>
      <c r="OE25" s="385"/>
      <c r="OF25" s="385"/>
      <c r="OG25" s="385"/>
      <c r="OH25" s="385"/>
      <c r="OI25" s="385"/>
      <c r="OJ25" s="385"/>
      <c r="OK25" s="385"/>
      <c r="OL25" s="385"/>
      <c r="OM25" s="385"/>
      <c r="ON25" s="385"/>
      <c r="OO25" s="385"/>
      <c r="OP25" s="385"/>
      <c r="OQ25" s="385"/>
      <c r="OR25" s="385"/>
      <c r="OS25" s="385"/>
      <c r="OT25" s="385"/>
      <c r="OU25" s="385"/>
      <c r="OV25" s="385"/>
      <c r="OW25" s="385"/>
      <c r="OX25" s="385"/>
      <c r="OY25" s="385"/>
      <c r="OZ25" s="385"/>
      <c r="PA25" s="385"/>
      <c r="PB25" s="385"/>
      <c r="PC25" s="385"/>
      <c r="PD25" s="385"/>
      <c r="PE25" s="385"/>
      <c r="PF25" s="385"/>
      <c r="PG25" s="385"/>
      <c r="PH25" s="385"/>
      <c r="PI25" s="385"/>
      <c r="PJ25" s="385"/>
      <c r="PK25" s="385"/>
      <c r="PL25" s="385"/>
      <c r="PM25" s="385"/>
      <c r="PN25" s="385"/>
      <c r="PO25" s="385"/>
      <c r="PP25" s="385"/>
      <c r="PQ25" s="385"/>
      <c r="PR25" s="385"/>
      <c r="PS25" s="385"/>
      <c r="PT25" s="385"/>
      <c r="PU25" s="385"/>
      <c r="PV25" s="385"/>
      <c r="PW25" s="385"/>
      <c r="PX25" s="385"/>
      <c r="PY25" s="385"/>
      <c r="PZ25" s="385"/>
      <c r="QA25" s="385"/>
      <c r="QB25" s="385"/>
      <c r="QC25" s="385"/>
      <c r="QD25" s="385"/>
      <c r="QE25" s="385"/>
      <c r="QF25" s="385"/>
      <c r="QG25" s="385"/>
      <c r="QH25" s="385"/>
      <c r="QI25" s="385"/>
      <c r="QJ25" s="385"/>
      <c r="QK25" s="385"/>
      <c r="QL25" s="385"/>
      <c r="QM25" s="385"/>
      <c r="QN25" s="385"/>
      <c r="QO25" s="385"/>
      <c r="QP25" s="385"/>
      <c r="QQ25" s="385"/>
      <c r="QR25" s="385"/>
      <c r="QS25" s="385"/>
      <c r="QT25" s="385"/>
      <c r="QU25" s="385"/>
      <c r="QV25" s="385"/>
      <c r="QW25" s="385"/>
      <c r="QX25" s="385"/>
      <c r="QY25" s="385"/>
      <c r="QZ25" s="385"/>
      <c r="RA25" s="385"/>
      <c r="RB25" s="385"/>
      <c r="RC25" s="385"/>
      <c r="RD25" s="385"/>
      <c r="RE25" s="385"/>
      <c r="RF25" s="385"/>
      <c r="RG25" s="385"/>
      <c r="RH25" s="385"/>
      <c r="RI25" s="385"/>
      <c r="RJ25" s="385"/>
      <c r="RK25" s="385"/>
      <c r="RL25" s="385"/>
      <c r="RM25" s="385"/>
      <c r="RN25" s="385"/>
      <c r="RO25" s="385"/>
      <c r="RP25" s="385"/>
      <c r="RQ25" s="385"/>
      <c r="RR25" s="385"/>
      <c r="RS25" s="385"/>
      <c r="RT25" s="385"/>
      <c r="RU25" s="385"/>
      <c r="RV25" s="385"/>
      <c r="RW25" s="385"/>
      <c r="RX25" s="385"/>
      <c r="RY25" s="385"/>
      <c r="RZ25" s="385"/>
      <c r="SA25" s="385"/>
      <c r="SB25" s="385"/>
      <c r="SC25" s="385"/>
      <c r="SD25" s="385"/>
      <c r="SE25" s="385"/>
      <c r="SF25" s="385"/>
      <c r="SG25" s="385"/>
      <c r="SH25" s="385"/>
      <c r="SI25" s="385"/>
      <c r="SJ25" s="385"/>
      <c r="SK25" s="385"/>
      <c r="SL25" s="385"/>
      <c r="SM25" s="385"/>
      <c r="SN25" s="385"/>
      <c r="SO25" s="385"/>
      <c r="SP25" s="385"/>
      <c r="SQ25" s="385"/>
      <c r="SR25" s="385"/>
      <c r="SS25" s="385"/>
      <c r="ST25" s="385"/>
      <c r="SU25" s="385"/>
      <c r="SV25" s="385"/>
      <c r="SW25" s="385"/>
      <c r="SX25" s="385"/>
      <c r="SY25" s="385"/>
      <c r="SZ25" s="385"/>
      <c r="TA25" s="385"/>
      <c r="TB25" s="385"/>
      <c r="TC25" s="385"/>
      <c r="TD25" s="385"/>
      <c r="TE25" s="385"/>
      <c r="TF25" s="385"/>
      <c r="TG25" s="385"/>
      <c r="TH25" s="385"/>
      <c r="TI25" s="385"/>
      <c r="TJ25" s="385"/>
      <c r="TK25" s="385"/>
      <c r="TL25" s="385"/>
      <c r="TM25" s="385"/>
      <c r="TN25" s="385"/>
      <c r="TO25" s="385"/>
      <c r="TP25" s="385"/>
      <c r="TQ25" s="385"/>
      <c r="TR25" s="385"/>
      <c r="TS25" s="385"/>
      <c r="TT25" s="385"/>
      <c r="TU25" s="385"/>
      <c r="TV25" s="385"/>
      <c r="TW25" s="385"/>
      <c r="TX25" s="385"/>
      <c r="TY25" s="385"/>
      <c r="TZ25" s="385"/>
      <c r="UA25" s="385"/>
      <c r="UB25" s="385"/>
      <c r="UC25" s="385"/>
      <c r="UD25" s="385"/>
      <c r="UE25" s="385"/>
      <c r="UF25" s="385"/>
      <c r="UG25" s="385"/>
      <c r="UH25" s="385"/>
      <c r="UI25" s="385"/>
      <c r="UJ25" s="385"/>
      <c r="UK25" s="385"/>
      <c r="UL25" s="385"/>
      <c r="UM25" s="385"/>
      <c r="UN25" s="385"/>
      <c r="UO25" s="385"/>
      <c r="UP25" s="385"/>
      <c r="UQ25" s="385"/>
      <c r="UR25" s="385"/>
      <c r="US25" s="385"/>
      <c r="UT25" s="385"/>
      <c r="UU25" s="385"/>
      <c r="UV25" s="385"/>
      <c r="UW25" s="385"/>
      <c r="UX25" s="385"/>
      <c r="UY25" s="385"/>
      <c r="UZ25" s="385"/>
      <c r="VA25" s="385"/>
      <c r="VB25" s="385"/>
      <c r="VC25" s="385"/>
      <c r="VD25" s="385"/>
      <c r="VE25" s="385"/>
      <c r="VF25" s="385"/>
      <c r="VG25" s="385"/>
      <c r="VH25" s="385"/>
      <c r="VI25" s="385"/>
      <c r="VJ25" s="385"/>
      <c r="VK25" s="385"/>
      <c r="VL25" s="385"/>
      <c r="VM25" s="385"/>
      <c r="VN25" s="385"/>
      <c r="VO25" s="385"/>
      <c r="VP25" s="385"/>
      <c r="VQ25" s="385"/>
      <c r="VR25" s="385"/>
      <c r="VS25" s="385"/>
      <c r="VT25" s="385"/>
      <c r="VU25" s="385"/>
      <c r="VV25" s="385"/>
      <c r="VW25" s="385"/>
      <c r="VX25" s="385"/>
      <c r="VY25" s="385"/>
      <c r="VZ25" s="385"/>
      <c r="WA25" s="385"/>
      <c r="WB25" s="385"/>
      <c r="WC25" s="385"/>
      <c r="WD25" s="385"/>
      <c r="WE25" s="385"/>
      <c r="WF25" s="385"/>
      <c r="WG25" s="385"/>
      <c r="WH25" s="385"/>
      <c r="WI25" s="385"/>
      <c r="WJ25" s="385"/>
      <c r="WK25" s="385"/>
      <c r="WL25" s="385"/>
      <c r="WM25" s="385"/>
      <c r="WN25" s="385"/>
      <c r="WO25" s="385"/>
      <c r="WP25" s="385"/>
      <c r="WQ25" s="385"/>
      <c r="WR25" s="385"/>
      <c r="WS25" s="385"/>
      <c r="WT25" s="385"/>
      <c r="WU25" s="385"/>
      <c r="WV25" s="385"/>
      <c r="WW25" s="385"/>
      <c r="WX25" s="385"/>
      <c r="WY25" s="385"/>
      <c r="WZ25" s="385"/>
      <c r="XA25" s="385"/>
      <c r="XB25" s="385"/>
      <c r="XC25" s="385"/>
      <c r="XD25" s="385"/>
      <c r="XE25" s="385"/>
      <c r="XF25" s="385"/>
      <c r="XG25" s="385"/>
      <c r="XH25" s="385"/>
      <c r="XI25" s="385"/>
      <c r="XJ25" s="385"/>
      <c r="XK25" s="385"/>
      <c r="XL25" s="385"/>
      <c r="XM25" s="385"/>
      <c r="XN25" s="385"/>
      <c r="XO25" s="385"/>
      <c r="XP25" s="385"/>
      <c r="XQ25" s="385"/>
      <c r="XR25" s="385"/>
      <c r="XS25" s="385"/>
      <c r="XT25" s="385"/>
      <c r="XU25" s="385"/>
      <c r="XV25" s="385"/>
      <c r="XW25" s="385"/>
      <c r="XX25" s="385"/>
      <c r="XY25" s="385"/>
      <c r="XZ25" s="385"/>
      <c r="YA25" s="385"/>
      <c r="YB25" s="385"/>
      <c r="YC25" s="385"/>
      <c r="YD25" s="385"/>
      <c r="YE25" s="385"/>
      <c r="YF25" s="385"/>
      <c r="YG25" s="385"/>
      <c r="YH25" s="385"/>
      <c r="YI25" s="385"/>
      <c r="YJ25" s="385"/>
      <c r="YK25" s="385"/>
      <c r="YL25" s="385"/>
      <c r="YM25" s="385"/>
      <c r="YN25" s="385"/>
      <c r="YO25" s="385"/>
      <c r="YP25" s="385"/>
      <c r="YQ25" s="385"/>
      <c r="YR25" s="385"/>
      <c r="YS25" s="385"/>
      <c r="YT25" s="385"/>
      <c r="YU25" s="385"/>
      <c r="YV25" s="385"/>
      <c r="YW25" s="385"/>
      <c r="YX25" s="385"/>
      <c r="YY25" s="385"/>
      <c r="YZ25" s="385"/>
      <c r="ZA25" s="385"/>
      <c r="ZB25" s="385"/>
      <c r="ZC25" s="385"/>
      <c r="ZD25" s="385"/>
      <c r="ZE25" s="385"/>
      <c r="ZF25" s="385"/>
      <c r="ZG25" s="385"/>
      <c r="ZH25" s="385"/>
      <c r="ZI25" s="385"/>
      <c r="ZJ25" s="385"/>
      <c r="ZK25" s="385"/>
      <c r="ZL25" s="385"/>
      <c r="ZM25" s="385"/>
      <c r="ZN25" s="385"/>
      <c r="ZO25" s="385"/>
      <c r="ZP25" s="385"/>
      <c r="ZQ25" s="385"/>
      <c r="ZR25" s="385"/>
      <c r="ZS25" s="385"/>
      <c r="ZT25" s="385"/>
      <c r="ZU25" s="385"/>
      <c r="ZV25" s="385"/>
      <c r="ZW25" s="385"/>
      <c r="ZX25" s="385"/>
      <c r="ZY25" s="385"/>
      <c r="ZZ25" s="385"/>
      <c r="AAA25" s="385"/>
      <c r="AAB25" s="385"/>
      <c r="AAC25" s="385"/>
      <c r="AAD25" s="385"/>
      <c r="AAE25" s="385"/>
      <c r="AAF25" s="385"/>
      <c r="AAG25" s="385"/>
      <c r="AAH25" s="385"/>
      <c r="AAI25" s="385"/>
      <c r="AAJ25" s="385"/>
      <c r="AAK25" s="385"/>
      <c r="AAL25" s="385"/>
      <c r="AAM25" s="385"/>
      <c r="AAN25" s="385"/>
      <c r="AAO25" s="385"/>
      <c r="AAP25" s="385"/>
      <c r="AAQ25" s="385"/>
      <c r="AAR25" s="385"/>
      <c r="AAS25" s="385"/>
      <c r="AAT25" s="385"/>
      <c r="AAU25" s="385"/>
      <c r="AAV25" s="385"/>
      <c r="AAW25" s="385"/>
      <c r="AAX25" s="385"/>
      <c r="AAY25" s="385"/>
      <c r="AAZ25" s="385"/>
      <c r="ABA25" s="385"/>
      <c r="ABB25" s="385"/>
      <c r="ABC25" s="385"/>
      <c r="ABD25" s="385"/>
      <c r="ABE25" s="385"/>
      <c r="ABF25" s="385"/>
      <c r="ABG25" s="385"/>
      <c r="ABH25" s="385"/>
      <c r="ABI25" s="385"/>
      <c r="ABJ25" s="385"/>
      <c r="ABK25" s="385"/>
      <c r="ABL25" s="385"/>
      <c r="ABM25" s="385"/>
      <c r="ABN25" s="385"/>
      <c r="ABO25" s="385"/>
      <c r="ABP25" s="385"/>
      <c r="ABQ25" s="385"/>
      <c r="ABR25" s="385"/>
      <c r="ABS25" s="385"/>
      <c r="ABT25" s="385"/>
      <c r="ABU25" s="385"/>
      <c r="ABV25" s="385"/>
      <c r="ABW25" s="385"/>
      <c r="ABX25" s="385"/>
      <c r="ABY25" s="385"/>
      <c r="ABZ25" s="385"/>
      <c r="ACA25" s="385"/>
      <c r="ACB25" s="385"/>
      <c r="ACC25" s="385"/>
      <c r="ACD25" s="385"/>
      <c r="ACE25" s="385"/>
      <c r="ACF25" s="385"/>
      <c r="ACG25" s="385"/>
      <c r="ACH25" s="385"/>
      <c r="ACI25" s="385"/>
      <c r="ACJ25" s="385"/>
      <c r="ACK25" s="385"/>
      <c r="ACL25" s="385"/>
      <c r="ACM25" s="385"/>
      <c r="ACN25" s="385"/>
      <c r="ACO25" s="385"/>
      <c r="ACP25" s="385"/>
      <c r="ACQ25" s="385"/>
      <c r="ACR25" s="385"/>
      <c r="ACS25" s="385"/>
      <c r="ACT25" s="385"/>
      <c r="ACU25" s="385"/>
      <c r="ACV25" s="385"/>
      <c r="ACW25" s="385"/>
      <c r="ACX25" s="385"/>
      <c r="ACY25" s="385"/>
      <c r="ACZ25" s="385"/>
      <c r="ADA25" s="385"/>
      <c r="ADB25" s="385"/>
      <c r="ADC25" s="385"/>
      <c r="ADD25" s="385"/>
      <c r="ADE25" s="385"/>
      <c r="ADF25" s="385"/>
      <c r="ADG25" s="385"/>
      <c r="ADH25" s="385"/>
      <c r="ADI25" s="385"/>
      <c r="ADJ25" s="385"/>
      <c r="ADK25" s="385"/>
      <c r="ADL25" s="385"/>
      <c r="ADM25" s="385"/>
      <c r="ADN25" s="385"/>
      <c r="ADO25" s="385"/>
      <c r="ADP25" s="385"/>
      <c r="ADQ25" s="385"/>
      <c r="ADR25" s="385"/>
      <c r="ADS25" s="385"/>
      <c r="ADT25" s="385"/>
      <c r="ADU25" s="385"/>
      <c r="ADV25" s="385"/>
      <c r="ADW25" s="385"/>
      <c r="ADX25" s="385"/>
      <c r="ADY25" s="385"/>
      <c r="ADZ25" s="385"/>
      <c r="AEA25" s="385"/>
      <c r="AEB25" s="385"/>
      <c r="AEC25" s="385"/>
      <c r="AED25" s="385"/>
      <c r="AEE25" s="385"/>
      <c r="AEF25" s="385"/>
      <c r="AEG25" s="385"/>
      <c r="AEH25" s="385"/>
      <c r="AEI25" s="385"/>
      <c r="AEJ25" s="385"/>
      <c r="AEK25" s="385"/>
      <c r="AEL25" s="385"/>
      <c r="AEM25" s="385"/>
      <c r="AEN25" s="385"/>
      <c r="AEO25" s="385"/>
      <c r="AEP25" s="385"/>
      <c r="AEQ25" s="385"/>
      <c r="AER25" s="385"/>
      <c r="AES25" s="385"/>
      <c r="AET25" s="385"/>
      <c r="AEU25" s="385"/>
      <c r="AEV25" s="385"/>
      <c r="AEW25" s="385"/>
      <c r="AEX25" s="385"/>
      <c r="AEY25" s="385"/>
      <c r="AEZ25" s="385"/>
      <c r="AFA25" s="385"/>
      <c r="AFB25" s="385"/>
      <c r="AFC25" s="385"/>
      <c r="AFD25" s="385"/>
      <c r="AFE25" s="385"/>
      <c r="AFF25" s="385"/>
      <c r="AFG25" s="385"/>
      <c r="AFH25" s="385"/>
      <c r="AFI25" s="385"/>
      <c r="AFJ25" s="385"/>
      <c r="AFK25" s="385"/>
      <c r="AFL25" s="385"/>
      <c r="AFM25" s="385"/>
      <c r="AFN25" s="385"/>
      <c r="AFO25" s="385"/>
      <c r="AFP25" s="385"/>
      <c r="AFQ25" s="385"/>
      <c r="AFR25" s="385"/>
      <c r="AFS25" s="385"/>
      <c r="AFT25" s="385"/>
      <c r="AFU25" s="385"/>
      <c r="AFV25" s="385"/>
      <c r="AFW25" s="385"/>
      <c r="AFX25" s="385"/>
      <c r="AFY25" s="385"/>
      <c r="AFZ25" s="385"/>
      <c r="AGA25" s="385"/>
      <c r="AGB25" s="385"/>
      <c r="AGC25" s="385"/>
      <c r="AGD25" s="385"/>
      <c r="AGE25" s="385"/>
      <c r="AGF25" s="385"/>
      <c r="AGG25" s="385"/>
      <c r="AGH25" s="385"/>
      <c r="AGI25" s="385"/>
      <c r="AGJ25" s="385"/>
      <c r="AGK25" s="385"/>
      <c r="AGL25" s="385"/>
      <c r="AGM25" s="385"/>
      <c r="AGN25" s="385"/>
      <c r="AGO25" s="385"/>
      <c r="AGP25" s="385"/>
      <c r="AGQ25" s="385"/>
      <c r="AGR25" s="385"/>
      <c r="AGS25" s="385"/>
      <c r="AGT25" s="385"/>
      <c r="AGU25" s="385"/>
      <c r="AGV25" s="385"/>
      <c r="AGW25" s="385"/>
      <c r="AGX25" s="385"/>
      <c r="AGY25" s="385"/>
      <c r="AGZ25" s="385"/>
      <c r="AHA25" s="385"/>
      <c r="AHB25" s="385"/>
      <c r="AHC25" s="385"/>
      <c r="AHD25" s="385"/>
      <c r="AHE25" s="385"/>
      <c r="AHF25" s="385"/>
      <c r="AHG25" s="385"/>
      <c r="AHH25" s="385"/>
      <c r="AHI25" s="385"/>
      <c r="AHJ25" s="385"/>
      <c r="AHK25" s="385"/>
      <c r="AHL25" s="385"/>
      <c r="AHM25" s="385"/>
      <c r="AHN25" s="385"/>
      <c r="AHO25" s="385"/>
      <c r="AHP25" s="385"/>
      <c r="AHQ25" s="385"/>
      <c r="AHR25" s="385"/>
      <c r="AHS25" s="385"/>
      <c r="AHT25" s="385"/>
      <c r="AHU25" s="385"/>
      <c r="AHV25" s="385"/>
      <c r="AHW25" s="385"/>
      <c r="AHX25" s="385"/>
      <c r="AHY25" s="385"/>
      <c r="AHZ25" s="385"/>
      <c r="AIA25" s="385"/>
      <c r="AIB25" s="385"/>
      <c r="AIC25" s="385"/>
      <c r="AID25" s="385"/>
      <c r="AIE25" s="385"/>
      <c r="AIF25" s="385"/>
      <c r="AIG25" s="385"/>
      <c r="AIH25" s="385"/>
      <c r="AII25" s="385"/>
      <c r="AIJ25" s="385"/>
      <c r="AIK25" s="385"/>
      <c r="AIL25" s="385"/>
      <c r="AIM25" s="385"/>
      <c r="AIN25" s="385"/>
      <c r="AIO25" s="385"/>
      <c r="AIP25" s="385"/>
      <c r="AIQ25" s="385"/>
      <c r="AIR25" s="385"/>
      <c r="AIS25" s="385"/>
      <c r="AIT25" s="385"/>
      <c r="AIU25" s="385"/>
      <c r="AIV25" s="385"/>
      <c r="AIW25" s="385"/>
      <c r="AIX25" s="385"/>
      <c r="AIY25" s="385"/>
      <c r="AIZ25" s="385"/>
      <c r="AJA25" s="385"/>
      <c r="AJB25" s="385"/>
      <c r="AJC25" s="385"/>
      <c r="AJD25" s="385"/>
      <c r="AJE25" s="385"/>
      <c r="AJF25" s="385"/>
      <c r="AJG25" s="385"/>
      <c r="AJH25" s="385"/>
      <c r="AJI25" s="385"/>
      <c r="AJJ25" s="385"/>
      <c r="AJK25" s="385"/>
      <c r="AJL25" s="385"/>
      <c r="AJM25" s="385"/>
      <c r="AJN25" s="385"/>
      <c r="AJO25" s="385"/>
      <c r="AJP25" s="385"/>
      <c r="AJQ25" s="385"/>
      <c r="AJR25" s="385"/>
      <c r="AJS25" s="385"/>
      <c r="AJT25" s="385"/>
      <c r="AJU25" s="385"/>
      <c r="AJV25" s="385"/>
      <c r="AJW25" s="385"/>
      <c r="AJX25" s="385"/>
      <c r="AJY25" s="385"/>
      <c r="AJZ25" s="385"/>
      <c r="AKA25" s="385"/>
      <c r="AKB25" s="385"/>
      <c r="AKC25" s="385"/>
      <c r="AKD25" s="385"/>
      <c r="AKE25" s="385"/>
      <c r="AKF25" s="385"/>
      <c r="AKG25" s="385"/>
      <c r="AKH25" s="385"/>
      <c r="AKI25" s="385"/>
      <c r="AKJ25" s="385"/>
      <c r="AKK25" s="385"/>
      <c r="AKL25" s="385"/>
      <c r="AKM25" s="385"/>
      <c r="AKN25" s="385"/>
      <c r="AKO25" s="385"/>
      <c r="AKP25" s="385"/>
      <c r="AKQ25" s="385"/>
      <c r="AKR25" s="385"/>
      <c r="AKS25" s="385"/>
      <c r="AKT25" s="385"/>
      <c r="AKU25" s="385"/>
      <c r="AKV25" s="385"/>
      <c r="AKW25" s="385"/>
      <c r="AKX25" s="385"/>
      <c r="AKY25" s="385"/>
      <c r="AKZ25" s="385"/>
      <c r="ALA25" s="385"/>
      <c r="ALB25" s="385"/>
      <c r="ALC25" s="385"/>
      <c r="ALD25" s="385"/>
      <c r="ALE25" s="385"/>
      <c r="ALF25" s="385"/>
      <c r="ALG25" s="385"/>
      <c r="ALH25" s="385"/>
      <c r="ALI25" s="385"/>
      <c r="ALJ25" s="385"/>
      <c r="ALK25" s="385"/>
      <c r="ALL25" s="385"/>
      <c r="ALM25" s="385"/>
      <c r="ALN25" s="385"/>
      <c r="ALO25" s="385"/>
      <c r="ALP25" s="385"/>
      <c r="ALQ25" s="385"/>
      <c r="ALR25" s="385"/>
      <c r="ALS25" s="385"/>
      <c r="ALT25" s="385"/>
      <c r="ALU25" s="385"/>
      <c r="ALV25" s="385"/>
      <c r="ALW25" s="385"/>
      <c r="ALX25" s="385"/>
      <c r="ALY25" s="385"/>
      <c r="ALZ25" s="385"/>
      <c r="AMA25" s="385"/>
      <c r="AMB25" s="385"/>
      <c r="AMC25" s="385"/>
      <c r="AMD25" s="385"/>
      <c r="AME25" s="385"/>
      <c r="AMF25" s="385"/>
      <c r="AMG25" s="385"/>
      <c r="AMH25" s="385"/>
      <c r="AMI25" s="385"/>
      <c r="AMJ25" s="385"/>
      <c r="AMK25" s="385"/>
    </row>
    <row r="26" spans="1:1025" s="369" customFormat="1" ht="25.5">
      <c r="A26" s="383"/>
      <c r="B26" s="384" t="s">
        <v>3432</v>
      </c>
      <c r="C26" s="384"/>
      <c r="D26" s="384"/>
      <c r="E26" s="384"/>
      <c r="F26" s="384"/>
      <c r="G26" s="384"/>
      <c r="H26" s="384"/>
      <c r="I26" s="384"/>
      <c r="J26" s="384"/>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385"/>
      <c r="BE26" s="385"/>
      <c r="BF26" s="385"/>
      <c r="BG26" s="385"/>
      <c r="BH26" s="385"/>
      <c r="BI26" s="385"/>
      <c r="BJ26" s="385"/>
      <c r="BK26" s="385"/>
      <c r="BL26" s="385"/>
      <c r="BM26" s="385"/>
      <c r="BN26" s="385"/>
      <c r="BO26" s="385"/>
      <c r="BP26" s="385"/>
      <c r="BQ26" s="385"/>
      <c r="BR26" s="385"/>
      <c r="BS26" s="385"/>
      <c r="BT26" s="385"/>
      <c r="BU26" s="385"/>
      <c r="BV26" s="385"/>
      <c r="BW26" s="385"/>
      <c r="BX26" s="385"/>
      <c r="BY26" s="385"/>
      <c r="BZ26" s="385"/>
      <c r="CA26" s="385"/>
      <c r="CB26" s="385"/>
      <c r="CC26" s="385"/>
      <c r="CD26" s="385"/>
      <c r="CE26" s="385"/>
      <c r="CF26" s="385"/>
      <c r="CG26" s="385"/>
      <c r="CH26" s="385"/>
      <c r="CI26" s="385"/>
      <c r="CJ26" s="385"/>
      <c r="CK26" s="385"/>
      <c r="CL26" s="385"/>
      <c r="CM26" s="385"/>
      <c r="CN26" s="385"/>
      <c r="CO26" s="385"/>
      <c r="CP26" s="385"/>
      <c r="CQ26" s="385"/>
      <c r="CR26" s="385"/>
      <c r="CS26" s="385"/>
      <c r="CT26" s="385"/>
      <c r="CU26" s="385"/>
      <c r="CV26" s="385"/>
      <c r="CW26" s="385"/>
      <c r="CX26" s="385"/>
      <c r="CY26" s="385"/>
      <c r="CZ26" s="385"/>
      <c r="DA26" s="385"/>
      <c r="DB26" s="385"/>
      <c r="DC26" s="385"/>
      <c r="DD26" s="385"/>
      <c r="DE26" s="385"/>
      <c r="DF26" s="385"/>
      <c r="DG26" s="385"/>
      <c r="DH26" s="385"/>
      <c r="DI26" s="385"/>
      <c r="DJ26" s="385"/>
      <c r="DK26" s="385"/>
      <c r="DL26" s="385"/>
      <c r="DM26" s="385"/>
      <c r="DN26" s="385"/>
      <c r="DO26" s="385"/>
      <c r="DP26" s="385"/>
      <c r="DQ26" s="385"/>
      <c r="DR26" s="385"/>
      <c r="DS26" s="385"/>
      <c r="DT26" s="385"/>
      <c r="DU26" s="385"/>
      <c r="DV26" s="385"/>
      <c r="DW26" s="385"/>
      <c r="DX26" s="385"/>
      <c r="DY26" s="385"/>
      <c r="DZ26" s="385"/>
      <c r="EA26" s="385"/>
      <c r="EB26" s="385"/>
      <c r="EC26" s="385"/>
      <c r="ED26" s="385"/>
      <c r="EE26" s="385"/>
      <c r="EF26" s="385"/>
      <c r="EG26" s="385"/>
      <c r="EH26" s="385"/>
      <c r="EI26" s="385"/>
      <c r="EJ26" s="385"/>
      <c r="EK26" s="385"/>
      <c r="EL26" s="385"/>
      <c r="EM26" s="385"/>
      <c r="EN26" s="385"/>
      <c r="EO26" s="385"/>
      <c r="EP26" s="385"/>
      <c r="EQ26" s="385"/>
      <c r="ER26" s="385"/>
      <c r="ES26" s="385"/>
      <c r="ET26" s="385"/>
      <c r="EU26" s="385"/>
      <c r="EV26" s="385"/>
      <c r="EW26" s="385"/>
      <c r="EX26" s="385"/>
      <c r="EY26" s="385"/>
      <c r="EZ26" s="385"/>
      <c r="FA26" s="385"/>
      <c r="FB26" s="385"/>
      <c r="FC26" s="385"/>
      <c r="FD26" s="385"/>
      <c r="FE26" s="385"/>
      <c r="FF26" s="385"/>
      <c r="FG26" s="385"/>
      <c r="FH26" s="385"/>
      <c r="FI26" s="385"/>
      <c r="FJ26" s="385"/>
      <c r="FK26" s="385"/>
      <c r="FL26" s="385"/>
      <c r="FM26" s="385"/>
      <c r="FN26" s="385"/>
      <c r="FO26" s="385"/>
      <c r="FP26" s="385"/>
      <c r="FQ26" s="385"/>
      <c r="FR26" s="385"/>
      <c r="FS26" s="385"/>
      <c r="FT26" s="385"/>
      <c r="FU26" s="385"/>
      <c r="FV26" s="385"/>
      <c r="FW26" s="385"/>
      <c r="FX26" s="385"/>
      <c r="FY26" s="385"/>
      <c r="FZ26" s="385"/>
      <c r="GA26" s="385"/>
      <c r="GB26" s="385"/>
      <c r="GC26" s="385"/>
      <c r="GD26" s="385"/>
      <c r="GE26" s="385"/>
      <c r="GF26" s="385"/>
      <c r="GG26" s="385"/>
      <c r="GH26" s="385"/>
      <c r="GI26" s="385"/>
      <c r="GJ26" s="385"/>
      <c r="GK26" s="385"/>
      <c r="GL26" s="385"/>
      <c r="GM26" s="385"/>
      <c r="GN26" s="385"/>
      <c r="GO26" s="385"/>
      <c r="GP26" s="385"/>
      <c r="GQ26" s="385"/>
      <c r="GR26" s="385"/>
      <c r="GS26" s="385"/>
      <c r="GT26" s="385"/>
      <c r="GU26" s="385"/>
      <c r="GV26" s="385"/>
      <c r="GW26" s="385"/>
      <c r="GX26" s="385"/>
      <c r="GY26" s="385"/>
      <c r="GZ26" s="385"/>
      <c r="HA26" s="385"/>
      <c r="HB26" s="385"/>
      <c r="HC26" s="385"/>
      <c r="HD26" s="385"/>
      <c r="HE26" s="385"/>
      <c r="HF26" s="385"/>
      <c r="HG26" s="385"/>
      <c r="HH26" s="385"/>
      <c r="HI26" s="385"/>
      <c r="HJ26" s="385"/>
      <c r="HK26" s="385"/>
      <c r="HL26" s="385"/>
      <c r="HM26" s="385"/>
      <c r="HN26" s="385"/>
      <c r="HO26" s="385"/>
      <c r="HP26" s="385"/>
      <c r="HQ26" s="385"/>
      <c r="HR26" s="385"/>
      <c r="HS26" s="385"/>
      <c r="HT26" s="385"/>
      <c r="HU26" s="385"/>
      <c r="HV26" s="385"/>
      <c r="HW26" s="385"/>
      <c r="HX26" s="385"/>
      <c r="HY26" s="385"/>
      <c r="HZ26" s="385"/>
      <c r="IA26" s="385"/>
      <c r="IB26" s="385"/>
      <c r="IC26" s="385"/>
      <c r="ID26" s="385"/>
      <c r="IE26" s="385"/>
      <c r="IF26" s="385"/>
      <c r="IG26" s="385"/>
      <c r="IH26" s="385"/>
      <c r="II26" s="385"/>
      <c r="IJ26" s="385"/>
      <c r="IK26" s="385"/>
      <c r="IL26" s="385"/>
      <c r="IM26" s="385"/>
      <c r="IN26" s="385"/>
      <c r="IO26" s="385"/>
      <c r="IP26" s="385"/>
      <c r="IQ26" s="385"/>
      <c r="IR26" s="385"/>
      <c r="IS26" s="385"/>
      <c r="IT26" s="385"/>
      <c r="IU26" s="385"/>
      <c r="IV26" s="385"/>
      <c r="IW26" s="385"/>
      <c r="IX26" s="385"/>
      <c r="IY26" s="385"/>
      <c r="IZ26" s="385"/>
      <c r="JA26" s="385"/>
      <c r="JB26" s="385"/>
      <c r="JC26" s="385"/>
      <c r="JD26" s="385"/>
      <c r="JE26" s="385"/>
      <c r="JF26" s="385"/>
      <c r="JG26" s="385"/>
      <c r="JH26" s="385"/>
      <c r="JI26" s="385"/>
      <c r="JJ26" s="385"/>
      <c r="JK26" s="385"/>
      <c r="JL26" s="385"/>
      <c r="JM26" s="385"/>
      <c r="JN26" s="385"/>
      <c r="JO26" s="385"/>
      <c r="JP26" s="385"/>
      <c r="JQ26" s="385"/>
      <c r="JR26" s="385"/>
      <c r="JS26" s="385"/>
      <c r="JT26" s="385"/>
      <c r="JU26" s="385"/>
      <c r="JV26" s="385"/>
      <c r="JW26" s="385"/>
      <c r="JX26" s="385"/>
      <c r="JY26" s="385"/>
      <c r="JZ26" s="385"/>
      <c r="KA26" s="385"/>
      <c r="KB26" s="385"/>
      <c r="KC26" s="385"/>
      <c r="KD26" s="385"/>
      <c r="KE26" s="385"/>
      <c r="KF26" s="385"/>
      <c r="KG26" s="385"/>
      <c r="KH26" s="385"/>
      <c r="KI26" s="385"/>
      <c r="KJ26" s="385"/>
      <c r="KK26" s="385"/>
      <c r="KL26" s="385"/>
      <c r="KM26" s="385"/>
      <c r="KN26" s="385"/>
      <c r="KO26" s="385"/>
      <c r="KP26" s="385"/>
      <c r="KQ26" s="385"/>
      <c r="KR26" s="385"/>
      <c r="KS26" s="385"/>
      <c r="KT26" s="385"/>
      <c r="KU26" s="385"/>
      <c r="KV26" s="385"/>
      <c r="KW26" s="385"/>
      <c r="KX26" s="385"/>
      <c r="KY26" s="385"/>
      <c r="KZ26" s="385"/>
      <c r="LA26" s="385"/>
      <c r="LB26" s="385"/>
      <c r="LC26" s="385"/>
      <c r="LD26" s="385"/>
      <c r="LE26" s="385"/>
      <c r="LF26" s="385"/>
      <c r="LG26" s="385"/>
      <c r="LH26" s="385"/>
      <c r="LI26" s="385"/>
      <c r="LJ26" s="385"/>
      <c r="LK26" s="385"/>
      <c r="LL26" s="385"/>
      <c r="LM26" s="385"/>
      <c r="LN26" s="385"/>
      <c r="LO26" s="385"/>
      <c r="LP26" s="385"/>
      <c r="LQ26" s="385"/>
      <c r="LR26" s="385"/>
      <c r="LS26" s="385"/>
      <c r="LT26" s="385"/>
      <c r="LU26" s="385"/>
      <c r="LV26" s="385"/>
      <c r="LW26" s="385"/>
      <c r="LX26" s="385"/>
      <c r="LY26" s="385"/>
      <c r="LZ26" s="385"/>
      <c r="MA26" s="385"/>
      <c r="MB26" s="385"/>
      <c r="MC26" s="385"/>
      <c r="MD26" s="385"/>
      <c r="ME26" s="385"/>
      <c r="MF26" s="385"/>
      <c r="MG26" s="385"/>
      <c r="MH26" s="385"/>
      <c r="MI26" s="385"/>
      <c r="MJ26" s="385"/>
      <c r="MK26" s="385"/>
      <c r="ML26" s="385"/>
      <c r="MM26" s="385"/>
      <c r="MN26" s="385"/>
      <c r="MO26" s="385"/>
      <c r="MP26" s="385"/>
      <c r="MQ26" s="385"/>
      <c r="MR26" s="385"/>
      <c r="MS26" s="385"/>
      <c r="MT26" s="385"/>
      <c r="MU26" s="385"/>
      <c r="MV26" s="385"/>
      <c r="MW26" s="385"/>
      <c r="MX26" s="385"/>
      <c r="MY26" s="385"/>
      <c r="MZ26" s="385"/>
      <c r="NA26" s="385"/>
      <c r="NB26" s="385"/>
      <c r="NC26" s="385"/>
      <c r="ND26" s="385"/>
      <c r="NE26" s="385"/>
      <c r="NF26" s="385"/>
      <c r="NG26" s="385"/>
      <c r="NH26" s="385"/>
      <c r="NI26" s="385"/>
      <c r="NJ26" s="385"/>
      <c r="NK26" s="385"/>
      <c r="NL26" s="385"/>
      <c r="NM26" s="385"/>
      <c r="NN26" s="385"/>
      <c r="NO26" s="385"/>
      <c r="NP26" s="385"/>
      <c r="NQ26" s="385"/>
      <c r="NR26" s="385"/>
      <c r="NS26" s="385"/>
      <c r="NT26" s="385"/>
      <c r="NU26" s="385"/>
      <c r="NV26" s="385"/>
      <c r="NW26" s="385"/>
      <c r="NX26" s="385"/>
      <c r="NY26" s="385"/>
      <c r="NZ26" s="385"/>
      <c r="OA26" s="385"/>
      <c r="OB26" s="385"/>
      <c r="OC26" s="385"/>
      <c r="OD26" s="385"/>
      <c r="OE26" s="385"/>
      <c r="OF26" s="385"/>
      <c r="OG26" s="385"/>
      <c r="OH26" s="385"/>
      <c r="OI26" s="385"/>
      <c r="OJ26" s="385"/>
      <c r="OK26" s="385"/>
      <c r="OL26" s="385"/>
      <c r="OM26" s="385"/>
      <c r="ON26" s="385"/>
      <c r="OO26" s="385"/>
      <c r="OP26" s="385"/>
      <c r="OQ26" s="385"/>
      <c r="OR26" s="385"/>
      <c r="OS26" s="385"/>
      <c r="OT26" s="385"/>
      <c r="OU26" s="385"/>
      <c r="OV26" s="385"/>
      <c r="OW26" s="385"/>
      <c r="OX26" s="385"/>
      <c r="OY26" s="385"/>
      <c r="OZ26" s="385"/>
      <c r="PA26" s="385"/>
      <c r="PB26" s="385"/>
      <c r="PC26" s="385"/>
      <c r="PD26" s="385"/>
      <c r="PE26" s="385"/>
      <c r="PF26" s="385"/>
      <c r="PG26" s="385"/>
      <c r="PH26" s="385"/>
      <c r="PI26" s="385"/>
      <c r="PJ26" s="385"/>
      <c r="PK26" s="385"/>
      <c r="PL26" s="385"/>
      <c r="PM26" s="385"/>
      <c r="PN26" s="385"/>
      <c r="PO26" s="385"/>
      <c r="PP26" s="385"/>
      <c r="PQ26" s="385"/>
      <c r="PR26" s="385"/>
      <c r="PS26" s="385"/>
      <c r="PT26" s="385"/>
      <c r="PU26" s="385"/>
      <c r="PV26" s="385"/>
      <c r="PW26" s="385"/>
      <c r="PX26" s="385"/>
      <c r="PY26" s="385"/>
      <c r="PZ26" s="385"/>
      <c r="QA26" s="385"/>
      <c r="QB26" s="385"/>
      <c r="QC26" s="385"/>
      <c r="QD26" s="385"/>
      <c r="QE26" s="385"/>
      <c r="QF26" s="385"/>
      <c r="QG26" s="385"/>
      <c r="QH26" s="385"/>
      <c r="QI26" s="385"/>
      <c r="QJ26" s="385"/>
      <c r="QK26" s="385"/>
      <c r="QL26" s="385"/>
      <c r="QM26" s="385"/>
      <c r="QN26" s="385"/>
      <c r="QO26" s="385"/>
      <c r="QP26" s="385"/>
      <c r="QQ26" s="385"/>
      <c r="QR26" s="385"/>
      <c r="QS26" s="385"/>
      <c r="QT26" s="385"/>
      <c r="QU26" s="385"/>
      <c r="QV26" s="385"/>
      <c r="QW26" s="385"/>
      <c r="QX26" s="385"/>
      <c r="QY26" s="385"/>
      <c r="QZ26" s="385"/>
      <c r="RA26" s="385"/>
      <c r="RB26" s="385"/>
      <c r="RC26" s="385"/>
      <c r="RD26" s="385"/>
      <c r="RE26" s="385"/>
      <c r="RF26" s="385"/>
      <c r="RG26" s="385"/>
      <c r="RH26" s="385"/>
      <c r="RI26" s="385"/>
      <c r="RJ26" s="385"/>
      <c r="RK26" s="385"/>
      <c r="RL26" s="385"/>
      <c r="RM26" s="385"/>
      <c r="RN26" s="385"/>
      <c r="RO26" s="385"/>
      <c r="RP26" s="385"/>
      <c r="RQ26" s="385"/>
      <c r="RR26" s="385"/>
      <c r="RS26" s="385"/>
      <c r="RT26" s="385"/>
      <c r="RU26" s="385"/>
      <c r="RV26" s="385"/>
      <c r="RW26" s="385"/>
      <c r="RX26" s="385"/>
      <c r="RY26" s="385"/>
      <c r="RZ26" s="385"/>
      <c r="SA26" s="385"/>
      <c r="SB26" s="385"/>
      <c r="SC26" s="385"/>
      <c r="SD26" s="385"/>
      <c r="SE26" s="385"/>
      <c r="SF26" s="385"/>
      <c r="SG26" s="385"/>
      <c r="SH26" s="385"/>
      <c r="SI26" s="385"/>
      <c r="SJ26" s="385"/>
      <c r="SK26" s="385"/>
      <c r="SL26" s="385"/>
      <c r="SM26" s="385"/>
      <c r="SN26" s="385"/>
      <c r="SO26" s="385"/>
      <c r="SP26" s="385"/>
      <c r="SQ26" s="385"/>
      <c r="SR26" s="385"/>
      <c r="SS26" s="385"/>
      <c r="ST26" s="385"/>
      <c r="SU26" s="385"/>
      <c r="SV26" s="385"/>
      <c r="SW26" s="385"/>
      <c r="SX26" s="385"/>
      <c r="SY26" s="385"/>
      <c r="SZ26" s="385"/>
      <c r="TA26" s="385"/>
      <c r="TB26" s="385"/>
      <c r="TC26" s="385"/>
      <c r="TD26" s="385"/>
      <c r="TE26" s="385"/>
      <c r="TF26" s="385"/>
      <c r="TG26" s="385"/>
      <c r="TH26" s="385"/>
      <c r="TI26" s="385"/>
      <c r="TJ26" s="385"/>
      <c r="TK26" s="385"/>
      <c r="TL26" s="385"/>
      <c r="TM26" s="385"/>
      <c r="TN26" s="385"/>
      <c r="TO26" s="385"/>
      <c r="TP26" s="385"/>
      <c r="TQ26" s="385"/>
      <c r="TR26" s="385"/>
      <c r="TS26" s="385"/>
      <c r="TT26" s="385"/>
      <c r="TU26" s="385"/>
      <c r="TV26" s="385"/>
      <c r="TW26" s="385"/>
      <c r="TX26" s="385"/>
      <c r="TY26" s="385"/>
      <c r="TZ26" s="385"/>
      <c r="UA26" s="385"/>
      <c r="UB26" s="385"/>
      <c r="UC26" s="385"/>
      <c r="UD26" s="385"/>
      <c r="UE26" s="385"/>
      <c r="UF26" s="385"/>
      <c r="UG26" s="385"/>
      <c r="UH26" s="385"/>
      <c r="UI26" s="385"/>
      <c r="UJ26" s="385"/>
      <c r="UK26" s="385"/>
      <c r="UL26" s="385"/>
      <c r="UM26" s="385"/>
      <c r="UN26" s="385"/>
      <c r="UO26" s="385"/>
      <c r="UP26" s="385"/>
      <c r="UQ26" s="385"/>
      <c r="UR26" s="385"/>
      <c r="US26" s="385"/>
      <c r="UT26" s="385"/>
      <c r="UU26" s="385"/>
      <c r="UV26" s="385"/>
      <c r="UW26" s="385"/>
      <c r="UX26" s="385"/>
      <c r="UY26" s="385"/>
      <c r="UZ26" s="385"/>
      <c r="VA26" s="385"/>
      <c r="VB26" s="385"/>
      <c r="VC26" s="385"/>
      <c r="VD26" s="385"/>
      <c r="VE26" s="385"/>
      <c r="VF26" s="385"/>
      <c r="VG26" s="385"/>
      <c r="VH26" s="385"/>
      <c r="VI26" s="385"/>
      <c r="VJ26" s="385"/>
      <c r="VK26" s="385"/>
      <c r="VL26" s="385"/>
      <c r="VM26" s="385"/>
      <c r="VN26" s="385"/>
      <c r="VO26" s="385"/>
      <c r="VP26" s="385"/>
      <c r="VQ26" s="385"/>
      <c r="VR26" s="385"/>
      <c r="VS26" s="385"/>
      <c r="VT26" s="385"/>
      <c r="VU26" s="385"/>
      <c r="VV26" s="385"/>
      <c r="VW26" s="385"/>
      <c r="VX26" s="385"/>
      <c r="VY26" s="385"/>
      <c r="VZ26" s="385"/>
      <c r="WA26" s="385"/>
      <c r="WB26" s="385"/>
      <c r="WC26" s="385"/>
      <c r="WD26" s="385"/>
      <c r="WE26" s="385"/>
      <c r="WF26" s="385"/>
      <c r="WG26" s="385"/>
      <c r="WH26" s="385"/>
      <c r="WI26" s="385"/>
      <c r="WJ26" s="385"/>
      <c r="WK26" s="385"/>
      <c r="WL26" s="385"/>
      <c r="WM26" s="385"/>
      <c r="WN26" s="385"/>
      <c r="WO26" s="385"/>
      <c r="WP26" s="385"/>
      <c r="WQ26" s="385"/>
      <c r="WR26" s="385"/>
      <c r="WS26" s="385"/>
      <c r="WT26" s="385"/>
      <c r="WU26" s="385"/>
      <c r="WV26" s="385"/>
      <c r="WW26" s="385"/>
      <c r="WX26" s="385"/>
      <c r="WY26" s="385"/>
      <c r="WZ26" s="385"/>
      <c r="XA26" s="385"/>
      <c r="XB26" s="385"/>
      <c r="XC26" s="385"/>
      <c r="XD26" s="385"/>
      <c r="XE26" s="385"/>
      <c r="XF26" s="385"/>
      <c r="XG26" s="385"/>
      <c r="XH26" s="385"/>
      <c r="XI26" s="385"/>
      <c r="XJ26" s="385"/>
      <c r="XK26" s="385"/>
      <c r="XL26" s="385"/>
      <c r="XM26" s="385"/>
      <c r="XN26" s="385"/>
      <c r="XO26" s="385"/>
      <c r="XP26" s="385"/>
      <c r="XQ26" s="385"/>
      <c r="XR26" s="385"/>
      <c r="XS26" s="385"/>
      <c r="XT26" s="385"/>
      <c r="XU26" s="385"/>
      <c r="XV26" s="385"/>
      <c r="XW26" s="385"/>
      <c r="XX26" s="385"/>
      <c r="XY26" s="385"/>
      <c r="XZ26" s="385"/>
      <c r="YA26" s="385"/>
      <c r="YB26" s="385"/>
      <c r="YC26" s="385"/>
      <c r="YD26" s="385"/>
      <c r="YE26" s="385"/>
      <c r="YF26" s="385"/>
      <c r="YG26" s="385"/>
      <c r="YH26" s="385"/>
      <c r="YI26" s="385"/>
      <c r="YJ26" s="385"/>
      <c r="YK26" s="385"/>
      <c r="YL26" s="385"/>
      <c r="YM26" s="385"/>
      <c r="YN26" s="385"/>
      <c r="YO26" s="385"/>
      <c r="YP26" s="385"/>
      <c r="YQ26" s="385"/>
      <c r="YR26" s="385"/>
      <c r="YS26" s="385"/>
      <c r="YT26" s="385"/>
      <c r="YU26" s="385"/>
      <c r="YV26" s="385"/>
      <c r="YW26" s="385"/>
      <c r="YX26" s="385"/>
      <c r="YY26" s="385"/>
      <c r="YZ26" s="385"/>
      <c r="ZA26" s="385"/>
      <c r="ZB26" s="385"/>
      <c r="ZC26" s="385"/>
      <c r="ZD26" s="385"/>
      <c r="ZE26" s="385"/>
      <c r="ZF26" s="385"/>
      <c r="ZG26" s="385"/>
      <c r="ZH26" s="385"/>
      <c r="ZI26" s="385"/>
      <c r="ZJ26" s="385"/>
      <c r="ZK26" s="385"/>
      <c r="ZL26" s="385"/>
      <c r="ZM26" s="385"/>
      <c r="ZN26" s="385"/>
      <c r="ZO26" s="385"/>
      <c r="ZP26" s="385"/>
      <c r="ZQ26" s="385"/>
      <c r="ZR26" s="385"/>
      <c r="ZS26" s="385"/>
      <c r="ZT26" s="385"/>
      <c r="ZU26" s="385"/>
      <c r="ZV26" s="385"/>
      <c r="ZW26" s="385"/>
      <c r="ZX26" s="385"/>
      <c r="ZY26" s="385"/>
      <c r="ZZ26" s="385"/>
      <c r="AAA26" s="385"/>
      <c r="AAB26" s="385"/>
      <c r="AAC26" s="385"/>
      <c r="AAD26" s="385"/>
      <c r="AAE26" s="385"/>
      <c r="AAF26" s="385"/>
      <c r="AAG26" s="385"/>
      <c r="AAH26" s="385"/>
      <c r="AAI26" s="385"/>
      <c r="AAJ26" s="385"/>
      <c r="AAK26" s="385"/>
      <c r="AAL26" s="385"/>
      <c r="AAM26" s="385"/>
      <c r="AAN26" s="385"/>
      <c r="AAO26" s="385"/>
      <c r="AAP26" s="385"/>
      <c r="AAQ26" s="385"/>
      <c r="AAR26" s="385"/>
      <c r="AAS26" s="385"/>
      <c r="AAT26" s="385"/>
      <c r="AAU26" s="385"/>
      <c r="AAV26" s="385"/>
      <c r="AAW26" s="385"/>
      <c r="AAX26" s="385"/>
      <c r="AAY26" s="385"/>
      <c r="AAZ26" s="385"/>
      <c r="ABA26" s="385"/>
      <c r="ABB26" s="385"/>
      <c r="ABC26" s="385"/>
      <c r="ABD26" s="385"/>
      <c r="ABE26" s="385"/>
      <c r="ABF26" s="385"/>
      <c r="ABG26" s="385"/>
      <c r="ABH26" s="385"/>
      <c r="ABI26" s="385"/>
      <c r="ABJ26" s="385"/>
      <c r="ABK26" s="385"/>
      <c r="ABL26" s="385"/>
      <c r="ABM26" s="385"/>
      <c r="ABN26" s="385"/>
      <c r="ABO26" s="385"/>
      <c r="ABP26" s="385"/>
      <c r="ABQ26" s="385"/>
      <c r="ABR26" s="385"/>
      <c r="ABS26" s="385"/>
      <c r="ABT26" s="385"/>
      <c r="ABU26" s="385"/>
      <c r="ABV26" s="385"/>
      <c r="ABW26" s="385"/>
      <c r="ABX26" s="385"/>
      <c r="ABY26" s="385"/>
      <c r="ABZ26" s="385"/>
      <c r="ACA26" s="385"/>
      <c r="ACB26" s="385"/>
      <c r="ACC26" s="385"/>
      <c r="ACD26" s="385"/>
      <c r="ACE26" s="385"/>
      <c r="ACF26" s="385"/>
      <c r="ACG26" s="385"/>
      <c r="ACH26" s="385"/>
      <c r="ACI26" s="385"/>
      <c r="ACJ26" s="385"/>
      <c r="ACK26" s="385"/>
      <c r="ACL26" s="385"/>
      <c r="ACM26" s="385"/>
      <c r="ACN26" s="385"/>
      <c r="ACO26" s="385"/>
      <c r="ACP26" s="385"/>
      <c r="ACQ26" s="385"/>
      <c r="ACR26" s="385"/>
      <c r="ACS26" s="385"/>
      <c r="ACT26" s="385"/>
      <c r="ACU26" s="385"/>
      <c r="ACV26" s="385"/>
      <c r="ACW26" s="385"/>
      <c r="ACX26" s="385"/>
      <c r="ACY26" s="385"/>
      <c r="ACZ26" s="385"/>
      <c r="ADA26" s="385"/>
      <c r="ADB26" s="385"/>
      <c r="ADC26" s="385"/>
      <c r="ADD26" s="385"/>
      <c r="ADE26" s="385"/>
      <c r="ADF26" s="385"/>
      <c r="ADG26" s="385"/>
      <c r="ADH26" s="385"/>
      <c r="ADI26" s="385"/>
      <c r="ADJ26" s="385"/>
      <c r="ADK26" s="385"/>
      <c r="ADL26" s="385"/>
      <c r="ADM26" s="385"/>
      <c r="ADN26" s="385"/>
      <c r="ADO26" s="385"/>
      <c r="ADP26" s="385"/>
      <c r="ADQ26" s="385"/>
      <c r="ADR26" s="385"/>
      <c r="ADS26" s="385"/>
      <c r="ADT26" s="385"/>
      <c r="ADU26" s="385"/>
      <c r="ADV26" s="385"/>
      <c r="ADW26" s="385"/>
      <c r="ADX26" s="385"/>
      <c r="ADY26" s="385"/>
      <c r="ADZ26" s="385"/>
      <c r="AEA26" s="385"/>
      <c r="AEB26" s="385"/>
      <c r="AEC26" s="385"/>
      <c r="AED26" s="385"/>
      <c r="AEE26" s="385"/>
      <c r="AEF26" s="385"/>
      <c r="AEG26" s="385"/>
      <c r="AEH26" s="385"/>
      <c r="AEI26" s="385"/>
      <c r="AEJ26" s="385"/>
      <c r="AEK26" s="385"/>
      <c r="AEL26" s="385"/>
      <c r="AEM26" s="385"/>
      <c r="AEN26" s="385"/>
      <c r="AEO26" s="385"/>
      <c r="AEP26" s="385"/>
      <c r="AEQ26" s="385"/>
      <c r="AER26" s="385"/>
      <c r="AES26" s="385"/>
      <c r="AET26" s="385"/>
      <c r="AEU26" s="385"/>
      <c r="AEV26" s="385"/>
      <c r="AEW26" s="385"/>
      <c r="AEX26" s="385"/>
      <c r="AEY26" s="385"/>
      <c r="AEZ26" s="385"/>
      <c r="AFA26" s="385"/>
      <c r="AFB26" s="385"/>
      <c r="AFC26" s="385"/>
      <c r="AFD26" s="385"/>
      <c r="AFE26" s="385"/>
      <c r="AFF26" s="385"/>
      <c r="AFG26" s="385"/>
      <c r="AFH26" s="385"/>
      <c r="AFI26" s="385"/>
      <c r="AFJ26" s="385"/>
      <c r="AFK26" s="385"/>
      <c r="AFL26" s="385"/>
      <c r="AFM26" s="385"/>
      <c r="AFN26" s="385"/>
      <c r="AFO26" s="385"/>
      <c r="AFP26" s="385"/>
      <c r="AFQ26" s="385"/>
      <c r="AFR26" s="385"/>
      <c r="AFS26" s="385"/>
      <c r="AFT26" s="385"/>
      <c r="AFU26" s="385"/>
      <c r="AFV26" s="385"/>
      <c r="AFW26" s="385"/>
      <c r="AFX26" s="385"/>
      <c r="AFY26" s="385"/>
      <c r="AFZ26" s="385"/>
      <c r="AGA26" s="385"/>
      <c r="AGB26" s="385"/>
      <c r="AGC26" s="385"/>
      <c r="AGD26" s="385"/>
      <c r="AGE26" s="385"/>
      <c r="AGF26" s="385"/>
      <c r="AGG26" s="385"/>
      <c r="AGH26" s="385"/>
      <c r="AGI26" s="385"/>
      <c r="AGJ26" s="385"/>
      <c r="AGK26" s="385"/>
      <c r="AGL26" s="385"/>
      <c r="AGM26" s="385"/>
      <c r="AGN26" s="385"/>
      <c r="AGO26" s="385"/>
      <c r="AGP26" s="385"/>
      <c r="AGQ26" s="385"/>
      <c r="AGR26" s="385"/>
      <c r="AGS26" s="385"/>
      <c r="AGT26" s="385"/>
      <c r="AGU26" s="385"/>
      <c r="AGV26" s="385"/>
      <c r="AGW26" s="385"/>
      <c r="AGX26" s="385"/>
      <c r="AGY26" s="385"/>
      <c r="AGZ26" s="385"/>
      <c r="AHA26" s="385"/>
      <c r="AHB26" s="385"/>
      <c r="AHC26" s="385"/>
      <c r="AHD26" s="385"/>
      <c r="AHE26" s="385"/>
      <c r="AHF26" s="385"/>
      <c r="AHG26" s="385"/>
      <c r="AHH26" s="385"/>
      <c r="AHI26" s="385"/>
      <c r="AHJ26" s="385"/>
      <c r="AHK26" s="385"/>
      <c r="AHL26" s="385"/>
      <c r="AHM26" s="385"/>
      <c r="AHN26" s="385"/>
      <c r="AHO26" s="385"/>
      <c r="AHP26" s="385"/>
      <c r="AHQ26" s="385"/>
      <c r="AHR26" s="385"/>
      <c r="AHS26" s="385"/>
      <c r="AHT26" s="385"/>
      <c r="AHU26" s="385"/>
      <c r="AHV26" s="385"/>
      <c r="AHW26" s="385"/>
      <c r="AHX26" s="385"/>
      <c r="AHY26" s="385"/>
      <c r="AHZ26" s="385"/>
      <c r="AIA26" s="385"/>
      <c r="AIB26" s="385"/>
      <c r="AIC26" s="385"/>
      <c r="AID26" s="385"/>
      <c r="AIE26" s="385"/>
      <c r="AIF26" s="385"/>
      <c r="AIG26" s="385"/>
      <c r="AIH26" s="385"/>
      <c r="AII26" s="385"/>
      <c r="AIJ26" s="385"/>
      <c r="AIK26" s="385"/>
      <c r="AIL26" s="385"/>
      <c r="AIM26" s="385"/>
      <c r="AIN26" s="385"/>
      <c r="AIO26" s="385"/>
      <c r="AIP26" s="385"/>
      <c r="AIQ26" s="385"/>
      <c r="AIR26" s="385"/>
      <c r="AIS26" s="385"/>
      <c r="AIT26" s="385"/>
      <c r="AIU26" s="385"/>
      <c r="AIV26" s="385"/>
      <c r="AIW26" s="385"/>
      <c r="AIX26" s="385"/>
      <c r="AIY26" s="385"/>
      <c r="AIZ26" s="385"/>
      <c r="AJA26" s="385"/>
      <c r="AJB26" s="385"/>
      <c r="AJC26" s="385"/>
      <c r="AJD26" s="385"/>
      <c r="AJE26" s="385"/>
      <c r="AJF26" s="385"/>
      <c r="AJG26" s="385"/>
      <c r="AJH26" s="385"/>
      <c r="AJI26" s="385"/>
      <c r="AJJ26" s="385"/>
      <c r="AJK26" s="385"/>
      <c r="AJL26" s="385"/>
      <c r="AJM26" s="385"/>
      <c r="AJN26" s="385"/>
      <c r="AJO26" s="385"/>
      <c r="AJP26" s="385"/>
      <c r="AJQ26" s="385"/>
      <c r="AJR26" s="385"/>
      <c r="AJS26" s="385"/>
      <c r="AJT26" s="385"/>
      <c r="AJU26" s="385"/>
      <c r="AJV26" s="385"/>
      <c r="AJW26" s="385"/>
      <c r="AJX26" s="385"/>
      <c r="AJY26" s="385"/>
      <c r="AJZ26" s="385"/>
      <c r="AKA26" s="385"/>
      <c r="AKB26" s="385"/>
      <c r="AKC26" s="385"/>
      <c r="AKD26" s="385"/>
      <c r="AKE26" s="385"/>
      <c r="AKF26" s="385"/>
      <c r="AKG26" s="385"/>
      <c r="AKH26" s="385"/>
      <c r="AKI26" s="385"/>
      <c r="AKJ26" s="385"/>
      <c r="AKK26" s="385"/>
      <c r="AKL26" s="385"/>
      <c r="AKM26" s="385"/>
      <c r="AKN26" s="385"/>
      <c r="AKO26" s="385"/>
      <c r="AKP26" s="385"/>
      <c r="AKQ26" s="385"/>
      <c r="AKR26" s="385"/>
      <c r="AKS26" s="385"/>
      <c r="AKT26" s="385"/>
      <c r="AKU26" s="385"/>
      <c r="AKV26" s="385"/>
      <c r="AKW26" s="385"/>
      <c r="AKX26" s="385"/>
      <c r="AKY26" s="385"/>
      <c r="AKZ26" s="385"/>
      <c r="ALA26" s="385"/>
      <c r="ALB26" s="385"/>
      <c r="ALC26" s="385"/>
      <c r="ALD26" s="385"/>
      <c r="ALE26" s="385"/>
      <c r="ALF26" s="385"/>
      <c r="ALG26" s="385"/>
      <c r="ALH26" s="385"/>
      <c r="ALI26" s="385"/>
      <c r="ALJ26" s="385"/>
      <c r="ALK26" s="385"/>
      <c r="ALL26" s="385"/>
      <c r="ALM26" s="385"/>
      <c r="ALN26" s="385"/>
      <c r="ALO26" s="385"/>
      <c r="ALP26" s="385"/>
      <c r="ALQ26" s="385"/>
      <c r="ALR26" s="385"/>
      <c r="ALS26" s="385"/>
      <c r="ALT26" s="385"/>
      <c r="ALU26" s="385"/>
      <c r="ALV26" s="385"/>
      <c r="ALW26" s="385"/>
      <c r="ALX26" s="385"/>
      <c r="ALY26" s="385"/>
      <c r="ALZ26" s="385"/>
      <c r="AMA26" s="385"/>
      <c r="AMB26" s="385"/>
      <c r="AMC26" s="385"/>
      <c r="AMD26" s="385"/>
      <c r="AME26" s="385"/>
      <c r="AMF26" s="385"/>
      <c r="AMG26" s="385"/>
      <c r="AMH26" s="385"/>
      <c r="AMI26" s="385"/>
      <c r="AMJ26" s="385"/>
      <c r="AMK26" s="385"/>
    </row>
    <row r="27" spans="1:1025" s="369" customFormat="1" ht="25.5">
      <c r="A27" s="383"/>
      <c r="B27" s="384" t="s">
        <v>3433</v>
      </c>
      <c r="C27" s="384"/>
      <c r="D27" s="384"/>
      <c r="E27" s="384"/>
      <c r="F27" s="384"/>
      <c r="G27" s="384"/>
      <c r="H27" s="384"/>
      <c r="I27" s="384"/>
      <c r="J27" s="384"/>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5"/>
      <c r="AW27" s="385"/>
      <c r="AX27" s="385"/>
      <c r="AY27" s="385"/>
      <c r="AZ27" s="385"/>
      <c r="BA27" s="385"/>
      <c r="BB27" s="385"/>
      <c r="BC27" s="385"/>
      <c r="BD27" s="385"/>
      <c r="BE27" s="385"/>
      <c r="BF27" s="385"/>
      <c r="BG27" s="385"/>
      <c r="BH27" s="385"/>
      <c r="BI27" s="385"/>
      <c r="BJ27" s="385"/>
      <c r="BK27" s="385"/>
      <c r="BL27" s="385"/>
      <c r="BM27" s="385"/>
      <c r="BN27" s="385"/>
      <c r="BO27" s="385"/>
      <c r="BP27" s="385"/>
      <c r="BQ27" s="385"/>
      <c r="BR27" s="385"/>
      <c r="BS27" s="385"/>
      <c r="BT27" s="385"/>
      <c r="BU27" s="385"/>
      <c r="BV27" s="385"/>
      <c r="BW27" s="385"/>
      <c r="BX27" s="385"/>
      <c r="BY27" s="385"/>
      <c r="BZ27" s="385"/>
      <c r="CA27" s="385"/>
      <c r="CB27" s="385"/>
      <c r="CC27" s="385"/>
      <c r="CD27" s="385"/>
      <c r="CE27" s="385"/>
      <c r="CF27" s="385"/>
      <c r="CG27" s="385"/>
      <c r="CH27" s="385"/>
      <c r="CI27" s="385"/>
      <c r="CJ27" s="385"/>
      <c r="CK27" s="385"/>
      <c r="CL27" s="385"/>
      <c r="CM27" s="385"/>
      <c r="CN27" s="385"/>
      <c r="CO27" s="385"/>
      <c r="CP27" s="385"/>
      <c r="CQ27" s="385"/>
      <c r="CR27" s="385"/>
      <c r="CS27" s="385"/>
      <c r="CT27" s="385"/>
      <c r="CU27" s="385"/>
      <c r="CV27" s="385"/>
      <c r="CW27" s="385"/>
      <c r="CX27" s="385"/>
      <c r="CY27" s="385"/>
      <c r="CZ27" s="385"/>
      <c r="DA27" s="385"/>
      <c r="DB27" s="385"/>
      <c r="DC27" s="385"/>
      <c r="DD27" s="385"/>
      <c r="DE27" s="385"/>
      <c r="DF27" s="385"/>
      <c r="DG27" s="385"/>
      <c r="DH27" s="385"/>
      <c r="DI27" s="385"/>
      <c r="DJ27" s="385"/>
      <c r="DK27" s="385"/>
      <c r="DL27" s="385"/>
      <c r="DM27" s="385"/>
      <c r="DN27" s="385"/>
      <c r="DO27" s="385"/>
      <c r="DP27" s="385"/>
      <c r="DQ27" s="385"/>
      <c r="DR27" s="385"/>
      <c r="DS27" s="385"/>
      <c r="DT27" s="385"/>
      <c r="DU27" s="385"/>
      <c r="DV27" s="385"/>
      <c r="DW27" s="385"/>
      <c r="DX27" s="385"/>
      <c r="DY27" s="385"/>
      <c r="DZ27" s="385"/>
      <c r="EA27" s="385"/>
      <c r="EB27" s="385"/>
      <c r="EC27" s="385"/>
      <c r="ED27" s="385"/>
      <c r="EE27" s="385"/>
      <c r="EF27" s="385"/>
      <c r="EG27" s="385"/>
      <c r="EH27" s="385"/>
      <c r="EI27" s="385"/>
      <c r="EJ27" s="385"/>
      <c r="EK27" s="385"/>
      <c r="EL27" s="385"/>
      <c r="EM27" s="385"/>
      <c r="EN27" s="385"/>
      <c r="EO27" s="385"/>
      <c r="EP27" s="385"/>
      <c r="EQ27" s="385"/>
      <c r="ER27" s="385"/>
      <c r="ES27" s="385"/>
      <c r="ET27" s="385"/>
      <c r="EU27" s="385"/>
      <c r="EV27" s="385"/>
      <c r="EW27" s="385"/>
      <c r="EX27" s="385"/>
      <c r="EY27" s="385"/>
      <c r="EZ27" s="385"/>
      <c r="FA27" s="385"/>
      <c r="FB27" s="385"/>
      <c r="FC27" s="385"/>
      <c r="FD27" s="385"/>
      <c r="FE27" s="385"/>
      <c r="FF27" s="385"/>
      <c r="FG27" s="385"/>
      <c r="FH27" s="385"/>
      <c r="FI27" s="385"/>
      <c r="FJ27" s="385"/>
      <c r="FK27" s="385"/>
      <c r="FL27" s="385"/>
      <c r="FM27" s="385"/>
      <c r="FN27" s="385"/>
      <c r="FO27" s="385"/>
      <c r="FP27" s="385"/>
      <c r="FQ27" s="385"/>
      <c r="FR27" s="385"/>
      <c r="FS27" s="385"/>
      <c r="FT27" s="385"/>
      <c r="FU27" s="385"/>
      <c r="FV27" s="385"/>
      <c r="FW27" s="385"/>
      <c r="FX27" s="385"/>
      <c r="FY27" s="385"/>
      <c r="FZ27" s="385"/>
      <c r="GA27" s="385"/>
      <c r="GB27" s="385"/>
      <c r="GC27" s="385"/>
      <c r="GD27" s="385"/>
      <c r="GE27" s="385"/>
      <c r="GF27" s="385"/>
      <c r="GG27" s="385"/>
      <c r="GH27" s="385"/>
      <c r="GI27" s="385"/>
      <c r="GJ27" s="385"/>
      <c r="GK27" s="385"/>
      <c r="GL27" s="385"/>
      <c r="GM27" s="385"/>
      <c r="GN27" s="385"/>
      <c r="GO27" s="385"/>
      <c r="GP27" s="385"/>
      <c r="GQ27" s="385"/>
      <c r="GR27" s="385"/>
      <c r="GS27" s="385"/>
      <c r="GT27" s="385"/>
      <c r="GU27" s="385"/>
      <c r="GV27" s="385"/>
      <c r="GW27" s="385"/>
      <c r="GX27" s="385"/>
      <c r="GY27" s="385"/>
      <c r="GZ27" s="385"/>
      <c r="HA27" s="385"/>
      <c r="HB27" s="385"/>
      <c r="HC27" s="385"/>
      <c r="HD27" s="385"/>
      <c r="HE27" s="385"/>
      <c r="HF27" s="385"/>
      <c r="HG27" s="385"/>
      <c r="HH27" s="385"/>
      <c r="HI27" s="385"/>
      <c r="HJ27" s="385"/>
      <c r="HK27" s="385"/>
      <c r="HL27" s="385"/>
      <c r="HM27" s="385"/>
      <c r="HN27" s="385"/>
      <c r="HO27" s="385"/>
      <c r="HP27" s="385"/>
      <c r="HQ27" s="385"/>
      <c r="HR27" s="385"/>
      <c r="HS27" s="385"/>
      <c r="HT27" s="385"/>
      <c r="HU27" s="385"/>
      <c r="HV27" s="385"/>
      <c r="HW27" s="385"/>
      <c r="HX27" s="385"/>
      <c r="HY27" s="385"/>
      <c r="HZ27" s="385"/>
      <c r="IA27" s="385"/>
      <c r="IB27" s="385"/>
      <c r="IC27" s="385"/>
      <c r="ID27" s="385"/>
      <c r="IE27" s="385"/>
      <c r="IF27" s="385"/>
      <c r="IG27" s="385"/>
      <c r="IH27" s="385"/>
      <c r="II27" s="385"/>
      <c r="IJ27" s="385"/>
      <c r="IK27" s="385"/>
      <c r="IL27" s="385"/>
      <c r="IM27" s="385"/>
      <c r="IN27" s="385"/>
      <c r="IO27" s="385"/>
      <c r="IP27" s="385"/>
      <c r="IQ27" s="385"/>
      <c r="IR27" s="385"/>
      <c r="IS27" s="385"/>
      <c r="IT27" s="385"/>
      <c r="IU27" s="385"/>
      <c r="IV27" s="385"/>
      <c r="IW27" s="385"/>
      <c r="IX27" s="385"/>
      <c r="IY27" s="385"/>
      <c r="IZ27" s="385"/>
      <c r="JA27" s="385"/>
      <c r="JB27" s="385"/>
      <c r="JC27" s="385"/>
      <c r="JD27" s="385"/>
      <c r="JE27" s="385"/>
      <c r="JF27" s="385"/>
      <c r="JG27" s="385"/>
      <c r="JH27" s="385"/>
      <c r="JI27" s="385"/>
      <c r="JJ27" s="385"/>
      <c r="JK27" s="385"/>
      <c r="JL27" s="385"/>
      <c r="JM27" s="385"/>
      <c r="JN27" s="385"/>
      <c r="JO27" s="385"/>
      <c r="JP27" s="385"/>
      <c r="JQ27" s="385"/>
      <c r="JR27" s="385"/>
      <c r="JS27" s="385"/>
      <c r="JT27" s="385"/>
      <c r="JU27" s="385"/>
      <c r="JV27" s="385"/>
      <c r="JW27" s="385"/>
      <c r="JX27" s="385"/>
      <c r="JY27" s="385"/>
      <c r="JZ27" s="385"/>
      <c r="KA27" s="385"/>
      <c r="KB27" s="385"/>
      <c r="KC27" s="385"/>
      <c r="KD27" s="385"/>
      <c r="KE27" s="385"/>
      <c r="KF27" s="385"/>
      <c r="KG27" s="385"/>
      <c r="KH27" s="385"/>
      <c r="KI27" s="385"/>
      <c r="KJ27" s="385"/>
      <c r="KK27" s="385"/>
      <c r="KL27" s="385"/>
      <c r="KM27" s="385"/>
      <c r="KN27" s="385"/>
      <c r="KO27" s="385"/>
      <c r="KP27" s="385"/>
      <c r="KQ27" s="385"/>
      <c r="KR27" s="385"/>
      <c r="KS27" s="385"/>
      <c r="KT27" s="385"/>
      <c r="KU27" s="385"/>
      <c r="KV27" s="385"/>
      <c r="KW27" s="385"/>
      <c r="KX27" s="385"/>
      <c r="KY27" s="385"/>
      <c r="KZ27" s="385"/>
      <c r="LA27" s="385"/>
      <c r="LB27" s="385"/>
      <c r="LC27" s="385"/>
      <c r="LD27" s="385"/>
      <c r="LE27" s="385"/>
      <c r="LF27" s="385"/>
      <c r="LG27" s="385"/>
      <c r="LH27" s="385"/>
      <c r="LI27" s="385"/>
      <c r="LJ27" s="385"/>
      <c r="LK27" s="385"/>
      <c r="LL27" s="385"/>
      <c r="LM27" s="385"/>
      <c r="LN27" s="385"/>
      <c r="LO27" s="385"/>
      <c r="LP27" s="385"/>
      <c r="LQ27" s="385"/>
      <c r="LR27" s="385"/>
      <c r="LS27" s="385"/>
      <c r="LT27" s="385"/>
      <c r="LU27" s="385"/>
      <c r="LV27" s="385"/>
      <c r="LW27" s="385"/>
      <c r="LX27" s="385"/>
      <c r="LY27" s="385"/>
      <c r="LZ27" s="385"/>
      <c r="MA27" s="385"/>
      <c r="MB27" s="385"/>
      <c r="MC27" s="385"/>
      <c r="MD27" s="385"/>
      <c r="ME27" s="385"/>
      <c r="MF27" s="385"/>
      <c r="MG27" s="385"/>
      <c r="MH27" s="385"/>
      <c r="MI27" s="385"/>
      <c r="MJ27" s="385"/>
      <c r="MK27" s="385"/>
      <c r="ML27" s="385"/>
      <c r="MM27" s="385"/>
      <c r="MN27" s="385"/>
      <c r="MO27" s="385"/>
      <c r="MP27" s="385"/>
      <c r="MQ27" s="385"/>
      <c r="MR27" s="385"/>
      <c r="MS27" s="385"/>
      <c r="MT27" s="385"/>
      <c r="MU27" s="385"/>
      <c r="MV27" s="385"/>
      <c r="MW27" s="385"/>
      <c r="MX27" s="385"/>
      <c r="MY27" s="385"/>
      <c r="MZ27" s="385"/>
      <c r="NA27" s="385"/>
      <c r="NB27" s="385"/>
      <c r="NC27" s="385"/>
      <c r="ND27" s="385"/>
      <c r="NE27" s="385"/>
      <c r="NF27" s="385"/>
      <c r="NG27" s="385"/>
      <c r="NH27" s="385"/>
      <c r="NI27" s="385"/>
      <c r="NJ27" s="385"/>
      <c r="NK27" s="385"/>
      <c r="NL27" s="385"/>
      <c r="NM27" s="385"/>
      <c r="NN27" s="385"/>
      <c r="NO27" s="385"/>
      <c r="NP27" s="385"/>
      <c r="NQ27" s="385"/>
      <c r="NR27" s="385"/>
      <c r="NS27" s="385"/>
      <c r="NT27" s="385"/>
      <c r="NU27" s="385"/>
      <c r="NV27" s="385"/>
      <c r="NW27" s="385"/>
      <c r="NX27" s="385"/>
      <c r="NY27" s="385"/>
      <c r="NZ27" s="385"/>
      <c r="OA27" s="385"/>
      <c r="OB27" s="385"/>
      <c r="OC27" s="385"/>
      <c r="OD27" s="385"/>
      <c r="OE27" s="385"/>
      <c r="OF27" s="385"/>
      <c r="OG27" s="385"/>
      <c r="OH27" s="385"/>
      <c r="OI27" s="385"/>
      <c r="OJ27" s="385"/>
      <c r="OK27" s="385"/>
      <c r="OL27" s="385"/>
      <c r="OM27" s="385"/>
      <c r="ON27" s="385"/>
      <c r="OO27" s="385"/>
      <c r="OP27" s="385"/>
      <c r="OQ27" s="385"/>
      <c r="OR27" s="385"/>
      <c r="OS27" s="385"/>
      <c r="OT27" s="385"/>
      <c r="OU27" s="385"/>
      <c r="OV27" s="385"/>
      <c r="OW27" s="385"/>
      <c r="OX27" s="385"/>
      <c r="OY27" s="385"/>
      <c r="OZ27" s="385"/>
      <c r="PA27" s="385"/>
      <c r="PB27" s="385"/>
      <c r="PC27" s="385"/>
      <c r="PD27" s="385"/>
      <c r="PE27" s="385"/>
      <c r="PF27" s="385"/>
      <c r="PG27" s="385"/>
      <c r="PH27" s="385"/>
      <c r="PI27" s="385"/>
      <c r="PJ27" s="385"/>
      <c r="PK27" s="385"/>
      <c r="PL27" s="385"/>
      <c r="PM27" s="385"/>
      <c r="PN27" s="385"/>
      <c r="PO27" s="385"/>
      <c r="PP27" s="385"/>
      <c r="PQ27" s="385"/>
      <c r="PR27" s="385"/>
      <c r="PS27" s="385"/>
      <c r="PT27" s="385"/>
      <c r="PU27" s="385"/>
      <c r="PV27" s="385"/>
      <c r="PW27" s="385"/>
      <c r="PX27" s="385"/>
      <c r="PY27" s="385"/>
      <c r="PZ27" s="385"/>
      <c r="QA27" s="385"/>
      <c r="QB27" s="385"/>
      <c r="QC27" s="385"/>
      <c r="QD27" s="385"/>
      <c r="QE27" s="385"/>
      <c r="QF27" s="385"/>
      <c r="QG27" s="385"/>
      <c r="QH27" s="385"/>
      <c r="QI27" s="385"/>
      <c r="QJ27" s="385"/>
      <c r="QK27" s="385"/>
      <c r="QL27" s="385"/>
      <c r="QM27" s="385"/>
      <c r="QN27" s="385"/>
      <c r="QO27" s="385"/>
      <c r="QP27" s="385"/>
      <c r="QQ27" s="385"/>
      <c r="QR27" s="385"/>
      <c r="QS27" s="385"/>
      <c r="QT27" s="385"/>
      <c r="QU27" s="385"/>
      <c r="QV27" s="385"/>
      <c r="QW27" s="385"/>
      <c r="QX27" s="385"/>
      <c r="QY27" s="385"/>
      <c r="QZ27" s="385"/>
      <c r="RA27" s="385"/>
      <c r="RB27" s="385"/>
      <c r="RC27" s="385"/>
      <c r="RD27" s="385"/>
      <c r="RE27" s="385"/>
      <c r="RF27" s="385"/>
      <c r="RG27" s="385"/>
      <c r="RH27" s="385"/>
      <c r="RI27" s="385"/>
      <c r="RJ27" s="385"/>
      <c r="RK27" s="385"/>
      <c r="RL27" s="385"/>
      <c r="RM27" s="385"/>
      <c r="RN27" s="385"/>
      <c r="RO27" s="385"/>
      <c r="RP27" s="385"/>
      <c r="RQ27" s="385"/>
      <c r="RR27" s="385"/>
      <c r="RS27" s="385"/>
      <c r="RT27" s="385"/>
      <c r="RU27" s="385"/>
      <c r="RV27" s="385"/>
      <c r="RW27" s="385"/>
      <c r="RX27" s="385"/>
      <c r="RY27" s="385"/>
      <c r="RZ27" s="385"/>
      <c r="SA27" s="385"/>
      <c r="SB27" s="385"/>
      <c r="SC27" s="385"/>
      <c r="SD27" s="385"/>
      <c r="SE27" s="385"/>
      <c r="SF27" s="385"/>
      <c r="SG27" s="385"/>
      <c r="SH27" s="385"/>
      <c r="SI27" s="385"/>
      <c r="SJ27" s="385"/>
      <c r="SK27" s="385"/>
      <c r="SL27" s="385"/>
      <c r="SM27" s="385"/>
      <c r="SN27" s="385"/>
      <c r="SO27" s="385"/>
      <c r="SP27" s="385"/>
      <c r="SQ27" s="385"/>
      <c r="SR27" s="385"/>
      <c r="SS27" s="385"/>
      <c r="ST27" s="385"/>
      <c r="SU27" s="385"/>
      <c r="SV27" s="385"/>
      <c r="SW27" s="385"/>
      <c r="SX27" s="385"/>
      <c r="SY27" s="385"/>
      <c r="SZ27" s="385"/>
      <c r="TA27" s="385"/>
      <c r="TB27" s="385"/>
      <c r="TC27" s="385"/>
      <c r="TD27" s="385"/>
      <c r="TE27" s="385"/>
      <c r="TF27" s="385"/>
      <c r="TG27" s="385"/>
      <c r="TH27" s="385"/>
      <c r="TI27" s="385"/>
      <c r="TJ27" s="385"/>
      <c r="TK27" s="385"/>
      <c r="TL27" s="385"/>
      <c r="TM27" s="385"/>
      <c r="TN27" s="385"/>
      <c r="TO27" s="385"/>
      <c r="TP27" s="385"/>
      <c r="TQ27" s="385"/>
      <c r="TR27" s="385"/>
      <c r="TS27" s="385"/>
      <c r="TT27" s="385"/>
      <c r="TU27" s="385"/>
      <c r="TV27" s="385"/>
      <c r="TW27" s="385"/>
      <c r="TX27" s="385"/>
      <c r="TY27" s="385"/>
      <c r="TZ27" s="385"/>
      <c r="UA27" s="385"/>
      <c r="UB27" s="385"/>
      <c r="UC27" s="385"/>
      <c r="UD27" s="385"/>
      <c r="UE27" s="385"/>
      <c r="UF27" s="385"/>
      <c r="UG27" s="385"/>
      <c r="UH27" s="385"/>
      <c r="UI27" s="385"/>
      <c r="UJ27" s="385"/>
      <c r="UK27" s="385"/>
      <c r="UL27" s="385"/>
      <c r="UM27" s="385"/>
      <c r="UN27" s="385"/>
      <c r="UO27" s="385"/>
      <c r="UP27" s="385"/>
      <c r="UQ27" s="385"/>
      <c r="UR27" s="385"/>
      <c r="US27" s="385"/>
      <c r="UT27" s="385"/>
      <c r="UU27" s="385"/>
      <c r="UV27" s="385"/>
      <c r="UW27" s="385"/>
      <c r="UX27" s="385"/>
      <c r="UY27" s="385"/>
      <c r="UZ27" s="385"/>
      <c r="VA27" s="385"/>
      <c r="VB27" s="385"/>
      <c r="VC27" s="385"/>
      <c r="VD27" s="385"/>
      <c r="VE27" s="385"/>
      <c r="VF27" s="385"/>
      <c r="VG27" s="385"/>
      <c r="VH27" s="385"/>
      <c r="VI27" s="385"/>
      <c r="VJ27" s="385"/>
      <c r="VK27" s="385"/>
      <c r="VL27" s="385"/>
      <c r="VM27" s="385"/>
      <c r="VN27" s="385"/>
      <c r="VO27" s="385"/>
      <c r="VP27" s="385"/>
      <c r="VQ27" s="385"/>
      <c r="VR27" s="385"/>
      <c r="VS27" s="385"/>
      <c r="VT27" s="385"/>
      <c r="VU27" s="385"/>
      <c r="VV27" s="385"/>
      <c r="VW27" s="385"/>
      <c r="VX27" s="385"/>
      <c r="VY27" s="385"/>
      <c r="VZ27" s="385"/>
      <c r="WA27" s="385"/>
      <c r="WB27" s="385"/>
      <c r="WC27" s="385"/>
      <c r="WD27" s="385"/>
      <c r="WE27" s="385"/>
      <c r="WF27" s="385"/>
      <c r="WG27" s="385"/>
      <c r="WH27" s="385"/>
      <c r="WI27" s="385"/>
      <c r="WJ27" s="385"/>
      <c r="WK27" s="385"/>
      <c r="WL27" s="385"/>
      <c r="WM27" s="385"/>
      <c r="WN27" s="385"/>
      <c r="WO27" s="385"/>
      <c r="WP27" s="385"/>
      <c r="WQ27" s="385"/>
      <c r="WR27" s="385"/>
      <c r="WS27" s="385"/>
      <c r="WT27" s="385"/>
      <c r="WU27" s="385"/>
      <c r="WV27" s="385"/>
      <c r="WW27" s="385"/>
      <c r="WX27" s="385"/>
      <c r="WY27" s="385"/>
      <c r="WZ27" s="385"/>
      <c r="XA27" s="385"/>
      <c r="XB27" s="385"/>
      <c r="XC27" s="385"/>
      <c r="XD27" s="385"/>
      <c r="XE27" s="385"/>
      <c r="XF27" s="385"/>
      <c r="XG27" s="385"/>
      <c r="XH27" s="385"/>
      <c r="XI27" s="385"/>
      <c r="XJ27" s="385"/>
      <c r="XK27" s="385"/>
      <c r="XL27" s="385"/>
      <c r="XM27" s="385"/>
      <c r="XN27" s="385"/>
      <c r="XO27" s="385"/>
      <c r="XP27" s="385"/>
      <c r="XQ27" s="385"/>
      <c r="XR27" s="385"/>
      <c r="XS27" s="385"/>
      <c r="XT27" s="385"/>
      <c r="XU27" s="385"/>
      <c r="XV27" s="385"/>
      <c r="XW27" s="385"/>
      <c r="XX27" s="385"/>
      <c r="XY27" s="385"/>
      <c r="XZ27" s="385"/>
      <c r="YA27" s="385"/>
      <c r="YB27" s="385"/>
      <c r="YC27" s="385"/>
      <c r="YD27" s="385"/>
      <c r="YE27" s="385"/>
      <c r="YF27" s="385"/>
      <c r="YG27" s="385"/>
      <c r="YH27" s="385"/>
      <c r="YI27" s="385"/>
      <c r="YJ27" s="385"/>
      <c r="YK27" s="385"/>
      <c r="YL27" s="385"/>
      <c r="YM27" s="385"/>
      <c r="YN27" s="385"/>
      <c r="YO27" s="385"/>
      <c r="YP27" s="385"/>
      <c r="YQ27" s="385"/>
      <c r="YR27" s="385"/>
      <c r="YS27" s="385"/>
      <c r="YT27" s="385"/>
      <c r="YU27" s="385"/>
      <c r="YV27" s="385"/>
      <c r="YW27" s="385"/>
      <c r="YX27" s="385"/>
      <c r="YY27" s="385"/>
      <c r="YZ27" s="385"/>
      <c r="ZA27" s="385"/>
      <c r="ZB27" s="385"/>
      <c r="ZC27" s="385"/>
      <c r="ZD27" s="385"/>
      <c r="ZE27" s="385"/>
      <c r="ZF27" s="385"/>
      <c r="ZG27" s="385"/>
      <c r="ZH27" s="385"/>
      <c r="ZI27" s="385"/>
      <c r="ZJ27" s="385"/>
      <c r="ZK27" s="385"/>
      <c r="ZL27" s="385"/>
      <c r="ZM27" s="385"/>
      <c r="ZN27" s="385"/>
      <c r="ZO27" s="385"/>
      <c r="ZP27" s="385"/>
      <c r="ZQ27" s="385"/>
      <c r="ZR27" s="385"/>
      <c r="ZS27" s="385"/>
      <c r="ZT27" s="385"/>
      <c r="ZU27" s="385"/>
      <c r="ZV27" s="385"/>
      <c r="ZW27" s="385"/>
      <c r="ZX27" s="385"/>
      <c r="ZY27" s="385"/>
      <c r="ZZ27" s="385"/>
      <c r="AAA27" s="385"/>
      <c r="AAB27" s="385"/>
      <c r="AAC27" s="385"/>
      <c r="AAD27" s="385"/>
      <c r="AAE27" s="385"/>
      <c r="AAF27" s="385"/>
      <c r="AAG27" s="385"/>
      <c r="AAH27" s="385"/>
      <c r="AAI27" s="385"/>
      <c r="AAJ27" s="385"/>
      <c r="AAK27" s="385"/>
      <c r="AAL27" s="385"/>
      <c r="AAM27" s="385"/>
      <c r="AAN27" s="385"/>
      <c r="AAO27" s="385"/>
      <c r="AAP27" s="385"/>
      <c r="AAQ27" s="385"/>
      <c r="AAR27" s="385"/>
      <c r="AAS27" s="385"/>
      <c r="AAT27" s="385"/>
      <c r="AAU27" s="385"/>
      <c r="AAV27" s="385"/>
      <c r="AAW27" s="385"/>
      <c r="AAX27" s="385"/>
      <c r="AAY27" s="385"/>
      <c r="AAZ27" s="385"/>
      <c r="ABA27" s="385"/>
      <c r="ABB27" s="385"/>
      <c r="ABC27" s="385"/>
      <c r="ABD27" s="385"/>
      <c r="ABE27" s="385"/>
      <c r="ABF27" s="385"/>
      <c r="ABG27" s="385"/>
      <c r="ABH27" s="385"/>
      <c r="ABI27" s="385"/>
      <c r="ABJ27" s="385"/>
      <c r="ABK27" s="385"/>
      <c r="ABL27" s="385"/>
      <c r="ABM27" s="385"/>
      <c r="ABN27" s="385"/>
      <c r="ABO27" s="385"/>
      <c r="ABP27" s="385"/>
      <c r="ABQ27" s="385"/>
      <c r="ABR27" s="385"/>
      <c r="ABS27" s="385"/>
      <c r="ABT27" s="385"/>
      <c r="ABU27" s="385"/>
      <c r="ABV27" s="385"/>
      <c r="ABW27" s="385"/>
      <c r="ABX27" s="385"/>
      <c r="ABY27" s="385"/>
      <c r="ABZ27" s="385"/>
      <c r="ACA27" s="385"/>
      <c r="ACB27" s="385"/>
      <c r="ACC27" s="385"/>
      <c r="ACD27" s="385"/>
      <c r="ACE27" s="385"/>
      <c r="ACF27" s="385"/>
      <c r="ACG27" s="385"/>
      <c r="ACH27" s="385"/>
      <c r="ACI27" s="385"/>
      <c r="ACJ27" s="385"/>
      <c r="ACK27" s="385"/>
      <c r="ACL27" s="385"/>
      <c r="ACM27" s="385"/>
      <c r="ACN27" s="385"/>
      <c r="ACO27" s="385"/>
      <c r="ACP27" s="385"/>
      <c r="ACQ27" s="385"/>
      <c r="ACR27" s="385"/>
      <c r="ACS27" s="385"/>
      <c r="ACT27" s="385"/>
      <c r="ACU27" s="385"/>
      <c r="ACV27" s="385"/>
      <c r="ACW27" s="385"/>
      <c r="ACX27" s="385"/>
      <c r="ACY27" s="385"/>
      <c r="ACZ27" s="385"/>
      <c r="ADA27" s="385"/>
      <c r="ADB27" s="385"/>
      <c r="ADC27" s="385"/>
      <c r="ADD27" s="385"/>
      <c r="ADE27" s="385"/>
      <c r="ADF27" s="385"/>
      <c r="ADG27" s="385"/>
      <c r="ADH27" s="385"/>
      <c r="ADI27" s="385"/>
      <c r="ADJ27" s="385"/>
      <c r="ADK27" s="385"/>
      <c r="ADL27" s="385"/>
      <c r="ADM27" s="385"/>
      <c r="ADN27" s="385"/>
      <c r="ADO27" s="385"/>
      <c r="ADP27" s="385"/>
      <c r="ADQ27" s="385"/>
      <c r="ADR27" s="385"/>
      <c r="ADS27" s="385"/>
      <c r="ADT27" s="385"/>
      <c r="ADU27" s="385"/>
      <c r="ADV27" s="385"/>
      <c r="ADW27" s="385"/>
      <c r="ADX27" s="385"/>
      <c r="ADY27" s="385"/>
      <c r="ADZ27" s="385"/>
      <c r="AEA27" s="385"/>
      <c r="AEB27" s="385"/>
      <c r="AEC27" s="385"/>
      <c r="AED27" s="385"/>
      <c r="AEE27" s="385"/>
      <c r="AEF27" s="385"/>
      <c r="AEG27" s="385"/>
      <c r="AEH27" s="385"/>
      <c r="AEI27" s="385"/>
      <c r="AEJ27" s="385"/>
      <c r="AEK27" s="385"/>
      <c r="AEL27" s="385"/>
      <c r="AEM27" s="385"/>
      <c r="AEN27" s="385"/>
      <c r="AEO27" s="385"/>
      <c r="AEP27" s="385"/>
      <c r="AEQ27" s="385"/>
      <c r="AER27" s="385"/>
      <c r="AES27" s="385"/>
      <c r="AET27" s="385"/>
      <c r="AEU27" s="385"/>
      <c r="AEV27" s="385"/>
      <c r="AEW27" s="385"/>
      <c r="AEX27" s="385"/>
      <c r="AEY27" s="385"/>
      <c r="AEZ27" s="385"/>
      <c r="AFA27" s="385"/>
      <c r="AFB27" s="385"/>
      <c r="AFC27" s="385"/>
      <c r="AFD27" s="385"/>
      <c r="AFE27" s="385"/>
      <c r="AFF27" s="385"/>
      <c r="AFG27" s="385"/>
      <c r="AFH27" s="385"/>
      <c r="AFI27" s="385"/>
      <c r="AFJ27" s="385"/>
      <c r="AFK27" s="385"/>
      <c r="AFL27" s="385"/>
      <c r="AFM27" s="385"/>
      <c r="AFN27" s="385"/>
      <c r="AFO27" s="385"/>
      <c r="AFP27" s="385"/>
      <c r="AFQ27" s="385"/>
      <c r="AFR27" s="385"/>
      <c r="AFS27" s="385"/>
      <c r="AFT27" s="385"/>
      <c r="AFU27" s="385"/>
      <c r="AFV27" s="385"/>
      <c r="AFW27" s="385"/>
      <c r="AFX27" s="385"/>
      <c r="AFY27" s="385"/>
      <c r="AFZ27" s="385"/>
      <c r="AGA27" s="385"/>
      <c r="AGB27" s="385"/>
      <c r="AGC27" s="385"/>
      <c r="AGD27" s="385"/>
      <c r="AGE27" s="385"/>
      <c r="AGF27" s="385"/>
      <c r="AGG27" s="385"/>
      <c r="AGH27" s="385"/>
      <c r="AGI27" s="385"/>
      <c r="AGJ27" s="385"/>
      <c r="AGK27" s="385"/>
      <c r="AGL27" s="385"/>
      <c r="AGM27" s="385"/>
      <c r="AGN27" s="385"/>
      <c r="AGO27" s="385"/>
      <c r="AGP27" s="385"/>
      <c r="AGQ27" s="385"/>
      <c r="AGR27" s="385"/>
      <c r="AGS27" s="385"/>
      <c r="AGT27" s="385"/>
      <c r="AGU27" s="385"/>
      <c r="AGV27" s="385"/>
      <c r="AGW27" s="385"/>
      <c r="AGX27" s="385"/>
      <c r="AGY27" s="385"/>
      <c r="AGZ27" s="385"/>
      <c r="AHA27" s="385"/>
      <c r="AHB27" s="385"/>
      <c r="AHC27" s="385"/>
      <c r="AHD27" s="385"/>
      <c r="AHE27" s="385"/>
      <c r="AHF27" s="385"/>
      <c r="AHG27" s="385"/>
      <c r="AHH27" s="385"/>
      <c r="AHI27" s="385"/>
      <c r="AHJ27" s="385"/>
      <c r="AHK27" s="385"/>
      <c r="AHL27" s="385"/>
      <c r="AHM27" s="385"/>
      <c r="AHN27" s="385"/>
      <c r="AHO27" s="385"/>
      <c r="AHP27" s="385"/>
      <c r="AHQ27" s="385"/>
      <c r="AHR27" s="385"/>
      <c r="AHS27" s="385"/>
      <c r="AHT27" s="385"/>
      <c r="AHU27" s="385"/>
      <c r="AHV27" s="385"/>
      <c r="AHW27" s="385"/>
      <c r="AHX27" s="385"/>
      <c r="AHY27" s="385"/>
      <c r="AHZ27" s="385"/>
      <c r="AIA27" s="385"/>
      <c r="AIB27" s="385"/>
      <c r="AIC27" s="385"/>
      <c r="AID27" s="385"/>
      <c r="AIE27" s="385"/>
      <c r="AIF27" s="385"/>
      <c r="AIG27" s="385"/>
      <c r="AIH27" s="385"/>
      <c r="AII27" s="385"/>
      <c r="AIJ27" s="385"/>
      <c r="AIK27" s="385"/>
      <c r="AIL27" s="385"/>
      <c r="AIM27" s="385"/>
      <c r="AIN27" s="385"/>
      <c r="AIO27" s="385"/>
      <c r="AIP27" s="385"/>
      <c r="AIQ27" s="385"/>
      <c r="AIR27" s="385"/>
      <c r="AIS27" s="385"/>
      <c r="AIT27" s="385"/>
      <c r="AIU27" s="385"/>
      <c r="AIV27" s="385"/>
      <c r="AIW27" s="385"/>
      <c r="AIX27" s="385"/>
      <c r="AIY27" s="385"/>
      <c r="AIZ27" s="385"/>
      <c r="AJA27" s="385"/>
      <c r="AJB27" s="385"/>
      <c r="AJC27" s="385"/>
      <c r="AJD27" s="385"/>
      <c r="AJE27" s="385"/>
      <c r="AJF27" s="385"/>
      <c r="AJG27" s="385"/>
      <c r="AJH27" s="385"/>
      <c r="AJI27" s="385"/>
      <c r="AJJ27" s="385"/>
      <c r="AJK27" s="385"/>
      <c r="AJL27" s="385"/>
      <c r="AJM27" s="385"/>
      <c r="AJN27" s="385"/>
      <c r="AJO27" s="385"/>
      <c r="AJP27" s="385"/>
      <c r="AJQ27" s="385"/>
      <c r="AJR27" s="385"/>
      <c r="AJS27" s="385"/>
      <c r="AJT27" s="385"/>
      <c r="AJU27" s="385"/>
      <c r="AJV27" s="385"/>
      <c r="AJW27" s="385"/>
      <c r="AJX27" s="385"/>
      <c r="AJY27" s="385"/>
      <c r="AJZ27" s="385"/>
      <c r="AKA27" s="385"/>
      <c r="AKB27" s="385"/>
      <c r="AKC27" s="385"/>
      <c r="AKD27" s="385"/>
      <c r="AKE27" s="385"/>
      <c r="AKF27" s="385"/>
      <c r="AKG27" s="385"/>
      <c r="AKH27" s="385"/>
      <c r="AKI27" s="385"/>
      <c r="AKJ27" s="385"/>
      <c r="AKK27" s="385"/>
      <c r="AKL27" s="385"/>
      <c r="AKM27" s="385"/>
      <c r="AKN27" s="385"/>
      <c r="AKO27" s="385"/>
      <c r="AKP27" s="385"/>
      <c r="AKQ27" s="385"/>
      <c r="AKR27" s="385"/>
      <c r="AKS27" s="385"/>
      <c r="AKT27" s="385"/>
      <c r="AKU27" s="385"/>
      <c r="AKV27" s="385"/>
      <c r="AKW27" s="385"/>
      <c r="AKX27" s="385"/>
      <c r="AKY27" s="385"/>
      <c r="AKZ27" s="385"/>
      <c r="ALA27" s="385"/>
      <c r="ALB27" s="385"/>
      <c r="ALC27" s="385"/>
      <c r="ALD27" s="385"/>
      <c r="ALE27" s="385"/>
      <c r="ALF27" s="385"/>
      <c r="ALG27" s="385"/>
      <c r="ALH27" s="385"/>
      <c r="ALI27" s="385"/>
      <c r="ALJ27" s="385"/>
      <c r="ALK27" s="385"/>
      <c r="ALL27" s="385"/>
      <c r="ALM27" s="385"/>
      <c r="ALN27" s="385"/>
      <c r="ALO27" s="385"/>
      <c r="ALP27" s="385"/>
      <c r="ALQ27" s="385"/>
      <c r="ALR27" s="385"/>
      <c r="ALS27" s="385"/>
      <c r="ALT27" s="385"/>
      <c r="ALU27" s="385"/>
      <c r="ALV27" s="385"/>
      <c r="ALW27" s="385"/>
      <c r="ALX27" s="385"/>
      <c r="ALY27" s="385"/>
      <c r="ALZ27" s="385"/>
      <c r="AMA27" s="385"/>
      <c r="AMB27" s="385"/>
      <c r="AMC27" s="385"/>
      <c r="AMD27" s="385"/>
      <c r="AME27" s="385"/>
      <c r="AMF27" s="385"/>
      <c r="AMG27" s="385"/>
      <c r="AMH27" s="385"/>
      <c r="AMI27" s="385"/>
      <c r="AMJ27" s="385"/>
      <c r="AMK27" s="385"/>
    </row>
    <row r="28" spans="1:1025" s="369" customFormat="1" ht="25.5">
      <c r="A28" s="383"/>
      <c r="B28" s="384" t="s">
        <v>3434</v>
      </c>
      <c r="C28" s="384"/>
      <c r="D28" s="384"/>
      <c r="E28" s="384"/>
      <c r="F28" s="384"/>
      <c r="G28" s="384"/>
      <c r="H28" s="384"/>
      <c r="I28" s="384"/>
      <c r="J28" s="384"/>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c r="AT28" s="385"/>
      <c r="AU28" s="385"/>
      <c r="AV28" s="385"/>
      <c r="AW28" s="385"/>
      <c r="AX28" s="385"/>
      <c r="AY28" s="385"/>
      <c r="AZ28" s="385"/>
      <c r="BA28" s="385"/>
      <c r="BB28" s="385"/>
      <c r="BC28" s="385"/>
      <c r="BD28" s="385"/>
      <c r="BE28" s="385"/>
      <c r="BF28" s="385"/>
      <c r="BG28" s="385"/>
      <c r="BH28" s="385"/>
      <c r="BI28" s="385"/>
      <c r="BJ28" s="385"/>
      <c r="BK28" s="385"/>
      <c r="BL28" s="385"/>
      <c r="BM28" s="385"/>
      <c r="BN28" s="385"/>
      <c r="BO28" s="385"/>
      <c r="BP28" s="385"/>
      <c r="BQ28" s="385"/>
      <c r="BR28" s="385"/>
      <c r="BS28" s="385"/>
      <c r="BT28" s="385"/>
      <c r="BU28" s="385"/>
      <c r="BV28" s="385"/>
      <c r="BW28" s="385"/>
      <c r="BX28" s="385"/>
      <c r="BY28" s="385"/>
      <c r="BZ28" s="385"/>
      <c r="CA28" s="385"/>
      <c r="CB28" s="385"/>
      <c r="CC28" s="385"/>
      <c r="CD28" s="385"/>
      <c r="CE28" s="385"/>
      <c r="CF28" s="385"/>
      <c r="CG28" s="385"/>
      <c r="CH28" s="385"/>
      <c r="CI28" s="385"/>
      <c r="CJ28" s="385"/>
      <c r="CK28" s="385"/>
      <c r="CL28" s="385"/>
      <c r="CM28" s="385"/>
      <c r="CN28" s="385"/>
      <c r="CO28" s="385"/>
      <c r="CP28" s="385"/>
      <c r="CQ28" s="385"/>
      <c r="CR28" s="385"/>
      <c r="CS28" s="385"/>
      <c r="CT28" s="385"/>
      <c r="CU28" s="385"/>
      <c r="CV28" s="385"/>
      <c r="CW28" s="385"/>
      <c r="CX28" s="385"/>
      <c r="CY28" s="385"/>
      <c r="CZ28" s="385"/>
      <c r="DA28" s="385"/>
      <c r="DB28" s="385"/>
      <c r="DC28" s="385"/>
      <c r="DD28" s="385"/>
      <c r="DE28" s="385"/>
      <c r="DF28" s="385"/>
      <c r="DG28" s="385"/>
      <c r="DH28" s="385"/>
      <c r="DI28" s="385"/>
      <c r="DJ28" s="385"/>
      <c r="DK28" s="385"/>
      <c r="DL28" s="385"/>
      <c r="DM28" s="385"/>
      <c r="DN28" s="385"/>
      <c r="DO28" s="385"/>
      <c r="DP28" s="385"/>
      <c r="DQ28" s="385"/>
      <c r="DR28" s="385"/>
      <c r="DS28" s="385"/>
      <c r="DT28" s="385"/>
      <c r="DU28" s="385"/>
      <c r="DV28" s="385"/>
      <c r="DW28" s="385"/>
      <c r="DX28" s="385"/>
      <c r="DY28" s="385"/>
      <c r="DZ28" s="385"/>
      <c r="EA28" s="385"/>
      <c r="EB28" s="385"/>
      <c r="EC28" s="385"/>
      <c r="ED28" s="385"/>
      <c r="EE28" s="385"/>
      <c r="EF28" s="385"/>
      <c r="EG28" s="385"/>
      <c r="EH28" s="385"/>
      <c r="EI28" s="385"/>
      <c r="EJ28" s="385"/>
      <c r="EK28" s="385"/>
      <c r="EL28" s="385"/>
      <c r="EM28" s="385"/>
      <c r="EN28" s="385"/>
      <c r="EO28" s="385"/>
      <c r="EP28" s="385"/>
      <c r="EQ28" s="385"/>
      <c r="ER28" s="385"/>
      <c r="ES28" s="385"/>
      <c r="ET28" s="385"/>
      <c r="EU28" s="385"/>
      <c r="EV28" s="385"/>
      <c r="EW28" s="385"/>
      <c r="EX28" s="385"/>
      <c r="EY28" s="385"/>
      <c r="EZ28" s="385"/>
      <c r="FA28" s="385"/>
      <c r="FB28" s="385"/>
      <c r="FC28" s="385"/>
      <c r="FD28" s="385"/>
      <c r="FE28" s="385"/>
      <c r="FF28" s="385"/>
      <c r="FG28" s="385"/>
      <c r="FH28" s="385"/>
      <c r="FI28" s="385"/>
      <c r="FJ28" s="385"/>
      <c r="FK28" s="385"/>
      <c r="FL28" s="385"/>
      <c r="FM28" s="385"/>
      <c r="FN28" s="385"/>
      <c r="FO28" s="385"/>
      <c r="FP28" s="385"/>
      <c r="FQ28" s="385"/>
      <c r="FR28" s="385"/>
      <c r="FS28" s="385"/>
      <c r="FT28" s="385"/>
      <c r="FU28" s="385"/>
      <c r="FV28" s="385"/>
      <c r="FW28" s="385"/>
      <c r="FX28" s="385"/>
      <c r="FY28" s="385"/>
      <c r="FZ28" s="385"/>
      <c r="GA28" s="385"/>
      <c r="GB28" s="385"/>
      <c r="GC28" s="385"/>
      <c r="GD28" s="385"/>
      <c r="GE28" s="385"/>
      <c r="GF28" s="385"/>
      <c r="GG28" s="385"/>
      <c r="GH28" s="385"/>
      <c r="GI28" s="385"/>
      <c r="GJ28" s="385"/>
      <c r="GK28" s="385"/>
      <c r="GL28" s="385"/>
      <c r="GM28" s="385"/>
      <c r="GN28" s="385"/>
      <c r="GO28" s="385"/>
      <c r="GP28" s="385"/>
      <c r="GQ28" s="385"/>
      <c r="GR28" s="385"/>
      <c r="GS28" s="385"/>
      <c r="GT28" s="385"/>
      <c r="GU28" s="385"/>
      <c r="GV28" s="385"/>
      <c r="GW28" s="385"/>
      <c r="GX28" s="385"/>
      <c r="GY28" s="385"/>
      <c r="GZ28" s="385"/>
      <c r="HA28" s="385"/>
      <c r="HB28" s="385"/>
      <c r="HC28" s="385"/>
      <c r="HD28" s="385"/>
      <c r="HE28" s="385"/>
      <c r="HF28" s="385"/>
      <c r="HG28" s="385"/>
      <c r="HH28" s="385"/>
      <c r="HI28" s="385"/>
      <c r="HJ28" s="385"/>
      <c r="HK28" s="385"/>
      <c r="HL28" s="385"/>
      <c r="HM28" s="385"/>
      <c r="HN28" s="385"/>
      <c r="HO28" s="385"/>
      <c r="HP28" s="385"/>
      <c r="HQ28" s="385"/>
      <c r="HR28" s="385"/>
      <c r="HS28" s="385"/>
      <c r="HT28" s="385"/>
      <c r="HU28" s="385"/>
      <c r="HV28" s="385"/>
      <c r="HW28" s="385"/>
      <c r="HX28" s="385"/>
      <c r="HY28" s="385"/>
      <c r="HZ28" s="385"/>
      <c r="IA28" s="385"/>
      <c r="IB28" s="385"/>
      <c r="IC28" s="385"/>
      <c r="ID28" s="385"/>
      <c r="IE28" s="385"/>
      <c r="IF28" s="385"/>
      <c r="IG28" s="385"/>
      <c r="IH28" s="385"/>
      <c r="II28" s="385"/>
      <c r="IJ28" s="385"/>
      <c r="IK28" s="385"/>
      <c r="IL28" s="385"/>
      <c r="IM28" s="385"/>
      <c r="IN28" s="385"/>
      <c r="IO28" s="385"/>
      <c r="IP28" s="385"/>
      <c r="IQ28" s="385"/>
      <c r="IR28" s="385"/>
      <c r="IS28" s="385"/>
      <c r="IT28" s="385"/>
      <c r="IU28" s="385"/>
      <c r="IV28" s="385"/>
      <c r="IW28" s="385"/>
      <c r="IX28" s="385"/>
      <c r="IY28" s="385"/>
      <c r="IZ28" s="385"/>
      <c r="JA28" s="385"/>
      <c r="JB28" s="385"/>
      <c r="JC28" s="385"/>
      <c r="JD28" s="385"/>
      <c r="JE28" s="385"/>
      <c r="JF28" s="385"/>
      <c r="JG28" s="385"/>
      <c r="JH28" s="385"/>
      <c r="JI28" s="385"/>
      <c r="JJ28" s="385"/>
      <c r="JK28" s="385"/>
      <c r="JL28" s="385"/>
      <c r="JM28" s="385"/>
      <c r="JN28" s="385"/>
      <c r="JO28" s="385"/>
      <c r="JP28" s="385"/>
      <c r="JQ28" s="385"/>
      <c r="JR28" s="385"/>
      <c r="JS28" s="385"/>
      <c r="JT28" s="385"/>
      <c r="JU28" s="385"/>
      <c r="JV28" s="385"/>
      <c r="JW28" s="385"/>
      <c r="JX28" s="385"/>
      <c r="JY28" s="385"/>
      <c r="JZ28" s="385"/>
      <c r="KA28" s="385"/>
      <c r="KB28" s="385"/>
      <c r="KC28" s="385"/>
      <c r="KD28" s="385"/>
      <c r="KE28" s="385"/>
      <c r="KF28" s="385"/>
      <c r="KG28" s="385"/>
      <c r="KH28" s="385"/>
      <c r="KI28" s="385"/>
      <c r="KJ28" s="385"/>
      <c r="KK28" s="385"/>
      <c r="KL28" s="385"/>
      <c r="KM28" s="385"/>
      <c r="KN28" s="385"/>
      <c r="KO28" s="385"/>
      <c r="KP28" s="385"/>
      <c r="KQ28" s="385"/>
      <c r="KR28" s="385"/>
      <c r="KS28" s="385"/>
      <c r="KT28" s="385"/>
      <c r="KU28" s="385"/>
      <c r="KV28" s="385"/>
      <c r="KW28" s="385"/>
      <c r="KX28" s="385"/>
      <c r="KY28" s="385"/>
      <c r="KZ28" s="385"/>
      <c r="LA28" s="385"/>
      <c r="LB28" s="385"/>
      <c r="LC28" s="385"/>
      <c r="LD28" s="385"/>
      <c r="LE28" s="385"/>
      <c r="LF28" s="385"/>
      <c r="LG28" s="385"/>
      <c r="LH28" s="385"/>
      <c r="LI28" s="385"/>
      <c r="LJ28" s="385"/>
      <c r="LK28" s="385"/>
      <c r="LL28" s="385"/>
      <c r="LM28" s="385"/>
      <c r="LN28" s="385"/>
      <c r="LO28" s="385"/>
      <c r="LP28" s="385"/>
      <c r="LQ28" s="385"/>
      <c r="LR28" s="385"/>
      <c r="LS28" s="385"/>
      <c r="LT28" s="385"/>
      <c r="LU28" s="385"/>
      <c r="LV28" s="385"/>
      <c r="LW28" s="385"/>
      <c r="LX28" s="385"/>
      <c r="LY28" s="385"/>
      <c r="LZ28" s="385"/>
      <c r="MA28" s="385"/>
      <c r="MB28" s="385"/>
      <c r="MC28" s="385"/>
      <c r="MD28" s="385"/>
      <c r="ME28" s="385"/>
      <c r="MF28" s="385"/>
      <c r="MG28" s="385"/>
      <c r="MH28" s="385"/>
      <c r="MI28" s="385"/>
      <c r="MJ28" s="385"/>
      <c r="MK28" s="385"/>
      <c r="ML28" s="385"/>
      <c r="MM28" s="385"/>
      <c r="MN28" s="385"/>
      <c r="MO28" s="385"/>
      <c r="MP28" s="385"/>
      <c r="MQ28" s="385"/>
      <c r="MR28" s="385"/>
      <c r="MS28" s="385"/>
      <c r="MT28" s="385"/>
      <c r="MU28" s="385"/>
      <c r="MV28" s="385"/>
      <c r="MW28" s="385"/>
      <c r="MX28" s="385"/>
      <c r="MY28" s="385"/>
      <c r="MZ28" s="385"/>
      <c r="NA28" s="385"/>
      <c r="NB28" s="385"/>
      <c r="NC28" s="385"/>
      <c r="ND28" s="385"/>
      <c r="NE28" s="385"/>
      <c r="NF28" s="385"/>
      <c r="NG28" s="385"/>
      <c r="NH28" s="385"/>
      <c r="NI28" s="385"/>
      <c r="NJ28" s="385"/>
      <c r="NK28" s="385"/>
      <c r="NL28" s="385"/>
      <c r="NM28" s="385"/>
      <c r="NN28" s="385"/>
      <c r="NO28" s="385"/>
      <c r="NP28" s="385"/>
      <c r="NQ28" s="385"/>
      <c r="NR28" s="385"/>
      <c r="NS28" s="385"/>
      <c r="NT28" s="385"/>
      <c r="NU28" s="385"/>
      <c r="NV28" s="385"/>
      <c r="NW28" s="385"/>
      <c r="NX28" s="385"/>
      <c r="NY28" s="385"/>
      <c r="NZ28" s="385"/>
      <c r="OA28" s="385"/>
      <c r="OB28" s="385"/>
      <c r="OC28" s="385"/>
      <c r="OD28" s="385"/>
      <c r="OE28" s="385"/>
      <c r="OF28" s="385"/>
      <c r="OG28" s="385"/>
      <c r="OH28" s="385"/>
      <c r="OI28" s="385"/>
      <c r="OJ28" s="385"/>
      <c r="OK28" s="385"/>
      <c r="OL28" s="385"/>
      <c r="OM28" s="385"/>
      <c r="ON28" s="385"/>
      <c r="OO28" s="385"/>
      <c r="OP28" s="385"/>
      <c r="OQ28" s="385"/>
      <c r="OR28" s="385"/>
      <c r="OS28" s="385"/>
      <c r="OT28" s="385"/>
      <c r="OU28" s="385"/>
      <c r="OV28" s="385"/>
      <c r="OW28" s="385"/>
      <c r="OX28" s="385"/>
      <c r="OY28" s="385"/>
      <c r="OZ28" s="385"/>
      <c r="PA28" s="385"/>
      <c r="PB28" s="385"/>
      <c r="PC28" s="385"/>
      <c r="PD28" s="385"/>
      <c r="PE28" s="385"/>
      <c r="PF28" s="385"/>
      <c r="PG28" s="385"/>
      <c r="PH28" s="385"/>
      <c r="PI28" s="385"/>
      <c r="PJ28" s="385"/>
      <c r="PK28" s="385"/>
      <c r="PL28" s="385"/>
      <c r="PM28" s="385"/>
      <c r="PN28" s="385"/>
      <c r="PO28" s="385"/>
      <c r="PP28" s="385"/>
      <c r="PQ28" s="385"/>
      <c r="PR28" s="385"/>
      <c r="PS28" s="385"/>
      <c r="PT28" s="385"/>
      <c r="PU28" s="385"/>
      <c r="PV28" s="385"/>
      <c r="PW28" s="385"/>
      <c r="PX28" s="385"/>
      <c r="PY28" s="385"/>
      <c r="PZ28" s="385"/>
      <c r="QA28" s="385"/>
      <c r="QB28" s="385"/>
      <c r="QC28" s="385"/>
      <c r="QD28" s="385"/>
      <c r="QE28" s="385"/>
      <c r="QF28" s="385"/>
      <c r="QG28" s="385"/>
      <c r="QH28" s="385"/>
      <c r="QI28" s="385"/>
      <c r="QJ28" s="385"/>
      <c r="QK28" s="385"/>
      <c r="QL28" s="385"/>
      <c r="QM28" s="385"/>
      <c r="QN28" s="385"/>
      <c r="QO28" s="385"/>
      <c r="QP28" s="385"/>
      <c r="QQ28" s="385"/>
      <c r="QR28" s="385"/>
      <c r="QS28" s="385"/>
      <c r="QT28" s="385"/>
      <c r="QU28" s="385"/>
      <c r="QV28" s="385"/>
      <c r="QW28" s="385"/>
      <c r="QX28" s="385"/>
      <c r="QY28" s="385"/>
      <c r="QZ28" s="385"/>
      <c r="RA28" s="385"/>
      <c r="RB28" s="385"/>
      <c r="RC28" s="385"/>
      <c r="RD28" s="385"/>
      <c r="RE28" s="385"/>
      <c r="RF28" s="385"/>
      <c r="RG28" s="385"/>
      <c r="RH28" s="385"/>
      <c r="RI28" s="385"/>
      <c r="RJ28" s="385"/>
      <c r="RK28" s="385"/>
      <c r="RL28" s="385"/>
      <c r="RM28" s="385"/>
      <c r="RN28" s="385"/>
      <c r="RO28" s="385"/>
      <c r="RP28" s="385"/>
      <c r="RQ28" s="385"/>
      <c r="RR28" s="385"/>
      <c r="RS28" s="385"/>
      <c r="RT28" s="385"/>
      <c r="RU28" s="385"/>
      <c r="RV28" s="385"/>
      <c r="RW28" s="385"/>
      <c r="RX28" s="385"/>
      <c r="RY28" s="385"/>
      <c r="RZ28" s="385"/>
      <c r="SA28" s="385"/>
      <c r="SB28" s="385"/>
      <c r="SC28" s="385"/>
      <c r="SD28" s="385"/>
      <c r="SE28" s="385"/>
      <c r="SF28" s="385"/>
      <c r="SG28" s="385"/>
      <c r="SH28" s="385"/>
      <c r="SI28" s="385"/>
      <c r="SJ28" s="385"/>
      <c r="SK28" s="385"/>
      <c r="SL28" s="385"/>
      <c r="SM28" s="385"/>
      <c r="SN28" s="385"/>
      <c r="SO28" s="385"/>
      <c r="SP28" s="385"/>
      <c r="SQ28" s="385"/>
      <c r="SR28" s="385"/>
      <c r="SS28" s="385"/>
      <c r="ST28" s="385"/>
      <c r="SU28" s="385"/>
      <c r="SV28" s="385"/>
      <c r="SW28" s="385"/>
      <c r="SX28" s="385"/>
      <c r="SY28" s="385"/>
      <c r="SZ28" s="385"/>
      <c r="TA28" s="385"/>
      <c r="TB28" s="385"/>
      <c r="TC28" s="385"/>
      <c r="TD28" s="385"/>
      <c r="TE28" s="385"/>
      <c r="TF28" s="385"/>
      <c r="TG28" s="385"/>
      <c r="TH28" s="385"/>
      <c r="TI28" s="385"/>
      <c r="TJ28" s="385"/>
      <c r="TK28" s="385"/>
      <c r="TL28" s="385"/>
      <c r="TM28" s="385"/>
      <c r="TN28" s="385"/>
      <c r="TO28" s="385"/>
      <c r="TP28" s="385"/>
      <c r="TQ28" s="385"/>
      <c r="TR28" s="385"/>
      <c r="TS28" s="385"/>
      <c r="TT28" s="385"/>
      <c r="TU28" s="385"/>
      <c r="TV28" s="385"/>
      <c r="TW28" s="385"/>
      <c r="TX28" s="385"/>
      <c r="TY28" s="385"/>
      <c r="TZ28" s="385"/>
      <c r="UA28" s="385"/>
      <c r="UB28" s="385"/>
      <c r="UC28" s="385"/>
      <c r="UD28" s="385"/>
      <c r="UE28" s="385"/>
      <c r="UF28" s="385"/>
      <c r="UG28" s="385"/>
      <c r="UH28" s="385"/>
      <c r="UI28" s="385"/>
      <c r="UJ28" s="385"/>
      <c r="UK28" s="385"/>
      <c r="UL28" s="385"/>
      <c r="UM28" s="385"/>
      <c r="UN28" s="385"/>
      <c r="UO28" s="385"/>
      <c r="UP28" s="385"/>
      <c r="UQ28" s="385"/>
      <c r="UR28" s="385"/>
      <c r="US28" s="385"/>
      <c r="UT28" s="385"/>
      <c r="UU28" s="385"/>
      <c r="UV28" s="385"/>
      <c r="UW28" s="385"/>
      <c r="UX28" s="385"/>
      <c r="UY28" s="385"/>
      <c r="UZ28" s="385"/>
      <c r="VA28" s="385"/>
      <c r="VB28" s="385"/>
      <c r="VC28" s="385"/>
      <c r="VD28" s="385"/>
      <c r="VE28" s="385"/>
      <c r="VF28" s="385"/>
      <c r="VG28" s="385"/>
      <c r="VH28" s="385"/>
      <c r="VI28" s="385"/>
      <c r="VJ28" s="385"/>
      <c r="VK28" s="385"/>
      <c r="VL28" s="385"/>
      <c r="VM28" s="385"/>
      <c r="VN28" s="385"/>
      <c r="VO28" s="385"/>
      <c r="VP28" s="385"/>
      <c r="VQ28" s="385"/>
      <c r="VR28" s="385"/>
      <c r="VS28" s="385"/>
      <c r="VT28" s="385"/>
      <c r="VU28" s="385"/>
      <c r="VV28" s="385"/>
      <c r="VW28" s="385"/>
      <c r="VX28" s="385"/>
      <c r="VY28" s="385"/>
      <c r="VZ28" s="385"/>
      <c r="WA28" s="385"/>
      <c r="WB28" s="385"/>
      <c r="WC28" s="385"/>
      <c r="WD28" s="385"/>
      <c r="WE28" s="385"/>
      <c r="WF28" s="385"/>
      <c r="WG28" s="385"/>
      <c r="WH28" s="385"/>
      <c r="WI28" s="385"/>
      <c r="WJ28" s="385"/>
      <c r="WK28" s="385"/>
      <c r="WL28" s="385"/>
      <c r="WM28" s="385"/>
      <c r="WN28" s="385"/>
      <c r="WO28" s="385"/>
      <c r="WP28" s="385"/>
      <c r="WQ28" s="385"/>
      <c r="WR28" s="385"/>
      <c r="WS28" s="385"/>
      <c r="WT28" s="385"/>
      <c r="WU28" s="385"/>
      <c r="WV28" s="385"/>
      <c r="WW28" s="385"/>
      <c r="WX28" s="385"/>
      <c r="WY28" s="385"/>
      <c r="WZ28" s="385"/>
      <c r="XA28" s="385"/>
      <c r="XB28" s="385"/>
      <c r="XC28" s="385"/>
      <c r="XD28" s="385"/>
      <c r="XE28" s="385"/>
      <c r="XF28" s="385"/>
      <c r="XG28" s="385"/>
      <c r="XH28" s="385"/>
      <c r="XI28" s="385"/>
      <c r="XJ28" s="385"/>
      <c r="XK28" s="385"/>
      <c r="XL28" s="385"/>
      <c r="XM28" s="385"/>
      <c r="XN28" s="385"/>
      <c r="XO28" s="385"/>
      <c r="XP28" s="385"/>
      <c r="XQ28" s="385"/>
      <c r="XR28" s="385"/>
      <c r="XS28" s="385"/>
      <c r="XT28" s="385"/>
      <c r="XU28" s="385"/>
      <c r="XV28" s="385"/>
      <c r="XW28" s="385"/>
      <c r="XX28" s="385"/>
      <c r="XY28" s="385"/>
      <c r="XZ28" s="385"/>
      <c r="YA28" s="385"/>
      <c r="YB28" s="385"/>
      <c r="YC28" s="385"/>
      <c r="YD28" s="385"/>
      <c r="YE28" s="385"/>
      <c r="YF28" s="385"/>
      <c r="YG28" s="385"/>
      <c r="YH28" s="385"/>
      <c r="YI28" s="385"/>
      <c r="YJ28" s="385"/>
      <c r="YK28" s="385"/>
      <c r="YL28" s="385"/>
      <c r="YM28" s="385"/>
      <c r="YN28" s="385"/>
      <c r="YO28" s="385"/>
      <c r="YP28" s="385"/>
      <c r="YQ28" s="385"/>
      <c r="YR28" s="385"/>
      <c r="YS28" s="385"/>
      <c r="YT28" s="385"/>
      <c r="YU28" s="385"/>
      <c r="YV28" s="385"/>
      <c r="YW28" s="385"/>
      <c r="YX28" s="385"/>
      <c r="YY28" s="385"/>
      <c r="YZ28" s="385"/>
      <c r="ZA28" s="385"/>
      <c r="ZB28" s="385"/>
      <c r="ZC28" s="385"/>
      <c r="ZD28" s="385"/>
      <c r="ZE28" s="385"/>
      <c r="ZF28" s="385"/>
      <c r="ZG28" s="385"/>
      <c r="ZH28" s="385"/>
      <c r="ZI28" s="385"/>
      <c r="ZJ28" s="385"/>
      <c r="ZK28" s="385"/>
      <c r="ZL28" s="385"/>
      <c r="ZM28" s="385"/>
      <c r="ZN28" s="385"/>
      <c r="ZO28" s="385"/>
      <c r="ZP28" s="385"/>
      <c r="ZQ28" s="385"/>
      <c r="ZR28" s="385"/>
      <c r="ZS28" s="385"/>
      <c r="ZT28" s="385"/>
      <c r="ZU28" s="385"/>
      <c r="ZV28" s="385"/>
      <c r="ZW28" s="385"/>
      <c r="ZX28" s="385"/>
      <c r="ZY28" s="385"/>
      <c r="ZZ28" s="385"/>
      <c r="AAA28" s="385"/>
      <c r="AAB28" s="385"/>
      <c r="AAC28" s="385"/>
      <c r="AAD28" s="385"/>
      <c r="AAE28" s="385"/>
      <c r="AAF28" s="385"/>
      <c r="AAG28" s="385"/>
      <c r="AAH28" s="385"/>
      <c r="AAI28" s="385"/>
      <c r="AAJ28" s="385"/>
      <c r="AAK28" s="385"/>
      <c r="AAL28" s="385"/>
      <c r="AAM28" s="385"/>
      <c r="AAN28" s="385"/>
      <c r="AAO28" s="385"/>
      <c r="AAP28" s="385"/>
      <c r="AAQ28" s="385"/>
      <c r="AAR28" s="385"/>
      <c r="AAS28" s="385"/>
      <c r="AAT28" s="385"/>
      <c r="AAU28" s="385"/>
      <c r="AAV28" s="385"/>
      <c r="AAW28" s="385"/>
      <c r="AAX28" s="385"/>
      <c r="AAY28" s="385"/>
      <c r="AAZ28" s="385"/>
      <c r="ABA28" s="385"/>
      <c r="ABB28" s="385"/>
      <c r="ABC28" s="385"/>
      <c r="ABD28" s="385"/>
      <c r="ABE28" s="385"/>
      <c r="ABF28" s="385"/>
      <c r="ABG28" s="385"/>
      <c r="ABH28" s="385"/>
      <c r="ABI28" s="385"/>
      <c r="ABJ28" s="385"/>
      <c r="ABK28" s="385"/>
      <c r="ABL28" s="385"/>
      <c r="ABM28" s="385"/>
      <c r="ABN28" s="385"/>
      <c r="ABO28" s="385"/>
      <c r="ABP28" s="385"/>
      <c r="ABQ28" s="385"/>
      <c r="ABR28" s="385"/>
      <c r="ABS28" s="385"/>
      <c r="ABT28" s="385"/>
      <c r="ABU28" s="385"/>
      <c r="ABV28" s="385"/>
      <c r="ABW28" s="385"/>
      <c r="ABX28" s="385"/>
      <c r="ABY28" s="385"/>
      <c r="ABZ28" s="385"/>
      <c r="ACA28" s="385"/>
      <c r="ACB28" s="385"/>
      <c r="ACC28" s="385"/>
      <c r="ACD28" s="385"/>
      <c r="ACE28" s="385"/>
      <c r="ACF28" s="385"/>
      <c r="ACG28" s="385"/>
      <c r="ACH28" s="385"/>
      <c r="ACI28" s="385"/>
      <c r="ACJ28" s="385"/>
      <c r="ACK28" s="385"/>
      <c r="ACL28" s="385"/>
      <c r="ACM28" s="385"/>
      <c r="ACN28" s="385"/>
      <c r="ACO28" s="385"/>
      <c r="ACP28" s="385"/>
      <c r="ACQ28" s="385"/>
      <c r="ACR28" s="385"/>
      <c r="ACS28" s="385"/>
      <c r="ACT28" s="385"/>
      <c r="ACU28" s="385"/>
      <c r="ACV28" s="385"/>
      <c r="ACW28" s="385"/>
      <c r="ACX28" s="385"/>
      <c r="ACY28" s="385"/>
      <c r="ACZ28" s="385"/>
      <c r="ADA28" s="385"/>
      <c r="ADB28" s="385"/>
      <c r="ADC28" s="385"/>
      <c r="ADD28" s="385"/>
      <c r="ADE28" s="385"/>
      <c r="ADF28" s="385"/>
      <c r="ADG28" s="385"/>
      <c r="ADH28" s="385"/>
      <c r="ADI28" s="385"/>
      <c r="ADJ28" s="385"/>
      <c r="ADK28" s="385"/>
      <c r="ADL28" s="385"/>
      <c r="ADM28" s="385"/>
      <c r="ADN28" s="385"/>
      <c r="ADO28" s="385"/>
      <c r="ADP28" s="385"/>
      <c r="ADQ28" s="385"/>
      <c r="ADR28" s="385"/>
      <c r="ADS28" s="385"/>
      <c r="ADT28" s="385"/>
      <c r="ADU28" s="385"/>
      <c r="ADV28" s="385"/>
      <c r="ADW28" s="385"/>
      <c r="ADX28" s="385"/>
      <c r="ADY28" s="385"/>
      <c r="ADZ28" s="385"/>
      <c r="AEA28" s="385"/>
      <c r="AEB28" s="385"/>
      <c r="AEC28" s="385"/>
      <c r="AED28" s="385"/>
      <c r="AEE28" s="385"/>
      <c r="AEF28" s="385"/>
      <c r="AEG28" s="385"/>
      <c r="AEH28" s="385"/>
      <c r="AEI28" s="385"/>
      <c r="AEJ28" s="385"/>
      <c r="AEK28" s="385"/>
      <c r="AEL28" s="385"/>
      <c r="AEM28" s="385"/>
      <c r="AEN28" s="385"/>
      <c r="AEO28" s="385"/>
      <c r="AEP28" s="385"/>
      <c r="AEQ28" s="385"/>
      <c r="AER28" s="385"/>
      <c r="AES28" s="385"/>
      <c r="AET28" s="385"/>
      <c r="AEU28" s="385"/>
      <c r="AEV28" s="385"/>
      <c r="AEW28" s="385"/>
      <c r="AEX28" s="385"/>
      <c r="AEY28" s="385"/>
      <c r="AEZ28" s="385"/>
      <c r="AFA28" s="385"/>
      <c r="AFB28" s="385"/>
      <c r="AFC28" s="385"/>
      <c r="AFD28" s="385"/>
      <c r="AFE28" s="385"/>
      <c r="AFF28" s="385"/>
      <c r="AFG28" s="385"/>
      <c r="AFH28" s="385"/>
      <c r="AFI28" s="385"/>
      <c r="AFJ28" s="385"/>
      <c r="AFK28" s="385"/>
      <c r="AFL28" s="385"/>
      <c r="AFM28" s="385"/>
      <c r="AFN28" s="385"/>
      <c r="AFO28" s="385"/>
      <c r="AFP28" s="385"/>
      <c r="AFQ28" s="385"/>
      <c r="AFR28" s="385"/>
      <c r="AFS28" s="385"/>
      <c r="AFT28" s="385"/>
      <c r="AFU28" s="385"/>
      <c r="AFV28" s="385"/>
      <c r="AFW28" s="385"/>
      <c r="AFX28" s="385"/>
      <c r="AFY28" s="385"/>
      <c r="AFZ28" s="385"/>
      <c r="AGA28" s="385"/>
      <c r="AGB28" s="385"/>
      <c r="AGC28" s="385"/>
      <c r="AGD28" s="385"/>
      <c r="AGE28" s="385"/>
      <c r="AGF28" s="385"/>
      <c r="AGG28" s="385"/>
      <c r="AGH28" s="385"/>
      <c r="AGI28" s="385"/>
      <c r="AGJ28" s="385"/>
      <c r="AGK28" s="385"/>
      <c r="AGL28" s="385"/>
      <c r="AGM28" s="385"/>
      <c r="AGN28" s="385"/>
      <c r="AGO28" s="385"/>
      <c r="AGP28" s="385"/>
      <c r="AGQ28" s="385"/>
      <c r="AGR28" s="385"/>
      <c r="AGS28" s="385"/>
      <c r="AGT28" s="385"/>
      <c r="AGU28" s="385"/>
      <c r="AGV28" s="385"/>
      <c r="AGW28" s="385"/>
      <c r="AGX28" s="385"/>
      <c r="AGY28" s="385"/>
      <c r="AGZ28" s="385"/>
      <c r="AHA28" s="385"/>
      <c r="AHB28" s="385"/>
      <c r="AHC28" s="385"/>
      <c r="AHD28" s="385"/>
      <c r="AHE28" s="385"/>
      <c r="AHF28" s="385"/>
      <c r="AHG28" s="385"/>
      <c r="AHH28" s="385"/>
      <c r="AHI28" s="385"/>
      <c r="AHJ28" s="385"/>
      <c r="AHK28" s="385"/>
      <c r="AHL28" s="385"/>
      <c r="AHM28" s="385"/>
      <c r="AHN28" s="385"/>
      <c r="AHO28" s="385"/>
      <c r="AHP28" s="385"/>
      <c r="AHQ28" s="385"/>
      <c r="AHR28" s="385"/>
      <c r="AHS28" s="385"/>
      <c r="AHT28" s="385"/>
      <c r="AHU28" s="385"/>
      <c r="AHV28" s="385"/>
      <c r="AHW28" s="385"/>
      <c r="AHX28" s="385"/>
      <c r="AHY28" s="385"/>
      <c r="AHZ28" s="385"/>
      <c r="AIA28" s="385"/>
      <c r="AIB28" s="385"/>
      <c r="AIC28" s="385"/>
      <c r="AID28" s="385"/>
      <c r="AIE28" s="385"/>
      <c r="AIF28" s="385"/>
      <c r="AIG28" s="385"/>
      <c r="AIH28" s="385"/>
      <c r="AII28" s="385"/>
      <c r="AIJ28" s="385"/>
      <c r="AIK28" s="385"/>
      <c r="AIL28" s="385"/>
      <c r="AIM28" s="385"/>
      <c r="AIN28" s="385"/>
      <c r="AIO28" s="385"/>
      <c r="AIP28" s="385"/>
      <c r="AIQ28" s="385"/>
      <c r="AIR28" s="385"/>
      <c r="AIS28" s="385"/>
      <c r="AIT28" s="385"/>
      <c r="AIU28" s="385"/>
      <c r="AIV28" s="385"/>
      <c r="AIW28" s="385"/>
      <c r="AIX28" s="385"/>
      <c r="AIY28" s="385"/>
      <c r="AIZ28" s="385"/>
      <c r="AJA28" s="385"/>
      <c r="AJB28" s="385"/>
      <c r="AJC28" s="385"/>
      <c r="AJD28" s="385"/>
      <c r="AJE28" s="385"/>
      <c r="AJF28" s="385"/>
      <c r="AJG28" s="385"/>
      <c r="AJH28" s="385"/>
      <c r="AJI28" s="385"/>
      <c r="AJJ28" s="385"/>
      <c r="AJK28" s="385"/>
      <c r="AJL28" s="385"/>
      <c r="AJM28" s="385"/>
      <c r="AJN28" s="385"/>
      <c r="AJO28" s="385"/>
      <c r="AJP28" s="385"/>
      <c r="AJQ28" s="385"/>
      <c r="AJR28" s="385"/>
      <c r="AJS28" s="385"/>
      <c r="AJT28" s="385"/>
      <c r="AJU28" s="385"/>
      <c r="AJV28" s="385"/>
      <c r="AJW28" s="385"/>
      <c r="AJX28" s="385"/>
      <c r="AJY28" s="385"/>
      <c r="AJZ28" s="385"/>
      <c r="AKA28" s="385"/>
      <c r="AKB28" s="385"/>
      <c r="AKC28" s="385"/>
      <c r="AKD28" s="385"/>
      <c r="AKE28" s="385"/>
      <c r="AKF28" s="385"/>
      <c r="AKG28" s="385"/>
      <c r="AKH28" s="385"/>
      <c r="AKI28" s="385"/>
      <c r="AKJ28" s="385"/>
      <c r="AKK28" s="385"/>
      <c r="AKL28" s="385"/>
      <c r="AKM28" s="385"/>
      <c r="AKN28" s="385"/>
      <c r="AKO28" s="385"/>
      <c r="AKP28" s="385"/>
      <c r="AKQ28" s="385"/>
      <c r="AKR28" s="385"/>
      <c r="AKS28" s="385"/>
      <c r="AKT28" s="385"/>
      <c r="AKU28" s="385"/>
      <c r="AKV28" s="385"/>
      <c r="AKW28" s="385"/>
      <c r="AKX28" s="385"/>
      <c r="AKY28" s="385"/>
      <c r="AKZ28" s="385"/>
      <c r="ALA28" s="385"/>
      <c r="ALB28" s="385"/>
      <c r="ALC28" s="385"/>
      <c r="ALD28" s="385"/>
      <c r="ALE28" s="385"/>
      <c r="ALF28" s="385"/>
      <c r="ALG28" s="385"/>
      <c r="ALH28" s="385"/>
      <c r="ALI28" s="385"/>
      <c r="ALJ28" s="385"/>
      <c r="ALK28" s="385"/>
      <c r="ALL28" s="385"/>
      <c r="ALM28" s="385"/>
      <c r="ALN28" s="385"/>
      <c r="ALO28" s="385"/>
      <c r="ALP28" s="385"/>
      <c r="ALQ28" s="385"/>
      <c r="ALR28" s="385"/>
      <c r="ALS28" s="385"/>
      <c r="ALT28" s="385"/>
      <c r="ALU28" s="385"/>
      <c r="ALV28" s="385"/>
      <c r="ALW28" s="385"/>
      <c r="ALX28" s="385"/>
      <c r="ALY28" s="385"/>
      <c r="ALZ28" s="385"/>
      <c r="AMA28" s="385"/>
      <c r="AMB28" s="385"/>
      <c r="AMC28" s="385"/>
      <c r="AMD28" s="385"/>
      <c r="AME28" s="385"/>
      <c r="AMF28" s="385"/>
      <c r="AMG28" s="385"/>
      <c r="AMH28" s="385"/>
      <c r="AMI28" s="385"/>
      <c r="AMJ28" s="385"/>
      <c r="AMK28" s="385"/>
    </row>
    <row r="29" spans="1:1025" s="369" customFormat="1" ht="25.5">
      <c r="A29" s="383"/>
      <c r="B29" s="384" t="s">
        <v>3435</v>
      </c>
      <c r="C29" s="384"/>
      <c r="D29" s="384"/>
      <c r="E29" s="384"/>
      <c r="F29" s="384"/>
      <c r="G29" s="384"/>
      <c r="H29" s="384"/>
      <c r="I29" s="384"/>
      <c r="J29" s="384"/>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385"/>
      <c r="BE29" s="385"/>
      <c r="BF29" s="385"/>
      <c r="BG29" s="385"/>
      <c r="BH29" s="385"/>
      <c r="BI29" s="385"/>
      <c r="BJ29" s="385"/>
      <c r="BK29" s="385"/>
      <c r="BL29" s="385"/>
      <c r="BM29" s="385"/>
      <c r="BN29" s="385"/>
      <c r="BO29" s="385"/>
      <c r="BP29" s="385"/>
      <c r="BQ29" s="385"/>
      <c r="BR29" s="385"/>
      <c r="BS29" s="385"/>
      <c r="BT29" s="385"/>
      <c r="BU29" s="385"/>
      <c r="BV29" s="385"/>
      <c r="BW29" s="385"/>
      <c r="BX29" s="385"/>
      <c r="BY29" s="385"/>
      <c r="BZ29" s="385"/>
      <c r="CA29" s="385"/>
      <c r="CB29" s="385"/>
      <c r="CC29" s="385"/>
      <c r="CD29" s="385"/>
      <c r="CE29" s="385"/>
      <c r="CF29" s="385"/>
      <c r="CG29" s="385"/>
      <c r="CH29" s="385"/>
      <c r="CI29" s="385"/>
      <c r="CJ29" s="385"/>
      <c r="CK29" s="385"/>
      <c r="CL29" s="385"/>
      <c r="CM29" s="385"/>
      <c r="CN29" s="385"/>
      <c r="CO29" s="385"/>
      <c r="CP29" s="385"/>
      <c r="CQ29" s="385"/>
      <c r="CR29" s="385"/>
      <c r="CS29" s="385"/>
      <c r="CT29" s="385"/>
      <c r="CU29" s="385"/>
      <c r="CV29" s="385"/>
      <c r="CW29" s="385"/>
      <c r="CX29" s="385"/>
      <c r="CY29" s="385"/>
      <c r="CZ29" s="385"/>
      <c r="DA29" s="385"/>
      <c r="DB29" s="385"/>
      <c r="DC29" s="385"/>
      <c r="DD29" s="385"/>
      <c r="DE29" s="385"/>
      <c r="DF29" s="385"/>
      <c r="DG29" s="385"/>
      <c r="DH29" s="385"/>
      <c r="DI29" s="385"/>
      <c r="DJ29" s="385"/>
      <c r="DK29" s="385"/>
      <c r="DL29" s="385"/>
      <c r="DM29" s="385"/>
      <c r="DN29" s="385"/>
      <c r="DO29" s="385"/>
      <c r="DP29" s="385"/>
      <c r="DQ29" s="385"/>
      <c r="DR29" s="385"/>
      <c r="DS29" s="385"/>
      <c r="DT29" s="385"/>
      <c r="DU29" s="385"/>
      <c r="DV29" s="385"/>
      <c r="DW29" s="385"/>
      <c r="DX29" s="385"/>
      <c r="DY29" s="385"/>
      <c r="DZ29" s="385"/>
      <c r="EA29" s="385"/>
      <c r="EB29" s="385"/>
      <c r="EC29" s="385"/>
      <c r="ED29" s="385"/>
      <c r="EE29" s="385"/>
      <c r="EF29" s="385"/>
      <c r="EG29" s="385"/>
      <c r="EH29" s="385"/>
      <c r="EI29" s="385"/>
      <c r="EJ29" s="385"/>
      <c r="EK29" s="385"/>
      <c r="EL29" s="385"/>
      <c r="EM29" s="385"/>
      <c r="EN29" s="385"/>
      <c r="EO29" s="385"/>
      <c r="EP29" s="385"/>
      <c r="EQ29" s="385"/>
      <c r="ER29" s="385"/>
      <c r="ES29" s="385"/>
      <c r="ET29" s="385"/>
      <c r="EU29" s="385"/>
      <c r="EV29" s="385"/>
      <c r="EW29" s="385"/>
      <c r="EX29" s="385"/>
      <c r="EY29" s="385"/>
      <c r="EZ29" s="385"/>
      <c r="FA29" s="385"/>
      <c r="FB29" s="385"/>
      <c r="FC29" s="385"/>
      <c r="FD29" s="385"/>
      <c r="FE29" s="385"/>
      <c r="FF29" s="385"/>
      <c r="FG29" s="385"/>
      <c r="FH29" s="385"/>
      <c r="FI29" s="385"/>
      <c r="FJ29" s="385"/>
      <c r="FK29" s="385"/>
      <c r="FL29" s="385"/>
      <c r="FM29" s="385"/>
      <c r="FN29" s="385"/>
      <c r="FO29" s="385"/>
      <c r="FP29" s="385"/>
      <c r="FQ29" s="385"/>
      <c r="FR29" s="385"/>
      <c r="FS29" s="385"/>
      <c r="FT29" s="385"/>
      <c r="FU29" s="385"/>
      <c r="FV29" s="385"/>
      <c r="FW29" s="385"/>
      <c r="FX29" s="385"/>
      <c r="FY29" s="385"/>
      <c r="FZ29" s="385"/>
      <c r="GA29" s="385"/>
      <c r="GB29" s="385"/>
      <c r="GC29" s="385"/>
      <c r="GD29" s="385"/>
      <c r="GE29" s="385"/>
      <c r="GF29" s="385"/>
      <c r="GG29" s="385"/>
      <c r="GH29" s="385"/>
      <c r="GI29" s="385"/>
      <c r="GJ29" s="385"/>
      <c r="GK29" s="385"/>
      <c r="GL29" s="385"/>
      <c r="GM29" s="385"/>
      <c r="GN29" s="385"/>
      <c r="GO29" s="385"/>
      <c r="GP29" s="385"/>
      <c r="GQ29" s="385"/>
      <c r="GR29" s="385"/>
      <c r="GS29" s="385"/>
      <c r="GT29" s="385"/>
      <c r="GU29" s="385"/>
      <c r="GV29" s="385"/>
      <c r="GW29" s="385"/>
      <c r="GX29" s="385"/>
      <c r="GY29" s="385"/>
      <c r="GZ29" s="385"/>
      <c r="HA29" s="385"/>
      <c r="HB29" s="385"/>
      <c r="HC29" s="385"/>
      <c r="HD29" s="385"/>
      <c r="HE29" s="385"/>
      <c r="HF29" s="385"/>
      <c r="HG29" s="385"/>
      <c r="HH29" s="385"/>
      <c r="HI29" s="385"/>
      <c r="HJ29" s="385"/>
      <c r="HK29" s="385"/>
      <c r="HL29" s="385"/>
      <c r="HM29" s="385"/>
      <c r="HN29" s="385"/>
      <c r="HO29" s="385"/>
      <c r="HP29" s="385"/>
      <c r="HQ29" s="385"/>
      <c r="HR29" s="385"/>
      <c r="HS29" s="385"/>
      <c r="HT29" s="385"/>
      <c r="HU29" s="385"/>
      <c r="HV29" s="385"/>
      <c r="HW29" s="385"/>
      <c r="HX29" s="385"/>
      <c r="HY29" s="385"/>
      <c r="HZ29" s="385"/>
      <c r="IA29" s="385"/>
      <c r="IB29" s="385"/>
      <c r="IC29" s="385"/>
      <c r="ID29" s="385"/>
      <c r="IE29" s="385"/>
      <c r="IF29" s="385"/>
      <c r="IG29" s="385"/>
      <c r="IH29" s="385"/>
      <c r="II29" s="385"/>
      <c r="IJ29" s="385"/>
      <c r="IK29" s="385"/>
      <c r="IL29" s="385"/>
      <c r="IM29" s="385"/>
      <c r="IN29" s="385"/>
      <c r="IO29" s="385"/>
      <c r="IP29" s="385"/>
      <c r="IQ29" s="385"/>
      <c r="IR29" s="385"/>
      <c r="IS29" s="385"/>
      <c r="IT29" s="385"/>
      <c r="IU29" s="385"/>
      <c r="IV29" s="385"/>
      <c r="IW29" s="385"/>
      <c r="IX29" s="385"/>
      <c r="IY29" s="385"/>
      <c r="IZ29" s="385"/>
      <c r="JA29" s="385"/>
      <c r="JB29" s="385"/>
      <c r="JC29" s="385"/>
      <c r="JD29" s="385"/>
      <c r="JE29" s="385"/>
      <c r="JF29" s="385"/>
      <c r="JG29" s="385"/>
      <c r="JH29" s="385"/>
      <c r="JI29" s="385"/>
      <c r="JJ29" s="385"/>
      <c r="JK29" s="385"/>
      <c r="JL29" s="385"/>
      <c r="JM29" s="385"/>
      <c r="JN29" s="385"/>
      <c r="JO29" s="385"/>
      <c r="JP29" s="385"/>
      <c r="JQ29" s="385"/>
      <c r="JR29" s="385"/>
      <c r="JS29" s="385"/>
      <c r="JT29" s="385"/>
      <c r="JU29" s="385"/>
      <c r="JV29" s="385"/>
      <c r="JW29" s="385"/>
      <c r="JX29" s="385"/>
      <c r="JY29" s="385"/>
      <c r="JZ29" s="385"/>
      <c r="KA29" s="385"/>
      <c r="KB29" s="385"/>
      <c r="KC29" s="385"/>
      <c r="KD29" s="385"/>
      <c r="KE29" s="385"/>
      <c r="KF29" s="385"/>
      <c r="KG29" s="385"/>
      <c r="KH29" s="385"/>
      <c r="KI29" s="385"/>
      <c r="KJ29" s="385"/>
      <c r="KK29" s="385"/>
      <c r="KL29" s="385"/>
      <c r="KM29" s="385"/>
      <c r="KN29" s="385"/>
      <c r="KO29" s="385"/>
      <c r="KP29" s="385"/>
      <c r="KQ29" s="385"/>
      <c r="KR29" s="385"/>
      <c r="KS29" s="385"/>
      <c r="KT29" s="385"/>
      <c r="KU29" s="385"/>
      <c r="KV29" s="385"/>
      <c r="KW29" s="385"/>
      <c r="KX29" s="385"/>
      <c r="KY29" s="385"/>
      <c r="KZ29" s="385"/>
      <c r="LA29" s="385"/>
      <c r="LB29" s="385"/>
      <c r="LC29" s="385"/>
      <c r="LD29" s="385"/>
      <c r="LE29" s="385"/>
      <c r="LF29" s="385"/>
      <c r="LG29" s="385"/>
      <c r="LH29" s="385"/>
      <c r="LI29" s="385"/>
      <c r="LJ29" s="385"/>
      <c r="LK29" s="385"/>
      <c r="LL29" s="385"/>
      <c r="LM29" s="385"/>
      <c r="LN29" s="385"/>
      <c r="LO29" s="385"/>
      <c r="LP29" s="385"/>
      <c r="LQ29" s="385"/>
      <c r="LR29" s="385"/>
      <c r="LS29" s="385"/>
      <c r="LT29" s="385"/>
      <c r="LU29" s="385"/>
      <c r="LV29" s="385"/>
      <c r="LW29" s="385"/>
      <c r="LX29" s="385"/>
      <c r="LY29" s="385"/>
      <c r="LZ29" s="385"/>
      <c r="MA29" s="385"/>
      <c r="MB29" s="385"/>
      <c r="MC29" s="385"/>
      <c r="MD29" s="385"/>
      <c r="ME29" s="385"/>
      <c r="MF29" s="385"/>
      <c r="MG29" s="385"/>
      <c r="MH29" s="385"/>
      <c r="MI29" s="385"/>
      <c r="MJ29" s="385"/>
      <c r="MK29" s="385"/>
      <c r="ML29" s="385"/>
      <c r="MM29" s="385"/>
      <c r="MN29" s="385"/>
      <c r="MO29" s="385"/>
      <c r="MP29" s="385"/>
      <c r="MQ29" s="385"/>
      <c r="MR29" s="385"/>
      <c r="MS29" s="385"/>
      <c r="MT29" s="385"/>
      <c r="MU29" s="385"/>
      <c r="MV29" s="385"/>
      <c r="MW29" s="385"/>
      <c r="MX29" s="385"/>
      <c r="MY29" s="385"/>
      <c r="MZ29" s="385"/>
      <c r="NA29" s="385"/>
      <c r="NB29" s="385"/>
      <c r="NC29" s="385"/>
      <c r="ND29" s="385"/>
      <c r="NE29" s="385"/>
      <c r="NF29" s="385"/>
      <c r="NG29" s="385"/>
      <c r="NH29" s="385"/>
      <c r="NI29" s="385"/>
      <c r="NJ29" s="385"/>
      <c r="NK29" s="385"/>
      <c r="NL29" s="385"/>
      <c r="NM29" s="385"/>
      <c r="NN29" s="385"/>
      <c r="NO29" s="385"/>
      <c r="NP29" s="385"/>
      <c r="NQ29" s="385"/>
      <c r="NR29" s="385"/>
      <c r="NS29" s="385"/>
      <c r="NT29" s="385"/>
      <c r="NU29" s="385"/>
      <c r="NV29" s="385"/>
      <c r="NW29" s="385"/>
      <c r="NX29" s="385"/>
      <c r="NY29" s="385"/>
      <c r="NZ29" s="385"/>
      <c r="OA29" s="385"/>
      <c r="OB29" s="385"/>
      <c r="OC29" s="385"/>
      <c r="OD29" s="385"/>
      <c r="OE29" s="385"/>
      <c r="OF29" s="385"/>
      <c r="OG29" s="385"/>
      <c r="OH29" s="385"/>
      <c r="OI29" s="385"/>
      <c r="OJ29" s="385"/>
      <c r="OK29" s="385"/>
      <c r="OL29" s="385"/>
      <c r="OM29" s="385"/>
      <c r="ON29" s="385"/>
      <c r="OO29" s="385"/>
      <c r="OP29" s="385"/>
      <c r="OQ29" s="385"/>
      <c r="OR29" s="385"/>
      <c r="OS29" s="385"/>
      <c r="OT29" s="385"/>
      <c r="OU29" s="385"/>
      <c r="OV29" s="385"/>
      <c r="OW29" s="385"/>
      <c r="OX29" s="385"/>
      <c r="OY29" s="385"/>
      <c r="OZ29" s="385"/>
      <c r="PA29" s="385"/>
      <c r="PB29" s="385"/>
      <c r="PC29" s="385"/>
      <c r="PD29" s="385"/>
      <c r="PE29" s="385"/>
      <c r="PF29" s="385"/>
      <c r="PG29" s="385"/>
      <c r="PH29" s="385"/>
      <c r="PI29" s="385"/>
      <c r="PJ29" s="385"/>
      <c r="PK29" s="385"/>
      <c r="PL29" s="385"/>
      <c r="PM29" s="385"/>
      <c r="PN29" s="385"/>
      <c r="PO29" s="385"/>
      <c r="PP29" s="385"/>
      <c r="PQ29" s="385"/>
      <c r="PR29" s="385"/>
      <c r="PS29" s="385"/>
      <c r="PT29" s="385"/>
      <c r="PU29" s="385"/>
      <c r="PV29" s="385"/>
      <c r="PW29" s="385"/>
      <c r="PX29" s="385"/>
      <c r="PY29" s="385"/>
      <c r="PZ29" s="385"/>
      <c r="QA29" s="385"/>
      <c r="QB29" s="385"/>
      <c r="QC29" s="385"/>
      <c r="QD29" s="385"/>
      <c r="QE29" s="385"/>
      <c r="QF29" s="385"/>
      <c r="QG29" s="385"/>
      <c r="QH29" s="385"/>
      <c r="QI29" s="385"/>
      <c r="QJ29" s="385"/>
      <c r="QK29" s="385"/>
      <c r="QL29" s="385"/>
      <c r="QM29" s="385"/>
      <c r="QN29" s="385"/>
      <c r="QO29" s="385"/>
      <c r="QP29" s="385"/>
      <c r="QQ29" s="385"/>
      <c r="QR29" s="385"/>
      <c r="QS29" s="385"/>
      <c r="QT29" s="385"/>
      <c r="QU29" s="385"/>
      <c r="QV29" s="385"/>
      <c r="QW29" s="385"/>
      <c r="QX29" s="385"/>
      <c r="QY29" s="385"/>
      <c r="QZ29" s="385"/>
      <c r="RA29" s="385"/>
      <c r="RB29" s="385"/>
      <c r="RC29" s="385"/>
      <c r="RD29" s="385"/>
      <c r="RE29" s="385"/>
      <c r="RF29" s="385"/>
      <c r="RG29" s="385"/>
      <c r="RH29" s="385"/>
      <c r="RI29" s="385"/>
      <c r="RJ29" s="385"/>
      <c r="RK29" s="385"/>
      <c r="RL29" s="385"/>
      <c r="RM29" s="385"/>
      <c r="RN29" s="385"/>
      <c r="RO29" s="385"/>
      <c r="RP29" s="385"/>
      <c r="RQ29" s="385"/>
      <c r="RR29" s="385"/>
      <c r="RS29" s="385"/>
      <c r="RT29" s="385"/>
      <c r="RU29" s="385"/>
      <c r="RV29" s="385"/>
      <c r="RW29" s="385"/>
      <c r="RX29" s="385"/>
      <c r="RY29" s="385"/>
      <c r="RZ29" s="385"/>
      <c r="SA29" s="385"/>
      <c r="SB29" s="385"/>
      <c r="SC29" s="385"/>
      <c r="SD29" s="385"/>
      <c r="SE29" s="385"/>
      <c r="SF29" s="385"/>
      <c r="SG29" s="385"/>
      <c r="SH29" s="385"/>
      <c r="SI29" s="385"/>
      <c r="SJ29" s="385"/>
      <c r="SK29" s="385"/>
      <c r="SL29" s="385"/>
      <c r="SM29" s="385"/>
      <c r="SN29" s="385"/>
      <c r="SO29" s="385"/>
      <c r="SP29" s="385"/>
      <c r="SQ29" s="385"/>
      <c r="SR29" s="385"/>
      <c r="SS29" s="385"/>
      <c r="ST29" s="385"/>
      <c r="SU29" s="385"/>
      <c r="SV29" s="385"/>
      <c r="SW29" s="385"/>
      <c r="SX29" s="385"/>
      <c r="SY29" s="385"/>
      <c r="SZ29" s="385"/>
      <c r="TA29" s="385"/>
      <c r="TB29" s="385"/>
      <c r="TC29" s="385"/>
      <c r="TD29" s="385"/>
      <c r="TE29" s="385"/>
      <c r="TF29" s="385"/>
      <c r="TG29" s="385"/>
      <c r="TH29" s="385"/>
      <c r="TI29" s="385"/>
      <c r="TJ29" s="385"/>
      <c r="TK29" s="385"/>
      <c r="TL29" s="385"/>
      <c r="TM29" s="385"/>
      <c r="TN29" s="385"/>
      <c r="TO29" s="385"/>
      <c r="TP29" s="385"/>
      <c r="TQ29" s="385"/>
      <c r="TR29" s="385"/>
      <c r="TS29" s="385"/>
      <c r="TT29" s="385"/>
      <c r="TU29" s="385"/>
      <c r="TV29" s="385"/>
      <c r="TW29" s="385"/>
      <c r="TX29" s="385"/>
      <c r="TY29" s="385"/>
      <c r="TZ29" s="385"/>
      <c r="UA29" s="385"/>
      <c r="UB29" s="385"/>
      <c r="UC29" s="385"/>
      <c r="UD29" s="385"/>
      <c r="UE29" s="385"/>
      <c r="UF29" s="385"/>
      <c r="UG29" s="385"/>
      <c r="UH29" s="385"/>
      <c r="UI29" s="385"/>
      <c r="UJ29" s="385"/>
      <c r="UK29" s="385"/>
      <c r="UL29" s="385"/>
      <c r="UM29" s="385"/>
      <c r="UN29" s="385"/>
      <c r="UO29" s="385"/>
      <c r="UP29" s="385"/>
      <c r="UQ29" s="385"/>
      <c r="UR29" s="385"/>
      <c r="US29" s="385"/>
      <c r="UT29" s="385"/>
      <c r="UU29" s="385"/>
      <c r="UV29" s="385"/>
      <c r="UW29" s="385"/>
      <c r="UX29" s="385"/>
      <c r="UY29" s="385"/>
      <c r="UZ29" s="385"/>
      <c r="VA29" s="385"/>
      <c r="VB29" s="385"/>
      <c r="VC29" s="385"/>
      <c r="VD29" s="385"/>
      <c r="VE29" s="385"/>
      <c r="VF29" s="385"/>
      <c r="VG29" s="385"/>
      <c r="VH29" s="385"/>
      <c r="VI29" s="385"/>
      <c r="VJ29" s="385"/>
      <c r="VK29" s="385"/>
      <c r="VL29" s="385"/>
      <c r="VM29" s="385"/>
      <c r="VN29" s="385"/>
      <c r="VO29" s="385"/>
      <c r="VP29" s="385"/>
      <c r="VQ29" s="385"/>
      <c r="VR29" s="385"/>
      <c r="VS29" s="385"/>
      <c r="VT29" s="385"/>
      <c r="VU29" s="385"/>
      <c r="VV29" s="385"/>
      <c r="VW29" s="385"/>
      <c r="VX29" s="385"/>
      <c r="VY29" s="385"/>
      <c r="VZ29" s="385"/>
      <c r="WA29" s="385"/>
      <c r="WB29" s="385"/>
      <c r="WC29" s="385"/>
      <c r="WD29" s="385"/>
      <c r="WE29" s="385"/>
      <c r="WF29" s="385"/>
      <c r="WG29" s="385"/>
      <c r="WH29" s="385"/>
      <c r="WI29" s="385"/>
      <c r="WJ29" s="385"/>
      <c r="WK29" s="385"/>
      <c r="WL29" s="385"/>
      <c r="WM29" s="385"/>
      <c r="WN29" s="385"/>
      <c r="WO29" s="385"/>
      <c r="WP29" s="385"/>
      <c r="WQ29" s="385"/>
      <c r="WR29" s="385"/>
      <c r="WS29" s="385"/>
      <c r="WT29" s="385"/>
      <c r="WU29" s="385"/>
      <c r="WV29" s="385"/>
      <c r="WW29" s="385"/>
      <c r="WX29" s="385"/>
      <c r="WY29" s="385"/>
      <c r="WZ29" s="385"/>
      <c r="XA29" s="385"/>
      <c r="XB29" s="385"/>
      <c r="XC29" s="385"/>
      <c r="XD29" s="385"/>
      <c r="XE29" s="385"/>
      <c r="XF29" s="385"/>
      <c r="XG29" s="385"/>
      <c r="XH29" s="385"/>
      <c r="XI29" s="385"/>
      <c r="XJ29" s="385"/>
      <c r="XK29" s="385"/>
      <c r="XL29" s="385"/>
      <c r="XM29" s="385"/>
      <c r="XN29" s="385"/>
      <c r="XO29" s="385"/>
      <c r="XP29" s="385"/>
      <c r="XQ29" s="385"/>
      <c r="XR29" s="385"/>
      <c r="XS29" s="385"/>
      <c r="XT29" s="385"/>
      <c r="XU29" s="385"/>
      <c r="XV29" s="385"/>
      <c r="XW29" s="385"/>
      <c r="XX29" s="385"/>
      <c r="XY29" s="385"/>
      <c r="XZ29" s="385"/>
      <c r="YA29" s="385"/>
      <c r="YB29" s="385"/>
      <c r="YC29" s="385"/>
      <c r="YD29" s="385"/>
      <c r="YE29" s="385"/>
      <c r="YF29" s="385"/>
      <c r="YG29" s="385"/>
      <c r="YH29" s="385"/>
      <c r="YI29" s="385"/>
      <c r="YJ29" s="385"/>
      <c r="YK29" s="385"/>
      <c r="YL29" s="385"/>
      <c r="YM29" s="385"/>
      <c r="YN29" s="385"/>
      <c r="YO29" s="385"/>
      <c r="YP29" s="385"/>
      <c r="YQ29" s="385"/>
      <c r="YR29" s="385"/>
      <c r="YS29" s="385"/>
      <c r="YT29" s="385"/>
      <c r="YU29" s="385"/>
      <c r="YV29" s="385"/>
      <c r="YW29" s="385"/>
      <c r="YX29" s="385"/>
      <c r="YY29" s="385"/>
      <c r="YZ29" s="385"/>
      <c r="ZA29" s="385"/>
      <c r="ZB29" s="385"/>
      <c r="ZC29" s="385"/>
      <c r="ZD29" s="385"/>
      <c r="ZE29" s="385"/>
      <c r="ZF29" s="385"/>
      <c r="ZG29" s="385"/>
      <c r="ZH29" s="385"/>
      <c r="ZI29" s="385"/>
      <c r="ZJ29" s="385"/>
      <c r="ZK29" s="385"/>
      <c r="ZL29" s="385"/>
      <c r="ZM29" s="385"/>
      <c r="ZN29" s="385"/>
      <c r="ZO29" s="385"/>
      <c r="ZP29" s="385"/>
      <c r="ZQ29" s="385"/>
      <c r="ZR29" s="385"/>
      <c r="ZS29" s="385"/>
      <c r="ZT29" s="385"/>
      <c r="ZU29" s="385"/>
      <c r="ZV29" s="385"/>
      <c r="ZW29" s="385"/>
      <c r="ZX29" s="385"/>
      <c r="ZY29" s="385"/>
      <c r="ZZ29" s="385"/>
      <c r="AAA29" s="385"/>
      <c r="AAB29" s="385"/>
      <c r="AAC29" s="385"/>
      <c r="AAD29" s="385"/>
      <c r="AAE29" s="385"/>
      <c r="AAF29" s="385"/>
      <c r="AAG29" s="385"/>
      <c r="AAH29" s="385"/>
      <c r="AAI29" s="385"/>
      <c r="AAJ29" s="385"/>
      <c r="AAK29" s="385"/>
      <c r="AAL29" s="385"/>
      <c r="AAM29" s="385"/>
      <c r="AAN29" s="385"/>
      <c r="AAO29" s="385"/>
      <c r="AAP29" s="385"/>
      <c r="AAQ29" s="385"/>
      <c r="AAR29" s="385"/>
      <c r="AAS29" s="385"/>
      <c r="AAT29" s="385"/>
      <c r="AAU29" s="385"/>
      <c r="AAV29" s="385"/>
      <c r="AAW29" s="385"/>
      <c r="AAX29" s="385"/>
      <c r="AAY29" s="385"/>
      <c r="AAZ29" s="385"/>
      <c r="ABA29" s="385"/>
      <c r="ABB29" s="385"/>
      <c r="ABC29" s="385"/>
      <c r="ABD29" s="385"/>
      <c r="ABE29" s="385"/>
      <c r="ABF29" s="385"/>
      <c r="ABG29" s="385"/>
      <c r="ABH29" s="385"/>
      <c r="ABI29" s="385"/>
      <c r="ABJ29" s="385"/>
      <c r="ABK29" s="385"/>
      <c r="ABL29" s="385"/>
      <c r="ABM29" s="385"/>
      <c r="ABN29" s="385"/>
      <c r="ABO29" s="385"/>
      <c r="ABP29" s="385"/>
      <c r="ABQ29" s="385"/>
      <c r="ABR29" s="385"/>
      <c r="ABS29" s="385"/>
      <c r="ABT29" s="385"/>
      <c r="ABU29" s="385"/>
      <c r="ABV29" s="385"/>
      <c r="ABW29" s="385"/>
      <c r="ABX29" s="385"/>
      <c r="ABY29" s="385"/>
      <c r="ABZ29" s="385"/>
      <c r="ACA29" s="385"/>
      <c r="ACB29" s="385"/>
      <c r="ACC29" s="385"/>
      <c r="ACD29" s="385"/>
      <c r="ACE29" s="385"/>
      <c r="ACF29" s="385"/>
      <c r="ACG29" s="385"/>
      <c r="ACH29" s="385"/>
      <c r="ACI29" s="385"/>
      <c r="ACJ29" s="385"/>
      <c r="ACK29" s="385"/>
      <c r="ACL29" s="385"/>
      <c r="ACM29" s="385"/>
      <c r="ACN29" s="385"/>
      <c r="ACO29" s="385"/>
      <c r="ACP29" s="385"/>
      <c r="ACQ29" s="385"/>
      <c r="ACR29" s="385"/>
      <c r="ACS29" s="385"/>
      <c r="ACT29" s="385"/>
      <c r="ACU29" s="385"/>
      <c r="ACV29" s="385"/>
      <c r="ACW29" s="385"/>
      <c r="ACX29" s="385"/>
      <c r="ACY29" s="385"/>
      <c r="ACZ29" s="385"/>
      <c r="ADA29" s="385"/>
      <c r="ADB29" s="385"/>
      <c r="ADC29" s="385"/>
      <c r="ADD29" s="385"/>
      <c r="ADE29" s="385"/>
      <c r="ADF29" s="385"/>
      <c r="ADG29" s="385"/>
      <c r="ADH29" s="385"/>
      <c r="ADI29" s="385"/>
      <c r="ADJ29" s="385"/>
      <c r="ADK29" s="385"/>
      <c r="ADL29" s="385"/>
      <c r="ADM29" s="385"/>
      <c r="ADN29" s="385"/>
      <c r="ADO29" s="385"/>
      <c r="ADP29" s="385"/>
      <c r="ADQ29" s="385"/>
      <c r="ADR29" s="385"/>
      <c r="ADS29" s="385"/>
      <c r="ADT29" s="385"/>
      <c r="ADU29" s="385"/>
      <c r="ADV29" s="385"/>
      <c r="ADW29" s="385"/>
      <c r="ADX29" s="385"/>
      <c r="ADY29" s="385"/>
      <c r="ADZ29" s="385"/>
      <c r="AEA29" s="385"/>
      <c r="AEB29" s="385"/>
      <c r="AEC29" s="385"/>
      <c r="AED29" s="385"/>
      <c r="AEE29" s="385"/>
      <c r="AEF29" s="385"/>
      <c r="AEG29" s="385"/>
      <c r="AEH29" s="385"/>
      <c r="AEI29" s="385"/>
      <c r="AEJ29" s="385"/>
      <c r="AEK29" s="385"/>
      <c r="AEL29" s="385"/>
      <c r="AEM29" s="385"/>
      <c r="AEN29" s="385"/>
      <c r="AEO29" s="385"/>
      <c r="AEP29" s="385"/>
      <c r="AEQ29" s="385"/>
      <c r="AER29" s="385"/>
      <c r="AES29" s="385"/>
      <c r="AET29" s="385"/>
      <c r="AEU29" s="385"/>
      <c r="AEV29" s="385"/>
      <c r="AEW29" s="385"/>
      <c r="AEX29" s="385"/>
      <c r="AEY29" s="385"/>
      <c r="AEZ29" s="385"/>
      <c r="AFA29" s="385"/>
      <c r="AFB29" s="385"/>
      <c r="AFC29" s="385"/>
      <c r="AFD29" s="385"/>
      <c r="AFE29" s="385"/>
      <c r="AFF29" s="385"/>
      <c r="AFG29" s="385"/>
      <c r="AFH29" s="385"/>
      <c r="AFI29" s="385"/>
      <c r="AFJ29" s="385"/>
      <c r="AFK29" s="385"/>
      <c r="AFL29" s="385"/>
      <c r="AFM29" s="385"/>
      <c r="AFN29" s="385"/>
      <c r="AFO29" s="385"/>
      <c r="AFP29" s="385"/>
      <c r="AFQ29" s="385"/>
      <c r="AFR29" s="385"/>
      <c r="AFS29" s="385"/>
      <c r="AFT29" s="385"/>
      <c r="AFU29" s="385"/>
      <c r="AFV29" s="385"/>
      <c r="AFW29" s="385"/>
      <c r="AFX29" s="385"/>
      <c r="AFY29" s="385"/>
      <c r="AFZ29" s="385"/>
      <c r="AGA29" s="385"/>
      <c r="AGB29" s="385"/>
      <c r="AGC29" s="385"/>
      <c r="AGD29" s="385"/>
      <c r="AGE29" s="385"/>
      <c r="AGF29" s="385"/>
      <c r="AGG29" s="385"/>
      <c r="AGH29" s="385"/>
      <c r="AGI29" s="385"/>
      <c r="AGJ29" s="385"/>
      <c r="AGK29" s="385"/>
      <c r="AGL29" s="385"/>
      <c r="AGM29" s="385"/>
      <c r="AGN29" s="385"/>
      <c r="AGO29" s="385"/>
      <c r="AGP29" s="385"/>
      <c r="AGQ29" s="385"/>
      <c r="AGR29" s="385"/>
      <c r="AGS29" s="385"/>
      <c r="AGT29" s="385"/>
      <c r="AGU29" s="385"/>
      <c r="AGV29" s="385"/>
      <c r="AGW29" s="385"/>
      <c r="AGX29" s="385"/>
      <c r="AGY29" s="385"/>
      <c r="AGZ29" s="385"/>
      <c r="AHA29" s="385"/>
      <c r="AHB29" s="385"/>
      <c r="AHC29" s="385"/>
      <c r="AHD29" s="385"/>
      <c r="AHE29" s="385"/>
      <c r="AHF29" s="385"/>
      <c r="AHG29" s="385"/>
      <c r="AHH29" s="385"/>
      <c r="AHI29" s="385"/>
      <c r="AHJ29" s="385"/>
      <c r="AHK29" s="385"/>
      <c r="AHL29" s="385"/>
      <c r="AHM29" s="385"/>
      <c r="AHN29" s="385"/>
      <c r="AHO29" s="385"/>
      <c r="AHP29" s="385"/>
      <c r="AHQ29" s="385"/>
      <c r="AHR29" s="385"/>
      <c r="AHS29" s="385"/>
      <c r="AHT29" s="385"/>
      <c r="AHU29" s="385"/>
      <c r="AHV29" s="385"/>
      <c r="AHW29" s="385"/>
      <c r="AHX29" s="385"/>
      <c r="AHY29" s="385"/>
      <c r="AHZ29" s="385"/>
      <c r="AIA29" s="385"/>
      <c r="AIB29" s="385"/>
      <c r="AIC29" s="385"/>
      <c r="AID29" s="385"/>
      <c r="AIE29" s="385"/>
      <c r="AIF29" s="385"/>
      <c r="AIG29" s="385"/>
      <c r="AIH29" s="385"/>
      <c r="AII29" s="385"/>
      <c r="AIJ29" s="385"/>
      <c r="AIK29" s="385"/>
      <c r="AIL29" s="385"/>
      <c r="AIM29" s="385"/>
      <c r="AIN29" s="385"/>
      <c r="AIO29" s="385"/>
      <c r="AIP29" s="385"/>
      <c r="AIQ29" s="385"/>
      <c r="AIR29" s="385"/>
      <c r="AIS29" s="385"/>
      <c r="AIT29" s="385"/>
      <c r="AIU29" s="385"/>
      <c r="AIV29" s="385"/>
      <c r="AIW29" s="385"/>
      <c r="AIX29" s="385"/>
      <c r="AIY29" s="385"/>
      <c r="AIZ29" s="385"/>
      <c r="AJA29" s="385"/>
      <c r="AJB29" s="385"/>
      <c r="AJC29" s="385"/>
      <c r="AJD29" s="385"/>
      <c r="AJE29" s="385"/>
      <c r="AJF29" s="385"/>
      <c r="AJG29" s="385"/>
      <c r="AJH29" s="385"/>
      <c r="AJI29" s="385"/>
      <c r="AJJ29" s="385"/>
      <c r="AJK29" s="385"/>
      <c r="AJL29" s="385"/>
      <c r="AJM29" s="385"/>
      <c r="AJN29" s="385"/>
      <c r="AJO29" s="385"/>
      <c r="AJP29" s="385"/>
      <c r="AJQ29" s="385"/>
      <c r="AJR29" s="385"/>
      <c r="AJS29" s="385"/>
      <c r="AJT29" s="385"/>
      <c r="AJU29" s="385"/>
      <c r="AJV29" s="385"/>
      <c r="AJW29" s="385"/>
      <c r="AJX29" s="385"/>
      <c r="AJY29" s="385"/>
      <c r="AJZ29" s="385"/>
      <c r="AKA29" s="385"/>
      <c r="AKB29" s="385"/>
      <c r="AKC29" s="385"/>
      <c r="AKD29" s="385"/>
      <c r="AKE29" s="385"/>
      <c r="AKF29" s="385"/>
      <c r="AKG29" s="385"/>
      <c r="AKH29" s="385"/>
      <c r="AKI29" s="385"/>
      <c r="AKJ29" s="385"/>
      <c r="AKK29" s="385"/>
      <c r="AKL29" s="385"/>
      <c r="AKM29" s="385"/>
      <c r="AKN29" s="385"/>
      <c r="AKO29" s="385"/>
      <c r="AKP29" s="385"/>
      <c r="AKQ29" s="385"/>
      <c r="AKR29" s="385"/>
      <c r="AKS29" s="385"/>
      <c r="AKT29" s="385"/>
      <c r="AKU29" s="385"/>
      <c r="AKV29" s="385"/>
      <c r="AKW29" s="385"/>
      <c r="AKX29" s="385"/>
      <c r="AKY29" s="385"/>
      <c r="AKZ29" s="385"/>
      <c r="ALA29" s="385"/>
      <c r="ALB29" s="385"/>
      <c r="ALC29" s="385"/>
      <c r="ALD29" s="385"/>
      <c r="ALE29" s="385"/>
      <c r="ALF29" s="385"/>
      <c r="ALG29" s="385"/>
      <c r="ALH29" s="385"/>
      <c r="ALI29" s="385"/>
      <c r="ALJ29" s="385"/>
      <c r="ALK29" s="385"/>
      <c r="ALL29" s="385"/>
      <c r="ALM29" s="385"/>
      <c r="ALN29" s="385"/>
      <c r="ALO29" s="385"/>
      <c r="ALP29" s="385"/>
      <c r="ALQ29" s="385"/>
      <c r="ALR29" s="385"/>
      <c r="ALS29" s="385"/>
      <c r="ALT29" s="385"/>
      <c r="ALU29" s="385"/>
      <c r="ALV29" s="385"/>
      <c r="ALW29" s="385"/>
      <c r="ALX29" s="385"/>
      <c r="ALY29" s="385"/>
      <c r="ALZ29" s="385"/>
      <c r="AMA29" s="385"/>
      <c r="AMB29" s="385"/>
      <c r="AMC29" s="385"/>
      <c r="AMD29" s="385"/>
      <c r="AME29" s="385"/>
      <c r="AMF29" s="385"/>
      <c r="AMG29" s="385"/>
      <c r="AMH29" s="385"/>
      <c r="AMI29" s="385"/>
      <c r="AMJ29" s="385"/>
      <c r="AMK29" s="385"/>
    </row>
    <row r="30" spans="1:1025" s="369" customFormat="1" ht="25.5">
      <c r="A30" s="383"/>
      <c r="B30" s="384" t="s">
        <v>3436</v>
      </c>
      <c r="C30" s="384"/>
      <c r="D30" s="384"/>
      <c r="E30" s="384"/>
      <c r="F30" s="384"/>
      <c r="G30" s="384"/>
      <c r="H30" s="384"/>
      <c r="I30" s="384"/>
      <c r="J30" s="384"/>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385"/>
      <c r="BE30" s="385"/>
      <c r="BF30" s="385"/>
      <c r="BG30" s="385"/>
      <c r="BH30" s="385"/>
      <c r="BI30" s="385"/>
      <c r="BJ30" s="385"/>
      <c r="BK30" s="385"/>
      <c r="BL30" s="385"/>
      <c r="BM30" s="385"/>
      <c r="BN30" s="385"/>
      <c r="BO30" s="385"/>
      <c r="BP30" s="385"/>
      <c r="BQ30" s="385"/>
      <c r="BR30" s="385"/>
      <c r="BS30" s="385"/>
      <c r="BT30" s="385"/>
      <c r="BU30" s="385"/>
      <c r="BV30" s="385"/>
      <c r="BW30" s="385"/>
      <c r="BX30" s="385"/>
      <c r="BY30" s="385"/>
      <c r="BZ30" s="385"/>
      <c r="CA30" s="385"/>
      <c r="CB30" s="385"/>
      <c r="CC30" s="385"/>
      <c r="CD30" s="385"/>
      <c r="CE30" s="385"/>
      <c r="CF30" s="385"/>
      <c r="CG30" s="385"/>
      <c r="CH30" s="385"/>
      <c r="CI30" s="385"/>
      <c r="CJ30" s="385"/>
      <c r="CK30" s="385"/>
      <c r="CL30" s="385"/>
      <c r="CM30" s="385"/>
      <c r="CN30" s="385"/>
      <c r="CO30" s="385"/>
      <c r="CP30" s="385"/>
      <c r="CQ30" s="385"/>
      <c r="CR30" s="385"/>
      <c r="CS30" s="385"/>
      <c r="CT30" s="385"/>
      <c r="CU30" s="385"/>
      <c r="CV30" s="385"/>
      <c r="CW30" s="385"/>
      <c r="CX30" s="385"/>
      <c r="CY30" s="385"/>
      <c r="CZ30" s="385"/>
      <c r="DA30" s="385"/>
      <c r="DB30" s="385"/>
      <c r="DC30" s="385"/>
      <c r="DD30" s="385"/>
      <c r="DE30" s="385"/>
      <c r="DF30" s="385"/>
      <c r="DG30" s="385"/>
      <c r="DH30" s="385"/>
      <c r="DI30" s="385"/>
      <c r="DJ30" s="385"/>
      <c r="DK30" s="385"/>
      <c r="DL30" s="385"/>
      <c r="DM30" s="385"/>
      <c r="DN30" s="385"/>
      <c r="DO30" s="385"/>
      <c r="DP30" s="385"/>
      <c r="DQ30" s="385"/>
      <c r="DR30" s="385"/>
      <c r="DS30" s="385"/>
      <c r="DT30" s="385"/>
      <c r="DU30" s="385"/>
      <c r="DV30" s="385"/>
      <c r="DW30" s="385"/>
      <c r="DX30" s="385"/>
      <c r="DY30" s="385"/>
      <c r="DZ30" s="385"/>
      <c r="EA30" s="385"/>
      <c r="EB30" s="385"/>
      <c r="EC30" s="385"/>
      <c r="ED30" s="385"/>
      <c r="EE30" s="385"/>
      <c r="EF30" s="385"/>
      <c r="EG30" s="385"/>
      <c r="EH30" s="385"/>
      <c r="EI30" s="385"/>
      <c r="EJ30" s="385"/>
      <c r="EK30" s="385"/>
      <c r="EL30" s="385"/>
      <c r="EM30" s="385"/>
      <c r="EN30" s="385"/>
      <c r="EO30" s="385"/>
      <c r="EP30" s="385"/>
      <c r="EQ30" s="385"/>
      <c r="ER30" s="385"/>
      <c r="ES30" s="385"/>
      <c r="ET30" s="385"/>
      <c r="EU30" s="385"/>
      <c r="EV30" s="385"/>
      <c r="EW30" s="385"/>
      <c r="EX30" s="385"/>
      <c r="EY30" s="385"/>
      <c r="EZ30" s="385"/>
      <c r="FA30" s="385"/>
      <c r="FB30" s="385"/>
      <c r="FC30" s="385"/>
      <c r="FD30" s="385"/>
      <c r="FE30" s="385"/>
      <c r="FF30" s="385"/>
      <c r="FG30" s="385"/>
      <c r="FH30" s="385"/>
      <c r="FI30" s="385"/>
      <c r="FJ30" s="385"/>
      <c r="FK30" s="385"/>
      <c r="FL30" s="385"/>
      <c r="FM30" s="385"/>
      <c r="FN30" s="385"/>
      <c r="FO30" s="385"/>
      <c r="FP30" s="385"/>
      <c r="FQ30" s="385"/>
      <c r="FR30" s="385"/>
      <c r="FS30" s="385"/>
      <c r="FT30" s="385"/>
      <c r="FU30" s="385"/>
      <c r="FV30" s="385"/>
      <c r="FW30" s="385"/>
      <c r="FX30" s="385"/>
      <c r="FY30" s="385"/>
      <c r="FZ30" s="385"/>
      <c r="GA30" s="385"/>
      <c r="GB30" s="385"/>
      <c r="GC30" s="385"/>
      <c r="GD30" s="385"/>
      <c r="GE30" s="385"/>
      <c r="GF30" s="385"/>
      <c r="GG30" s="385"/>
      <c r="GH30" s="385"/>
      <c r="GI30" s="385"/>
      <c r="GJ30" s="385"/>
      <c r="GK30" s="385"/>
      <c r="GL30" s="385"/>
      <c r="GM30" s="385"/>
      <c r="GN30" s="385"/>
      <c r="GO30" s="385"/>
      <c r="GP30" s="385"/>
      <c r="GQ30" s="385"/>
      <c r="GR30" s="385"/>
      <c r="GS30" s="385"/>
      <c r="GT30" s="385"/>
      <c r="GU30" s="385"/>
      <c r="GV30" s="385"/>
      <c r="GW30" s="385"/>
      <c r="GX30" s="385"/>
      <c r="GY30" s="385"/>
      <c r="GZ30" s="385"/>
      <c r="HA30" s="385"/>
      <c r="HB30" s="385"/>
      <c r="HC30" s="385"/>
      <c r="HD30" s="385"/>
      <c r="HE30" s="385"/>
      <c r="HF30" s="385"/>
      <c r="HG30" s="385"/>
      <c r="HH30" s="385"/>
      <c r="HI30" s="385"/>
      <c r="HJ30" s="385"/>
      <c r="HK30" s="385"/>
      <c r="HL30" s="385"/>
      <c r="HM30" s="385"/>
      <c r="HN30" s="385"/>
      <c r="HO30" s="385"/>
      <c r="HP30" s="385"/>
      <c r="HQ30" s="385"/>
      <c r="HR30" s="385"/>
      <c r="HS30" s="385"/>
      <c r="HT30" s="385"/>
      <c r="HU30" s="385"/>
      <c r="HV30" s="385"/>
      <c r="HW30" s="385"/>
      <c r="HX30" s="385"/>
      <c r="HY30" s="385"/>
      <c r="HZ30" s="385"/>
      <c r="IA30" s="385"/>
      <c r="IB30" s="385"/>
      <c r="IC30" s="385"/>
      <c r="ID30" s="385"/>
      <c r="IE30" s="385"/>
      <c r="IF30" s="385"/>
      <c r="IG30" s="385"/>
      <c r="IH30" s="385"/>
      <c r="II30" s="385"/>
      <c r="IJ30" s="385"/>
      <c r="IK30" s="385"/>
      <c r="IL30" s="385"/>
      <c r="IM30" s="385"/>
      <c r="IN30" s="385"/>
      <c r="IO30" s="385"/>
      <c r="IP30" s="385"/>
      <c r="IQ30" s="385"/>
      <c r="IR30" s="385"/>
      <c r="IS30" s="385"/>
      <c r="IT30" s="385"/>
      <c r="IU30" s="385"/>
      <c r="IV30" s="385"/>
      <c r="IW30" s="385"/>
      <c r="IX30" s="385"/>
      <c r="IY30" s="385"/>
      <c r="IZ30" s="385"/>
      <c r="JA30" s="385"/>
      <c r="JB30" s="385"/>
      <c r="JC30" s="385"/>
      <c r="JD30" s="385"/>
      <c r="JE30" s="385"/>
      <c r="JF30" s="385"/>
      <c r="JG30" s="385"/>
      <c r="JH30" s="385"/>
      <c r="JI30" s="385"/>
      <c r="JJ30" s="385"/>
      <c r="JK30" s="385"/>
      <c r="JL30" s="385"/>
      <c r="JM30" s="385"/>
      <c r="JN30" s="385"/>
      <c r="JO30" s="385"/>
      <c r="JP30" s="385"/>
      <c r="JQ30" s="385"/>
      <c r="JR30" s="385"/>
      <c r="JS30" s="385"/>
      <c r="JT30" s="385"/>
      <c r="JU30" s="385"/>
      <c r="JV30" s="385"/>
      <c r="JW30" s="385"/>
      <c r="JX30" s="385"/>
      <c r="JY30" s="385"/>
      <c r="JZ30" s="385"/>
      <c r="KA30" s="385"/>
      <c r="KB30" s="385"/>
      <c r="KC30" s="385"/>
      <c r="KD30" s="385"/>
      <c r="KE30" s="385"/>
      <c r="KF30" s="385"/>
      <c r="KG30" s="385"/>
      <c r="KH30" s="385"/>
      <c r="KI30" s="385"/>
      <c r="KJ30" s="385"/>
      <c r="KK30" s="385"/>
      <c r="KL30" s="385"/>
      <c r="KM30" s="385"/>
      <c r="KN30" s="385"/>
      <c r="KO30" s="385"/>
      <c r="KP30" s="385"/>
      <c r="KQ30" s="385"/>
      <c r="KR30" s="385"/>
      <c r="KS30" s="385"/>
      <c r="KT30" s="385"/>
      <c r="KU30" s="385"/>
      <c r="KV30" s="385"/>
      <c r="KW30" s="385"/>
      <c r="KX30" s="385"/>
      <c r="KY30" s="385"/>
      <c r="KZ30" s="385"/>
      <c r="LA30" s="385"/>
      <c r="LB30" s="385"/>
      <c r="LC30" s="385"/>
      <c r="LD30" s="385"/>
      <c r="LE30" s="385"/>
      <c r="LF30" s="385"/>
      <c r="LG30" s="385"/>
      <c r="LH30" s="385"/>
      <c r="LI30" s="385"/>
      <c r="LJ30" s="385"/>
      <c r="LK30" s="385"/>
      <c r="LL30" s="385"/>
      <c r="LM30" s="385"/>
      <c r="LN30" s="385"/>
      <c r="LO30" s="385"/>
      <c r="LP30" s="385"/>
      <c r="LQ30" s="385"/>
      <c r="LR30" s="385"/>
      <c r="LS30" s="385"/>
      <c r="LT30" s="385"/>
      <c r="LU30" s="385"/>
      <c r="LV30" s="385"/>
      <c r="LW30" s="385"/>
      <c r="LX30" s="385"/>
      <c r="LY30" s="385"/>
      <c r="LZ30" s="385"/>
      <c r="MA30" s="385"/>
      <c r="MB30" s="385"/>
      <c r="MC30" s="385"/>
      <c r="MD30" s="385"/>
      <c r="ME30" s="385"/>
      <c r="MF30" s="385"/>
      <c r="MG30" s="385"/>
      <c r="MH30" s="385"/>
      <c r="MI30" s="385"/>
      <c r="MJ30" s="385"/>
      <c r="MK30" s="385"/>
      <c r="ML30" s="385"/>
      <c r="MM30" s="385"/>
      <c r="MN30" s="385"/>
      <c r="MO30" s="385"/>
      <c r="MP30" s="385"/>
      <c r="MQ30" s="385"/>
      <c r="MR30" s="385"/>
      <c r="MS30" s="385"/>
      <c r="MT30" s="385"/>
      <c r="MU30" s="385"/>
      <c r="MV30" s="385"/>
      <c r="MW30" s="385"/>
      <c r="MX30" s="385"/>
      <c r="MY30" s="385"/>
      <c r="MZ30" s="385"/>
      <c r="NA30" s="385"/>
      <c r="NB30" s="385"/>
      <c r="NC30" s="385"/>
      <c r="ND30" s="385"/>
      <c r="NE30" s="385"/>
      <c r="NF30" s="385"/>
      <c r="NG30" s="385"/>
      <c r="NH30" s="385"/>
      <c r="NI30" s="385"/>
      <c r="NJ30" s="385"/>
      <c r="NK30" s="385"/>
      <c r="NL30" s="385"/>
      <c r="NM30" s="385"/>
      <c r="NN30" s="385"/>
      <c r="NO30" s="385"/>
      <c r="NP30" s="385"/>
      <c r="NQ30" s="385"/>
      <c r="NR30" s="385"/>
      <c r="NS30" s="385"/>
      <c r="NT30" s="385"/>
      <c r="NU30" s="385"/>
      <c r="NV30" s="385"/>
      <c r="NW30" s="385"/>
      <c r="NX30" s="385"/>
      <c r="NY30" s="385"/>
      <c r="NZ30" s="385"/>
      <c r="OA30" s="385"/>
      <c r="OB30" s="385"/>
      <c r="OC30" s="385"/>
      <c r="OD30" s="385"/>
      <c r="OE30" s="385"/>
      <c r="OF30" s="385"/>
      <c r="OG30" s="385"/>
      <c r="OH30" s="385"/>
      <c r="OI30" s="385"/>
      <c r="OJ30" s="385"/>
      <c r="OK30" s="385"/>
      <c r="OL30" s="385"/>
      <c r="OM30" s="385"/>
      <c r="ON30" s="385"/>
      <c r="OO30" s="385"/>
      <c r="OP30" s="385"/>
      <c r="OQ30" s="385"/>
      <c r="OR30" s="385"/>
      <c r="OS30" s="385"/>
      <c r="OT30" s="385"/>
      <c r="OU30" s="385"/>
      <c r="OV30" s="385"/>
      <c r="OW30" s="385"/>
      <c r="OX30" s="385"/>
      <c r="OY30" s="385"/>
      <c r="OZ30" s="385"/>
      <c r="PA30" s="385"/>
      <c r="PB30" s="385"/>
      <c r="PC30" s="385"/>
      <c r="PD30" s="385"/>
      <c r="PE30" s="385"/>
      <c r="PF30" s="385"/>
      <c r="PG30" s="385"/>
      <c r="PH30" s="385"/>
      <c r="PI30" s="385"/>
      <c r="PJ30" s="385"/>
      <c r="PK30" s="385"/>
      <c r="PL30" s="385"/>
      <c r="PM30" s="385"/>
      <c r="PN30" s="385"/>
      <c r="PO30" s="385"/>
      <c r="PP30" s="385"/>
      <c r="PQ30" s="385"/>
      <c r="PR30" s="385"/>
      <c r="PS30" s="385"/>
      <c r="PT30" s="385"/>
      <c r="PU30" s="385"/>
      <c r="PV30" s="385"/>
      <c r="PW30" s="385"/>
      <c r="PX30" s="385"/>
      <c r="PY30" s="385"/>
      <c r="PZ30" s="385"/>
      <c r="QA30" s="385"/>
      <c r="QB30" s="385"/>
      <c r="QC30" s="385"/>
      <c r="QD30" s="385"/>
      <c r="QE30" s="385"/>
      <c r="QF30" s="385"/>
      <c r="QG30" s="385"/>
      <c r="QH30" s="385"/>
      <c r="QI30" s="385"/>
      <c r="QJ30" s="385"/>
      <c r="QK30" s="385"/>
      <c r="QL30" s="385"/>
      <c r="QM30" s="385"/>
      <c r="QN30" s="385"/>
      <c r="QO30" s="385"/>
      <c r="QP30" s="385"/>
      <c r="QQ30" s="385"/>
      <c r="QR30" s="385"/>
      <c r="QS30" s="385"/>
      <c r="QT30" s="385"/>
      <c r="QU30" s="385"/>
      <c r="QV30" s="385"/>
      <c r="QW30" s="385"/>
      <c r="QX30" s="385"/>
      <c r="QY30" s="385"/>
      <c r="QZ30" s="385"/>
      <c r="RA30" s="385"/>
      <c r="RB30" s="385"/>
      <c r="RC30" s="385"/>
      <c r="RD30" s="385"/>
      <c r="RE30" s="385"/>
      <c r="RF30" s="385"/>
      <c r="RG30" s="385"/>
      <c r="RH30" s="385"/>
      <c r="RI30" s="385"/>
      <c r="RJ30" s="385"/>
      <c r="RK30" s="385"/>
      <c r="RL30" s="385"/>
      <c r="RM30" s="385"/>
      <c r="RN30" s="385"/>
      <c r="RO30" s="385"/>
      <c r="RP30" s="385"/>
      <c r="RQ30" s="385"/>
      <c r="RR30" s="385"/>
      <c r="RS30" s="385"/>
      <c r="RT30" s="385"/>
      <c r="RU30" s="385"/>
      <c r="RV30" s="385"/>
      <c r="RW30" s="385"/>
      <c r="RX30" s="385"/>
      <c r="RY30" s="385"/>
      <c r="RZ30" s="385"/>
      <c r="SA30" s="385"/>
      <c r="SB30" s="385"/>
      <c r="SC30" s="385"/>
      <c r="SD30" s="385"/>
      <c r="SE30" s="385"/>
      <c r="SF30" s="385"/>
      <c r="SG30" s="385"/>
      <c r="SH30" s="385"/>
      <c r="SI30" s="385"/>
      <c r="SJ30" s="385"/>
      <c r="SK30" s="385"/>
      <c r="SL30" s="385"/>
      <c r="SM30" s="385"/>
      <c r="SN30" s="385"/>
      <c r="SO30" s="385"/>
      <c r="SP30" s="385"/>
      <c r="SQ30" s="385"/>
      <c r="SR30" s="385"/>
      <c r="SS30" s="385"/>
      <c r="ST30" s="385"/>
      <c r="SU30" s="385"/>
      <c r="SV30" s="385"/>
      <c r="SW30" s="385"/>
      <c r="SX30" s="385"/>
      <c r="SY30" s="385"/>
      <c r="SZ30" s="385"/>
      <c r="TA30" s="385"/>
      <c r="TB30" s="385"/>
      <c r="TC30" s="385"/>
      <c r="TD30" s="385"/>
      <c r="TE30" s="385"/>
      <c r="TF30" s="385"/>
      <c r="TG30" s="385"/>
      <c r="TH30" s="385"/>
      <c r="TI30" s="385"/>
      <c r="TJ30" s="385"/>
      <c r="TK30" s="385"/>
      <c r="TL30" s="385"/>
      <c r="TM30" s="385"/>
      <c r="TN30" s="385"/>
      <c r="TO30" s="385"/>
      <c r="TP30" s="385"/>
      <c r="TQ30" s="385"/>
      <c r="TR30" s="385"/>
      <c r="TS30" s="385"/>
      <c r="TT30" s="385"/>
      <c r="TU30" s="385"/>
      <c r="TV30" s="385"/>
      <c r="TW30" s="385"/>
      <c r="TX30" s="385"/>
      <c r="TY30" s="385"/>
      <c r="TZ30" s="385"/>
      <c r="UA30" s="385"/>
      <c r="UB30" s="385"/>
      <c r="UC30" s="385"/>
      <c r="UD30" s="385"/>
      <c r="UE30" s="385"/>
      <c r="UF30" s="385"/>
      <c r="UG30" s="385"/>
      <c r="UH30" s="385"/>
      <c r="UI30" s="385"/>
      <c r="UJ30" s="385"/>
      <c r="UK30" s="385"/>
      <c r="UL30" s="385"/>
      <c r="UM30" s="385"/>
      <c r="UN30" s="385"/>
      <c r="UO30" s="385"/>
      <c r="UP30" s="385"/>
      <c r="UQ30" s="385"/>
      <c r="UR30" s="385"/>
      <c r="US30" s="385"/>
      <c r="UT30" s="385"/>
      <c r="UU30" s="385"/>
      <c r="UV30" s="385"/>
      <c r="UW30" s="385"/>
      <c r="UX30" s="385"/>
      <c r="UY30" s="385"/>
      <c r="UZ30" s="385"/>
      <c r="VA30" s="385"/>
      <c r="VB30" s="385"/>
      <c r="VC30" s="385"/>
      <c r="VD30" s="385"/>
      <c r="VE30" s="385"/>
      <c r="VF30" s="385"/>
      <c r="VG30" s="385"/>
      <c r="VH30" s="385"/>
      <c r="VI30" s="385"/>
      <c r="VJ30" s="385"/>
      <c r="VK30" s="385"/>
      <c r="VL30" s="385"/>
      <c r="VM30" s="385"/>
      <c r="VN30" s="385"/>
      <c r="VO30" s="385"/>
      <c r="VP30" s="385"/>
      <c r="VQ30" s="385"/>
      <c r="VR30" s="385"/>
      <c r="VS30" s="385"/>
      <c r="VT30" s="385"/>
      <c r="VU30" s="385"/>
      <c r="VV30" s="385"/>
      <c r="VW30" s="385"/>
      <c r="VX30" s="385"/>
      <c r="VY30" s="385"/>
      <c r="VZ30" s="385"/>
      <c r="WA30" s="385"/>
      <c r="WB30" s="385"/>
      <c r="WC30" s="385"/>
      <c r="WD30" s="385"/>
      <c r="WE30" s="385"/>
      <c r="WF30" s="385"/>
      <c r="WG30" s="385"/>
      <c r="WH30" s="385"/>
      <c r="WI30" s="385"/>
      <c r="WJ30" s="385"/>
      <c r="WK30" s="385"/>
      <c r="WL30" s="385"/>
      <c r="WM30" s="385"/>
      <c r="WN30" s="385"/>
      <c r="WO30" s="385"/>
      <c r="WP30" s="385"/>
      <c r="WQ30" s="385"/>
      <c r="WR30" s="385"/>
      <c r="WS30" s="385"/>
      <c r="WT30" s="385"/>
      <c r="WU30" s="385"/>
      <c r="WV30" s="385"/>
      <c r="WW30" s="385"/>
      <c r="WX30" s="385"/>
      <c r="WY30" s="385"/>
      <c r="WZ30" s="385"/>
      <c r="XA30" s="385"/>
      <c r="XB30" s="385"/>
      <c r="XC30" s="385"/>
      <c r="XD30" s="385"/>
      <c r="XE30" s="385"/>
      <c r="XF30" s="385"/>
      <c r="XG30" s="385"/>
      <c r="XH30" s="385"/>
      <c r="XI30" s="385"/>
      <c r="XJ30" s="385"/>
      <c r="XK30" s="385"/>
      <c r="XL30" s="385"/>
      <c r="XM30" s="385"/>
      <c r="XN30" s="385"/>
      <c r="XO30" s="385"/>
      <c r="XP30" s="385"/>
      <c r="XQ30" s="385"/>
      <c r="XR30" s="385"/>
      <c r="XS30" s="385"/>
      <c r="XT30" s="385"/>
      <c r="XU30" s="385"/>
      <c r="XV30" s="385"/>
      <c r="XW30" s="385"/>
      <c r="XX30" s="385"/>
      <c r="XY30" s="385"/>
      <c r="XZ30" s="385"/>
      <c r="YA30" s="385"/>
      <c r="YB30" s="385"/>
      <c r="YC30" s="385"/>
      <c r="YD30" s="385"/>
      <c r="YE30" s="385"/>
      <c r="YF30" s="385"/>
      <c r="YG30" s="385"/>
      <c r="YH30" s="385"/>
      <c r="YI30" s="385"/>
      <c r="YJ30" s="385"/>
      <c r="YK30" s="385"/>
      <c r="YL30" s="385"/>
      <c r="YM30" s="385"/>
      <c r="YN30" s="385"/>
      <c r="YO30" s="385"/>
      <c r="YP30" s="385"/>
      <c r="YQ30" s="385"/>
      <c r="YR30" s="385"/>
      <c r="YS30" s="385"/>
      <c r="YT30" s="385"/>
      <c r="YU30" s="385"/>
      <c r="YV30" s="385"/>
      <c r="YW30" s="385"/>
      <c r="YX30" s="385"/>
      <c r="YY30" s="385"/>
      <c r="YZ30" s="385"/>
      <c r="ZA30" s="385"/>
      <c r="ZB30" s="385"/>
      <c r="ZC30" s="385"/>
      <c r="ZD30" s="385"/>
      <c r="ZE30" s="385"/>
      <c r="ZF30" s="385"/>
      <c r="ZG30" s="385"/>
      <c r="ZH30" s="385"/>
      <c r="ZI30" s="385"/>
      <c r="ZJ30" s="385"/>
      <c r="ZK30" s="385"/>
      <c r="ZL30" s="385"/>
      <c r="ZM30" s="385"/>
      <c r="ZN30" s="385"/>
      <c r="ZO30" s="385"/>
      <c r="ZP30" s="385"/>
      <c r="ZQ30" s="385"/>
      <c r="ZR30" s="385"/>
      <c r="ZS30" s="385"/>
      <c r="ZT30" s="385"/>
      <c r="ZU30" s="385"/>
      <c r="ZV30" s="385"/>
      <c r="ZW30" s="385"/>
      <c r="ZX30" s="385"/>
      <c r="ZY30" s="385"/>
      <c r="ZZ30" s="385"/>
      <c r="AAA30" s="385"/>
      <c r="AAB30" s="385"/>
      <c r="AAC30" s="385"/>
      <c r="AAD30" s="385"/>
      <c r="AAE30" s="385"/>
      <c r="AAF30" s="385"/>
      <c r="AAG30" s="385"/>
      <c r="AAH30" s="385"/>
      <c r="AAI30" s="385"/>
      <c r="AAJ30" s="385"/>
      <c r="AAK30" s="385"/>
      <c r="AAL30" s="385"/>
      <c r="AAM30" s="385"/>
      <c r="AAN30" s="385"/>
      <c r="AAO30" s="385"/>
      <c r="AAP30" s="385"/>
      <c r="AAQ30" s="385"/>
      <c r="AAR30" s="385"/>
      <c r="AAS30" s="385"/>
      <c r="AAT30" s="385"/>
      <c r="AAU30" s="385"/>
      <c r="AAV30" s="385"/>
      <c r="AAW30" s="385"/>
      <c r="AAX30" s="385"/>
      <c r="AAY30" s="385"/>
      <c r="AAZ30" s="385"/>
      <c r="ABA30" s="385"/>
      <c r="ABB30" s="385"/>
      <c r="ABC30" s="385"/>
      <c r="ABD30" s="385"/>
      <c r="ABE30" s="385"/>
      <c r="ABF30" s="385"/>
      <c r="ABG30" s="385"/>
      <c r="ABH30" s="385"/>
      <c r="ABI30" s="385"/>
      <c r="ABJ30" s="385"/>
      <c r="ABK30" s="385"/>
      <c r="ABL30" s="385"/>
      <c r="ABM30" s="385"/>
      <c r="ABN30" s="385"/>
      <c r="ABO30" s="385"/>
      <c r="ABP30" s="385"/>
      <c r="ABQ30" s="385"/>
      <c r="ABR30" s="385"/>
      <c r="ABS30" s="385"/>
      <c r="ABT30" s="385"/>
      <c r="ABU30" s="385"/>
      <c r="ABV30" s="385"/>
      <c r="ABW30" s="385"/>
      <c r="ABX30" s="385"/>
      <c r="ABY30" s="385"/>
      <c r="ABZ30" s="385"/>
      <c r="ACA30" s="385"/>
      <c r="ACB30" s="385"/>
      <c r="ACC30" s="385"/>
      <c r="ACD30" s="385"/>
      <c r="ACE30" s="385"/>
      <c r="ACF30" s="385"/>
      <c r="ACG30" s="385"/>
      <c r="ACH30" s="385"/>
      <c r="ACI30" s="385"/>
      <c r="ACJ30" s="385"/>
      <c r="ACK30" s="385"/>
      <c r="ACL30" s="385"/>
      <c r="ACM30" s="385"/>
      <c r="ACN30" s="385"/>
      <c r="ACO30" s="385"/>
      <c r="ACP30" s="385"/>
      <c r="ACQ30" s="385"/>
      <c r="ACR30" s="385"/>
      <c r="ACS30" s="385"/>
      <c r="ACT30" s="385"/>
      <c r="ACU30" s="385"/>
      <c r="ACV30" s="385"/>
      <c r="ACW30" s="385"/>
      <c r="ACX30" s="385"/>
      <c r="ACY30" s="385"/>
      <c r="ACZ30" s="385"/>
      <c r="ADA30" s="385"/>
      <c r="ADB30" s="385"/>
      <c r="ADC30" s="385"/>
      <c r="ADD30" s="385"/>
      <c r="ADE30" s="385"/>
      <c r="ADF30" s="385"/>
      <c r="ADG30" s="385"/>
      <c r="ADH30" s="385"/>
      <c r="ADI30" s="385"/>
      <c r="ADJ30" s="385"/>
      <c r="ADK30" s="385"/>
      <c r="ADL30" s="385"/>
      <c r="ADM30" s="385"/>
      <c r="ADN30" s="385"/>
      <c r="ADO30" s="385"/>
      <c r="ADP30" s="385"/>
      <c r="ADQ30" s="385"/>
      <c r="ADR30" s="385"/>
      <c r="ADS30" s="385"/>
      <c r="ADT30" s="385"/>
      <c r="ADU30" s="385"/>
      <c r="ADV30" s="385"/>
      <c r="ADW30" s="385"/>
      <c r="ADX30" s="385"/>
      <c r="ADY30" s="385"/>
      <c r="ADZ30" s="385"/>
      <c r="AEA30" s="385"/>
      <c r="AEB30" s="385"/>
      <c r="AEC30" s="385"/>
      <c r="AED30" s="385"/>
      <c r="AEE30" s="385"/>
      <c r="AEF30" s="385"/>
      <c r="AEG30" s="385"/>
      <c r="AEH30" s="385"/>
      <c r="AEI30" s="385"/>
      <c r="AEJ30" s="385"/>
      <c r="AEK30" s="385"/>
      <c r="AEL30" s="385"/>
      <c r="AEM30" s="385"/>
      <c r="AEN30" s="385"/>
      <c r="AEO30" s="385"/>
      <c r="AEP30" s="385"/>
      <c r="AEQ30" s="385"/>
      <c r="AER30" s="385"/>
      <c r="AES30" s="385"/>
      <c r="AET30" s="385"/>
      <c r="AEU30" s="385"/>
      <c r="AEV30" s="385"/>
      <c r="AEW30" s="385"/>
      <c r="AEX30" s="385"/>
      <c r="AEY30" s="385"/>
      <c r="AEZ30" s="385"/>
      <c r="AFA30" s="385"/>
      <c r="AFB30" s="385"/>
      <c r="AFC30" s="385"/>
      <c r="AFD30" s="385"/>
      <c r="AFE30" s="385"/>
      <c r="AFF30" s="385"/>
      <c r="AFG30" s="385"/>
      <c r="AFH30" s="385"/>
      <c r="AFI30" s="385"/>
      <c r="AFJ30" s="385"/>
      <c r="AFK30" s="385"/>
      <c r="AFL30" s="385"/>
      <c r="AFM30" s="385"/>
      <c r="AFN30" s="385"/>
      <c r="AFO30" s="385"/>
      <c r="AFP30" s="385"/>
      <c r="AFQ30" s="385"/>
      <c r="AFR30" s="385"/>
      <c r="AFS30" s="385"/>
      <c r="AFT30" s="385"/>
      <c r="AFU30" s="385"/>
      <c r="AFV30" s="385"/>
      <c r="AFW30" s="385"/>
      <c r="AFX30" s="385"/>
      <c r="AFY30" s="385"/>
      <c r="AFZ30" s="385"/>
      <c r="AGA30" s="385"/>
      <c r="AGB30" s="385"/>
      <c r="AGC30" s="385"/>
      <c r="AGD30" s="385"/>
      <c r="AGE30" s="385"/>
      <c r="AGF30" s="385"/>
      <c r="AGG30" s="385"/>
      <c r="AGH30" s="385"/>
      <c r="AGI30" s="385"/>
      <c r="AGJ30" s="385"/>
      <c r="AGK30" s="385"/>
      <c r="AGL30" s="385"/>
      <c r="AGM30" s="385"/>
      <c r="AGN30" s="385"/>
      <c r="AGO30" s="385"/>
      <c r="AGP30" s="385"/>
      <c r="AGQ30" s="385"/>
      <c r="AGR30" s="385"/>
      <c r="AGS30" s="385"/>
      <c r="AGT30" s="385"/>
      <c r="AGU30" s="385"/>
      <c r="AGV30" s="385"/>
      <c r="AGW30" s="385"/>
      <c r="AGX30" s="385"/>
      <c r="AGY30" s="385"/>
      <c r="AGZ30" s="385"/>
      <c r="AHA30" s="385"/>
      <c r="AHB30" s="385"/>
      <c r="AHC30" s="385"/>
      <c r="AHD30" s="385"/>
      <c r="AHE30" s="385"/>
      <c r="AHF30" s="385"/>
      <c r="AHG30" s="385"/>
      <c r="AHH30" s="385"/>
      <c r="AHI30" s="385"/>
      <c r="AHJ30" s="385"/>
      <c r="AHK30" s="385"/>
      <c r="AHL30" s="385"/>
      <c r="AHM30" s="385"/>
      <c r="AHN30" s="385"/>
      <c r="AHO30" s="385"/>
      <c r="AHP30" s="385"/>
      <c r="AHQ30" s="385"/>
      <c r="AHR30" s="385"/>
      <c r="AHS30" s="385"/>
      <c r="AHT30" s="385"/>
      <c r="AHU30" s="385"/>
      <c r="AHV30" s="385"/>
      <c r="AHW30" s="385"/>
      <c r="AHX30" s="385"/>
      <c r="AHY30" s="385"/>
      <c r="AHZ30" s="385"/>
      <c r="AIA30" s="385"/>
      <c r="AIB30" s="385"/>
      <c r="AIC30" s="385"/>
      <c r="AID30" s="385"/>
      <c r="AIE30" s="385"/>
      <c r="AIF30" s="385"/>
      <c r="AIG30" s="385"/>
      <c r="AIH30" s="385"/>
      <c r="AII30" s="385"/>
      <c r="AIJ30" s="385"/>
      <c r="AIK30" s="385"/>
      <c r="AIL30" s="385"/>
      <c r="AIM30" s="385"/>
      <c r="AIN30" s="385"/>
      <c r="AIO30" s="385"/>
      <c r="AIP30" s="385"/>
      <c r="AIQ30" s="385"/>
      <c r="AIR30" s="385"/>
      <c r="AIS30" s="385"/>
      <c r="AIT30" s="385"/>
      <c r="AIU30" s="385"/>
      <c r="AIV30" s="385"/>
      <c r="AIW30" s="385"/>
      <c r="AIX30" s="385"/>
      <c r="AIY30" s="385"/>
      <c r="AIZ30" s="385"/>
      <c r="AJA30" s="385"/>
      <c r="AJB30" s="385"/>
      <c r="AJC30" s="385"/>
      <c r="AJD30" s="385"/>
      <c r="AJE30" s="385"/>
      <c r="AJF30" s="385"/>
      <c r="AJG30" s="385"/>
      <c r="AJH30" s="385"/>
      <c r="AJI30" s="385"/>
      <c r="AJJ30" s="385"/>
      <c r="AJK30" s="385"/>
      <c r="AJL30" s="385"/>
      <c r="AJM30" s="385"/>
      <c r="AJN30" s="385"/>
      <c r="AJO30" s="385"/>
      <c r="AJP30" s="385"/>
      <c r="AJQ30" s="385"/>
      <c r="AJR30" s="385"/>
      <c r="AJS30" s="385"/>
      <c r="AJT30" s="385"/>
      <c r="AJU30" s="385"/>
      <c r="AJV30" s="385"/>
      <c r="AJW30" s="385"/>
      <c r="AJX30" s="385"/>
      <c r="AJY30" s="385"/>
      <c r="AJZ30" s="385"/>
      <c r="AKA30" s="385"/>
      <c r="AKB30" s="385"/>
      <c r="AKC30" s="385"/>
      <c r="AKD30" s="385"/>
      <c r="AKE30" s="385"/>
      <c r="AKF30" s="385"/>
      <c r="AKG30" s="385"/>
      <c r="AKH30" s="385"/>
      <c r="AKI30" s="385"/>
      <c r="AKJ30" s="385"/>
      <c r="AKK30" s="385"/>
      <c r="AKL30" s="385"/>
      <c r="AKM30" s="385"/>
      <c r="AKN30" s="385"/>
      <c r="AKO30" s="385"/>
      <c r="AKP30" s="385"/>
      <c r="AKQ30" s="385"/>
      <c r="AKR30" s="385"/>
      <c r="AKS30" s="385"/>
      <c r="AKT30" s="385"/>
      <c r="AKU30" s="385"/>
      <c r="AKV30" s="385"/>
      <c r="AKW30" s="385"/>
      <c r="AKX30" s="385"/>
      <c r="AKY30" s="385"/>
      <c r="AKZ30" s="385"/>
      <c r="ALA30" s="385"/>
      <c r="ALB30" s="385"/>
      <c r="ALC30" s="385"/>
      <c r="ALD30" s="385"/>
      <c r="ALE30" s="385"/>
      <c r="ALF30" s="385"/>
      <c r="ALG30" s="385"/>
      <c r="ALH30" s="385"/>
      <c r="ALI30" s="385"/>
      <c r="ALJ30" s="385"/>
      <c r="ALK30" s="385"/>
      <c r="ALL30" s="385"/>
      <c r="ALM30" s="385"/>
      <c r="ALN30" s="385"/>
      <c r="ALO30" s="385"/>
      <c r="ALP30" s="385"/>
      <c r="ALQ30" s="385"/>
      <c r="ALR30" s="385"/>
      <c r="ALS30" s="385"/>
      <c r="ALT30" s="385"/>
      <c r="ALU30" s="385"/>
      <c r="ALV30" s="385"/>
      <c r="ALW30" s="385"/>
      <c r="ALX30" s="385"/>
      <c r="ALY30" s="385"/>
      <c r="ALZ30" s="385"/>
      <c r="AMA30" s="385"/>
      <c r="AMB30" s="385"/>
      <c r="AMC30" s="385"/>
      <c r="AMD30" s="385"/>
      <c r="AME30" s="385"/>
      <c r="AMF30" s="385"/>
      <c r="AMG30" s="385"/>
      <c r="AMH30" s="385"/>
      <c r="AMI30" s="385"/>
      <c r="AMJ30" s="385"/>
      <c r="AMK30" s="385"/>
    </row>
    <row r="31" spans="1:1025" s="369" customFormat="1" ht="25.5">
      <c r="A31" s="383"/>
      <c r="B31" s="384" t="s">
        <v>3437</v>
      </c>
      <c r="C31" s="384"/>
      <c r="D31" s="384"/>
      <c r="E31" s="384"/>
      <c r="F31" s="384"/>
      <c r="G31" s="384"/>
      <c r="H31" s="384"/>
      <c r="I31" s="384"/>
      <c r="J31" s="384"/>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c r="AZ31" s="385"/>
      <c r="BA31" s="385"/>
      <c r="BB31" s="385"/>
      <c r="BC31" s="385"/>
      <c r="BD31" s="385"/>
      <c r="BE31" s="385"/>
      <c r="BF31" s="385"/>
      <c r="BG31" s="385"/>
      <c r="BH31" s="385"/>
      <c r="BI31" s="385"/>
      <c r="BJ31" s="385"/>
      <c r="BK31" s="385"/>
      <c r="BL31" s="385"/>
      <c r="BM31" s="385"/>
      <c r="BN31" s="385"/>
      <c r="BO31" s="385"/>
      <c r="BP31" s="385"/>
      <c r="BQ31" s="385"/>
      <c r="BR31" s="385"/>
      <c r="BS31" s="385"/>
      <c r="BT31" s="385"/>
      <c r="BU31" s="385"/>
      <c r="BV31" s="385"/>
      <c r="BW31" s="385"/>
      <c r="BX31" s="385"/>
      <c r="BY31" s="385"/>
      <c r="BZ31" s="385"/>
      <c r="CA31" s="385"/>
      <c r="CB31" s="385"/>
      <c r="CC31" s="385"/>
      <c r="CD31" s="385"/>
      <c r="CE31" s="385"/>
      <c r="CF31" s="385"/>
      <c r="CG31" s="385"/>
      <c r="CH31" s="385"/>
      <c r="CI31" s="385"/>
      <c r="CJ31" s="385"/>
      <c r="CK31" s="385"/>
      <c r="CL31" s="385"/>
      <c r="CM31" s="385"/>
      <c r="CN31" s="385"/>
      <c r="CO31" s="385"/>
      <c r="CP31" s="385"/>
      <c r="CQ31" s="385"/>
      <c r="CR31" s="385"/>
      <c r="CS31" s="385"/>
      <c r="CT31" s="385"/>
      <c r="CU31" s="385"/>
      <c r="CV31" s="385"/>
      <c r="CW31" s="385"/>
      <c r="CX31" s="385"/>
      <c r="CY31" s="385"/>
      <c r="CZ31" s="385"/>
      <c r="DA31" s="385"/>
      <c r="DB31" s="385"/>
      <c r="DC31" s="385"/>
      <c r="DD31" s="385"/>
      <c r="DE31" s="385"/>
      <c r="DF31" s="385"/>
      <c r="DG31" s="385"/>
      <c r="DH31" s="385"/>
      <c r="DI31" s="385"/>
      <c r="DJ31" s="385"/>
      <c r="DK31" s="385"/>
      <c r="DL31" s="385"/>
      <c r="DM31" s="385"/>
      <c r="DN31" s="385"/>
      <c r="DO31" s="385"/>
      <c r="DP31" s="385"/>
      <c r="DQ31" s="385"/>
      <c r="DR31" s="385"/>
      <c r="DS31" s="385"/>
      <c r="DT31" s="385"/>
      <c r="DU31" s="385"/>
      <c r="DV31" s="385"/>
      <c r="DW31" s="385"/>
      <c r="DX31" s="385"/>
      <c r="DY31" s="385"/>
      <c r="DZ31" s="385"/>
      <c r="EA31" s="385"/>
      <c r="EB31" s="385"/>
      <c r="EC31" s="385"/>
      <c r="ED31" s="385"/>
      <c r="EE31" s="385"/>
      <c r="EF31" s="385"/>
      <c r="EG31" s="385"/>
      <c r="EH31" s="385"/>
      <c r="EI31" s="385"/>
      <c r="EJ31" s="385"/>
      <c r="EK31" s="385"/>
      <c r="EL31" s="385"/>
      <c r="EM31" s="385"/>
      <c r="EN31" s="385"/>
      <c r="EO31" s="385"/>
      <c r="EP31" s="385"/>
      <c r="EQ31" s="385"/>
      <c r="ER31" s="385"/>
      <c r="ES31" s="385"/>
      <c r="ET31" s="385"/>
      <c r="EU31" s="385"/>
      <c r="EV31" s="385"/>
      <c r="EW31" s="385"/>
      <c r="EX31" s="385"/>
      <c r="EY31" s="385"/>
      <c r="EZ31" s="385"/>
      <c r="FA31" s="385"/>
      <c r="FB31" s="385"/>
      <c r="FC31" s="385"/>
      <c r="FD31" s="385"/>
      <c r="FE31" s="385"/>
      <c r="FF31" s="385"/>
      <c r="FG31" s="385"/>
      <c r="FH31" s="385"/>
      <c r="FI31" s="385"/>
      <c r="FJ31" s="385"/>
      <c r="FK31" s="385"/>
      <c r="FL31" s="385"/>
      <c r="FM31" s="385"/>
      <c r="FN31" s="385"/>
      <c r="FO31" s="385"/>
      <c r="FP31" s="385"/>
      <c r="FQ31" s="385"/>
      <c r="FR31" s="385"/>
      <c r="FS31" s="385"/>
      <c r="FT31" s="385"/>
      <c r="FU31" s="385"/>
      <c r="FV31" s="385"/>
      <c r="FW31" s="385"/>
      <c r="FX31" s="385"/>
      <c r="FY31" s="385"/>
      <c r="FZ31" s="385"/>
      <c r="GA31" s="385"/>
      <c r="GB31" s="385"/>
      <c r="GC31" s="385"/>
      <c r="GD31" s="385"/>
      <c r="GE31" s="385"/>
      <c r="GF31" s="385"/>
      <c r="GG31" s="385"/>
      <c r="GH31" s="385"/>
      <c r="GI31" s="385"/>
      <c r="GJ31" s="385"/>
      <c r="GK31" s="385"/>
      <c r="GL31" s="385"/>
      <c r="GM31" s="385"/>
      <c r="GN31" s="385"/>
      <c r="GO31" s="385"/>
      <c r="GP31" s="385"/>
      <c r="GQ31" s="385"/>
      <c r="GR31" s="385"/>
      <c r="GS31" s="385"/>
      <c r="GT31" s="385"/>
      <c r="GU31" s="385"/>
      <c r="GV31" s="385"/>
      <c r="GW31" s="385"/>
      <c r="GX31" s="385"/>
      <c r="GY31" s="385"/>
      <c r="GZ31" s="385"/>
      <c r="HA31" s="385"/>
      <c r="HB31" s="385"/>
      <c r="HC31" s="385"/>
      <c r="HD31" s="385"/>
      <c r="HE31" s="385"/>
      <c r="HF31" s="385"/>
      <c r="HG31" s="385"/>
      <c r="HH31" s="385"/>
      <c r="HI31" s="385"/>
      <c r="HJ31" s="385"/>
      <c r="HK31" s="385"/>
      <c r="HL31" s="385"/>
      <c r="HM31" s="385"/>
      <c r="HN31" s="385"/>
      <c r="HO31" s="385"/>
      <c r="HP31" s="385"/>
      <c r="HQ31" s="385"/>
      <c r="HR31" s="385"/>
      <c r="HS31" s="385"/>
      <c r="HT31" s="385"/>
      <c r="HU31" s="385"/>
      <c r="HV31" s="385"/>
      <c r="HW31" s="385"/>
      <c r="HX31" s="385"/>
      <c r="HY31" s="385"/>
      <c r="HZ31" s="385"/>
      <c r="IA31" s="385"/>
      <c r="IB31" s="385"/>
      <c r="IC31" s="385"/>
      <c r="ID31" s="385"/>
      <c r="IE31" s="385"/>
      <c r="IF31" s="385"/>
      <c r="IG31" s="385"/>
      <c r="IH31" s="385"/>
      <c r="II31" s="385"/>
      <c r="IJ31" s="385"/>
      <c r="IK31" s="385"/>
      <c r="IL31" s="385"/>
      <c r="IM31" s="385"/>
      <c r="IN31" s="385"/>
      <c r="IO31" s="385"/>
      <c r="IP31" s="385"/>
      <c r="IQ31" s="385"/>
      <c r="IR31" s="385"/>
      <c r="IS31" s="385"/>
      <c r="IT31" s="385"/>
      <c r="IU31" s="385"/>
      <c r="IV31" s="385"/>
      <c r="IW31" s="385"/>
      <c r="IX31" s="385"/>
      <c r="IY31" s="385"/>
      <c r="IZ31" s="385"/>
      <c r="JA31" s="385"/>
      <c r="JB31" s="385"/>
      <c r="JC31" s="385"/>
      <c r="JD31" s="385"/>
      <c r="JE31" s="385"/>
      <c r="JF31" s="385"/>
      <c r="JG31" s="385"/>
      <c r="JH31" s="385"/>
      <c r="JI31" s="385"/>
      <c r="JJ31" s="385"/>
      <c r="JK31" s="385"/>
      <c r="JL31" s="385"/>
      <c r="JM31" s="385"/>
      <c r="JN31" s="385"/>
      <c r="JO31" s="385"/>
      <c r="JP31" s="385"/>
      <c r="JQ31" s="385"/>
      <c r="JR31" s="385"/>
      <c r="JS31" s="385"/>
      <c r="JT31" s="385"/>
      <c r="JU31" s="385"/>
      <c r="JV31" s="385"/>
      <c r="JW31" s="385"/>
      <c r="JX31" s="385"/>
      <c r="JY31" s="385"/>
      <c r="JZ31" s="385"/>
      <c r="KA31" s="385"/>
      <c r="KB31" s="385"/>
      <c r="KC31" s="385"/>
      <c r="KD31" s="385"/>
      <c r="KE31" s="385"/>
      <c r="KF31" s="385"/>
      <c r="KG31" s="385"/>
      <c r="KH31" s="385"/>
      <c r="KI31" s="385"/>
      <c r="KJ31" s="385"/>
      <c r="KK31" s="385"/>
      <c r="KL31" s="385"/>
      <c r="KM31" s="385"/>
      <c r="KN31" s="385"/>
      <c r="KO31" s="385"/>
      <c r="KP31" s="385"/>
      <c r="KQ31" s="385"/>
      <c r="KR31" s="385"/>
      <c r="KS31" s="385"/>
      <c r="KT31" s="385"/>
      <c r="KU31" s="385"/>
      <c r="KV31" s="385"/>
      <c r="KW31" s="385"/>
      <c r="KX31" s="385"/>
      <c r="KY31" s="385"/>
      <c r="KZ31" s="385"/>
      <c r="LA31" s="385"/>
      <c r="LB31" s="385"/>
      <c r="LC31" s="385"/>
      <c r="LD31" s="385"/>
      <c r="LE31" s="385"/>
      <c r="LF31" s="385"/>
      <c r="LG31" s="385"/>
      <c r="LH31" s="385"/>
      <c r="LI31" s="385"/>
      <c r="LJ31" s="385"/>
      <c r="LK31" s="385"/>
      <c r="LL31" s="385"/>
      <c r="LM31" s="385"/>
      <c r="LN31" s="385"/>
      <c r="LO31" s="385"/>
      <c r="LP31" s="385"/>
      <c r="LQ31" s="385"/>
      <c r="LR31" s="385"/>
      <c r="LS31" s="385"/>
      <c r="LT31" s="385"/>
      <c r="LU31" s="385"/>
      <c r="LV31" s="385"/>
      <c r="LW31" s="385"/>
      <c r="LX31" s="385"/>
      <c r="LY31" s="385"/>
      <c r="LZ31" s="385"/>
      <c r="MA31" s="385"/>
      <c r="MB31" s="385"/>
      <c r="MC31" s="385"/>
      <c r="MD31" s="385"/>
      <c r="ME31" s="385"/>
      <c r="MF31" s="385"/>
      <c r="MG31" s="385"/>
      <c r="MH31" s="385"/>
      <c r="MI31" s="385"/>
      <c r="MJ31" s="385"/>
      <c r="MK31" s="385"/>
      <c r="ML31" s="385"/>
      <c r="MM31" s="385"/>
      <c r="MN31" s="385"/>
      <c r="MO31" s="385"/>
      <c r="MP31" s="385"/>
      <c r="MQ31" s="385"/>
      <c r="MR31" s="385"/>
      <c r="MS31" s="385"/>
      <c r="MT31" s="385"/>
      <c r="MU31" s="385"/>
      <c r="MV31" s="385"/>
      <c r="MW31" s="385"/>
      <c r="MX31" s="385"/>
      <c r="MY31" s="385"/>
      <c r="MZ31" s="385"/>
      <c r="NA31" s="385"/>
      <c r="NB31" s="385"/>
      <c r="NC31" s="385"/>
      <c r="ND31" s="385"/>
      <c r="NE31" s="385"/>
      <c r="NF31" s="385"/>
      <c r="NG31" s="385"/>
      <c r="NH31" s="385"/>
      <c r="NI31" s="385"/>
      <c r="NJ31" s="385"/>
      <c r="NK31" s="385"/>
      <c r="NL31" s="385"/>
      <c r="NM31" s="385"/>
      <c r="NN31" s="385"/>
      <c r="NO31" s="385"/>
      <c r="NP31" s="385"/>
      <c r="NQ31" s="385"/>
      <c r="NR31" s="385"/>
      <c r="NS31" s="385"/>
      <c r="NT31" s="385"/>
      <c r="NU31" s="385"/>
      <c r="NV31" s="385"/>
      <c r="NW31" s="385"/>
      <c r="NX31" s="385"/>
      <c r="NY31" s="385"/>
      <c r="NZ31" s="385"/>
      <c r="OA31" s="385"/>
      <c r="OB31" s="385"/>
      <c r="OC31" s="385"/>
      <c r="OD31" s="385"/>
      <c r="OE31" s="385"/>
      <c r="OF31" s="385"/>
      <c r="OG31" s="385"/>
      <c r="OH31" s="385"/>
      <c r="OI31" s="385"/>
      <c r="OJ31" s="385"/>
      <c r="OK31" s="385"/>
      <c r="OL31" s="385"/>
      <c r="OM31" s="385"/>
      <c r="ON31" s="385"/>
      <c r="OO31" s="385"/>
      <c r="OP31" s="385"/>
      <c r="OQ31" s="385"/>
      <c r="OR31" s="385"/>
      <c r="OS31" s="385"/>
      <c r="OT31" s="385"/>
      <c r="OU31" s="385"/>
      <c r="OV31" s="385"/>
      <c r="OW31" s="385"/>
      <c r="OX31" s="385"/>
      <c r="OY31" s="385"/>
      <c r="OZ31" s="385"/>
      <c r="PA31" s="385"/>
      <c r="PB31" s="385"/>
      <c r="PC31" s="385"/>
      <c r="PD31" s="385"/>
      <c r="PE31" s="385"/>
      <c r="PF31" s="385"/>
      <c r="PG31" s="385"/>
      <c r="PH31" s="385"/>
      <c r="PI31" s="385"/>
      <c r="PJ31" s="385"/>
      <c r="PK31" s="385"/>
      <c r="PL31" s="385"/>
      <c r="PM31" s="385"/>
      <c r="PN31" s="385"/>
      <c r="PO31" s="385"/>
      <c r="PP31" s="385"/>
      <c r="PQ31" s="385"/>
      <c r="PR31" s="385"/>
      <c r="PS31" s="385"/>
      <c r="PT31" s="385"/>
      <c r="PU31" s="385"/>
      <c r="PV31" s="385"/>
      <c r="PW31" s="385"/>
      <c r="PX31" s="385"/>
      <c r="PY31" s="385"/>
      <c r="PZ31" s="385"/>
      <c r="QA31" s="385"/>
      <c r="QB31" s="385"/>
      <c r="QC31" s="385"/>
      <c r="QD31" s="385"/>
      <c r="QE31" s="385"/>
      <c r="QF31" s="385"/>
      <c r="QG31" s="385"/>
      <c r="QH31" s="385"/>
      <c r="QI31" s="385"/>
      <c r="QJ31" s="385"/>
      <c r="QK31" s="385"/>
      <c r="QL31" s="385"/>
      <c r="QM31" s="385"/>
      <c r="QN31" s="385"/>
      <c r="QO31" s="385"/>
      <c r="QP31" s="385"/>
      <c r="QQ31" s="385"/>
      <c r="QR31" s="385"/>
      <c r="QS31" s="385"/>
      <c r="QT31" s="385"/>
      <c r="QU31" s="385"/>
      <c r="QV31" s="385"/>
      <c r="QW31" s="385"/>
      <c r="QX31" s="385"/>
      <c r="QY31" s="385"/>
      <c r="QZ31" s="385"/>
      <c r="RA31" s="385"/>
      <c r="RB31" s="385"/>
      <c r="RC31" s="385"/>
      <c r="RD31" s="385"/>
      <c r="RE31" s="385"/>
      <c r="RF31" s="385"/>
      <c r="RG31" s="385"/>
      <c r="RH31" s="385"/>
      <c r="RI31" s="385"/>
      <c r="RJ31" s="385"/>
      <c r="RK31" s="385"/>
      <c r="RL31" s="385"/>
      <c r="RM31" s="385"/>
      <c r="RN31" s="385"/>
      <c r="RO31" s="385"/>
      <c r="RP31" s="385"/>
      <c r="RQ31" s="385"/>
      <c r="RR31" s="385"/>
      <c r="RS31" s="385"/>
      <c r="RT31" s="385"/>
      <c r="RU31" s="385"/>
      <c r="RV31" s="385"/>
      <c r="RW31" s="385"/>
      <c r="RX31" s="385"/>
      <c r="RY31" s="385"/>
      <c r="RZ31" s="385"/>
      <c r="SA31" s="385"/>
      <c r="SB31" s="385"/>
      <c r="SC31" s="385"/>
      <c r="SD31" s="385"/>
      <c r="SE31" s="385"/>
      <c r="SF31" s="385"/>
      <c r="SG31" s="385"/>
      <c r="SH31" s="385"/>
      <c r="SI31" s="385"/>
      <c r="SJ31" s="385"/>
      <c r="SK31" s="385"/>
      <c r="SL31" s="385"/>
      <c r="SM31" s="385"/>
      <c r="SN31" s="385"/>
      <c r="SO31" s="385"/>
      <c r="SP31" s="385"/>
      <c r="SQ31" s="385"/>
      <c r="SR31" s="385"/>
      <c r="SS31" s="385"/>
      <c r="ST31" s="385"/>
      <c r="SU31" s="385"/>
      <c r="SV31" s="385"/>
      <c r="SW31" s="385"/>
      <c r="SX31" s="385"/>
      <c r="SY31" s="385"/>
      <c r="SZ31" s="385"/>
      <c r="TA31" s="385"/>
      <c r="TB31" s="385"/>
      <c r="TC31" s="385"/>
      <c r="TD31" s="385"/>
      <c r="TE31" s="385"/>
      <c r="TF31" s="385"/>
      <c r="TG31" s="385"/>
      <c r="TH31" s="385"/>
      <c r="TI31" s="385"/>
      <c r="TJ31" s="385"/>
      <c r="TK31" s="385"/>
      <c r="TL31" s="385"/>
      <c r="TM31" s="385"/>
      <c r="TN31" s="385"/>
      <c r="TO31" s="385"/>
      <c r="TP31" s="385"/>
      <c r="TQ31" s="385"/>
      <c r="TR31" s="385"/>
      <c r="TS31" s="385"/>
      <c r="TT31" s="385"/>
      <c r="TU31" s="385"/>
      <c r="TV31" s="385"/>
      <c r="TW31" s="385"/>
      <c r="TX31" s="385"/>
      <c r="TY31" s="385"/>
      <c r="TZ31" s="385"/>
      <c r="UA31" s="385"/>
      <c r="UB31" s="385"/>
      <c r="UC31" s="385"/>
      <c r="UD31" s="385"/>
      <c r="UE31" s="385"/>
      <c r="UF31" s="385"/>
      <c r="UG31" s="385"/>
      <c r="UH31" s="385"/>
      <c r="UI31" s="385"/>
      <c r="UJ31" s="385"/>
      <c r="UK31" s="385"/>
      <c r="UL31" s="385"/>
      <c r="UM31" s="385"/>
      <c r="UN31" s="385"/>
      <c r="UO31" s="385"/>
      <c r="UP31" s="385"/>
      <c r="UQ31" s="385"/>
      <c r="UR31" s="385"/>
      <c r="US31" s="385"/>
      <c r="UT31" s="385"/>
      <c r="UU31" s="385"/>
      <c r="UV31" s="385"/>
      <c r="UW31" s="385"/>
      <c r="UX31" s="385"/>
      <c r="UY31" s="385"/>
      <c r="UZ31" s="385"/>
      <c r="VA31" s="385"/>
      <c r="VB31" s="385"/>
      <c r="VC31" s="385"/>
      <c r="VD31" s="385"/>
      <c r="VE31" s="385"/>
      <c r="VF31" s="385"/>
      <c r="VG31" s="385"/>
      <c r="VH31" s="385"/>
      <c r="VI31" s="385"/>
      <c r="VJ31" s="385"/>
      <c r="VK31" s="385"/>
      <c r="VL31" s="385"/>
      <c r="VM31" s="385"/>
      <c r="VN31" s="385"/>
      <c r="VO31" s="385"/>
      <c r="VP31" s="385"/>
      <c r="VQ31" s="385"/>
      <c r="VR31" s="385"/>
      <c r="VS31" s="385"/>
      <c r="VT31" s="385"/>
      <c r="VU31" s="385"/>
      <c r="VV31" s="385"/>
      <c r="VW31" s="385"/>
      <c r="VX31" s="385"/>
      <c r="VY31" s="385"/>
      <c r="VZ31" s="385"/>
      <c r="WA31" s="385"/>
      <c r="WB31" s="385"/>
      <c r="WC31" s="385"/>
      <c r="WD31" s="385"/>
      <c r="WE31" s="385"/>
      <c r="WF31" s="385"/>
      <c r="WG31" s="385"/>
      <c r="WH31" s="385"/>
      <c r="WI31" s="385"/>
      <c r="WJ31" s="385"/>
      <c r="WK31" s="385"/>
      <c r="WL31" s="385"/>
      <c r="WM31" s="385"/>
      <c r="WN31" s="385"/>
      <c r="WO31" s="385"/>
      <c r="WP31" s="385"/>
      <c r="WQ31" s="385"/>
      <c r="WR31" s="385"/>
      <c r="WS31" s="385"/>
      <c r="WT31" s="385"/>
      <c r="WU31" s="385"/>
      <c r="WV31" s="385"/>
      <c r="WW31" s="385"/>
      <c r="WX31" s="385"/>
      <c r="WY31" s="385"/>
      <c r="WZ31" s="385"/>
      <c r="XA31" s="385"/>
      <c r="XB31" s="385"/>
      <c r="XC31" s="385"/>
      <c r="XD31" s="385"/>
      <c r="XE31" s="385"/>
      <c r="XF31" s="385"/>
      <c r="XG31" s="385"/>
      <c r="XH31" s="385"/>
      <c r="XI31" s="385"/>
      <c r="XJ31" s="385"/>
      <c r="XK31" s="385"/>
      <c r="XL31" s="385"/>
      <c r="XM31" s="385"/>
      <c r="XN31" s="385"/>
      <c r="XO31" s="385"/>
      <c r="XP31" s="385"/>
      <c r="XQ31" s="385"/>
      <c r="XR31" s="385"/>
      <c r="XS31" s="385"/>
      <c r="XT31" s="385"/>
      <c r="XU31" s="385"/>
      <c r="XV31" s="385"/>
      <c r="XW31" s="385"/>
      <c r="XX31" s="385"/>
      <c r="XY31" s="385"/>
      <c r="XZ31" s="385"/>
      <c r="YA31" s="385"/>
      <c r="YB31" s="385"/>
      <c r="YC31" s="385"/>
      <c r="YD31" s="385"/>
      <c r="YE31" s="385"/>
      <c r="YF31" s="385"/>
      <c r="YG31" s="385"/>
      <c r="YH31" s="385"/>
      <c r="YI31" s="385"/>
      <c r="YJ31" s="385"/>
      <c r="YK31" s="385"/>
      <c r="YL31" s="385"/>
      <c r="YM31" s="385"/>
      <c r="YN31" s="385"/>
      <c r="YO31" s="385"/>
      <c r="YP31" s="385"/>
      <c r="YQ31" s="385"/>
      <c r="YR31" s="385"/>
      <c r="YS31" s="385"/>
      <c r="YT31" s="385"/>
      <c r="YU31" s="385"/>
      <c r="YV31" s="385"/>
      <c r="YW31" s="385"/>
      <c r="YX31" s="385"/>
      <c r="YY31" s="385"/>
      <c r="YZ31" s="385"/>
      <c r="ZA31" s="385"/>
      <c r="ZB31" s="385"/>
      <c r="ZC31" s="385"/>
      <c r="ZD31" s="385"/>
      <c r="ZE31" s="385"/>
      <c r="ZF31" s="385"/>
      <c r="ZG31" s="385"/>
      <c r="ZH31" s="385"/>
      <c r="ZI31" s="385"/>
      <c r="ZJ31" s="385"/>
      <c r="ZK31" s="385"/>
      <c r="ZL31" s="385"/>
      <c r="ZM31" s="385"/>
      <c r="ZN31" s="385"/>
      <c r="ZO31" s="385"/>
      <c r="ZP31" s="385"/>
      <c r="ZQ31" s="385"/>
      <c r="ZR31" s="385"/>
      <c r="ZS31" s="385"/>
      <c r="ZT31" s="385"/>
      <c r="ZU31" s="385"/>
      <c r="ZV31" s="385"/>
      <c r="ZW31" s="385"/>
      <c r="ZX31" s="385"/>
      <c r="ZY31" s="385"/>
      <c r="ZZ31" s="385"/>
      <c r="AAA31" s="385"/>
      <c r="AAB31" s="385"/>
      <c r="AAC31" s="385"/>
      <c r="AAD31" s="385"/>
      <c r="AAE31" s="385"/>
      <c r="AAF31" s="385"/>
      <c r="AAG31" s="385"/>
      <c r="AAH31" s="385"/>
      <c r="AAI31" s="385"/>
      <c r="AAJ31" s="385"/>
      <c r="AAK31" s="385"/>
      <c r="AAL31" s="385"/>
      <c r="AAM31" s="385"/>
      <c r="AAN31" s="385"/>
      <c r="AAO31" s="385"/>
      <c r="AAP31" s="385"/>
      <c r="AAQ31" s="385"/>
      <c r="AAR31" s="385"/>
      <c r="AAS31" s="385"/>
      <c r="AAT31" s="385"/>
      <c r="AAU31" s="385"/>
      <c r="AAV31" s="385"/>
      <c r="AAW31" s="385"/>
      <c r="AAX31" s="385"/>
      <c r="AAY31" s="385"/>
      <c r="AAZ31" s="385"/>
      <c r="ABA31" s="385"/>
      <c r="ABB31" s="385"/>
      <c r="ABC31" s="385"/>
      <c r="ABD31" s="385"/>
      <c r="ABE31" s="385"/>
      <c r="ABF31" s="385"/>
      <c r="ABG31" s="385"/>
      <c r="ABH31" s="385"/>
      <c r="ABI31" s="385"/>
      <c r="ABJ31" s="385"/>
      <c r="ABK31" s="385"/>
      <c r="ABL31" s="385"/>
      <c r="ABM31" s="385"/>
      <c r="ABN31" s="385"/>
      <c r="ABO31" s="385"/>
      <c r="ABP31" s="385"/>
      <c r="ABQ31" s="385"/>
      <c r="ABR31" s="385"/>
      <c r="ABS31" s="385"/>
      <c r="ABT31" s="385"/>
      <c r="ABU31" s="385"/>
      <c r="ABV31" s="385"/>
      <c r="ABW31" s="385"/>
      <c r="ABX31" s="385"/>
      <c r="ABY31" s="385"/>
      <c r="ABZ31" s="385"/>
      <c r="ACA31" s="385"/>
      <c r="ACB31" s="385"/>
      <c r="ACC31" s="385"/>
      <c r="ACD31" s="385"/>
      <c r="ACE31" s="385"/>
      <c r="ACF31" s="385"/>
      <c r="ACG31" s="385"/>
      <c r="ACH31" s="385"/>
      <c r="ACI31" s="385"/>
      <c r="ACJ31" s="385"/>
      <c r="ACK31" s="385"/>
      <c r="ACL31" s="385"/>
      <c r="ACM31" s="385"/>
      <c r="ACN31" s="385"/>
      <c r="ACO31" s="385"/>
      <c r="ACP31" s="385"/>
      <c r="ACQ31" s="385"/>
      <c r="ACR31" s="385"/>
      <c r="ACS31" s="385"/>
      <c r="ACT31" s="385"/>
      <c r="ACU31" s="385"/>
      <c r="ACV31" s="385"/>
      <c r="ACW31" s="385"/>
      <c r="ACX31" s="385"/>
      <c r="ACY31" s="385"/>
      <c r="ACZ31" s="385"/>
      <c r="ADA31" s="385"/>
      <c r="ADB31" s="385"/>
      <c r="ADC31" s="385"/>
      <c r="ADD31" s="385"/>
      <c r="ADE31" s="385"/>
      <c r="ADF31" s="385"/>
      <c r="ADG31" s="385"/>
      <c r="ADH31" s="385"/>
      <c r="ADI31" s="385"/>
      <c r="ADJ31" s="385"/>
      <c r="ADK31" s="385"/>
      <c r="ADL31" s="385"/>
      <c r="ADM31" s="385"/>
      <c r="ADN31" s="385"/>
      <c r="ADO31" s="385"/>
      <c r="ADP31" s="385"/>
      <c r="ADQ31" s="385"/>
      <c r="ADR31" s="385"/>
      <c r="ADS31" s="385"/>
      <c r="ADT31" s="385"/>
      <c r="ADU31" s="385"/>
      <c r="ADV31" s="385"/>
      <c r="ADW31" s="385"/>
      <c r="ADX31" s="385"/>
      <c r="ADY31" s="385"/>
      <c r="ADZ31" s="385"/>
      <c r="AEA31" s="385"/>
      <c r="AEB31" s="385"/>
      <c r="AEC31" s="385"/>
      <c r="AED31" s="385"/>
      <c r="AEE31" s="385"/>
      <c r="AEF31" s="385"/>
      <c r="AEG31" s="385"/>
      <c r="AEH31" s="385"/>
      <c r="AEI31" s="385"/>
      <c r="AEJ31" s="385"/>
      <c r="AEK31" s="385"/>
      <c r="AEL31" s="385"/>
      <c r="AEM31" s="385"/>
      <c r="AEN31" s="385"/>
      <c r="AEO31" s="385"/>
      <c r="AEP31" s="385"/>
      <c r="AEQ31" s="385"/>
      <c r="AER31" s="385"/>
      <c r="AES31" s="385"/>
      <c r="AET31" s="385"/>
      <c r="AEU31" s="385"/>
      <c r="AEV31" s="385"/>
      <c r="AEW31" s="385"/>
      <c r="AEX31" s="385"/>
      <c r="AEY31" s="385"/>
      <c r="AEZ31" s="385"/>
      <c r="AFA31" s="385"/>
      <c r="AFB31" s="385"/>
      <c r="AFC31" s="385"/>
      <c r="AFD31" s="385"/>
      <c r="AFE31" s="385"/>
      <c r="AFF31" s="385"/>
      <c r="AFG31" s="385"/>
      <c r="AFH31" s="385"/>
      <c r="AFI31" s="385"/>
      <c r="AFJ31" s="385"/>
      <c r="AFK31" s="385"/>
      <c r="AFL31" s="385"/>
      <c r="AFM31" s="385"/>
      <c r="AFN31" s="385"/>
      <c r="AFO31" s="385"/>
      <c r="AFP31" s="385"/>
      <c r="AFQ31" s="385"/>
      <c r="AFR31" s="385"/>
      <c r="AFS31" s="385"/>
      <c r="AFT31" s="385"/>
      <c r="AFU31" s="385"/>
      <c r="AFV31" s="385"/>
      <c r="AFW31" s="385"/>
      <c r="AFX31" s="385"/>
      <c r="AFY31" s="385"/>
      <c r="AFZ31" s="385"/>
      <c r="AGA31" s="385"/>
      <c r="AGB31" s="385"/>
      <c r="AGC31" s="385"/>
      <c r="AGD31" s="385"/>
      <c r="AGE31" s="385"/>
      <c r="AGF31" s="385"/>
      <c r="AGG31" s="385"/>
      <c r="AGH31" s="385"/>
      <c r="AGI31" s="385"/>
      <c r="AGJ31" s="385"/>
      <c r="AGK31" s="385"/>
      <c r="AGL31" s="385"/>
      <c r="AGM31" s="385"/>
      <c r="AGN31" s="385"/>
      <c r="AGO31" s="385"/>
      <c r="AGP31" s="385"/>
      <c r="AGQ31" s="385"/>
      <c r="AGR31" s="385"/>
      <c r="AGS31" s="385"/>
      <c r="AGT31" s="385"/>
      <c r="AGU31" s="385"/>
      <c r="AGV31" s="385"/>
      <c r="AGW31" s="385"/>
      <c r="AGX31" s="385"/>
      <c r="AGY31" s="385"/>
      <c r="AGZ31" s="385"/>
      <c r="AHA31" s="385"/>
      <c r="AHB31" s="385"/>
      <c r="AHC31" s="385"/>
      <c r="AHD31" s="385"/>
      <c r="AHE31" s="385"/>
      <c r="AHF31" s="385"/>
      <c r="AHG31" s="385"/>
      <c r="AHH31" s="385"/>
      <c r="AHI31" s="385"/>
      <c r="AHJ31" s="385"/>
      <c r="AHK31" s="385"/>
      <c r="AHL31" s="385"/>
      <c r="AHM31" s="385"/>
      <c r="AHN31" s="385"/>
      <c r="AHO31" s="385"/>
      <c r="AHP31" s="385"/>
      <c r="AHQ31" s="385"/>
      <c r="AHR31" s="385"/>
      <c r="AHS31" s="385"/>
      <c r="AHT31" s="385"/>
      <c r="AHU31" s="385"/>
      <c r="AHV31" s="385"/>
      <c r="AHW31" s="385"/>
      <c r="AHX31" s="385"/>
      <c r="AHY31" s="385"/>
      <c r="AHZ31" s="385"/>
      <c r="AIA31" s="385"/>
      <c r="AIB31" s="385"/>
      <c r="AIC31" s="385"/>
      <c r="AID31" s="385"/>
      <c r="AIE31" s="385"/>
      <c r="AIF31" s="385"/>
      <c r="AIG31" s="385"/>
      <c r="AIH31" s="385"/>
      <c r="AII31" s="385"/>
      <c r="AIJ31" s="385"/>
      <c r="AIK31" s="385"/>
      <c r="AIL31" s="385"/>
      <c r="AIM31" s="385"/>
      <c r="AIN31" s="385"/>
      <c r="AIO31" s="385"/>
      <c r="AIP31" s="385"/>
      <c r="AIQ31" s="385"/>
      <c r="AIR31" s="385"/>
      <c r="AIS31" s="385"/>
      <c r="AIT31" s="385"/>
      <c r="AIU31" s="385"/>
      <c r="AIV31" s="385"/>
      <c r="AIW31" s="385"/>
      <c r="AIX31" s="385"/>
      <c r="AIY31" s="385"/>
      <c r="AIZ31" s="385"/>
      <c r="AJA31" s="385"/>
      <c r="AJB31" s="385"/>
      <c r="AJC31" s="385"/>
      <c r="AJD31" s="385"/>
      <c r="AJE31" s="385"/>
      <c r="AJF31" s="385"/>
      <c r="AJG31" s="385"/>
      <c r="AJH31" s="385"/>
      <c r="AJI31" s="385"/>
      <c r="AJJ31" s="385"/>
      <c r="AJK31" s="385"/>
      <c r="AJL31" s="385"/>
      <c r="AJM31" s="385"/>
      <c r="AJN31" s="385"/>
      <c r="AJO31" s="385"/>
      <c r="AJP31" s="385"/>
      <c r="AJQ31" s="385"/>
      <c r="AJR31" s="385"/>
      <c r="AJS31" s="385"/>
      <c r="AJT31" s="385"/>
      <c r="AJU31" s="385"/>
      <c r="AJV31" s="385"/>
      <c r="AJW31" s="385"/>
      <c r="AJX31" s="385"/>
      <c r="AJY31" s="385"/>
      <c r="AJZ31" s="385"/>
      <c r="AKA31" s="385"/>
      <c r="AKB31" s="385"/>
      <c r="AKC31" s="385"/>
      <c r="AKD31" s="385"/>
      <c r="AKE31" s="385"/>
      <c r="AKF31" s="385"/>
      <c r="AKG31" s="385"/>
      <c r="AKH31" s="385"/>
      <c r="AKI31" s="385"/>
      <c r="AKJ31" s="385"/>
      <c r="AKK31" s="385"/>
      <c r="AKL31" s="385"/>
      <c r="AKM31" s="385"/>
      <c r="AKN31" s="385"/>
      <c r="AKO31" s="385"/>
      <c r="AKP31" s="385"/>
      <c r="AKQ31" s="385"/>
      <c r="AKR31" s="385"/>
      <c r="AKS31" s="385"/>
      <c r="AKT31" s="385"/>
      <c r="AKU31" s="385"/>
      <c r="AKV31" s="385"/>
      <c r="AKW31" s="385"/>
      <c r="AKX31" s="385"/>
      <c r="AKY31" s="385"/>
      <c r="AKZ31" s="385"/>
      <c r="ALA31" s="385"/>
      <c r="ALB31" s="385"/>
      <c r="ALC31" s="385"/>
      <c r="ALD31" s="385"/>
      <c r="ALE31" s="385"/>
      <c r="ALF31" s="385"/>
      <c r="ALG31" s="385"/>
      <c r="ALH31" s="385"/>
      <c r="ALI31" s="385"/>
      <c r="ALJ31" s="385"/>
      <c r="ALK31" s="385"/>
      <c r="ALL31" s="385"/>
      <c r="ALM31" s="385"/>
      <c r="ALN31" s="385"/>
      <c r="ALO31" s="385"/>
      <c r="ALP31" s="385"/>
      <c r="ALQ31" s="385"/>
      <c r="ALR31" s="385"/>
      <c r="ALS31" s="385"/>
      <c r="ALT31" s="385"/>
      <c r="ALU31" s="385"/>
      <c r="ALV31" s="385"/>
      <c r="ALW31" s="385"/>
      <c r="ALX31" s="385"/>
      <c r="ALY31" s="385"/>
      <c r="ALZ31" s="385"/>
      <c r="AMA31" s="385"/>
      <c r="AMB31" s="385"/>
      <c r="AMC31" s="385"/>
      <c r="AMD31" s="385"/>
      <c r="AME31" s="385"/>
      <c r="AMF31" s="385"/>
      <c r="AMG31" s="385"/>
      <c r="AMH31" s="385"/>
      <c r="AMI31" s="385"/>
      <c r="AMJ31" s="385"/>
      <c r="AMK31" s="385"/>
    </row>
    <row r="32" spans="1:1025" s="369" customFormat="1">
      <c r="A32" s="383"/>
      <c r="B32" s="384" t="s">
        <v>3438</v>
      </c>
      <c r="C32" s="384"/>
      <c r="D32" s="384"/>
      <c r="E32" s="384"/>
      <c r="F32" s="384"/>
      <c r="G32" s="384"/>
      <c r="H32" s="384"/>
      <c r="I32" s="384"/>
      <c r="J32" s="384"/>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c r="AZ32" s="385"/>
      <c r="BA32" s="385"/>
      <c r="BB32" s="385"/>
      <c r="BC32" s="385"/>
      <c r="BD32" s="385"/>
      <c r="BE32" s="385"/>
      <c r="BF32" s="385"/>
      <c r="BG32" s="385"/>
      <c r="BH32" s="385"/>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85"/>
      <c r="CI32" s="385"/>
      <c r="CJ32" s="385"/>
      <c r="CK32" s="385"/>
      <c r="CL32" s="385"/>
      <c r="CM32" s="385"/>
      <c r="CN32" s="385"/>
      <c r="CO32" s="385"/>
      <c r="CP32" s="385"/>
      <c r="CQ32" s="385"/>
      <c r="CR32" s="385"/>
      <c r="CS32" s="385"/>
      <c r="CT32" s="385"/>
      <c r="CU32" s="385"/>
      <c r="CV32" s="385"/>
      <c r="CW32" s="385"/>
      <c r="CX32" s="385"/>
      <c r="CY32" s="385"/>
      <c r="CZ32" s="385"/>
      <c r="DA32" s="385"/>
      <c r="DB32" s="385"/>
      <c r="DC32" s="385"/>
      <c r="DD32" s="385"/>
      <c r="DE32" s="385"/>
      <c r="DF32" s="385"/>
      <c r="DG32" s="385"/>
      <c r="DH32" s="385"/>
      <c r="DI32" s="385"/>
      <c r="DJ32" s="385"/>
      <c r="DK32" s="385"/>
      <c r="DL32" s="385"/>
      <c r="DM32" s="385"/>
      <c r="DN32" s="385"/>
      <c r="DO32" s="385"/>
      <c r="DP32" s="385"/>
      <c r="DQ32" s="385"/>
      <c r="DR32" s="385"/>
      <c r="DS32" s="385"/>
      <c r="DT32" s="385"/>
      <c r="DU32" s="385"/>
      <c r="DV32" s="385"/>
      <c r="DW32" s="385"/>
      <c r="DX32" s="385"/>
      <c r="DY32" s="385"/>
      <c r="DZ32" s="385"/>
      <c r="EA32" s="385"/>
      <c r="EB32" s="385"/>
      <c r="EC32" s="385"/>
      <c r="ED32" s="385"/>
      <c r="EE32" s="385"/>
      <c r="EF32" s="385"/>
      <c r="EG32" s="385"/>
      <c r="EH32" s="385"/>
      <c r="EI32" s="385"/>
      <c r="EJ32" s="385"/>
      <c r="EK32" s="385"/>
      <c r="EL32" s="385"/>
      <c r="EM32" s="385"/>
      <c r="EN32" s="385"/>
      <c r="EO32" s="385"/>
      <c r="EP32" s="385"/>
      <c r="EQ32" s="385"/>
      <c r="ER32" s="385"/>
      <c r="ES32" s="385"/>
      <c r="ET32" s="385"/>
      <c r="EU32" s="385"/>
      <c r="EV32" s="385"/>
      <c r="EW32" s="385"/>
      <c r="EX32" s="385"/>
      <c r="EY32" s="385"/>
      <c r="EZ32" s="385"/>
      <c r="FA32" s="385"/>
      <c r="FB32" s="385"/>
      <c r="FC32" s="385"/>
      <c r="FD32" s="385"/>
      <c r="FE32" s="385"/>
      <c r="FF32" s="385"/>
      <c r="FG32" s="385"/>
      <c r="FH32" s="385"/>
      <c r="FI32" s="385"/>
      <c r="FJ32" s="385"/>
      <c r="FK32" s="385"/>
      <c r="FL32" s="385"/>
      <c r="FM32" s="385"/>
      <c r="FN32" s="385"/>
      <c r="FO32" s="385"/>
      <c r="FP32" s="385"/>
      <c r="FQ32" s="385"/>
      <c r="FR32" s="385"/>
      <c r="FS32" s="385"/>
      <c r="FT32" s="385"/>
      <c r="FU32" s="385"/>
      <c r="FV32" s="385"/>
      <c r="FW32" s="385"/>
      <c r="FX32" s="385"/>
      <c r="FY32" s="385"/>
      <c r="FZ32" s="385"/>
      <c r="GA32" s="385"/>
      <c r="GB32" s="385"/>
      <c r="GC32" s="385"/>
      <c r="GD32" s="385"/>
      <c r="GE32" s="385"/>
      <c r="GF32" s="385"/>
      <c r="GG32" s="385"/>
      <c r="GH32" s="385"/>
      <c r="GI32" s="385"/>
      <c r="GJ32" s="385"/>
      <c r="GK32" s="385"/>
      <c r="GL32" s="385"/>
      <c r="GM32" s="385"/>
      <c r="GN32" s="385"/>
      <c r="GO32" s="385"/>
      <c r="GP32" s="385"/>
      <c r="GQ32" s="385"/>
      <c r="GR32" s="385"/>
      <c r="GS32" s="385"/>
      <c r="GT32" s="385"/>
      <c r="GU32" s="385"/>
      <c r="GV32" s="385"/>
      <c r="GW32" s="385"/>
      <c r="GX32" s="385"/>
      <c r="GY32" s="385"/>
      <c r="GZ32" s="385"/>
      <c r="HA32" s="385"/>
      <c r="HB32" s="385"/>
      <c r="HC32" s="385"/>
      <c r="HD32" s="385"/>
      <c r="HE32" s="385"/>
      <c r="HF32" s="385"/>
      <c r="HG32" s="385"/>
      <c r="HH32" s="385"/>
      <c r="HI32" s="385"/>
      <c r="HJ32" s="385"/>
      <c r="HK32" s="385"/>
      <c r="HL32" s="385"/>
      <c r="HM32" s="385"/>
      <c r="HN32" s="385"/>
      <c r="HO32" s="385"/>
      <c r="HP32" s="385"/>
      <c r="HQ32" s="385"/>
      <c r="HR32" s="385"/>
      <c r="HS32" s="385"/>
      <c r="HT32" s="385"/>
      <c r="HU32" s="385"/>
      <c r="HV32" s="385"/>
      <c r="HW32" s="385"/>
      <c r="HX32" s="385"/>
      <c r="HY32" s="385"/>
      <c r="HZ32" s="385"/>
      <c r="IA32" s="385"/>
      <c r="IB32" s="385"/>
      <c r="IC32" s="385"/>
      <c r="ID32" s="385"/>
      <c r="IE32" s="385"/>
      <c r="IF32" s="385"/>
      <c r="IG32" s="385"/>
      <c r="IH32" s="385"/>
      <c r="II32" s="385"/>
      <c r="IJ32" s="385"/>
      <c r="IK32" s="385"/>
      <c r="IL32" s="385"/>
      <c r="IM32" s="385"/>
      <c r="IN32" s="385"/>
      <c r="IO32" s="385"/>
      <c r="IP32" s="385"/>
      <c r="IQ32" s="385"/>
      <c r="IR32" s="385"/>
      <c r="IS32" s="385"/>
      <c r="IT32" s="385"/>
      <c r="IU32" s="385"/>
      <c r="IV32" s="385"/>
      <c r="IW32" s="385"/>
      <c r="IX32" s="385"/>
      <c r="IY32" s="385"/>
      <c r="IZ32" s="385"/>
      <c r="JA32" s="385"/>
      <c r="JB32" s="385"/>
      <c r="JC32" s="385"/>
      <c r="JD32" s="385"/>
      <c r="JE32" s="385"/>
      <c r="JF32" s="385"/>
      <c r="JG32" s="385"/>
      <c r="JH32" s="385"/>
      <c r="JI32" s="385"/>
      <c r="JJ32" s="385"/>
      <c r="JK32" s="385"/>
      <c r="JL32" s="385"/>
      <c r="JM32" s="385"/>
      <c r="JN32" s="385"/>
      <c r="JO32" s="385"/>
      <c r="JP32" s="385"/>
      <c r="JQ32" s="385"/>
      <c r="JR32" s="385"/>
      <c r="JS32" s="385"/>
      <c r="JT32" s="385"/>
      <c r="JU32" s="385"/>
      <c r="JV32" s="385"/>
      <c r="JW32" s="385"/>
      <c r="JX32" s="385"/>
      <c r="JY32" s="385"/>
      <c r="JZ32" s="385"/>
      <c r="KA32" s="385"/>
      <c r="KB32" s="385"/>
      <c r="KC32" s="385"/>
      <c r="KD32" s="385"/>
      <c r="KE32" s="385"/>
      <c r="KF32" s="385"/>
      <c r="KG32" s="385"/>
      <c r="KH32" s="385"/>
      <c r="KI32" s="385"/>
      <c r="KJ32" s="385"/>
      <c r="KK32" s="385"/>
      <c r="KL32" s="385"/>
      <c r="KM32" s="385"/>
      <c r="KN32" s="385"/>
      <c r="KO32" s="385"/>
      <c r="KP32" s="385"/>
      <c r="KQ32" s="385"/>
      <c r="KR32" s="385"/>
      <c r="KS32" s="385"/>
      <c r="KT32" s="385"/>
      <c r="KU32" s="385"/>
      <c r="KV32" s="385"/>
      <c r="KW32" s="385"/>
      <c r="KX32" s="385"/>
      <c r="KY32" s="385"/>
      <c r="KZ32" s="385"/>
      <c r="LA32" s="385"/>
      <c r="LB32" s="385"/>
      <c r="LC32" s="385"/>
      <c r="LD32" s="385"/>
      <c r="LE32" s="385"/>
      <c r="LF32" s="385"/>
      <c r="LG32" s="385"/>
      <c r="LH32" s="385"/>
      <c r="LI32" s="385"/>
      <c r="LJ32" s="385"/>
      <c r="LK32" s="385"/>
      <c r="LL32" s="385"/>
      <c r="LM32" s="385"/>
      <c r="LN32" s="385"/>
      <c r="LO32" s="385"/>
      <c r="LP32" s="385"/>
      <c r="LQ32" s="385"/>
      <c r="LR32" s="385"/>
      <c r="LS32" s="385"/>
      <c r="LT32" s="385"/>
      <c r="LU32" s="385"/>
      <c r="LV32" s="385"/>
      <c r="LW32" s="385"/>
      <c r="LX32" s="385"/>
      <c r="LY32" s="385"/>
      <c r="LZ32" s="385"/>
      <c r="MA32" s="385"/>
      <c r="MB32" s="385"/>
      <c r="MC32" s="385"/>
      <c r="MD32" s="385"/>
      <c r="ME32" s="385"/>
      <c r="MF32" s="385"/>
      <c r="MG32" s="385"/>
      <c r="MH32" s="385"/>
      <c r="MI32" s="385"/>
      <c r="MJ32" s="385"/>
      <c r="MK32" s="385"/>
      <c r="ML32" s="385"/>
      <c r="MM32" s="385"/>
      <c r="MN32" s="385"/>
      <c r="MO32" s="385"/>
      <c r="MP32" s="385"/>
      <c r="MQ32" s="385"/>
      <c r="MR32" s="385"/>
      <c r="MS32" s="385"/>
      <c r="MT32" s="385"/>
      <c r="MU32" s="385"/>
      <c r="MV32" s="385"/>
      <c r="MW32" s="385"/>
      <c r="MX32" s="385"/>
      <c r="MY32" s="385"/>
      <c r="MZ32" s="385"/>
      <c r="NA32" s="385"/>
      <c r="NB32" s="385"/>
      <c r="NC32" s="385"/>
      <c r="ND32" s="385"/>
      <c r="NE32" s="385"/>
      <c r="NF32" s="385"/>
      <c r="NG32" s="385"/>
      <c r="NH32" s="385"/>
      <c r="NI32" s="385"/>
      <c r="NJ32" s="385"/>
      <c r="NK32" s="385"/>
      <c r="NL32" s="385"/>
      <c r="NM32" s="385"/>
      <c r="NN32" s="385"/>
      <c r="NO32" s="385"/>
      <c r="NP32" s="385"/>
      <c r="NQ32" s="385"/>
      <c r="NR32" s="385"/>
      <c r="NS32" s="385"/>
      <c r="NT32" s="385"/>
      <c r="NU32" s="385"/>
      <c r="NV32" s="385"/>
      <c r="NW32" s="385"/>
      <c r="NX32" s="385"/>
      <c r="NY32" s="385"/>
      <c r="NZ32" s="385"/>
      <c r="OA32" s="385"/>
      <c r="OB32" s="385"/>
      <c r="OC32" s="385"/>
      <c r="OD32" s="385"/>
      <c r="OE32" s="385"/>
      <c r="OF32" s="385"/>
      <c r="OG32" s="385"/>
      <c r="OH32" s="385"/>
      <c r="OI32" s="385"/>
      <c r="OJ32" s="385"/>
      <c r="OK32" s="385"/>
      <c r="OL32" s="385"/>
      <c r="OM32" s="385"/>
      <c r="ON32" s="385"/>
      <c r="OO32" s="385"/>
      <c r="OP32" s="385"/>
      <c r="OQ32" s="385"/>
      <c r="OR32" s="385"/>
      <c r="OS32" s="385"/>
      <c r="OT32" s="385"/>
      <c r="OU32" s="385"/>
      <c r="OV32" s="385"/>
      <c r="OW32" s="385"/>
      <c r="OX32" s="385"/>
      <c r="OY32" s="385"/>
      <c r="OZ32" s="385"/>
      <c r="PA32" s="385"/>
      <c r="PB32" s="385"/>
      <c r="PC32" s="385"/>
      <c r="PD32" s="385"/>
      <c r="PE32" s="385"/>
      <c r="PF32" s="385"/>
      <c r="PG32" s="385"/>
      <c r="PH32" s="385"/>
      <c r="PI32" s="385"/>
      <c r="PJ32" s="385"/>
      <c r="PK32" s="385"/>
      <c r="PL32" s="385"/>
      <c r="PM32" s="385"/>
      <c r="PN32" s="385"/>
      <c r="PO32" s="385"/>
      <c r="PP32" s="385"/>
      <c r="PQ32" s="385"/>
      <c r="PR32" s="385"/>
      <c r="PS32" s="385"/>
      <c r="PT32" s="385"/>
      <c r="PU32" s="385"/>
      <c r="PV32" s="385"/>
      <c r="PW32" s="385"/>
      <c r="PX32" s="385"/>
      <c r="PY32" s="385"/>
      <c r="PZ32" s="385"/>
      <c r="QA32" s="385"/>
      <c r="QB32" s="385"/>
      <c r="QC32" s="385"/>
      <c r="QD32" s="385"/>
      <c r="QE32" s="385"/>
      <c r="QF32" s="385"/>
      <c r="QG32" s="385"/>
      <c r="QH32" s="385"/>
      <c r="QI32" s="385"/>
      <c r="QJ32" s="385"/>
      <c r="QK32" s="385"/>
      <c r="QL32" s="385"/>
      <c r="QM32" s="385"/>
      <c r="QN32" s="385"/>
      <c r="QO32" s="385"/>
      <c r="QP32" s="385"/>
      <c r="QQ32" s="385"/>
      <c r="QR32" s="385"/>
      <c r="QS32" s="385"/>
      <c r="QT32" s="385"/>
      <c r="QU32" s="385"/>
      <c r="QV32" s="385"/>
      <c r="QW32" s="385"/>
      <c r="QX32" s="385"/>
      <c r="QY32" s="385"/>
      <c r="QZ32" s="385"/>
      <c r="RA32" s="385"/>
      <c r="RB32" s="385"/>
      <c r="RC32" s="385"/>
      <c r="RD32" s="385"/>
      <c r="RE32" s="385"/>
      <c r="RF32" s="385"/>
      <c r="RG32" s="385"/>
      <c r="RH32" s="385"/>
      <c r="RI32" s="385"/>
      <c r="RJ32" s="385"/>
      <c r="RK32" s="385"/>
      <c r="RL32" s="385"/>
      <c r="RM32" s="385"/>
      <c r="RN32" s="385"/>
      <c r="RO32" s="385"/>
      <c r="RP32" s="385"/>
      <c r="RQ32" s="385"/>
      <c r="RR32" s="385"/>
      <c r="RS32" s="385"/>
      <c r="RT32" s="385"/>
      <c r="RU32" s="385"/>
      <c r="RV32" s="385"/>
      <c r="RW32" s="385"/>
      <c r="RX32" s="385"/>
      <c r="RY32" s="385"/>
      <c r="RZ32" s="385"/>
      <c r="SA32" s="385"/>
      <c r="SB32" s="385"/>
      <c r="SC32" s="385"/>
      <c r="SD32" s="385"/>
      <c r="SE32" s="385"/>
      <c r="SF32" s="385"/>
      <c r="SG32" s="385"/>
      <c r="SH32" s="385"/>
      <c r="SI32" s="385"/>
      <c r="SJ32" s="385"/>
      <c r="SK32" s="385"/>
      <c r="SL32" s="385"/>
      <c r="SM32" s="385"/>
      <c r="SN32" s="385"/>
      <c r="SO32" s="385"/>
      <c r="SP32" s="385"/>
      <c r="SQ32" s="385"/>
      <c r="SR32" s="385"/>
      <c r="SS32" s="385"/>
      <c r="ST32" s="385"/>
      <c r="SU32" s="385"/>
      <c r="SV32" s="385"/>
      <c r="SW32" s="385"/>
      <c r="SX32" s="385"/>
      <c r="SY32" s="385"/>
      <c r="SZ32" s="385"/>
      <c r="TA32" s="385"/>
      <c r="TB32" s="385"/>
      <c r="TC32" s="385"/>
      <c r="TD32" s="385"/>
      <c r="TE32" s="385"/>
      <c r="TF32" s="385"/>
      <c r="TG32" s="385"/>
      <c r="TH32" s="385"/>
      <c r="TI32" s="385"/>
      <c r="TJ32" s="385"/>
      <c r="TK32" s="385"/>
      <c r="TL32" s="385"/>
      <c r="TM32" s="385"/>
      <c r="TN32" s="385"/>
      <c r="TO32" s="385"/>
      <c r="TP32" s="385"/>
      <c r="TQ32" s="385"/>
      <c r="TR32" s="385"/>
      <c r="TS32" s="385"/>
      <c r="TT32" s="385"/>
      <c r="TU32" s="385"/>
      <c r="TV32" s="385"/>
      <c r="TW32" s="385"/>
      <c r="TX32" s="385"/>
      <c r="TY32" s="385"/>
      <c r="TZ32" s="385"/>
      <c r="UA32" s="385"/>
      <c r="UB32" s="385"/>
      <c r="UC32" s="385"/>
      <c r="UD32" s="385"/>
      <c r="UE32" s="385"/>
      <c r="UF32" s="385"/>
      <c r="UG32" s="385"/>
      <c r="UH32" s="385"/>
      <c r="UI32" s="385"/>
      <c r="UJ32" s="385"/>
      <c r="UK32" s="385"/>
      <c r="UL32" s="385"/>
      <c r="UM32" s="385"/>
      <c r="UN32" s="385"/>
      <c r="UO32" s="385"/>
      <c r="UP32" s="385"/>
      <c r="UQ32" s="385"/>
      <c r="UR32" s="385"/>
      <c r="US32" s="385"/>
      <c r="UT32" s="385"/>
      <c r="UU32" s="385"/>
      <c r="UV32" s="385"/>
      <c r="UW32" s="385"/>
      <c r="UX32" s="385"/>
      <c r="UY32" s="385"/>
      <c r="UZ32" s="385"/>
      <c r="VA32" s="385"/>
      <c r="VB32" s="385"/>
      <c r="VC32" s="385"/>
      <c r="VD32" s="385"/>
      <c r="VE32" s="385"/>
      <c r="VF32" s="385"/>
      <c r="VG32" s="385"/>
      <c r="VH32" s="385"/>
      <c r="VI32" s="385"/>
      <c r="VJ32" s="385"/>
      <c r="VK32" s="385"/>
      <c r="VL32" s="385"/>
      <c r="VM32" s="385"/>
      <c r="VN32" s="385"/>
      <c r="VO32" s="385"/>
      <c r="VP32" s="385"/>
      <c r="VQ32" s="385"/>
      <c r="VR32" s="385"/>
      <c r="VS32" s="385"/>
      <c r="VT32" s="385"/>
      <c r="VU32" s="385"/>
      <c r="VV32" s="385"/>
      <c r="VW32" s="385"/>
      <c r="VX32" s="385"/>
      <c r="VY32" s="385"/>
      <c r="VZ32" s="385"/>
      <c r="WA32" s="385"/>
      <c r="WB32" s="385"/>
      <c r="WC32" s="385"/>
      <c r="WD32" s="385"/>
      <c r="WE32" s="385"/>
      <c r="WF32" s="385"/>
      <c r="WG32" s="385"/>
      <c r="WH32" s="385"/>
      <c r="WI32" s="385"/>
      <c r="WJ32" s="385"/>
      <c r="WK32" s="385"/>
      <c r="WL32" s="385"/>
      <c r="WM32" s="385"/>
      <c r="WN32" s="385"/>
      <c r="WO32" s="385"/>
      <c r="WP32" s="385"/>
      <c r="WQ32" s="385"/>
      <c r="WR32" s="385"/>
      <c r="WS32" s="385"/>
      <c r="WT32" s="385"/>
      <c r="WU32" s="385"/>
      <c r="WV32" s="385"/>
      <c r="WW32" s="385"/>
      <c r="WX32" s="385"/>
      <c r="WY32" s="385"/>
      <c r="WZ32" s="385"/>
      <c r="XA32" s="385"/>
      <c r="XB32" s="385"/>
      <c r="XC32" s="385"/>
      <c r="XD32" s="385"/>
      <c r="XE32" s="385"/>
      <c r="XF32" s="385"/>
      <c r="XG32" s="385"/>
      <c r="XH32" s="385"/>
      <c r="XI32" s="385"/>
      <c r="XJ32" s="385"/>
      <c r="XK32" s="385"/>
      <c r="XL32" s="385"/>
      <c r="XM32" s="385"/>
      <c r="XN32" s="385"/>
      <c r="XO32" s="385"/>
      <c r="XP32" s="385"/>
      <c r="XQ32" s="385"/>
      <c r="XR32" s="385"/>
      <c r="XS32" s="385"/>
      <c r="XT32" s="385"/>
      <c r="XU32" s="385"/>
      <c r="XV32" s="385"/>
      <c r="XW32" s="385"/>
      <c r="XX32" s="385"/>
      <c r="XY32" s="385"/>
      <c r="XZ32" s="385"/>
      <c r="YA32" s="385"/>
      <c r="YB32" s="385"/>
      <c r="YC32" s="385"/>
      <c r="YD32" s="385"/>
      <c r="YE32" s="385"/>
      <c r="YF32" s="385"/>
      <c r="YG32" s="385"/>
      <c r="YH32" s="385"/>
      <c r="YI32" s="385"/>
      <c r="YJ32" s="385"/>
      <c r="YK32" s="385"/>
      <c r="YL32" s="385"/>
      <c r="YM32" s="385"/>
      <c r="YN32" s="385"/>
      <c r="YO32" s="385"/>
      <c r="YP32" s="385"/>
      <c r="YQ32" s="385"/>
      <c r="YR32" s="385"/>
      <c r="YS32" s="385"/>
      <c r="YT32" s="385"/>
      <c r="YU32" s="385"/>
      <c r="YV32" s="385"/>
      <c r="YW32" s="385"/>
      <c r="YX32" s="385"/>
      <c r="YY32" s="385"/>
      <c r="YZ32" s="385"/>
      <c r="ZA32" s="385"/>
      <c r="ZB32" s="385"/>
      <c r="ZC32" s="385"/>
      <c r="ZD32" s="385"/>
      <c r="ZE32" s="385"/>
      <c r="ZF32" s="385"/>
      <c r="ZG32" s="385"/>
      <c r="ZH32" s="385"/>
      <c r="ZI32" s="385"/>
      <c r="ZJ32" s="385"/>
      <c r="ZK32" s="385"/>
      <c r="ZL32" s="385"/>
      <c r="ZM32" s="385"/>
      <c r="ZN32" s="385"/>
      <c r="ZO32" s="385"/>
      <c r="ZP32" s="385"/>
      <c r="ZQ32" s="385"/>
      <c r="ZR32" s="385"/>
      <c r="ZS32" s="385"/>
      <c r="ZT32" s="385"/>
      <c r="ZU32" s="385"/>
      <c r="ZV32" s="385"/>
      <c r="ZW32" s="385"/>
      <c r="ZX32" s="385"/>
      <c r="ZY32" s="385"/>
      <c r="ZZ32" s="385"/>
      <c r="AAA32" s="385"/>
      <c r="AAB32" s="385"/>
      <c r="AAC32" s="385"/>
      <c r="AAD32" s="385"/>
      <c r="AAE32" s="385"/>
      <c r="AAF32" s="385"/>
      <c r="AAG32" s="385"/>
      <c r="AAH32" s="385"/>
      <c r="AAI32" s="385"/>
      <c r="AAJ32" s="385"/>
      <c r="AAK32" s="385"/>
      <c r="AAL32" s="385"/>
      <c r="AAM32" s="385"/>
      <c r="AAN32" s="385"/>
      <c r="AAO32" s="385"/>
      <c r="AAP32" s="385"/>
      <c r="AAQ32" s="385"/>
      <c r="AAR32" s="385"/>
      <c r="AAS32" s="385"/>
      <c r="AAT32" s="385"/>
      <c r="AAU32" s="385"/>
      <c r="AAV32" s="385"/>
      <c r="AAW32" s="385"/>
      <c r="AAX32" s="385"/>
      <c r="AAY32" s="385"/>
      <c r="AAZ32" s="385"/>
      <c r="ABA32" s="385"/>
      <c r="ABB32" s="385"/>
      <c r="ABC32" s="385"/>
      <c r="ABD32" s="385"/>
      <c r="ABE32" s="385"/>
      <c r="ABF32" s="385"/>
      <c r="ABG32" s="385"/>
      <c r="ABH32" s="385"/>
      <c r="ABI32" s="385"/>
      <c r="ABJ32" s="385"/>
      <c r="ABK32" s="385"/>
      <c r="ABL32" s="385"/>
      <c r="ABM32" s="385"/>
      <c r="ABN32" s="385"/>
      <c r="ABO32" s="385"/>
      <c r="ABP32" s="385"/>
      <c r="ABQ32" s="385"/>
      <c r="ABR32" s="385"/>
      <c r="ABS32" s="385"/>
      <c r="ABT32" s="385"/>
      <c r="ABU32" s="385"/>
      <c r="ABV32" s="385"/>
      <c r="ABW32" s="385"/>
      <c r="ABX32" s="385"/>
      <c r="ABY32" s="385"/>
      <c r="ABZ32" s="385"/>
      <c r="ACA32" s="385"/>
      <c r="ACB32" s="385"/>
      <c r="ACC32" s="385"/>
      <c r="ACD32" s="385"/>
      <c r="ACE32" s="385"/>
      <c r="ACF32" s="385"/>
      <c r="ACG32" s="385"/>
      <c r="ACH32" s="385"/>
      <c r="ACI32" s="385"/>
      <c r="ACJ32" s="385"/>
      <c r="ACK32" s="385"/>
      <c r="ACL32" s="385"/>
      <c r="ACM32" s="385"/>
      <c r="ACN32" s="385"/>
      <c r="ACO32" s="385"/>
      <c r="ACP32" s="385"/>
      <c r="ACQ32" s="385"/>
      <c r="ACR32" s="385"/>
      <c r="ACS32" s="385"/>
      <c r="ACT32" s="385"/>
      <c r="ACU32" s="385"/>
      <c r="ACV32" s="385"/>
      <c r="ACW32" s="385"/>
      <c r="ACX32" s="385"/>
      <c r="ACY32" s="385"/>
      <c r="ACZ32" s="385"/>
      <c r="ADA32" s="385"/>
      <c r="ADB32" s="385"/>
      <c r="ADC32" s="385"/>
      <c r="ADD32" s="385"/>
      <c r="ADE32" s="385"/>
      <c r="ADF32" s="385"/>
      <c r="ADG32" s="385"/>
      <c r="ADH32" s="385"/>
      <c r="ADI32" s="385"/>
      <c r="ADJ32" s="385"/>
      <c r="ADK32" s="385"/>
      <c r="ADL32" s="385"/>
      <c r="ADM32" s="385"/>
      <c r="ADN32" s="385"/>
      <c r="ADO32" s="385"/>
      <c r="ADP32" s="385"/>
      <c r="ADQ32" s="385"/>
      <c r="ADR32" s="385"/>
      <c r="ADS32" s="385"/>
      <c r="ADT32" s="385"/>
      <c r="ADU32" s="385"/>
      <c r="ADV32" s="385"/>
      <c r="ADW32" s="385"/>
      <c r="ADX32" s="385"/>
      <c r="ADY32" s="385"/>
      <c r="ADZ32" s="385"/>
      <c r="AEA32" s="385"/>
      <c r="AEB32" s="385"/>
      <c r="AEC32" s="385"/>
      <c r="AED32" s="385"/>
      <c r="AEE32" s="385"/>
      <c r="AEF32" s="385"/>
      <c r="AEG32" s="385"/>
      <c r="AEH32" s="385"/>
      <c r="AEI32" s="385"/>
      <c r="AEJ32" s="385"/>
      <c r="AEK32" s="385"/>
      <c r="AEL32" s="385"/>
      <c r="AEM32" s="385"/>
      <c r="AEN32" s="385"/>
      <c r="AEO32" s="385"/>
      <c r="AEP32" s="385"/>
      <c r="AEQ32" s="385"/>
      <c r="AER32" s="385"/>
      <c r="AES32" s="385"/>
      <c r="AET32" s="385"/>
      <c r="AEU32" s="385"/>
      <c r="AEV32" s="385"/>
      <c r="AEW32" s="385"/>
      <c r="AEX32" s="385"/>
      <c r="AEY32" s="385"/>
      <c r="AEZ32" s="385"/>
      <c r="AFA32" s="385"/>
      <c r="AFB32" s="385"/>
      <c r="AFC32" s="385"/>
      <c r="AFD32" s="385"/>
      <c r="AFE32" s="385"/>
      <c r="AFF32" s="385"/>
      <c r="AFG32" s="385"/>
      <c r="AFH32" s="385"/>
      <c r="AFI32" s="385"/>
      <c r="AFJ32" s="385"/>
      <c r="AFK32" s="385"/>
      <c r="AFL32" s="385"/>
      <c r="AFM32" s="385"/>
      <c r="AFN32" s="385"/>
      <c r="AFO32" s="385"/>
      <c r="AFP32" s="385"/>
      <c r="AFQ32" s="385"/>
      <c r="AFR32" s="385"/>
      <c r="AFS32" s="385"/>
      <c r="AFT32" s="385"/>
      <c r="AFU32" s="385"/>
      <c r="AFV32" s="385"/>
      <c r="AFW32" s="385"/>
      <c r="AFX32" s="385"/>
      <c r="AFY32" s="385"/>
      <c r="AFZ32" s="385"/>
      <c r="AGA32" s="385"/>
      <c r="AGB32" s="385"/>
      <c r="AGC32" s="385"/>
      <c r="AGD32" s="385"/>
      <c r="AGE32" s="385"/>
      <c r="AGF32" s="385"/>
      <c r="AGG32" s="385"/>
      <c r="AGH32" s="385"/>
      <c r="AGI32" s="385"/>
      <c r="AGJ32" s="385"/>
      <c r="AGK32" s="385"/>
      <c r="AGL32" s="385"/>
      <c r="AGM32" s="385"/>
      <c r="AGN32" s="385"/>
      <c r="AGO32" s="385"/>
      <c r="AGP32" s="385"/>
      <c r="AGQ32" s="385"/>
      <c r="AGR32" s="385"/>
      <c r="AGS32" s="385"/>
      <c r="AGT32" s="385"/>
      <c r="AGU32" s="385"/>
      <c r="AGV32" s="385"/>
      <c r="AGW32" s="385"/>
      <c r="AGX32" s="385"/>
      <c r="AGY32" s="385"/>
      <c r="AGZ32" s="385"/>
      <c r="AHA32" s="385"/>
      <c r="AHB32" s="385"/>
      <c r="AHC32" s="385"/>
      <c r="AHD32" s="385"/>
      <c r="AHE32" s="385"/>
      <c r="AHF32" s="385"/>
      <c r="AHG32" s="385"/>
      <c r="AHH32" s="385"/>
      <c r="AHI32" s="385"/>
      <c r="AHJ32" s="385"/>
      <c r="AHK32" s="385"/>
      <c r="AHL32" s="385"/>
      <c r="AHM32" s="385"/>
      <c r="AHN32" s="385"/>
      <c r="AHO32" s="385"/>
      <c r="AHP32" s="385"/>
      <c r="AHQ32" s="385"/>
      <c r="AHR32" s="385"/>
      <c r="AHS32" s="385"/>
      <c r="AHT32" s="385"/>
      <c r="AHU32" s="385"/>
      <c r="AHV32" s="385"/>
      <c r="AHW32" s="385"/>
      <c r="AHX32" s="385"/>
      <c r="AHY32" s="385"/>
      <c r="AHZ32" s="385"/>
      <c r="AIA32" s="385"/>
      <c r="AIB32" s="385"/>
      <c r="AIC32" s="385"/>
      <c r="AID32" s="385"/>
      <c r="AIE32" s="385"/>
      <c r="AIF32" s="385"/>
      <c r="AIG32" s="385"/>
      <c r="AIH32" s="385"/>
      <c r="AII32" s="385"/>
      <c r="AIJ32" s="385"/>
      <c r="AIK32" s="385"/>
      <c r="AIL32" s="385"/>
      <c r="AIM32" s="385"/>
      <c r="AIN32" s="385"/>
      <c r="AIO32" s="385"/>
      <c r="AIP32" s="385"/>
      <c r="AIQ32" s="385"/>
      <c r="AIR32" s="385"/>
      <c r="AIS32" s="385"/>
      <c r="AIT32" s="385"/>
      <c r="AIU32" s="385"/>
      <c r="AIV32" s="385"/>
      <c r="AIW32" s="385"/>
      <c r="AIX32" s="385"/>
      <c r="AIY32" s="385"/>
      <c r="AIZ32" s="385"/>
      <c r="AJA32" s="385"/>
      <c r="AJB32" s="385"/>
      <c r="AJC32" s="385"/>
      <c r="AJD32" s="385"/>
      <c r="AJE32" s="385"/>
      <c r="AJF32" s="385"/>
      <c r="AJG32" s="385"/>
      <c r="AJH32" s="385"/>
      <c r="AJI32" s="385"/>
      <c r="AJJ32" s="385"/>
      <c r="AJK32" s="385"/>
      <c r="AJL32" s="385"/>
      <c r="AJM32" s="385"/>
      <c r="AJN32" s="385"/>
      <c r="AJO32" s="385"/>
      <c r="AJP32" s="385"/>
      <c r="AJQ32" s="385"/>
      <c r="AJR32" s="385"/>
      <c r="AJS32" s="385"/>
      <c r="AJT32" s="385"/>
      <c r="AJU32" s="385"/>
      <c r="AJV32" s="385"/>
      <c r="AJW32" s="385"/>
      <c r="AJX32" s="385"/>
      <c r="AJY32" s="385"/>
      <c r="AJZ32" s="385"/>
      <c r="AKA32" s="385"/>
      <c r="AKB32" s="385"/>
      <c r="AKC32" s="385"/>
      <c r="AKD32" s="385"/>
      <c r="AKE32" s="385"/>
      <c r="AKF32" s="385"/>
      <c r="AKG32" s="385"/>
      <c r="AKH32" s="385"/>
      <c r="AKI32" s="385"/>
      <c r="AKJ32" s="385"/>
      <c r="AKK32" s="385"/>
      <c r="AKL32" s="385"/>
      <c r="AKM32" s="385"/>
      <c r="AKN32" s="385"/>
      <c r="AKO32" s="385"/>
      <c r="AKP32" s="385"/>
      <c r="AKQ32" s="385"/>
      <c r="AKR32" s="385"/>
      <c r="AKS32" s="385"/>
      <c r="AKT32" s="385"/>
      <c r="AKU32" s="385"/>
      <c r="AKV32" s="385"/>
      <c r="AKW32" s="385"/>
      <c r="AKX32" s="385"/>
      <c r="AKY32" s="385"/>
      <c r="AKZ32" s="385"/>
      <c r="ALA32" s="385"/>
      <c r="ALB32" s="385"/>
      <c r="ALC32" s="385"/>
      <c r="ALD32" s="385"/>
      <c r="ALE32" s="385"/>
      <c r="ALF32" s="385"/>
      <c r="ALG32" s="385"/>
      <c r="ALH32" s="385"/>
      <c r="ALI32" s="385"/>
      <c r="ALJ32" s="385"/>
      <c r="ALK32" s="385"/>
      <c r="ALL32" s="385"/>
      <c r="ALM32" s="385"/>
      <c r="ALN32" s="385"/>
      <c r="ALO32" s="385"/>
      <c r="ALP32" s="385"/>
      <c r="ALQ32" s="385"/>
      <c r="ALR32" s="385"/>
      <c r="ALS32" s="385"/>
      <c r="ALT32" s="385"/>
      <c r="ALU32" s="385"/>
      <c r="ALV32" s="385"/>
      <c r="ALW32" s="385"/>
      <c r="ALX32" s="385"/>
      <c r="ALY32" s="385"/>
      <c r="ALZ32" s="385"/>
      <c r="AMA32" s="385"/>
      <c r="AMB32" s="385"/>
      <c r="AMC32" s="385"/>
      <c r="AMD32" s="385"/>
      <c r="AME32" s="385"/>
      <c r="AMF32" s="385"/>
      <c r="AMG32" s="385"/>
      <c r="AMH32" s="385"/>
      <c r="AMI32" s="385"/>
      <c r="AMJ32" s="385"/>
      <c r="AMK32" s="385"/>
    </row>
    <row r="33" spans="1:1025" s="369" customFormat="1" ht="89.25">
      <c r="A33" s="383"/>
      <c r="B33" s="384" t="s">
        <v>3439</v>
      </c>
      <c r="C33" s="384"/>
      <c r="D33" s="384"/>
      <c r="E33" s="384"/>
      <c r="F33" s="384"/>
      <c r="G33" s="384"/>
      <c r="H33" s="384"/>
      <c r="I33" s="384"/>
      <c r="J33" s="384"/>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c r="AZ33" s="385"/>
      <c r="BA33" s="385"/>
      <c r="BB33" s="385"/>
      <c r="BC33" s="385"/>
      <c r="BD33" s="385"/>
      <c r="BE33" s="385"/>
      <c r="BF33" s="385"/>
      <c r="BG33" s="385"/>
      <c r="BH33" s="385"/>
      <c r="BI33" s="385"/>
      <c r="BJ33" s="385"/>
      <c r="BK33" s="385"/>
      <c r="BL33" s="385"/>
      <c r="BM33" s="385"/>
      <c r="BN33" s="385"/>
      <c r="BO33" s="385"/>
      <c r="BP33" s="385"/>
      <c r="BQ33" s="385"/>
      <c r="BR33" s="385"/>
      <c r="BS33" s="385"/>
      <c r="BT33" s="385"/>
      <c r="BU33" s="385"/>
      <c r="BV33" s="385"/>
      <c r="BW33" s="385"/>
      <c r="BX33" s="385"/>
      <c r="BY33" s="385"/>
      <c r="BZ33" s="385"/>
      <c r="CA33" s="385"/>
      <c r="CB33" s="385"/>
      <c r="CC33" s="385"/>
      <c r="CD33" s="385"/>
      <c r="CE33" s="385"/>
      <c r="CF33" s="385"/>
      <c r="CG33" s="385"/>
      <c r="CH33" s="385"/>
      <c r="CI33" s="385"/>
      <c r="CJ33" s="385"/>
      <c r="CK33" s="385"/>
      <c r="CL33" s="385"/>
      <c r="CM33" s="385"/>
      <c r="CN33" s="385"/>
      <c r="CO33" s="385"/>
      <c r="CP33" s="385"/>
      <c r="CQ33" s="385"/>
      <c r="CR33" s="385"/>
      <c r="CS33" s="385"/>
      <c r="CT33" s="385"/>
      <c r="CU33" s="385"/>
      <c r="CV33" s="385"/>
      <c r="CW33" s="385"/>
      <c r="CX33" s="385"/>
      <c r="CY33" s="385"/>
      <c r="CZ33" s="385"/>
      <c r="DA33" s="385"/>
      <c r="DB33" s="385"/>
      <c r="DC33" s="385"/>
      <c r="DD33" s="385"/>
      <c r="DE33" s="385"/>
      <c r="DF33" s="385"/>
      <c r="DG33" s="385"/>
      <c r="DH33" s="385"/>
      <c r="DI33" s="385"/>
      <c r="DJ33" s="385"/>
      <c r="DK33" s="385"/>
      <c r="DL33" s="385"/>
      <c r="DM33" s="385"/>
      <c r="DN33" s="385"/>
      <c r="DO33" s="385"/>
      <c r="DP33" s="385"/>
      <c r="DQ33" s="385"/>
      <c r="DR33" s="385"/>
      <c r="DS33" s="385"/>
      <c r="DT33" s="385"/>
      <c r="DU33" s="385"/>
      <c r="DV33" s="385"/>
      <c r="DW33" s="385"/>
      <c r="DX33" s="385"/>
      <c r="DY33" s="385"/>
      <c r="DZ33" s="385"/>
      <c r="EA33" s="385"/>
      <c r="EB33" s="385"/>
      <c r="EC33" s="385"/>
      <c r="ED33" s="385"/>
      <c r="EE33" s="385"/>
      <c r="EF33" s="385"/>
      <c r="EG33" s="385"/>
      <c r="EH33" s="385"/>
      <c r="EI33" s="385"/>
      <c r="EJ33" s="385"/>
      <c r="EK33" s="385"/>
      <c r="EL33" s="385"/>
      <c r="EM33" s="385"/>
      <c r="EN33" s="385"/>
      <c r="EO33" s="385"/>
      <c r="EP33" s="385"/>
      <c r="EQ33" s="385"/>
      <c r="ER33" s="385"/>
      <c r="ES33" s="385"/>
      <c r="ET33" s="385"/>
      <c r="EU33" s="385"/>
      <c r="EV33" s="385"/>
      <c r="EW33" s="385"/>
      <c r="EX33" s="385"/>
      <c r="EY33" s="385"/>
      <c r="EZ33" s="385"/>
      <c r="FA33" s="385"/>
      <c r="FB33" s="385"/>
      <c r="FC33" s="385"/>
      <c r="FD33" s="385"/>
      <c r="FE33" s="385"/>
      <c r="FF33" s="385"/>
      <c r="FG33" s="385"/>
      <c r="FH33" s="385"/>
      <c r="FI33" s="385"/>
      <c r="FJ33" s="385"/>
      <c r="FK33" s="385"/>
      <c r="FL33" s="385"/>
      <c r="FM33" s="385"/>
      <c r="FN33" s="385"/>
      <c r="FO33" s="385"/>
      <c r="FP33" s="385"/>
      <c r="FQ33" s="385"/>
      <c r="FR33" s="385"/>
      <c r="FS33" s="385"/>
      <c r="FT33" s="385"/>
      <c r="FU33" s="385"/>
      <c r="FV33" s="385"/>
      <c r="FW33" s="385"/>
      <c r="FX33" s="385"/>
      <c r="FY33" s="385"/>
      <c r="FZ33" s="385"/>
      <c r="GA33" s="385"/>
      <c r="GB33" s="385"/>
      <c r="GC33" s="385"/>
      <c r="GD33" s="385"/>
      <c r="GE33" s="385"/>
      <c r="GF33" s="385"/>
      <c r="GG33" s="385"/>
      <c r="GH33" s="385"/>
      <c r="GI33" s="385"/>
      <c r="GJ33" s="385"/>
      <c r="GK33" s="385"/>
      <c r="GL33" s="385"/>
      <c r="GM33" s="385"/>
      <c r="GN33" s="385"/>
      <c r="GO33" s="385"/>
      <c r="GP33" s="385"/>
      <c r="GQ33" s="385"/>
      <c r="GR33" s="385"/>
      <c r="GS33" s="385"/>
      <c r="GT33" s="385"/>
      <c r="GU33" s="385"/>
      <c r="GV33" s="385"/>
      <c r="GW33" s="385"/>
      <c r="GX33" s="385"/>
      <c r="GY33" s="385"/>
      <c r="GZ33" s="385"/>
      <c r="HA33" s="385"/>
      <c r="HB33" s="385"/>
      <c r="HC33" s="385"/>
      <c r="HD33" s="385"/>
      <c r="HE33" s="385"/>
      <c r="HF33" s="385"/>
      <c r="HG33" s="385"/>
      <c r="HH33" s="385"/>
      <c r="HI33" s="385"/>
      <c r="HJ33" s="385"/>
      <c r="HK33" s="385"/>
      <c r="HL33" s="385"/>
      <c r="HM33" s="385"/>
      <c r="HN33" s="385"/>
      <c r="HO33" s="385"/>
      <c r="HP33" s="385"/>
      <c r="HQ33" s="385"/>
      <c r="HR33" s="385"/>
      <c r="HS33" s="385"/>
      <c r="HT33" s="385"/>
      <c r="HU33" s="385"/>
      <c r="HV33" s="385"/>
      <c r="HW33" s="385"/>
      <c r="HX33" s="385"/>
      <c r="HY33" s="385"/>
      <c r="HZ33" s="385"/>
      <c r="IA33" s="385"/>
      <c r="IB33" s="385"/>
      <c r="IC33" s="385"/>
      <c r="ID33" s="385"/>
      <c r="IE33" s="385"/>
      <c r="IF33" s="385"/>
      <c r="IG33" s="385"/>
      <c r="IH33" s="385"/>
      <c r="II33" s="385"/>
      <c r="IJ33" s="385"/>
      <c r="IK33" s="385"/>
      <c r="IL33" s="385"/>
      <c r="IM33" s="385"/>
      <c r="IN33" s="385"/>
      <c r="IO33" s="385"/>
      <c r="IP33" s="385"/>
      <c r="IQ33" s="385"/>
      <c r="IR33" s="385"/>
      <c r="IS33" s="385"/>
      <c r="IT33" s="385"/>
      <c r="IU33" s="385"/>
      <c r="IV33" s="385"/>
      <c r="IW33" s="385"/>
      <c r="IX33" s="385"/>
      <c r="IY33" s="385"/>
      <c r="IZ33" s="385"/>
      <c r="JA33" s="385"/>
      <c r="JB33" s="385"/>
      <c r="JC33" s="385"/>
      <c r="JD33" s="385"/>
      <c r="JE33" s="385"/>
      <c r="JF33" s="385"/>
      <c r="JG33" s="385"/>
      <c r="JH33" s="385"/>
      <c r="JI33" s="385"/>
      <c r="JJ33" s="385"/>
      <c r="JK33" s="385"/>
      <c r="JL33" s="385"/>
      <c r="JM33" s="385"/>
      <c r="JN33" s="385"/>
      <c r="JO33" s="385"/>
      <c r="JP33" s="385"/>
      <c r="JQ33" s="385"/>
      <c r="JR33" s="385"/>
      <c r="JS33" s="385"/>
      <c r="JT33" s="385"/>
      <c r="JU33" s="385"/>
      <c r="JV33" s="385"/>
      <c r="JW33" s="385"/>
      <c r="JX33" s="385"/>
      <c r="JY33" s="385"/>
      <c r="JZ33" s="385"/>
      <c r="KA33" s="385"/>
      <c r="KB33" s="385"/>
      <c r="KC33" s="385"/>
      <c r="KD33" s="385"/>
      <c r="KE33" s="385"/>
      <c r="KF33" s="385"/>
      <c r="KG33" s="385"/>
      <c r="KH33" s="385"/>
      <c r="KI33" s="385"/>
      <c r="KJ33" s="385"/>
      <c r="KK33" s="385"/>
      <c r="KL33" s="385"/>
      <c r="KM33" s="385"/>
      <c r="KN33" s="385"/>
      <c r="KO33" s="385"/>
      <c r="KP33" s="385"/>
      <c r="KQ33" s="385"/>
      <c r="KR33" s="385"/>
      <c r="KS33" s="385"/>
      <c r="KT33" s="385"/>
      <c r="KU33" s="385"/>
      <c r="KV33" s="385"/>
      <c r="KW33" s="385"/>
      <c r="KX33" s="385"/>
      <c r="KY33" s="385"/>
      <c r="KZ33" s="385"/>
      <c r="LA33" s="385"/>
      <c r="LB33" s="385"/>
      <c r="LC33" s="385"/>
      <c r="LD33" s="385"/>
      <c r="LE33" s="385"/>
      <c r="LF33" s="385"/>
      <c r="LG33" s="385"/>
      <c r="LH33" s="385"/>
      <c r="LI33" s="385"/>
      <c r="LJ33" s="385"/>
      <c r="LK33" s="385"/>
      <c r="LL33" s="385"/>
      <c r="LM33" s="385"/>
      <c r="LN33" s="385"/>
      <c r="LO33" s="385"/>
      <c r="LP33" s="385"/>
      <c r="LQ33" s="385"/>
      <c r="LR33" s="385"/>
      <c r="LS33" s="385"/>
      <c r="LT33" s="385"/>
      <c r="LU33" s="385"/>
      <c r="LV33" s="385"/>
      <c r="LW33" s="385"/>
      <c r="LX33" s="385"/>
      <c r="LY33" s="385"/>
      <c r="LZ33" s="385"/>
      <c r="MA33" s="385"/>
      <c r="MB33" s="385"/>
      <c r="MC33" s="385"/>
      <c r="MD33" s="385"/>
      <c r="ME33" s="385"/>
      <c r="MF33" s="385"/>
      <c r="MG33" s="385"/>
      <c r="MH33" s="385"/>
      <c r="MI33" s="385"/>
      <c r="MJ33" s="385"/>
      <c r="MK33" s="385"/>
      <c r="ML33" s="385"/>
      <c r="MM33" s="385"/>
      <c r="MN33" s="385"/>
      <c r="MO33" s="385"/>
      <c r="MP33" s="385"/>
      <c r="MQ33" s="385"/>
      <c r="MR33" s="385"/>
      <c r="MS33" s="385"/>
      <c r="MT33" s="385"/>
      <c r="MU33" s="385"/>
      <c r="MV33" s="385"/>
      <c r="MW33" s="385"/>
      <c r="MX33" s="385"/>
      <c r="MY33" s="385"/>
      <c r="MZ33" s="385"/>
      <c r="NA33" s="385"/>
      <c r="NB33" s="385"/>
      <c r="NC33" s="385"/>
      <c r="ND33" s="385"/>
      <c r="NE33" s="385"/>
      <c r="NF33" s="385"/>
      <c r="NG33" s="385"/>
      <c r="NH33" s="385"/>
      <c r="NI33" s="385"/>
      <c r="NJ33" s="385"/>
      <c r="NK33" s="385"/>
      <c r="NL33" s="385"/>
      <c r="NM33" s="385"/>
      <c r="NN33" s="385"/>
      <c r="NO33" s="385"/>
      <c r="NP33" s="385"/>
      <c r="NQ33" s="385"/>
      <c r="NR33" s="385"/>
      <c r="NS33" s="385"/>
      <c r="NT33" s="385"/>
      <c r="NU33" s="385"/>
      <c r="NV33" s="385"/>
      <c r="NW33" s="385"/>
      <c r="NX33" s="385"/>
      <c r="NY33" s="385"/>
      <c r="NZ33" s="385"/>
      <c r="OA33" s="385"/>
      <c r="OB33" s="385"/>
      <c r="OC33" s="385"/>
      <c r="OD33" s="385"/>
      <c r="OE33" s="385"/>
      <c r="OF33" s="385"/>
      <c r="OG33" s="385"/>
      <c r="OH33" s="385"/>
      <c r="OI33" s="385"/>
      <c r="OJ33" s="385"/>
      <c r="OK33" s="385"/>
      <c r="OL33" s="385"/>
      <c r="OM33" s="385"/>
      <c r="ON33" s="385"/>
      <c r="OO33" s="385"/>
      <c r="OP33" s="385"/>
      <c r="OQ33" s="385"/>
      <c r="OR33" s="385"/>
      <c r="OS33" s="385"/>
      <c r="OT33" s="385"/>
      <c r="OU33" s="385"/>
      <c r="OV33" s="385"/>
      <c r="OW33" s="385"/>
      <c r="OX33" s="385"/>
      <c r="OY33" s="385"/>
      <c r="OZ33" s="385"/>
      <c r="PA33" s="385"/>
      <c r="PB33" s="385"/>
      <c r="PC33" s="385"/>
      <c r="PD33" s="385"/>
      <c r="PE33" s="385"/>
      <c r="PF33" s="385"/>
      <c r="PG33" s="385"/>
      <c r="PH33" s="385"/>
      <c r="PI33" s="385"/>
      <c r="PJ33" s="385"/>
      <c r="PK33" s="385"/>
      <c r="PL33" s="385"/>
      <c r="PM33" s="385"/>
      <c r="PN33" s="385"/>
      <c r="PO33" s="385"/>
      <c r="PP33" s="385"/>
      <c r="PQ33" s="385"/>
      <c r="PR33" s="385"/>
      <c r="PS33" s="385"/>
      <c r="PT33" s="385"/>
      <c r="PU33" s="385"/>
      <c r="PV33" s="385"/>
      <c r="PW33" s="385"/>
      <c r="PX33" s="385"/>
      <c r="PY33" s="385"/>
      <c r="PZ33" s="385"/>
      <c r="QA33" s="385"/>
      <c r="QB33" s="385"/>
      <c r="QC33" s="385"/>
      <c r="QD33" s="385"/>
      <c r="QE33" s="385"/>
      <c r="QF33" s="385"/>
      <c r="QG33" s="385"/>
      <c r="QH33" s="385"/>
      <c r="QI33" s="385"/>
      <c r="QJ33" s="385"/>
      <c r="QK33" s="385"/>
      <c r="QL33" s="385"/>
      <c r="QM33" s="385"/>
      <c r="QN33" s="385"/>
      <c r="QO33" s="385"/>
      <c r="QP33" s="385"/>
      <c r="QQ33" s="385"/>
      <c r="QR33" s="385"/>
      <c r="QS33" s="385"/>
      <c r="QT33" s="385"/>
      <c r="QU33" s="385"/>
      <c r="QV33" s="385"/>
      <c r="QW33" s="385"/>
      <c r="QX33" s="385"/>
      <c r="QY33" s="385"/>
      <c r="QZ33" s="385"/>
      <c r="RA33" s="385"/>
      <c r="RB33" s="385"/>
      <c r="RC33" s="385"/>
      <c r="RD33" s="385"/>
      <c r="RE33" s="385"/>
      <c r="RF33" s="385"/>
      <c r="RG33" s="385"/>
      <c r="RH33" s="385"/>
      <c r="RI33" s="385"/>
      <c r="RJ33" s="385"/>
      <c r="RK33" s="385"/>
      <c r="RL33" s="385"/>
      <c r="RM33" s="385"/>
      <c r="RN33" s="385"/>
      <c r="RO33" s="385"/>
      <c r="RP33" s="385"/>
      <c r="RQ33" s="385"/>
      <c r="RR33" s="385"/>
      <c r="RS33" s="385"/>
      <c r="RT33" s="385"/>
      <c r="RU33" s="385"/>
      <c r="RV33" s="385"/>
      <c r="RW33" s="385"/>
      <c r="RX33" s="385"/>
      <c r="RY33" s="385"/>
      <c r="RZ33" s="385"/>
      <c r="SA33" s="385"/>
      <c r="SB33" s="385"/>
      <c r="SC33" s="385"/>
      <c r="SD33" s="385"/>
      <c r="SE33" s="385"/>
      <c r="SF33" s="385"/>
      <c r="SG33" s="385"/>
      <c r="SH33" s="385"/>
      <c r="SI33" s="385"/>
      <c r="SJ33" s="385"/>
      <c r="SK33" s="385"/>
      <c r="SL33" s="385"/>
      <c r="SM33" s="385"/>
      <c r="SN33" s="385"/>
      <c r="SO33" s="385"/>
      <c r="SP33" s="385"/>
      <c r="SQ33" s="385"/>
      <c r="SR33" s="385"/>
      <c r="SS33" s="385"/>
      <c r="ST33" s="385"/>
      <c r="SU33" s="385"/>
      <c r="SV33" s="385"/>
      <c r="SW33" s="385"/>
      <c r="SX33" s="385"/>
      <c r="SY33" s="385"/>
      <c r="SZ33" s="385"/>
      <c r="TA33" s="385"/>
      <c r="TB33" s="385"/>
      <c r="TC33" s="385"/>
      <c r="TD33" s="385"/>
      <c r="TE33" s="385"/>
      <c r="TF33" s="385"/>
      <c r="TG33" s="385"/>
      <c r="TH33" s="385"/>
      <c r="TI33" s="385"/>
      <c r="TJ33" s="385"/>
      <c r="TK33" s="385"/>
      <c r="TL33" s="385"/>
      <c r="TM33" s="385"/>
      <c r="TN33" s="385"/>
      <c r="TO33" s="385"/>
      <c r="TP33" s="385"/>
      <c r="TQ33" s="385"/>
      <c r="TR33" s="385"/>
      <c r="TS33" s="385"/>
      <c r="TT33" s="385"/>
      <c r="TU33" s="385"/>
      <c r="TV33" s="385"/>
      <c r="TW33" s="385"/>
      <c r="TX33" s="385"/>
      <c r="TY33" s="385"/>
      <c r="TZ33" s="385"/>
      <c r="UA33" s="385"/>
      <c r="UB33" s="385"/>
      <c r="UC33" s="385"/>
      <c r="UD33" s="385"/>
      <c r="UE33" s="385"/>
      <c r="UF33" s="385"/>
      <c r="UG33" s="385"/>
      <c r="UH33" s="385"/>
      <c r="UI33" s="385"/>
      <c r="UJ33" s="385"/>
      <c r="UK33" s="385"/>
      <c r="UL33" s="385"/>
      <c r="UM33" s="385"/>
      <c r="UN33" s="385"/>
      <c r="UO33" s="385"/>
      <c r="UP33" s="385"/>
      <c r="UQ33" s="385"/>
      <c r="UR33" s="385"/>
      <c r="US33" s="385"/>
      <c r="UT33" s="385"/>
      <c r="UU33" s="385"/>
      <c r="UV33" s="385"/>
      <c r="UW33" s="385"/>
      <c r="UX33" s="385"/>
      <c r="UY33" s="385"/>
      <c r="UZ33" s="385"/>
      <c r="VA33" s="385"/>
      <c r="VB33" s="385"/>
      <c r="VC33" s="385"/>
      <c r="VD33" s="385"/>
      <c r="VE33" s="385"/>
      <c r="VF33" s="385"/>
      <c r="VG33" s="385"/>
      <c r="VH33" s="385"/>
      <c r="VI33" s="385"/>
      <c r="VJ33" s="385"/>
      <c r="VK33" s="385"/>
      <c r="VL33" s="385"/>
      <c r="VM33" s="385"/>
      <c r="VN33" s="385"/>
      <c r="VO33" s="385"/>
      <c r="VP33" s="385"/>
      <c r="VQ33" s="385"/>
      <c r="VR33" s="385"/>
      <c r="VS33" s="385"/>
      <c r="VT33" s="385"/>
      <c r="VU33" s="385"/>
      <c r="VV33" s="385"/>
      <c r="VW33" s="385"/>
      <c r="VX33" s="385"/>
      <c r="VY33" s="385"/>
      <c r="VZ33" s="385"/>
      <c r="WA33" s="385"/>
      <c r="WB33" s="385"/>
      <c r="WC33" s="385"/>
      <c r="WD33" s="385"/>
      <c r="WE33" s="385"/>
      <c r="WF33" s="385"/>
      <c r="WG33" s="385"/>
      <c r="WH33" s="385"/>
      <c r="WI33" s="385"/>
      <c r="WJ33" s="385"/>
      <c r="WK33" s="385"/>
      <c r="WL33" s="385"/>
      <c r="WM33" s="385"/>
      <c r="WN33" s="385"/>
      <c r="WO33" s="385"/>
      <c r="WP33" s="385"/>
      <c r="WQ33" s="385"/>
      <c r="WR33" s="385"/>
      <c r="WS33" s="385"/>
      <c r="WT33" s="385"/>
      <c r="WU33" s="385"/>
      <c r="WV33" s="385"/>
      <c r="WW33" s="385"/>
      <c r="WX33" s="385"/>
      <c r="WY33" s="385"/>
      <c r="WZ33" s="385"/>
      <c r="XA33" s="385"/>
      <c r="XB33" s="385"/>
      <c r="XC33" s="385"/>
      <c r="XD33" s="385"/>
      <c r="XE33" s="385"/>
      <c r="XF33" s="385"/>
      <c r="XG33" s="385"/>
      <c r="XH33" s="385"/>
      <c r="XI33" s="385"/>
      <c r="XJ33" s="385"/>
      <c r="XK33" s="385"/>
      <c r="XL33" s="385"/>
      <c r="XM33" s="385"/>
      <c r="XN33" s="385"/>
      <c r="XO33" s="385"/>
      <c r="XP33" s="385"/>
      <c r="XQ33" s="385"/>
      <c r="XR33" s="385"/>
      <c r="XS33" s="385"/>
      <c r="XT33" s="385"/>
      <c r="XU33" s="385"/>
      <c r="XV33" s="385"/>
      <c r="XW33" s="385"/>
      <c r="XX33" s="385"/>
      <c r="XY33" s="385"/>
      <c r="XZ33" s="385"/>
      <c r="YA33" s="385"/>
      <c r="YB33" s="385"/>
      <c r="YC33" s="385"/>
      <c r="YD33" s="385"/>
      <c r="YE33" s="385"/>
      <c r="YF33" s="385"/>
      <c r="YG33" s="385"/>
      <c r="YH33" s="385"/>
      <c r="YI33" s="385"/>
      <c r="YJ33" s="385"/>
      <c r="YK33" s="385"/>
      <c r="YL33" s="385"/>
      <c r="YM33" s="385"/>
      <c r="YN33" s="385"/>
      <c r="YO33" s="385"/>
      <c r="YP33" s="385"/>
      <c r="YQ33" s="385"/>
      <c r="YR33" s="385"/>
      <c r="YS33" s="385"/>
      <c r="YT33" s="385"/>
      <c r="YU33" s="385"/>
      <c r="YV33" s="385"/>
      <c r="YW33" s="385"/>
      <c r="YX33" s="385"/>
      <c r="YY33" s="385"/>
      <c r="YZ33" s="385"/>
      <c r="ZA33" s="385"/>
      <c r="ZB33" s="385"/>
      <c r="ZC33" s="385"/>
      <c r="ZD33" s="385"/>
      <c r="ZE33" s="385"/>
      <c r="ZF33" s="385"/>
      <c r="ZG33" s="385"/>
      <c r="ZH33" s="385"/>
      <c r="ZI33" s="385"/>
      <c r="ZJ33" s="385"/>
      <c r="ZK33" s="385"/>
      <c r="ZL33" s="385"/>
      <c r="ZM33" s="385"/>
      <c r="ZN33" s="385"/>
      <c r="ZO33" s="385"/>
      <c r="ZP33" s="385"/>
      <c r="ZQ33" s="385"/>
      <c r="ZR33" s="385"/>
      <c r="ZS33" s="385"/>
      <c r="ZT33" s="385"/>
      <c r="ZU33" s="385"/>
      <c r="ZV33" s="385"/>
      <c r="ZW33" s="385"/>
      <c r="ZX33" s="385"/>
      <c r="ZY33" s="385"/>
      <c r="ZZ33" s="385"/>
      <c r="AAA33" s="385"/>
      <c r="AAB33" s="385"/>
      <c r="AAC33" s="385"/>
      <c r="AAD33" s="385"/>
      <c r="AAE33" s="385"/>
      <c r="AAF33" s="385"/>
      <c r="AAG33" s="385"/>
      <c r="AAH33" s="385"/>
      <c r="AAI33" s="385"/>
      <c r="AAJ33" s="385"/>
      <c r="AAK33" s="385"/>
      <c r="AAL33" s="385"/>
      <c r="AAM33" s="385"/>
      <c r="AAN33" s="385"/>
      <c r="AAO33" s="385"/>
      <c r="AAP33" s="385"/>
      <c r="AAQ33" s="385"/>
      <c r="AAR33" s="385"/>
      <c r="AAS33" s="385"/>
      <c r="AAT33" s="385"/>
      <c r="AAU33" s="385"/>
      <c r="AAV33" s="385"/>
      <c r="AAW33" s="385"/>
      <c r="AAX33" s="385"/>
      <c r="AAY33" s="385"/>
      <c r="AAZ33" s="385"/>
      <c r="ABA33" s="385"/>
      <c r="ABB33" s="385"/>
      <c r="ABC33" s="385"/>
      <c r="ABD33" s="385"/>
      <c r="ABE33" s="385"/>
      <c r="ABF33" s="385"/>
      <c r="ABG33" s="385"/>
      <c r="ABH33" s="385"/>
      <c r="ABI33" s="385"/>
      <c r="ABJ33" s="385"/>
      <c r="ABK33" s="385"/>
      <c r="ABL33" s="385"/>
      <c r="ABM33" s="385"/>
      <c r="ABN33" s="385"/>
      <c r="ABO33" s="385"/>
      <c r="ABP33" s="385"/>
      <c r="ABQ33" s="385"/>
      <c r="ABR33" s="385"/>
      <c r="ABS33" s="385"/>
      <c r="ABT33" s="385"/>
      <c r="ABU33" s="385"/>
      <c r="ABV33" s="385"/>
      <c r="ABW33" s="385"/>
      <c r="ABX33" s="385"/>
      <c r="ABY33" s="385"/>
      <c r="ABZ33" s="385"/>
      <c r="ACA33" s="385"/>
      <c r="ACB33" s="385"/>
      <c r="ACC33" s="385"/>
      <c r="ACD33" s="385"/>
      <c r="ACE33" s="385"/>
      <c r="ACF33" s="385"/>
      <c r="ACG33" s="385"/>
      <c r="ACH33" s="385"/>
      <c r="ACI33" s="385"/>
      <c r="ACJ33" s="385"/>
      <c r="ACK33" s="385"/>
      <c r="ACL33" s="385"/>
      <c r="ACM33" s="385"/>
      <c r="ACN33" s="385"/>
      <c r="ACO33" s="385"/>
      <c r="ACP33" s="385"/>
      <c r="ACQ33" s="385"/>
      <c r="ACR33" s="385"/>
      <c r="ACS33" s="385"/>
      <c r="ACT33" s="385"/>
      <c r="ACU33" s="385"/>
      <c r="ACV33" s="385"/>
      <c r="ACW33" s="385"/>
      <c r="ACX33" s="385"/>
      <c r="ACY33" s="385"/>
      <c r="ACZ33" s="385"/>
      <c r="ADA33" s="385"/>
      <c r="ADB33" s="385"/>
      <c r="ADC33" s="385"/>
      <c r="ADD33" s="385"/>
      <c r="ADE33" s="385"/>
      <c r="ADF33" s="385"/>
      <c r="ADG33" s="385"/>
      <c r="ADH33" s="385"/>
      <c r="ADI33" s="385"/>
      <c r="ADJ33" s="385"/>
      <c r="ADK33" s="385"/>
      <c r="ADL33" s="385"/>
      <c r="ADM33" s="385"/>
      <c r="ADN33" s="385"/>
      <c r="ADO33" s="385"/>
      <c r="ADP33" s="385"/>
      <c r="ADQ33" s="385"/>
      <c r="ADR33" s="385"/>
      <c r="ADS33" s="385"/>
      <c r="ADT33" s="385"/>
      <c r="ADU33" s="385"/>
      <c r="ADV33" s="385"/>
      <c r="ADW33" s="385"/>
      <c r="ADX33" s="385"/>
      <c r="ADY33" s="385"/>
      <c r="ADZ33" s="385"/>
      <c r="AEA33" s="385"/>
      <c r="AEB33" s="385"/>
      <c r="AEC33" s="385"/>
      <c r="AED33" s="385"/>
      <c r="AEE33" s="385"/>
      <c r="AEF33" s="385"/>
      <c r="AEG33" s="385"/>
      <c r="AEH33" s="385"/>
      <c r="AEI33" s="385"/>
      <c r="AEJ33" s="385"/>
      <c r="AEK33" s="385"/>
      <c r="AEL33" s="385"/>
      <c r="AEM33" s="385"/>
      <c r="AEN33" s="385"/>
      <c r="AEO33" s="385"/>
      <c r="AEP33" s="385"/>
      <c r="AEQ33" s="385"/>
      <c r="AER33" s="385"/>
      <c r="AES33" s="385"/>
      <c r="AET33" s="385"/>
      <c r="AEU33" s="385"/>
      <c r="AEV33" s="385"/>
      <c r="AEW33" s="385"/>
      <c r="AEX33" s="385"/>
      <c r="AEY33" s="385"/>
      <c r="AEZ33" s="385"/>
      <c r="AFA33" s="385"/>
      <c r="AFB33" s="385"/>
      <c r="AFC33" s="385"/>
      <c r="AFD33" s="385"/>
      <c r="AFE33" s="385"/>
      <c r="AFF33" s="385"/>
      <c r="AFG33" s="385"/>
      <c r="AFH33" s="385"/>
      <c r="AFI33" s="385"/>
      <c r="AFJ33" s="385"/>
      <c r="AFK33" s="385"/>
      <c r="AFL33" s="385"/>
      <c r="AFM33" s="385"/>
      <c r="AFN33" s="385"/>
      <c r="AFO33" s="385"/>
      <c r="AFP33" s="385"/>
      <c r="AFQ33" s="385"/>
      <c r="AFR33" s="385"/>
      <c r="AFS33" s="385"/>
      <c r="AFT33" s="385"/>
      <c r="AFU33" s="385"/>
      <c r="AFV33" s="385"/>
      <c r="AFW33" s="385"/>
      <c r="AFX33" s="385"/>
      <c r="AFY33" s="385"/>
      <c r="AFZ33" s="385"/>
      <c r="AGA33" s="385"/>
      <c r="AGB33" s="385"/>
      <c r="AGC33" s="385"/>
      <c r="AGD33" s="385"/>
      <c r="AGE33" s="385"/>
      <c r="AGF33" s="385"/>
      <c r="AGG33" s="385"/>
      <c r="AGH33" s="385"/>
      <c r="AGI33" s="385"/>
      <c r="AGJ33" s="385"/>
      <c r="AGK33" s="385"/>
      <c r="AGL33" s="385"/>
      <c r="AGM33" s="385"/>
      <c r="AGN33" s="385"/>
      <c r="AGO33" s="385"/>
      <c r="AGP33" s="385"/>
      <c r="AGQ33" s="385"/>
      <c r="AGR33" s="385"/>
      <c r="AGS33" s="385"/>
      <c r="AGT33" s="385"/>
      <c r="AGU33" s="385"/>
      <c r="AGV33" s="385"/>
      <c r="AGW33" s="385"/>
      <c r="AGX33" s="385"/>
      <c r="AGY33" s="385"/>
      <c r="AGZ33" s="385"/>
      <c r="AHA33" s="385"/>
      <c r="AHB33" s="385"/>
      <c r="AHC33" s="385"/>
      <c r="AHD33" s="385"/>
      <c r="AHE33" s="385"/>
      <c r="AHF33" s="385"/>
      <c r="AHG33" s="385"/>
      <c r="AHH33" s="385"/>
      <c r="AHI33" s="385"/>
      <c r="AHJ33" s="385"/>
      <c r="AHK33" s="385"/>
      <c r="AHL33" s="385"/>
      <c r="AHM33" s="385"/>
      <c r="AHN33" s="385"/>
      <c r="AHO33" s="385"/>
      <c r="AHP33" s="385"/>
      <c r="AHQ33" s="385"/>
      <c r="AHR33" s="385"/>
      <c r="AHS33" s="385"/>
      <c r="AHT33" s="385"/>
      <c r="AHU33" s="385"/>
      <c r="AHV33" s="385"/>
      <c r="AHW33" s="385"/>
      <c r="AHX33" s="385"/>
      <c r="AHY33" s="385"/>
      <c r="AHZ33" s="385"/>
      <c r="AIA33" s="385"/>
      <c r="AIB33" s="385"/>
      <c r="AIC33" s="385"/>
      <c r="AID33" s="385"/>
      <c r="AIE33" s="385"/>
      <c r="AIF33" s="385"/>
      <c r="AIG33" s="385"/>
      <c r="AIH33" s="385"/>
      <c r="AII33" s="385"/>
      <c r="AIJ33" s="385"/>
      <c r="AIK33" s="385"/>
      <c r="AIL33" s="385"/>
      <c r="AIM33" s="385"/>
      <c r="AIN33" s="385"/>
      <c r="AIO33" s="385"/>
      <c r="AIP33" s="385"/>
      <c r="AIQ33" s="385"/>
      <c r="AIR33" s="385"/>
      <c r="AIS33" s="385"/>
      <c r="AIT33" s="385"/>
      <c r="AIU33" s="385"/>
      <c r="AIV33" s="385"/>
      <c r="AIW33" s="385"/>
      <c r="AIX33" s="385"/>
      <c r="AIY33" s="385"/>
      <c r="AIZ33" s="385"/>
      <c r="AJA33" s="385"/>
      <c r="AJB33" s="385"/>
      <c r="AJC33" s="385"/>
      <c r="AJD33" s="385"/>
      <c r="AJE33" s="385"/>
      <c r="AJF33" s="385"/>
      <c r="AJG33" s="385"/>
      <c r="AJH33" s="385"/>
      <c r="AJI33" s="385"/>
      <c r="AJJ33" s="385"/>
      <c r="AJK33" s="385"/>
      <c r="AJL33" s="385"/>
      <c r="AJM33" s="385"/>
      <c r="AJN33" s="385"/>
      <c r="AJO33" s="385"/>
      <c r="AJP33" s="385"/>
      <c r="AJQ33" s="385"/>
      <c r="AJR33" s="385"/>
      <c r="AJS33" s="385"/>
      <c r="AJT33" s="385"/>
      <c r="AJU33" s="385"/>
      <c r="AJV33" s="385"/>
      <c r="AJW33" s="385"/>
      <c r="AJX33" s="385"/>
      <c r="AJY33" s="385"/>
      <c r="AJZ33" s="385"/>
      <c r="AKA33" s="385"/>
      <c r="AKB33" s="385"/>
      <c r="AKC33" s="385"/>
      <c r="AKD33" s="385"/>
      <c r="AKE33" s="385"/>
      <c r="AKF33" s="385"/>
      <c r="AKG33" s="385"/>
      <c r="AKH33" s="385"/>
      <c r="AKI33" s="385"/>
      <c r="AKJ33" s="385"/>
      <c r="AKK33" s="385"/>
      <c r="AKL33" s="385"/>
      <c r="AKM33" s="385"/>
      <c r="AKN33" s="385"/>
      <c r="AKO33" s="385"/>
      <c r="AKP33" s="385"/>
      <c r="AKQ33" s="385"/>
      <c r="AKR33" s="385"/>
      <c r="AKS33" s="385"/>
      <c r="AKT33" s="385"/>
      <c r="AKU33" s="385"/>
      <c r="AKV33" s="385"/>
      <c r="AKW33" s="385"/>
      <c r="AKX33" s="385"/>
      <c r="AKY33" s="385"/>
      <c r="AKZ33" s="385"/>
      <c r="ALA33" s="385"/>
      <c r="ALB33" s="385"/>
      <c r="ALC33" s="385"/>
      <c r="ALD33" s="385"/>
      <c r="ALE33" s="385"/>
      <c r="ALF33" s="385"/>
      <c r="ALG33" s="385"/>
      <c r="ALH33" s="385"/>
      <c r="ALI33" s="385"/>
      <c r="ALJ33" s="385"/>
      <c r="ALK33" s="385"/>
      <c r="ALL33" s="385"/>
      <c r="ALM33" s="385"/>
      <c r="ALN33" s="385"/>
      <c r="ALO33" s="385"/>
      <c r="ALP33" s="385"/>
      <c r="ALQ33" s="385"/>
      <c r="ALR33" s="385"/>
      <c r="ALS33" s="385"/>
      <c r="ALT33" s="385"/>
      <c r="ALU33" s="385"/>
      <c r="ALV33" s="385"/>
      <c r="ALW33" s="385"/>
      <c r="ALX33" s="385"/>
      <c r="ALY33" s="385"/>
      <c r="ALZ33" s="385"/>
      <c r="AMA33" s="385"/>
      <c r="AMB33" s="385"/>
      <c r="AMC33" s="385"/>
      <c r="AMD33" s="385"/>
      <c r="AME33" s="385"/>
      <c r="AMF33" s="385"/>
      <c r="AMG33" s="385"/>
      <c r="AMH33" s="385"/>
      <c r="AMI33" s="385"/>
      <c r="AMJ33" s="385"/>
      <c r="AMK33" s="385"/>
    </row>
    <row r="34" spans="1:1025" s="369" customFormat="1" ht="51">
      <c r="A34" s="383"/>
      <c r="B34" s="384" t="s">
        <v>3440</v>
      </c>
      <c r="C34" s="384"/>
      <c r="D34" s="384"/>
      <c r="E34" s="384"/>
      <c r="F34" s="384"/>
      <c r="G34" s="384"/>
      <c r="H34" s="384"/>
      <c r="I34" s="384"/>
      <c r="J34" s="384"/>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385"/>
      <c r="BE34" s="385"/>
      <c r="BF34" s="385"/>
      <c r="BG34" s="385"/>
      <c r="BH34" s="385"/>
      <c r="BI34" s="385"/>
      <c r="BJ34" s="385"/>
      <c r="BK34" s="385"/>
      <c r="BL34" s="385"/>
      <c r="BM34" s="385"/>
      <c r="BN34" s="385"/>
      <c r="BO34" s="385"/>
      <c r="BP34" s="385"/>
      <c r="BQ34" s="385"/>
      <c r="BR34" s="385"/>
      <c r="BS34" s="385"/>
      <c r="BT34" s="385"/>
      <c r="BU34" s="385"/>
      <c r="BV34" s="385"/>
      <c r="BW34" s="385"/>
      <c r="BX34" s="385"/>
      <c r="BY34" s="385"/>
      <c r="BZ34" s="385"/>
      <c r="CA34" s="385"/>
      <c r="CB34" s="385"/>
      <c r="CC34" s="385"/>
      <c r="CD34" s="385"/>
      <c r="CE34" s="385"/>
      <c r="CF34" s="385"/>
      <c r="CG34" s="385"/>
      <c r="CH34" s="385"/>
      <c r="CI34" s="385"/>
      <c r="CJ34" s="385"/>
      <c r="CK34" s="385"/>
      <c r="CL34" s="385"/>
      <c r="CM34" s="385"/>
      <c r="CN34" s="385"/>
      <c r="CO34" s="385"/>
      <c r="CP34" s="385"/>
      <c r="CQ34" s="385"/>
      <c r="CR34" s="385"/>
      <c r="CS34" s="385"/>
      <c r="CT34" s="385"/>
      <c r="CU34" s="385"/>
      <c r="CV34" s="385"/>
      <c r="CW34" s="385"/>
      <c r="CX34" s="385"/>
      <c r="CY34" s="385"/>
      <c r="CZ34" s="385"/>
      <c r="DA34" s="385"/>
      <c r="DB34" s="385"/>
      <c r="DC34" s="385"/>
      <c r="DD34" s="385"/>
      <c r="DE34" s="385"/>
      <c r="DF34" s="385"/>
      <c r="DG34" s="385"/>
      <c r="DH34" s="385"/>
      <c r="DI34" s="385"/>
      <c r="DJ34" s="385"/>
      <c r="DK34" s="385"/>
      <c r="DL34" s="385"/>
      <c r="DM34" s="385"/>
      <c r="DN34" s="385"/>
      <c r="DO34" s="385"/>
      <c r="DP34" s="385"/>
      <c r="DQ34" s="385"/>
      <c r="DR34" s="385"/>
      <c r="DS34" s="385"/>
      <c r="DT34" s="385"/>
      <c r="DU34" s="385"/>
      <c r="DV34" s="385"/>
      <c r="DW34" s="385"/>
      <c r="DX34" s="385"/>
      <c r="DY34" s="385"/>
      <c r="DZ34" s="385"/>
      <c r="EA34" s="385"/>
      <c r="EB34" s="385"/>
      <c r="EC34" s="385"/>
      <c r="ED34" s="385"/>
      <c r="EE34" s="385"/>
      <c r="EF34" s="385"/>
      <c r="EG34" s="385"/>
      <c r="EH34" s="385"/>
      <c r="EI34" s="385"/>
      <c r="EJ34" s="385"/>
      <c r="EK34" s="385"/>
      <c r="EL34" s="385"/>
      <c r="EM34" s="385"/>
      <c r="EN34" s="385"/>
      <c r="EO34" s="385"/>
      <c r="EP34" s="385"/>
      <c r="EQ34" s="385"/>
      <c r="ER34" s="385"/>
      <c r="ES34" s="385"/>
      <c r="ET34" s="385"/>
      <c r="EU34" s="385"/>
      <c r="EV34" s="385"/>
      <c r="EW34" s="385"/>
      <c r="EX34" s="385"/>
      <c r="EY34" s="385"/>
      <c r="EZ34" s="385"/>
      <c r="FA34" s="385"/>
      <c r="FB34" s="385"/>
      <c r="FC34" s="385"/>
      <c r="FD34" s="385"/>
      <c r="FE34" s="385"/>
      <c r="FF34" s="385"/>
      <c r="FG34" s="385"/>
      <c r="FH34" s="385"/>
      <c r="FI34" s="385"/>
      <c r="FJ34" s="385"/>
      <c r="FK34" s="385"/>
      <c r="FL34" s="385"/>
      <c r="FM34" s="385"/>
      <c r="FN34" s="385"/>
      <c r="FO34" s="385"/>
      <c r="FP34" s="385"/>
      <c r="FQ34" s="385"/>
      <c r="FR34" s="385"/>
      <c r="FS34" s="385"/>
      <c r="FT34" s="385"/>
      <c r="FU34" s="385"/>
      <c r="FV34" s="385"/>
      <c r="FW34" s="385"/>
      <c r="FX34" s="385"/>
      <c r="FY34" s="385"/>
      <c r="FZ34" s="385"/>
      <c r="GA34" s="385"/>
      <c r="GB34" s="385"/>
      <c r="GC34" s="385"/>
      <c r="GD34" s="385"/>
      <c r="GE34" s="385"/>
      <c r="GF34" s="385"/>
      <c r="GG34" s="385"/>
      <c r="GH34" s="385"/>
      <c r="GI34" s="385"/>
      <c r="GJ34" s="385"/>
      <c r="GK34" s="385"/>
      <c r="GL34" s="385"/>
      <c r="GM34" s="385"/>
      <c r="GN34" s="385"/>
      <c r="GO34" s="385"/>
      <c r="GP34" s="385"/>
      <c r="GQ34" s="385"/>
      <c r="GR34" s="385"/>
      <c r="GS34" s="385"/>
      <c r="GT34" s="385"/>
      <c r="GU34" s="385"/>
      <c r="GV34" s="385"/>
      <c r="GW34" s="385"/>
      <c r="GX34" s="385"/>
      <c r="GY34" s="385"/>
      <c r="GZ34" s="385"/>
      <c r="HA34" s="385"/>
      <c r="HB34" s="385"/>
      <c r="HC34" s="385"/>
      <c r="HD34" s="385"/>
      <c r="HE34" s="385"/>
      <c r="HF34" s="385"/>
      <c r="HG34" s="385"/>
      <c r="HH34" s="385"/>
      <c r="HI34" s="385"/>
      <c r="HJ34" s="385"/>
      <c r="HK34" s="385"/>
      <c r="HL34" s="385"/>
      <c r="HM34" s="385"/>
      <c r="HN34" s="385"/>
      <c r="HO34" s="385"/>
      <c r="HP34" s="385"/>
      <c r="HQ34" s="385"/>
      <c r="HR34" s="385"/>
      <c r="HS34" s="385"/>
      <c r="HT34" s="385"/>
      <c r="HU34" s="385"/>
      <c r="HV34" s="385"/>
      <c r="HW34" s="385"/>
      <c r="HX34" s="385"/>
      <c r="HY34" s="385"/>
      <c r="HZ34" s="385"/>
      <c r="IA34" s="385"/>
      <c r="IB34" s="385"/>
      <c r="IC34" s="385"/>
      <c r="ID34" s="385"/>
      <c r="IE34" s="385"/>
      <c r="IF34" s="385"/>
      <c r="IG34" s="385"/>
      <c r="IH34" s="385"/>
      <c r="II34" s="385"/>
      <c r="IJ34" s="385"/>
      <c r="IK34" s="385"/>
      <c r="IL34" s="385"/>
      <c r="IM34" s="385"/>
      <c r="IN34" s="385"/>
      <c r="IO34" s="385"/>
      <c r="IP34" s="385"/>
      <c r="IQ34" s="385"/>
      <c r="IR34" s="385"/>
      <c r="IS34" s="385"/>
      <c r="IT34" s="385"/>
      <c r="IU34" s="385"/>
      <c r="IV34" s="385"/>
      <c r="IW34" s="385"/>
      <c r="IX34" s="385"/>
      <c r="IY34" s="385"/>
      <c r="IZ34" s="385"/>
      <c r="JA34" s="385"/>
      <c r="JB34" s="385"/>
      <c r="JC34" s="385"/>
      <c r="JD34" s="385"/>
      <c r="JE34" s="385"/>
      <c r="JF34" s="385"/>
      <c r="JG34" s="385"/>
      <c r="JH34" s="385"/>
      <c r="JI34" s="385"/>
      <c r="JJ34" s="385"/>
      <c r="JK34" s="385"/>
      <c r="JL34" s="385"/>
      <c r="JM34" s="385"/>
      <c r="JN34" s="385"/>
      <c r="JO34" s="385"/>
      <c r="JP34" s="385"/>
      <c r="JQ34" s="385"/>
      <c r="JR34" s="385"/>
      <c r="JS34" s="385"/>
      <c r="JT34" s="385"/>
      <c r="JU34" s="385"/>
      <c r="JV34" s="385"/>
      <c r="JW34" s="385"/>
      <c r="JX34" s="385"/>
      <c r="JY34" s="385"/>
      <c r="JZ34" s="385"/>
      <c r="KA34" s="385"/>
      <c r="KB34" s="385"/>
      <c r="KC34" s="385"/>
      <c r="KD34" s="385"/>
      <c r="KE34" s="385"/>
      <c r="KF34" s="385"/>
      <c r="KG34" s="385"/>
      <c r="KH34" s="385"/>
      <c r="KI34" s="385"/>
      <c r="KJ34" s="385"/>
      <c r="KK34" s="385"/>
      <c r="KL34" s="385"/>
      <c r="KM34" s="385"/>
      <c r="KN34" s="385"/>
      <c r="KO34" s="385"/>
      <c r="KP34" s="385"/>
      <c r="KQ34" s="385"/>
      <c r="KR34" s="385"/>
      <c r="KS34" s="385"/>
      <c r="KT34" s="385"/>
      <c r="KU34" s="385"/>
      <c r="KV34" s="385"/>
      <c r="KW34" s="385"/>
      <c r="KX34" s="385"/>
      <c r="KY34" s="385"/>
      <c r="KZ34" s="385"/>
      <c r="LA34" s="385"/>
      <c r="LB34" s="385"/>
      <c r="LC34" s="385"/>
      <c r="LD34" s="385"/>
      <c r="LE34" s="385"/>
      <c r="LF34" s="385"/>
      <c r="LG34" s="385"/>
      <c r="LH34" s="385"/>
      <c r="LI34" s="385"/>
      <c r="LJ34" s="385"/>
      <c r="LK34" s="385"/>
      <c r="LL34" s="385"/>
      <c r="LM34" s="385"/>
      <c r="LN34" s="385"/>
      <c r="LO34" s="385"/>
      <c r="LP34" s="385"/>
      <c r="LQ34" s="385"/>
      <c r="LR34" s="385"/>
      <c r="LS34" s="385"/>
      <c r="LT34" s="385"/>
      <c r="LU34" s="385"/>
      <c r="LV34" s="385"/>
      <c r="LW34" s="385"/>
      <c r="LX34" s="385"/>
      <c r="LY34" s="385"/>
      <c r="LZ34" s="385"/>
      <c r="MA34" s="385"/>
      <c r="MB34" s="385"/>
      <c r="MC34" s="385"/>
      <c r="MD34" s="385"/>
      <c r="ME34" s="385"/>
      <c r="MF34" s="385"/>
      <c r="MG34" s="385"/>
      <c r="MH34" s="385"/>
      <c r="MI34" s="385"/>
      <c r="MJ34" s="385"/>
      <c r="MK34" s="385"/>
      <c r="ML34" s="385"/>
      <c r="MM34" s="385"/>
      <c r="MN34" s="385"/>
      <c r="MO34" s="385"/>
      <c r="MP34" s="385"/>
      <c r="MQ34" s="385"/>
      <c r="MR34" s="385"/>
      <c r="MS34" s="385"/>
      <c r="MT34" s="385"/>
      <c r="MU34" s="385"/>
      <c r="MV34" s="385"/>
      <c r="MW34" s="385"/>
      <c r="MX34" s="385"/>
      <c r="MY34" s="385"/>
      <c r="MZ34" s="385"/>
      <c r="NA34" s="385"/>
      <c r="NB34" s="385"/>
      <c r="NC34" s="385"/>
      <c r="ND34" s="385"/>
      <c r="NE34" s="385"/>
      <c r="NF34" s="385"/>
      <c r="NG34" s="385"/>
      <c r="NH34" s="385"/>
      <c r="NI34" s="385"/>
      <c r="NJ34" s="385"/>
      <c r="NK34" s="385"/>
      <c r="NL34" s="385"/>
      <c r="NM34" s="385"/>
      <c r="NN34" s="385"/>
      <c r="NO34" s="385"/>
      <c r="NP34" s="385"/>
      <c r="NQ34" s="385"/>
      <c r="NR34" s="385"/>
      <c r="NS34" s="385"/>
      <c r="NT34" s="385"/>
      <c r="NU34" s="385"/>
      <c r="NV34" s="385"/>
      <c r="NW34" s="385"/>
      <c r="NX34" s="385"/>
      <c r="NY34" s="385"/>
      <c r="NZ34" s="385"/>
      <c r="OA34" s="385"/>
      <c r="OB34" s="385"/>
      <c r="OC34" s="385"/>
      <c r="OD34" s="385"/>
      <c r="OE34" s="385"/>
      <c r="OF34" s="385"/>
      <c r="OG34" s="385"/>
      <c r="OH34" s="385"/>
      <c r="OI34" s="385"/>
      <c r="OJ34" s="385"/>
      <c r="OK34" s="385"/>
      <c r="OL34" s="385"/>
      <c r="OM34" s="385"/>
      <c r="ON34" s="385"/>
      <c r="OO34" s="385"/>
      <c r="OP34" s="385"/>
      <c r="OQ34" s="385"/>
      <c r="OR34" s="385"/>
      <c r="OS34" s="385"/>
      <c r="OT34" s="385"/>
      <c r="OU34" s="385"/>
      <c r="OV34" s="385"/>
      <c r="OW34" s="385"/>
      <c r="OX34" s="385"/>
      <c r="OY34" s="385"/>
      <c r="OZ34" s="385"/>
      <c r="PA34" s="385"/>
      <c r="PB34" s="385"/>
      <c r="PC34" s="385"/>
      <c r="PD34" s="385"/>
      <c r="PE34" s="385"/>
      <c r="PF34" s="385"/>
      <c r="PG34" s="385"/>
      <c r="PH34" s="385"/>
      <c r="PI34" s="385"/>
      <c r="PJ34" s="385"/>
      <c r="PK34" s="385"/>
      <c r="PL34" s="385"/>
      <c r="PM34" s="385"/>
      <c r="PN34" s="385"/>
      <c r="PO34" s="385"/>
      <c r="PP34" s="385"/>
      <c r="PQ34" s="385"/>
      <c r="PR34" s="385"/>
      <c r="PS34" s="385"/>
      <c r="PT34" s="385"/>
      <c r="PU34" s="385"/>
      <c r="PV34" s="385"/>
      <c r="PW34" s="385"/>
      <c r="PX34" s="385"/>
      <c r="PY34" s="385"/>
      <c r="PZ34" s="385"/>
      <c r="QA34" s="385"/>
      <c r="QB34" s="385"/>
      <c r="QC34" s="385"/>
      <c r="QD34" s="385"/>
      <c r="QE34" s="385"/>
      <c r="QF34" s="385"/>
      <c r="QG34" s="385"/>
      <c r="QH34" s="385"/>
      <c r="QI34" s="385"/>
      <c r="QJ34" s="385"/>
      <c r="QK34" s="385"/>
      <c r="QL34" s="385"/>
      <c r="QM34" s="385"/>
      <c r="QN34" s="385"/>
      <c r="QO34" s="385"/>
      <c r="QP34" s="385"/>
      <c r="QQ34" s="385"/>
      <c r="QR34" s="385"/>
      <c r="QS34" s="385"/>
      <c r="QT34" s="385"/>
      <c r="QU34" s="385"/>
      <c r="QV34" s="385"/>
      <c r="QW34" s="385"/>
      <c r="QX34" s="385"/>
      <c r="QY34" s="385"/>
      <c r="QZ34" s="385"/>
      <c r="RA34" s="385"/>
      <c r="RB34" s="385"/>
      <c r="RC34" s="385"/>
      <c r="RD34" s="385"/>
      <c r="RE34" s="385"/>
      <c r="RF34" s="385"/>
      <c r="RG34" s="385"/>
      <c r="RH34" s="385"/>
      <c r="RI34" s="385"/>
      <c r="RJ34" s="385"/>
      <c r="RK34" s="385"/>
      <c r="RL34" s="385"/>
      <c r="RM34" s="385"/>
      <c r="RN34" s="385"/>
      <c r="RO34" s="385"/>
      <c r="RP34" s="385"/>
      <c r="RQ34" s="385"/>
      <c r="RR34" s="385"/>
      <c r="RS34" s="385"/>
      <c r="RT34" s="385"/>
      <c r="RU34" s="385"/>
      <c r="RV34" s="385"/>
      <c r="RW34" s="385"/>
      <c r="RX34" s="385"/>
      <c r="RY34" s="385"/>
      <c r="RZ34" s="385"/>
      <c r="SA34" s="385"/>
      <c r="SB34" s="385"/>
      <c r="SC34" s="385"/>
      <c r="SD34" s="385"/>
      <c r="SE34" s="385"/>
      <c r="SF34" s="385"/>
      <c r="SG34" s="385"/>
      <c r="SH34" s="385"/>
      <c r="SI34" s="385"/>
      <c r="SJ34" s="385"/>
      <c r="SK34" s="385"/>
      <c r="SL34" s="385"/>
      <c r="SM34" s="385"/>
      <c r="SN34" s="385"/>
      <c r="SO34" s="385"/>
      <c r="SP34" s="385"/>
      <c r="SQ34" s="385"/>
      <c r="SR34" s="385"/>
      <c r="SS34" s="385"/>
      <c r="ST34" s="385"/>
      <c r="SU34" s="385"/>
      <c r="SV34" s="385"/>
      <c r="SW34" s="385"/>
      <c r="SX34" s="385"/>
      <c r="SY34" s="385"/>
      <c r="SZ34" s="385"/>
      <c r="TA34" s="385"/>
      <c r="TB34" s="385"/>
      <c r="TC34" s="385"/>
      <c r="TD34" s="385"/>
      <c r="TE34" s="385"/>
      <c r="TF34" s="385"/>
      <c r="TG34" s="385"/>
      <c r="TH34" s="385"/>
      <c r="TI34" s="385"/>
      <c r="TJ34" s="385"/>
      <c r="TK34" s="385"/>
      <c r="TL34" s="385"/>
      <c r="TM34" s="385"/>
      <c r="TN34" s="385"/>
      <c r="TO34" s="385"/>
      <c r="TP34" s="385"/>
      <c r="TQ34" s="385"/>
      <c r="TR34" s="385"/>
      <c r="TS34" s="385"/>
      <c r="TT34" s="385"/>
      <c r="TU34" s="385"/>
      <c r="TV34" s="385"/>
      <c r="TW34" s="385"/>
      <c r="TX34" s="385"/>
      <c r="TY34" s="385"/>
      <c r="TZ34" s="385"/>
      <c r="UA34" s="385"/>
      <c r="UB34" s="385"/>
      <c r="UC34" s="385"/>
      <c r="UD34" s="385"/>
      <c r="UE34" s="385"/>
      <c r="UF34" s="385"/>
      <c r="UG34" s="385"/>
      <c r="UH34" s="385"/>
      <c r="UI34" s="385"/>
      <c r="UJ34" s="385"/>
      <c r="UK34" s="385"/>
      <c r="UL34" s="385"/>
      <c r="UM34" s="385"/>
      <c r="UN34" s="385"/>
      <c r="UO34" s="385"/>
      <c r="UP34" s="385"/>
      <c r="UQ34" s="385"/>
      <c r="UR34" s="385"/>
      <c r="US34" s="385"/>
      <c r="UT34" s="385"/>
      <c r="UU34" s="385"/>
      <c r="UV34" s="385"/>
      <c r="UW34" s="385"/>
      <c r="UX34" s="385"/>
      <c r="UY34" s="385"/>
      <c r="UZ34" s="385"/>
      <c r="VA34" s="385"/>
      <c r="VB34" s="385"/>
      <c r="VC34" s="385"/>
      <c r="VD34" s="385"/>
      <c r="VE34" s="385"/>
      <c r="VF34" s="385"/>
      <c r="VG34" s="385"/>
      <c r="VH34" s="385"/>
      <c r="VI34" s="385"/>
      <c r="VJ34" s="385"/>
      <c r="VK34" s="385"/>
      <c r="VL34" s="385"/>
      <c r="VM34" s="385"/>
      <c r="VN34" s="385"/>
      <c r="VO34" s="385"/>
      <c r="VP34" s="385"/>
      <c r="VQ34" s="385"/>
      <c r="VR34" s="385"/>
      <c r="VS34" s="385"/>
      <c r="VT34" s="385"/>
      <c r="VU34" s="385"/>
      <c r="VV34" s="385"/>
      <c r="VW34" s="385"/>
      <c r="VX34" s="385"/>
      <c r="VY34" s="385"/>
      <c r="VZ34" s="385"/>
      <c r="WA34" s="385"/>
      <c r="WB34" s="385"/>
      <c r="WC34" s="385"/>
      <c r="WD34" s="385"/>
      <c r="WE34" s="385"/>
      <c r="WF34" s="385"/>
      <c r="WG34" s="385"/>
      <c r="WH34" s="385"/>
      <c r="WI34" s="385"/>
      <c r="WJ34" s="385"/>
      <c r="WK34" s="385"/>
      <c r="WL34" s="385"/>
      <c r="WM34" s="385"/>
      <c r="WN34" s="385"/>
      <c r="WO34" s="385"/>
      <c r="WP34" s="385"/>
      <c r="WQ34" s="385"/>
      <c r="WR34" s="385"/>
      <c r="WS34" s="385"/>
      <c r="WT34" s="385"/>
      <c r="WU34" s="385"/>
      <c r="WV34" s="385"/>
      <c r="WW34" s="385"/>
      <c r="WX34" s="385"/>
      <c r="WY34" s="385"/>
      <c r="WZ34" s="385"/>
      <c r="XA34" s="385"/>
      <c r="XB34" s="385"/>
      <c r="XC34" s="385"/>
      <c r="XD34" s="385"/>
      <c r="XE34" s="385"/>
      <c r="XF34" s="385"/>
      <c r="XG34" s="385"/>
      <c r="XH34" s="385"/>
      <c r="XI34" s="385"/>
      <c r="XJ34" s="385"/>
      <c r="XK34" s="385"/>
      <c r="XL34" s="385"/>
      <c r="XM34" s="385"/>
      <c r="XN34" s="385"/>
      <c r="XO34" s="385"/>
      <c r="XP34" s="385"/>
      <c r="XQ34" s="385"/>
      <c r="XR34" s="385"/>
      <c r="XS34" s="385"/>
      <c r="XT34" s="385"/>
      <c r="XU34" s="385"/>
      <c r="XV34" s="385"/>
      <c r="XW34" s="385"/>
      <c r="XX34" s="385"/>
      <c r="XY34" s="385"/>
      <c r="XZ34" s="385"/>
      <c r="YA34" s="385"/>
      <c r="YB34" s="385"/>
      <c r="YC34" s="385"/>
      <c r="YD34" s="385"/>
      <c r="YE34" s="385"/>
      <c r="YF34" s="385"/>
      <c r="YG34" s="385"/>
      <c r="YH34" s="385"/>
      <c r="YI34" s="385"/>
      <c r="YJ34" s="385"/>
      <c r="YK34" s="385"/>
      <c r="YL34" s="385"/>
      <c r="YM34" s="385"/>
      <c r="YN34" s="385"/>
      <c r="YO34" s="385"/>
      <c r="YP34" s="385"/>
      <c r="YQ34" s="385"/>
      <c r="YR34" s="385"/>
      <c r="YS34" s="385"/>
      <c r="YT34" s="385"/>
      <c r="YU34" s="385"/>
      <c r="YV34" s="385"/>
      <c r="YW34" s="385"/>
      <c r="YX34" s="385"/>
      <c r="YY34" s="385"/>
      <c r="YZ34" s="385"/>
      <c r="ZA34" s="385"/>
      <c r="ZB34" s="385"/>
      <c r="ZC34" s="385"/>
      <c r="ZD34" s="385"/>
      <c r="ZE34" s="385"/>
      <c r="ZF34" s="385"/>
      <c r="ZG34" s="385"/>
      <c r="ZH34" s="385"/>
      <c r="ZI34" s="385"/>
      <c r="ZJ34" s="385"/>
      <c r="ZK34" s="385"/>
      <c r="ZL34" s="385"/>
      <c r="ZM34" s="385"/>
      <c r="ZN34" s="385"/>
      <c r="ZO34" s="385"/>
      <c r="ZP34" s="385"/>
      <c r="ZQ34" s="385"/>
      <c r="ZR34" s="385"/>
      <c r="ZS34" s="385"/>
      <c r="ZT34" s="385"/>
      <c r="ZU34" s="385"/>
      <c r="ZV34" s="385"/>
      <c r="ZW34" s="385"/>
      <c r="ZX34" s="385"/>
      <c r="ZY34" s="385"/>
      <c r="ZZ34" s="385"/>
      <c r="AAA34" s="385"/>
      <c r="AAB34" s="385"/>
      <c r="AAC34" s="385"/>
      <c r="AAD34" s="385"/>
      <c r="AAE34" s="385"/>
      <c r="AAF34" s="385"/>
      <c r="AAG34" s="385"/>
      <c r="AAH34" s="385"/>
      <c r="AAI34" s="385"/>
      <c r="AAJ34" s="385"/>
      <c r="AAK34" s="385"/>
      <c r="AAL34" s="385"/>
      <c r="AAM34" s="385"/>
      <c r="AAN34" s="385"/>
      <c r="AAO34" s="385"/>
      <c r="AAP34" s="385"/>
      <c r="AAQ34" s="385"/>
      <c r="AAR34" s="385"/>
      <c r="AAS34" s="385"/>
      <c r="AAT34" s="385"/>
      <c r="AAU34" s="385"/>
      <c r="AAV34" s="385"/>
      <c r="AAW34" s="385"/>
      <c r="AAX34" s="385"/>
      <c r="AAY34" s="385"/>
      <c r="AAZ34" s="385"/>
      <c r="ABA34" s="385"/>
      <c r="ABB34" s="385"/>
      <c r="ABC34" s="385"/>
      <c r="ABD34" s="385"/>
      <c r="ABE34" s="385"/>
      <c r="ABF34" s="385"/>
      <c r="ABG34" s="385"/>
      <c r="ABH34" s="385"/>
      <c r="ABI34" s="385"/>
      <c r="ABJ34" s="385"/>
      <c r="ABK34" s="385"/>
      <c r="ABL34" s="385"/>
      <c r="ABM34" s="385"/>
      <c r="ABN34" s="385"/>
      <c r="ABO34" s="385"/>
      <c r="ABP34" s="385"/>
      <c r="ABQ34" s="385"/>
      <c r="ABR34" s="385"/>
      <c r="ABS34" s="385"/>
      <c r="ABT34" s="385"/>
      <c r="ABU34" s="385"/>
      <c r="ABV34" s="385"/>
      <c r="ABW34" s="385"/>
      <c r="ABX34" s="385"/>
      <c r="ABY34" s="385"/>
      <c r="ABZ34" s="385"/>
      <c r="ACA34" s="385"/>
      <c r="ACB34" s="385"/>
      <c r="ACC34" s="385"/>
      <c r="ACD34" s="385"/>
      <c r="ACE34" s="385"/>
      <c r="ACF34" s="385"/>
      <c r="ACG34" s="385"/>
      <c r="ACH34" s="385"/>
      <c r="ACI34" s="385"/>
      <c r="ACJ34" s="385"/>
      <c r="ACK34" s="385"/>
      <c r="ACL34" s="385"/>
      <c r="ACM34" s="385"/>
      <c r="ACN34" s="385"/>
      <c r="ACO34" s="385"/>
      <c r="ACP34" s="385"/>
      <c r="ACQ34" s="385"/>
      <c r="ACR34" s="385"/>
      <c r="ACS34" s="385"/>
      <c r="ACT34" s="385"/>
      <c r="ACU34" s="385"/>
      <c r="ACV34" s="385"/>
      <c r="ACW34" s="385"/>
      <c r="ACX34" s="385"/>
      <c r="ACY34" s="385"/>
      <c r="ACZ34" s="385"/>
      <c r="ADA34" s="385"/>
      <c r="ADB34" s="385"/>
      <c r="ADC34" s="385"/>
      <c r="ADD34" s="385"/>
      <c r="ADE34" s="385"/>
      <c r="ADF34" s="385"/>
      <c r="ADG34" s="385"/>
      <c r="ADH34" s="385"/>
      <c r="ADI34" s="385"/>
      <c r="ADJ34" s="385"/>
      <c r="ADK34" s="385"/>
      <c r="ADL34" s="385"/>
      <c r="ADM34" s="385"/>
      <c r="ADN34" s="385"/>
      <c r="ADO34" s="385"/>
      <c r="ADP34" s="385"/>
      <c r="ADQ34" s="385"/>
      <c r="ADR34" s="385"/>
      <c r="ADS34" s="385"/>
      <c r="ADT34" s="385"/>
      <c r="ADU34" s="385"/>
      <c r="ADV34" s="385"/>
      <c r="ADW34" s="385"/>
      <c r="ADX34" s="385"/>
      <c r="ADY34" s="385"/>
      <c r="ADZ34" s="385"/>
      <c r="AEA34" s="385"/>
      <c r="AEB34" s="385"/>
      <c r="AEC34" s="385"/>
      <c r="AED34" s="385"/>
      <c r="AEE34" s="385"/>
      <c r="AEF34" s="385"/>
      <c r="AEG34" s="385"/>
      <c r="AEH34" s="385"/>
      <c r="AEI34" s="385"/>
      <c r="AEJ34" s="385"/>
      <c r="AEK34" s="385"/>
      <c r="AEL34" s="385"/>
      <c r="AEM34" s="385"/>
      <c r="AEN34" s="385"/>
      <c r="AEO34" s="385"/>
      <c r="AEP34" s="385"/>
      <c r="AEQ34" s="385"/>
      <c r="AER34" s="385"/>
      <c r="AES34" s="385"/>
      <c r="AET34" s="385"/>
      <c r="AEU34" s="385"/>
      <c r="AEV34" s="385"/>
      <c r="AEW34" s="385"/>
      <c r="AEX34" s="385"/>
      <c r="AEY34" s="385"/>
      <c r="AEZ34" s="385"/>
      <c r="AFA34" s="385"/>
      <c r="AFB34" s="385"/>
      <c r="AFC34" s="385"/>
      <c r="AFD34" s="385"/>
      <c r="AFE34" s="385"/>
      <c r="AFF34" s="385"/>
      <c r="AFG34" s="385"/>
      <c r="AFH34" s="385"/>
      <c r="AFI34" s="385"/>
      <c r="AFJ34" s="385"/>
      <c r="AFK34" s="385"/>
      <c r="AFL34" s="385"/>
      <c r="AFM34" s="385"/>
      <c r="AFN34" s="385"/>
      <c r="AFO34" s="385"/>
      <c r="AFP34" s="385"/>
      <c r="AFQ34" s="385"/>
      <c r="AFR34" s="385"/>
      <c r="AFS34" s="385"/>
      <c r="AFT34" s="385"/>
      <c r="AFU34" s="385"/>
      <c r="AFV34" s="385"/>
      <c r="AFW34" s="385"/>
      <c r="AFX34" s="385"/>
      <c r="AFY34" s="385"/>
      <c r="AFZ34" s="385"/>
      <c r="AGA34" s="385"/>
      <c r="AGB34" s="385"/>
      <c r="AGC34" s="385"/>
      <c r="AGD34" s="385"/>
      <c r="AGE34" s="385"/>
      <c r="AGF34" s="385"/>
      <c r="AGG34" s="385"/>
      <c r="AGH34" s="385"/>
      <c r="AGI34" s="385"/>
      <c r="AGJ34" s="385"/>
      <c r="AGK34" s="385"/>
      <c r="AGL34" s="385"/>
      <c r="AGM34" s="385"/>
      <c r="AGN34" s="385"/>
      <c r="AGO34" s="385"/>
      <c r="AGP34" s="385"/>
      <c r="AGQ34" s="385"/>
      <c r="AGR34" s="385"/>
      <c r="AGS34" s="385"/>
      <c r="AGT34" s="385"/>
      <c r="AGU34" s="385"/>
      <c r="AGV34" s="385"/>
      <c r="AGW34" s="385"/>
      <c r="AGX34" s="385"/>
      <c r="AGY34" s="385"/>
      <c r="AGZ34" s="385"/>
      <c r="AHA34" s="385"/>
      <c r="AHB34" s="385"/>
      <c r="AHC34" s="385"/>
      <c r="AHD34" s="385"/>
      <c r="AHE34" s="385"/>
      <c r="AHF34" s="385"/>
      <c r="AHG34" s="385"/>
      <c r="AHH34" s="385"/>
      <c r="AHI34" s="385"/>
      <c r="AHJ34" s="385"/>
      <c r="AHK34" s="385"/>
      <c r="AHL34" s="385"/>
      <c r="AHM34" s="385"/>
      <c r="AHN34" s="385"/>
      <c r="AHO34" s="385"/>
      <c r="AHP34" s="385"/>
      <c r="AHQ34" s="385"/>
      <c r="AHR34" s="385"/>
      <c r="AHS34" s="385"/>
      <c r="AHT34" s="385"/>
      <c r="AHU34" s="385"/>
      <c r="AHV34" s="385"/>
      <c r="AHW34" s="385"/>
      <c r="AHX34" s="385"/>
      <c r="AHY34" s="385"/>
      <c r="AHZ34" s="385"/>
      <c r="AIA34" s="385"/>
      <c r="AIB34" s="385"/>
      <c r="AIC34" s="385"/>
      <c r="AID34" s="385"/>
      <c r="AIE34" s="385"/>
      <c r="AIF34" s="385"/>
      <c r="AIG34" s="385"/>
      <c r="AIH34" s="385"/>
      <c r="AII34" s="385"/>
      <c r="AIJ34" s="385"/>
      <c r="AIK34" s="385"/>
      <c r="AIL34" s="385"/>
      <c r="AIM34" s="385"/>
      <c r="AIN34" s="385"/>
      <c r="AIO34" s="385"/>
      <c r="AIP34" s="385"/>
      <c r="AIQ34" s="385"/>
      <c r="AIR34" s="385"/>
      <c r="AIS34" s="385"/>
      <c r="AIT34" s="385"/>
      <c r="AIU34" s="385"/>
      <c r="AIV34" s="385"/>
      <c r="AIW34" s="385"/>
      <c r="AIX34" s="385"/>
      <c r="AIY34" s="385"/>
      <c r="AIZ34" s="385"/>
      <c r="AJA34" s="385"/>
      <c r="AJB34" s="385"/>
      <c r="AJC34" s="385"/>
      <c r="AJD34" s="385"/>
      <c r="AJE34" s="385"/>
      <c r="AJF34" s="385"/>
      <c r="AJG34" s="385"/>
      <c r="AJH34" s="385"/>
      <c r="AJI34" s="385"/>
      <c r="AJJ34" s="385"/>
      <c r="AJK34" s="385"/>
      <c r="AJL34" s="385"/>
      <c r="AJM34" s="385"/>
      <c r="AJN34" s="385"/>
      <c r="AJO34" s="385"/>
      <c r="AJP34" s="385"/>
      <c r="AJQ34" s="385"/>
      <c r="AJR34" s="385"/>
      <c r="AJS34" s="385"/>
      <c r="AJT34" s="385"/>
      <c r="AJU34" s="385"/>
      <c r="AJV34" s="385"/>
      <c r="AJW34" s="385"/>
      <c r="AJX34" s="385"/>
      <c r="AJY34" s="385"/>
      <c r="AJZ34" s="385"/>
      <c r="AKA34" s="385"/>
      <c r="AKB34" s="385"/>
      <c r="AKC34" s="385"/>
      <c r="AKD34" s="385"/>
      <c r="AKE34" s="385"/>
      <c r="AKF34" s="385"/>
      <c r="AKG34" s="385"/>
      <c r="AKH34" s="385"/>
      <c r="AKI34" s="385"/>
      <c r="AKJ34" s="385"/>
      <c r="AKK34" s="385"/>
      <c r="AKL34" s="385"/>
      <c r="AKM34" s="385"/>
      <c r="AKN34" s="385"/>
      <c r="AKO34" s="385"/>
      <c r="AKP34" s="385"/>
      <c r="AKQ34" s="385"/>
      <c r="AKR34" s="385"/>
      <c r="AKS34" s="385"/>
      <c r="AKT34" s="385"/>
      <c r="AKU34" s="385"/>
      <c r="AKV34" s="385"/>
      <c r="AKW34" s="385"/>
      <c r="AKX34" s="385"/>
      <c r="AKY34" s="385"/>
      <c r="AKZ34" s="385"/>
      <c r="ALA34" s="385"/>
      <c r="ALB34" s="385"/>
      <c r="ALC34" s="385"/>
      <c r="ALD34" s="385"/>
      <c r="ALE34" s="385"/>
      <c r="ALF34" s="385"/>
      <c r="ALG34" s="385"/>
      <c r="ALH34" s="385"/>
      <c r="ALI34" s="385"/>
      <c r="ALJ34" s="385"/>
      <c r="ALK34" s="385"/>
      <c r="ALL34" s="385"/>
      <c r="ALM34" s="385"/>
      <c r="ALN34" s="385"/>
      <c r="ALO34" s="385"/>
      <c r="ALP34" s="385"/>
      <c r="ALQ34" s="385"/>
      <c r="ALR34" s="385"/>
      <c r="ALS34" s="385"/>
      <c r="ALT34" s="385"/>
      <c r="ALU34" s="385"/>
      <c r="ALV34" s="385"/>
      <c r="ALW34" s="385"/>
      <c r="ALX34" s="385"/>
      <c r="ALY34" s="385"/>
      <c r="ALZ34" s="385"/>
      <c r="AMA34" s="385"/>
      <c r="AMB34" s="385"/>
      <c r="AMC34" s="385"/>
      <c r="AMD34" s="385"/>
      <c r="AME34" s="385"/>
      <c r="AMF34" s="385"/>
      <c r="AMG34" s="385"/>
      <c r="AMH34" s="385"/>
      <c r="AMI34" s="385"/>
      <c r="AMJ34" s="385"/>
      <c r="AMK34" s="385"/>
    </row>
    <row r="35" spans="1:1025" s="369" customFormat="1" ht="25.5">
      <c r="A35" s="383"/>
      <c r="B35" s="384" t="s">
        <v>3441</v>
      </c>
      <c r="C35" s="384"/>
      <c r="D35" s="384"/>
      <c r="E35" s="384"/>
      <c r="F35" s="384"/>
      <c r="G35" s="384"/>
      <c r="H35" s="384"/>
      <c r="I35" s="384"/>
      <c r="J35" s="384"/>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385"/>
      <c r="BB35" s="385"/>
      <c r="BC35" s="385"/>
      <c r="BD35" s="385"/>
      <c r="BE35" s="385"/>
      <c r="BF35" s="385"/>
      <c r="BG35" s="385"/>
      <c r="BH35" s="385"/>
      <c r="BI35" s="385"/>
      <c r="BJ35" s="385"/>
      <c r="BK35" s="385"/>
      <c r="BL35" s="385"/>
      <c r="BM35" s="385"/>
      <c r="BN35" s="385"/>
      <c r="BO35" s="385"/>
      <c r="BP35" s="385"/>
      <c r="BQ35" s="385"/>
      <c r="BR35" s="385"/>
      <c r="BS35" s="385"/>
      <c r="BT35" s="385"/>
      <c r="BU35" s="385"/>
      <c r="BV35" s="385"/>
      <c r="BW35" s="385"/>
      <c r="BX35" s="385"/>
      <c r="BY35" s="385"/>
      <c r="BZ35" s="385"/>
      <c r="CA35" s="385"/>
      <c r="CB35" s="385"/>
      <c r="CC35" s="385"/>
      <c r="CD35" s="385"/>
      <c r="CE35" s="385"/>
      <c r="CF35" s="385"/>
      <c r="CG35" s="385"/>
      <c r="CH35" s="385"/>
      <c r="CI35" s="385"/>
      <c r="CJ35" s="385"/>
      <c r="CK35" s="385"/>
      <c r="CL35" s="385"/>
      <c r="CM35" s="385"/>
      <c r="CN35" s="385"/>
      <c r="CO35" s="385"/>
      <c r="CP35" s="385"/>
      <c r="CQ35" s="385"/>
      <c r="CR35" s="385"/>
      <c r="CS35" s="385"/>
      <c r="CT35" s="385"/>
      <c r="CU35" s="385"/>
      <c r="CV35" s="385"/>
      <c r="CW35" s="385"/>
      <c r="CX35" s="385"/>
      <c r="CY35" s="385"/>
      <c r="CZ35" s="385"/>
      <c r="DA35" s="385"/>
      <c r="DB35" s="385"/>
      <c r="DC35" s="385"/>
      <c r="DD35" s="385"/>
      <c r="DE35" s="385"/>
      <c r="DF35" s="385"/>
      <c r="DG35" s="385"/>
      <c r="DH35" s="385"/>
      <c r="DI35" s="385"/>
      <c r="DJ35" s="385"/>
      <c r="DK35" s="385"/>
      <c r="DL35" s="385"/>
      <c r="DM35" s="385"/>
      <c r="DN35" s="385"/>
      <c r="DO35" s="385"/>
      <c r="DP35" s="385"/>
      <c r="DQ35" s="385"/>
      <c r="DR35" s="385"/>
      <c r="DS35" s="385"/>
      <c r="DT35" s="385"/>
      <c r="DU35" s="385"/>
      <c r="DV35" s="385"/>
      <c r="DW35" s="385"/>
      <c r="DX35" s="385"/>
      <c r="DY35" s="385"/>
      <c r="DZ35" s="385"/>
      <c r="EA35" s="385"/>
      <c r="EB35" s="385"/>
      <c r="EC35" s="385"/>
      <c r="ED35" s="385"/>
      <c r="EE35" s="385"/>
      <c r="EF35" s="385"/>
      <c r="EG35" s="385"/>
      <c r="EH35" s="385"/>
      <c r="EI35" s="385"/>
      <c r="EJ35" s="385"/>
      <c r="EK35" s="385"/>
      <c r="EL35" s="385"/>
      <c r="EM35" s="385"/>
      <c r="EN35" s="385"/>
      <c r="EO35" s="385"/>
      <c r="EP35" s="385"/>
      <c r="EQ35" s="385"/>
      <c r="ER35" s="385"/>
      <c r="ES35" s="385"/>
      <c r="ET35" s="385"/>
      <c r="EU35" s="385"/>
      <c r="EV35" s="385"/>
      <c r="EW35" s="385"/>
      <c r="EX35" s="385"/>
      <c r="EY35" s="385"/>
      <c r="EZ35" s="385"/>
      <c r="FA35" s="385"/>
      <c r="FB35" s="385"/>
      <c r="FC35" s="385"/>
      <c r="FD35" s="385"/>
      <c r="FE35" s="385"/>
      <c r="FF35" s="385"/>
      <c r="FG35" s="385"/>
      <c r="FH35" s="385"/>
      <c r="FI35" s="385"/>
      <c r="FJ35" s="385"/>
      <c r="FK35" s="385"/>
      <c r="FL35" s="385"/>
      <c r="FM35" s="385"/>
      <c r="FN35" s="385"/>
      <c r="FO35" s="385"/>
      <c r="FP35" s="385"/>
      <c r="FQ35" s="385"/>
      <c r="FR35" s="385"/>
      <c r="FS35" s="385"/>
      <c r="FT35" s="385"/>
      <c r="FU35" s="385"/>
      <c r="FV35" s="385"/>
      <c r="FW35" s="385"/>
      <c r="FX35" s="385"/>
      <c r="FY35" s="385"/>
      <c r="FZ35" s="385"/>
      <c r="GA35" s="385"/>
      <c r="GB35" s="385"/>
      <c r="GC35" s="385"/>
      <c r="GD35" s="385"/>
      <c r="GE35" s="385"/>
      <c r="GF35" s="385"/>
      <c r="GG35" s="385"/>
      <c r="GH35" s="385"/>
      <c r="GI35" s="385"/>
      <c r="GJ35" s="385"/>
      <c r="GK35" s="385"/>
      <c r="GL35" s="385"/>
      <c r="GM35" s="385"/>
      <c r="GN35" s="385"/>
      <c r="GO35" s="385"/>
      <c r="GP35" s="385"/>
      <c r="GQ35" s="385"/>
      <c r="GR35" s="385"/>
      <c r="GS35" s="385"/>
      <c r="GT35" s="385"/>
      <c r="GU35" s="385"/>
      <c r="GV35" s="385"/>
      <c r="GW35" s="385"/>
      <c r="GX35" s="385"/>
      <c r="GY35" s="385"/>
      <c r="GZ35" s="385"/>
      <c r="HA35" s="385"/>
      <c r="HB35" s="385"/>
      <c r="HC35" s="385"/>
      <c r="HD35" s="385"/>
      <c r="HE35" s="385"/>
      <c r="HF35" s="385"/>
      <c r="HG35" s="385"/>
      <c r="HH35" s="385"/>
      <c r="HI35" s="385"/>
      <c r="HJ35" s="385"/>
      <c r="HK35" s="385"/>
      <c r="HL35" s="385"/>
      <c r="HM35" s="385"/>
      <c r="HN35" s="385"/>
      <c r="HO35" s="385"/>
      <c r="HP35" s="385"/>
      <c r="HQ35" s="385"/>
      <c r="HR35" s="385"/>
      <c r="HS35" s="385"/>
      <c r="HT35" s="385"/>
      <c r="HU35" s="385"/>
      <c r="HV35" s="385"/>
      <c r="HW35" s="385"/>
      <c r="HX35" s="385"/>
      <c r="HY35" s="385"/>
      <c r="HZ35" s="385"/>
      <c r="IA35" s="385"/>
      <c r="IB35" s="385"/>
      <c r="IC35" s="385"/>
      <c r="ID35" s="385"/>
      <c r="IE35" s="385"/>
      <c r="IF35" s="385"/>
      <c r="IG35" s="385"/>
      <c r="IH35" s="385"/>
      <c r="II35" s="385"/>
      <c r="IJ35" s="385"/>
      <c r="IK35" s="385"/>
      <c r="IL35" s="385"/>
      <c r="IM35" s="385"/>
      <c r="IN35" s="385"/>
      <c r="IO35" s="385"/>
      <c r="IP35" s="385"/>
      <c r="IQ35" s="385"/>
      <c r="IR35" s="385"/>
      <c r="IS35" s="385"/>
      <c r="IT35" s="385"/>
      <c r="IU35" s="385"/>
      <c r="IV35" s="385"/>
      <c r="IW35" s="385"/>
      <c r="IX35" s="385"/>
      <c r="IY35" s="385"/>
      <c r="IZ35" s="385"/>
      <c r="JA35" s="385"/>
      <c r="JB35" s="385"/>
      <c r="JC35" s="385"/>
      <c r="JD35" s="385"/>
      <c r="JE35" s="385"/>
      <c r="JF35" s="385"/>
      <c r="JG35" s="385"/>
      <c r="JH35" s="385"/>
      <c r="JI35" s="385"/>
      <c r="JJ35" s="385"/>
      <c r="JK35" s="385"/>
      <c r="JL35" s="385"/>
      <c r="JM35" s="385"/>
      <c r="JN35" s="385"/>
      <c r="JO35" s="385"/>
      <c r="JP35" s="385"/>
      <c r="JQ35" s="385"/>
      <c r="JR35" s="385"/>
      <c r="JS35" s="385"/>
      <c r="JT35" s="385"/>
      <c r="JU35" s="385"/>
      <c r="JV35" s="385"/>
      <c r="JW35" s="385"/>
      <c r="JX35" s="385"/>
      <c r="JY35" s="385"/>
      <c r="JZ35" s="385"/>
      <c r="KA35" s="385"/>
      <c r="KB35" s="385"/>
      <c r="KC35" s="385"/>
      <c r="KD35" s="385"/>
      <c r="KE35" s="385"/>
      <c r="KF35" s="385"/>
      <c r="KG35" s="385"/>
      <c r="KH35" s="385"/>
      <c r="KI35" s="385"/>
      <c r="KJ35" s="385"/>
      <c r="KK35" s="385"/>
      <c r="KL35" s="385"/>
      <c r="KM35" s="385"/>
      <c r="KN35" s="385"/>
      <c r="KO35" s="385"/>
      <c r="KP35" s="385"/>
      <c r="KQ35" s="385"/>
      <c r="KR35" s="385"/>
      <c r="KS35" s="385"/>
      <c r="KT35" s="385"/>
      <c r="KU35" s="385"/>
      <c r="KV35" s="385"/>
      <c r="KW35" s="385"/>
      <c r="KX35" s="385"/>
      <c r="KY35" s="385"/>
      <c r="KZ35" s="385"/>
      <c r="LA35" s="385"/>
      <c r="LB35" s="385"/>
      <c r="LC35" s="385"/>
      <c r="LD35" s="385"/>
      <c r="LE35" s="385"/>
      <c r="LF35" s="385"/>
      <c r="LG35" s="385"/>
      <c r="LH35" s="385"/>
      <c r="LI35" s="385"/>
      <c r="LJ35" s="385"/>
      <c r="LK35" s="385"/>
      <c r="LL35" s="385"/>
      <c r="LM35" s="385"/>
      <c r="LN35" s="385"/>
      <c r="LO35" s="385"/>
      <c r="LP35" s="385"/>
      <c r="LQ35" s="385"/>
      <c r="LR35" s="385"/>
      <c r="LS35" s="385"/>
      <c r="LT35" s="385"/>
      <c r="LU35" s="385"/>
      <c r="LV35" s="385"/>
      <c r="LW35" s="385"/>
      <c r="LX35" s="385"/>
      <c r="LY35" s="385"/>
      <c r="LZ35" s="385"/>
      <c r="MA35" s="385"/>
      <c r="MB35" s="385"/>
      <c r="MC35" s="385"/>
      <c r="MD35" s="385"/>
      <c r="ME35" s="385"/>
      <c r="MF35" s="385"/>
      <c r="MG35" s="385"/>
      <c r="MH35" s="385"/>
      <c r="MI35" s="385"/>
      <c r="MJ35" s="385"/>
      <c r="MK35" s="385"/>
      <c r="ML35" s="385"/>
      <c r="MM35" s="385"/>
      <c r="MN35" s="385"/>
      <c r="MO35" s="385"/>
      <c r="MP35" s="385"/>
      <c r="MQ35" s="385"/>
      <c r="MR35" s="385"/>
      <c r="MS35" s="385"/>
      <c r="MT35" s="385"/>
      <c r="MU35" s="385"/>
      <c r="MV35" s="385"/>
      <c r="MW35" s="385"/>
      <c r="MX35" s="385"/>
      <c r="MY35" s="385"/>
      <c r="MZ35" s="385"/>
      <c r="NA35" s="385"/>
      <c r="NB35" s="385"/>
      <c r="NC35" s="385"/>
      <c r="ND35" s="385"/>
      <c r="NE35" s="385"/>
      <c r="NF35" s="385"/>
      <c r="NG35" s="385"/>
      <c r="NH35" s="385"/>
      <c r="NI35" s="385"/>
      <c r="NJ35" s="385"/>
      <c r="NK35" s="385"/>
      <c r="NL35" s="385"/>
      <c r="NM35" s="385"/>
      <c r="NN35" s="385"/>
      <c r="NO35" s="385"/>
      <c r="NP35" s="385"/>
      <c r="NQ35" s="385"/>
      <c r="NR35" s="385"/>
      <c r="NS35" s="385"/>
      <c r="NT35" s="385"/>
      <c r="NU35" s="385"/>
      <c r="NV35" s="385"/>
      <c r="NW35" s="385"/>
      <c r="NX35" s="385"/>
      <c r="NY35" s="385"/>
      <c r="NZ35" s="385"/>
      <c r="OA35" s="385"/>
      <c r="OB35" s="385"/>
      <c r="OC35" s="385"/>
      <c r="OD35" s="385"/>
      <c r="OE35" s="385"/>
      <c r="OF35" s="385"/>
      <c r="OG35" s="385"/>
      <c r="OH35" s="385"/>
      <c r="OI35" s="385"/>
      <c r="OJ35" s="385"/>
      <c r="OK35" s="385"/>
      <c r="OL35" s="385"/>
      <c r="OM35" s="385"/>
      <c r="ON35" s="385"/>
      <c r="OO35" s="385"/>
      <c r="OP35" s="385"/>
      <c r="OQ35" s="385"/>
      <c r="OR35" s="385"/>
      <c r="OS35" s="385"/>
      <c r="OT35" s="385"/>
      <c r="OU35" s="385"/>
      <c r="OV35" s="385"/>
      <c r="OW35" s="385"/>
      <c r="OX35" s="385"/>
      <c r="OY35" s="385"/>
      <c r="OZ35" s="385"/>
      <c r="PA35" s="385"/>
      <c r="PB35" s="385"/>
      <c r="PC35" s="385"/>
      <c r="PD35" s="385"/>
      <c r="PE35" s="385"/>
      <c r="PF35" s="385"/>
      <c r="PG35" s="385"/>
      <c r="PH35" s="385"/>
      <c r="PI35" s="385"/>
      <c r="PJ35" s="385"/>
      <c r="PK35" s="385"/>
      <c r="PL35" s="385"/>
      <c r="PM35" s="385"/>
      <c r="PN35" s="385"/>
      <c r="PO35" s="385"/>
      <c r="PP35" s="385"/>
      <c r="PQ35" s="385"/>
      <c r="PR35" s="385"/>
      <c r="PS35" s="385"/>
      <c r="PT35" s="385"/>
      <c r="PU35" s="385"/>
      <c r="PV35" s="385"/>
      <c r="PW35" s="385"/>
      <c r="PX35" s="385"/>
      <c r="PY35" s="385"/>
      <c r="PZ35" s="385"/>
      <c r="QA35" s="385"/>
      <c r="QB35" s="385"/>
      <c r="QC35" s="385"/>
      <c r="QD35" s="385"/>
      <c r="QE35" s="385"/>
      <c r="QF35" s="385"/>
      <c r="QG35" s="385"/>
      <c r="QH35" s="385"/>
      <c r="QI35" s="385"/>
      <c r="QJ35" s="385"/>
      <c r="QK35" s="385"/>
      <c r="QL35" s="385"/>
      <c r="QM35" s="385"/>
      <c r="QN35" s="385"/>
      <c r="QO35" s="385"/>
      <c r="QP35" s="385"/>
      <c r="QQ35" s="385"/>
      <c r="QR35" s="385"/>
      <c r="QS35" s="385"/>
      <c r="QT35" s="385"/>
      <c r="QU35" s="385"/>
      <c r="QV35" s="385"/>
      <c r="QW35" s="385"/>
      <c r="QX35" s="385"/>
      <c r="QY35" s="385"/>
      <c r="QZ35" s="385"/>
      <c r="RA35" s="385"/>
      <c r="RB35" s="385"/>
      <c r="RC35" s="385"/>
      <c r="RD35" s="385"/>
      <c r="RE35" s="385"/>
      <c r="RF35" s="385"/>
      <c r="RG35" s="385"/>
      <c r="RH35" s="385"/>
      <c r="RI35" s="385"/>
      <c r="RJ35" s="385"/>
      <c r="RK35" s="385"/>
      <c r="RL35" s="385"/>
      <c r="RM35" s="385"/>
      <c r="RN35" s="385"/>
      <c r="RO35" s="385"/>
      <c r="RP35" s="385"/>
      <c r="RQ35" s="385"/>
      <c r="RR35" s="385"/>
      <c r="RS35" s="385"/>
      <c r="RT35" s="385"/>
      <c r="RU35" s="385"/>
      <c r="RV35" s="385"/>
      <c r="RW35" s="385"/>
      <c r="RX35" s="385"/>
      <c r="RY35" s="385"/>
      <c r="RZ35" s="385"/>
      <c r="SA35" s="385"/>
      <c r="SB35" s="385"/>
      <c r="SC35" s="385"/>
      <c r="SD35" s="385"/>
      <c r="SE35" s="385"/>
      <c r="SF35" s="385"/>
      <c r="SG35" s="385"/>
      <c r="SH35" s="385"/>
      <c r="SI35" s="385"/>
      <c r="SJ35" s="385"/>
      <c r="SK35" s="385"/>
      <c r="SL35" s="385"/>
      <c r="SM35" s="385"/>
      <c r="SN35" s="385"/>
      <c r="SO35" s="385"/>
      <c r="SP35" s="385"/>
      <c r="SQ35" s="385"/>
      <c r="SR35" s="385"/>
      <c r="SS35" s="385"/>
      <c r="ST35" s="385"/>
      <c r="SU35" s="385"/>
      <c r="SV35" s="385"/>
      <c r="SW35" s="385"/>
      <c r="SX35" s="385"/>
      <c r="SY35" s="385"/>
      <c r="SZ35" s="385"/>
      <c r="TA35" s="385"/>
      <c r="TB35" s="385"/>
      <c r="TC35" s="385"/>
      <c r="TD35" s="385"/>
      <c r="TE35" s="385"/>
      <c r="TF35" s="385"/>
      <c r="TG35" s="385"/>
      <c r="TH35" s="385"/>
      <c r="TI35" s="385"/>
      <c r="TJ35" s="385"/>
      <c r="TK35" s="385"/>
      <c r="TL35" s="385"/>
      <c r="TM35" s="385"/>
      <c r="TN35" s="385"/>
      <c r="TO35" s="385"/>
      <c r="TP35" s="385"/>
      <c r="TQ35" s="385"/>
      <c r="TR35" s="385"/>
      <c r="TS35" s="385"/>
      <c r="TT35" s="385"/>
      <c r="TU35" s="385"/>
      <c r="TV35" s="385"/>
      <c r="TW35" s="385"/>
      <c r="TX35" s="385"/>
      <c r="TY35" s="385"/>
      <c r="TZ35" s="385"/>
      <c r="UA35" s="385"/>
      <c r="UB35" s="385"/>
      <c r="UC35" s="385"/>
      <c r="UD35" s="385"/>
      <c r="UE35" s="385"/>
      <c r="UF35" s="385"/>
      <c r="UG35" s="385"/>
      <c r="UH35" s="385"/>
      <c r="UI35" s="385"/>
      <c r="UJ35" s="385"/>
      <c r="UK35" s="385"/>
      <c r="UL35" s="385"/>
      <c r="UM35" s="385"/>
      <c r="UN35" s="385"/>
      <c r="UO35" s="385"/>
      <c r="UP35" s="385"/>
      <c r="UQ35" s="385"/>
      <c r="UR35" s="385"/>
      <c r="US35" s="385"/>
      <c r="UT35" s="385"/>
      <c r="UU35" s="385"/>
      <c r="UV35" s="385"/>
      <c r="UW35" s="385"/>
      <c r="UX35" s="385"/>
      <c r="UY35" s="385"/>
      <c r="UZ35" s="385"/>
      <c r="VA35" s="385"/>
      <c r="VB35" s="385"/>
      <c r="VC35" s="385"/>
      <c r="VD35" s="385"/>
      <c r="VE35" s="385"/>
      <c r="VF35" s="385"/>
      <c r="VG35" s="385"/>
      <c r="VH35" s="385"/>
      <c r="VI35" s="385"/>
      <c r="VJ35" s="385"/>
      <c r="VK35" s="385"/>
      <c r="VL35" s="385"/>
      <c r="VM35" s="385"/>
      <c r="VN35" s="385"/>
      <c r="VO35" s="385"/>
      <c r="VP35" s="385"/>
      <c r="VQ35" s="385"/>
      <c r="VR35" s="385"/>
      <c r="VS35" s="385"/>
      <c r="VT35" s="385"/>
      <c r="VU35" s="385"/>
      <c r="VV35" s="385"/>
      <c r="VW35" s="385"/>
      <c r="VX35" s="385"/>
      <c r="VY35" s="385"/>
      <c r="VZ35" s="385"/>
      <c r="WA35" s="385"/>
      <c r="WB35" s="385"/>
      <c r="WC35" s="385"/>
      <c r="WD35" s="385"/>
      <c r="WE35" s="385"/>
      <c r="WF35" s="385"/>
      <c r="WG35" s="385"/>
      <c r="WH35" s="385"/>
      <c r="WI35" s="385"/>
      <c r="WJ35" s="385"/>
      <c r="WK35" s="385"/>
      <c r="WL35" s="385"/>
      <c r="WM35" s="385"/>
      <c r="WN35" s="385"/>
      <c r="WO35" s="385"/>
      <c r="WP35" s="385"/>
      <c r="WQ35" s="385"/>
      <c r="WR35" s="385"/>
      <c r="WS35" s="385"/>
      <c r="WT35" s="385"/>
      <c r="WU35" s="385"/>
      <c r="WV35" s="385"/>
      <c r="WW35" s="385"/>
      <c r="WX35" s="385"/>
      <c r="WY35" s="385"/>
      <c r="WZ35" s="385"/>
      <c r="XA35" s="385"/>
      <c r="XB35" s="385"/>
      <c r="XC35" s="385"/>
      <c r="XD35" s="385"/>
      <c r="XE35" s="385"/>
      <c r="XF35" s="385"/>
      <c r="XG35" s="385"/>
      <c r="XH35" s="385"/>
      <c r="XI35" s="385"/>
      <c r="XJ35" s="385"/>
      <c r="XK35" s="385"/>
      <c r="XL35" s="385"/>
      <c r="XM35" s="385"/>
      <c r="XN35" s="385"/>
      <c r="XO35" s="385"/>
      <c r="XP35" s="385"/>
      <c r="XQ35" s="385"/>
      <c r="XR35" s="385"/>
      <c r="XS35" s="385"/>
      <c r="XT35" s="385"/>
      <c r="XU35" s="385"/>
      <c r="XV35" s="385"/>
      <c r="XW35" s="385"/>
      <c r="XX35" s="385"/>
      <c r="XY35" s="385"/>
      <c r="XZ35" s="385"/>
      <c r="YA35" s="385"/>
      <c r="YB35" s="385"/>
      <c r="YC35" s="385"/>
      <c r="YD35" s="385"/>
      <c r="YE35" s="385"/>
      <c r="YF35" s="385"/>
      <c r="YG35" s="385"/>
      <c r="YH35" s="385"/>
      <c r="YI35" s="385"/>
      <c r="YJ35" s="385"/>
      <c r="YK35" s="385"/>
      <c r="YL35" s="385"/>
      <c r="YM35" s="385"/>
      <c r="YN35" s="385"/>
      <c r="YO35" s="385"/>
      <c r="YP35" s="385"/>
      <c r="YQ35" s="385"/>
      <c r="YR35" s="385"/>
      <c r="YS35" s="385"/>
      <c r="YT35" s="385"/>
      <c r="YU35" s="385"/>
      <c r="YV35" s="385"/>
      <c r="YW35" s="385"/>
      <c r="YX35" s="385"/>
      <c r="YY35" s="385"/>
      <c r="YZ35" s="385"/>
      <c r="ZA35" s="385"/>
      <c r="ZB35" s="385"/>
      <c r="ZC35" s="385"/>
      <c r="ZD35" s="385"/>
      <c r="ZE35" s="385"/>
      <c r="ZF35" s="385"/>
      <c r="ZG35" s="385"/>
      <c r="ZH35" s="385"/>
      <c r="ZI35" s="385"/>
      <c r="ZJ35" s="385"/>
      <c r="ZK35" s="385"/>
      <c r="ZL35" s="385"/>
      <c r="ZM35" s="385"/>
      <c r="ZN35" s="385"/>
      <c r="ZO35" s="385"/>
      <c r="ZP35" s="385"/>
      <c r="ZQ35" s="385"/>
      <c r="ZR35" s="385"/>
      <c r="ZS35" s="385"/>
      <c r="ZT35" s="385"/>
      <c r="ZU35" s="385"/>
      <c r="ZV35" s="385"/>
      <c r="ZW35" s="385"/>
      <c r="ZX35" s="385"/>
      <c r="ZY35" s="385"/>
      <c r="ZZ35" s="385"/>
      <c r="AAA35" s="385"/>
      <c r="AAB35" s="385"/>
      <c r="AAC35" s="385"/>
      <c r="AAD35" s="385"/>
      <c r="AAE35" s="385"/>
      <c r="AAF35" s="385"/>
      <c r="AAG35" s="385"/>
      <c r="AAH35" s="385"/>
      <c r="AAI35" s="385"/>
      <c r="AAJ35" s="385"/>
      <c r="AAK35" s="385"/>
      <c r="AAL35" s="385"/>
      <c r="AAM35" s="385"/>
      <c r="AAN35" s="385"/>
      <c r="AAO35" s="385"/>
      <c r="AAP35" s="385"/>
      <c r="AAQ35" s="385"/>
      <c r="AAR35" s="385"/>
      <c r="AAS35" s="385"/>
      <c r="AAT35" s="385"/>
      <c r="AAU35" s="385"/>
      <c r="AAV35" s="385"/>
      <c r="AAW35" s="385"/>
      <c r="AAX35" s="385"/>
      <c r="AAY35" s="385"/>
      <c r="AAZ35" s="385"/>
      <c r="ABA35" s="385"/>
      <c r="ABB35" s="385"/>
      <c r="ABC35" s="385"/>
      <c r="ABD35" s="385"/>
      <c r="ABE35" s="385"/>
      <c r="ABF35" s="385"/>
      <c r="ABG35" s="385"/>
      <c r="ABH35" s="385"/>
      <c r="ABI35" s="385"/>
      <c r="ABJ35" s="385"/>
      <c r="ABK35" s="385"/>
      <c r="ABL35" s="385"/>
      <c r="ABM35" s="385"/>
      <c r="ABN35" s="385"/>
      <c r="ABO35" s="385"/>
      <c r="ABP35" s="385"/>
      <c r="ABQ35" s="385"/>
      <c r="ABR35" s="385"/>
      <c r="ABS35" s="385"/>
      <c r="ABT35" s="385"/>
      <c r="ABU35" s="385"/>
      <c r="ABV35" s="385"/>
      <c r="ABW35" s="385"/>
      <c r="ABX35" s="385"/>
      <c r="ABY35" s="385"/>
      <c r="ABZ35" s="385"/>
      <c r="ACA35" s="385"/>
      <c r="ACB35" s="385"/>
      <c r="ACC35" s="385"/>
      <c r="ACD35" s="385"/>
      <c r="ACE35" s="385"/>
      <c r="ACF35" s="385"/>
      <c r="ACG35" s="385"/>
      <c r="ACH35" s="385"/>
      <c r="ACI35" s="385"/>
      <c r="ACJ35" s="385"/>
      <c r="ACK35" s="385"/>
      <c r="ACL35" s="385"/>
      <c r="ACM35" s="385"/>
      <c r="ACN35" s="385"/>
      <c r="ACO35" s="385"/>
      <c r="ACP35" s="385"/>
      <c r="ACQ35" s="385"/>
      <c r="ACR35" s="385"/>
      <c r="ACS35" s="385"/>
      <c r="ACT35" s="385"/>
      <c r="ACU35" s="385"/>
      <c r="ACV35" s="385"/>
      <c r="ACW35" s="385"/>
      <c r="ACX35" s="385"/>
      <c r="ACY35" s="385"/>
      <c r="ACZ35" s="385"/>
      <c r="ADA35" s="385"/>
      <c r="ADB35" s="385"/>
      <c r="ADC35" s="385"/>
      <c r="ADD35" s="385"/>
      <c r="ADE35" s="385"/>
      <c r="ADF35" s="385"/>
      <c r="ADG35" s="385"/>
      <c r="ADH35" s="385"/>
      <c r="ADI35" s="385"/>
      <c r="ADJ35" s="385"/>
      <c r="ADK35" s="385"/>
      <c r="ADL35" s="385"/>
      <c r="ADM35" s="385"/>
      <c r="ADN35" s="385"/>
      <c r="ADO35" s="385"/>
      <c r="ADP35" s="385"/>
      <c r="ADQ35" s="385"/>
      <c r="ADR35" s="385"/>
      <c r="ADS35" s="385"/>
      <c r="ADT35" s="385"/>
      <c r="ADU35" s="385"/>
      <c r="ADV35" s="385"/>
      <c r="ADW35" s="385"/>
      <c r="ADX35" s="385"/>
      <c r="ADY35" s="385"/>
      <c r="ADZ35" s="385"/>
      <c r="AEA35" s="385"/>
      <c r="AEB35" s="385"/>
      <c r="AEC35" s="385"/>
      <c r="AED35" s="385"/>
      <c r="AEE35" s="385"/>
      <c r="AEF35" s="385"/>
      <c r="AEG35" s="385"/>
      <c r="AEH35" s="385"/>
      <c r="AEI35" s="385"/>
      <c r="AEJ35" s="385"/>
      <c r="AEK35" s="385"/>
      <c r="AEL35" s="385"/>
      <c r="AEM35" s="385"/>
      <c r="AEN35" s="385"/>
      <c r="AEO35" s="385"/>
      <c r="AEP35" s="385"/>
      <c r="AEQ35" s="385"/>
      <c r="AER35" s="385"/>
      <c r="AES35" s="385"/>
      <c r="AET35" s="385"/>
      <c r="AEU35" s="385"/>
      <c r="AEV35" s="385"/>
      <c r="AEW35" s="385"/>
      <c r="AEX35" s="385"/>
      <c r="AEY35" s="385"/>
      <c r="AEZ35" s="385"/>
      <c r="AFA35" s="385"/>
      <c r="AFB35" s="385"/>
      <c r="AFC35" s="385"/>
      <c r="AFD35" s="385"/>
      <c r="AFE35" s="385"/>
      <c r="AFF35" s="385"/>
      <c r="AFG35" s="385"/>
      <c r="AFH35" s="385"/>
      <c r="AFI35" s="385"/>
      <c r="AFJ35" s="385"/>
      <c r="AFK35" s="385"/>
      <c r="AFL35" s="385"/>
      <c r="AFM35" s="385"/>
      <c r="AFN35" s="385"/>
      <c r="AFO35" s="385"/>
      <c r="AFP35" s="385"/>
      <c r="AFQ35" s="385"/>
      <c r="AFR35" s="385"/>
      <c r="AFS35" s="385"/>
      <c r="AFT35" s="385"/>
      <c r="AFU35" s="385"/>
      <c r="AFV35" s="385"/>
      <c r="AFW35" s="385"/>
      <c r="AFX35" s="385"/>
      <c r="AFY35" s="385"/>
      <c r="AFZ35" s="385"/>
      <c r="AGA35" s="385"/>
      <c r="AGB35" s="385"/>
      <c r="AGC35" s="385"/>
      <c r="AGD35" s="385"/>
      <c r="AGE35" s="385"/>
      <c r="AGF35" s="385"/>
      <c r="AGG35" s="385"/>
      <c r="AGH35" s="385"/>
      <c r="AGI35" s="385"/>
      <c r="AGJ35" s="385"/>
      <c r="AGK35" s="385"/>
      <c r="AGL35" s="385"/>
      <c r="AGM35" s="385"/>
      <c r="AGN35" s="385"/>
      <c r="AGO35" s="385"/>
      <c r="AGP35" s="385"/>
      <c r="AGQ35" s="385"/>
      <c r="AGR35" s="385"/>
      <c r="AGS35" s="385"/>
      <c r="AGT35" s="385"/>
      <c r="AGU35" s="385"/>
      <c r="AGV35" s="385"/>
      <c r="AGW35" s="385"/>
      <c r="AGX35" s="385"/>
      <c r="AGY35" s="385"/>
      <c r="AGZ35" s="385"/>
      <c r="AHA35" s="385"/>
      <c r="AHB35" s="385"/>
      <c r="AHC35" s="385"/>
      <c r="AHD35" s="385"/>
      <c r="AHE35" s="385"/>
      <c r="AHF35" s="385"/>
      <c r="AHG35" s="385"/>
      <c r="AHH35" s="385"/>
      <c r="AHI35" s="385"/>
      <c r="AHJ35" s="385"/>
      <c r="AHK35" s="385"/>
      <c r="AHL35" s="385"/>
      <c r="AHM35" s="385"/>
      <c r="AHN35" s="385"/>
      <c r="AHO35" s="385"/>
      <c r="AHP35" s="385"/>
      <c r="AHQ35" s="385"/>
      <c r="AHR35" s="385"/>
      <c r="AHS35" s="385"/>
      <c r="AHT35" s="385"/>
      <c r="AHU35" s="385"/>
      <c r="AHV35" s="385"/>
      <c r="AHW35" s="385"/>
      <c r="AHX35" s="385"/>
      <c r="AHY35" s="385"/>
      <c r="AHZ35" s="385"/>
      <c r="AIA35" s="385"/>
      <c r="AIB35" s="385"/>
      <c r="AIC35" s="385"/>
      <c r="AID35" s="385"/>
      <c r="AIE35" s="385"/>
      <c r="AIF35" s="385"/>
      <c r="AIG35" s="385"/>
      <c r="AIH35" s="385"/>
      <c r="AII35" s="385"/>
      <c r="AIJ35" s="385"/>
      <c r="AIK35" s="385"/>
      <c r="AIL35" s="385"/>
      <c r="AIM35" s="385"/>
      <c r="AIN35" s="385"/>
      <c r="AIO35" s="385"/>
      <c r="AIP35" s="385"/>
      <c r="AIQ35" s="385"/>
      <c r="AIR35" s="385"/>
      <c r="AIS35" s="385"/>
      <c r="AIT35" s="385"/>
      <c r="AIU35" s="385"/>
      <c r="AIV35" s="385"/>
      <c r="AIW35" s="385"/>
      <c r="AIX35" s="385"/>
      <c r="AIY35" s="385"/>
      <c r="AIZ35" s="385"/>
      <c r="AJA35" s="385"/>
      <c r="AJB35" s="385"/>
      <c r="AJC35" s="385"/>
      <c r="AJD35" s="385"/>
      <c r="AJE35" s="385"/>
      <c r="AJF35" s="385"/>
      <c r="AJG35" s="385"/>
      <c r="AJH35" s="385"/>
      <c r="AJI35" s="385"/>
      <c r="AJJ35" s="385"/>
      <c r="AJK35" s="385"/>
      <c r="AJL35" s="385"/>
      <c r="AJM35" s="385"/>
      <c r="AJN35" s="385"/>
      <c r="AJO35" s="385"/>
      <c r="AJP35" s="385"/>
      <c r="AJQ35" s="385"/>
      <c r="AJR35" s="385"/>
      <c r="AJS35" s="385"/>
      <c r="AJT35" s="385"/>
      <c r="AJU35" s="385"/>
      <c r="AJV35" s="385"/>
      <c r="AJW35" s="385"/>
      <c r="AJX35" s="385"/>
      <c r="AJY35" s="385"/>
      <c r="AJZ35" s="385"/>
      <c r="AKA35" s="385"/>
      <c r="AKB35" s="385"/>
      <c r="AKC35" s="385"/>
      <c r="AKD35" s="385"/>
      <c r="AKE35" s="385"/>
      <c r="AKF35" s="385"/>
      <c r="AKG35" s="385"/>
      <c r="AKH35" s="385"/>
      <c r="AKI35" s="385"/>
      <c r="AKJ35" s="385"/>
      <c r="AKK35" s="385"/>
      <c r="AKL35" s="385"/>
      <c r="AKM35" s="385"/>
      <c r="AKN35" s="385"/>
      <c r="AKO35" s="385"/>
      <c r="AKP35" s="385"/>
      <c r="AKQ35" s="385"/>
      <c r="AKR35" s="385"/>
      <c r="AKS35" s="385"/>
      <c r="AKT35" s="385"/>
      <c r="AKU35" s="385"/>
      <c r="AKV35" s="385"/>
      <c r="AKW35" s="385"/>
      <c r="AKX35" s="385"/>
      <c r="AKY35" s="385"/>
      <c r="AKZ35" s="385"/>
      <c r="ALA35" s="385"/>
      <c r="ALB35" s="385"/>
      <c r="ALC35" s="385"/>
      <c r="ALD35" s="385"/>
      <c r="ALE35" s="385"/>
      <c r="ALF35" s="385"/>
      <c r="ALG35" s="385"/>
      <c r="ALH35" s="385"/>
      <c r="ALI35" s="385"/>
      <c r="ALJ35" s="385"/>
      <c r="ALK35" s="385"/>
      <c r="ALL35" s="385"/>
      <c r="ALM35" s="385"/>
      <c r="ALN35" s="385"/>
      <c r="ALO35" s="385"/>
      <c r="ALP35" s="385"/>
      <c r="ALQ35" s="385"/>
      <c r="ALR35" s="385"/>
      <c r="ALS35" s="385"/>
      <c r="ALT35" s="385"/>
      <c r="ALU35" s="385"/>
      <c r="ALV35" s="385"/>
      <c r="ALW35" s="385"/>
      <c r="ALX35" s="385"/>
      <c r="ALY35" s="385"/>
      <c r="ALZ35" s="385"/>
      <c r="AMA35" s="385"/>
      <c r="AMB35" s="385"/>
      <c r="AMC35" s="385"/>
      <c r="AMD35" s="385"/>
      <c r="AME35" s="385"/>
      <c r="AMF35" s="385"/>
      <c r="AMG35" s="385"/>
      <c r="AMH35" s="385"/>
      <c r="AMI35" s="385"/>
      <c r="AMJ35" s="385"/>
      <c r="AMK35" s="385"/>
    </row>
    <row r="36" spans="1:1025" s="369" customFormat="1" ht="38.25">
      <c r="A36" s="383"/>
      <c r="B36" s="384" t="s">
        <v>3442</v>
      </c>
      <c r="C36" s="384"/>
      <c r="D36" s="384"/>
      <c r="E36" s="384"/>
      <c r="F36" s="384"/>
      <c r="G36" s="384"/>
      <c r="H36" s="384"/>
      <c r="I36" s="384"/>
      <c r="J36" s="384"/>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c r="AZ36" s="385"/>
      <c r="BA36" s="385"/>
      <c r="BB36" s="385"/>
      <c r="BC36" s="385"/>
      <c r="BD36" s="385"/>
      <c r="BE36" s="385"/>
      <c r="BF36" s="385"/>
      <c r="BG36" s="385"/>
      <c r="BH36" s="385"/>
      <c r="BI36" s="385"/>
      <c r="BJ36" s="385"/>
      <c r="BK36" s="385"/>
      <c r="BL36" s="385"/>
      <c r="BM36" s="385"/>
      <c r="BN36" s="385"/>
      <c r="BO36" s="385"/>
      <c r="BP36" s="385"/>
      <c r="BQ36" s="385"/>
      <c r="BR36" s="385"/>
      <c r="BS36" s="385"/>
      <c r="BT36" s="385"/>
      <c r="BU36" s="385"/>
      <c r="BV36" s="385"/>
      <c r="BW36" s="385"/>
      <c r="BX36" s="385"/>
      <c r="BY36" s="385"/>
      <c r="BZ36" s="385"/>
      <c r="CA36" s="385"/>
      <c r="CB36" s="385"/>
      <c r="CC36" s="385"/>
      <c r="CD36" s="385"/>
      <c r="CE36" s="385"/>
      <c r="CF36" s="385"/>
      <c r="CG36" s="385"/>
      <c r="CH36" s="385"/>
      <c r="CI36" s="385"/>
      <c r="CJ36" s="385"/>
      <c r="CK36" s="385"/>
      <c r="CL36" s="385"/>
      <c r="CM36" s="385"/>
      <c r="CN36" s="385"/>
      <c r="CO36" s="385"/>
      <c r="CP36" s="385"/>
      <c r="CQ36" s="385"/>
      <c r="CR36" s="385"/>
      <c r="CS36" s="385"/>
      <c r="CT36" s="385"/>
      <c r="CU36" s="385"/>
      <c r="CV36" s="385"/>
      <c r="CW36" s="385"/>
      <c r="CX36" s="385"/>
      <c r="CY36" s="385"/>
      <c r="CZ36" s="385"/>
      <c r="DA36" s="385"/>
      <c r="DB36" s="385"/>
      <c r="DC36" s="385"/>
      <c r="DD36" s="385"/>
      <c r="DE36" s="385"/>
      <c r="DF36" s="385"/>
      <c r="DG36" s="385"/>
      <c r="DH36" s="385"/>
      <c r="DI36" s="385"/>
      <c r="DJ36" s="385"/>
      <c r="DK36" s="385"/>
      <c r="DL36" s="385"/>
      <c r="DM36" s="385"/>
      <c r="DN36" s="385"/>
      <c r="DO36" s="385"/>
      <c r="DP36" s="385"/>
      <c r="DQ36" s="385"/>
      <c r="DR36" s="385"/>
      <c r="DS36" s="385"/>
      <c r="DT36" s="385"/>
      <c r="DU36" s="385"/>
      <c r="DV36" s="385"/>
      <c r="DW36" s="385"/>
      <c r="DX36" s="385"/>
      <c r="DY36" s="385"/>
      <c r="DZ36" s="385"/>
      <c r="EA36" s="385"/>
      <c r="EB36" s="385"/>
      <c r="EC36" s="385"/>
      <c r="ED36" s="385"/>
      <c r="EE36" s="385"/>
      <c r="EF36" s="385"/>
      <c r="EG36" s="385"/>
      <c r="EH36" s="385"/>
      <c r="EI36" s="385"/>
      <c r="EJ36" s="385"/>
      <c r="EK36" s="385"/>
      <c r="EL36" s="385"/>
      <c r="EM36" s="385"/>
      <c r="EN36" s="385"/>
      <c r="EO36" s="385"/>
      <c r="EP36" s="385"/>
      <c r="EQ36" s="385"/>
      <c r="ER36" s="385"/>
      <c r="ES36" s="385"/>
      <c r="ET36" s="385"/>
      <c r="EU36" s="385"/>
      <c r="EV36" s="385"/>
      <c r="EW36" s="385"/>
      <c r="EX36" s="385"/>
      <c r="EY36" s="385"/>
      <c r="EZ36" s="385"/>
      <c r="FA36" s="385"/>
      <c r="FB36" s="385"/>
      <c r="FC36" s="385"/>
      <c r="FD36" s="385"/>
      <c r="FE36" s="385"/>
      <c r="FF36" s="385"/>
      <c r="FG36" s="385"/>
      <c r="FH36" s="385"/>
      <c r="FI36" s="385"/>
      <c r="FJ36" s="385"/>
      <c r="FK36" s="385"/>
      <c r="FL36" s="385"/>
      <c r="FM36" s="385"/>
      <c r="FN36" s="385"/>
      <c r="FO36" s="385"/>
      <c r="FP36" s="385"/>
      <c r="FQ36" s="385"/>
      <c r="FR36" s="385"/>
      <c r="FS36" s="385"/>
      <c r="FT36" s="385"/>
      <c r="FU36" s="385"/>
      <c r="FV36" s="385"/>
      <c r="FW36" s="385"/>
      <c r="FX36" s="385"/>
      <c r="FY36" s="385"/>
      <c r="FZ36" s="385"/>
      <c r="GA36" s="385"/>
      <c r="GB36" s="385"/>
      <c r="GC36" s="385"/>
      <c r="GD36" s="385"/>
      <c r="GE36" s="385"/>
      <c r="GF36" s="385"/>
      <c r="GG36" s="385"/>
      <c r="GH36" s="385"/>
      <c r="GI36" s="385"/>
      <c r="GJ36" s="385"/>
      <c r="GK36" s="385"/>
      <c r="GL36" s="385"/>
      <c r="GM36" s="385"/>
      <c r="GN36" s="385"/>
      <c r="GO36" s="385"/>
      <c r="GP36" s="385"/>
      <c r="GQ36" s="385"/>
      <c r="GR36" s="385"/>
      <c r="GS36" s="385"/>
      <c r="GT36" s="385"/>
      <c r="GU36" s="385"/>
      <c r="GV36" s="385"/>
      <c r="GW36" s="385"/>
      <c r="GX36" s="385"/>
      <c r="GY36" s="385"/>
      <c r="GZ36" s="385"/>
      <c r="HA36" s="385"/>
      <c r="HB36" s="385"/>
      <c r="HC36" s="385"/>
      <c r="HD36" s="385"/>
      <c r="HE36" s="385"/>
      <c r="HF36" s="385"/>
      <c r="HG36" s="385"/>
      <c r="HH36" s="385"/>
      <c r="HI36" s="385"/>
      <c r="HJ36" s="385"/>
      <c r="HK36" s="385"/>
      <c r="HL36" s="385"/>
      <c r="HM36" s="385"/>
      <c r="HN36" s="385"/>
      <c r="HO36" s="385"/>
      <c r="HP36" s="385"/>
      <c r="HQ36" s="385"/>
      <c r="HR36" s="385"/>
      <c r="HS36" s="385"/>
      <c r="HT36" s="385"/>
      <c r="HU36" s="385"/>
      <c r="HV36" s="385"/>
      <c r="HW36" s="385"/>
      <c r="HX36" s="385"/>
      <c r="HY36" s="385"/>
      <c r="HZ36" s="385"/>
      <c r="IA36" s="385"/>
      <c r="IB36" s="385"/>
      <c r="IC36" s="385"/>
      <c r="ID36" s="385"/>
      <c r="IE36" s="385"/>
      <c r="IF36" s="385"/>
      <c r="IG36" s="385"/>
      <c r="IH36" s="385"/>
      <c r="II36" s="385"/>
      <c r="IJ36" s="385"/>
      <c r="IK36" s="385"/>
      <c r="IL36" s="385"/>
      <c r="IM36" s="385"/>
      <c r="IN36" s="385"/>
      <c r="IO36" s="385"/>
      <c r="IP36" s="385"/>
      <c r="IQ36" s="385"/>
      <c r="IR36" s="385"/>
      <c r="IS36" s="385"/>
      <c r="IT36" s="385"/>
      <c r="IU36" s="385"/>
      <c r="IV36" s="385"/>
      <c r="IW36" s="385"/>
      <c r="IX36" s="385"/>
      <c r="IY36" s="385"/>
      <c r="IZ36" s="385"/>
      <c r="JA36" s="385"/>
      <c r="JB36" s="385"/>
      <c r="JC36" s="385"/>
      <c r="JD36" s="385"/>
      <c r="JE36" s="385"/>
      <c r="JF36" s="385"/>
      <c r="JG36" s="385"/>
      <c r="JH36" s="385"/>
      <c r="JI36" s="385"/>
      <c r="JJ36" s="385"/>
      <c r="JK36" s="385"/>
      <c r="JL36" s="385"/>
      <c r="JM36" s="385"/>
      <c r="JN36" s="385"/>
      <c r="JO36" s="385"/>
      <c r="JP36" s="385"/>
      <c r="JQ36" s="385"/>
      <c r="JR36" s="385"/>
      <c r="JS36" s="385"/>
      <c r="JT36" s="385"/>
      <c r="JU36" s="385"/>
      <c r="JV36" s="385"/>
      <c r="JW36" s="385"/>
      <c r="JX36" s="385"/>
      <c r="JY36" s="385"/>
      <c r="JZ36" s="385"/>
      <c r="KA36" s="385"/>
      <c r="KB36" s="385"/>
      <c r="KC36" s="385"/>
      <c r="KD36" s="385"/>
      <c r="KE36" s="385"/>
      <c r="KF36" s="385"/>
      <c r="KG36" s="385"/>
      <c r="KH36" s="385"/>
      <c r="KI36" s="385"/>
      <c r="KJ36" s="385"/>
      <c r="KK36" s="385"/>
      <c r="KL36" s="385"/>
      <c r="KM36" s="385"/>
      <c r="KN36" s="385"/>
      <c r="KO36" s="385"/>
      <c r="KP36" s="385"/>
      <c r="KQ36" s="385"/>
      <c r="KR36" s="385"/>
      <c r="KS36" s="385"/>
      <c r="KT36" s="385"/>
      <c r="KU36" s="385"/>
      <c r="KV36" s="385"/>
      <c r="KW36" s="385"/>
      <c r="KX36" s="385"/>
      <c r="KY36" s="385"/>
      <c r="KZ36" s="385"/>
      <c r="LA36" s="385"/>
      <c r="LB36" s="385"/>
      <c r="LC36" s="385"/>
      <c r="LD36" s="385"/>
      <c r="LE36" s="385"/>
      <c r="LF36" s="385"/>
      <c r="LG36" s="385"/>
      <c r="LH36" s="385"/>
      <c r="LI36" s="385"/>
      <c r="LJ36" s="385"/>
      <c r="LK36" s="385"/>
      <c r="LL36" s="385"/>
      <c r="LM36" s="385"/>
      <c r="LN36" s="385"/>
      <c r="LO36" s="385"/>
      <c r="LP36" s="385"/>
      <c r="LQ36" s="385"/>
      <c r="LR36" s="385"/>
      <c r="LS36" s="385"/>
      <c r="LT36" s="385"/>
      <c r="LU36" s="385"/>
      <c r="LV36" s="385"/>
      <c r="LW36" s="385"/>
      <c r="LX36" s="385"/>
      <c r="LY36" s="385"/>
      <c r="LZ36" s="385"/>
      <c r="MA36" s="385"/>
      <c r="MB36" s="385"/>
      <c r="MC36" s="385"/>
      <c r="MD36" s="385"/>
      <c r="ME36" s="385"/>
      <c r="MF36" s="385"/>
      <c r="MG36" s="385"/>
      <c r="MH36" s="385"/>
      <c r="MI36" s="385"/>
      <c r="MJ36" s="385"/>
      <c r="MK36" s="385"/>
      <c r="ML36" s="385"/>
      <c r="MM36" s="385"/>
      <c r="MN36" s="385"/>
      <c r="MO36" s="385"/>
      <c r="MP36" s="385"/>
      <c r="MQ36" s="385"/>
      <c r="MR36" s="385"/>
      <c r="MS36" s="385"/>
      <c r="MT36" s="385"/>
      <c r="MU36" s="385"/>
      <c r="MV36" s="385"/>
      <c r="MW36" s="385"/>
      <c r="MX36" s="385"/>
      <c r="MY36" s="385"/>
      <c r="MZ36" s="385"/>
      <c r="NA36" s="385"/>
      <c r="NB36" s="385"/>
      <c r="NC36" s="385"/>
      <c r="ND36" s="385"/>
      <c r="NE36" s="385"/>
      <c r="NF36" s="385"/>
      <c r="NG36" s="385"/>
      <c r="NH36" s="385"/>
      <c r="NI36" s="385"/>
      <c r="NJ36" s="385"/>
      <c r="NK36" s="385"/>
      <c r="NL36" s="385"/>
      <c r="NM36" s="385"/>
      <c r="NN36" s="385"/>
      <c r="NO36" s="385"/>
      <c r="NP36" s="385"/>
      <c r="NQ36" s="385"/>
      <c r="NR36" s="385"/>
      <c r="NS36" s="385"/>
      <c r="NT36" s="385"/>
      <c r="NU36" s="385"/>
      <c r="NV36" s="385"/>
      <c r="NW36" s="385"/>
      <c r="NX36" s="385"/>
      <c r="NY36" s="385"/>
      <c r="NZ36" s="385"/>
      <c r="OA36" s="385"/>
      <c r="OB36" s="385"/>
      <c r="OC36" s="385"/>
      <c r="OD36" s="385"/>
      <c r="OE36" s="385"/>
      <c r="OF36" s="385"/>
      <c r="OG36" s="385"/>
      <c r="OH36" s="385"/>
      <c r="OI36" s="385"/>
      <c r="OJ36" s="385"/>
      <c r="OK36" s="385"/>
      <c r="OL36" s="385"/>
      <c r="OM36" s="385"/>
      <c r="ON36" s="385"/>
      <c r="OO36" s="385"/>
      <c r="OP36" s="385"/>
      <c r="OQ36" s="385"/>
      <c r="OR36" s="385"/>
      <c r="OS36" s="385"/>
      <c r="OT36" s="385"/>
      <c r="OU36" s="385"/>
      <c r="OV36" s="385"/>
      <c r="OW36" s="385"/>
      <c r="OX36" s="385"/>
      <c r="OY36" s="385"/>
      <c r="OZ36" s="385"/>
      <c r="PA36" s="385"/>
      <c r="PB36" s="385"/>
      <c r="PC36" s="385"/>
      <c r="PD36" s="385"/>
      <c r="PE36" s="385"/>
      <c r="PF36" s="385"/>
      <c r="PG36" s="385"/>
      <c r="PH36" s="385"/>
      <c r="PI36" s="385"/>
      <c r="PJ36" s="385"/>
      <c r="PK36" s="385"/>
      <c r="PL36" s="385"/>
      <c r="PM36" s="385"/>
      <c r="PN36" s="385"/>
      <c r="PO36" s="385"/>
      <c r="PP36" s="385"/>
      <c r="PQ36" s="385"/>
      <c r="PR36" s="385"/>
      <c r="PS36" s="385"/>
      <c r="PT36" s="385"/>
      <c r="PU36" s="385"/>
      <c r="PV36" s="385"/>
      <c r="PW36" s="385"/>
      <c r="PX36" s="385"/>
      <c r="PY36" s="385"/>
      <c r="PZ36" s="385"/>
      <c r="QA36" s="385"/>
      <c r="QB36" s="385"/>
      <c r="QC36" s="385"/>
      <c r="QD36" s="385"/>
      <c r="QE36" s="385"/>
      <c r="QF36" s="385"/>
      <c r="QG36" s="385"/>
      <c r="QH36" s="385"/>
      <c r="QI36" s="385"/>
      <c r="QJ36" s="385"/>
      <c r="QK36" s="385"/>
      <c r="QL36" s="385"/>
      <c r="QM36" s="385"/>
      <c r="QN36" s="385"/>
      <c r="QO36" s="385"/>
      <c r="QP36" s="385"/>
      <c r="QQ36" s="385"/>
      <c r="QR36" s="385"/>
      <c r="QS36" s="385"/>
      <c r="QT36" s="385"/>
      <c r="QU36" s="385"/>
      <c r="QV36" s="385"/>
      <c r="QW36" s="385"/>
      <c r="QX36" s="385"/>
      <c r="QY36" s="385"/>
      <c r="QZ36" s="385"/>
      <c r="RA36" s="385"/>
      <c r="RB36" s="385"/>
      <c r="RC36" s="385"/>
      <c r="RD36" s="385"/>
      <c r="RE36" s="385"/>
      <c r="RF36" s="385"/>
      <c r="RG36" s="385"/>
      <c r="RH36" s="385"/>
      <c r="RI36" s="385"/>
      <c r="RJ36" s="385"/>
      <c r="RK36" s="385"/>
      <c r="RL36" s="385"/>
      <c r="RM36" s="385"/>
      <c r="RN36" s="385"/>
      <c r="RO36" s="385"/>
      <c r="RP36" s="385"/>
      <c r="RQ36" s="385"/>
      <c r="RR36" s="385"/>
      <c r="RS36" s="385"/>
      <c r="RT36" s="385"/>
      <c r="RU36" s="385"/>
      <c r="RV36" s="385"/>
      <c r="RW36" s="385"/>
      <c r="RX36" s="385"/>
      <c r="RY36" s="385"/>
      <c r="RZ36" s="385"/>
      <c r="SA36" s="385"/>
      <c r="SB36" s="385"/>
      <c r="SC36" s="385"/>
      <c r="SD36" s="385"/>
      <c r="SE36" s="385"/>
      <c r="SF36" s="385"/>
      <c r="SG36" s="385"/>
      <c r="SH36" s="385"/>
      <c r="SI36" s="385"/>
      <c r="SJ36" s="385"/>
      <c r="SK36" s="385"/>
      <c r="SL36" s="385"/>
      <c r="SM36" s="385"/>
      <c r="SN36" s="385"/>
      <c r="SO36" s="385"/>
      <c r="SP36" s="385"/>
      <c r="SQ36" s="385"/>
      <c r="SR36" s="385"/>
      <c r="SS36" s="385"/>
      <c r="ST36" s="385"/>
      <c r="SU36" s="385"/>
      <c r="SV36" s="385"/>
      <c r="SW36" s="385"/>
      <c r="SX36" s="385"/>
      <c r="SY36" s="385"/>
      <c r="SZ36" s="385"/>
      <c r="TA36" s="385"/>
      <c r="TB36" s="385"/>
      <c r="TC36" s="385"/>
      <c r="TD36" s="385"/>
      <c r="TE36" s="385"/>
      <c r="TF36" s="385"/>
      <c r="TG36" s="385"/>
      <c r="TH36" s="385"/>
      <c r="TI36" s="385"/>
      <c r="TJ36" s="385"/>
      <c r="TK36" s="385"/>
      <c r="TL36" s="385"/>
      <c r="TM36" s="385"/>
      <c r="TN36" s="385"/>
      <c r="TO36" s="385"/>
      <c r="TP36" s="385"/>
      <c r="TQ36" s="385"/>
      <c r="TR36" s="385"/>
      <c r="TS36" s="385"/>
      <c r="TT36" s="385"/>
      <c r="TU36" s="385"/>
      <c r="TV36" s="385"/>
      <c r="TW36" s="385"/>
      <c r="TX36" s="385"/>
      <c r="TY36" s="385"/>
      <c r="TZ36" s="385"/>
      <c r="UA36" s="385"/>
      <c r="UB36" s="385"/>
      <c r="UC36" s="385"/>
      <c r="UD36" s="385"/>
      <c r="UE36" s="385"/>
      <c r="UF36" s="385"/>
      <c r="UG36" s="385"/>
      <c r="UH36" s="385"/>
      <c r="UI36" s="385"/>
      <c r="UJ36" s="385"/>
      <c r="UK36" s="385"/>
      <c r="UL36" s="385"/>
      <c r="UM36" s="385"/>
      <c r="UN36" s="385"/>
      <c r="UO36" s="385"/>
      <c r="UP36" s="385"/>
      <c r="UQ36" s="385"/>
      <c r="UR36" s="385"/>
      <c r="US36" s="385"/>
      <c r="UT36" s="385"/>
      <c r="UU36" s="385"/>
      <c r="UV36" s="385"/>
      <c r="UW36" s="385"/>
      <c r="UX36" s="385"/>
      <c r="UY36" s="385"/>
      <c r="UZ36" s="385"/>
      <c r="VA36" s="385"/>
      <c r="VB36" s="385"/>
      <c r="VC36" s="385"/>
      <c r="VD36" s="385"/>
      <c r="VE36" s="385"/>
      <c r="VF36" s="385"/>
      <c r="VG36" s="385"/>
      <c r="VH36" s="385"/>
      <c r="VI36" s="385"/>
      <c r="VJ36" s="385"/>
      <c r="VK36" s="385"/>
      <c r="VL36" s="385"/>
      <c r="VM36" s="385"/>
      <c r="VN36" s="385"/>
      <c r="VO36" s="385"/>
      <c r="VP36" s="385"/>
      <c r="VQ36" s="385"/>
      <c r="VR36" s="385"/>
      <c r="VS36" s="385"/>
      <c r="VT36" s="385"/>
      <c r="VU36" s="385"/>
      <c r="VV36" s="385"/>
      <c r="VW36" s="385"/>
      <c r="VX36" s="385"/>
      <c r="VY36" s="385"/>
      <c r="VZ36" s="385"/>
      <c r="WA36" s="385"/>
      <c r="WB36" s="385"/>
      <c r="WC36" s="385"/>
      <c r="WD36" s="385"/>
      <c r="WE36" s="385"/>
      <c r="WF36" s="385"/>
      <c r="WG36" s="385"/>
      <c r="WH36" s="385"/>
      <c r="WI36" s="385"/>
      <c r="WJ36" s="385"/>
      <c r="WK36" s="385"/>
      <c r="WL36" s="385"/>
      <c r="WM36" s="385"/>
      <c r="WN36" s="385"/>
      <c r="WO36" s="385"/>
      <c r="WP36" s="385"/>
      <c r="WQ36" s="385"/>
      <c r="WR36" s="385"/>
      <c r="WS36" s="385"/>
      <c r="WT36" s="385"/>
      <c r="WU36" s="385"/>
      <c r="WV36" s="385"/>
      <c r="WW36" s="385"/>
      <c r="WX36" s="385"/>
      <c r="WY36" s="385"/>
      <c r="WZ36" s="385"/>
      <c r="XA36" s="385"/>
      <c r="XB36" s="385"/>
      <c r="XC36" s="385"/>
      <c r="XD36" s="385"/>
      <c r="XE36" s="385"/>
      <c r="XF36" s="385"/>
      <c r="XG36" s="385"/>
      <c r="XH36" s="385"/>
      <c r="XI36" s="385"/>
      <c r="XJ36" s="385"/>
      <c r="XK36" s="385"/>
      <c r="XL36" s="385"/>
      <c r="XM36" s="385"/>
      <c r="XN36" s="385"/>
      <c r="XO36" s="385"/>
      <c r="XP36" s="385"/>
      <c r="XQ36" s="385"/>
      <c r="XR36" s="385"/>
      <c r="XS36" s="385"/>
      <c r="XT36" s="385"/>
      <c r="XU36" s="385"/>
      <c r="XV36" s="385"/>
      <c r="XW36" s="385"/>
      <c r="XX36" s="385"/>
      <c r="XY36" s="385"/>
      <c r="XZ36" s="385"/>
      <c r="YA36" s="385"/>
      <c r="YB36" s="385"/>
      <c r="YC36" s="385"/>
      <c r="YD36" s="385"/>
      <c r="YE36" s="385"/>
      <c r="YF36" s="385"/>
      <c r="YG36" s="385"/>
      <c r="YH36" s="385"/>
      <c r="YI36" s="385"/>
      <c r="YJ36" s="385"/>
      <c r="YK36" s="385"/>
      <c r="YL36" s="385"/>
      <c r="YM36" s="385"/>
      <c r="YN36" s="385"/>
      <c r="YO36" s="385"/>
      <c r="YP36" s="385"/>
      <c r="YQ36" s="385"/>
      <c r="YR36" s="385"/>
      <c r="YS36" s="385"/>
      <c r="YT36" s="385"/>
      <c r="YU36" s="385"/>
      <c r="YV36" s="385"/>
      <c r="YW36" s="385"/>
      <c r="YX36" s="385"/>
      <c r="YY36" s="385"/>
      <c r="YZ36" s="385"/>
      <c r="ZA36" s="385"/>
      <c r="ZB36" s="385"/>
      <c r="ZC36" s="385"/>
      <c r="ZD36" s="385"/>
      <c r="ZE36" s="385"/>
      <c r="ZF36" s="385"/>
      <c r="ZG36" s="385"/>
      <c r="ZH36" s="385"/>
      <c r="ZI36" s="385"/>
      <c r="ZJ36" s="385"/>
      <c r="ZK36" s="385"/>
      <c r="ZL36" s="385"/>
      <c r="ZM36" s="385"/>
      <c r="ZN36" s="385"/>
      <c r="ZO36" s="385"/>
      <c r="ZP36" s="385"/>
      <c r="ZQ36" s="385"/>
      <c r="ZR36" s="385"/>
      <c r="ZS36" s="385"/>
      <c r="ZT36" s="385"/>
      <c r="ZU36" s="385"/>
      <c r="ZV36" s="385"/>
      <c r="ZW36" s="385"/>
      <c r="ZX36" s="385"/>
      <c r="ZY36" s="385"/>
      <c r="ZZ36" s="385"/>
      <c r="AAA36" s="385"/>
      <c r="AAB36" s="385"/>
      <c r="AAC36" s="385"/>
      <c r="AAD36" s="385"/>
      <c r="AAE36" s="385"/>
      <c r="AAF36" s="385"/>
      <c r="AAG36" s="385"/>
      <c r="AAH36" s="385"/>
      <c r="AAI36" s="385"/>
      <c r="AAJ36" s="385"/>
      <c r="AAK36" s="385"/>
      <c r="AAL36" s="385"/>
      <c r="AAM36" s="385"/>
      <c r="AAN36" s="385"/>
      <c r="AAO36" s="385"/>
      <c r="AAP36" s="385"/>
      <c r="AAQ36" s="385"/>
      <c r="AAR36" s="385"/>
      <c r="AAS36" s="385"/>
      <c r="AAT36" s="385"/>
      <c r="AAU36" s="385"/>
      <c r="AAV36" s="385"/>
      <c r="AAW36" s="385"/>
      <c r="AAX36" s="385"/>
      <c r="AAY36" s="385"/>
      <c r="AAZ36" s="385"/>
      <c r="ABA36" s="385"/>
      <c r="ABB36" s="385"/>
      <c r="ABC36" s="385"/>
      <c r="ABD36" s="385"/>
      <c r="ABE36" s="385"/>
      <c r="ABF36" s="385"/>
      <c r="ABG36" s="385"/>
      <c r="ABH36" s="385"/>
      <c r="ABI36" s="385"/>
      <c r="ABJ36" s="385"/>
      <c r="ABK36" s="385"/>
      <c r="ABL36" s="385"/>
      <c r="ABM36" s="385"/>
      <c r="ABN36" s="385"/>
      <c r="ABO36" s="385"/>
      <c r="ABP36" s="385"/>
      <c r="ABQ36" s="385"/>
      <c r="ABR36" s="385"/>
      <c r="ABS36" s="385"/>
      <c r="ABT36" s="385"/>
      <c r="ABU36" s="385"/>
      <c r="ABV36" s="385"/>
      <c r="ABW36" s="385"/>
      <c r="ABX36" s="385"/>
      <c r="ABY36" s="385"/>
      <c r="ABZ36" s="385"/>
      <c r="ACA36" s="385"/>
      <c r="ACB36" s="385"/>
      <c r="ACC36" s="385"/>
      <c r="ACD36" s="385"/>
      <c r="ACE36" s="385"/>
      <c r="ACF36" s="385"/>
      <c r="ACG36" s="385"/>
      <c r="ACH36" s="385"/>
      <c r="ACI36" s="385"/>
      <c r="ACJ36" s="385"/>
      <c r="ACK36" s="385"/>
      <c r="ACL36" s="385"/>
      <c r="ACM36" s="385"/>
      <c r="ACN36" s="385"/>
      <c r="ACO36" s="385"/>
      <c r="ACP36" s="385"/>
      <c r="ACQ36" s="385"/>
      <c r="ACR36" s="385"/>
      <c r="ACS36" s="385"/>
      <c r="ACT36" s="385"/>
      <c r="ACU36" s="385"/>
      <c r="ACV36" s="385"/>
      <c r="ACW36" s="385"/>
      <c r="ACX36" s="385"/>
      <c r="ACY36" s="385"/>
      <c r="ACZ36" s="385"/>
      <c r="ADA36" s="385"/>
      <c r="ADB36" s="385"/>
      <c r="ADC36" s="385"/>
      <c r="ADD36" s="385"/>
      <c r="ADE36" s="385"/>
      <c r="ADF36" s="385"/>
      <c r="ADG36" s="385"/>
      <c r="ADH36" s="385"/>
      <c r="ADI36" s="385"/>
      <c r="ADJ36" s="385"/>
      <c r="ADK36" s="385"/>
      <c r="ADL36" s="385"/>
      <c r="ADM36" s="385"/>
      <c r="ADN36" s="385"/>
      <c r="ADO36" s="385"/>
      <c r="ADP36" s="385"/>
      <c r="ADQ36" s="385"/>
      <c r="ADR36" s="385"/>
      <c r="ADS36" s="385"/>
      <c r="ADT36" s="385"/>
      <c r="ADU36" s="385"/>
      <c r="ADV36" s="385"/>
      <c r="ADW36" s="385"/>
      <c r="ADX36" s="385"/>
      <c r="ADY36" s="385"/>
      <c r="ADZ36" s="385"/>
      <c r="AEA36" s="385"/>
      <c r="AEB36" s="385"/>
      <c r="AEC36" s="385"/>
      <c r="AED36" s="385"/>
      <c r="AEE36" s="385"/>
      <c r="AEF36" s="385"/>
      <c r="AEG36" s="385"/>
      <c r="AEH36" s="385"/>
      <c r="AEI36" s="385"/>
      <c r="AEJ36" s="385"/>
      <c r="AEK36" s="385"/>
      <c r="AEL36" s="385"/>
      <c r="AEM36" s="385"/>
      <c r="AEN36" s="385"/>
      <c r="AEO36" s="385"/>
      <c r="AEP36" s="385"/>
      <c r="AEQ36" s="385"/>
      <c r="AER36" s="385"/>
      <c r="AES36" s="385"/>
      <c r="AET36" s="385"/>
      <c r="AEU36" s="385"/>
      <c r="AEV36" s="385"/>
      <c r="AEW36" s="385"/>
      <c r="AEX36" s="385"/>
      <c r="AEY36" s="385"/>
      <c r="AEZ36" s="385"/>
      <c r="AFA36" s="385"/>
      <c r="AFB36" s="385"/>
      <c r="AFC36" s="385"/>
      <c r="AFD36" s="385"/>
      <c r="AFE36" s="385"/>
      <c r="AFF36" s="385"/>
      <c r="AFG36" s="385"/>
      <c r="AFH36" s="385"/>
      <c r="AFI36" s="385"/>
      <c r="AFJ36" s="385"/>
      <c r="AFK36" s="385"/>
      <c r="AFL36" s="385"/>
      <c r="AFM36" s="385"/>
      <c r="AFN36" s="385"/>
      <c r="AFO36" s="385"/>
      <c r="AFP36" s="385"/>
      <c r="AFQ36" s="385"/>
      <c r="AFR36" s="385"/>
      <c r="AFS36" s="385"/>
      <c r="AFT36" s="385"/>
      <c r="AFU36" s="385"/>
      <c r="AFV36" s="385"/>
      <c r="AFW36" s="385"/>
      <c r="AFX36" s="385"/>
      <c r="AFY36" s="385"/>
      <c r="AFZ36" s="385"/>
      <c r="AGA36" s="385"/>
      <c r="AGB36" s="385"/>
      <c r="AGC36" s="385"/>
      <c r="AGD36" s="385"/>
      <c r="AGE36" s="385"/>
      <c r="AGF36" s="385"/>
      <c r="AGG36" s="385"/>
      <c r="AGH36" s="385"/>
      <c r="AGI36" s="385"/>
      <c r="AGJ36" s="385"/>
      <c r="AGK36" s="385"/>
      <c r="AGL36" s="385"/>
      <c r="AGM36" s="385"/>
      <c r="AGN36" s="385"/>
      <c r="AGO36" s="385"/>
      <c r="AGP36" s="385"/>
      <c r="AGQ36" s="385"/>
      <c r="AGR36" s="385"/>
      <c r="AGS36" s="385"/>
      <c r="AGT36" s="385"/>
      <c r="AGU36" s="385"/>
      <c r="AGV36" s="385"/>
      <c r="AGW36" s="385"/>
      <c r="AGX36" s="385"/>
      <c r="AGY36" s="385"/>
      <c r="AGZ36" s="385"/>
      <c r="AHA36" s="385"/>
      <c r="AHB36" s="385"/>
      <c r="AHC36" s="385"/>
      <c r="AHD36" s="385"/>
      <c r="AHE36" s="385"/>
      <c r="AHF36" s="385"/>
      <c r="AHG36" s="385"/>
      <c r="AHH36" s="385"/>
      <c r="AHI36" s="385"/>
      <c r="AHJ36" s="385"/>
      <c r="AHK36" s="385"/>
      <c r="AHL36" s="385"/>
      <c r="AHM36" s="385"/>
      <c r="AHN36" s="385"/>
      <c r="AHO36" s="385"/>
      <c r="AHP36" s="385"/>
      <c r="AHQ36" s="385"/>
      <c r="AHR36" s="385"/>
      <c r="AHS36" s="385"/>
      <c r="AHT36" s="385"/>
      <c r="AHU36" s="385"/>
      <c r="AHV36" s="385"/>
      <c r="AHW36" s="385"/>
      <c r="AHX36" s="385"/>
      <c r="AHY36" s="385"/>
      <c r="AHZ36" s="385"/>
      <c r="AIA36" s="385"/>
      <c r="AIB36" s="385"/>
      <c r="AIC36" s="385"/>
      <c r="AID36" s="385"/>
      <c r="AIE36" s="385"/>
      <c r="AIF36" s="385"/>
      <c r="AIG36" s="385"/>
      <c r="AIH36" s="385"/>
      <c r="AII36" s="385"/>
      <c r="AIJ36" s="385"/>
      <c r="AIK36" s="385"/>
      <c r="AIL36" s="385"/>
      <c r="AIM36" s="385"/>
      <c r="AIN36" s="385"/>
      <c r="AIO36" s="385"/>
      <c r="AIP36" s="385"/>
      <c r="AIQ36" s="385"/>
      <c r="AIR36" s="385"/>
      <c r="AIS36" s="385"/>
      <c r="AIT36" s="385"/>
      <c r="AIU36" s="385"/>
      <c r="AIV36" s="385"/>
      <c r="AIW36" s="385"/>
      <c r="AIX36" s="385"/>
      <c r="AIY36" s="385"/>
      <c r="AIZ36" s="385"/>
      <c r="AJA36" s="385"/>
      <c r="AJB36" s="385"/>
      <c r="AJC36" s="385"/>
      <c r="AJD36" s="385"/>
      <c r="AJE36" s="385"/>
      <c r="AJF36" s="385"/>
      <c r="AJG36" s="385"/>
      <c r="AJH36" s="385"/>
      <c r="AJI36" s="385"/>
      <c r="AJJ36" s="385"/>
      <c r="AJK36" s="385"/>
      <c r="AJL36" s="385"/>
      <c r="AJM36" s="385"/>
      <c r="AJN36" s="385"/>
      <c r="AJO36" s="385"/>
      <c r="AJP36" s="385"/>
      <c r="AJQ36" s="385"/>
      <c r="AJR36" s="385"/>
      <c r="AJS36" s="385"/>
      <c r="AJT36" s="385"/>
      <c r="AJU36" s="385"/>
      <c r="AJV36" s="385"/>
      <c r="AJW36" s="385"/>
      <c r="AJX36" s="385"/>
      <c r="AJY36" s="385"/>
      <c r="AJZ36" s="385"/>
      <c r="AKA36" s="385"/>
      <c r="AKB36" s="385"/>
      <c r="AKC36" s="385"/>
      <c r="AKD36" s="385"/>
      <c r="AKE36" s="385"/>
      <c r="AKF36" s="385"/>
      <c r="AKG36" s="385"/>
      <c r="AKH36" s="385"/>
      <c r="AKI36" s="385"/>
      <c r="AKJ36" s="385"/>
      <c r="AKK36" s="385"/>
      <c r="AKL36" s="385"/>
      <c r="AKM36" s="385"/>
      <c r="AKN36" s="385"/>
      <c r="AKO36" s="385"/>
      <c r="AKP36" s="385"/>
      <c r="AKQ36" s="385"/>
      <c r="AKR36" s="385"/>
      <c r="AKS36" s="385"/>
      <c r="AKT36" s="385"/>
      <c r="AKU36" s="385"/>
      <c r="AKV36" s="385"/>
      <c r="AKW36" s="385"/>
      <c r="AKX36" s="385"/>
      <c r="AKY36" s="385"/>
      <c r="AKZ36" s="385"/>
      <c r="ALA36" s="385"/>
      <c r="ALB36" s="385"/>
      <c r="ALC36" s="385"/>
      <c r="ALD36" s="385"/>
      <c r="ALE36" s="385"/>
      <c r="ALF36" s="385"/>
      <c r="ALG36" s="385"/>
      <c r="ALH36" s="385"/>
      <c r="ALI36" s="385"/>
      <c r="ALJ36" s="385"/>
      <c r="ALK36" s="385"/>
      <c r="ALL36" s="385"/>
      <c r="ALM36" s="385"/>
      <c r="ALN36" s="385"/>
      <c r="ALO36" s="385"/>
      <c r="ALP36" s="385"/>
      <c r="ALQ36" s="385"/>
      <c r="ALR36" s="385"/>
      <c r="ALS36" s="385"/>
      <c r="ALT36" s="385"/>
      <c r="ALU36" s="385"/>
      <c r="ALV36" s="385"/>
      <c r="ALW36" s="385"/>
      <c r="ALX36" s="385"/>
      <c r="ALY36" s="385"/>
      <c r="ALZ36" s="385"/>
      <c r="AMA36" s="385"/>
      <c r="AMB36" s="385"/>
      <c r="AMC36" s="385"/>
      <c r="AMD36" s="385"/>
      <c r="AME36" s="385"/>
      <c r="AMF36" s="385"/>
      <c r="AMG36" s="385"/>
      <c r="AMH36" s="385"/>
      <c r="AMI36" s="385"/>
      <c r="AMJ36" s="385"/>
      <c r="AMK36" s="385"/>
    </row>
    <row r="37" spans="1:1025" s="369" customFormat="1" ht="25.5">
      <c r="A37" s="383"/>
      <c r="B37" s="384" t="s">
        <v>3443</v>
      </c>
      <c r="C37" s="384"/>
      <c r="D37" s="384"/>
      <c r="E37" s="384"/>
      <c r="F37" s="384"/>
      <c r="G37" s="384"/>
      <c r="H37" s="384"/>
      <c r="I37" s="384"/>
      <c r="J37" s="384"/>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5"/>
      <c r="AM37" s="385"/>
      <c r="AN37" s="385"/>
      <c r="AO37" s="385"/>
      <c r="AP37" s="385"/>
      <c r="AQ37" s="385"/>
      <c r="AR37" s="385"/>
      <c r="AS37" s="385"/>
      <c r="AT37" s="385"/>
      <c r="AU37" s="385"/>
      <c r="AV37" s="385"/>
      <c r="AW37" s="385"/>
      <c r="AX37" s="385"/>
      <c r="AY37" s="385"/>
      <c r="AZ37" s="385"/>
      <c r="BA37" s="385"/>
      <c r="BB37" s="385"/>
      <c r="BC37" s="385"/>
      <c r="BD37" s="385"/>
      <c r="BE37" s="385"/>
      <c r="BF37" s="385"/>
      <c r="BG37" s="385"/>
      <c r="BH37" s="385"/>
      <c r="BI37" s="385"/>
      <c r="BJ37" s="385"/>
      <c r="BK37" s="385"/>
      <c r="BL37" s="385"/>
      <c r="BM37" s="385"/>
      <c r="BN37" s="385"/>
      <c r="BO37" s="385"/>
      <c r="BP37" s="385"/>
      <c r="BQ37" s="385"/>
      <c r="BR37" s="385"/>
      <c r="BS37" s="385"/>
      <c r="BT37" s="385"/>
      <c r="BU37" s="385"/>
      <c r="BV37" s="385"/>
      <c r="BW37" s="385"/>
      <c r="BX37" s="385"/>
      <c r="BY37" s="385"/>
      <c r="BZ37" s="385"/>
      <c r="CA37" s="385"/>
      <c r="CB37" s="385"/>
      <c r="CC37" s="385"/>
      <c r="CD37" s="385"/>
      <c r="CE37" s="385"/>
      <c r="CF37" s="385"/>
      <c r="CG37" s="385"/>
      <c r="CH37" s="385"/>
      <c r="CI37" s="385"/>
      <c r="CJ37" s="385"/>
      <c r="CK37" s="385"/>
      <c r="CL37" s="385"/>
      <c r="CM37" s="385"/>
      <c r="CN37" s="385"/>
      <c r="CO37" s="385"/>
      <c r="CP37" s="385"/>
      <c r="CQ37" s="385"/>
      <c r="CR37" s="385"/>
      <c r="CS37" s="385"/>
      <c r="CT37" s="385"/>
      <c r="CU37" s="385"/>
      <c r="CV37" s="385"/>
      <c r="CW37" s="385"/>
      <c r="CX37" s="385"/>
      <c r="CY37" s="385"/>
      <c r="CZ37" s="385"/>
      <c r="DA37" s="385"/>
      <c r="DB37" s="385"/>
      <c r="DC37" s="385"/>
      <c r="DD37" s="385"/>
      <c r="DE37" s="385"/>
      <c r="DF37" s="385"/>
      <c r="DG37" s="385"/>
      <c r="DH37" s="385"/>
      <c r="DI37" s="385"/>
      <c r="DJ37" s="385"/>
      <c r="DK37" s="385"/>
      <c r="DL37" s="385"/>
      <c r="DM37" s="385"/>
      <c r="DN37" s="385"/>
      <c r="DO37" s="385"/>
      <c r="DP37" s="385"/>
      <c r="DQ37" s="385"/>
      <c r="DR37" s="385"/>
      <c r="DS37" s="385"/>
      <c r="DT37" s="385"/>
      <c r="DU37" s="385"/>
      <c r="DV37" s="385"/>
      <c r="DW37" s="385"/>
      <c r="DX37" s="385"/>
      <c r="DY37" s="385"/>
      <c r="DZ37" s="385"/>
      <c r="EA37" s="385"/>
      <c r="EB37" s="385"/>
      <c r="EC37" s="385"/>
      <c r="ED37" s="385"/>
      <c r="EE37" s="385"/>
      <c r="EF37" s="385"/>
      <c r="EG37" s="385"/>
      <c r="EH37" s="385"/>
      <c r="EI37" s="385"/>
      <c r="EJ37" s="385"/>
      <c r="EK37" s="385"/>
      <c r="EL37" s="385"/>
      <c r="EM37" s="385"/>
      <c r="EN37" s="385"/>
      <c r="EO37" s="385"/>
      <c r="EP37" s="385"/>
      <c r="EQ37" s="385"/>
      <c r="ER37" s="385"/>
      <c r="ES37" s="385"/>
      <c r="ET37" s="385"/>
      <c r="EU37" s="385"/>
      <c r="EV37" s="385"/>
      <c r="EW37" s="385"/>
      <c r="EX37" s="385"/>
      <c r="EY37" s="385"/>
      <c r="EZ37" s="385"/>
      <c r="FA37" s="385"/>
      <c r="FB37" s="385"/>
      <c r="FC37" s="385"/>
      <c r="FD37" s="385"/>
      <c r="FE37" s="385"/>
      <c r="FF37" s="385"/>
      <c r="FG37" s="385"/>
      <c r="FH37" s="385"/>
      <c r="FI37" s="385"/>
      <c r="FJ37" s="385"/>
      <c r="FK37" s="385"/>
      <c r="FL37" s="385"/>
      <c r="FM37" s="385"/>
      <c r="FN37" s="385"/>
      <c r="FO37" s="385"/>
      <c r="FP37" s="385"/>
      <c r="FQ37" s="385"/>
      <c r="FR37" s="385"/>
      <c r="FS37" s="385"/>
      <c r="FT37" s="385"/>
      <c r="FU37" s="385"/>
      <c r="FV37" s="385"/>
      <c r="FW37" s="385"/>
      <c r="FX37" s="385"/>
      <c r="FY37" s="385"/>
      <c r="FZ37" s="385"/>
      <c r="GA37" s="385"/>
      <c r="GB37" s="385"/>
      <c r="GC37" s="385"/>
      <c r="GD37" s="385"/>
      <c r="GE37" s="385"/>
      <c r="GF37" s="385"/>
      <c r="GG37" s="385"/>
      <c r="GH37" s="385"/>
      <c r="GI37" s="385"/>
      <c r="GJ37" s="385"/>
      <c r="GK37" s="385"/>
      <c r="GL37" s="385"/>
      <c r="GM37" s="385"/>
      <c r="GN37" s="385"/>
      <c r="GO37" s="385"/>
      <c r="GP37" s="385"/>
      <c r="GQ37" s="385"/>
      <c r="GR37" s="385"/>
      <c r="GS37" s="385"/>
      <c r="GT37" s="385"/>
      <c r="GU37" s="385"/>
      <c r="GV37" s="385"/>
      <c r="GW37" s="385"/>
      <c r="GX37" s="385"/>
      <c r="GY37" s="385"/>
      <c r="GZ37" s="385"/>
      <c r="HA37" s="385"/>
      <c r="HB37" s="385"/>
      <c r="HC37" s="385"/>
      <c r="HD37" s="385"/>
      <c r="HE37" s="385"/>
      <c r="HF37" s="385"/>
      <c r="HG37" s="385"/>
      <c r="HH37" s="385"/>
      <c r="HI37" s="385"/>
      <c r="HJ37" s="385"/>
      <c r="HK37" s="385"/>
      <c r="HL37" s="385"/>
      <c r="HM37" s="385"/>
      <c r="HN37" s="385"/>
      <c r="HO37" s="385"/>
      <c r="HP37" s="385"/>
      <c r="HQ37" s="385"/>
      <c r="HR37" s="385"/>
      <c r="HS37" s="385"/>
      <c r="HT37" s="385"/>
      <c r="HU37" s="385"/>
      <c r="HV37" s="385"/>
      <c r="HW37" s="385"/>
      <c r="HX37" s="385"/>
      <c r="HY37" s="385"/>
      <c r="HZ37" s="385"/>
      <c r="IA37" s="385"/>
      <c r="IB37" s="385"/>
      <c r="IC37" s="385"/>
      <c r="ID37" s="385"/>
      <c r="IE37" s="385"/>
      <c r="IF37" s="385"/>
      <c r="IG37" s="385"/>
      <c r="IH37" s="385"/>
      <c r="II37" s="385"/>
      <c r="IJ37" s="385"/>
      <c r="IK37" s="385"/>
      <c r="IL37" s="385"/>
      <c r="IM37" s="385"/>
      <c r="IN37" s="385"/>
      <c r="IO37" s="385"/>
      <c r="IP37" s="385"/>
      <c r="IQ37" s="385"/>
      <c r="IR37" s="385"/>
      <c r="IS37" s="385"/>
      <c r="IT37" s="385"/>
      <c r="IU37" s="385"/>
      <c r="IV37" s="385"/>
      <c r="IW37" s="385"/>
      <c r="IX37" s="385"/>
      <c r="IY37" s="385"/>
      <c r="IZ37" s="385"/>
      <c r="JA37" s="385"/>
      <c r="JB37" s="385"/>
      <c r="JC37" s="385"/>
      <c r="JD37" s="385"/>
      <c r="JE37" s="385"/>
      <c r="JF37" s="385"/>
      <c r="JG37" s="385"/>
      <c r="JH37" s="385"/>
      <c r="JI37" s="385"/>
      <c r="JJ37" s="385"/>
      <c r="JK37" s="385"/>
      <c r="JL37" s="385"/>
      <c r="JM37" s="385"/>
      <c r="JN37" s="385"/>
      <c r="JO37" s="385"/>
      <c r="JP37" s="385"/>
      <c r="JQ37" s="385"/>
      <c r="JR37" s="385"/>
      <c r="JS37" s="385"/>
      <c r="JT37" s="385"/>
      <c r="JU37" s="385"/>
      <c r="JV37" s="385"/>
      <c r="JW37" s="385"/>
      <c r="JX37" s="385"/>
      <c r="JY37" s="385"/>
      <c r="JZ37" s="385"/>
      <c r="KA37" s="385"/>
      <c r="KB37" s="385"/>
      <c r="KC37" s="385"/>
      <c r="KD37" s="385"/>
      <c r="KE37" s="385"/>
      <c r="KF37" s="385"/>
      <c r="KG37" s="385"/>
      <c r="KH37" s="385"/>
      <c r="KI37" s="385"/>
      <c r="KJ37" s="385"/>
      <c r="KK37" s="385"/>
      <c r="KL37" s="385"/>
      <c r="KM37" s="385"/>
      <c r="KN37" s="385"/>
      <c r="KO37" s="385"/>
      <c r="KP37" s="385"/>
      <c r="KQ37" s="385"/>
      <c r="KR37" s="385"/>
      <c r="KS37" s="385"/>
      <c r="KT37" s="385"/>
      <c r="KU37" s="385"/>
      <c r="KV37" s="385"/>
      <c r="KW37" s="385"/>
      <c r="KX37" s="385"/>
      <c r="KY37" s="385"/>
      <c r="KZ37" s="385"/>
      <c r="LA37" s="385"/>
      <c r="LB37" s="385"/>
      <c r="LC37" s="385"/>
      <c r="LD37" s="385"/>
      <c r="LE37" s="385"/>
      <c r="LF37" s="385"/>
      <c r="LG37" s="385"/>
      <c r="LH37" s="385"/>
      <c r="LI37" s="385"/>
      <c r="LJ37" s="385"/>
      <c r="LK37" s="385"/>
      <c r="LL37" s="385"/>
      <c r="LM37" s="385"/>
      <c r="LN37" s="385"/>
      <c r="LO37" s="385"/>
      <c r="LP37" s="385"/>
      <c r="LQ37" s="385"/>
      <c r="LR37" s="385"/>
      <c r="LS37" s="385"/>
      <c r="LT37" s="385"/>
      <c r="LU37" s="385"/>
      <c r="LV37" s="385"/>
      <c r="LW37" s="385"/>
      <c r="LX37" s="385"/>
      <c r="LY37" s="385"/>
      <c r="LZ37" s="385"/>
      <c r="MA37" s="385"/>
      <c r="MB37" s="385"/>
      <c r="MC37" s="385"/>
      <c r="MD37" s="385"/>
      <c r="ME37" s="385"/>
      <c r="MF37" s="385"/>
      <c r="MG37" s="385"/>
      <c r="MH37" s="385"/>
      <c r="MI37" s="385"/>
      <c r="MJ37" s="385"/>
      <c r="MK37" s="385"/>
      <c r="ML37" s="385"/>
      <c r="MM37" s="385"/>
      <c r="MN37" s="385"/>
      <c r="MO37" s="385"/>
      <c r="MP37" s="385"/>
      <c r="MQ37" s="385"/>
      <c r="MR37" s="385"/>
      <c r="MS37" s="385"/>
      <c r="MT37" s="385"/>
      <c r="MU37" s="385"/>
      <c r="MV37" s="385"/>
      <c r="MW37" s="385"/>
      <c r="MX37" s="385"/>
      <c r="MY37" s="385"/>
      <c r="MZ37" s="385"/>
      <c r="NA37" s="385"/>
      <c r="NB37" s="385"/>
      <c r="NC37" s="385"/>
      <c r="ND37" s="385"/>
      <c r="NE37" s="385"/>
      <c r="NF37" s="385"/>
      <c r="NG37" s="385"/>
      <c r="NH37" s="385"/>
      <c r="NI37" s="385"/>
      <c r="NJ37" s="385"/>
      <c r="NK37" s="385"/>
      <c r="NL37" s="385"/>
      <c r="NM37" s="385"/>
      <c r="NN37" s="385"/>
      <c r="NO37" s="385"/>
      <c r="NP37" s="385"/>
      <c r="NQ37" s="385"/>
      <c r="NR37" s="385"/>
      <c r="NS37" s="385"/>
      <c r="NT37" s="385"/>
      <c r="NU37" s="385"/>
      <c r="NV37" s="385"/>
      <c r="NW37" s="385"/>
      <c r="NX37" s="385"/>
      <c r="NY37" s="385"/>
      <c r="NZ37" s="385"/>
      <c r="OA37" s="385"/>
      <c r="OB37" s="385"/>
      <c r="OC37" s="385"/>
      <c r="OD37" s="385"/>
      <c r="OE37" s="385"/>
      <c r="OF37" s="385"/>
      <c r="OG37" s="385"/>
      <c r="OH37" s="385"/>
      <c r="OI37" s="385"/>
      <c r="OJ37" s="385"/>
      <c r="OK37" s="385"/>
      <c r="OL37" s="385"/>
      <c r="OM37" s="385"/>
      <c r="ON37" s="385"/>
      <c r="OO37" s="385"/>
      <c r="OP37" s="385"/>
      <c r="OQ37" s="385"/>
      <c r="OR37" s="385"/>
      <c r="OS37" s="385"/>
      <c r="OT37" s="385"/>
      <c r="OU37" s="385"/>
      <c r="OV37" s="385"/>
      <c r="OW37" s="385"/>
      <c r="OX37" s="385"/>
      <c r="OY37" s="385"/>
      <c r="OZ37" s="385"/>
      <c r="PA37" s="385"/>
      <c r="PB37" s="385"/>
      <c r="PC37" s="385"/>
      <c r="PD37" s="385"/>
      <c r="PE37" s="385"/>
      <c r="PF37" s="385"/>
      <c r="PG37" s="385"/>
      <c r="PH37" s="385"/>
      <c r="PI37" s="385"/>
      <c r="PJ37" s="385"/>
      <c r="PK37" s="385"/>
      <c r="PL37" s="385"/>
      <c r="PM37" s="385"/>
      <c r="PN37" s="385"/>
      <c r="PO37" s="385"/>
      <c r="PP37" s="385"/>
      <c r="PQ37" s="385"/>
      <c r="PR37" s="385"/>
      <c r="PS37" s="385"/>
      <c r="PT37" s="385"/>
      <c r="PU37" s="385"/>
      <c r="PV37" s="385"/>
      <c r="PW37" s="385"/>
      <c r="PX37" s="385"/>
      <c r="PY37" s="385"/>
      <c r="PZ37" s="385"/>
      <c r="QA37" s="385"/>
      <c r="QB37" s="385"/>
      <c r="QC37" s="385"/>
      <c r="QD37" s="385"/>
      <c r="QE37" s="385"/>
      <c r="QF37" s="385"/>
      <c r="QG37" s="385"/>
      <c r="QH37" s="385"/>
      <c r="QI37" s="385"/>
      <c r="QJ37" s="385"/>
      <c r="QK37" s="385"/>
      <c r="QL37" s="385"/>
      <c r="QM37" s="385"/>
      <c r="QN37" s="385"/>
      <c r="QO37" s="385"/>
      <c r="QP37" s="385"/>
      <c r="QQ37" s="385"/>
      <c r="QR37" s="385"/>
      <c r="QS37" s="385"/>
      <c r="QT37" s="385"/>
      <c r="QU37" s="385"/>
      <c r="QV37" s="385"/>
      <c r="QW37" s="385"/>
      <c r="QX37" s="385"/>
      <c r="QY37" s="385"/>
      <c r="QZ37" s="385"/>
      <c r="RA37" s="385"/>
      <c r="RB37" s="385"/>
      <c r="RC37" s="385"/>
      <c r="RD37" s="385"/>
      <c r="RE37" s="385"/>
      <c r="RF37" s="385"/>
      <c r="RG37" s="385"/>
      <c r="RH37" s="385"/>
      <c r="RI37" s="385"/>
      <c r="RJ37" s="385"/>
      <c r="RK37" s="385"/>
      <c r="RL37" s="385"/>
      <c r="RM37" s="385"/>
      <c r="RN37" s="385"/>
      <c r="RO37" s="385"/>
      <c r="RP37" s="385"/>
      <c r="RQ37" s="385"/>
      <c r="RR37" s="385"/>
      <c r="RS37" s="385"/>
      <c r="RT37" s="385"/>
      <c r="RU37" s="385"/>
      <c r="RV37" s="385"/>
      <c r="RW37" s="385"/>
      <c r="RX37" s="385"/>
      <c r="RY37" s="385"/>
      <c r="RZ37" s="385"/>
      <c r="SA37" s="385"/>
      <c r="SB37" s="385"/>
      <c r="SC37" s="385"/>
      <c r="SD37" s="385"/>
      <c r="SE37" s="385"/>
      <c r="SF37" s="385"/>
      <c r="SG37" s="385"/>
      <c r="SH37" s="385"/>
      <c r="SI37" s="385"/>
      <c r="SJ37" s="385"/>
      <c r="SK37" s="385"/>
      <c r="SL37" s="385"/>
      <c r="SM37" s="385"/>
      <c r="SN37" s="385"/>
      <c r="SO37" s="385"/>
      <c r="SP37" s="385"/>
      <c r="SQ37" s="385"/>
      <c r="SR37" s="385"/>
      <c r="SS37" s="385"/>
      <c r="ST37" s="385"/>
      <c r="SU37" s="385"/>
      <c r="SV37" s="385"/>
      <c r="SW37" s="385"/>
      <c r="SX37" s="385"/>
      <c r="SY37" s="385"/>
      <c r="SZ37" s="385"/>
      <c r="TA37" s="385"/>
      <c r="TB37" s="385"/>
      <c r="TC37" s="385"/>
      <c r="TD37" s="385"/>
      <c r="TE37" s="385"/>
      <c r="TF37" s="385"/>
      <c r="TG37" s="385"/>
      <c r="TH37" s="385"/>
      <c r="TI37" s="385"/>
      <c r="TJ37" s="385"/>
      <c r="TK37" s="385"/>
      <c r="TL37" s="385"/>
      <c r="TM37" s="385"/>
      <c r="TN37" s="385"/>
      <c r="TO37" s="385"/>
      <c r="TP37" s="385"/>
      <c r="TQ37" s="385"/>
      <c r="TR37" s="385"/>
      <c r="TS37" s="385"/>
      <c r="TT37" s="385"/>
      <c r="TU37" s="385"/>
      <c r="TV37" s="385"/>
      <c r="TW37" s="385"/>
      <c r="TX37" s="385"/>
      <c r="TY37" s="385"/>
      <c r="TZ37" s="385"/>
      <c r="UA37" s="385"/>
      <c r="UB37" s="385"/>
      <c r="UC37" s="385"/>
      <c r="UD37" s="385"/>
      <c r="UE37" s="385"/>
      <c r="UF37" s="385"/>
      <c r="UG37" s="385"/>
      <c r="UH37" s="385"/>
      <c r="UI37" s="385"/>
      <c r="UJ37" s="385"/>
      <c r="UK37" s="385"/>
      <c r="UL37" s="385"/>
      <c r="UM37" s="385"/>
      <c r="UN37" s="385"/>
      <c r="UO37" s="385"/>
      <c r="UP37" s="385"/>
      <c r="UQ37" s="385"/>
      <c r="UR37" s="385"/>
      <c r="US37" s="385"/>
      <c r="UT37" s="385"/>
      <c r="UU37" s="385"/>
      <c r="UV37" s="385"/>
      <c r="UW37" s="385"/>
      <c r="UX37" s="385"/>
      <c r="UY37" s="385"/>
      <c r="UZ37" s="385"/>
      <c r="VA37" s="385"/>
      <c r="VB37" s="385"/>
      <c r="VC37" s="385"/>
      <c r="VD37" s="385"/>
      <c r="VE37" s="385"/>
      <c r="VF37" s="385"/>
      <c r="VG37" s="385"/>
      <c r="VH37" s="385"/>
      <c r="VI37" s="385"/>
      <c r="VJ37" s="385"/>
      <c r="VK37" s="385"/>
      <c r="VL37" s="385"/>
      <c r="VM37" s="385"/>
      <c r="VN37" s="385"/>
      <c r="VO37" s="385"/>
      <c r="VP37" s="385"/>
      <c r="VQ37" s="385"/>
      <c r="VR37" s="385"/>
      <c r="VS37" s="385"/>
      <c r="VT37" s="385"/>
      <c r="VU37" s="385"/>
      <c r="VV37" s="385"/>
      <c r="VW37" s="385"/>
      <c r="VX37" s="385"/>
      <c r="VY37" s="385"/>
      <c r="VZ37" s="385"/>
      <c r="WA37" s="385"/>
      <c r="WB37" s="385"/>
      <c r="WC37" s="385"/>
      <c r="WD37" s="385"/>
      <c r="WE37" s="385"/>
      <c r="WF37" s="385"/>
      <c r="WG37" s="385"/>
      <c r="WH37" s="385"/>
      <c r="WI37" s="385"/>
      <c r="WJ37" s="385"/>
      <c r="WK37" s="385"/>
      <c r="WL37" s="385"/>
      <c r="WM37" s="385"/>
      <c r="WN37" s="385"/>
      <c r="WO37" s="385"/>
      <c r="WP37" s="385"/>
      <c r="WQ37" s="385"/>
      <c r="WR37" s="385"/>
      <c r="WS37" s="385"/>
      <c r="WT37" s="385"/>
      <c r="WU37" s="385"/>
      <c r="WV37" s="385"/>
      <c r="WW37" s="385"/>
      <c r="WX37" s="385"/>
      <c r="WY37" s="385"/>
      <c r="WZ37" s="385"/>
      <c r="XA37" s="385"/>
      <c r="XB37" s="385"/>
      <c r="XC37" s="385"/>
      <c r="XD37" s="385"/>
      <c r="XE37" s="385"/>
      <c r="XF37" s="385"/>
      <c r="XG37" s="385"/>
      <c r="XH37" s="385"/>
      <c r="XI37" s="385"/>
      <c r="XJ37" s="385"/>
      <c r="XK37" s="385"/>
      <c r="XL37" s="385"/>
      <c r="XM37" s="385"/>
      <c r="XN37" s="385"/>
      <c r="XO37" s="385"/>
      <c r="XP37" s="385"/>
      <c r="XQ37" s="385"/>
      <c r="XR37" s="385"/>
      <c r="XS37" s="385"/>
      <c r="XT37" s="385"/>
      <c r="XU37" s="385"/>
      <c r="XV37" s="385"/>
      <c r="XW37" s="385"/>
      <c r="XX37" s="385"/>
      <c r="XY37" s="385"/>
      <c r="XZ37" s="385"/>
      <c r="YA37" s="385"/>
      <c r="YB37" s="385"/>
      <c r="YC37" s="385"/>
      <c r="YD37" s="385"/>
      <c r="YE37" s="385"/>
      <c r="YF37" s="385"/>
      <c r="YG37" s="385"/>
      <c r="YH37" s="385"/>
      <c r="YI37" s="385"/>
      <c r="YJ37" s="385"/>
      <c r="YK37" s="385"/>
      <c r="YL37" s="385"/>
      <c r="YM37" s="385"/>
      <c r="YN37" s="385"/>
      <c r="YO37" s="385"/>
      <c r="YP37" s="385"/>
      <c r="YQ37" s="385"/>
      <c r="YR37" s="385"/>
      <c r="YS37" s="385"/>
      <c r="YT37" s="385"/>
      <c r="YU37" s="385"/>
      <c r="YV37" s="385"/>
      <c r="YW37" s="385"/>
      <c r="YX37" s="385"/>
      <c r="YY37" s="385"/>
      <c r="YZ37" s="385"/>
      <c r="ZA37" s="385"/>
      <c r="ZB37" s="385"/>
      <c r="ZC37" s="385"/>
      <c r="ZD37" s="385"/>
      <c r="ZE37" s="385"/>
      <c r="ZF37" s="385"/>
      <c r="ZG37" s="385"/>
      <c r="ZH37" s="385"/>
      <c r="ZI37" s="385"/>
      <c r="ZJ37" s="385"/>
      <c r="ZK37" s="385"/>
      <c r="ZL37" s="385"/>
      <c r="ZM37" s="385"/>
      <c r="ZN37" s="385"/>
      <c r="ZO37" s="385"/>
      <c r="ZP37" s="385"/>
      <c r="ZQ37" s="385"/>
      <c r="ZR37" s="385"/>
      <c r="ZS37" s="385"/>
      <c r="ZT37" s="385"/>
      <c r="ZU37" s="385"/>
      <c r="ZV37" s="385"/>
      <c r="ZW37" s="385"/>
      <c r="ZX37" s="385"/>
      <c r="ZY37" s="385"/>
      <c r="ZZ37" s="385"/>
      <c r="AAA37" s="385"/>
      <c r="AAB37" s="385"/>
      <c r="AAC37" s="385"/>
      <c r="AAD37" s="385"/>
      <c r="AAE37" s="385"/>
      <c r="AAF37" s="385"/>
      <c r="AAG37" s="385"/>
      <c r="AAH37" s="385"/>
      <c r="AAI37" s="385"/>
      <c r="AAJ37" s="385"/>
      <c r="AAK37" s="385"/>
      <c r="AAL37" s="385"/>
      <c r="AAM37" s="385"/>
      <c r="AAN37" s="385"/>
      <c r="AAO37" s="385"/>
      <c r="AAP37" s="385"/>
      <c r="AAQ37" s="385"/>
      <c r="AAR37" s="385"/>
      <c r="AAS37" s="385"/>
      <c r="AAT37" s="385"/>
      <c r="AAU37" s="385"/>
      <c r="AAV37" s="385"/>
      <c r="AAW37" s="385"/>
      <c r="AAX37" s="385"/>
      <c r="AAY37" s="385"/>
      <c r="AAZ37" s="385"/>
      <c r="ABA37" s="385"/>
      <c r="ABB37" s="385"/>
      <c r="ABC37" s="385"/>
      <c r="ABD37" s="385"/>
      <c r="ABE37" s="385"/>
      <c r="ABF37" s="385"/>
      <c r="ABG37" s="385"/>
      <c r="ABH37" s="385"/>
      <c r="ABI37" s="385"/>
      <c r="ABJ37" s="385"/>
      <c r="ABK37" s="385"/>
      <c r="ABL37" s="385"/>
      <c r="ABM37" s="385"/>
      <c r="ABN37" s="385"/>
      <c r="ABO37" s="385"/>
      <c r="ABP37" s="385"/>
      <c r="ABQ37" s="385"/>
      <c r="ABR37" s="385"/>
      <c r="ABS37" s="385"/>
      <c r="ABT37" s="385"/>
      <c r="ABU37" s="385"/>
      <c r="ABV37" s="385"/>
      <c r="ABW37" s="385"/>
      <c r="ABX37" s="385"/>
      <c r="ABY37" s="385"/>
      <c r="ABZ37" s="385"/>
      <c r="ACA37" s="385"/>
      <c r="ACB37" s="385"/>
      <c r="ACC37" s="385"/>
      <c r="ACD37" s="385"/>
      <c r="ACE37" s="385"/>
      <c r="ACF37" s="385"/>
      <c r="ACG37" s="385"/>
      <c r="ACH37" s="385"/>
      <c r="ACI37" s="385"/>
      <c r="ACJ37" s="385"/>
      <c r="ACK37" s="385"/>
      <c r="ACL37" s="385"/>
      <c r="ACM37" s="385"/>
      <c r="ACN37" s="385"/>
      <c r="ACO37" s="385"/>
      <c r="ACP37" s="385"/>
      <c r="ACQ37" s="385"/>
      <c r="ACR37" s="385"/>
      <c r="ACS37" s="385"/>
      <c r="ACT37" s="385"/>
      <c r="ACU37" s="385"/>
      <c r="ACV37" s="385"/>
      <c r="ACW37" s="385"/>
      <c r="ACX37" s="385"/>
      <c r="ACY37" s="385"/>
      <c r="ACZ37" s="385"/>
      <c r="ADA37" s="385"/>
      <c r="ADB37" s="385"/>
      <c r="ADC37" s="385"/>
      <c r="ADD37" s="385"/>
      <c r="ADE37" s="385"/>
      <c r="ADF37" s="385"/>
      <c r="ADG37" s="385"/>
      <c r="ADH37" s="385"/>
      <c r="ADI37" s="385"/>
      <c r="ADJ37" s="385"/>
      <c r="ADK37" s="385"/>
      <c r="ADL37" s="385"/>
      <c r="ADM37" s="385"/>
      <c r="ADN37" s="385"/>
      <c r="ADO37" s="385"/>
      <c r="ADP37" s="385"/>
      <c r="ADQ37" s="385"/>
      <c r="ADR37" s="385"/>
      <c r="ADS37" s="385"/>
      <c r="ADT37" s="385"/>
      <c r="ADU37" s="385"/>
      <c r="ADV37" s="385"/>
      <c r="ADW37" s="385"/>
      <c r="ADX37" s="385"/>
      <c r="ADY37" s="385"/>
      <c r="ADZ37" s="385"/>
      <c r="AEA37" s="385"/>
      <c r="AEB37" s="385"/>
      <c r="AEC37" s="385"/>
      <c r="AED37" s="385"/>
      <c r="AEE37" s="385"/>
      <c r="AEF37" s="385"/>
      <c r="AEG37" s="385"/>
      <c r="AEH37" s="385"/>
      <c r="AEI37" s="385"/>
      <c r="AEJ37" s="385"/>
      <c r="AEK37" s="385"/>
      <c r="AEL37" s="385"/>
      <c r="AEM37" s="385"/>
      <c r="AEN37" s="385"/>
      <c r="AEO37" s="385"/>
      <c r="AEP37" s="385"/>
      <c r="AEQ37" s="385"/>
      <c r="AER37" s="385"/>
      <c r="AES37" s="385"/>
      <c r="AET37" s="385"/>
      <c r="AEU37" s="385"/>
      <c r="AEV37" s="385"/>
      <c r="AEW37" s="385"/>
      <c r="AEX37" s="385"/>
      <c r="AEY37" s="385"/>
      <c r="AEZ37" s="385"/>
      <c r="AFA37" s="385"/>
      <c r="AFB37" s="385"/>
      <c r="AFC37" s="385"/>
      <c r="AFD37" s="385"/>
      <c r="AFE37" s="385"/>
      <c r="AFF37" s="385"/>
      <c r="AFG37" s="385"/>
      <c r="AFH37" s="385"/>
      <c r="AFI37" s="385"/>
      <c r="AFJ37" s="385"/>
      <c r="AFK37" s="385"/>
      <c r="AFL37" s="385"/>
      <c r="AFM37" s="385"/>
      <c r="AFN37" s="385"/>
      <c r="AFO37" s="385"/>
      <c r="AFP37" s="385"/>
      <c r="AFQ37" s="385"/>
      <c r="AFR37" s="385"/>
      <c r="AFS37" s="385"/>
      <c r="AFT37" s="385"/>
      <c r="AFU37" s="385"/>
      <c r="AFV37" s="385"/>
      <c r="AFW37" s="385"/>
      <c r="AFX37" s="385"/>
      <c r="AFY37" s="385"/>
      <c r="AFZ37" s="385"/>
      <c r="AGA37" s="385"/>
      <c r="AGB37" s="385"/>
      <c r="AGC37" s="385"/>
      <c r="AGD37" s="385"/>
      <c r="AGE37" s="385"/>
      <c r="AGF37" s="385"/>
      <c r="AGG37" s="385"/>
      <c r="AGH37" s="385"/>
      <c r="AGI37" s="385"/>
      <c r="AGJ37" s="385"/>
      <c r="AGK37" s="385"/>
      <c r="AGL37" s="385"/>
      <c r="AGM37" s="385"/>
      <c r="AGN37" s="385"/>
      <c r="AGO37" s="385"/>
      <c r="AGP37" s="385"/>
      <c r="AGQ37" s="385"/>
      <c r="AGR37" s="385"/>
      <c r="AGS37" s="385"/>
      <c r="AGT37" s="385"/>
      <c r="AGU37" s="385"/>
      <c r="AGV37" s="385"/>
      <c r="AGW37" s="385"/>
      <c r="AGX37" s="385"/>
      <c r="AGY37" s="385"/>
      <c r="AGZ37" s="385"/>
      <c r="AHA37" s="385"/>
      <c r="AHB37" s="385"/>
      <c r="AHC37" s="385"/>
      <c r="AHD37" s="385"/>
      <c r="AHE37" s="385"/>
      <c r="AHF37" s="385"/>
      <c r="AHG37" s="385"/>
      <c r="AHH37" s="385"/>
      <c r="AHI37" s="385"/>
      <c r="AHJ37" s="385"/>
      <c r="AHK37" s="385"/>
      <c r="AHL37" s="385"/>
      <c r="AHM37" s="385"/>
      <c r="AHN37" s="385"/>
      <c r="AHO37" s="385"/>
      <c r="AHP37" s="385"/>
      <c r="AHQ37" s="385"/>
      <c r="AHR37" s="385"/>
      <c r="AHS37" s="385"/>
      <c r="AHT37" s="385"/>
      <c r="AHU37" s="385"/>
      <c r="AHV37" s="385"/>
      <c r="AHW37" s="385"/>
      <c r="AHX37" s="385"/>
      <c r="AHY37" s="385"/>
      <c r="AHZ37" s="385"/>
      <c r="AIA37" s="385"/>
      <c r="AIB37" s="385"/>
      <c r="AIC37" s="385"/>
      <c r="AID37" s="385"/>
      <c r="AIE37" s="385"/>
      <c r="AIF37" s="385"/>
      <c r="AIG37" s="385"/>
      <c r="AIH37" s="385"/>
      <c r="AII37" s="385"/>
      <c r="AIJ37" s="385"/>
      <c r="AIK37" s="385"/>
      <c r="AIL37" s="385"/>
      <c r="AIM37" s="385"/>
      <c r="AIN37" s="385"/>
      <c r="AIO37" s="385"/>
      <c r="AIP37" s="385"/>
      <c r="AIQ37" s="385"/>
      <c r="AIR37" s="385"/>
      <c r="AIS37" s="385"/>
      <c r="AIT37" s="385"/>
      <c r="AIU37" s="385"/>
      <c r="AIV37" s="385"/>
      <c r="AIW37" s="385"/>
      <c r="AIX37" s="385"/>
      <c r="AIY37" s="385"/>
      <c r="AIZ37" s="385"/>
      <c r="AJA37" s="385"/>
      <c r="AJB37" s="385"/>
      <c r="AJC37" s="385"/>
      <c r="AJD37" s="385"/>
      <c r="AJE37" s="385"/>
      <c r="AJF37" s="385"/>
      <c r="AJG37" s="385"/>
      <c r="AJH37" s="385"/>
      <c r="AJI37" s="385"/>
      <c r="AJJ37" s="385"/>
      <c r="AJK37" s="385"/>
      <c r="AJL37" s="385"/>
      <c r="AJM37" s="385"/>
      <c r="AJN37" s="385"/>
      <c r="AJO37" s="385"/>
      <c r="AJP37" s="385"/>
      <c r="AJQ37" s="385"/>
      <c r="AJR37" s="385"/>
      <c r="AJS37" s="385"/>
      <c r="AJT37" s="385"/>
      <c r="AJU37" s="385"/>
      <c r="AJV37" s="385"/>
      <c r="AJW37" s="385"/>
      <c r="AJX37" s="385"/>
      <c r="AJY37" s="385"/>
      <c r="AJZ37" s="385"/>
      <c r="AKA37" s="385"/>
      <c r="AKB37" s="385"/>
      <c r="AKC37" s="385"/>
      <c r="AKD37" s="385"/>
      <c r="AKE37" s="385"/>
      <c r="AKF37" s="385"/>
      <c r="AKG37" s="385"/>
      <c r="AKH37" s="385"/>
      <c r="AKI37" s="385"/>
      <c r="AKJ37" s="385"/>
      <c r="AKK37" s="385"/>
      <c r="AKL37" s="385"/>
      <c r="AKM37" s="385"/>
      <c r="AKN37" s="385"/>
      <c r="AKO37" s="385"/>
      <c r="AKP37" s="385"/>
      <c r="AKQ37" s="385"/>
      <c r="AKR37" s="385"/>
      <c r="AKS37" s="385"/>
      <c r="AKT37" s="385"/>
      <c r="AKU37" s="385"/>
      <c r="AKV37" s="385"/>
      <c r="AKW37" s="385"/>
      <c r="AKX37" s="385"/>
      <c r="AKY37" s="385"/>
      <c r="AKZ37" s="385"/>
      <c r="ALA37" s="385"/>
      <c r="ALB37" s="385"/>
      <c r="ALC37" s="385"/>
      <c r="ALD37" s="385"/>
      <c r="ALE37" s="385"/>
      <c r="ALF37" s="385"/>
      <c r="ALG37" s="385"/>
      <c r="ALH37" s="385"/>
      <c r="ALI37" s="385"/>
      <c r="ALJ37" s="385"/>
      <c r="ALK37" s="385"/>
      <c r="ALL37" s="385"/>
      <c r="ALM37" s="385"/>
      <c r="ALN37" s="385"/>
      <c r="ALO37" s="385"/>
      <c r="ALP37" s="385"/>
      <c r="ALQ37" s="385"/>
      <c r="ALR37" s="385"/>
      <c r="ALS37" s="385"/>
      <c r="ALT37" s="385"/>
      <c r="ALU37" s="385"/>
      <c r="ALV37" s="385"/>
      <c r="ALW37" s="385"/>
      <c r="ALX37" s="385"/>
      <c r="ALY37" s="385"/>
      <c r="ALZ37" s="385"/>
      <c r="AMA37" s="385"/>
      <c r="AMB37" s="385"/>
      <c r="AMC37" s="385"/>
      <c r="AMD37" s="385"/>
      <c r="AME37" s="385"/>
      <c r="AMF37" s="385"/>
      <c r="AMG37" s="385"/>
      <c r="AMH37" s="385"/>
      <c r="AMI37" s="385"/>
      <c r="AMJ37" s="385"/>
      <c r="AMK37" s="385"/>
    </row>
    <row r="38" spans="1:1025" s="369" customFormat="1" ht="25.5">
      <c r="A38" s="383"/>
      <c r="B38" s="384" t="s">
        <v>3444</v>
      </c>
      <c r="C38" s="384"/>
      <c r="D38" s="384"/>
      <c r="E38" s="384"/>
      <c r="F38" s="384"/>
      <c r="G38" s="384"/>
      <c r="H38" s="384"/>
      <c r="I38" s="384"/>
      <c r="J38" s="384"/>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c r="AZ38" s="385"/>
      <c r="BA38" s="385"/>
      <c r="BB38" s="385"/>
      <c r="BC38" s="385"/>
      <c r="BD38" s="385"/>
      <c r="BE38" s="385"/>
      <c r="BF38" s="385"/>
      <c r="BG38" s="385"/>
      <c r="BH38" s="385"/>
      <c r="BI38" s="385"/>
      <c r="BJ38" s="385"/>
      <c r="BK38" s="385"/>
      <c r="BL38" s="385"/>
      <c r="BM38" s="385"/>
      <c r="BN38" s="385"/>
      <c r="BO38" s="385"/>
      <c r="BP38" s="385"/>
      <c r="BQ38" s="385"/>
      <c r="BR38" s="385"/>
      <c r="BS38" s="385"/>
      <c r="BT38" s="385"/>
      <c r="BU38" s="385"/>
      <c r="BV38" s="385"/>
      <c r="BW38" s="385"/>
      <c r="BX38" s="385"/>
      <c r="BY38" s="385"/>
      <c r="BZ38" s="385"/>
      <c r="CA38" s="385"/>
      <c r="CB38" s="385"/>
      <c r="CC38" s="385"/>
      <c r="CD38" s="385"/>
      <c r="CE38" s="385"/>
      <c r="CF38" s="385"/>
      <c r="CG38" s="385"/>
      <c r="CH38" s="385"/>
      <c r="CI38" s="385"/>
      <c r="CJ38" s="385"/>
      <c r="CK38" s="385"/>
      <c r="CL38" s="385"/>
      <c r="CM38" s="385"/>
      <c r="CN38" s="385"/>
      <c r="CO38" s="385"/>
      <c r="CP38" s="385"/>
      <c r="CQ38" s="385"/>
      <c r="CR38" s="385"/>
      <c r="CS38" s="385"/>
      <c r="CT38" s="385"/>
      <c r="CU38" s="385"/>
      <c r="CV38" s="385"/>
      <c r="CW38" s="385"/>
      <c r="CX38" s="385"/>
      <c r="CY38" s="385"/>
      <c r="CZ38" s="385"/>
      <c r="DA38" s="385"/>
      <c r="DB38" s="385"/>
      <c r="DC38" s="385"/>
      <c r="DD38" s="385"/>
      <c r="DE38" s="385"/>
      <c r="DF38" s="385"/>
      <c r="DG38" s="385"/>
      <c r="DH38" s="385"/>
      <c r="DI38" s="385"/>
      <c r="DJ38" s="385"/>
      <c r="DK38" s="385"/>
      <c r="DL38" s="385"/>
      <c r="DM38" s="385"/>
      <c r="DN38" s="385"/>
      <c r="DO38" s="385"/>
      <c r="DP38" s="385"/>
      <c r="DQ38" s="385"/>
      <c r="DR38" s="385"/>
      <c r="DS38" s="385"/>
      <c r="DT38" s="385"/>
      <c r="DU38" s="385"/>
      <c r="DV38" s="385"/>
      <c r="DW38" s="385"/>
      <c r="DX38" s="385"/>
      <c r="DY38" s="385"/>
      <c r="DZ38" s="385"/>
      <c r="EA38" s="385"/>
      <c r="EB38" s="385"/>
      <c r="EC38" s="385"/>
      <c r="ED38" s="385"/>
      <c r="EE38" s="385"/>
      <c r="EF38" s="385"/>
      <c r="EG38" s="385"/>
      <c r="EH38" s="385"/>
      <c r="EI38" s="385"/>
      <c r="EJ38" s="385"/>
      <c r="EK38" s="385"/>
      <c r="EL38" s="385"/>
      <c r="EM38" s="385"/>
      <c r="EN38" s="385"/>
      <c r="EO38" s="385"/>
      <c r="EP38" s="385"/>
      <c r="EQ38" s="385"/>
      <c r="ER38" s="385"/>
      <c r="ES38" s="385"/>
      <c r="ET38" s="385"/>
      <c r="EU38" s="385"/>
      <c r="EV38" s="385"/>
      <c r="EW38" s="385"/>
      <c r="EX38" s="385"/>
      <c r="EY38" s="385"/>
      <c r="EZ38" s="385"/>
      <c r="FA38" s="385"/>
      <c r="FB38" s="385"/>
      <c r="FC38" s="385"/>
      <c r="FD38" s="385"/>
      <c r="FE38" s="385"/>
      <c r="FF38" s="385"/>
      <c r="FG38" s="385"/>
      <c r="FH38" s="385"/>
      <c r="FI38" s="385"/>
      <c r="FJ38" s="385"/>
      <c r="FK38" s="385"/>
      <c r="FL38" s="385"/>
      <c r="FM38" s="385"/>
      <c r="FN38" s="385"/>
      <c r="FO38" s="385"/>
      <c r="FP38" s="385"/>
      <c r="FQ38" s="385"/>
      <c r="FR38" s="385"/>
      <c r="FS38" s="385"/>
      <c r="FT38" s="385"/>
      <c r="FU38" s="385"/>
      <c r="FV38" s="385"/>
      <c r="FW38" s="385"/>
      <c r="FX38" s="385"/>
      <c r="FY38" s="385"/>
      <c r="FZ38" s="385"/>
      <c r="GA38" s="385"/>
      <c r="GB38" s="385"/>
      <c r="GC38" s="385"/>
      <c r="GD38" s="385"/>
      <c r="GE38" s="385"/>
      <c r="GF38" s="385"/>
      <c r="GG38" s="385"/>
      <c r="GH38" s="385"/>
      <c r="GI38" s="385"/>
      <c r="GJ38" s="385"/>
      <c r="GK38" s="385"/>
      <c r="GL38" s="385"/>
      <c r="GM38" s="385"/>
      <c r="GN38" s="385"/>
      <c r="GO38" s="385"/>
      <c r="GP38" s="385"/>
      <c r="GQ38" s="385"/>
      <c r="GR38" s="385"/>
      <c r="GS38" s="385"/>
      <c r="GT38" s="385"/>
      <c r="GU38" s="385"/>
      <c r="GV38" s="385"/>
      <c r="GW38" s="385"/>
      <c r="GX38" s="385"/>
      <c r="GY38" s="385"/>
      <c r="GZ38" s="385"/>
      <c r="HA38" s="385"/>
      <c r="HB38" s="385"/>
      <c r="HC38" s="385"/>
      <c r="HD38" s="385"/>
      <c r="HE38" s="385"/>
      <c r="HF38" s="385"/>
      <c r="HG38" s="385"/>
      <c r="HH38" s="385"/>
      <c r="HI38" s="385"/>
      <c r="HJ38" s="385"/>
      <c r="HK38" s="385"/>
      <c r="HL38" s="385"/>
      <c r="HM38" s="385"/>
      <c r="HN38" s="385"/>
      <c r="HO38" s="385"/>
      <c r="HP38" s="385"/>
      <c r="HQ38" s="385"/>
      <c r="HR38" s="385"/>
      <c r="HS38" s="385"/>
      <c r="HT38" s="385"/>
      <c r="HU38" s="385"/>
      <c r="HV38" s="385"/>
      <c r="HW38" s="385"/>
      <c r="HX38" s="385"/>
      <c r="HY38" s="385"/>
      <c r="HZ38" s="385"/>
      <c r="IA38" s="385"/>
      <c r="IB38" s="385"/>
      <c r="IC38" s="385"/>
      <c r="ID38" s="385"/>
      <c r="IE38" s="385"/>
      <c r="IF38" s="385"/>
      <c r="IG38" s="385"/>
      <c r="IH38" s="385"/>
      <c r="II38" s="385"/>
      <c r="IJ38" s="385"/>
      <c r="IK38" s="385"/>
      <c r="IL38" s="385"/>
      <c r="IM38" s="385"/>
      <c r="IN38" s="385"/>
      <c r="IO38" s="385"/>
      <c r="IP38" s="385"/>
      <c r="IQ38" s="385"/>
      <c r="IR38" s="385"/>
      <c r="IS38" s="385"/>
      <c r="IT38" s="385"/>
      <c r="IU38" s="385"/>
      <c r="IV38" s="385"/>
      <c r="IW38" s="385"/>
      <c r="IX38" s="385"/>
      <c r="IY38" s="385"/>
      <c r="IZ38" s="385"/>
      <c r="JA38" s="385"/>
      <c r="JB38" s="385"/>
      <c r="JC38" s="385"/>
      <c r="JD38" s="385"/>
      <c r="JE38" s="385"/>
      <c r="JF38" s="385"/>
      <c r="JG38" s="385"/>
      <c r="JH38" s="385"/>
      <c r="JI38" s="385"/>
      <c r="JJ38" s="385"/>
      <c r="JK38" s="385"/>
      <c r="JL38" s="385"/>
      <c r="JM38" s="385"/>
      <c r="JN38" s="385"/>
      <c r="JO38" s="385"/>
      <c r="JP38" s="385"/>
      <c r="JQ38" s="385"/>
      <c r="JR38" s="385"/>
      <c r="JS38" s="385"/>
      <c r="JT38" s="385"/>
      <c r="JU38" s="385"/>
      <c r="JV38" s="385"/>
      <c r="JW38" s="385"/>
      <c r="JX38" s="385"/>
      <c r="JY38" s="385"/>
      <c r="JZ38" s="385"/>
      <c r="KA38" s="385"/>
      <c r="KB38" s="385"/>
      <c r="KC38" s="385"/>
      <c r="KD38" s="385"/>
      <c r="KE38" s="385"/>
      <c r="KF38" s="385"/>
      <c r="KG38" s="385"/>
      <c r="KH38" s="385"/>
      <c r="KI38" s="385"/>
      <c r="KJ38" s="385"/>
      <c r="KK38" s="385"/>
      <c r="KL38" s="385"/>
      <c r="KM38" s="385"/>
      <c r="KN38" s="385"/>
      <c r="KO38" s="385"/>
      <c r="KP38" s="385"/>
      <c r="KQ38" s="385"/>
      <c r="KR38" s="385"/>
      <c r="KS38" s="385"/>
      <c r="KT38" s="385"/>
      <c r="KU38" s="385"/>
      <c r="KV38" s="385"/>
      <c r="KW38" s="385"/>
      <c r="KX38" s="385"/>
      <c r="KY38" s="385"/>
      <c r="KZ38" s="385"/>
      <c r="LA38" s="385"/>
      <c r="LB38" s="385"/>
      <c r="LC38" s="385"/>
      <c r="LD38" s="385"/>
      <c r="LE38" s="385"/>
      <c r="LF38" s="385"/>
      <c r="LG38" s="385"/>
      <c r="LH38" s="385"/>
      <c r="LI38" s="385"/>
      <c r="LJ38" s="385"/>
      <c r="LK38" s="385"/>
      <c r="LL38" s="385"/>
      <c r="LM38" s="385"/>
      <c r="LN38" s="385"/>
      <c r="LO38" s="385"/>
      <c r="LP38" s="385"/>
      <c r="LQ38" s="385"/>
      <c r="LR38" s="385"/>
      <c r="LS38" s="385"/>
      <c r="LT38" s="385"/>
      <c r="LU38" s="385"/>
      <c r="LV38" s="385"/>
      <c r="LW38" s="385"/>
      <c r="LX38" s="385"/>
      <c r="LY38" s="385"/>
      <c r="LZ38" s="385"/>
      <c r="MA38" s="385"/>
      <c r="MB38" s="385"/>
      <c r="MC38" s="385"/>
      <c r="MD38" s="385"/>
      <c r="ME38" s="385"/>
      <c r="MF38" s="385"/>
      <c r="MG38" s="385"/>
      <c r="MH38" s="385"/>
      <c r="MI38" s="385"/>
      <c r="MJ38" s="385"/>
      <c r="MK38" s="385"/>
      <c r="ML38" s="385"/>
      <c r="MM38" s="385"/>
      <c r="MN38" s="385"/>
      <c r="MO38" s="385"/>
      <c r="MP38" s="385"/>
      <c r="MQ38" s="385"/>
      <c r="MR38" s="385"/>
      <c r="MS38" s="385"/>
      <c r="MT38" s="385"/>
      <c r="MU38" s="385"/>
      <c r="MV38" s="385"/>
      <c r="MW38" s="385"/>
      <c r="MX38" s="385"/>
      <c r="MY38" s="385"/>
      <c r="MZ38" s="385"/>
      <c r="NA38" s="385"/>
      <c r="NB38" s="385"/>
      <c r="NC38" s="385"/>
      <c r="ND38" s="385"/>
      <c r="NE38" s="385"/>
      <c r="NF38" s="385"/>
      <c r="NG38" s="385"/>
      <c r="NH38" s="385"/>
      <c r="NI38" s="385"/>
      <c r="NJ38" s="385"/>
      <c r="NK38" s="385"/>
      <c r="NL38" s="385"/>
      <c r="NM38" s="385"/>
      <c r="NN38" s="385"/>
      <c r="NO38" s="385"/>
      <c r="NP38" s="385"/>
      <c r="NQ38" s="385"/>
      <c r="NR38" s="385"/>
      <c r="NS38" s="385"/>
      <c r="NT38" s="385"/>
      <c r="NU38" s="385"/>
      <c r="NV38" s="385"/>
      <c r="NW38" s="385"/>
      <c r="NX38" s="385"/>
      <c r="NY38" s="385"/>
      <c r="NZ38" s="385"/>
      <c r="OA38" s="385"/>
      <c r="OB38" s="385"/>
      <c r="OC38" s="385"/>
      <c r="OD38" s="385"/>
      <c r="OE38" s="385"/>
      <c r="OF38" s="385"/>
      <c r="OG38" s="385"/>
      <c r="OH38" s="385"/>
      <c r="OI38" s="385"/>
      <c r="OJ38" s="385"/>
      <c r="OK38" s="385"/>
      <c r="OL38" s="385"/>
      <c r="OM38" s="385"/>
      <c r="ON38" s="385"/>
      <c r="OO38" s="385"/>
      <c r="OP38" s="385"/>
      <c r="OQ38" s="385"/>
      <c r="OR38" s="385"/>
      <c r="OS38" s="385"/>
      <c r="OT38" s="385"/>
      <c r="OU38" s="385"/>
      <c r="OV38" s="385"/>
      <c r="OW38" s="385"/>
      <c r="OX38" s="385"/>
      <c r="OY38" s="385"/>
      <c r="OZ38" s="385"/>
      <c r="PA38" s="385"/>
      <c r="PB38" s="385"/>
      <c r="PC38" s="385"/>
      <c r="PD38" s="385"/>
      <c r="PE38" s="385"/>
      <c r="PF38" s="385"/>
      <c r="PG38" s="385"/>
      <c r="PH38" s="385"/>
      <c r="PI38" s="385"/>
      <c r="PJ38" s="385"/>
      <c r="PK38" s="385"/>
      <c r="PL38" s="385"/>
      <c r="PM38" s="385"/>
      <c r="PN38" s="385"/>
      <c r="PO38" s="385"/>
      <c r="PP38" s="385"/>
      <c r="PQ38" s="385"/>
      <c r="PR38" s="385"/>
      <c r="PS38" s="385"/>
      <c r="PT38" s="385"/>
      <c r="PU38" s="385"/>
      <c r="PV38" s="385"/>
      <c r="PW38" s="385"/>
      <c r="PX38" s="385"/>
      <c r="PY38" s="385"/>
      <c r="PZ38" s="385"/>
      <c r="QA38" s="385"/>
      <c r="QB38" s="385"/>
      <c r="QC38" s="385"/>
      <c r="QD38" s="385"/>
      <c r="QE38" s="385"/>
      <c r="QF38" s="385"/>
      <c r="QG38" s="385"/>
      <c r="QH38" s="385"/>
      <c r="QI38" s="385"/>
      <c r="QJ38" s="385"/>
      <c r="QK38" s="385"/>
      <c r="QL38" s="385"/>
      <c r="QM38" s="385"/>
      <c r="QN38" s="385"/>
      <c r="QO38" s="385"/>
      <c r="QP38" s="385"/>
      <c r="QQ38" s="385"/>
      <c r="QR38" s="385"/>
      <c r="QS38" s="385"/>
      <c r="QT38" s="385"/>
      <c r="QU38" s="385"/>
      <c r="QV38" s="385"/>
      <c r="QW38" s="385"/>
      <c r="QX38" s="385"/>
      <c r="QY38" s="385"/>
      <c r="QZ38" s="385"/>
      <c r="RA38" s="385"/>
      <c r="RB38" s="385"/>
      <c r="RC38" s="385"/>
      <c r="RD38" s="385"/>
      <c r="RE38" s="385"/>
      <c r="RF38" s="385"/>
      <c r="RG38" s="385"/>
      <c r="RH38" s="385"/>
      <c r="RI38" s="385"/>
      <c r="RJ38" s="385"/>
      <c r="RK38" s="385"/>
      <c r="RL38" s="385"/>
      <c r="RM38" s="385"/>
      <c r="RN38" s="385"/>
      <c r="RO38" s="385"/>
      <c r="RP38" s="385"/>
      <c r="RQ38" s="385"/>
      <c r="RR38" s="385"/>
      <c r="RS38" s="385"/>
      <c r="RT38" s="385"/>
      <c r="RU38" s="385"/>
      <c r="RV38" s="385"/>
      <c r="RW38" s="385"/>
      <c r="RX38" s="385"/>
      <c r="RY38" s="385"/>
      <c r="RZ38" s="385"/>
      <c r="SA38" s="385"/>
      <c r="SB38" s="385"/>
      <c r="SC38" s="385"/>
      <c r="SD38" s="385"/>
      <c r="SE38" s="385"/>
      <c r="SF38" s="385"/>
      <c r="SG38" s="385"/>
      <c r="SH38" s="385"/>
      <c r="SI38" s="385"/>
      <c r="SJ38" s="385"/>
      <c r="SK38" s="385"/>
      <c r="SL38" s="385"/>
      <c r="SM38" s="385"/>
      <c r="SN38" s="385"/>
      <c r="SO38" s="385"/>
      <c r="SP38" s="385"/>
      <c r="SQ38" s="385"/>
      <c r="SR38" s="385"/>
      <c r="SS38" s="385"/>
      <c r="ST38" s="385"/>
      <c r="SU38" s="385"/>
      <c r="SV38" s="385"/>
      <c r="SW38" s="385"/>
      <c r="SX38" s="385"/>
      <c r="SY38" s="385"/>
      <c r="SZ38" s="385"/>
      <c r="TA38" s="385"/>
      <c r="TB38" s="385"/>
      <c r="TC38" s="385"/>
      <c r="TD38" s="385"/>
      <c r="TE38" s="385"/>
      <c r="TF38" s="385"/>
      <c r="TG38" s="385"/>
      <c r="TH38" s="385"/>
      <c r="TI38" s="385"/>
      <c r="TJ38" s="385"/>
      <c r="TK38" s="385"/>
      <c r="TL38" s="385"/>
      <c r="TM38" s="385"/>
      <c r="TN38" s="385"/>
      <c r="TO38" s="385"/>
      <c r="TP38" s="385"/>
      <c r="TQ38" s="385"/>
      <c r="TR38" s="385"/>
      <c r="TS38" s="385"/>
      <c r="TT38" s="385"/>
      <c r="TU38" s="385"/>
      <c r="TV38" s="385"/>
      <c r="TW38" s="385"/>
      <c r="TX38" s="385"/>
      <c r="TY38" s="385"/>
      <c r="TZ38" s="385"/>
      <c r="UA38" s="385"/>
      <c r="UB38" s="385"/>
      <c r="UC38" s="385"/>
      <c r="UD38" s="385"/>
      <c r="UE38" s="385"/>
      <c r="UF38" s="385"/>
      <c r="UG38" s="385"/>
      <c r="UH38" s="385"/>
      <c r="UI38" s="385"/>
      <c r="UJ38" s="385"/>
      <c r="UK38" s="385"/>
      <c r="UL38" s="385"/>
      <c r="UM38" s="385"/>
      <c r="UN38" s="385"/>
      <c r="UO38" s="385"/>
      <c r="UP38" s="385"/>
      <c r="UQ38" s="385"/>
      <c r="UR38" s="385"/>
      <c r="US38" s="385"/>
      <c r="UT38" s="385"/>
      <c r="UU38" s="385"/>
      <c r="UV38" s="385"/>
      <c r="UW38" s="385"/>
      <c r="UX38" s="385"/>
      <c r="UY38" s="385"/>
      <c r="UZ38" s="385"/>
      <c r="VA38" s="385"/>
      <c r="VB38" s="385"/>
      <c r="VC38" s="385"/>
      <c r="VD38" s="385"/>
      <c r="VE38" s="385"/>
      <c r="VF38" s="385"/>
      <c r="VG38" s="385"/>
      <c r="VH38" s="385"/>
      <c r="VI38" s="385"/>
      <c r="VJ38" s="385"/>
      <c r="VK38" s="385"/>
      <c r="VL38" s="385"/>
      <c r="VM38" s="385"/>
      <c r="VN38" s="385"/>
      <c r="VO38" s="385"/>
      <c r="VP38" s="385"/>
      <c r="VQ38" s="385"/>
      <c r="VR38" s="385"/>
      <c r="VS38" s="385"/>
      <c r="VT38" s="385"/>
      <c r="VU38" s="385"/>
      <c r="VV38" s="385"/>
      <c r="VW38" s="385"/>
      <c r="VX38" s="385"/>
      <c r="VY38" s="385"/>
      <c r="VZ38" s="385"/>
      <c r="WA38" s="385"/>
      <c r="WB38" s="385"/>
      <c r="WC38" s="385"/>
      <c r="WD38" s="385"/>
      <c r="WE38" s="385"/>
      <c r="WF38" s="385"/>
      <c r="WG38" s="385"/>
      <c r="WH38" s="385"/>
      <c r="WI38" s="385"/>
      <c r="WJ38" s="385"/>
      <c r="WK38" s="385"/>
      <c r="WL38" s="385"/>
      <c r="WM38" s="385"/>
      <c r="WN38" s="385"/>
      <c r="WO38" s="385"/>
      <c r="WP38" s="385"/>
      <c r="WQ38" s="385"/>
      <c r="WR38" s="385"/>
      <c r="WS38" s="385"/>
      <c r="WT38" s="385"/>
      <c r="WU38" s="385"/>
      <c r="WV38" s="385"/>
      <c r="WW38" s="385"/>
      <c r="WX38" s="385"/>
      <c r="WY38" s="385"/>
      <c r="WZ38" s="385"/>
      <c r="XA38" s="385"/>
      <c r="XB38" s="385"/>
      <c r="XC38" s="385"/>
      <c r="XD38" s="385"/>
      <c r="XE38" s="385"/>
      <c r="XF38" s="385"/>
      <c r="XG38" s="385"/>
      <c r="XH38" s="385"/>
      <c r="XI38" s="385"/>
      <c r="XJ38" s="385"/>
      <c r="XK38" s="385"/>
      <c r="XL38" s="385"/>
      <c r="XM38" s="385"/>
      <c r="XN38" s="385"/>
      <c r="XO38" s="385"/>
      <c r="XP38" s="385"/>
      <c r="XQ38" s="385"/>
      <c r="XR38" s="385"/>
      <c r="XS38" s="385"/>
      <c r="XT38" s="385"/>
      <c r="XU38" s="385"/>
      <c r="XV38" s="385"/>
      <c r="XW38" s="385"/>
      <c r="XX38" s="385"/>
      <c r="XY38" s="385"/>
      <c r="XZ38" s="385"/>
      <c r="YA38" s="385"/>
      <c r="YB38" s="385"/>
      <c r="YC38" s="385"/>
      <c r="YD38" s="385"/>
      <c r="YE38" s="385"/>
      <c r="YF38" s="385"/>
      <c r="YG38" s="385"/>
      <c r="YH38" s="385"/>
      <c r="YI38" s="385"/>
      <c r="YJ38" s="385"/>
      <c r="YK38" s="385"/>
      <c r="YL38" s="385"/>
      <c r="YM38" s="385"/>
      <c r="YN38" s="385"/>
      <c r="YO38" s="385"/>
      <c r="YP38" s="385"/>
      <c r="YQ38" s="385"/>
      <c r="YR38" s="385"/>
      <c r="YS38" s="385"/>
      <c r="YT38" s="385"/>
      <c r="YU38" s="385"/>
      <c r="YV38" s="385"/>
      <c r="YW38" s="385"/>
      <c r="YX38" s="385"/>
      <c r="YY38" s="385"/>
      <c r="YZ38" s="385"/>
      <c r="ZA38" s="385"/>
      <c r="ZB38" s="385"/>
      <c r="ZC38" s="385"/>
      <c r="ZD38" s="385"/>
      <c r="ZE38" s="385"/>
      <c r="ZF38" s="385"/>
      <c r="ZG38" s="385"/>
      <c r="ZH38" s="385"/>
      <c r="ZI38" s="385"/>
      <c r="ZJ38" s="385"/>
      <c r="ZK38" s="385"/>
      <c r="ZL38" s="385"/>
      <c r="ZM38" s="385"/>
      <c r="ZN38" s="385"/>
      <c r="ZO38" s="385"/>
      <c r="ZP38" s="385"/>
      <c r="ZQ38" s="385"/>
      <c r="ZR38" s="385"/>
      <c r="ZS38" s="385"/>
      <c r="ZT38" s="385"/>
      <c r="ZU38" s="385"/>
      <c r="ZV38" s="385"/>
      <c r="ZW38" s="385"/>
      <c r="ZX38" s="385"/>
      <c r="ZY38" s="385"/>
      <c r="ZZ38" s="385"/>
      <c r="AAA38" s="385"/>
      <c r="AAB38" s="385"/>
      <c r="AAC38" s="385"/>
      <c r="AAD38" s="385"/>
      <c r="AAE38" s="385"/>
      <c r="AAF38" s="385"/>
      <c r="AAG38" s="385"/>
      <c r="AAH38" s="385"/>
      <c r="AAI38" s="385"/>
      <c r="AAJ38" s="385"/>
      <c r="AAK38" s="385"/>
      <c r="AAL38" s="385"/>
      <c r="AAM38" s="385"/>
      <c r="AAN38" s="385"/>
      <c r="AAO38" s="385"/>
      <c r="AAP38" s="385"/>
      <c r="AAQ38" s="385"/>
      <c r="AAR38" s="385"/>
      <c r="AAS38" s="385"/>
      <c r="AAT38" s="385"/>
      <c r="AAU38" s="385"/>
      <c r="AAV38" s="385"/>
      <c r="AAW38" s="385"/>
      <c r="AAX38" s="385"/>
      <c r="AAY38" s="385"/>
      <c r="AAZ38" s="385"/>
      <c r="ABA38" s="385"/>
      <c r="ABB38" s="385"/>
      <c r="ABC38" s="385"/>
      <c r="ABD38" s="385"/>
      <c r="ABE38" s="385"/>
      <c r="ABF38" s="385"/>
      <c r="ABG38" s="385"/>
      <c r="ABH38" s="385"/>
      <c r="ABI38" s="385"/>
      <c r="ABJ38" s="385"/>
      <c r="ABK38" s="385"/>
      <c r="ABL38" s="385"/>
      <c r="ABM38" s="385"/>
      <c r="ABN38" s="385"/>
      <c r="ABO38" s="385"/>
      <c r="ABP38" s="385"/>
      <c r="ABQ38" s="385"/>
      <c r="ABR38" s="385"/>
      <c r="ABS38" s="385"/>
      <c r="ABT38" s="385"/>
      <c r="ABU38" s="385"/>
      <c r="ABV38" s="385"/>
      <c r="ABW38" s="385"/>
      <c r="ABX38" s="385"/>
      <c r="ABY38" s="385"/>
      <c r="ABZ38" s="385"/>
      <c r="ACA38" s="385"/>
      <c r="ACB38" s="385"/>
      <c r="ACC38" s="385"/>
      <c r="ACD38" s="385"/>
      <c r="ACE38" s="385"/>
      <c r="ACF38" s="385"/>
      <c r="ACG38" s="385"/>
      <c r="ACH38" s="385"/>
      <c r="ACI38" s="385"/>
      <c r="ACJ38" s="385"/>
      <c r="ACK38" s="385"/>
      <c r="ACL38" s="385"/>
      <c r="ACM38" s="385"/>
      <c r="ACN38" s="385"/>
      <c r="ACO38" s="385"/>
      <c r="ACP38" s="385"/>
      <c r="ACQ38" s="385"/>
      <c r="ACR38" s="385"/>
      <c r="ACS38" s="385"/>
      <c r="ACT38" s="385"/>
      <c r="ACU38" s="385"/>
      <c r="ACV38" s="385"/>
      <c r="ACW38" s="385"/>
      <c r="ACX38" s="385"/>
      <c r="ACY38" s="385"/>
      <c r="ACZ38" s="385"/>
      <c r="ADA38" s="385"/>
      <c r="ADB38" s="385"/>
      <c r="ADC38" s="385"/>
      <c r="ADD38" s="385"/>
      <c r="ADE38" s="385"/>
      <c r="ADF38" s="385"/>
      <c r="ADG38" s="385"/>
      <c r="ADH38" s="385"/>
      <c r="ADI38" s="385"/>
      <c r="ADJ38" s="385"/>
      <c r="ADK38" s="385"/>
      <c r="ADL38" s="385"/>
      <c r="ADM38" s="385"/>
      <c r="ADN38" s="385"/>
      <c r="ADO38" s="385"/>
      <c r="ADP38" s="385"/>
      <c r="ADQ38" s="385"/>
      <c r="ADR38" s="385"/>
      <c r="ADS38" s="385"/>
      <c r="ADT38" s="385"/>
      <c r="ADU38" s="385"/>
      <c r="ADV38" s="385"/>
      <c r="ADW38" s="385"/>
      <c r="ADX38" s="385"/>
      <c r="ADY38" s="385"/>
      <c r="ADZ38" s="385"/>
      <c r="AEA38" s="385"/>
      <c r="AEB38" s="385"/>
      <c r="AEC38" s="385"/>
      <c r="AED38" s="385"/>
      <c r="AEE38" s="385"/>
      <c r="AEF38" s="385"/>
      <c r="AEG38" s="385"/>
      <c r="AEH38" s="385"/>
      <c r="AEI38" s="385"/>
      <c r="AEJ38" s="385"/>
      <c r="AEK38" s="385"/>
      <c r="AEL38" s="385"/>
      <c r="AEM38" s="385"/>
      <c r="AEN38" s="385"/>
      <c r="AEO38" s="385"/>
      <c r="AEP38" s="385"/>
      <c r="AEQ38" s="385"/>
      <c r="AER38" s="385"/>
      <c r="AES38" s="385"/>
      <c r="AET38" s="385"/>
      <c r="AEU38" s="385"/>
      <c r="AEV38" s="385"/>
      <c r="AEW38" s="385"/>
      <c r="AEX38" s="385"/>
      <c r="AEY38" s="385"/>
      <c r="AEZ38" s="385"/>
      <c r="AFA38" s="385"/>
      <c r="AFB38" s="385"/>
      <c r="AFC38" s="385"/>
      <c r="AFD38" s="385"/>
      <c r="AFE38" s="385"/>
      <c r="AFF38" s="385"/>
      <c r="AFG38" s="385"/>
      <c r="AFH38" s="385"/>
      <c r="AFI38" s="385"/>
      <c r="AFJ38" s="385"/>
      <c r="AFK38" s="385"/>
      <c r="AFL38" s="385"/>
      <c r="AFM38" s="385"/>
      <c r="AFN38" s="385"/>
      <c r="AFO38" s="385"/>
      <c r="AFP38" s="385"/>
      <c r="AFQ38" s="385"/>
      <c r="AFR38" s="385"/>
      <c r="AFS38" s="385"/>
      <c r="AFT38" s="385"/>
      <c r="AFU38" s="385"/>
      <c r="AFV38" s="385"/>
      <c r="AFW38" s="385"/>
      <c r="AFX38" s="385"/>
      <c r="AFY38" s="385"/>
      <c r="AFZ38" s="385"/>
      <c r="AGA38" s="385"/>
      <c r="AGB38" s="385"/>
      <c r="AGC38" s="385"/>
      <c r="AGD38" s="385"/>
      <c r="AGE38" s="385"/>
      <c r="AGF38" s="385"/>
      <c r="AGG38" s="385"/>
      <c r="AGH38" s="385"/>
      <c r="AGI38" s="385"/>
      <c r="AGJ38" s="385"/>
      <c r="AGK38" s="385"/>
      <c r="AGL38" s="385"/>
      <c r="AGM38" s="385"/>
      <c r="AGN38" s="385"/>
      <c r="AGO38" s="385"/>
      <c r="AGP38" s="385"/>
      <c r="AGQ38" s="385"/>
      <c r="AGR38" s="385"/>
      <c r="AGS38" s="385"/>
      <c r="AGT38" s="385"/>
      <c r="AGU38" s="385"/>
      <c r="AGV38" s="385"/>
      <c r="AGW38" s="385"/>
      <c r="AGX38" s="385"/>
      <c r="AGY38" s="385"/>
      <c r="AGZ38" s="385"/>
      <c r="AHA38" s="385"/>
      <c r="AHB38" s="385"/>
      <c r="AHC38" s="385"/>
      <c r="AHD38" s="385"/>
      <c r="AHE38" s="385"/>
      <c r="AHF38" s="385"/>
      <c r="AHG38" s="385"/>
      <c r="AHH38" s="385"/>
      <c r="AHI38" s="385"/>
      <c r="AHJ38" s="385"/>
      <c r="AHK38" s="385"/>
      <c r="AHL38" s="385"/>
      <c r="AHM38" s="385"/>
      <c r="AHN38" s="385"/>
      <c r="AHO38" s="385"/>
      <c r="AHP38" s="385"/>
      <c r="AHQ38" s="385"/>
      <c r="AHR38" s="385"/>
      <c r="AHS38" s="385"/>
      <c r="AHT38" s="385"/>
      <c r="AHU38" s="385"/>
      <c r="AHV38" s="385"/>
      <c r="AHW38" s="385"/>
      <c r="AHX38" s="385"/>
      <c r="AHY38" s="385"/>
      <c r="AHZ38" s="385"/>
      <c r="AIA38" s="385"/>
      <c r="AIB38" s="385"/>
      <c r="AIC38" s="385"/>
      <c r="AID38" s="385"/>
      <c r="AIE38" s="385"/>
      <c r="AIF38" s="385"/>
      <c r="AIG38" s="385"/>
      <c r="AIH38" s="385"/>
      <c r="AII38" s="385"/>
      <c r="AIJ38" s="385"/>
      <c r="AIK38" s="385"/>
      <c r="AIL38" s="385"/>
      <c r="AIM38" s="385"/>
      <c r="AIN38" s="385"/>
      <c r="AIO38" s="385"/>
      <c r="AIP38" s="385"/>
      <c r="AIQ38" s="385"/>
      <c r="AIR38" s="385"/>
      <c r="AIS38" s="385"/>
      <c r="AIT38" s="385"/>
      <c r="AIU38" s="385"/>
      <c r="AIV38" s="385"/>
      <c r="AIW38" s="385"/>
      <c r="AIX38" s="385"/>
      <c r="AIY38" s="385"/>
      <c r="AIZ38" s="385"/>
      <c r="AJA38" s="385"/>
      <c r="AJB38" s="385"/>
      <c r="AJC38" s="385"/>
      <c r="AJD38" s="385"/>
      <c r="AJE38" s="385"/>
      <c r="AJF38" s="385"/>
      <c r="AJG38" s="385"/>
      <c r="AJH38" s="385"/>
      <c r="AJI38" s="385"/>
      <c r="AJJ38" s="385"/>
      <c r="AJK38" s="385"/>
      <c r="AJL38" s="385"/>
      <c r="AJM38" s="385"/>
      <c r="AJN38" s="385"/>
      <c r="AJO38" s="385"/>
      <c r="AJP38" s="385"/>
      <c r="AJQ38" s="385"/>
      <c r="AJR38" s="385"/>
      <c r="AJS38" s="385"/>
      <c r="AJT38" s="385"/>
      <c r="AJU38" s="385"/>
      <c r="AJV38" s="385"/>
      <c r="AJW38" s="385"/>
      <c r="AJX38" s="385"/>
      <c r="AJY38" s="385"/>
      <c r="AJZ38" s="385"/>
      <c r="AKA38" s="385"/>
      <c r="AKB38" s="385"/>
      <c r="AKC38" s="385"/>
      <c r="AKD38" s="385"/>
      <c r="AKE38" s="385"/>
      <c r="AKF38" s="385"/>
      <c r="AKG38" s="385"/>
      <c r="AKH38" s="385"/>
      <c r="AKI38" s="385"/>
      <c r="AKJ38" s="385"/>
      <c r="AKK38" s="385"/>
      <c r="AKL38" s="385"/>
      <c r="AKM38" s="385"/>
      <c r="AKN38" s="385"/>
      <c r="AKO38" s="385"/>
      <c r="AKP38" s="385"/>
      <c r="AKQ38" s="385"/>
      <c r="AKR38" s="385"/>
      <c r="AKS38" s="385"/>
      <c r="AKT38" s="385"/>
      <c r="AKU38" s="385"/>
      <c r="AKV38" s="385"/>
      <c r="AKW38" s="385"/>
      <c r="AKX38" s="385"/>
      <c r="AKY38" s="385"/>
      <c r="AKZ38" s="385"/>
      <c r="ALA38" s="385"/>
      <c r="ALB38" s="385"/>
      <c r="ALC38" s="385"/>
      <c r="ALD38" s="385"/>
      <c r="ALE38" s="385"/>
      <c r="ALF38" s="385"/>
      <c r="ALG38" s="385"/>
      <c r="ALH38" s="385"/>
      <c r="ALI38" s="385"/>
      <c r="ALJ38" s="385"/>
      <c r="ALK38" s="385"/>
      <c r="ALL38" s="385"/>
      <c r="ALM38" s="385"/>
      <c r="ALN38" s="385"/>
      <c r="ALO38" s="385"/>
      <c r="ALP38" s="385"/>
      <c r="ALQ38" s="385"/>
      <c r="ALR38" s="385"/>
      <c r="ALS38" s="385"/>
      <c r="ALT38" s="385"/>
      <c r="ALU38" s="385"/>
      <c r="ALV38" s="385"/>
      <c r="ALW38" s="385"/>
      <c r="ALX38" s="385"/>
      <c r="ALY38" s="385"/>
      <c r="ALZ38" s="385"/>
      <c r="AMA38" s="385"/>
      <c r="AMB38" s="385"/>
      <c r="AMC38" s="385"/>
      <c r="AMD38" s="385"/>
      <c r="AME38" s="385"/>
      <c r="AMF38" s="385"/>
      <c r="AMG38" s="385"/>
      <c r="AMH38" s="385"/>
      <c r="AMI38" s="385"/>
      <c r="AMJ38" s="385"/>
      <c r="AMK38" s="385"/>
    </row>
    <row r="39" spans="1:1025" s="369" customFormat="1" ht="25.5">
      <c r="A39" s="383"/>
      <c r="B39" s="384" t="s">
        <v>3445</v>
      </c>
      <c r="C39" s="384"/>
      <c r="D39" s="384"/>
      <c r="E39" s="384"/>
      <c r="F39" s="384"/>
      <c r="G39" s="384"/>
      <c r="H39" s="384"/>
      <c r="I39" s="384"/>
      <c r="J39" s="384"/>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c r="AZ39" s="385"/>
      <c r="BA39" s="385"/>
      <c r="BB39" s="385"/>
      <c r="BC39" s="385"/>
      <c r="BD39" s="385"/>
      <c r="BE39" s="385"/>
      <c r="BF39" s="385"/>
      <c r="BG39" s="385"/>
      <c r="BH39" s="385"/>
      <c r="BI39" s="385"/>
      <c r="BJ39" s="385"/>
      <c r="BK39" s="385"/>
      <c r="BL39" s="385"/>
      <c r="BM39" s="385"/>
      <c r="BN39" s="385"/>
      <c r="BO39" s="385"/>
      <c r="BP39" s="385"/>
      <c r="BQ39" s="385"/>
      <c r="BR39" s="385"/>
      <c r="BS39" s="385"/>
      <c r="BT39" s="385"/>
      <c r="BU39" s="385"/>
      <c r="BV39" s="385"/>
      <c r="BW39" s="385"/>
      <c r="BX39" s="385"/>
      <c r="BY39" s="385"/>
      <c r="BZ39" s="385"/>
      <c r="CA39" s="385"/>
      <c r="CB39" s="385"/>
      <c r="CC39" s="385"/>
      <c r="CD39" s="385"/>
      <c r="CE39" s="385"/>
      <c r="CF39" s="385"/>
      <c r="CG39" s="385"/>
      <c r="CH39" s="385"/>
      <c r="CI39" s="385"/>
      <c r="CJ39" s="385"/>
      <c r="CK39" s="385"/>
      <c r="CL39" s="385"/>
      <c r="CM39" s="385"/>
      <c r="CN39" s="385"/>
      <c r="CO39" s="385"/>
      <c r="CP39" s="385"/>
      <c r="CQ39" s="385"/>
      <c r="CR39" s="385"/>
      <c r="CS39" s="385"/>
      <c r="CT39" s="385"/>
      <c r="CU39" s="385"/>
      <c r="CV39" s="385"/>
      <c r="CW39" s="385"/>
      <c r="CX39" s="385"/>
      <c r="CY39" s="385"/>
      <c r="CZ39" s="385"/>
      <c r="DA39" s="385"/>
      <c r="DB39" s="385"/>
      <c r="DC39" s="385"/>
      <c r="DD39" s="385"/>
      <c r="DE39" s="385"/>
      <c r="DF39" s="385"/>
      <c r="DG39" s="385"/>
      <c r="DH39" s="385"/>
      <c r="DI39" s="385"/>
      <c r="DJ39" s="385"/>
      <c r="DK39" s="385"/>
      <c r="DL39" s="385"/>
      <c r="DM39" s="385"/>
      <c r="DN39" s="385"/>
      <c r="DO39" s="385"/>
      <c r="DP39" s="385"/>
      <c r="DQ39" s="385"/>
      <c r="DR39" s="385"/>
      <c r="DS39" s="385"/>
      <c r="DT39" s="385"/>
      <c r="DU39" s="385"/>
      <c r="DV39" s="385"/>
      <c r="DW39" s="385"/>
      <c r="DX39" s="385"/>
      <c r="DY39" s="385"/>
      <c r="DZ39" s="385"/>
      <c r="EA39" s="385"/>
      <c r="EB39" s="385"/>
      <c r="EC39" s="385"/>
      <c r="ED39" s="385"/>
      <c r="EE39" s="385"/>
      <c r="EF39" s="385"/>
      <c r="EG39" s="385"/>
      <c r="EH39" s="385"/>
      <c r="EI39" s="385"/>
      <c r="EJ39" s="385"/>
      <c r="EK39" s="385"/>
      <c r="EL39" s="385"/>
      <c r="EM39" s="385"/>
      <c r="EN39" s="385"/>
      <c r="EO39" s="385"/>
      <c r="EP39" s="385"/>
      <c r="EQ39" s="385"/>
      <c r="ER39" s="385"/>
      <c r="ES39" s="385"/>
      <c r="ET39" s="385"/>
      <c r="EU39" s="385"/>
      <c r="EV39" s="385"/>
      <c r="EW39" s="385"/>
      <c r="EX39" s="385"/>
      <c r="EY39" s="385"/>
      <c r="EZ39" s="385"/>
      <c r="FA39" s="385"/>
      <c r="FB39" s="385"/>
      <c r="FC39" s="385"/>
      <c r="FD39" s="385"/>
      <c r="FE39" s="385"/>
      <c r="FF39" s="385"/>
      <c r="FG39" s="385"/>
      <c r="FH39" s="385"/>
      <c r="FI39" s="385"/>
      <c r="FJ39" s="385"/>
      <c r="FK39" s="385"/>
      <c r="FL39" s="385"/>
      <c r="FM39" s="385"/>
      <c r="FN39" s="385"/>
      <c r="FO39" s="385"/>
      <c r="FP39" s="385"/>
      <c r="FQ39" s="385"/>
      <c r="FR39" s="385"/>
      <c r="FS39" s="385"/>
      <c r="FT39" s="385"/>
      <c r="FU39" s="385"/>
      <c r="FV39" s="385"/>
      <c r="FW39" s="385"/>
      <c r="FX39" s="385"/>
      <c r="FY39" s="385"/>
      <c r="FZ39" s="385"/>
      <c r="GA39" s="385"/>
      <c r="GB39" s="385"/>
      <c r="GC39" s="385"/>
      <c r="GD39" s="385"/>
      <c r="GE39" s="385"/>
      <c r="GF39" s="385"/>
      <c r="GG39" s="385"/>
      <c r="GH39" s="385"/>
      <c r="GI39" s="385"/>
      <c r="GJ39" s="385"/>
      <c r="GK39" s="385"/>
      <c r="GL39" s="385"/>
      <c r="GM39" s="385"/>
      <c r="GN39" s="385"/>
      <c r="GO39" s="385"/>
      <c r="GP39" s="385"/>
      <c r="GQ39" s="385"/>
      <c r="GR39" s="385"/>
      <c r="GS39" s="385"/>
      <c r="GT39" s="385"/>
      <c r="GU39" s="385"/>
      <c r="GV39" s="385"/>
      <c r="GW39" s="385"/>
      <c r="GX39" s="385"/>
      <c r="GY39" s="385"/>
      <c r="GZ39" s="385"/>
      <c r="HA39" s="385"/>
      <c r="HB39" s="385"/>
      <c r="HC39" s="385"/>
      <c r="HD39" s="385"/>
      <c r="HE39" s="385"/>
      <c r="HF39" s="385"/>
      <c r="HG39" s="385"/>
      <c r="HH39" s="385"/>
      <c r="HI39" s="385"/>
      <c r="HJ39" s="385"/>
      <c r="HK39" s="385"/>
      <c r="HL39" s="385"/>
      <c r="HM39" s="385"/>
      <c r="HN39" s="385"/>
      <c r="HO39" s="385"/>
      <c r="HP39" s="385"/>
      <c r="HQ39" s="385"/>
      <c r="HR39" s="385"/>
      <c r="HS39" s="385"/>
      <c r="HT39" s="385"/>
      <c r="HU39" s="385"/>
      <c r="HV39" s="385"/>
      <c r="HW39" s="385"/>
      <c r="HX39" s="385"/>
      <c r="HY39" s="385"/>
      <c r="HZ39" s="385"/>
      <c r="IA39" s="385"/>
      <c r="IB39" s="385"/>
      <c r="IC39" s="385"/>
      <c r="ID39" s="385"/>
      <c r="IE39" s="385"/>
      <c r="IF39" s="385"/>
      <c r="IG39" s="385"/>
      <c r="IH39" s="385"/>
      <c r="II39" s="385"/>
      <c r="IJ39" s="385"/>
      <c r="IK39" s="385"/>
      <c r="IL39" s="385"/>
      <c r="IM39" s="385"/>
      <c r="IN39" s="385"/>
      <c r="IO39" s="385"/>
      <c r="IP39" s="385"/>
      <c r="IQ39" s="385"/>
      <c r="IR39" s="385"/>
      <c r="IS39" s="385"/>
      <c r="IT39" s="385"/>
      <c r="IU39" s="385"/>
      <c r="IV39" s="385"/>
      <c r="IW39" s="385"/>
      <c r="IX39" s="385"/>
      <c r="IY39" s="385"/>
      <c r="IZ39" s="385"/>
      <c r="JA39" s="385"/>
      <c r="JB39" s="385"/>
      <c r="JC39" s="385"/>
      <c r="JD39" s="385"/>
      <c r="JE39" s="385"/>
      <c r="JF39" s="385"/>
      <c r="JG39" s="385"/>
      <c r="JH39" s="385"/>
      <c r="JI39" s="385"/>
      <c r="JJ39" s="385"/>
      <c r="JK39" s="385"/>
      <c r="JL39" s="385"/>
      <c r="JM39" s="385"/>
      <c r="JN39" s="385"/>
      <c r="JO39" s="385"/>
      <c r="JP39" s="385"/>
      <c r="JQ39" s="385"/>
      <c r="JR39" s="385"/>
      <c r="JS39" s="385"/>
      <c r="JT39" s="385"/>
      <c r="JU39" s="385"/>
      <c r="JV39" s="385"/>
      <c r="JW39" s="385"/>
      <c r="JX39" s="385"/>
      <c r="JY39" s="385"/>
      <c r="JZ39" s="385"/>
      <c r="KA39" s="385"/>
      <c r="KB39" s="385"/>
      <c r="KC39" s="385"/>
      <c r="KD39" s="385"/>
      <c r="KE39" s="385"/>
      <c r="KF39" s="385"/>
      <c r="KG39" s="385"/>
      <c r="KH39" s="385"/>
      <c r="KI39" s="385"/>
      <c r="KJ39" s="385"/>
      <c r="KK39" s="385"/>
      <c r="KL39" s="385"/>
      <c r="KM39" s="385"/>
      <c r="KN39" s="385"/>
      <c r="KO39" s="385"/>
      <c r="KP39" s="385"/>
      <c r="KQ39" s="385"/>
      <c r="KR39" s="385"/>
      <c r="KS39" s="385"/>
      <c r="KT39" s="385"/>
      <c r="KU39" s="385"/>
      <c r="KV39" s="385"/>
      <c r="KW39" s="385"/>
      <c r="KX39" s="385"/>
      <c r="KY39" s="385"/>
      <c r="KZ39" s="385"/>
      <c r="LA39" s="385"/>
      <c r="LB39" s="385"/>
      <c r="LC39" s="385"/>
      <c r="LD39" s="385"/>
      <c r="LE39" s="385"/>
      <c r="LF39" s="385"/>
      <c r="LG39" s="385"/>
      <c r="LH39" s="385"/>
      <c r="LI39" s="385"/>
      <c r="LJ39" s="385"/>
      <c r="LK39" s="385"/>
      <c r="LL39" s="385"/>
      <c r="LM39" s="385"/>
      <c r="LN39" s="385"/>
      <c r="LO39" s="385"/>
      <c r="LP39" s="385"/>
      <c r="LQ39" s="385"/>
      <c r="LR39" s="385"/>
      <c r="LS39" s="385"/>
      <c r="LT39" s="385"/>
      <c r="LU39" s="385"/>
      <c r="LV39" s="385"/>
      <c r="LW39" s="385"/>
      <c r="LX39" s="385"/>
      <c r="LY39" s="385"/>
      <c r="LZ39" s="385"/>
      <c r="MA39" s="385"/>
      <c r="MB39" s="385"/>
      <c r="MC39" s="385"/>
      <c r="MD39" s="385"/>
      <c r="ME39" s="385"/>
      <c r="MF39" s="385"/>
      <c r="MG39" s="385"/>
      <c r="MH39" s="385"/>
      <c r="MI39" s="385"/>
      <c r="MJ39" s="385"/>
      <c r="MK39" s="385"/>
      <c r="ML39" s="385"/>
      <c r="MM39" s="385"/>
      <c r="MN39" s="385"/>
      <c r="MO39" s="385"/>
      <c r="MP39" s="385"/>
      <c r="MQ39" s="385"/>
      <c r="MR39" s="385"/>
      <c r="MS39" s="385"/>
      <c r="MT39" s="385"/>
      <c r="MU39" s="385"/>
      <c r="MV39" s="385"/>
      <c r="MW39" s="385"/>
      <c r="MX39" s="385"/>
      <c r="MY39" s="385"/>
      <c r="MZ39" s="385"/>
      <c r="NA39" s="385"/>
      <c r="NB39" s="385"/>
      <c r="NC39" s="385"/>
      <c r="ND39" s="385"/>
      <c r="NE39" s="385"/>
      <c r="NF39" s="385"/>
      <c r="NG39" s="385"/>
      <c r="NH39" s="385"/>
      <c r="NI39" s="385"/>
      <c r="NJ39" s="385"/>
      <c r="NK39" s="385"/>
      <c r="NL39" s="385"/>
      <c r="NM39" s="385"/>
      <c r="NN39" s="385"/>
      <c r="NO39" s="385"/>
      <c r="NP39" s="385"/>
      <c r="NQ39" s="385"/>
      <c r="NR39" s="385"/>
      <c r="NS39" s="385"/>
      <c r="NT39" s="385"/>
      <c r="NU39" s="385"/>
      <c r="NV39" s="385"/>
      <c r="NW39" s="385"/>
      <c r="NX39" s="385"/>
      <c r="NY39" s="385"/>
      <c r="NZ39" s="385"/>
      <c r="OA39" s="385"/>
      <c r="OB39" s="385"/>
      <c r="OC39" s="385"/>
      <c r="OD39" s="385"/>
      <c r="OE39" s="385"/>
      <c r="OF39" s="385"/>
      <c r="OG39" s="385"/>
      <c r="OH39" s="385"/>
      <c r="OI39" s="385"/>
      <c r="OJ39" s="385"/>
      <c r="OK39" s="385"/>
      <c r="OL39" s="385"/>
      <c r="OM39" s="385"/>
      <c r="ON39" s="385"/>
      <c r="OO39" s="385"/>
      <c r="OP39" s="385"/>
      <c r="OQ39" s="385"/>
      <c r="OR39" s="385"/>
      <c r="OS39" s="385"/>
      <c r="OT39" s="385"/>
      <c r="OU39" s="385"/>
      <c r="OV39" s="385"/>
      <c r="OW39" s="385"/>
      <c r="OX39" s="385"/>
      <c r="OY39" s="385"/>
      <c r="OZ39" s="385"/>
      <c r="PA39" s="385"/>
      <c r="PB39" s="385"/>
      <c r="PC39" s="385"/>
      <c r="PD39" s="385"/>
      <c r="PE39" s="385"/>
      <c r="PF39" s="385"/>
      <c r="PG39" s="385"/>
      <c r="PH39" s="385"/>
      <c r="PI39" s="385"/>
      <c r="PJ39" s="385"/>
      <c r="PK39" s="385"/>
      <c r="PL39" s="385"/>
      <c r="PM39" s="385"/>
      <c r="PN39" s="385"/>
      <c r="PO39" s="385"/>
      <c r="PP39" s="385"/>
      <c r="PQ39" s="385"/>
      <c r="PR39" s="385"/>
      <c r="PS39" s="385"/>
      <c r="PT39" s="385"/>
      <c r="PU39" s="385"/>
      <c r="PV39" s="385"/>
      <c r="PW39" s="385"/>
      <c r="PX39" s="385"/>
      <c r="PY39" s="385"/>
      <c r="PZ39" s="385"/>
      <c r="QA39" s="385"/>
      <c r="QB39" s="385"/>
      <c r="QC39" s="385"/>
      <c r="QD39" s="385"/>
      <c r="QE39" s="385"/>
      <c r="QF39" s="385"/>
      <c r="QG39" s="385"/>
      <c r="QH39" s="385"/>
      <c r="QI39" s="385"/>
      <c r="QJ39" s="385"/>
      <c r="QK39" s="385"/>
      <c r="QL39" s="385"/>
      <c r="QM39" s="385"/>
      <c r="QN39" s="385"/>
      <c r="QO39" s="385"/>
      <c r="QP39" s="385"/>
      <c r="QQ39" s="385"/>
      <c r="QR39" s="385"/>
      <c r="QS39" s="385"/>
      <c r="QT39" s="385"/>
      <c r="QU39" s="385"/>
      <c r="QV39" s="385"/>
      <c r="QW39" s="385"/>
      <c r="QX39" s="385"/>
      <c r="QY39" s="385"/>
      <c r="QZ39" s="385"/>
      <c r="RA39" s="385"/>
      <c r="RB39" s="385"/>
      <c r="RC39" s="385"/>
      <c r="RD39" s="385"/>
      <c r="RE39" s="385"/>
      <c r="RF39" s="385"/>
      <c r="RG39" s="385"/>
      <c r="RH39" s="385"/>
      <c r="RI39" s="385"/>
      <c r="RJ39" s="385"/>
      <c r="RK39" s="385"/>
      <c r="RL39" s="385"/>
      <c r="RM39" s="385"/>
      <c r="RN39" s="385"/>
      <c r="RO39" s="385"/>
      <c r="RP39" s="385"/>
      <c r="RQ39" s="385"/>
      <c r="RR39" s="385"/>
      <c r="RS39" s="385"/>
      <c r="RT39" s="385"/>
      <c r="RU39" s="385"/>
      <c r="RV39" s="385"/>
      <c r="RW39" s="385"/>
      <c r="RX39" s="385"/>
      <c r="RY39" s="385"/>
      <c r="RZ39" s="385"/>
      <c r="SA39" s="385"/>
      <c r="SB39" s="385"/>
      <c r="SC39" s="385"/>
      <c r="SD39" s="385"/>
      <c r="SE39" s="385"/>
      <c r="SF39" s="385"/>
      <c r="SG39" s="385"/>
      <c r="SH39" s="385"/>
      <c r="SI39" s="385"/>
      <c r="SJ39" s="385"/>
      <c r="SK39" s="385"/>
      <c r="SL39" s="385"/>
      <c r="SM39" s="385"/>
      <c r="SN39" s="385"/>
      <c r="SO39" s="385"/>
      <c r="SP39" s="385"/>
      <c r="SQ39" s="385"/>
      <c r="SR39" s="385"/>
      <c r="SS39" s="385"/>
      <c r="ST39" s="385"/>
      <c r="SU39" s="385"/>
      <c r="SV39" s="385"/>
      <c r="SW39" s="385"/>
      <c r="SX39" s="385"/>
      <c r="SY39" s="385"/>
      <c r="SZ39" s="385"/>
      <c r="TA39" s="385"/>
      <c r="TB39" s="385"/>
      <c r="TC39" s="385"/>
      <c r="TD39" s="385"/>
      <c r="TE39" s="385"/>
      <c r="TF39" s="385"/>
      <c r="TG39" s="385"/>
      <c r="TH39" s="385"/>
      <c r="TI39" s="385"/>
      <c r="TJ39" s="385"/>
      <c r="TK39" s="385"/>
      <c r="TL39" s="385"/>
      <c r="TM39" s="385"/>
      <c r="TN39" s="385"/>
      <c r="TO39" s="385"/>
      <c r="TP39" s="385"/>
      <c r="TQ39" s="385"/>
      <c r="TR39" s="385"/>
      <c r="TS39" s="385"/>
      <c r="TT39" s="385"/>
      <c r="TU39" s="385"/>
      <c r="TV39" s="385"/>
      <c r="TW39" s="385"/>
      <c r="TX39" s="385"/>
      <c r="TY39" s="385"/>
      <c r="TZ39" s="385"/>
      <c r="UA39" s="385"/>
      <c r="UB39" s="385"/>
      <c r="UC39" s="385"/>
      <c r="UD39" s="385"/>
      <c r="UE39" s="385"/>
      <c r="UF39" s="385"/>
      <c r="UG39" s="385"/>
      <c r="UH39" s="385"/>
      <c r="UI39" s="385"/>
      <c r="UJ39" s="385"/>
      <c r="UK39" s="385"/>
      <c r="UL39" s="385"/>
      <c r="UM39" s="385"/>
      <c r="UN39" s="385"/>
      <c r="UO39" s="385"/>
      <c r="UP39" s="385"/>
      <c r="UQ39" s="385"/>
      <c r="UR39" s="385"/>
      <c r="US39" s="385"/>
      <c r="UT39" s="385"/>
      <c r="UU39" s="385"/>
      <c r="UV39" s="385"/>
      <c r="UW39" s="385"/>
      <c r="UX39" s="385"/>
      <c r="UY39" s="385"/>
      <c r="UZ39" s="385"/>
      <c r="VA39" s="385"/>
      <c r="VB39" s="385"/>
      <c r="VC39" s="385"/>
      <c r="VD39" s="385"/>
      <c r="VE39" s="385"/>
      <c r="VF39" s="385"/>
      <c r="VG39" s="385"/>
      <c r="VH39" s="385"/>
      <c r="VI39" s="385"/>
      <c r="VJ39" s="385"/>
      <c r="VK39" s="385"/>
      <c r="VL39" s="385"/>
      <c r="VM39" s="385"/>
      <c r="VN39" s="385"/>
      <c r="VO39" s="385"/>
      <c r="VP39" s="385"/>
      <c r="VQ39" s="385"/>
      <c r="VR39" s="385"/>
      <c r="VS39" s="385"/>
      <c r="VT39" s="385"/>
      <c r="VU39" s="385"/>
      <c r="VV39" s="385"/>
      <c r="VW39" s="385"/>
      <c r="VX39" s="385"/>
      <c r="VY39" s="385"/>
      <c r="VZ39" s="385"/>
      <c r="WA39" s="385"/>
      <c r="WB39" s="385"/>
      <c r="WC39" s="385"/>
      <c r="WD39" s="385"/>
      <c r="WE39" s="385"/>
      <c r="WF39" s="385"/>
      <c r="WG39" s="385"/>
      <c r="WH39" s="385"/>
      <c r="WI39" s="385"/>
      <c r="WJ39" s="385"/>
      <c r="WK39" s="385"/>
      <c r="WL39" s="385"/>
      <c r="WM39" s="385"/>
      <c r="WN39" s="385"/>
      <c r="WO39" s="385"/>
      <c r="WP39" s="385"/>
      <c r="WQ39" s="385"/>
      <c r="WR39" s="385"/>
      <c r="WS39" s="385"/>
      <c r="WT39" s="385"/>
      <c r="WU39" s="385"/>
      <c r="WV39" s="385"/>
      <c r="WW39" s="385"/>
      <c r="WX39" s="385"/>
      <c r="WY39" s="385"/>
      <c r="WZ39" s="385"/>
      <c r="XA39" s="385"/>
      <c r="XB39" s="385"/>
      <c r="XC39" s="385"/>
      <c r="XD39" s="385"/>
      <c r="XE39" s="385"/>
      <c r="XF39" s="385"/>
      <c r="XG39" s="385"/>
      <c r="XH39" s="385"/>
      <c r="XI39" s="385"/>
      <c r="XJ39" s="385"/>
      <c r="XK39" s="385"/>
      <c r="XL39" s="385"/>
      <c r="XM39" s="385"/>
      <c r="XN39" s="385"/>
      <c r="XO39" s="385"/>
      <c r="XP39" s="385"/>
      <c r="XQ39" s="385"/>
      <c r="XR39" s="385"/>
      <c r="XS39" s="385"/>
      <c r="XT39" s="385"/>
      <c r="XU39" s="385"/>
      <c r="XV39" s="385"/>
      <c r="XW39" s="385"/>
      <c r="XX39" s="385"/>
      <c r="XY39" s="385"/>
      <c r="XZ39" s="385"/>
      <c r="YA39" s="385"/>
      <c r="YB39" s="385"/>
      <c r="YC39" s="385"/>
      <c r="YD39" s="385"/>
      <c r="YE39" s="385"/>
      <c r="YF39" s="385"/>
      <c r="YG39" s="385"/>
      <c r="YH39" s="385"/>
      <c r="YI39" s="385"/>
      <c r="YJ39" s="385"/>
      <c r="YK39" s="385"/>
      <c r="YL39" s="385"/>
      <c r="YM39" s="385"/>
      <c r="YN39" s="385"/>
      <c r="YO39" s="385"/>
      <c r="YP39" s="385"/>
      <c r="YQ39" s="385"/>
      <c r="YR39" s="385"/>
      <c r="YS39" s="385"/>
      <c r="YT39" s="385"/>
      <c r="YU39" s="385"/>
      <c r="YV39" s="385"/>
      <c r="YW39" s="385"/>
      <c r="YX39" s="385"/>
      <c r="YY39" s="385"/>
      <c r="YZ39" s="385"/>
      <c r="ZA39" s="385"/>
      <c r="ZB39" s="385"/>
      <c r="ZC39" s="385"/>
      <c r="ZD39" s="385"/>
      <c r="ZE39" s="385"/>
      <c r="ZF39" s="385"/>
      <c r="ZG39" s="385"/>
      <c r="ZH39" s="385"/>
      <c r="ZI39" s="385"/>
      <c r="ZJ39" s="385"/>
      <c r="ZK39" s="385"/>
      <c r="ZL39" s="385"/>
      <c r="ZM39" s="385"/>
      <c r="ZN39" s="385"/>
      <c r="ZO39" s="385"/>
      <c r="ZP39" s="385"/>
      <c r="ZQ39" s="385"/>
      <c r="ZR39" s="385"/>
      <c r="ZS39" s="385"/>
      <c r="ZT39" s="385"/>
      <c r="ZU39" s="385"/>
      <c r="ZV39" s="385"/>
      <c r="ZW39" s="385"/>
      <c r="ZX39" s="385"/>
      <c r="ZY39" s="385"/>
      <c r="ZZ39" s="385"/>
      <c r="AAA39" s="385"/>
      <c r="AAB39" s="385"/>
      <c r="AAC39" s="385"/>
      <c r="AAD39" s="385"/>
      <c r="AAE39" s="385"/>
      <c r="AAF39" s="385"/>
      <c r="AAG39" s="385"/>
      <c r="AAH39" s="385"/>
      <c r="AAI39" s="385"/>
      <c r="AAJ39" s="385"/>
      <c r="AAK39" s="385"/>
      <c r="AAL39" s="385"/>
      <c r="AAM39" s="385"/>
      <c r="AAN39" s="385"/>
      <c r="AAO39" s="385"/>
      <c r="AAP39" s="385"/>
      <c r="AAQ39" s="385"/>
      <c r="AAR39" s="385"/>
      <c r="AAS39" s="385"/>
      <c r="AAT39" s="385"/>
      <c r="AAU39" s="385"/>
      <c r="AAV39" s="385"/>
      <c r="AAW39" s="385"/>
      <c r="AAX39" s="385"/>
      <c r="AAY39" s="385"/>
      <c r="AAZ39" s="385"/>
      <c r="ABA39" s="385"/>
      <c r="ABB39" s="385"/>
      <c r="ABC39" s="385"/>
      <c r="ABD39" s="385"/>
      <c r="ABE39" s="385"/>
      <c r="ABF39" s="385"/>
      <c r="ABG39" s="385"/>
      <c r="ABH39" s="385"/>
      <c r="ABI39" s="385"/>
      <c r="ABJ39" s="385"/>
      <c r="ABK39" s="385"/>
      <c r="ABL39" s="385"/>
      <c r="ABM39" s="385"/>
      <c r="ABN39" s="385"/>
      <c r="ABO39" s="385"/>
      <c r="ABP39" s="385"/>
      <c r="ABQ39" s="385"/>
      <c r="ABR39" s="385"/>
      <c r="ABS39" s="385"/>
      <c r="ABT39" s="385"/>
      <c r="ABU39" s="385"/>
      <c r="ABV39" s="385"/>
      <c r="ABW39" s="385"/>
      <c r="ABX39" s="385"/>
      <c r="ABY39" s="385"/>
      <c r="ABZ39" s="385"/>
      <c r="ACA39" s="385"/>
      <c r="ACB39" s="385"/>
      <c r="ACC39" s="385"/>
      <c r="ACD39" s="385"/>
      <c r="ACE39" s="385"/>
      <c r="ACF39" s="385"/>
      <c r="ACG39" s="385"/>
      <c r="ACH39" s="385"/>
      <c r="ACI39" s="385"/>
      <c r="ACJ39" s="385"/>
      <c r="ACK39" s="385"/>
      <c r="ACL39" s="385"/>
      <c r="ACM39" s="385"/>
      <c r="ACN39" s="385"/>
      <c r="ACO39" s="385"/>
      <c r="ACP39" s="385"/>
      <c r="ACQ39" s="385"/>
      <c r="ACR39" s="385"/>
      <c r="ACS39" s="385"/>
      <c r="ACT39" s="385"/>
      <c r="ACU39" s="385"/>
      <c r="ACV39" s="385"/>
      <c r="ACW39" s="385"/>
      <c r="ACX39" s="385"/>
      <c r="ACY39" s="385"/>
      <c r="ACZ39" s="385"/>
      <c r="ADA39" s="385"/>
      <c r="ADB39" s="385"/>
      <c r="ADC39" s="385"/>
      <c r="ADD39" s="385"/>
      <c r="ADE39" s="385"/>
      <c r="ADF39" s="385"/>
      <c r="ADG39" s="385"/>
      <c r="ADH39" s="385"/>
      <c r="ADI39" s="385"/>
      <c r="ADJ39" s="385"/>
      <c r="ADK39" s="385"/>
      <c r="ADL39" s="385"/>
      <c r="ADM39" s="385"/>
      <c r="ADN39" s="385"/>
      <c r="ADO39" s="385"/>
      <c r="ADP39" s="385"/>
      <c r="ADQ39" s="385"/>
      <c r="ADR39" s="385"/>
      <c r="ADS39" s="385"/>
      <c r="ADT39" s="385"/>
      <c r="ADU39" s="385"/>
      <c r="ADV39" s="385"/>
      <c r="ADW39" s="385"/>
      <c r="ADX39" s="385"/>
      <c r="ADY39" s="385"/>
      <c r="ADZ39" s="385"/>
      <c r="AEA39" s="385"/>
      <c r="AEB39" s="385"/>
      <c r="AEC39" s="385"/>
      <c r="AED39" s="385"/>
      <c r="AEE39" s="385"/>
      <c r="AEF39" s="385"/>
      <c r="AEG39" s="385"/>
      <c r="AEH39" s="385"/>
      <c r="AEI39" s="385"/>
      <c r="AEJ39" s="385"/>
      <c r="AEK39" s="385"/>
      <c r="AEL39" s="385"/>
      <c r="AEM39" s="385"/>
      <c r="AEN39" s="385"/>
      <c r="AEO39" s="385"/>
      <c r="AEP39" s="385"/>
      <c r="AEQ39" s="385"/>
      <c r="AER39" s="385"/>
      <c r="AES39" s="385"/>
      <c r="AET39" s="385"/>
      <c r="AEU39" s="385"/>
      <c r="AEV39" s="385"/>
      <c r="AEW39" s="385"/>
      <c r="AEX39" s="385"/>
      <c r="AEY39" s="385"/>
      <c r="AEZ39" s="385"/>
      <c r="AFA39" s="385"/>
      <c r="AFB39" s="385"/>
      <c r="AFC39" s="385"/>
      <c r="AFD39" s="385"/>
      <c r="AFE39" s="385"/>
      <c r="AFF39" s="385"/>
      <c r="AFG39" s="385"/>
      <c r="AFH39" s="385"/>
      <c r="AFI39" s="385"/>
      <c r="AFJ39" s="385"/>
      <c r="AFK39" s="385"/>
      <c r="AFL39" s="385"/>
      <c r="AFM39" s="385"/>
      <c r="AFN39" s="385"/>
      <c r="AFO39" s="385"/>
      <c r="AFP39" s="385"/>
      <c r="AFQ39" s="385"/>
      <c r="AFR39" s="385"/>
      <c r="AFS39" s="385"/>
      <c r="AFT39" s="385"/>
      <c r="AFU39" s="385"/>
      <c r="AFV39" s="385"/>
      <c r="AFW39" s="385"/>
      <c r="AFX39" s="385"/>
      <c r="AFY39" s="385"/>
      <c r="AFZ39" s="385"/>
      <c r="AGA39" s="385"/>
      <c r="AGB39" s="385"/>
      <c r="AGC39" s="385"/>
      <c r="AGD39" s="385"/>
      <c r="AGE39" s="385"/>
      <c r="AGF39" s="385"/>
      <c r="AGG39" s="385"/>
      <c r="AGH39" s="385"/>
      <c r="AGI39" s="385"/>
      <c r="AGJ39" s="385"/>
      <c r="AGK39" s="385"/>
      <c r="AGL39" s="385"/>
      <c r="AGM39" s="385"/>
      <c r="AGN39" s="385"/>
      <c r="AGO39" s="385"/>
      <c r="AGP39" s="385"/>
      <c r="AGQ39" s="385"/>
      <c r="AGR39" s="385"/>
      <c r="AGS39" s="385"/>
      <c r="AGT39" s="385"/>
      <c r="AGU39" s="385"/>
      <c r="AGV39" s="385"/>
      <c r="AGW39" s="385"/>
      <c r="AGX39" s="385"/>
      <c r="AGY39" s="385"/>
      <c r="AGZ39" s="385"/>
      <c r="AHA39" s="385"/>
      <c r="AHB39" s="385"/>
      <c r="AHC39" s="385"/>
      <c r="AHD39" s="385"/>
      <c r="AHE39" s="385"/>
      <c r="AHF39" s="385"/>
      <c r="AHG39" s="385"/>
      <c r="AHH39" s="385"/>
      <c r="AHI39" s="385"/>
      <c r="AHJ39" s="385"/>
      <c r="AHK39" s="385"/>
      <c r="AHL39" s="385"/>
      <c r="AHM39" s="385"/>
      <c r="AHN39" s="385"/>
      <c r="AHO39" s="385"/>
      <c r="AHP39" s="385"/>
      <c r="AHQ39" s="385"/>
      <c r="AHR39" s="385"/>
      <c r="AHS39" s="385"/>
      <c r="AHT39" s="385"/>
      <c r="AHU39" s="385"/>
      <c r="AHV39" s="385"/>
      <c r="AHW39" s="385"/>
      <c r="AHX39" s="385"/>
      <c r="AHY39" s="385"/>
      <c r="AHZ39" s="385"/>
      <c r="AIA39" s="385"/>
      <c r="AIB39" s="385"/>
      <c r="AIC39" s="385"/>
      <c r="AID39" s="385"/>
      <c r="AIE39" s="385"/>
      <c r="AIF39" s="385"/>
      <c r="AIG39" s="385"/>
      <c r="AIH39" s="385"/>
      <c r="AII39" s="385"/>
      <c r="AIJ39" s="385"/>
      <c r="AIK39" s="385"/>
      <c r="AIL39" s="385"/>
      <c r="AIM39" s="385"/>
      <c r="AIN39" s="385"/>
      <c r="AIO39" s="385"/>
      <c r="AIP39" s="385"/>
      <c r="AIQ39" s="385"/>
      <c r="AIR39" s="385"/>
      <c r="AIS39" s="385"/>
      <c r="AIT39" s="385"/>
      <c r="AIU39" s="385"/>
      <c r="AIV39" s="385"/>
      <c r="AIW39" s="385"/>
      <c r="AIX39" s="385"/>
      <c r="AIY39" s="385"/>
      <c r="AIZ39" s="385"/>
      <c r="AJA39" s="385"/>
      <c r="AJB39" s="385"/>
      <c r="AJC39" s="385"/>
      <c r="AJD39" s="385"/>
      <c r="AJE39" s="385"/>
      <c r="AJF39" s="385"/>
      <c r="AJG39" s="385"/>
      <c r="AJH39" s="385"/>
      <c r="AJI39" s="385"/>
      <c r="AJJ39" s="385"/>
      <c r="AJK39" s="385"/>
      <c r="AJL39" s="385"/>
      <c r="AJM39" s="385"/>
      <c r="AJN39" s="385"/>
      <c r="AJO39" s="385"/>
      <c r="AJP39" s="385"/>
      <c r="AJQ39" s="385"/>
      <c r="AJR39" s="385"/>
      <c r="AJS39" s="385"/>
      <c r="AJT39" s="385"/>
      <c r="AJU39" s="385"/>
      <c r="AJV39" s="385"/>
      <c r="AJW39" s="385"/>
      <c r="AJX39" s="385"/>
      <c r="AJY39" s="385"/>
      <c r="AJZ39" s="385"/>
      <c r="AKA39" s="385"/>
      <c r="AKB39" s="385"/>
      <c r="AKC39" s="385"/>
      <c r="AKD39" s="385"/>
      <c r="AKE39" s="385"/>
      <c r="AKF39" s="385"/>
      <c r="AKG39" s="385"/>
      <c r="AKH39" s="385"/>
      <c r="AKI39" s="385"/>
      <c r="AKJ39" s="385"/>
      <c r="AKK39" s="385"/>
      <c r="AKL39" s="385"/>
      <c r="AKM39" s="385"/>
      <c r="AKN39" s="385"/>
      <c r="AKO39" s="385"/>
      <c r="AKP39" s="385"/>
      <c r="AKQ39" s="385"/>
      <c r="AKR39" s="385"/>
      <c r="AKS39" s="385"/>
      <c r="AKT39" s="385"/>
      <c r="AKU39" s="385"/>
      <c r="AKV39" s="385"/>
      <c r="AKW39" s="385"/>
      <c r="AKX39" s="385"/>
      <c r="AKY39" s="385"/>
      <c r="AKZ39" s="385"/>
      <c r="ALA39" s="385"/>
      <c r="ALB39" s="385"/>
      <c r="ALC39" s="385"/>
      <c r="ALD39" s="385"/>
      <c r="ALE39" s="385"/>
      <c r="ALF39" s="385"/>
      <c r="ALG39" s="385"/>
      <c r="ALH39" s="385"/>
      <c r="ALI39" s="385"/>
      <c r="ALJ39" s="385"/>
      <c r="ALK39" s="385"/>
      <c r="ALL39" s="385"/>
      <c r="ALM39" s="385"/>
      <c r="ALN39" s="385"/>
      <c r="ALO39" s="385"/>
      <c r="ALP39" s="385"/>
      <c r="ALQ39" s="385"/>
      <c r="ALR39" s="385"/>
      <c r="ALS39" s="385"/>
      <c r="ALT39" s="385"/>
      <c r="ALU39" s="385"/>
      <c r="ALV39" s="385"/>
      <c r="ALW39" s="385"/>
      <c r="ALX39" s="385"/>
      <c r="ALY39" s="385"/>
      <c r="ALZ39" s="385"/>
      <c r="AMA39" s="385"/>
      <c r="AMB39" s="385"/>
      <c r="AMC39" s="385"/>
      <c r="AMD39" s="385"/>
      <c r="AME39" s="385"/>
      <c r="AMF39" s="385"/>
      <c r="AMG39" s="385"/>
      <c r="AMH39" s="385"/>
      <c r="AMI39" s="385"/>
      <c r="AMJ39" s="385"/>
      <c r="AMK39" s="385"/>
    </row>
    <row r="40" spans="1:1025" s="369" customFormat="1" ht="25.5">
      <c r="A40" s="383"/>
      <c r="B40" s="384" t="s">
        <v>3446</v>
      </c>
      <c r="C40" s="384"/>
      <c r="D40" s="384"/>
      <c r="E40" s="384"/>
      <c r="F40" s="384"/>
      <c r="G40" s="384"/>
      <c r="H40" s="384"/>
      <c r="I40" s="384"/>
      <c r="J40" s="384"/>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c r="AW40" s="385"/>
      <c r="AX40" s="385"/>
      <c r="AY40" s="385"/>
      <c r="AZ40" s="385"/>
      <c r="BA40" s="385"/>
      <c r="BB40" s="385"/>
      <c r="BC40" s="385"/>
      <c r="BD40" s="385"/>
      <c r="BE40" s="385"/>
      <c r="BF40" s="385"/>
      <c r="BG40" s="385"/>
      <c r="BH40" s="385"/>
      <c r="BI40" s="385"/>
      <c r="BJ40" s="385"/>
      <c r="BK40" s="385"/>
      <c r="BL40" s="385"/>
      <c r="BM40" s="385"/>
      <c r="BN40" s="385"/>
      <c r="BO40" s="385"/>
      <c r="BP40" s="385"/>
      <c r="BQ40" s="385"/>
      <c r="BR40" s="385"/>
      <c r="BS40" s="385"/>
      <c r="BT40" s="385"/>
      <c r="BU40" s="385"/>
      <c r="BV40" s="385"/>
      <c r="BW40" s="385"/>
      <c r="BX40" s="385"/>
      <c r="BY40" s="385"/>
      <c r="BZ40" s="385"/>
      <c r="CA40" s="385"/>
      <c r="CB40" s="385"/>
      <c r="CC40" s="385"/>
      <c r="CD40" s="385"/>
      <c r="CE40" s="385"/>
      <c r="CF40" s="385"/>
      <c r="CG40" s="385"/>
      <c r="CH40" s="385"/>
      <c r="CI40" s="385"/>
      <c r="CJ40" s="385"/>
      <c r="CK40" s="385"/>
      <c r="CL40" s="385"/>
      <c r="CM40" s="385"/>
      <c r="CN40" s="385"/>
      <c r="CO40" s="385"/>
      <c r="CP40" s="385"/>
      <c r="CQ40" s="385"/>
      <c r="CR40" s="385"/>
      <c r="CS40" s="385"/>
      <c r="CT40" s="385"/>
      <c r="CU40" s="385"/>
      <c r="CV40" s="385"/>
      <c r="CW40" s="385"/>
      <c r="CX40" s="385"/>
      <c r="CY40" s="385"/>
      <c r="CZ40" s="385"/>
      <c r="DA40" s="385"/>
      <c r="DB40" s="385"/>
      <c r="DC40" s="385"/>
      <c r="DD40" s="385"/>
      <c r="DE40" s="385"/>
      <c r="DF40" s="385"/>
      <c r="DG40" s="385"/>
      <c r="DH40" s="385"/>
      <c r="DI40" s="385"/>
      <c r="DJ40" s="385"/>
      <c r="DK40" s="385"/>
      <c r="DL40" s="385"/>
      <c r="DM40" s="385"/>
      <c r="DN40" s="385"/>
      <c r="DO40" s="385"/>
      <c r="DP40" s="385"/>
      <c r="DQ40" s="385"/>
      <c r="DR40" s="385"/>
      <c r="DS40" s="385"/>
      <c r="DT40" s="385"/>
      <c r="DU40" s="385"/>
      <c r="DV40" s="385"/>
      <c r="DW40" s="385"/>
      <c r="DX40" s="385"/>
      <c r="DY40" s="385"/>
      <c r="DZ40" s="385"/>
      <c r="EA40" s="385"/>
      <c r="EB40" s="385"/>
      <c r="EC40" s="385"/>
      <c r="ED40" s="385"/>
      <c r="EE40" s="385"/>
      <c r="EF40" s="385"/>
      <c r="EG40" s="385"/>
      <c r="EH40" s="385"/>
      <c r="EI40" s="385"/>
      <c r="EJ40" s="385"/>
      <c r="EK40" s="385"/>
      <c r="EL40" s="385"/>
      <c r="EM40" s="385"/>
      <c r="EN40" s="385"/>
      <c r="EO40" s="385"/>
      <c r="EP40" s="385"/>
      <c r="EQ40" s="385"/>
      <c r="ER40" s="385"/>
      <c r="ES40" s="385"/>
      <c r="ET40" s="385"/>
      <c r="EU40" s="385"/>
      <c r="EV40" s="385"/>
      <c r="EW40" s="385"/>
      <c r="EX40" s="385"/>
      <c r="EY40" s="385"/>
      <c r="EZ40" s="385"/>
      <c r="FA40" s="385"/>
      <c r="FB40" s="385"/>
      <c r="FC40" s="385"/>
      <c r="FD40" s="385"/>
      <c r="FE40" s="385"/>
      <c r="FF40" s="385"/>
      <c r="FG40" s="385"/>
      <c r="FH40" s="385"/>
      <c r="FI40" s="385"/>
      <c r="FJ40" s="385"/>
      <c r="FK40" s="385"/>
      <c r="FL40" s="385"/>
      <c r="FM40" s="385"/>
      <c r="FN40" s="385"/>
      <c r="FO40" s="385"/>
      <c r="FP40" s="385"/>
      <c r="FQ40" s="385"/>
      <c r="FR40" s="385"/>
      <c r="FS40" s="385"/>
      <c r="FT40" s="385"/>
      <c r="FU40" s="385"/>
      <c r="FV40" s="385"/>
      <c r="FW40" s="385"/>
      <c r="FX40" s="385"/>
      <c r="FY40" s="385"/>
      <c r="FZ40" s="385"/>
      <c r="GA40" s="385"/>
      <c r="GB40" s="385"/>
      <c r="GC40" s="385"/>
      <c r="GD40" s="385"/>
      <c r="GE40" s="385"/>
      <c r="GF40" s="385"/>
      <c r="GG40" s="385"/>
      <c r="GH40" s="385"/>
      <c r="GI40" s="385"/>
      <c r="GJ40" s="385"/>
      <c r="GK40" s="385"/>
      <c r="GL40" s="385"/>
      <c r="GM40" s="385"/>
      <c r="GN40" s="385"/>
      <c r="GO40" s="385"/>
      <c r="GP40" s="385"/>
      <c r="GQ40" s="385"/>
      <c r="GR40" s="385"/>
      <c r="GS40" s="385"/>
      <c r="GT40" s="385"/>
      <c r="GU40" s="385"/>
      <c r="GV40" s="385"/>
      <c r="GW40" s="385"/>
      <c r="GX40" s="385"/>
      <c r="GY40" s="385"/>
      <c r="GZ40" s="385"/>
      <c r="HA40" s="385"/>
      <c r="HB40" s="385"/>
      <c r="HC40" s="385"/>
      <c r="HD40" s="385"/>
      <c r="HE40" s="385"/>
      <c r="HF40" s="385"/>
      <c r="HG40" s="385"/>
      <c r="HH40" s="385"/>
      <c r="HI40" s="385"/>
      <c r="HJ40" s="385"/>
      <c r="HK40" s="385"/>
      <c r="HL40" s="385"/>
      <c r="HM40" s="385"/>
      <c r="HN40" s="385"/>
      <c r="HO40" s="385"/>
      <c r="HP40" s="385"/>
      <c r="HQ40" s="385"/>
      <c r="HR40" s="385"/>
      <c r="HS40" s="385"/>
      <c r="HT40" s="385"/>
      <c r="HU40" s="385"/>
      <c r="HV40" s="385"/>
      <c r="HW40" s="385"/>
      <c r="HX40" s="385"/>
      <c r="HY40" s="385"/>
      <c r="HZ40" s="385"/>
      <c r="IA40" s="385"/>
      <c r="IB40" s="385"/>
      <c r="IC40" s="385"/>
      <c r="ID40" s="385"/>
      <c r="IE40" s="385"/>
      <c r="IF40" s="385"/>
      <c r="IG40" s="385"/>
      <c r="IH40" s="385"/>
      <c r="II40" s="385"/>
      <c r="IJ40" s="385"/>
      <c r="IK40" s="385"/>
      <c r="IL40" s="385"/>
      <c r="IM40" s="385"/>
      <c r="IN40" s="385"/>
      <c r="IO40" s="385"/>
      <c r="IP40" s="385"/>
      <c r="IQ40" s="385"/>
      <c r="IR40" s="385"/>
      <c r="IS40" s="385"/>
      <c r="IT40" s="385"/>
      <c r="IU40" s="385"/>
      <c r="IV40" s="385"/>
      <c r="IW40" s="385"/>
      <c r="IX40" s="385"/>
      <c r="IY40" s="385"/>
      <c r="IZ40" s="385"/>
      <c r="JA40" s="385"/>
      <c r="JB40" s="385"/>
      <c r="JC40" s="385"/>
      <c r="JD40" s="385"/>
      <c r="JE40" s="385"/>
      <c r="JF40" s="385"/>
      <c r="JG40" s="385"/>
      <c r="JH40" s="385"/>
      <c r="JI40" s="385"/>
      <c r="JJ40" s="385"/>
      <c r="JK40" s="385"/>
      <c r="JL40" s="385"/>
      <c r="JM40" s="385"/>
      <c r="JN40" s="385"/>
      <c r="JO40" s="385"/>
      <c r="JP40" s="385"/>
      <c r="JQ40" s="385"/>
      <c r="JR40" s="385"/>
      <c r="JS40" s="385"/>
      <c r="JT40" s="385"/>
      <c r="JU40" s="385"/>
      <c r="JV40" s="385"/>
      <c r="JW40" s="385"/>
      <c r="JX40" s="385"/>
      <c r="JY40" s="385"/>
      <c r="JZ40" s="385"/>
      <c r="KA40" s="385"/>
      <c r="KB40" s="385"/>
      <c r="KC40" s="385"/>
      <c r="KD40" s="385"/>
      <c r="KE40" s="385"/>
      <c r="KF40" s="385"/>
      <c r="KG40" s="385"/>
      <c r="KH40" s="385"/>
      <c r="KI40" s="385"/>
      <c r="KJ40" s="385"/>
      <c r="KK40" s="385"/>
      <c r="KL40" s="385"/>
      <c r="KM40" s="385"/>
      <c r="KN40" s="385"/>
      <c r="KO40" s="385"/>
      <c r="KP40" s="385"/>
      <c r="KQ40" s="385"/>
      <c r="KR40" s="385"/>
      <c r="KS40" s="385"/>
      <c r="KT40" s="385"/>
      <c r="KU40" s="385"/>
      <c r="KV40" s="385"/>
      <c r="KW40" s="385"/>
      <c r="KX40" s="385"/>
      <c r="KY40" s="385"/>
      <c r="KZ40" s="385"/>
      <c r="LA40" s="385"/>
      <c r="LB40" s="385"/>
      <c r="LC40" s="385"/>
      <c r="LD40" s="385"/>
      <c r="LE40" s="385"/>
      <c r="LF40" s="385"/>
      <c r="LG40" s="385"/>
      <c r="LH40" s="385"/>
      <c r="LI40" s="385"/>
      <c r="LJ40" s="385"/>
      <c r="LK40" s="385"/>
      <c r="LL40" s="385"/>
      <c r="LM40" s="385"/>
      <c r="LN40" s="385"/>
      <c r="LO40" s="385"/>
      <c r="LP40" s="385"/>
      <c r="LQ40" s="385"/>
      <c r="LR40" s="385"/>
      <c r="LS40" s="385"/>
      <c r="LT40" s="385"/>
      <c r="LU40" s="385"/>
      <c r="LV40" s="385"/>
      <c r="LW40" s="385"/>
      <c r="LX40" s="385"/>
      <c r="LY40" s="385"/>
      <c r="LZ40" s="385"/>
      <c r="MA40" s="385"/>
      <c r="MB40" s="385"/>
      <c r="MC40" s="385"/>
      <c r="MD40" s="385"/>
      <c r="ME40" s="385"/>
      <c r="MF40" s="385"/>
      <c r="MG40" s="385"/>
      <c r="MH40" s="385"/>
      <c r="MI40" s="385"/>
      <c r="MJ40" s="385"/>
      <c r="MK40" s="385"/>
      <c r="ML40" s="385"/>
      <c r="MM40" s="385"/>
      <c r="MN40" s="385"/>
      <c r="MO40" s="385"/>
      <c r="MP40" s="385"/>
      <c r="MQ40" s="385"/>
      <c r="MR40" s="385"/>
      <c r="MS40" s="385"/>
      <c r="MT40" s="385"/>
      <c r="MU40" s="385"/>
      <c r="MV40" s="385"/>
      <c r="MW40" s="385"/>
      <c r="MX40" s="385"/>
      <c r="MY40" s="385"/>
      <c r="MZ40" s="385"/>
      <c r="NA40" s="385"/>
      <c r="NB40" s="385"/>
      <c r="NC40" s="385"/>
      <c r="ND40" s="385"/>
      <c r="NE40" s="385"/>
      <c r="NF40" s="385"/>
      <c r="NG40" s="385"/>
      <c r="NH40" s="385"/>
      <c r="NI40" s="385"/>
      <c r="NJ40" s="385"/>
      <c r="NK40" s="385"/>
      <c r="NL40" s="385"/>
      <c r="NM40" s="385"/>
      <c r="NN40" s="385"/>
      <c r="NO40" s="385"/>
      <c r="NP40" s="385"/>
      <c r="NQ40" s="385"/>
      <c r="NR40" s="385"/>
      <c r="NS40" s="385"/>
      <c r="NT40" s="385"/>
      <c r="NU40" s="385"/>
      <c r="NV40" s="385"/>
      <c r="NW40" s="385"/>
      <c r="NX40" s="385"/>
      <c r="NY40" s="385"/>
      <c r="NZ40" s="385"/>
      <c r="OA40" s="385"/>
      <c r="OB40" s="385"/>
      <c r="OC40" s="385"/>
      <c r="OD40" s="385"/>
      <c r="OE40" s="385"/>
      <c r="OF40" s="385"/>
      <c r="OG40" s="385"/>
      <c r="OH40" s="385"/>
      <c r="OI40" s="385"/>
      <c r="OJ40" s="385"/>
      <c r="OK40" s="385"/>
      <c r="OL40" s="385"/>
      <c r="OM40" s="385"/>
      <c r="ON40" s="385"/>
      <c r="OO40" s="385"/>
      <c r="OP40" s="385"/>
      <c r="OQ40" s="385"/>
      <c r="OR40" s="385"/>
      <c r="OS40" s="385"/>
      <c r="OT40" s="385"/>
      <c r="OU40" s="385"/>
      <c r="OV40" s="385"/>
      <c r="OW40" s="385"/>
      <c r="OX40" s="385"/>
      <c r="OY40" s="385"/>
      <c r="OZ40" s="385"/>
      <c r="PA40" s="385"/>
      <c r="PB40" s="385"/>
      <c r="PC40" s="385"/>
      <c r="PD40" s="385"/>
      <c r="PE40" s="385"/>
      <c r="PF40" s="385"/>
      <c r="PG40" s="385"/>
      <c r="PH40" s="385"/>
      <c r="PI40" s="385"/>
      <c r="PJ40" s="385"/>
      <c r="PK40" s="385"/>
      <c r="PL40" s="385"/>
      <c r="PM40" s="385"/>
      <c r="PN40" s="385"/>
      <c r="PO40" s="385"/>
      <c r="PP40" s="385"/>
      <c r="PQ40" s="385"/>
      <c r="PR40" s="385"/>
      <c r="PS40" s="385"/>
      <c r="PT40" s="385"/>
      <c r="PU40" s="385"/>
      <c r="PV40" s="385"/>
      <c r="PW40" s="385"/>
      <c r="PX40" s="385"/>
      <c r="PY40" s="385"/>
      <c r="PZ40" s="385"/>
      <c r="QA40" s="385"/>
      <c r="QB40" s="385"/>
      <c r="QC40" s="385"/>
      <c r="QD40" s="385"/>
      <c r="QE40" s="385"/>
      <c r="QF40" s="385"/>
      <c r="QG40" s="385"/>
      <c r="QH40" s="385"/>
      <c r="QI40" s="385"/>
      <c r="QJ40" s="385"/>
      <c r="QK40" s="385"/>
      <c r="QL40" s="385"/>
      <c r="QM40" s="385"/>
      <c r="QN40" s="385"/>
      <c r="QO40" s="385"/>
      <c r="QP40" s="385"/>
      <c r="QQ40" s="385"/>
      <c r="QR40" s="385"/>
      <c r="QS40" s="385"/>
      <c r="QT40" s="385"/>
      <c r="QU40" s="385"/>
      <c r="QV40" s="385"/>
      <c r="QW40" s="385"/>
      <c r="QX40" s="385"/>
      <c r="QY40" s="385"/>
      <c r="QZ40" s="385"/>
      <c r="RA40" s="385"/>
      <c r="RB40" s="385"/>
      <c r="RC40" s="385"/>
      <c r="RD40" s="385"/>
      <c r="RE40" s="385"/>
      <c r="RF40" s="385"/>
      <c r="RG40" s="385"/>
      <c r="RH40" s="385"/>
      <c r="RI40" s="385"/>
      <c r="RJ40" s="385"/>
      <c r="RK40" s="385"/>
      <c r="RL40" s="385"/>
      <c r="RM40" s="385"/>
      <c r="RN40" s="385"/>
      <c r="RO40" s="385"/>
      <c r="RP40" s="385"/>
      <c r="RQ40" s="385"/>
      <c r="RR40" s="385"/>
      <c r="RS40" s="385"/>
      <c r="RT40" s="385"/>
      <c r="RU40" s="385"/>
      <c r="RV40" s="385"/>
      <c r="RW40" s="385"/>
      <c r="RX40" s="385"/>
      <c r="RY40" s="385"/>
      <c r="RZ40" s="385"/>
      <c r="SA40" s="385"/>
      <c r="SB40" s="385"/>
      <c r="SC40" s="385"/>
      <c r="SD40" s="385"/>
      <c r="SE40" s="385"/>
      <c r="SF40" s="385"/>
      <c r="SG40" s="385"/>
      <c r="SH40" s="385"/>
      <c r="SI40" s="385"/>
      <c r="SJ40" s="385"/>
      <c r="SK40" s="385"/>
      <c r="SL40" s="385"/>
      <c r="SM40" s="385"/>
      <c r="SN40" s="385"/>
      <c r="SO40" s="385"/>
      <c r="SP40" s="385"/>
      <c r="SQ40" s="385"/>
      <c r="SR40" s="385"/>
      <c r="SS40" s="385"/>
      <c r="ST40" s="385"/>
      <c r="SU40" s="385"/>
      <c r="SV40" s="385"/>
      <c r="SW40" s="385"/>
      <c r="SX40" s="385"/>
      <c r="SY40" s="385"/>
      <c r="SZ40" s="385"/>
      <c r="TA40" s="385"/>
      <c r="TB40" s="385"/>
      <c r="TC40" s="385"/>
      <c r="TD40" s="385"/>
      <c r="TE40" s="385"/>
      <c r="TF40" s="385"/>
      <c r="TG40" s="385"/>
      <c r="TH40" s="385"/>
      <c r="TI40" s="385"/>
      <c r="TJ40" s="385"/>
      <c r="TK40" s="385"/>
      <c r="TL40" s="385"/>
      <c r="TM40" s="385"/>
      <c r="TN40" s="385"/>
      <c r="TO40" s="385"/>
      <c r="TP40" s="385"/>
      <c r="TQ40" s="385"/>
      <c r="TR40" s="385"/>
      <c r="TS40" s="385"/>
      <c r="TT40" s="385"/>
      <c r="TU40" s="385"/>
      <c r="TV40" s="385"/>
      <c r="TW40" s="385"/>
      <c r="TX40" s="385"/>
      <c r="TY40" s="385"/>
      <c r="TZ40" s="385"/>
      <c r="UA40" s="385"/>
      <c r="UB40" s="385"/>
      <c r="UC40" s="385"/>
      <c r="UD40" s="385"/>
      <c r="UE40" s="385"/>
      <c r="UF40" s="385"/>
      <c r="UG40" s="385"/>
      <c r="UH40" s="385"/>
      <c r="UI40" s="385"/>
      <c r="UJ40" s="385"/>
      <c r="UK40" s="385"/>
      <c r="UL40" s="385"/>
      <c r="UM40" s="385"/>
      <c r="UN40" s="385"/>
      <c r="UO40" s="385"/>
      <c r="UP40" s="385"/>
      <c r="UQ40" s="385"/>
      <c r="UR40" s="385"/>
      <c r="US40" s="385"/>
      <c r="UT40" s="385"/>
      <c r="UU40" s="385"/>
      <c r="UV40" s="385"/>
      <c r="UW40" s="385"/>
      <c r="UX40" s="385"/>
      <c r="UY40" s="385"/>
      <c r="UZ40" s="385"/>
      <c r="VA40" s="385"/>
      <c r="VB40" s="385"/>
      <c r="VC40" s="385"/>
      <c r="VD40" s="385"/>
      <c r="VE40" s="385"/>
      <c r="VF40" s="385"/>
      <c r="VG40" s="385"/>
      <c r="VH40" s="385"/>
      <c r="VI40" s="385"/>
      <c r="VJ40" s="385"/>
      <c r="VK40" s="385"/>
      <c r="VL40" s="385"/>
      <c r="VM40" s="385"/>
      <c r="VN40" s="385"/>
      <c r="VO40" s="385"/>
      <c r="VP40" s="385"/>
      <c r="VQ40" s="385"/>
      <c r="VR40" s="385"/>
      <c r="VS40" s="385"/>
      <c r="VT40" s="385"/>
      <c r="VU40" s="385"/>
      <c r="VV40" s="385"/>
      <c r="VW40" s="385"/>
      <c r="VX40" s="385"/>
      <c r="VY40" s="385"/>
      <c r="VZ40" s="385"/>
      <c r="WA40" s="385"/>
      <c r="WB40" s="385"/>
      <c r="WC40" s="385"/>
      <c r="WD40" s="385"/>
      <c r="WE40" s="385"/>
      <c r="WF40" s="385"/>
      <c r="WG40" s="385"/>
      <c r="WH40" s="385"/>
      <c r="WI40" s="385"/>
      <c r="WJ40" s="385"/>
      <c r="WK40" s="385"/>
      <c r="WL40" s="385"/>
      <c r="WM40" s="385"/>
      <c r="WN40" s="385"/>
      <c r="WO40" s="385"/>
      <c r="WP40" s="385"/>
      <c r="WQ40" s="385"/>
      <c r="WR40" s="385"/>
      <c r="WS40" s="385"/>
      <c r="WT40" s="385"/>
      <c r="WU40" s="385"/>
      <c r="WV40" s="385"/>
      <c r="WW40" s="385"/>
      <c r="WX40" s="385"/>
      <c r="WY40" s="385"/>
      <c r="WZ40" s="385"/>
      <c r="XA40" s="385"/>
      <c r="XB40" s="385"/>
      <c r="XC40" s="385"/>
      <c r="XD40" s="385"/>
      <c r="XE40" s="385"/>
      <c r="XF40" s="385"/>
      <c r="XG40" s="385"/>
      <c r="XH40" s="385"/>
      <c r="XI40" s="385"/>
      <c r="XJ40" s="385"/>
      <c r="XK40" s="385"/>
      <c r="XL40" s="385"/>
      <c r="XM40" s="385"/>
      <c r="XN40" s="385"/>
      <c r="XO40" s="385"/>
      <c r="XP40" s="385"/>
      <c r="XQ40" s="385"/>
      <c r="XR40" s="385"/>
      <c r="XS40" s="385"/>
      <c r="XT40" s="385"/>
      <c r="XU40" s="385"/>
      <c r="XV40" s="385"/>
      <c r="XW40" s="385"/>
      <c r="XX40" s="385"/>
      <c r="XY40" s="385"/>
      <c r="XZ40" s="385"/>
      <c r="YA40" s="385"/>
      <c r="YB40" s="385"/>
      <c r="YC40" s="385"/>
      <c r="YD40" s="385"/>
      <c r="YE40" s="385"/>
      <c r="YF40" s="385"/>
      <c r="YG40" s="385"/>
      <c r="YH40" s="385"/>
      <c r="YI40" s="385"/>
      <c r="YJ40" s="385"/>
      <c r="YK40" s="385"/>
      <c r="YL40" s="385"/>
      <c r="YM40" s="385"/>
      <c r="YN40" s="385"/>
      <c r="YO40" s="385"/>
      <c r="YP40" s="385"/>
      <c r="YQ40" s="385"/>
      <c r="YR40" s="385"/>
      <c r="YS40" s="385"/>
      <c r="YT40" s="385"/>
      <c r="YU40" s="385"/>
      <c r="YV40" s="385"/>
      <c r="YW40" s="385"/>
      <c r="YX40" s="385"/>
      <c r="YY40" s="385"/>
      <c r="YZ40" s="385"/>
      <c r="ZA40" s="385"/>
      <c r="ZB40" s="385"/>
      <c r="ZC40" s="385"/>
      <c r="ZD40" s="385"/>
      <c r="ZE40" s="385"/>
      <c r="ZF40" s="385"/>
      <c r="ZG40" s="385"/>
      <c r="ZH40" s="385"/>
      <c r="ZI40" s="385"/>
      <c r="ZJ40" s="385"/>
      <c r="ZK40" s="385"/>
      <c r="ZL40" s="385"/>
      <c r="ZM40" s="385"/>
      <c r="ZN40" s="385"/>
      <c r="ZO40" s="385"/>
      <c r="ZP40" s="385"/>
      <c r="ZQ40" s="385"/>
      <c r="ZR40" s="385"/>
      <c r="ZS40" s="385"/>
      <c r="ZT40" s="385"/>
      <c r="ZU40" s="385"/>
      <c r="ZV40" s="385"/>
      <c r="ZW40" s="385"/>
      <c r="ZX40" s="385"/>
      <c r="ZY40" s="385"/>
      <c r="ZZ40" s="385"/>
      <c r="AAA40" s="385"/>
      <c r="AAB40" s="385"/>
      <c r="AAC40" s="385"/>
      <c r="AAD40" s="385"/>
      <c r="AAE40" s="385"/>
      <c r="AAF40" s="385"/>
      <c r="AAG40" s="385"/>
      <c r="AAH40" s="385"/>
      <c r="AAI40" s="385"/>
      <c r="AAJ40" s="385"/>
      <c r="AAK40" s="385"/>
      <c r="AAL40" s="385"/>
      <c r="AAM40" s="385"/>
      <c r="AAN40" s="385"/>
      <c r="AAO40" s="385"/>
      <c r="AAP40" s="385"/>
      <c r="AAQ40" s="385"/>
      <c r="AAR40" s="385"/>
      <c r="AAS40" s="385"/>
      <c r="AAT40" s="385"/>
      <c r="AAU40" s="385"/>
      <c r="AAV40" s="385"/>
      <c r="AAW40" s="385"/>
      <c r="AAX40" s="385"/>
      <c r="AAY40" s="385"/>
      <c r="AAZ40" s="385"/>
      <c r="ABA40" s="385"/>
      <c r="ABB40" s="385"/>
      <c r="ABC40" s="385"/>
      <c r="ABD40" s="385"/>
      <c r="ABE40" s="385"/>
      <c r="ABF40" s="385"/>
      <c r="ABG40" s="385"/>
      <c r="ABH40" s="385"/>
      <c r="ABI40" s="385"/>
      <c r="ABJ40" s="385"/>
      <c r="ABK40" s="385"/>
      <c r="ABL40" s="385"/>
      <c r="ABM40" s="385"/>
      <c r="ABN40" s="385"/>
      <c r="ABO40" s="385"/>
      <c r="ABP40" s="385"/>
      <c r="ABQ40" s="385"/>
      <c r="ABR40" s="385"/>
      <c r="ABS40" s="385"/>
      <c r="ABT40" s="385"/>
      <c r="ABU40" s="385"/>
      <c r="ABV40" s="385"/>
      <c r="ABW40" s="385"/>
      <c r="ABX40" s="385"/>
      <c r="ABY40" s="385"/>
      <c r="ABZ40" s="385"/>
      <c r="ACA40" s="385"/>
      <c r="ACB40" s="385"/>
      <c r="ACC40" s="385"/>
      <c r="ACD40" s="385"/>
      <c r="ACE40" s="385"/>
      <c r="ACF40" s="385"/>
      <c r="ACG40" s="385"/>
      <c r="ACH40" s="385"/>
      <c r="ACI40" s="385"/>
      <c r="ACJ40" s="385"/>
      <c r="ACK40" s="385"/>
      <c r="ACL40" s="385"/>
      <c r="ACM40" s="385"/>
      <c r="ACN40" s="385"/>
      <c r="ACO40" s="385"/>
      <c r="ACP40" s="385"/>
      <c r="ACQ40" s="385"/>
      <c r="ACR40" s="385"/>
      <c r="ACS40" s="385"/>
      <c r="ACT40" s="385"/>
      <c r="ACU40" s="385"/>
      <c r="ACV40" s="385"/>
      <c r="ACW40" s="385"/>
      <c r="ACX40" s="385"/>
      <c r="ACY40" s="385"/>
      <c r="ACZ40" s="385"/>
      <c r="ADA40" s="385"/>
      <c r="ADB40" s="385"/>
      <c r="ADC40" s="385"/>
      <c r="ADD40" s="385"/>
      <c r="ADE40" s="385"/>
      <c r="ADF40" s="385"/>
      <c r="ADG40" s="385"/>
      <c r="ADH40" s="385"/>
      <c r="ADI40" s="385"/>
      <c r="ADJ40" s="385"/>
      <c r="ADK40" s="385"/>
      <c r="ADL40" s="385"/>
      <c r="ADM40" s="385"/>
      <c r="ADN40" s="385"/>
      <c r="ADO40" s="385"/>
      <c r="ADP40" s="385"/>
      <c r="ADQ40" s="385"/>
      <c r="ADR40" s="385"/>
      <c r="ADS40" s="385"/>
      <c r="ADT40" s="385"/>
      <c r="ADU40" s="385"/>
      <c r="ADV40" s="385"/>
      <c r="ADW40" s="385"/>
      <c r="ADX40" s="385"/>
      <c r="ADY40" s="385"/>
      <c r="ADZ40" s="385"/>
      <c r="AEA40" s="385"/>
      <c r="AEB40" s="385"/>
      <c r="AEC40" s="385"/>
      <c r="AED40" s="385"/>
      <c r="AEE40" s="385"/>
      <c r="AEF40" s="385"/>
      <c r="AEG40" s="385"/>
      <c r="AEH40" s="385"/>
      <c r="AEI40" s="385"/>
      <c r="AEJ40" s="385"/>
      <c r="AEK40" s="385"/>
      <c r="AEL40" s="385"/>
      <c r="AEM40" s="385"/>
      <c r="AEN40" s="385"/>
      <c r="AEO40" s="385"/>
      <c r="AEP40" s="385"/>
      <c r="AEQ40" s="385"/>
      <c r="AER40" s="385"/>
      <c r="AES40" s="385"/>
      <c r="AET40" s="385"/>
      <c r="AEU40" s="385"/>
      <c r="AEV40" s="385"/>
      <c r="AEW40" s="385"/>
      <c r="AEX40" s="385"/>
      <c r="AEY40" s="385"/>
      <c r="AEZ40" s="385"/>
      <c r="AFA40" s="385"/>
      <c r="AFB40" s="385"/>
      <c r="AFC40" s="385"/>
      <c r="AFD40" s="385"/>
      <c r="AFE40" s="385"/>
      <c r="AFF40" s="385"/>
      <c r="AFG40" s="385"/>
      <c r="AFH40" s="385"/>
      <c r="AFI40" s="385"/>
      <c r="AFJ40" s="385"/>
      <c r="AFK40" s="385"/>
      <c r="AFL40" s="385"/>
      <c r="AFM40" s="385"/>
      <c r="AFN40" s="385"/>
      <c r="AFO40" s="385"/>
      <c r="AFP40" s="385"/>
      <c r="AFQ40" s="385"/>
      <c r="AFR40" s="385"/>
      <c r="AFS40" s="385"/>
      <c r="AFT40" s="385"/>
      <c r="AFU40" s="385"/>
      <c r="AFV40" s="385"/>
      <c r="AFW40" s="385"/>
      <c r="AFX40" s="385"/>
      <c r="AFY40" s="385"/>
      <c r="AFZ40" s="385"/>
      <c r="AGA40" s="385"/>
      <c r="AGB40" s="385"/>
      <c r="AGC40" s="385"/>
      <c r="AGD40" s="385"/>
      <c r="AGE40" s="385"/>
      <c r="AGF40" s="385"/>
      <c r="AGG40" s="385"/>
      <c r="AGH40" s="385"/>
      <c r="AGI40" s="385"/>
      <c r="AGJ40" s="385"/>
      <c r="AGK40" s="385"/>
      <c r="AGL40" s="385"/>
      <c r="AGM40" s="385"/>
      <c r="AGN40" s="385"/>
      <c r="AGO40" s="385"/>
      <c r="AGP40" s="385"/>
      <c r="AGQ40" s="385"/>
      <c r="AGR40" s="385"/>
      <c r="AGS40" s="385"/>
      <c r="AGT40" s="385"/>
      <c r="AGU40" s="385"/>
      <c r="AGV40" s="385"/>
      <c r="AGW40" s="385"/>
      <c r="AGX40" s="385"/>
      <c r="AGY40" s="385"/>
      <c r="AGZ40" s="385"/>
      <c r="AHA40" s="385"/>
      <c r="AHB40" s="385"/>
      <c r="AHC40" s="385"/>
      <c r="AHD40" s="385"/>
      <c r="AHE40" s="385"/>
      <c r="AHF40" s="385"/>
      <c r="AHG40" s="385"/>
      <c r="AHH40" s="385"/>
      <c r="AHI40" s="385"/>
      <c r="AHJ40" s="385"/>
      <c r="AHK40" s="385"/>
      <c r="AHL40" s="385"/>
      <c r="AHM40" s="385"/>
      <c r="AHN40" s="385"/>
      <c r="AHO40" s="385"/>
      <c r="AHP40" s="385"/>
      <c r="AHQ40" s="385"/>
      <c r="AHR40" s="385"/>
      <c r="AHS40" s="385"/>
      <c r="AHT40" s="385"/>
      <c r="AHU40" s="385"/>
      <c r="AHV40" s="385"/>
      <c r="AHW40" s="385"/>
      <c r="AHX40" s="385"/>
      <c r="AHY40" s="385"/>
      <c r="AHZ40" s="385"/>
      <c r="AIA40" s="385"/>
      <c r="AIB40" s="385"/>
      <c r="AIC40" s="385"/>
      <c r="AID40" s="385"/>
      <c r="AIE40" s="385"/>
      <c r="AIF40" s="385"/>
      <c r="AIG40" s="385"/>
      <c r="AIH40" s="385"/>
      <c r="AII40" s="385"/>
      <c r="AIJ40" s="385"/>
      <c r="AIK40" s="385"/>
      <c r="AIL40" s="385"/>
      <c r="AIM40" s="385"/>
      <c r="AIN40" s="385"/>
      <c r="AIO40" s="385"/>
      <c r="AIP40" s="385"/>
      <c r="AIQ40" s="385"/>
      <c r="AIR40" s="385"/>
      <c r="AIS40" s="385"/>
      <c r="AIT40" s="385"/>
      <c r="AIU40" s="385"/>
      <c r="AIV40" s="385"/>
      <c r="AIW40" s="385"/>
      <c r="AIX40" s="385"/>
      <c r="AIY40" s="385"/>
      <c r="AIZ40" s="385"/>
      <c r="AJA40" s="385"/>
      <c r="AJB40" s="385"/>
      <c r="AJC40" s="385"/>
      <c r="AJD40" s="385"/>
      <c r="AJE40" s="385"/>
      <c r="AJF40" s="385"/>
      <c r="AJG40" s="385"/>
      <c r="AJH40" s="385"/>
      <c r="AJI40" s="385"/>
      <c r="AJJ40" s="385"/>
      <c r="AJK40" s="385"/>
      <c r="AJL40" s="385"/>
      <c r="AJM40" s="385"/>
      <c r="AJN40" s="385"/>
      <c r="AJO40" s="385"/>
      <c r="AJP40" s="385"/>
      <c r="AJQ40" s="385"/>
      <c r="AJR40" s="385"/>
      <c r="AJS40" s="385"/>
      <c r="AJT40" s="385"/>
      <c r="AJU40" s="385"/>
      <c r="AJV40" s="385"/>
      <c r="AJW40" s="385"/>
      <c r="AJX40" s="385"/>
      <c r="AJY40" s="385"/>
      <c r="AJZ40" s="385"/>
      <c r="AKA40" s="385"/>
      <c r="AKB40" s="385"/>
      <c r="AKC40" s="385"/>
      <c r="AKD40" s="385"/>
      <c r="AKE40" s="385"/>
      <c r="AKF40" s="385"/>
      <c r="AKG40" s="385"/>
      <c r="AKH40" s="385"/>
      <c r="AKI40" s="385"/>
      <c r="AKJ40" s="385"/>
      <c r="AKK40" s="385"/>
      <c r="AKL40" s="385"/>
      <c r="AKM40" s="385"/>
      <c r="AKN40" s="385"/>
      <c r="AKO40" s="385"/>
      <c r="AKP40" s="385"/>
      <c r="AKQ40" s="385"/>
      <c r="AKR40" s="385"/>
      <c r="AKS40" s="385"/>
      <c r="AKT40" s="385"/>
      <c r="AKU40" s="385"/>
      <c r="AKV40" s="385"/>
      <c r="AKW40" s="385"/>
      <c r="AKX40" s="385"/>
      <c r="AKY40" s="385"/>
      <c r="AKZ40" s="385"/>
      <c r="ALA40" s="385"/>
      <c r="ALB40" s="385"/>
      <c r="ALC40" s="385"/>
      <c r="ALD40" s="385"/>
      <c r="ALE40" s="385"/>
      <c r="ALF40" s="385"/>
      <c r="ALG40" s="385"/>
      <c r="ALH40" s="385"/>
      <c r="ALI40" s="385"/>
      <c r="ALJ40" s="385"/>
      <c r="ALK40" s="385"/>
      <c r="ALL40" s="385"/>
      <c r="ALM40" s="385"/>
      <c r="ALN40" s="385"/>
      <c r="ALO40" s="385"/>
      <c r="ALP40" s="385"/>
      <c r="ALQ40" s="385"/>
      <c r="ALR40" s="385"/>
      <c r="ALS40" s="385"/>
      <c r="ALT40" s="385"/>
      <c r="ALU40" s="385"/>
      <c r="ALV40" s="385"/>
      <c r="ALW40" s="385"/>
      <c r="ALX40" s="385"/>
      <c r="ALY40" s="385"/>
      <c r="ALZ40" s="385"/>
      <c r="AMA40" s="385"/>
      <c r="AMB40" s="385"/>
      <c r="AMC40" s="385"/>
      <c r="AMD40" s="385"/>
      <c r="AME40" s="385"/>
      <c r="AMF40" s="385"/>
      <c r="AMG40" s="385"/>
      <c r="AMH40" s="385"/>
      <c r="AMI40" s="385"/>
      <c r="AMJ40" s="385"/>
      <c r="AMK40" s="385"/>
    </row>
    <row r="41" spans="1:1025" s="387" customFormat="1">
      <c r="A41" s="386"/>
      <c r="B41" s="384" t="s">
        <v>3447</v>
      </c>
      <c r="C41" s="384"/>
      <c r="D41" s="384"/>
      <c r="E41" s="384"/>
      <c r="F41" s="384"/>
      <c r="G41" s="384"/>
      <c r="H41" s="384"/>
      <c r="I41" s="384"/>
      <c r="J41" s="384"/>
    </row>
    <row r="42" spans="1:1025" s="387" customFormat="1" ht="25.5">
      <c r="A42" s="386"/>
      <c r="B42" s="384" t="s">
        <v>3448</v>
      </c>
      <c r="C42" s="384"/>
      <c r="D42" s="384"/>
      <c r="E42" s="384"/>
      <c r="F42" s="384"/>
      <c r="G42" s="384"/>
      <c r="H42" s="384"/>
      <c r="I42" s="384"/>
      <c r="J42" s="384"/>
    </row>
    <row r="43" spans="1:1025" s="387" customFormat="1" ht="25.5">
      <c r="A43" s="386"/>
      <c r="B43" s="384" t="s">
        <v>3449</v>
      </c>
      <c r="C43" s="384"/>
      <c r="D43" s="384"/>
      <c r="E43" s="384"/>
      <c r="F43" s="384"/>
      <c r="G43" s="384"/>
      <c r="H43" s="384"/>
      <c r="I43" s="384"/>
      <c r="J43" s="384"/>
    </row>
    <row r="44" spans="1:1025" s="387" customFormat="1" ht="25.5">
      <c r="A44" s="386"/>
      <c r="B44" s="384" t="s">
        <v>3450</v>
      </c>
      <c r="C44" s="384"/>
      <c r="D44" s="384"/>
      <c r="E44" s="384"/>
      <c r="F44" s="384"/>
      <c r="G44" s="384"/>
      <c r="H44" s="384"/>
      <c r="I44" s="384"/>
      <c r="J44" s="384"/>
    </row>
    <row r="45" spans="1:1025" s="387" customFormat="1" ht="25.5">
      <c r="A45" s="386"/>
      <c r="B45" s="384" t="s">
        <v>3451</v>
      </c>
      <c r="C45" s="384"/>
      <c r="D45" s="384"/>
      <c r="E45" s="384"/>
      <c r="F45" s="384"/>
      <c r="G45" s="384"/>
      <c r="H45" s="384"/>
      <c r="I45" s="384"/>
      <c r="J45" s="384"/>
    </row>
    <row r="46" spans="1:1025" s="387" customFormat="1" ht="25.5">
      <c r="A46" s="386"/>
      <c r="B46" s="384" t="s">
        <v>3452</v>
      </c>
      <c r="C46" s="384"/>
      <c r="D46" s="384"/>
      <c r="E46" s="384"/>
      <c r="F46" s="384"/>
      <c r="G46" s="384"/>
      <c r="H46" s="384"/>
      <c r="I46" s="384"/>
      <c r="J46" s="384"/>
    </row>
    <row r="47" spans="1:1025" s="387" customFormat="1" ht="25.5">
      <c r="A47" s="386"/>
      <c r="B47" s="384" t="s">
        <v>3453</v>
      </c>
      <c r="C47" s="384"/>
      <c r="D47" s="384"/>
      <c r="E47" s="384"/>
      <c r="F47" s="384"/>
      <c r="G47" s="384"/>
      <c r="H47" s="384"/>
      <c r="I47" s="384"/>
      <c r="J47" s="384"/>
    </row>
    <row r="48" spans="1:1025" s="387" customFormat="1" ht="25.5">
      <c r="A48" s="386"/>
      <c r="B48" s="384" t="s">
        <v>3454</v>
      </c>
      <c r="C48" s="384"/>
      <c r="D48" s="384"/>
      <c r="E48" s="384"/>
      <c r="F48" s="384"/>
      <c r="G48" s="384"/>
      <c r="H48" s="384"/>
      <c r="I48" s="384"/>
      <c r="J48" s="384"/>
    </row>
    <row r="49" spans="1:10" s="387" customFormat="1" ht="25.5">
      <c r="A49" s="386"/>
      <c r="B49" s="384" t="s">
        <v>3455</v>
      </c>
      <c r="C49" s="384"/>
      <c r="D49" s="384"/>
      <c r="E49" s="384"/>
      <c r="F49" s="384"/>
      <c r="G49" s="384"/>
      <c r="H49" s="384"/>
      <c r="I49" s="384"/>
      <c r="J49" s="384"/>
    </row>
    <row r="50" spans="1:10" s="387" customFormat="1" ht="25.5">
      <c r="A50" s="386"/>
      <c r="B50" s="384" t="s">
        <v>3456</v>
      </c>
      <c r="C50" s="384"/>
      <c r="D50" s="384"/>
      <c r="E50" s="384"/>
      <c r="F50" s="384"/>
      <c r="G50" s="384"/>
      <c r="H50" s="384"/>
      <c r="I50" s="384"/>
      <c r="J50" s="384"/>
    </row>
    <row r="51" spans="1:10" s="387" customFormat="1" ht="25.5">
      <c r="A51" s="386"/>
      <c r="B51" s="384" t="s">
        <v>3457</v>
      </c>
      <c r="C51" s="384"/>
      <c r="D51" s="384"/>
      <c r="E51" s="384"/>
      <c r="F51" s="384"/>
      <c r="G51" s="384"/>
      <c r="H51" s="384"/>
      <c r="I51" s="384"/>
      <c r="J51" s="384"/>
    </row>
    <row r="52" spans="1:10" s="387" customFormat="1" ht="25.5">
      <c r="A52" s="386"/>
      <c r="B52" s="384" t="s">
        <v>3458</v>
      </c>
      <c r="C52" s="384"/>
      <c r="D52" s="384"/>
      <c r="E52" s="384"/>
      <c r="F52" s="384"/>
      <c r="G52" s="384"/>
      <c r="H52" s="384"/>
      <c r="I52" s="384"/>
      <c r="J52" s="384"/>
    </row>
    <row r="53" spans="1:10" s="387" customFormat="1" ht="25.5">
      <c r="A53" s="386"/>
      <c r="B53" s="384" t="s">
        <v>3459</v>
      </c>
      <c r="C53" s="384"/>
      <c r="D53" s="384"/>
      <c r="E53" s="384"/>
      <c r="F53" s="384"/>
      <c r="G53" s="384"/>
      <c r="H53" s="384"/>
      <c r="I53" s="384"/>
      <c r="J53" s="384"/>
    </row>
    <row r="54" spans="1:10" s="387" customFormat="1">
      <c r="A54" s="386"/>
      <c r="B54" s="384" t="s">
        <v>3460</v>
      </c>
      <c r="C54" s="384"/>
      <c r="D54" s="384"/>
      <c r="E54" s="384"/>
      <c r="F54" s="384"/>
      <c r="G54" s="384"/>
      <c r="H54" s="384"/>
      <c r="I54" s="384"/>
      <c r="J54" s="384"/>
    </row>
    <row r="55" spans="1:10" s="387" customFormat="1" ht="25.5">
      <c r="A55" s="386"/>
      <c r="B55" s="384" t="s">
        <v>3461</v>
      </c>
      <c r="C55" s="384"/>
      <c r="D55" s="384"/>
      <c r="E55" s="384"/>
      <c r="F55" s="384"/>
      <c r="G55" s="384"/>
      <c r="H55" s="384"/>
      <c r="I55" s="384"/>
      <c r="J55" s="384"/>
    </row>
    <row r="56" spans="1:10" s="387" customFormat="1" ht="25.5">
      <c r="A56" s="386"/>
      <c r="B56" s="384" t="s">
        <v>3462</v>
      </c>
      <c r="C56" s="384"/>
      <c r="D56" s="384"/>
      <c r="E56" s="384"/>
      <c r="F56" s="384"/>
      <c r="G56" s="384"/>
      <c r="H56" s="384"/>
      <c r="I56" s="384"/>
      <c r="J56" s="384"/>
    </row>
    <row r="57" spans="1:10" s="387" customFormat="1" ht="38.25">
      <c r="A57" s="386"/>
      <c r="B57" s="384" t="s">
        <v>3463</v>
      </c>
      <c r="C57" s="384"/>
      <c r="D57" s="384"/>
      <c r="E57" s="384"/>
      <c r="F57" s="384"/>
      <c r="G57" s="384"/>
      <c r="H57" s="384"/>
      <c r="I57" s="384"/>
      <c r="J57" s="384"/>
    </row>
    <row r="58" spans="1:10" s="387" customFormat="1" ht="25.5">
      <c r="A58" s="386"/>
      <c r="B58" s="384" t="s">
        <v>3464</v>
      </c>
      <c r="C58" s="384"/>
      <c r="D58" s="384"/>
      <c r="E58" s="384"/>
      <c r="F58" s="384"/>
      <c r="G58" s="384"/>
      <c r="H58" s="384"/>
      <c r="I58" s="384"/>
      <c r="J58" s="384"/>
    </row>
    <row r="59" spans="1:10" s="387" customFormat="1" ht="25.5">
      <c r="A59" s="386"/>
      <c r="B59" s="384" t="s">
        <v>3465</v>
      </c>
      <c r="C59" s="384"/>
      <c r="D59" s="384"/>
      <c r="E59" s="384"/>
      <c r="F59" s="384"/>
      <c r="G59" s="384"/>
      <c r="H59" s="384"/>
      <c r="I59" s="384"/>
      <c r="J59" s="384"/>
    </row>
    <row r="60" spans="1:10" s="387" customFormat="1" ht="25.5">
      <c r="A60" s="386"/>
      <c r="B60" s="384" t="s">
        <v>3466</v>
      </c>
      <c r="C60" s="384"/>
      <c r="D60" s="384"/>
      <c r="E60" s="384"/>
      <c r="F60" s="384"/>
      <c r="G60" s="384"/>
      <c r="H60" s="384"/>
      <c r="I60" s="384"/>
      <c r="J60" s="384"/>
    </row>
    <row r="61" spans="1:10" s="387" customFormat="1" ht="25.5">
      <c r="A61" s="386"/>
      <c r="B61" s="384" t="s">
        <v>3467</v>
      </c>
      <c r="C61" s="384"/>
      <c r="D61" s="384"/>
      <c r="E61" s="384"/>
      <c r="F61" s="384"/>
      <c r="G61" s="384"/>
      <c r="H61" s="384"/>
      <c r="I61" s="384"/>
      <c r="J61" s="384"/>
    </row>
    <row r="62" spans="1:10" s="387" customFormat="1" ht="51">
      <c r="A62" s="386"/>
      <c r="B62" s="384" t="s">
        <v>3468</v>
      </c>
      <c r="C62" s="384"/>
      <c r="D62" s="384"/>
      <c r="E62" s="384"/>
      <c r="F62" s="384"/>
      <c r="G62" s="384"/>
      <c r="H62" s="384"/>
      <c r="I62" s="384"/>
      <c r="J62" s="384"/>
    </row>
    <row r="63" spans="1:10" s="387" customFormat="1" ht="25.5">
      <c r="A63" s="386"/>
      <c r="B63" s="384" t="s">
        <v>3469</v>
      </c>
      <c r="C63" s="384"/>
      <c r="D63" s="384"/>
      <c r="E63" s="384"/>
      <c r="F63" s="384"/>
      <c r="G63" s="384"/>
      <c r="H63" s="384"/>
      <c r="I63" s="384"/>
      <c r="J63" s="384"/>
    </row>
    <row r="64" spans="1:10" s="387" customFormat="1" ht="25.5">
      <c r="A64" s="386"/>
      <c r="B64" s="384" t="s">
        <v>3470</v>
      </c>
      <c r="C64" s="384"/>
      <c r="D64" s="384"/>
      <c r="E64" s="384"/>
      <c r="F64" s="384"/>
      <c r="G64" s="384"/>
      <c r="H64" s="384"/>
      <c r="I64" s="384"/>
      <c r="J64" s="384"/>
    </row>
    <row r="65" spans="1:10" s="387" customFormat="1" ht="38.25">
      <c r="A65" s="386"/>
      <c r="B65" s="384" t="s">
        <v>3471</v>
      </c>
      <c r="C65" s="384"/>
      <c r="D65" s="384"/>
      <c r="E65" s="384"/>
      <c r="F65" s="384"/>
      <c r="G65" s="384"/>
      <c r="H65" s="384"/>
      <c r="I65" s="384"/>
      <c r="J65" s="384"/>
    </row>
    <row r="66" spans="1:10" s="387" customFormat="1" ht="38.25">
      <c r="A66" s="386"/>
      <c r="B66" s="384" t="s">
        <v>3472</v>
      </c>
      <c r="C66" s="384"/>
      <c r="D66" s="384"/>
      <c r="E66" s="384"/>
      <c r="F66" s="384"/>
      <c r="G66" s="384"/>
      <c r="H66" s="384"/>
      <c r="I66" s="384"/>
      <c r="J66" s="384"/>
    </row>
    <row r="67" spans="1:10" s="387" customFormat="1" ht="25.5">
      <c r="A67" s="386"/>
      <c r="B67" s="384" t="s">
        <v>3473</v>
      </c>
      <c r="C67" s="384"/>
      <c r="D67" s="384"/>
      <c r="E67" s="384"/>
      <c r="F67" s="384"/>
      <c r="G67" s="384"/>
      <c r="H67" s="384"/>
      <c r="I67" s="384"/>
      <c r="J67" s="384"/>
    </row>
    <row r="68" spans="1:10" s="387" customFormat="1" ht="25.5">
      <c r="A68" s="386"/>
      <c r="B68" s="384" t="s">
        <v>3474</v>
      </c>
      <c r="C68" s="384"/>
      <c r="D68" s="384"/>
      <c r="E68" s="384"/>
      <c r="F68" s="384"/>
      <c r="G68" s="384"/>
      <c r="H68" s="384"/>
      <c r="I68" s="384"/>
      <c r="J68" s="384"/>
    </row>
    <row r="69" spans="1:10" s="387" customFormat="1" ht="25.5">
      <c r="A69" s="386"/>
      <c r="B69" s="384" t="s">
        <v>3475</v>
      </c>
      <c r="C69" s="384"/>
      <c r="D69" s="384"/>
      <c r="E69" s="384"/>
      <c r="F69" s="384"/>
      <c r="G69" s="384"/>
      <c r="H69" s="384"/>
      <c r="I69" s="384"/>
      <c r="J69" s="384"/>
    </row>
    <row r="70" spans="1:10" s="387" customFormat="1" ht="25.5">
      <c r="A70" s="386"/>
      <c r="B70" s="384" t="s">
        <v>3476</v>
      </c>
      <c r="C70" s="384"/>
      <c r="D70" s="384"/>
      <c r="E70" s="384"/>
      <c r="F70" s="384"/>
      <c r="G70" s="384"/>
      <c r="H70" s="384"/>
      <c r="I70" s="384"/>
      <c r="J70" s="384"/>
    </row>
    <row r="71" spans="1:10" s="387" customFormat="1" ht="38.25">
      <c r="A71" s="386"/>
      <c r="B71" s="384" t="s">
        <v>3477</v>
      </c>
      <c r="C71" s="384"/>
      <c r="D71" s="384"/>
      <c r="E71" s="384"/>
      <c r="F71" s="384"/>
      <c r="G71" s="384"/>
      <c r="H71" s="384"/>
      <c r="I71" s="384"/>
      <c r="J71" s="384"/>
    </row>
    <row r="72" spans="1:10" s="387" customFormat="1" ht="25.5">
      <c r="A72" s="386"/>
      <c r="B72" s="384" t="s">
        <v>3478</v>
      </c>
      <c r="C72" s="384"/>
      <c r="D72" s="384"/>
      <c r="E72" s="384"/>
      <c r="F72" s="384"/>
      <c r="G72" s="384"/>
      <c r="H72" s="384"/>
      <c r="I72" s="384"/>
      <c r="J72" s="384"/>
    </row>
    <row r="73" spans="1:10" s="387" customFormat="1" ht="25.5">
      <c r="A73" s="386"/>
      <c r="B73" s="384" t="s">
        <v>3479</v>
      </c>
      <c r="C73" s="384"/>
      <c r="D73" s="384"/>
      <c r="E73" s="384"/>
      <c r="F73" s="384"/>
      <c r="G73" s="384"/>
      <c r="H73" s="384"/>
      <c r="I73" s="384"/>
      <c r="J73" s="384"/>
    </row>
    <row r="74" spans="1:10" s="387" customFormat="1" ht="38.25">
      <c r="A74" s="386"/>
      <c r="B74" s="384" t="s">
        <v>3480</v>
      </c>
      <c r="C74" s="384"/>
      <c r="D74" s="384"/>
      <c r="E74" s="384"/>
      <c r="F74" s="384"/>
      <c r="G74" s="384"/>
      <c r="H74" s="384"/>
      <c r="I74" s="384"/>
      <c r="J74" s="384"/>
    </row>
    <row r="75" spans="1:10" s="387" customFormat="1" ht="38.25">
      <c r="A75" s="386"/>
      <c r="B75" s="384" t="s">
        <v>3481</v>
      </c>
      <c r="C75" s="384"/>
      <c r="D75" s="384"/>
      <c r="E75" s="384"/>
      <c r="F75" s="384"/>
      <c r="G75" s="384"/>
      <c r="H75" s="384"/>
      <c r="I75" s="384"/>
      <c r="J75" s="384"/>
    </row>
    <row r="76" spans="1:10" s="387" customFormat="1">
      <c r="A76" s="386"/>
      <c r="B76" s="384"/>
      <c r="C76" s="384"/>
      <c r="D76" s="384"/>
      <c r="E76" s="384"/>
      <c r="F76" s="384"/>
      <c r="G76" s="384"/>
      <c r="H76" s="384"/>
      <c r="I76" s="384"/>
      <c r="J76" s="384"/>
    </row>
    <row r="77" spans="1:10" s="387" customFormat="1" ht="25.5">
      <c r="A77" s="386"/>
      <c r="B77" s="384" t="s">
        <v>3482</v>
      </c>
      <c r="C77" s="384"/>
      <c r="D77" s="384"/>
      <c r="E77" s="384"/>
      <c r="F77" s="384"/>
      <c r="G77" s="384"/>
      <c r="H77" s="384"/>
      <c r="I77" s="384"/>
      <c r="J77" s="384"/>
    </row>
    <row r="78" spans="1:10" s="387" customFormat="1" ht="25.5">
      <c r="A78" s="386"/>
      <c r="B78" s="384" t="s">
        <v>3483</v>
      </c>
      <c r="C78" s="384"/>
      <c r="D78" s="384"/>
      <c r="E78" s="384"/>
      <c r="F78" s="384"/>
      <c r="G78" s="384"/>
      <c r="H78" s="384"/>
      <c r="I78" s="384"/>
      <c r="J78" s="384"/>
    </row>
    <row r="79" spans="1:10" s="387" customFormat="1" ht="25.5">
      <c r="A79" s="386"/>
      <c r="B79" s="384" t="s">
        <v>3484</v>
      </c>
      <c r="C79" s="384"/>
      <c r="D79" s="384"/>
      <c r="E79" s="384"/>
      <c r="F79" s="384"/>
      <c r="G79" s="384"/>
      <c r="H79" s="384"/>
      <c r="I79" s="384"/>
      <c r="J79" s="384"/>
    </row>
    <row r="80" spans="1:10" s="387" customFormat="1" ht="25.5">
      <c r="A80" s="386"/>
      <c r="B80" s="384" t="s">
        <v>3485</v>
      </c>
      <c r="C80" s="384"/>
      <c r="D80" s="384"/>
      <c r="E80" s="384"/>
      <c r="F80" s="384"/>
      <c r="G80" s="384"/>
      <c r="H80" s="384"/>
      <c r="I80" s="384"/>
      <c r="J80" s="384"/>
    </row>
    <row r="81" spans="1:10" s="387" customFormat="1" ht="25.5">
      <c r="A81" s="386"/>
      <c r="B81" s="384" t="s">
        <v>3486</v>
      </c>
      <c r="C81" s="384"/>
      <c r="D81" s="384"/>
      <c r="E81" s="384"/>
      <c r="F81" s="384"/>
      <c r="G81" s="384"/>
      <c r="H81" s="384"/>
      <c r="I81" s="384"/>
      <c r="J81" s="384"/>
    </row>
    <row r="82" spans="1:10" s="387" customFormat="1" ht="25.5">
      <c r="A82" s="386"/>
      <c r="B82" s="384" t="s">
        <v>3487</v>
      </c>
      <c r="C82" s="384"/>
      <c r="D82" s="384"/>
      <c r="E82" s="384"/>
      <c r="F82" s="384"/>
      <c r="G82" s="384"/>
      <c r="H82" s="384"/>
      <c r="I82" s="384"/>
      <c r="J82" s="384"/>
    </row>
    <row r="83" spans="1:10" s="387" customFormat="1" ht="25.5">
      <c r="A83" s="386"/>
      <c r="B83" s="384" t="s">
        <v>3488</v>
      </c>
      <c r="C83" s="384"/>
      <c r="D83" s="384"/>
      <c r="E83" s="384"/>
      <c r="F83" s="384"/>
      <c r="G83" s="384"/>
      <c r="H83" s="384"/>
      <c r="I83" s="384"/>
      <c r="J83" s="384"/>
    </row>
    <row r="84" spans="1:10" s="387" customFormat="1" ht="25.5">
      <c r="A84" s="386"/>
      <c r="B84" s="384" t="s">
        <v>3489</v>
      </c>
      <c r="C84" s="384"/>
      <c r="D84" s="384"/>
      <c r="E84" s="384"/>
      <c r="F84" s="384"/>
      <c r="G84" s="384"/>
      <c r="H84" s="384"/>
      <c r="I84" s="384"/>
      <c r="J84" s="384"/>
    </row>
    <row r="85" spans="1:10" s="387" customFormat="1" ht="25.5">
      <c r="A85" s="386"/>
      <c r="B85" s="384" t="s">
        <v>3490</v>
      </c>
      <c r="C85" s="384"/>
      <c r="D85" s="384"/>
      <c r="E85" s="384"/>
      <c r="F85" s="384"/>
      <c r="G85" s="384"/>
      <c r="H85" s="384"/>
      <c r="I85" s="384"/>
      <c r="J85" s="384"/>
    </row>
    <row r="86" spans="1:10" s="387" customFormat="1" ht="25.5">
      <c r="A86" s="386"/>
      <c r="B86" s="384" t="s">
        <v>3491</v>
      </c>
      <c r="C86" s="384"/>
      <c r="D86" s="384"/>
      <c r="E86" s="384"/>
      <c r="F86" s="384"/>
      <c r="G86" s="384"/>
      <c r="H86" s="384"/>
      <c r="I86" s="384"/>
      <c r="J86" s="384"/>
    </row>
    <row r="87" spans="1:10" s="387" customFormat="1">
      <c r="A87" s="386"/>
      <c r="B87" s="384"/>
      <c r="C87" s="384"/>
      <c r="D87" s="384"/>
      <c r="E87" s="384"/>
      <c r="F87" s="384"/>
      <c r="G87" s="384"/>
      <c r="H87" s="384"/>
      <c r="I87" s="384"/>
      <c r="J87" s="384"/>
    </row>
    <row r="88" spans="1:10" s="387" customFormat="1" ht="38.25">
      <c r="A88" s="386"/>
      <c r="B88" s="384" t="s">
        <v>3492</v>
      </c>
      <c r="C88" s="384"/>
      <c r="D88" s="384"/>
      <c r="E88" s="384"/>
      <c r="F88" s="384"/>
      <c r="G88" s="384"/>
      <c r="H88" s="384"/>
      <c r="I88" s="384"/>
      <c r="J88" s="384"/>
    </row>
    <row r="89" spans="1:10" s="387" customFormat="1">
      <c r="A89" s="386"/>
      <c r="B89" s="384" t="s">
        <v>3198</v>
      </c>
      <c r="C89" s="384"/>
      <c r="D89" s="384"/>
      <c r="E89" s="384"/>
      <c r="F89" s="384"/>
      <c r="G89" s="384"/>
      <c r="H89" s="384"/>
      <c r="I89" s="384"/>
      <c r="J89" s="384"/>
    </row>
    <row r="90" spans="1:10" s="387" customFormat="1">
      <c r="A90" s="386"/>
      <c r="B90" s="384" t="s">
        <v>3199</v>
      </c>
      <c r="C90" s="384"/>
      <c r="D90" s="384"/>
      <c r="E90" s="384"/>
      <c r="F90" s="384"/>
      <c r="G90" s="384"/>
      <c r="H90" s="384"/>
      <c r="I90" s="384"/>
      <c r="J90" s="384"/>
    </row>
    <row r="91" spans="1:10" s="387" customFormat="1">
      <c r="A91" s="386"/>
      <c r="B91" s="384" t="s">
        <v>3200</v>
      </c>
      <c r="C91" s="384"/>
      <c r="D91" s="384"/>
      <c r="E91" s="384"/>
      <c r="F91" s="384"/>
      <c r="G91" s="384"/>
      <c r="H91" s="384"/>
      <c r="I91" s="384"/>
      <c r="J91" s="384"/>
    </row>
    <row r="92" spans="1:10" s="387" customFormat="1">
      <c r="A92" s="386"/>
      <c r="B92" s="384" t="s">
        <v>3201</v>
      </c>
      <c r="C92" s="384"/>
      <c r="D92" s="384"/>
      <c r="E92" s="384"/>
      <c r="F92" s="384"/>
      <c r="G92" s="384"/>
      <c r="H92" s="384"/>
      <c r="I92" s="384"/>
      <c r="J92" s="384"/>
    </row>
    <row r="93" spans="1:10" s="387" customFormat="1">
      <c r="A93" s="386"/>
      <c r="B93" s="384" t="s">
        <v>3202</v>
      </c>
      <c r="C93" s="384"/>
      <c r="D93" s="384"/>
      <c r="E93" s="384"/>
      <c r="F93" s="384"/>
      <c r="G93" s="384"/>
      <c r="H93" s="384"/>
      <c r="I93" s="384"/>
      <c r="J93" s="384"/>
    </row>
    <row r="94" spans="1:10" s="387" customFormat="1">
      <c r="A94" s="386"/>
      <c r="B94" s="384" t="s">
        <v>3203</v>
      </c>
      <c r="C94" s="384"/>
      <c r="D94" s="384"/>
      <c r="E94" s="384"/>
      <c r="F94" s="384"/>
      <c r="G94" s="384"/>
      <c r="H94" s="384"/>
      <c r="I94" s="384"/>
      <c r="J94" s="384"/>
    </row>
    <row r="95" spans="1:10" s="387" customFormat="1" ht="25.5">
      <c r="A95" s="386"/>
      <c r="B95" s="384" t="s">
        <v>3234</v>
      </c>
      <c r="C95" s="384"/>
      <c r="D95" s="384"/>
      <c r="E95" s="384"/>
      <c r="F95" s="384"/>
      <c r="G95" s="384"/>
      <c r="H95" s="384"/>
      <c r="I95" s="384"/>
      <c r="J95" s="384"/>
    </row>
    <row r="96" spans="1:10" s="387" customFormat="1">
      <c r="A96" s="386"/>
      <c r="B96" s="384" t="s">
        <v>3205</v>
      </c>
      <c r="C96" s="384"/>
      <c r="D96" s="384"/>
      <c r="E96" s="384"/>
      <c r="F96" s="384"/>
      <c r="G96" s="384"/>
      <c r="H96" s="384"/>
      <c r="I96" s="384"/>
      <c r="J96" s="384"/>
    </row>
    <row r="97" spans="1:1025" s="387" customFormat="1">
      <c r="A97" s="386"/>
      <c r="B97" s="384" t="s">
        <v>3206</v>
      </c>
      <c r="C97" s="384"/>
      <c r="D97" s="384"/>
      <c r="E97" s="384"/>
      <c r="F97" s="384"/>
      <c r="G97" s="384"/>
      <c r="H97" s="384"/>
      <c r="I97" s="384"/>
      <c r="J97" s="384"/>
    </row>
    <row r="98" spans="1:1025" s="387" customFormat="1">
      <c r="A98" s="386"/>
      <c r="B98" s="384" t="s">
        <v>3155</v>
      </c>
      <c r="C98" s="384"/>
      <c r="D98" s="384"/>
      <c r="E98" s="384"/>
      <c r="F98" s="384"/>
      <c r="G98" s="384"/>
      <c r="H98" s="384"/>
      <c r="I98" s="384"/>
      <c r="J98" s="384"/>
    </row>
    <row r="99" spans="1:1025" s="387" customFormat="1" ht="25.5">
      <c r="A99" s="386"/>
      <c r="B99" s="384" t="s">
        <v>3207</v>
      </c>
      <c r="C99" s="384"/>
      <c r="D99" s="384"/>
      <c r="E99" s="384"/>
      <c r="F99" s="384"/>
      <c r="G99" s="384"/>
      <c r="H99" s="384"/>
      <c r="I99" s="384"/>
      <c r="J99" s="384"/>
    </row>
    <row r="100" spans="1:1025" s="387" customFormat="1">
      <c r="A100" s="386"/>
      <c r="B100" s="384"/>
      <c r="C100" s="384"/>
      <c r="D100" s="384"/>
      <c r="E100" s="384"/>
      <c r="F100" s="384"/>
      <c r="G100" s="384"/>
      <c r="H100" s="384"/>
      <c r="I100" s="384"/>
      <c r="J100" s="384"/>
    </row>
    <row r="101" spans="1:1025" s="387" customFormat="1" ht="25.5">
      <c r="A101" s="386"/>
      <c r="B101" s="387" t="s">
        <v>3493</v>
      </c>
      <c r="H101" s="388"/>
      <c r="J101" s="389"/>
    </row>
    <row r="102" spans="1:1025" s="387" customFormat="1">
      <c r="A102" s="386"/>
      <c r="H102" s="388"/>
      <c r="J102" s="389"/>
    </row>
    <row r="103" spans="1:1025" s="369" customFormat="1" ht="25.5">
      <c r="A103" s="383"/>
      <c r="B103" s="384" t="s">
        <v>3494</v>
      </c>
      <c r="C103" s="384"/>
      <c r="D103" s="384"/>
      <c r="E103" s="384"/>
      <c r="F103" s="384"/>
      <c r="G103" s="385"/>
      <c r="H103" s="370"/>
      <c r="I103" s="371"/>
      <c r="J103" s="390"/>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c r="BT103" s="385"/>
      <c r="BU103" s="385"/>
      <c r="BV103" s="385"/>
      <c r="BW103" s="385"/>
      <c r="BX103" s="385"/>
      <c r="BY103" s="385"/>
      <c r="BZ103" s="385"/>
      <c r="CA103" s="385"/>
      <c r="CB103" s="385"/>
      <c r="CC103" s="385"/>
      <c r="CD103" s="385"/>
      <c r="CE103" s="385"/>
      <c r="CF103" s="385"/>
      <c r="CG103" s="385"/>
      <c r="CH103" s="385"/>
      <c r="CI103" s="385"/>
      <c r="CJ103" s="385"/>
      <c r="CK103" s="385"/>
      <c r="CL103" s="385"/>
      <c r="CM103" s="385"/>
      <c r="CN103" s="385"/>
      <c r="CO103" s="385"/>
      <c r="CP103" s="385"/>
      <c r="CQ103" s="385"/>
      <c r="CR103" s="385"/>
      <c r="CS103" s="385"/>
      <c r="CT103" s="385"/>
      <c r="CU103" s="385"/>
      <c r="CV103" s="385"/>
      <c r="CW103" s="385"/>
      <c r="CX103" s="385"/>
      <c r="CY103" s="385"/>
      <c r="CZ103" s="385"/>
      <c r="DA103" s="385"/>
      <c r="DB103" s="385"/>
      <c r="DC103" s="385"/>
      <c r="DD103" s="385"/>
      <c r="DE103" s="385"/>
      <c r="DF103" s="385"/>
      <c r="DG103" s="385"/>
      <c r="DH103" s="385"/>
      <c r="DI103" s="385"/>
      <c r="DJ103" s="385"/>
      <c r="DK103" s="385"/>
      <c r="DL103" s="385"/>
      <c r="DM103" s="385"/>
      <c r="DN103" s="385"/>
      <c r="DO103" s="385"/>
      <c r="DP103" s="385"/>
      <c r="DQ103" s="385"/>
      <c r="DR103" s="385"/>
      <c r="DS103" s="385"/>
      <c r="DT103" s="385"/>
      <c r="DU103" s="385"/>
      <c r="DV103" s="385"/>
      <c r="DW103" s="385"/>
      <c r="DX103" s="385"/>
      <c r="DY103" s="385"/>
      <c r="DZ103" s="385"/>
      <c r="EA103" s="385"/>
      <c r="EB103" s="385"/>
      <c r="EC103" s="385"/>
      <c r="ED103" s="385"/>
      <c r="EE103" s="385"/>
      <c r="EF103" s="385"/>
      <c r="EG103" s="385"/>
      <c r="EH103" s="385"/>
      <c r="EI103" s="385"/>
      <c r="EJ103" s="385"/>
      <c r="EK103" s="385"/>
      <c r="EL103" s="385"/>
      <c r="EM103" s="385"/>
      <c r="EN103" s="385"/>
      <c r="EO103" s="385"/>
      <c r="EP103" s="385"/>
      <c r="EQ103" s="385"/>
      <c r="ER103" s="385"/>
      <c r="ES103" s="385"/>
      <c r="ET103" s="385"/>
      <c r="EU103" s="385"/>
      <c r="EV103" s="385"/>
      <c r="EW103" s="385"/>
      <c r="EX103" s="385"/>
      <c r="EY103" s="385"/>
      <c r="EZ103" s="385"/>
      <c r="FA103" s="385"/>
      <c r="FB103" s="385"/>
      <c r="FC103" s="385"/>
      <c r="FD103" s="385"/>
      <c r="FE103" s="385"/>
      <c r="FF103" s="385"/>
      <c r="FG103" s="385"/>
      <c r="FH103" s="385"/>
      <c r="FI103" s="385"/>
      <c r="FJ103" s="385"/>
      <c r="FK103" s="385"/>
      <c r="FL103" s="385"/>
      <c r="FM103" s="385"/>
      <c r="FN103" s="385"/>
      <c r="FO103" s="385"/>
      <c r="FP103" s="385"/>
      <c r="FQ103" s="385"/>
      <c r="FR103" s="385"/>
      <c r="FS103" s="385"/>
      <c r="FT103" s="385"/>
      <c r="FU103" s="385"/>
      <c r="FV103" s="385"/>
      <c r="FW103" s="385"/>
      <c r="FX103" s="385"/>
      <c r="FY103" s="385"/>
      <c r="FZ103" s="385"/>
      <c r="GA103" s="385"/>
      <c r="GB103" s="385"/>
      <c r="GC103" s="385"/>
      <c r="GD103" s="385"/>
      <c r="GE103" s="385"/>
      <c r="GF103" s="385"/>
      <c r="GG103" s="385"/>
      <c r="GH103" s="385"/>
      <c r="GI103" s="385"/>
      <c r="GJ103" s="385"/>
      <c r="GK103" s="385"/>
      <c r="GL103" s="385"/>
      <c r="GM103" s="385"/>
      <c r="GN103" s="385"/>
      <c r="GO103" s="385"/>
      <c r="GP103" s="385"/>
      <c r="GQ103" s="385"/>
      <c r="GR103" s="385"/>
      <c r="GS103" s="385"/>
      <c r="GT103" s="385"/>
      <c r="GU103" s="385"/>
      <c r="GV103" s="385"/>
      <c r="GW103" s="385"/>
      <c r="GX103" s="385"/>
      <c r="GY103" s="385"/>
      <c r="GZ103" s="385"/>
      <c r="HA103" s="385"/>
      <c r="HB103" s="385"/>
      <c r="HC103" s="385"/>
      <c r="HD103" s="385"/>
      <c r="HE103" s="385"/>
      <c r="HF103" s="385"/>
      <c r="HG103" s="385"/>
      <c r="HH103" s="385"/>
      <c r="HI103" s="385"/>
      <c r="HJ103" s="385"/>
      <c r="HK103" s="385"/>
      <c r="HL103" s="385"/>
      <c r="HM103" s="385"/>
      <c r="HN103" s="385"/>
      <c r="HO103" s="385"/>
      <c r="HP103" s="385"/>
      <c r="HQ103" s="385"/>
      <c r="HR103" s="385"/>
      <c r="HS103" s="385"/>
      <c r="HT103" s="385"/>
      <c r="HU103" s="385"/>
      <c r="HV103" s="385"/>
      <c r="HW103" s="385"/>
      <c r="HX103" s="385"/>
      <c r="HY103" s="385"/>
      <c r="HZ103" s="385"/>
      <c r="IA103" s="385"/>
      <c r="IB103" s="385"/>
      <c r="IC103" s="385"/>
      <c r="ID103" s="385"/>
      <c r="IE103" s="385"/>
      <c r="IF103" s="385"/>
      <c r="IG103" s="385"/>
      <c r="IH103" s="385"/>
      <c r="II103" s="385"/>
      <c r="IJ103" s="385"/>
      <c r="IK103" s="385"/>
      <c r="IL103" s="385"/>
      <c r="IM103" s="385"/>
      <c r="IN103" s="385"/>
      <c r="IO103" s="385"/>
      <c r="IP103" s="385"/>
      <c r="IQ103" s="385"/>
      <c r="IR103" s="385"/>
      <c r="IS103" s="385"/>
      <c r="IT103" s="385"/>
      <c r="IU103" s="385"/>
      <c r="IV103" s="385"/>
      <c r="IW103" s="385"/>
      <c r="IX103" s="385"/>
      <c r="IY103" s="385"/>
      <c r="IZ103" s="385"/>
      <c r="JA103" s="385"/>
      <c r="JB103" s="385"/>
      <c r="JC103" s="385"/>
      <c r="JD103" s="385"/>
      <c r="JE103" s="385"/>
      <c r="JF103" s="385"/>
      <c r="JG103" s="385"/>
      <c r="JH103" s="385"/>
      <c r="JI103" s="385"/>
      <c r="JJ103" s="385"/>
      <c r="JK103" s="385"/>
      <c r="JL103" s="385"/>
      <c r="JM103" s="385"/>
      <c r="JN103" s="385"/>
      <c r="JO103" s="385"/>
      <c r="JP103" s="385"/>
      <c r="JQ103" s="385"/>
      <c r="JR103" s="385"/>
      <c r="JS103" s="385"/>
      <c r="JT103" s="385"/>
      <c r="JU103" s="385"/>
      <c r="JV103" s="385"/>
      <c r="JW103" s="385"/>
      <c r="JX103" s="385"/>
      <c r="JY103" s="385"/>
      <c r="JZ103" s="385"/>
      <c r="KA103" s="385"/>
      <c r="KB103" s="385"/>
      <c r="KC103" s="385"/>
      <c r="KD103" s="385"/>
      <c r="KE103" s="385"/>
      <c r="KF103" s="385"/>
      <c r="KG103" s="385"/>
      <c r="KH103" s="385"/>
      <c r="KI103" s="385"/>
      <c r="KJ103" s="385"/>
      <c r="KK103" s="385"/>
      <c r="KL103" s="385"/>
      <c r="KM103" s="385"/>
      <c r="KN103" s="385"/>
      <c r="KO103" s="385"/>
      <c r="KP103" s="385"/>
      <c r="KQ103" s="385"/>
      <c r="KR103" s="385"/>
      <c r="KS103" s="385"/>
      <c r="KT103" s="385"/>
      <c r="KU103" s="385"/>
      <c r="KV103" s="385"/>
      <c r="KW103" s="385"/>
      <c r="KX103" s="385"/>
      <c r="KY103" s="385"/>
      <c r="KZ103" s="385"/>
      <c r="LA103" s="385"/>
      <c r="LB103" s="385"/>
      <c r="LC103" s="385"/>
      <c r="LD103" s="385"/>
      <c r="LE103" s="385"/>
      <c r="LF103" s="385"/>
      <c r="LG103" s="385"/>
      <c r="LH103" s="385"/>
      <c r="LI103" s="385"/>
      <c r="LJ103" s="385"/>
      <c r="LK103" s="385"/>
      <c r="LL103" s="385"/>
      <c r="LM103" s="385"/>
      <c r="LN103" s="385"/>
      <c r="LO103" s="385"/>
      <c r="LP103" s="385"/>
      <c r="LQ103" s="385"/>
      <c r="LR103" s="385"/>
      <c r="LS103" s="385"/>
      <c r="LT103" s="385"/>
      <c r="LU103" s="385"/>
      <c r="LV103" s="385"/>
      <c r="LW103" s="385"/>
      <c r="LX103" s="385"/>
      <c r="LY103" s="385"/>
      <c r="LZ103" s="385"/>
      <c r="MA103" s="385"/>
      <c r="MB103" s="385"/>
      <c r="MC103" s="385"/>
      <c r="MD103" s="385"/>
      <c r="ME103" s="385"/>
      <c r="MF103" s="385"/>
      <c r="MG103" s="385"/>
      <c r="MH103" s="385"/>
      <c r="MI103" s="385"/>
      <c r="MJ103" s="385"/>
      <c r="MK103" s="385"/>
      <c r="ML103" s="385"/>
      <c r="MM103" s="385"/>
      <c r="MN103" s="385"/>
      <c r="MO103" s="385"/>
      <c r="MP103" s="385"/>
      <c r="MQ103" s="385"/>
      <c r="MR103" s="385"/>
      <c r="MS103" s="385"/>
      <c r="MT103" s="385"/>
      <c r="MU103" s="385"/>
      <c r="MV103" s="385"/>
      <c r="MW103" s="385"/>
      <c r="MX103" s="385"/>
      <c r="MY103" s="385"/>
      <c r="MZ103" s="385"/>
      <c r="NA103" s="385"/>
      <c r="NB103" s="385"/>
      <c r="NC103" s="385"/>
      <c r="ND103" s="385"/>
      <c r="NE103" s="385"/>
      <c r="NF103" s="385"/>
      <c r="NG103" s="385"/>
      <c r="NH103" s="385"/>
      <c r="NI103" s="385"/>
      <c r="NJ103" s="385"/>
      <c r="NK103" s="385"/>
      <c r="NL103" s="385"/>
      <c r="NM103" s="385"/>
      <c r="NN103" s="385"/>
      <c r="NO103" s="385"/>
      <c r="NP103" s="385"/>
      <c r="NQ103" s="385"/>
      <c r="NR103" s="385"/>
      <c r="NS103" s="385"/>
      <c r="NT103" s="385"/>
      <c r="NU103" s="385"/>
      <c r="NV103" s="385"/>
      <c r="NW103" s="385"/>
      <c r="NX103" s="385"/>
      <c r="NY103" s="385"/>
      <c r="NZ103" s="385"/>
      <c r="OA103" s="385"/>
      <c r="OB103" s="385"/>
      <c r="OC103" s="385"/>
      <c r="OD103" s="385"/>
      <c r="OE103" s="385"/>
      <c r="OF103" s="385"/>
      <c r="OG103" s="385"/>
      <c r="OH103" s="385"/>
      <c r="OI103" s="385"/>
      <c r="OJ103" s="385"/>
      <c r="OK103" s="385"/>
      <c r="OL103" s="385"/>
      <c r="OM103" s="385"/>
      <c r="ON103" s="385"/>
      <c r="OO103" s="385"/>
      <c r="OP103" s="385"/>
      <c r="OQ103" s="385"/>
      <c r="OR103" s="385"/>
      <c r="OS103" s="385"/>
      <c r="OT103" s="385"/>
      <c r="OU103" s="385"/>
      <c r="OV103" s="385"/>
      <c r="OW103" s="385"/>
      <c r="OX103" s="385"/>
      <c r="OY103" s="385"/>
      <c r="OZ103" s="385"/>
      <c r="PA103" s="385"/>
      <c r="PB103" s="385"/>
      <c r="PC103" s="385"/>
      <c r="PD103" s="385"/>
      <c r="PE103" s="385"/>
      <c r="PF103" s="385"/>
      <c r="PG103" s="385"/>
      <c r="PH103" s="385"/>
      <c r="PI103" s="385"/>
      <c r="PJ103" s="385"/>
      <c r="PK103" s="385"/>
      <c r="PL103" s="385"/>
      <c r="PM103" s="385"/>
      <c r="PN103" s="385"/>
      <c r="PO103" s="385"/>
      <c r="PP103" s="385"/>
      <c r="PQ103" s="385"/>
      <c r="PR103" s="385"/>
      <c r="PS103" s="385"/>
      <c r="PT103" s="385"/>
      <c r="PU103" s="385"/>
      <c r="PV103" s="385"/>
      <c r="PW103" s="385"/>
      <c r="PX103" s="385"/>
      <c r="PY103" s="385"/>
      <c r="PZ103" s="385"/>
      <c r="QA103" s="385"/>
      <c r="QB103" s="385"/>
      <c r="QC103" s="385"/>
      <c r="QD103" s="385"/>
      <c r="QE103" s="385"/>
      <c r="QF103" s="385"/>
      <c r="QG103" s="385"/>
      <c r="QH103" s="385"/>
      <c r="QI103" s="385"/>
      <c r="QJ103" s="385"/>
      <c r="QK103" s="385"/>
      <c r="QL103" s="385"/>
      <c r="QM103" s="385"/>
      <c r="QN103" s="385"/>
      <c r="QO103" s="385"/>
      <c r="QP103" s="385"/>
      <c r="QQ103" s="385"/>
      <c r="QR103" s="385"/>
      <c r="QS103" s="385"/>
      <c r="QT103" s="385"/>
      <c r="QU103" s="385"/>
      <c r="QV103" s="385"/>
      <c r="QW103" s="385"/>
      <c r="QX103" s="385"/>
      <c r="QY103" s="385"/>
      <c r="QZ103" s="385"/>
      <c r="RA103" s="385"/>
      <c r="RB103" s="385"/>
      <c r="RC103" s="385"/>
      <c r="RD103" s="385"/>
      <c r="RE103" s="385"/>
      <c r="RF103" s="385"/>
      <c r="RG103" s="385"/>
      <c r="RH103" s="385"/>
      <c r="RI103" s="385"/>
      <c r="RJ103" s="385"/>
      <c r="RK103" s="385"/>
      <c r="RL103" s="385"/>
      <c r="RM103" s="385"/>
      <c r="RN103" s="385"/>
      <c r="RO103" s="385"/>
      <c r="RP103" s="385"/>
      <c r="RQ103" s="385"/>
      <c r="RR103" s="385"/>
      <c r="RS103" s="385"/>
      <c r="RT103" s="385"/>
      <c r="RU103" s="385"/>
      <c r="RV103" s="385"/>
      <c r="RW103" s="385"/>
      <c r="RX103" s="385"/>
      <c r="RY103" s="385"/>
      <c r="RZ103" s="385"/>
      <c r="SA103" s="385"/>
      <c r="SB103" s="385"/>
      <c r="SC103" s="385"/>
      <c r="SD103" s="385"/>
      <c r="SE103" s="385"/>
      <c r="SF103" s="385"/>
      <c r="SG103" s="385"/>
      <c r="SH103" s="385"/>
      <c r="SI103" s="385"/>
      <c r="SJ103" s="385"/>
      <c r="SK103" s="385"/>
      <c r="SL103" s="385"/>
      <c r="SM103" s="385"/>
      <c r="SN103" s="385"/>
      <c r="SO103" s="385"/>
      <c r="SP103" s="385"/>
      <c r="SQ103" s="385"/>
      <c r="SR103" s="385"/>
      <c r="SS103" s="385"/>
      <c r="ST103" s="385"/>
      <c r="SU103" s="385"/>
      <c r="SV103" s="385"/>
      <c r="SW103" s="385"/>
      <c r="SX103" s="385"/>
      <c r="SY103" s="385"/>
      <c r="SZ103" s="385"/>
      <c r="TA103" s="385"/>
      <c r="TB103" s="385"/>
      <c r="TC103" s="385"/>
      <c r="TD103" s="385"/>
      <c r="TE103" s="385"/>
      <c r="TF103" s="385"/>
      <c r="TG103" s="385"/>
      <c r="TH103" s="385"/>
      <c r="TI103" s="385"/>
      <c r="TJ103" s="385"/>
      <c r="TK103" s="385"/>
      <c r="TL103" s="385"/>
      <c r="TM103" s="385"/>
      <c r="TN103" s="385"/>
      <c r="TO103" s="385"/>
      <c r="TP103" s="385"/>
      <c r="TQ103" s="385"/>
      <c r="TR103" s="385"/>
      <c r="TS103" s="385"/>
      <c r="TT103" s="385"/>
      <c r="TU103" s="385"/>
      <c r="TV103" s="385"/>
      <c r="TW103" s="385"/>
      <c r="TX103" s="385"/>
      <c r="TY103" s="385"/>
      <c r="TZ103" s="385"/>
      <c r="UA103" s="385"/>
      <c r="UB103" s="385"/>
      <c r="UC103" s="385"/>
      <c r="UD103" s="385"/>
      <c r="UE103" s="385"/>
      <c r="UF103" s="385"/>
      <c r="UG103" s="385"/>
      <c r="UH103" s="385"/>
      <c r="UI103" s="385"/>
      <c r="UJ103" s="385"/>
      <c r="UK103" s="385"/>
      <c r="UL103" s="385"/>
      <c r="UM103" s="385"/>
      <c r="UN103" s="385"/>
      <c r="UO103" s="385"/>
      <c r="UP103" s="385"/>
      <c r="UQ103" s="385"/>
      <c r="UR103" s="385"/>
      <c r="US103" s="385"/>
      <c r="UT103" s="385"/>
      <c r="UU103" s="385"/>
      <c r="UV103" s="385"/>
      <c r="UW103" s="385"/>
      <c r="UX103" s="385"/>
      <c r="UY103" s="385"/>
      <c r="UZ103" s="385"/>
      <c r="VA103" s="385"/>
      <c r="VB103" s="385"/>
      <c r="VC103" s="385"/>
      <c r="VD103" s="385"/>
      <c r="VE103" s="385"/>
      <c r="VF103" s="385"/>
      <c r="VG103" s="385"/>
      <c r="VH103" s="385"/>
      <c r="VI103" s="385"/>
      <c r="VJ103" s="385"/>
      <c r="VK103" s="385"/>
      <c r="VL103" s="385"/>
      <c r="VM103" s="385"/>
      <c r="VN103" s="385"/>
      <c r="VO103" s="385"/>
      <c r="VP103" s="385"/>
      <c r="VQ103" s="385"/>
      <c r="VR103" s="385"/>
      <c r="VS103" s="385"/>
      <c r="VT103" s="385"/>
      <c r="VU103" s="385"/>
      <c r="VV103" s="385"/>
      <c r="VW103" s="385"/>
      <c r="VX103" s="385"/>
      <c r="VY103" s="385"/>
      <c r="VZ103" s="385"/>
      <c r="WA103" s="385"/>
      <c r="WB103" s="385"/>
      <c r="WC103" s="385"/>
      <c r="WD103" s="385"/>
      <c r="WE103" s="385"/>
      <c r="WF103" s="385"/>
      <c r="WG103" s="385"/>
      <c r="WH103" s="385"/>
      <c r="WI103" s="385"/>
      <c r="WJ103" s="385"/>
      <c r="WK103" s="385"/>
      <c r="WL103" s="385"/>
      <c r="WM103" s="385"/>
      <c r="WN103" s="385"/>
      <c r="WO103" s="385"/>
      <c r="WP103" s="385"/>
      <c r="WQ103" s="385"/>
      <c r="WR103" s="385"/>
      <c r="WS103" s="385"/>
      <c r="WT103" s="385"/>
      <c r="WU103" s="385"/>
      <c r="WV103" s="385"/>
      <c r="WW103" s="385"/>
      <c r="WX103" s="385"/>
      <c r="WY103" s="385"/>
      <c r="WZ103" s="385"/>
      <c r="XA103" s="385"/>
      <c r="XB103" s="385"/>
      <c r="XC103" s="385"/>
      <c r="XD103" s="385"/>
      <c r="XE103" s="385"/>
      <c r="XF103" s="385"/>
      <c r="XG103" s="385"/>
      <c r="XH103" s="385"/>
      <c r="XI103" s="385"/>
      <c r="XJ103" s="385"/>
      <c r="XK103" s="385"/>
      <c r="XL103" s="385"/>
      <c r="XM103" s="385"/>
      <c r="XN103" s="385"/>
      <c r="XO103" s="385"/>
      <c r="XP103" s="385"/>
      <c r="XQ103" s="385"/>
      <c r="XR103" s="385"/>
      <c r="XS103" s="385"/>
      <c r="XT103" s="385"/>
      <c r="XU103" s="385"/>
      <c r="XV103" s="385"/>
      <c r="XW103" s="385"/>
      <c r="XX103" s="385"/>
      <c r="XY103" s="385"/>
      <c r="XZ103" s="385"/>
      <c r="YA103" s="385"/>
      <c r="YB103" s="385"/>
      <c r="YC103" s="385"/>
      <c r="YD103" s="385"/>
      <c r="YE103" s="385"/>
      <c r="YF103" s="385"/>
      <c r="YG103" s="385"/>
      <c r="YH103" s="385"/>
      <c r="YI103" s="385"/>
      <c r="YJ103" s="385"/>
      <c r="YK103" s="385"/>
      <c r="YL103" s="385"/>
      <c r="YM103" s="385"/>
      <c r="YN103" s="385"/>
      <c r="YO103" s="385"/>
      <c r="YP103" s="385"/>
      <c r="YQ103" s="385"/>
      <c r="YR103" s="385"/>
      <c r="YS103" s="385"/>
      <c r="YT103" s="385"/>
      <c r="YU103" s="385"/>
      <c r="YV103" s="385"/>
      <c r="YW103" s="385"/>
      <c r="YX103" s="385"/>
      <c r="YY103" s="385"/>
      <c r="YZ103" s="385"/>
      <c r="ZA103" s="385"/>
      <c r="ZB103" s="385"/>
      <c r="ZC103" s="385"/>
      <c r="ZD103" s="385"/>
      <c r="ZE103" s="385"/>
      <c r="ZF103" s="385"/>
      <c r="ZG103" s="385"/>
      <c r="ZH103" s="385"/>
      <c r="ZI103" s="385"/>
      <c r="ZJ103" s="385"/>
      <c r="ZK103" s="385"/>
      <c r="ZL103" s="385"/>
      <c r="ZM103" s="385"/>
      <c r="ZN103" s="385"/>
      <c r="ZO103" s="385"/>
      <c r="ZP103" s="385"/>
      <c r="ZQ103" s="385"/>
      <c r="ZR103" s="385"/>
      <c r="ZS103" s="385"/>
      <c r="ZT103" s="385"/>
      <c r="ZU103" s="385"/>
      <c r="ZV103" s="385"/>
      <c r="ZW103" s="385"/>
      <c r="ZX103" s="385"/>
      <c r="ZY103" s="385"/>
      <c r="ZZ103" s="385"/>
      <c r="AAA103" s="385"/>
      <c r="AAB103" s="385"/>
      <c r="AAC103" s="385"/>
      <c r="AAD103" s="385"/>
      <c r="AAE103" s="385"/>
      <c r="AAF103" s="385"/>
      <c r="AAG103" s="385"/>
      <c r="AAH103" s="385"/>
      <c r="AAI103" s="385"/>
      <c r="AAJ103" s="385"/>
      <c r="AAK103" s="385"/>
      <c r="AAL103" s="385"/>
      <c r="AAM103" s="385"/>
      <c r="AAN103" s="385"/>
      <c r="AAO103" s="385"/>
      <c r="AAP103" s="385"/>
      <c r="AAQ103" s="385"/>
      <c r="AAR103" s="385"/>
      <c r="AAS103" s="385"/>
      <c r="AAT103" s="385"/>
      <c r="AAU103" s="385"/>
      <c r="AAV103" s="385"/>
      <c r="AAW103" s="385"/>
      <c r="AAX103" s="385"/>
      <c r="AAY103" s="385"/>
      <c r="AAZ103" s="385"/>
      <c r="ABA103" s="385"/>
      <c r="ABB103" s="385"/>
      <c r="ABC103" s="385"/>
      <c r="ABD103" s="385"/>
      <c r="ABE103" s="385"/>
      <c r="ABF103" s="385"/>
      <c r="ABG103" s="385"/>
      <c r="ABH103" s="385"/>
      <c r="ABI103" s="385"/>
      <c r="ABJ103" s="385"/>
      <c r="ABK103" s="385"/>
      <c r="ABL103" s="385"/>
      <c r="ABM103" s="385"/>
      <c r="ABN103" s="385"/>
      <c r="ABO103" s="385"/>
      <c r="ABP103" s="385"/>
      <c r="ABQ103" s="385"/>
      <c r="ABR103" s="385"/>
      <c r="ABS103" s="385"/>
      <c r="ABT103" s="385"/>
      <c r="ABU103" s="385"/>
      <c r="ABV103" s="385"/>
      <c r="ABW103" s="385"/>
      <c r="ABX103" s="385"/>
      <c r="ABY103" s="385"/>
      <c r="ABZ103" s="385"/>
      <c r="ACA103" s="385"/>
      <c r="ACB103" s="385"/>
      <c r="ACC103" s="385"/>
      <c r="ACD103" s="385"/>
      <c r="ACE103" s="385"/>
      <c r="ACF103" s="385"/>
      <c r="ACG103" s="385"/>
      <c r="ACH103" s="385"/>
      <c r="ACI103" s="385"/>
      <c r="ACJ103" s="385"/>
      <c r="ACK103" s="385"/>
      <c r="ACL103" s="385"/>
      <c r="ACM103" s="385"/>
      <c r="ACN103" s="385"/>
      <c r="ACO103" s="385"/>
      <c r="ACP103" s="385"/>
      <c r="ACQ103" s="385"/>
      <c r="ACR103" s="385"/>
      <c r="ACS103" s="385"/>
      <c r="ACT103" s="385"/>
      <c r="ACU103" s="385"/>
      <c r="ACV103" s="385"/>
      <c r="ACW103" s="385"/>
      <c r="ACX103" s="385"/>
      <c r="ACY103" s="385"/>
      <c r="ACZ103" s="385"/>
      <c r="ADA103" s="385"/>
      <c r="ADB103" s="385"/>
      <c r="ADC103" s="385"/>
      <c r="ADD103" s="385"/>
      <c r="ADE103" s="385"/>
      <c r="ADF103" s="385"/>
      <c r="ADG103" s="385"/>
      <c r="ADH103" s="385"/>
      <c r="ADI103" s="385"/>
      <c r="ADJ103" s="385"/>
      <c r="ADK103" s="385"/>
      <c r="ADL103" s="385"/>
      <c r="ADM103" s="385"/>
      <c r="ADN103" s="385"/>
      <c r="ADO103" s="385"/>
      <c r="ADP103" s="385"/>
      <c r="ADQ103" s="385"/>
      <c r="ADR103" s="385"/>
      <c r="ADS103" s="385"/>
      <c r="ADT103" s="385"/>
      <c r="ADU103" s="385"/>
      <c r="ADV103" s="385"/>
      <c r="ADW103" s="385"/>
      <c r="ADX103" s="385"/>
      <c r="ADY103" s="385"/>
      <c r="ADZ103" s="385"/>
      <c r="AEA103" s="385"/>
      <c r="AEB103" s="385"/>
      <c r="AEC103" s="385"/>
      <c r="AED103" s="385"/>
      <c r="AEE103" s="385"/>
      <c r="AEF103" s="385"/>
      <c r="AEG103" s="385"/>
      <c r="AEH103" s="385"/>
      <c r="AEI103" s="385"/>
      <c r="AEJ103" s="385"/>
      <c r="AEK103" s="385"/>
      <c r="AEL103" s="385"/>
      <c r="AEM103" s="385"/>
      <c r="AEN103" s="385"/>
      <c r="AEO103" s="385"/>
      <c r="AEP103" s="385"/>
      <c r="AEQ103" s="385"/>
      <c r="AER103" s="385"/>
      <c r="AES103" s="385"/>
      <c r="AET103" s="385"/>
      <c r="AEU103" s="385"/>
      <c r="AEV103" s="385"/>
      <c r="AEW103" s="385"/>
      <c r="AEX103" s="385"/>
      <c r="AEY103" s="385"/>
      <c r="AEZ103" s="385"/>
      <c r="AFA103" s="385"/>
      <c r="AFB103" s="385"/>
      <c r="AFC103" s="385"/>
      <c r="AFD103" s="385"/>
      <c r="AFE103" s="385"/>
      <c r="AFF103" s="385"/>
      <c r="AFG103" s="385"/>
      <c r="AFH103" s="385"/>
      <c r="AFI103" s="385"/>
      <c r="AFJ103" s="385"/>
      <c r="AFK103" s="385"/>
      <c r="AFL103" s="385"/>
      <c r="AFM103" s="385"/>
      <c r="AFN103" s="385"/>
      <c r="AFO103" s="385"/>
      <c r="AFP103" s="385"/>
      <c r="AFQ103" s="385"/>
      <c r="AFR103" s="385"/>
      <c r="AFS103" s="385"/>
      <c r="AFT103" s="385"/>
      <c r="AFU103" s="385"/>
      <c r="AFV103" s="385"/>
      <c r="AFW103" s="385"/>
      <c r="AFX103" s="385"/>
      <c r="AFY103" s="385"/>
      <c r="AFZ103" s="385"/>
      <c r="AGA103" s="385"/>
      <c r="AGB103" s="385"/>
      <c r="AGC103" s="385"/>
      <c r="AGD103" s="385"/>
      <c r="AGE103" s="385"/>
      <c r="AGF103" s="385"/>
      <c r="AGG103" s="385"/>
      <c r="AGH103" s="385"/>
      <c r="AGI103" s="385"/>
      <c r="AGJ103" s="385"/>
      <c r="AGK103" s="385"/>
      <c r="AGL103" s="385"/>
      <c r="AGM103" s="385"/>
      <c r="AGN103" s="385"/>
      <c r="AGO103" s="385"/>
      <c r="AGP103" s="385"/>
      <c r="AGQ103" s="385"/>
      <c r="AGR103" s="385"/>
      <c r="AGS103" s="385"/>
      <c r="AGT103" s="385"/>
      <c r="AGU103" s="385"/>
      <c r="AGV103" s="385"/>
      <c r="AGW103" s="385"/>
      <c r="AGX103" s="385"/>
      <c r="AGY103" s="385"/>
      <c r="AGZ103" s="385"/>
      <c r="AHA103" s="385"/>
      <c r="AHB103" s="385"/>
      <c r="AHC103" s="385"/>
      <c r="AHD103" s="385"/>
      <c r="AHE103" s="385"/>
      <c r="AHF103" s="385"/>
      <c r="AHG103" s="385"/>
      <c r="AHH103" s="385"/>
      <c r="AHI103" s="385"/>
      <c r="AHJ103" s="385"/>
      <c r="AHK103" s="385"/>
      <c r="AHL103" s="385"/>
      <c r="AHM103" s="385"/>
      <c r="AHN103" s="385"/>
      <c r="AHO103" s="385"/>
      <c r="AHP103" s="385"/>
      <c r="AHQ103" s="385"/>
      <c r="AHR103" s="385"/>
      <c r="AHS103" s="385"/>
      <c r="AHT103" s="385"/>
      <c r="AHU103" s="385"/>
      <c r="AHV103" s="385"/>
      <c r="AHW103" s="385"/>
      <c r="AHX103" s="385"/>
      <c r="AHY103" s="385"/>
      <c r="AHZ103" s="385"/>
      <c r="AIA103" s="385"/>
      <c r="AIB103" s="385"/>
      <c r="AIC103" s="385"/>
      <c r="AID103" s="385"/>
      <c r="AIE103" s="385"/>
      <c r="AIF103" s="385"/>
      <c r="AIG103" s="385"/>
      <c r="AIH103" s="385"/>
      <c r="AII103" s="385"/>
      <c r="AIJ103" s="385"/>
      <c r="AIK103" s="385"/>
      <c r="AIL103" s="385"/>
      <c r="AIM103" s="385"/>
      <c r="AIN103" s="385"/>
      <c r="AIO103" s="385"/>
      <c r="AIP103" s="385"/>
      <c r="AIQ103" s="385"/>
      <c r="AIR103" s="385"/>
      <c r="AIS103" s="385"/>
      <c r="AIT103" s="385"/>
      <c r="AIU103" s="385"/>
      <c r="AIV103" s="385"/>
      <c r="AIW103" s="385"/>
      <c r="AIX103" s="385"/>
      <c r="AIY103" s="385"/>
      <c r="AIZ103" s="385"/>
      <c r="AJA103" s="385"/>
      <c r="AJB103" s="385"/>
      <c r="AJC103" s="385"/>
      <c r="AJD103" s="385"/>
      <c r="AJE103" s="385"/>
      <c r="AJF103" s="385"/>
      <c r="AJG103" s="385"/>
      <c r="AJH103" s="385"/>
      <c r="AJI103" s="385"/>
      <c r="AJJ103" s="385"/>
      <c r="AJK103" s="385"/>
      <c r="AJL103" s="385"/>
      <c r="AJM103" s="385"/>
      <c r="AJN103" s="385"/>
      <c r="AJO103" s="385"/>
      <c r="AJP103" s="385"/>
      <c r="AJQ103" s="385"/>
      <c r="AJR103" s="385"/>
      <c r="AJS103" s="385"/>
      <c r="AJT103" s="385"/>
      <c r="AJU103" s="385"/>
      <c r="AJV103" s="385"/>
      <c r="AJW103" s="385"/>
      <c r="AJX103" s="385"/>
      <c r="AJY103" s="385"/>
      <c r="AJZ103" s="385"/>
      <c r="AKA103" s="385"/>
      <c r="AKB103" s="385"/>
      <c r="AKC103" s="385"/>
      <c r="AKD103" s="385"/>
      <c r="AKE103" s="385"/>
      <c r="AKF103" s="385"/>
      <c r="AKG103" s="385"/>
      <c r="AKH103" s="385"/>
      <c r="AKI103" s="385"/>
      <c r="AKJ103" s="385"/>
      <c r="AKK103" s="385"/>
      <c r="AKL103" s="385"/>
      <c r="AKM103" s="385"/>
      <c r="AKN103" s="385"/>
      <c r="AKO103" s="385"/>
      <c r="AKP103" s="385"/>
      <c r="AKQ103" s="385"/>
      <c r="AKR103" s="385"/>
      <c r="AKS103" s="385"/>
      <c r="AKT103" s="385"/>
      <c r="AKU103" s="385"/>
      <c r="AKV103" s="385"/>
      <c r="AKW103" s="385"/>
      <c r="AKX103" s="385"/>
      <c r="AKY103" s="385"/>
      <c r="AKZ103" s="385"/>
      <c r="ALA103" s="385"/>
      <c r="ALB103" s="385"/>
      <c r="ALC103" s="385"/>
      <c r="ALD103" s="385"/>
      <c r="ALE103" s="385"/>
      <c r="ALF103" s="385"/>
      <c r="ALG103" s="385"/>
      <c r="ALH103" s="385"/>
      <c r="ALI103" s="385"/>
      <c r="ALJ103" s="385"/>
      <c r="ALK103" s="385"/>
      <c r="ALL103" s="385"/>
      <c r="ALM103" s="385"/>
      <c r="ALN103" s="385"/>
      <c r="ALO103" s="385"/>
      <c r="ALP103" s="385"/>
      <c r="ALQ103" s="385"/>
      <c r="ALR103" s="385"/>
      <c r="ALS103" s="385"/>
      <c r="ALT103" s="385"/>
      <c r="ALU103" s="385"/>
      <c r="ALV103" s="385"/>
      <c r="ALW103" s="385"/>
      <c r="ALX103" s="385"/>
      <c r="ALY103" s="385"/>
      <c r="ALZ103" s="385"/>
      <c r="AMA103" s="385"/>
      <c r="AMB103" s="385"/>
      <c r="AMC103" s="385"/>
      <c r="AMD103" s="385"/>
      <c r="AME103" s="385"/>
      <c r="AMF103" s="385"/>
      <c r="AMG103" s="385"/>
      <c r="AMH103" s="385"/>
      <c r="AMI103" s="385"/>
      <c r="AMJ103" s="385"/>
      <c r="AMK103" s="385"/>
    </row>
    <row r="104" spans="1:1025" s="369" customFormat="1">
      <c r="A104" s="383"/>
      <c r="B104" s="384"/>
      <c r="C104" s="384"/>
      <c r="D104" s="384"/>
      <c r="E104" s="384"/>
      <c r="F104" s="384"/>
      <c r="G104" s="385"/>
      <c r="H104" s="370"/>
      <c r="I104" s="371"/>
      <c r="J104" s="390"/>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c r="BT104" s="385"/>
      <c r="BU104" s="385"/>
      <c r="BV104" s="385"/>
      <c r="BW104" s="385"/>
      <c r="BX104" s="385"/>
      <c r="BY104" s="385"/>
      <c r="BZ104" s="385"/>
      <c r="CA104" s="385"/>
      <c r="CB104" s="385"/>
      <c r="CC104" s="385"/>
      <c r="CD104" s="385"/>
      <c r="CE104" s="385"/>
      <c r="CF104" s="385"/>
      <c r="CG104" s="385"/>
      <c r="CH104" s="385"/>
      <c r="CI104" s="385"/>
      <c r="CJ104" s="385"/>
      <c r="CK104" s="385"/>
      <c r="CL104" s="385"/>
      <c r="CM104" s="385"/>
      <c r="CN104" s="385"/>
      <c r="CO104" s="385"/>
      <c r="CP104" s="385"/>
      <c r="CQ104" s="385"/>
      <c r="CR104" s="385"/>
      <c r="CS104" s="385"/>
      <c r="CT104" s="385"/>
      <c r="CU104" s="385"/>
      <c r="CV104" s="385"/>
      <c r="CW104" s="385"/>
      <c r="CX104" s="385"/>
      <c r="CY104" s="385"/>
      <c r="CZ104" s="385"/>
      <c r="DA104" s="385"/>
      <c r="DB104" s="385"/>
      <c r="DC104" s="385"/>
      <c r="DD104" s="385"/>
      <c r="DE104" s="385"/>
      <c r="DF104" s="385"/>
      <c r="DG104" s="385"/>
      <c r="DH104" s="385"/>
      <c r="DI104" s="385"/>
      <c r="DJ104" s="385"/>
      <c r="DK104" s="385"/>
      <c r="DL104" s="385"/>
      <c r="DM104" s="385"/>
      <c r="DN104" s="385"/>
      <c r="DO104" s="385"/>
      <c r="DP104" s="385"/>
      <c r="DQ104" s="385"/>
      <c r="DR104" s="385"/>
      <c r="DS104" s="385"/>
      <c r="DT104" s="385"/>
      <c r="DU104" s="385"/>
      <c r="DV104" s="385"/>
      <c r="DW104" s="385"/>
      <c r="DX104" s="385"/>
      <c r="DY104" s="385"/>
      <c r="DZ104" s="385"/>
      <c r="EA104" s="385"/>
      <c r="EB104" s="385"/>
      <c r="EC104" s="385"/>
      <c r="ED104" s="385"/>
      <c r="EE104" s="385"/>
      <c r="EF104" s="385"/>
      <c r="EG104" s="385"/>
      <c r="EH104" s="385"/>
      <c r="EI104" s="385"/>
      <c r="EJ104" s="385"/>
      <c r="EK104" s="385"/>
      <c r="EL104" s="385"/>
      <c r="EM104" s="385"/>
      <c r="EN104" s="385"/>
      <c r="EO104" s="385"/>
      <c r="EP104" s="385"/>
      <c r="EQ104" s="385"/>
      <c r="ER104" s="385"/>
      <c r="ES104" s="385"/>
      <c r="ET104" s="385"/>
      <c r="EU104" s="385"/>
      <c r="EV104" s="385"/>
      <c r="EW104" s="385"/>
      <c r="EX104" s="385"/>
      <c r="EY104" s="385"/>
      <c r="EZ104" s="385"/>
      <c r="FA104" s="385"/>
      <c r="FB104" s="385"/>
      <c r="FC104" s="385"/>
      <c r="FD104" s="385"/>
      <c r="FE104" s="385"/>
      <c r="FF104" s="385"/>
      <c r="FG104" s="385"/>
      <c r="FH104" s="385"/>
      <c r="FI104" s="385"/>
      <c r="FJ104" s="385"/>
      <c r="FK104" s="385"/>
      <c r="FL104" s="385"/>
      <c r="FM104" s="385"/>
      <c r="FN104" s="385"/>
      <c r="FO104" s="385"/>
      <c r="FP104" s="385"/>
      <c r="FQ104" s="385"/>
      <c r="FR104" s="385"/>
      <c r="FS104" s="385"/>
      <c r="FT104" s="385"/>
      <c r="FU104" s="385"/>
      <c r="FV104" s="385"/>
      <c r="FW104" s="385"/>
      <c r="FX104" s="385"/>
      <c r="FY104" s="385"/>
      <c r="FZ104" s="385"/>
      <c r="GA104" s="385"/>
      <c r="GB104" s="385"/>
      <c r="GC104" s="385"/>
      <c r="GD104" s="385"/>
      <c r="GE104" s="385"/>
      <c r="GF104" s="385"/>
      <c r="GG104" s="385"/>
      <c r="GH104" s="385"/>
      <c r="GI104" s="385"/>
      <c r="GJ104" s="385"/>
      <c r="GK104" s="385"/>
      <c r="GL104" s="385"/>
      <c r="GM104" s="385"/>
      <c r="GN104" s="385"/>
      <c r="GO104" s="385"/>
      <c r="GP104" s="385"/>
      <c r="GQ104" s="385"/>
      <c r="GR104" s="385"/>
      <c r="GS104" s="385"/>
      <c r="GT104" s="385"/>
      <c r="GU104" s="385"/>
      <c r="GV104" s="385"/>
      <c r="GW104" s="385"/>
      <c r="GX104" s="385"/>
      <c r="GY104" s="385"/>
      <c r="GZ104" s="385"/>
      <c r="HA104" s="385"/>
      <c r="HB104" s="385"/>
      <c r="HC104" s="385"/>
      <c r="HD104" s="385"/>
      <c r="HE104" s="385"/>
      <c r="HF104" s="385"/>
      <c r="HG104" s="385"/>
      <c r="HH104" s="385"/>
      <c r="HI104" s="385"/>
      <c r="HJ104" s="385"/>
      <c r="HK104" s="385"/>
      <c r="HL104" s="385"/>
      <c r="HM104" s="385"/>
      <c r="HN104" s="385"/>
      <c r="HO104" s="385"/>
      <c r="HP104" s="385"/>
      <c r="HQ104" s="385"/>
      <c r="HR104" s="385"/>
      <c r="HS104" s="385"/>
      <c r="HT104" s="385"/>
      <c r="HU104" s="385"/>
      <c r="HV104" s="385"/>
      <c r="HW104" s="385"/>
      <c r="HX104" s="385"/>
      <c r="HY104" s="385"/>
      <c r="HZ104" s="385"/>
      <c r="IA104" s="385"/>
      <c r="IB104" s="385"/>
      <c r="IC104" s="385"/>
      <c r="ID104" s="385"/>
      <c r="IE104" s="385"/>
      <c r="IF104" s="385"/>
      <c r="IG104" s="385"/>
      <c r="IH104" s="385"/>
      <c r="II104" s="385"/>
      <c r="IJ104" s="385"/>
      <c r="IK104" s="385"/>
      <c r="IL104" s="385"/>
      <c r="IM104" s="385"/>
      <c r="IN104" s="385"/>
      <c r="IO104" s="385"/>
      <c r="IP104" s="385"/>
      <c r="IQ104" s="385"/>
      <c r="IR104" s="385"/>
      <c r="IS104" s="385"/>
      <c r="IT104" s="385"/>
      <c r="IU104" s="385"/>
      <c r="IV104" s="385"/>
      <c r="IW104" s="385"/>
      <c r="IX104" s="385"/>
      <c r="IY104" s="385"/>
      <c r="IZ104" s="385"/>
      <c r="JA104" s="385"/>
      <c r="JB104" s="385"/>
      <c r="JC104" s="385"/>
      <c r="JD104" s="385"/>
      <c r="JE104" s="385"/>
      <c r="JF104" s="385"/>
      <c r="JG104" s="385"/>
      <c r="JH104" s="385"/>
      <c r="JI104" s="385"/>
      <c r="JJ104" s="385"/>
      <c r="JK104" s="385"/>
      <c r="JL104" s="385"/>
      <c r="JM104" s="385"/>
      <c r="JN104" s="385"/>
      <c r="JO104" s="385"/>
      <c r="JP104" s="385"/>
      <c r="JQ104" s="385"/>
      <c r="JR104" s="385"/>
      <c r="JS104" s="385"/>
      <c r="JT104" s="385"/>
      <c r="JU104" s="385"/>
      <c r="JV104" s="385"/>
      <c r="JW104" s="385"/>
      <c r="JX104" s="385"/>
      <c r="JY104" s="385"/>
      <c r="JZ104" s="385"/>
      <c r="KA104" s="385"/>
      <c r="KB104" s="385"/>
      <c r="KC104" s="385"/>
      <c r="KD104" s="385"/>
      <c r="KE104" s="385"/>
      <c r="KF104" s="385"/>
      <c r="KG104" s="385"/>
      <c r="KH104" s="385"/>
      <c r="KI104" s="385"/>
      <c r="KJ104" s="385"/>
      <c r="KK104" s="385"/>
      <c r="KL104" s="385"/>
      <c r="KM104" s="385"/>
      <c r="KN104" s="385"/>
      <c r="KO104" s="385"/>
      <c r="KP104" s="385"/>
      <c r="KQ104" s="385"/>
      <c r="KR104" s="385"/>
      <c r="KS104" s="385"/>
      <c r="KT104" s="385"/>
      <c r="KU104" s="385"/>
      <c r="KV104" s="385"/>
      <c r="KW104" s="385"/>
      <c r="KX104" s="385"/>
      <c r="KY104" s="385"/>
      <c r="KZ104" s="385"/>
      <c r="LA104" s="385"/>
      <c r="LB104" s="385"/>
      <c r="LC104" s="385"/>
      <c r="LD104" s="385"/>
      <c r="LE104" s="385"/>
      <c r="LF104" s="385"/>
      <c r="LG104" s="385"/>
      <c r="LH104" s="385"/>
      <c r="LI104" s="385"/>
      <c r="LJ104" s="385"/>
      <c r="LK104" s="385"/>
      <c r="LL104" s="385"/>
      <c r="LM104" s="385"/>
      <c r="LN104" s="385"/>
      <c r="LO104" s="385"/>
      <c r="LP104" s="385"/>
      <c r="LQ104" s="385"/>
      <c r="LR104" s="385"/>
      <c r="LS104" s="385"/>
      <c r="LT104" s="385"/>
      <c r="LU104" s="385"/>
      <c r="LV104" s="385"/>
      <c r="LW104" s="385"/>
      <c r="LX104" s="385"/>
      <c r="LY104" s="385"/>
      <c r="LZ104" s="385"/>
      <c r="MA104" s="385"/>
      <c r="MB104" s="385"/>
      <c r="MC104" s="385"/>
      <c r="MD104" s="385"/>
      <c r="ME104" s="385"/>
      <c r="MF104" s="385"/>
      <c r="MG104" s="385"/>
      <c r="MH104" s="385"/>
      <c r="MI104" s="385"/>
      <c r="MJ104" s="385"/>
      <c r="MK104" s="385"/>
      <c r="ML104" s="385"/>
      <c r="MM104" s="385"/>
      <c r="MN104" s="385"/>
      <c r="MO104" s="385"/>
      <c r="MP104" s="385"/>
      <c r="MQ104" s="385"/>
      <c r="MR104" s="385"/>
      <c r="MS104" s="385"/>
      <c r="MT104" s="385"/>
      <c r="MU104" s="385"/>
      <c r="MV104" s="385"/>
      <c r="MW104" s="385"/>
      <c r="MX104" s="385"/>
      <c r="MY104" s="385"/>
      <c r="MZ104" s="385"/>
      <c r="NA104" s="385"/>
      <c r="NB104" s="385"/>
      <c r="NC104" s="385"/>
      <c r="ND104" s="385"/>
      <c r="NE104" s="385"/>
      <c r="NF104" s="385"/>
      <c r="NG104" s="385"/>
      <c r="NH104" s="385"/>
      <c r="NI104" s="385"/>
      <c r="NJ104" s="385"/>
      <c r="NK104" s="385"/>
      <c r="NL104" s="385"/>
      <c r="NM104" s="385"/>
      <c r="NN104" s="385"/>
      <c r="NO104" s="385"/>
      <c r="NP104" s="385"/>
      <c r="NQ104" s="385"/>
      <c r="NR104" s="385"/>
      <c r="NS104" s="385"/>
      <c r="NT104" s="385"/>
      <c r="NU104" s="385"/>
      <c r="NV104" s="385"/>
      <c r="NW104" s="385"/>
      <c r="NX104" s="385"/>
      <c r="NY104" s="385"/>
      <c r="NZ104" s="385"/>
      <c r="OA104" s="385"/>
      <c r="OB104" s="385"/>
      <c r="OC104" s="385"/>
      <c r="OD104" s="385"/>
      <c r="OE104" s="385"/>
      <c r="OF104" s="385"/>
      <c r="OG104" s="385"/>
      <c r="OH104" s="385"/>
      <c r="OI104" s="385"/>
      <c r="OJ104" s="385"/>
      <c r="OK104" s="385"/>
      <c r="OL104" s="385"/>
      <c r="OM104" s="385"/>
      <c r="ON104" s="385"/>
      <c r="OO104" s="385"/>
      <c r="OP104" s="385"/>
      <c r="OQ104" s="385"/>
      <c r="OR104" s="385"/>
      <c r="OS104" s="385"/>
      <c r="OT104" s="385"/>
      <c r="OU104" s="385"/>
      <c r="OV104" s="385"/>
      <c r="OW104" s="385"/>
      <c r="OX104" s="385"/>
      <c r="OY104" s="385"/>
      <c r="OZ104" s="385"/>
      <c r="PA104" s="385"/>
      <c r="PB104" s="385"/>
      <c r="PC104" s="385"/>
      <c r="PD104" s="385"/>
      <c r="PE104" s="385"/>
      <c r="PF104" s="385"/>
      <c r="PG104" s="385"/>
      <c r="PH104" s="385"/>
      <c r="PI104" s="385"/>
      <c r="PJ104" s="385"/>
      <c r="PK104" s="385"/>
      <c r="PL104" s="385"/>
      <c r="PM104" s="385"/>
      <c r="PN104" s="385"/>
      <c r="PO104" s="385"/>
      <c r="PP104" s="385"/>
      <c r="PQ104" s="385"/>
      <c r="PR104" s="385"/>
      <c r="PS104" s="385"/>
      <c r="PT104" s="385"/>
      <c r="PU104" s="385"/>
      <c r="PV104" s="385"/>
      <c r="PW104" s="385"/>
      <c r="PX104" s="385"/>
      <c r="PY104" s="385"/>
      <c r="PZ104" s="385"/>
      <c r="QA104" s="385"/>
      <c r="QB104" s="385"/>
      <c r="QC104" s="385"/>
      <c r="QD104" s="385"/>
      <c r="QE104" s="385"/>
      <c r="QF104" s="385"/>
      <c r="QG104" s="385"/>
      <c r="QH104" s="385"/>
      <c r="QI104" s="385"/>
      <c r="QJ104" s="385"/>
      <c r="QK104" s="385"/>
      <c r="QL104" s="385"/>
      <c r="QM104" s="385"/>
      <c r="QN104" s="385"/>
      <c r="QO104" s="385"/>
      <c r="QP104" s="385"/>
      <c r="QQ104" s="385"/>
      <c r="QR104" s="385"/>
      <c r="QS104" s="385"/>
      <c r="QT104" s="385"/>
      <c r="QU104" s="385"/>
      <c r="QV104" s="385"/>
      <c r="QW104" s="385"/>
      <c r="QX104" s="385"/>
      <c r="QY104" s="385"/>
      <c r="QZ104" s="385"/>
      <c r="RA104" s="385"/>
      <c r="RB104" s="385"/>
      <c r="RC104" s="385"/>
      <c r="RD104" s="385"/>
      <c r="RE104" s="385"/>
      <c r="RF104" s="385"/>
      <c r="RG104" s="385"/>
      <c r="RH104" s="385"/>
      <c r="RI104" s="385"/>
      <c r="RJ104" s="385"/>
      <c r="RK104" s="385"/>
      <c r="RL104" s="385"/>
      <c r="RM104" s="385"/>
      <c r="RN104" s="385"/>
      <c r="RO104" s="385"/>
      <c r="RP104" s="385"/>
      <c r="RQ104" s="385"/>
      <c r="RR104" s="385"/>
      <c r="RS104" s="385"/>
      <c r="RT104" s="385"/>
      <c r="RU104" s="385"/>
      <c r="RV104" s="385"/>
      <c r="RW104" s="385"/>
      <c r="RX104" s="385"/>
      <c r="RY104" s="385"/>
      <c r="RZ104" s="385"/>
      <c r="SA104" s="385"/>
      <c r="SB104" s="385"/>
      <c r="SC104" s="385"/>
      <c r="SD104" s="385"/>
      <c r="SE104" s="385"/>
      <c r="SF104" s="385"/>
      <c r="SG104" s="385"/>
      <c r="SH104" s="385"/>
      <c r="SI104" s="385"/>
      <c r="SJ104" s="385"/>
      <c r="SK104" s="385"/>
      <c r="SL104" s="385"/>
      <c r="SM104" s="385"/>
      <c r="SN104" s="385"/>
      <c r="SO104" s="385"/>
      <c r="SP104" s="385"/>
      <c r="SQ104" s="385"/>
      <c r="SR104" s="385"/>
      <c r="SS104" s="385"/>
      <c r="ST104" s="385"/>
      <c r="SU104" s="385"/>
      <c r="SV104" s="385"/>
      <c r="SW104" s="385"/>
      <c r="SX104" s="385"/>
      <c r="SY104" s="385"/>
      <c r="SZ104" s="385"/>
      <c r="TA104" s="385"/>
      <c r="TB104" s="385"/>
      <c r="TC104" s="385"/>
      <c r="TD104" s="385"/>
      <c r="TE104" s="385"/>
      <c r="TF104" s="385"/>
      <c r="TG104" s="385"/>
      <c r="TH104" s="385"/>
      <c r="TI104" s="385"/>
      <c r="TJ104" s="385"/>
      <c r="TK104" s="385"/>
      <c r="TL104" s="385"/>
      <c r="TM104" s="385"/>
      <c r="TN104" s="385"/>
      <c r="TO104" s="385"/>
      <c r="TP104" s="385"/>
      <c r="TQ104" s="385"/>
      <c r="TR104" s="385"/>
      <c r="TS104" s="385"/>
      <c r="TT104" s="385"/>
      <c r="TU104" s="385"/>
      <c r="TV104" s="385"/>
      <c r="TW104" s="385"/>
      <c r="TX104" s="385"/>
      <c r="TY104" s="385"/>
      <c r="TZ104" s="385"/>
      <c r="UA104" s="385"/>
      <c r="UB104" s="385"/>
      <c r="UC104" s="385"/>
      <c r="UD104" s="385"/>
      <c r="UE104" s="385"/>
      <c r="UF104" s="385"/>
      <c r="UG104" s="385"/>
      <c r="UH104" s="385"/>
      <c r="UI104" s="385"/>
      <c r="UJ104" s="385"/>
      <c r="UK104" s="385"/>
      <c r="UL104" s="385"/>
      <c r="UM104" s="385"/>
      <c r="UN104" s="385"/>
      <c r="UO104" s="385"/>
      <c r="UP104" s="385"/>
      <c r="UQ104" s="385"/>
      <c r="UR104" s="385"/>
      <c r="US104" s="385"/>
      <c r="UT104" s="385"/>
      <c r="UU104" s="385"/>
      <c r="UV104" s="385"/>
      <c r="UW104" s="385"/>
      <c r="UX104" s="385"/>
      <c r="UY104" s="385"/>
      <c r="UZ104" s="385"/>
      <c r="VA104" s="385"/>
      <c r="VB104" s="385"/>
      <c r="VC104" s="385"/>
      <c r="VD104" s="385"/>
      <c r="VE104" s="385"/>
      <c r="VF104" s="385"/>
      <c r="VG104" s="385"/>
      <c r="VH104" s="385"/>
      <c r="VI104" s="385"/>
      <c r="VJ104" s="385"/>
      <c r="VK104" s="385"/>
      <c r="VL104" s="385"/>
      <c r="VM104" s="385"/>
      <c r="VN104" s="385"/>
      <c r="VO104" s="385"/>
      <c r="VP104" s="385"/>
      <c r="VQ104" s="385"/>
      <c r="VR104" s="385"/>
      <c r="VS104" s="385"/>
      <c r="VT104" s="385"/>
      <c r="VU104" s="385"/>
      <c r="VV104" s="385"/>
      <c r="VW104" s="385"/>
      <c r="VX104" s="385"/>
      <c r="VY104" s="385"/>
      <c r="VZ104" s="385"/>
      <c r="WA104" s="385"/>
      <c r="WB104" s="385"/>
      <c r="WC104" s="385"/>
      <c r="WD104" s="385"/>
      <c r="WE104" s="385"/>
      <c r="WF104" s="385"/>
      <c r="WG104" s="385"/>
      <c r="WH104" s="385"/>
      <c r="WI104" s="385"/>
      <c r="WJ104" s="385"/>
      <c r="WK104" s="385"/>
      <c r="WL104" s="385"/>
      <c r="WM104" s="385"/>
      <c r="WN104" s="385"/>
      <c r="WO104" s="385"/>
      <c r="WP104" s="385"/>
      <c r="WQ104" s="385"/>
      <c r="WR104" s="385"/>
      <c r="WS104" s="385"/>
      <c r="WT104" s="385"/>
      <c r="WU104" s="385"/>
      <c r="WV104" s="385"/>
      <c r="WW104" s="385"/>
      <c r="WX104" s="385"/>
      <c r="WY104" s="385"/>
      <c r="WZ104" s="385"/>
      <c r="XA104" s="385"/>
      <c r="XB104" s="385"/>
      <c r="XC104" s="385"/>
      <c r="XD104" s="385"/>
      <c r="XE104" s="385"/>
      <c r="XF104" s="385"/>
      <c r="XG104" s="385"/>
      <c r="XH104" s="385"/>
      <c r="XI104" s="385"/>
      <c r="XJ104" s="385"/>
      <c r="XK104" s="385"/>
      <c r="XL104" s="385"/>
      <c r="XM104" s="385"/>
      <c r="XN104" s="385"/>
      <c r="XO104" s="385"/>
      <c r="XP104" s="385"/>
      <c r="XQ104" s="385"/>
      <c r="XR104" s="385"/>
      <c r="XS104" s="385"/>
      <c r="XT104" s="385"/>
      <c r="XU104" s="385"/>
      <c r="XV104" s="385"/>
      <c r="XW104" s="385"/>
      <c r="XX104" s="385"/>
      <c r="XY104" s="385"/>
      <c r="XZ104" s="385"/>
      <c r="YA104" s="385"/>
      <c r="YB104" s="385"/>
      <c r="YC104" s="385"/>
      <c r="YD104" s="385"/>
      <c r="YE104" s="385"/>
      <c r="YF104" s="385"/>
      <c r="YG104" s="385"/>
      <c r="YH104" s="385"/>
      <c r="YI104" s="385"/>
      <c r="YJ104" s="385"/>
      <c r="YK104" s="385"/>
      <c r="YL104" s="385"/>
      <c r="YM104" s="385"/>
      <c r="YN104" s="385"/>
      <c r="YO104" s="385"/>
      <c r="YP104" s="385"/>
      <c r="YQ104" s="385"/>
      <c r="YR104" s="385"/>
      <c r="YS104" s="385"/>
      <c r="YT104" s="385"/>
      <c r="YU104" s="385"/>
      <c r="YV104" s="385"/>
      <c r="YW104" s="385"/>
      <c r="YX104" s="385"/>
      <c r="YY104" s="385"/>
      <c r="YZ104" s="385"/>
      <c r="ZA104" s="385"/>
      <c r="ZB104" s="385"/>
      <c r="ZC104" s="385"/>
      <c r="ZD104" s="385"/>
      <c r="ZE104" s="385"/>
      <c r="ZF104" s="385"/>
      <c r="ZG104" s="385"/>
      <c r="ZH104" s="385"/>
      <c r="ZI104" s="385"/>
      <c r="ZJ104" s="385"/>
      <c r="ZK104" s="385"/>
      <c r="ZL104" s="385"/>
      <c r="ZM104" s="385"/>
      <c r="ZN104" s="385"/>
      <c r="ZO104" s="385"/>
      <c r="ZP104" s="385"/>
      <c r="ZQ104" s="385"/>
      <c r="ZR104" s="385"/>
      <c r="ZS104" s="385"/>
      <c r="ZT104" s="385"/>
      <c r="ZU104" s="385"/>
      <c r="ZV104" s="385"/>
      <c r="ZW104" s="385"/>
      <c r="ZX104" s="385"/>
      <c r="ZY104" s="385"/>
      <c r="ZZ104" s="385"/>
      <c r="AAA104" s="385"/>
      <c r="AAB104" s="385"/>
      <c r="AAC104" s="385"/>
      <c r="AAD104" s="385"/>
      <c r="AAE104" s="385"/>
      <c r="AAF104" s="385"/>
      <c r="AAG104" s="385"/>
      <c r="AAH104" s="385"/>
      <c r="AAI104" s="385"/>
      <c r="AAJ104" s="385"/>
      <c r="AAK104" s="385"/>
      <c r="AAL104" s="385"/>
      <c r="AAM104" s="385"/>
      <c r="AAN104" s="385"/>
      <c r="AAO104" s="385"/>
      <c r="AAP104" s="385"/>
      <c r="AAQ104" s="385"/>
      <c r="AAR104" s="385"/>
      <c r="AAS104" s="385"/>
      <c r="AAT104" s="385"/>
      <c r="AAU104" s="385"/>
      <c r="AAV104" s="385"/>
      <c r="AAW104" s="385"/>
      <c r="AAX104" s="385"/>
      <c r="AAY104" s="385"/>
      <c r="AAZ104" s="385"/>
      <c r="ABA104" s="385"/>
      <c r="ABB104" s="385"/>
      <c r="ABC104" s="385"/>
      <c r="ABD104" s="385"/>
      <c r="ABE104" s="385"/>
      <c r="ABF104" s="385"/>
      <c r="ABG104" s="385"/>
      <c r="ABH104" s="385"/>
      <c r="ABI104" s="385"/>
      <c r="ABJ104" s="385"/>
      <c r="ABK104" s="385"/>
      <c r="ABL104" s="385"/>
      <c r="ABM104" s="385"/>
      <c r="ABN104" s="385"/>
      <c r="ABO104" s="385"/>
      <c r="ABP104" s="385"/>
      <c r="ABQ104" s="385"/>
      <c r="ABR104" s="385"/>
      <c r="ABS104" s="385"/>
      <c r="ABT104" s="385"/>
      <c r="ABU104" s="385"/>
      <c r="ABV104" s="385"/>
      <c r="ABW104" s="385"/>
      <c r="ABX104" s="385"/>
      <c r="ABY104" s="385"/>
      <c r="ABZ104" s="385"/>
      <c r="ACA104" s="385"/>
      <c r="ACB104" s="385"/>
      <c r="ACC104" s="385"/>
      <c r="ACD104" s="385"/>
      <c r="ACE104" s="385"/>
      <c r="ACF104" s="385"/>
      <c r="ACG104" s="385"/>
      <c r="ACH104" s="385"/>
      <c r="ACI104" s="385"/>
      <c r="ACJ104" s="385"/>
      <c r="ACK104" s="385"/>
      <c r="ACL104" s="385"/>
      <c r="ACM104" s="385"/>
      <c r="ACN104" s="385"/>
      <c r="ACO104" s="385"/>
      <c r="ACP104" s="385"/>
      <c r="ACQ104" s="385"/>
      <c r="ACR104" s="385"/>
      <c r="ACS104" s="385"/>
      <c r="ACT104" s="385"/>
      <c r="ACU104" s="385"/>
      <c r="ACV104" s="385"/>
      <c r="ACW104" s="385"/>
      <c r="ACX104" s="385"/>
      <c r="ACY104" s="385"/>
      <c r="ACZ104" s="385"/>
      <c r="ADA104" s="385"/>
      <c r="ADB104" s="385"/>
      <c r="ADC104" s="385"/>
      <c r="ADD104" s="385"/>
      <c r="ADE104" s="385"/>
      <c r="ADF104" s="385"/>
      <c r="ADG104" s="385"/>
      <c r="ADH104" s="385"/>
      <c r="ADI104" s="385"/>
      <c r="ADJ104" s="385"/>
      <c r="ADK104" s="385"/>
      <c r="ADL104" s="385"/>
      <c r="ADM104" s="385"/>
      <c r="ADN104" s="385"/>
      <c r="ADO104" s="385"/>
      <c r="ADP104" s="385"/>
      <c r="ADQ104" s="385"/>
      <c r="ADR104" s="385"/>
      <c r="ADS104" s="385"/>
      <c r="ADT104" s="385"/>
      <c r="ADU104" s="385"/>
      <c r="ADV104" s="385"/>
      <c r="ADW104" s="385"/>
      <c r="ADX104" s="385"/>
      <c r="ADY104" s="385"/>
      <c r="ADZ104" s="385"/>
      <c r="AEA104" s="385"/>
      <c r="AEB104" s="385"/>
      <c r="AEC104" s="385"/>
      <c r="AED104" s="385"/>
      <c r="AEE104" s="385"/>
      <c r="AEF104" s="385"/>
      <c r="AEG104" s="385"/>
      <c r="AEH104" s="385"/>
      <c r="AEI104" s="385"/>
      <c r="AEJ104" s="385"/>
      <c r="AEK104" s="385"/>
      <c r="AEL104" s="385"/>
      <c r="AEM104" s="385"/>
      <c r="AEN104" s="385"/>
      <c r="AEO104" s="385"/>
      <c r="AEP104" s="385"/>
      <c r="AEQ104" s="385"/>
      <c r="AER104" s="385"/>
      <c r="AES104" s="385"/>
      <c r="AET104" s="385"/>
      <c r="AEU104" s="385"/>
      <c r="AEV104" s="385"/>
      <c r="AEW104" s="385"/>
      <c r="AEX104" s="385"/>
      <c r="AEY104" s="385"/>
      <c r="AEZ104" s="385"/>
      <c r="AFA104" s="385"/>
      <c r="AFB104" s="385"/>
      <c r="AFC104" s="385"/>
      <c r="AFD104" s="385"/>
      <c r="AFE104" s="385"/>
      <c r="AFF104" s="385"/>
      <c r="AFG104" s="385"/>
      <c r="AFH104" s="385"/>
      <c r="AFI104" s="385"/>
      <c r="AFJ104" s="385"/>
      <c r="AFK104" s="385"/>
      <c r="AFL104" s="385"/>
      <c r="AFM104" s="385"/>
      <c r="AFN104" s="385"/>
      <c r="AFO104" s="385"/>
      <c r="AFP104" s="385"/>
      <c r="AFQ104" s="385"/>
      <c r="AFR104" s="385"/>
      <c r="AFS104" s="385"/>
      <c r="AFT104" s="385"/>
      <c r="AFU104" s="385"/>
      <c r="AFV104" s="385"/>
      <c r="AFW104" s="385"/>
      <c r="AFX104" s="385"/>
      <c r="AFY104" s="385"/>
      <c r="AFZ104" s="385"/>
      <c r="AGA104" s="385"/>
      <c r="AGB104" s="385"/>
      <c r="AGC104" s="385"/>
      <c r="AGD104" s="385"/>
      <c r="AGE104" s="385"/>
      <c r="AGF104" s="385"/>
      <c r="AGG104" s="385"/>
      <c r="AGH104" s="385"/>
      <c r="AGI104" s="385"/>
      <c r="AGJ104" s="385"/>
      <c r="AGK104" s="385"/>
      <c r="AGL104" s="385"/>
      <c r="AGM104" s="385"/>
      <c r="AGN104" s="385"/>
      <c r="AGO104" s="385"/>
      <c r="AGP104" s="385"/>
      <c r="AGQ104" s="385"/>
      <c r="AGR104" s="385"/>
      <c r="AGS104" s="385"/>
      <c r="AGT104" s="385"/>
      <c r="AGU104" s="385"/>
      <c r="AGV104" s="385"/>
      <c r="AGW104" s="385"/>
      <c r="AGX104" s="385"/>
      <c r="AGY104" s="385"/>
      <c r="AGZ104" s="385"/>
      <c r="AHA104" s="385"/>
      <c r="AHB104" s="385"/>
      <c r="AHC104" s="385"/>
      <c r="AHD104" s="385"/>
      <c r="AHE104" s="385"/>
      <c r="AHF104" s="385"/>
      <c r="AHG104" s="385"/>
      <c r="AHH104" s="385"/>
      <c r="AHI104" s="385"/>
      <c r="AHJ104" s="385"/>
      <c r="AHK104" s="385"/>
      <c r="AHL104" s="385"/>
      <c r="AHM104" s="385"/>
      <c r="AHN104" s="385"/>
      <c r="AHO104" s="385"/>
      <c r="AHP104" s="385"/>
      <c r="AHQ104" s="385"/>
      <c r="AHR104" s="385"/>
      <c r="AHS104" s="385"/>
      <c r="AHT104" s="385"/>
      <c r="AHU104" s="385"/>
      <c r="AHV104" s="385"/>
      <c r="AHW104" s="385"/>
      <c r="AHX104" s="385"/>
      <c r="AHY104" s="385"/>
      <c r="AHZ104" s="385"/>
      <c r="AIA104" s="385"/>
      <c r="AIB104" s="385"/>
      <c r="AIC104" s="385"/>
      <c r="AID104" s="385"/>
      <c r="AIE104" s="385"/>
      <c r="AIF104" s="385"/>
      <c r="AIG104" s="385"/>
      <c r="AIH104" s="385"/>
      <c r="AII104" s="385"/>
      <c r="AIJ104" s="385"/>
      <c r="AIK104" s="385"/>
      <c r="AIL104" s="385"/>
      <c r="AIM104" s="385"/>
      <c r="AIN104" s="385"/>
      <c r="AIO104" s="385"/>
      <c r="AIP104" s="385"/>
      <c r="AIQ104" s="385"/>
      <c r="AIR104" s="385"/>
      <c r="AIS104" s="385"/>
      <c r="AIT104" s="385"/>
      <c r="AIU104" s="385"/>
      <c r="AIV104" s="385"/>
      <c r="AIW104" s="385"/>
      <c r="AIX104" s="385"/>
      <c r="AIY104" s="385"/>
      <c r="AIZ104" s="385"/>
      <c r="AJA104" s="385"/>
      <c r="AJB104" s="385"/>
      <c r="AJC104" s="385"/>
      <c r="AJD104" s="385"/>
      <c r="AJE104" s="385"/>
      <c r="AJF104" s="385"/>
      <c r="AJG104" s="385"/>
      <c r="AJH104" s="385"/>
      <c r="AJI104" s="385"/>
      <c r="AJJ104" s="385"/>
      <c r="AJK104" s="385"/>
      <c r="AJL104" s="385"/>
      <c r="AJM104" s="385"/>
      <c r="AJN104" s="385"/>
      <c r="AJO104" s="385"/>
      <c r="AJP104" s="385"/>
      <c r="AJQ104" s="385"/>
      <c r="AJR104" s="385"/>
      <c r="AJS104" s="385"/>
      <c r="AJT104" s="385"/>
      <c r="AJU104" s="385"/>
      <c r="AJV104" s="385"/>
      <c r="AJW104" s="385"/>
      <c r="AJX104" s="385"/>
      <c r="AJY104" s="385"/>
      <c r="AJZ104" s="385"/>
      <c r="AKA104" s="385"/>
      <c r="AKB104" s="385"/>
      <c r="AKC104" s="385"/>
      <c r="AKD104" s="385"/>
      <c r="AKE104" s="385"/>
      <c r="AKF104" s="385"/>
      <c r="AKG104" s="385"/>
      <c r="AKH104" s="385"/>
      <c r="AKI104" s="385"/>
      <c r="AKJ104" s="385"/>
      <c r="AKK104" s="385"/>
      <c r="AKL104" s="385"/>
      <c r="AKM104" s="385"/>
      <c r="AKN104" s="385"/>
      <c r="AKO104" s="385"/>
      <c r="AKP104" s="385"/>
      <c r="AKQ104" s="385"/>
      <c r="AKR104" s="385"/>
      <c r="AKS104" s="385"/>
      <c r="AKT104" s="385"/>
      <c r="AKU104" s="385"/>
      <c r="AKV104" s="385"/>
      <c r="AKW104" s="385"/>
      <c r="AKX104" s="385"/>
      <c r="AKY104" s="385"/>
      <c r="AKZ104" s="385"/>
      <c r="ALA104" s="385"/>
      <c r="ALB104" s="385"/>
      <c r="ALC104" s="385"/>
      <c r="ALD104" s="385"/>
      <c r="ALE104" s="385"/>
      <c r="ALF104" s="385"/>
      <c r="ALG104" s="385"/>
      <c r="ALH104" s="385"/>
      <c r="ALI104" s="385"/>
      <c r="ALJ104" s="385"/>
      <c r="ALK104" s="385"/>
      <c r="ALL104" s="385"/>
      <c r="ALM104" s="385"/>
      <c r="ALN104" s="385"/>
      <c r="ALO104" s="385"/>
      <c r="ALP104" s="385"/>
      <c r="ALQ104" s="385"/>
      <c r="ALR104" s="385"/>
      <c r="ALS104" s="385"/>
      <c r="ALT104" s="385"/>
      <c r="ALU104" s="385"/>
      <c r="ALV104" s="385"/>
      <c r="ALW104" s="385"/>
      <c r="ALX104" s="385"/>
      <c r="ALY104" s="385"/>
      <c r="ALZ104" s="385"/>
      <c r="AMA104" s="385"/>
      <c r="AMB104" s="385"/>
      <c r="AMC104" s="385"/>
      <c r="AMD104" s="385"/>
      <c r="AME104" s="385"/>
      <c r="AMF104" s="385"/>
      <c r="AMG104" s="385"/>
      <c r="AMH104" s="385"/>
      <c r="AMI104" s="385"/>
      <c r="AMJ104" s="385"/>
      <c r="AMK104" s="385"/>
    </row>
    <row r="105" spans="1:1025" s="375" customFormat="1">
      <c r="A105" s="372"/>
      <c r="B105" s="366"/>
      <c r="C105" s="366"/>
      <c r="D105" s="366"/>
      <c r="E105" s="366"/>
      <c r="F105" s="366"/>
      <c r="H105" s="367"/>
      <c r="I105" s="366"/>
      <c r="J105" s="376"/>
    </row>
    <row r="106" spans="1:1025">
      <c r="B106" s="380"/>
      <c r="C106" s="380"/>
      <c r="D106" s="380"/>
      <c r="E106" s="380"/>
      <c r="F106" s="380"/>
    </row>
    <row r="108" spans="1:1025">
      <c r="B108" s="380"/>
      <c r="C108" s="380"/>
      <c r="D108" s="380"/>
      <c r="E108" s="380"/>
      <c r="F108" s="380"/>
    </row>
    <row r="109" spans="1:1025">
      <c r="B109" s="380"/>
      <c r="C109" s="380"/>
      <c r="D109" s="380"/>
      <c r="E109" s="380"/>
      <c r="F109" s="380"/>
    </row>
    <row r="110" spans="1:1025">
      <c r="B110" s="380"/>
      <c r="C110" s="380"/>
      <c r="D110" s="380"/>
      <c r="E110" s="380"/>
      <c r="F110" s="380"/>
    </row>
    <row r="111" spans="1:1025">
      <c r="B111" s="380"/>
      <c r="C111" s="380"/>
      <c r="D111" s="380"/>
      <c r="E111" s="380"/>
      <c r="F111" s="380"/>
    </row>
    <row r="112" spans="1:1025">
      <c r="B112" s="380"/>
      <c r="C112" s="380"/>
      <c r="D112" s="380"/>
      <c r="E112" s="380"/>
      <c r="F112" s="380"/>
    </row>
    <row r="113" spans="1:10" s="381" customFormat="1">
      <c r="A113" s="379"/>
      <c r="B113" s="380"/>
      <c r="C113" s="380"/>
      <c r="D113" s="380"/>
      <c r="E113" s="380"/>
      <c r="F113" s="380"/>
      <c r="H113" s="363"/>
      <c r="I113" s="361"/>
      <c r="J113" s="382"/>
    </row>
    <row r="114" spans="1:10" s="381" customFormat="1">
      <c r="A114" s="379"/>
      <c r="B114" s="380"/>
      <c r="C114" s="380"/>
      <c r="D114" s="380"/>
      <c r="E114" s="380"/>
      <c r="F114" s="380"/>
      <c r="H114" s="363"/>
      <c r="I114" s="361"/>
      <c r="J114" s="382"/>
    </row>
    <row r="115" spans="1:10" s="381" customFormat="1">
      <c r="A115" s="379"/>
      <c r="B115" s="380"/>
      <c r="C115" s="380"/>
      <c r="D115" s="380"/>
      <c r="E115" s="380"/>
      <c r="F115" s="380"/>
      <c r="H115" s="363"/>
      <c r="I115" s="361"/>
      <c r="J115" s="382"/>
    </row>
    <row r="116" spans="1:10" s="381" customFormat="1">
      <c r="A116" s="379"/>
      <c r="B116" s="380"/>
      <c r="C116" s="380"/>
      <c r="D116" s="380"/>
      <c r="E116" s="380"/>
      <c r="F116" s="380"/>
      <c r="H116" s="363"/>
      <c r="I116" s="361"/>
      <c r="J116" s="382"/>
    </row>
    <row r="117" spans="1:10" s="381" customFormat="1">
      <c r="A117" s="379"/>
      <c r="B117" s="380"/>
      <c r="C117" s="380"/>
      <c r="D117" s="380"/>
      <c r="E117" s="380"/>
      <c r="F117" s="380"/>
      <c r="H117" s="363"/>
      <c r="I117" s="361"/>
      <c r="J117" s="382"/>
    </row>
    <row r="118" spans="1:10" s="381" customFormat="1">
      <c r="A118" s="379"/>
      <c r="B118" s="380"/>
      <c r="C118" s="380"/>
      <c r="D118" s="380"/>
      <c r="E118" s="380"/>
      <c r="F118" s="380"/>
      <c r="H118" s="363"/>
      <c r="I118" s="361"/>
      <c r="J118" s="382"/>
    </row>
    <row r="119" spans="1:10" s="381" customFormat="1">
      <c r="A119" s="379"/>
      <c r="B119" s="380"/>
      <c r="C119" s="380"/>
      <c r="D119" s="380"/>
      <c r="E119" s="380"/>
      <c r="F119" s="380"/>
      <c r="H119" s="363"/>
      <c r="I119" s="361"/>
      <c r="J119" s="382"/>
    </row>
    <row r="120" spans="1:10" s="381" customFormat="1">
      <c r="A120" s="379"/>
      <c r="B120" s="380"/>
      <c r="C120" s="380"/>
      <c r="D120" s="380"/>
      <c r="E120" s="380"/>
      <c r="F120" s="380"/>
      <c r="H120" s="363"/>
      <c r="I120" s="361"/>
      <c r="J120" s="382"/>
    </row>
    <row r="121" spans="1:10" s="381" customFormat="1">
      <c r="A121" s="379"/>
      <c r="B121" s="380"/>
      <c r="C121" s="380"/>
      <c r="D121" s="380"/>
      <c r="E121" s="380"/>
      <c r="F121" s="380"/>
      <c r="H121" s="363"/>
      <c r="I121" s="361"/>
      <c r="J121" s="382"/>
    </row>
    <row r="122" spans="1:10" s="381" customFormat="1">
      <c r="A122" s="379"/>
      <c r="B122" s="380"/>
      <c r="C122" s="380"/>
      <c r="D122" s="380"/>
      <c r="E122" s="380"/>
      <c r="F122" s="380"/>
      <c r="H122" s="363"/>
      <c r="I122" s="361"/>
      <c r="J122" s="382"/>
    </row>
    <row r="123" spans="1:10" s="375" customFormat="1">
      <c r="A123" s="372"/>
      <c r="B123" s="366"/>
      <c r="C123" s="366"/>
      <c r="D123" s="366"/>
      <c r="E123" s="366"/>
      <c r="F123" s="366"/>
      <c r="H123" s="367"/>
      <c r="I123" s="366"/>
      <c r="J123" s="376"/>
    </row>
    <row r="124" spans="1:10" s="381" customFormat="1">
      <c r="A124" s="379"/>
      <c r="B124" s="380"/>
      <c r="C124" s="380"/>
      <c r="D124" s="380"/>
      <c r="E124" s="380"/>
      <c r="F124" s="380"/>
      <c r="H124" s="363"/>
      <c r="I124" s="361"/>
      <c r="J124" s="382"/>
    </row>
    <row r="125" spans="1:10" s="381" customFormat="1">
      <c r="A125" s="379"/>
      <c r="B125" s="380"/>
      <c r="C125" s="380"/>
      <c r="D125" s="380"/>
      <c r="E125" s="380"/>
      <c r="F125" s="380"/>
      <c r="H125" s="363"/>
      <c r="I125" s="361"/>
      <c r="J125" s="382"/>
    </row>
    <row r="126" spans="1:10" s="381" customFormat="1">
      <c r="A126" s="379"/>
      <c r="B126" s="380"/>
      <c r="C126" s="380"/>
      <c r="D126" s="380"/>
      <c r="E126" s="380"/>
      <c r="F126" s="380"/>
      <c r="H126" s="363"/>
      <c r="I126" s="361"/>
      <c r="J126" s="382"/>
    </row>
    <row r="127" spans="1:10" s="381" customFormat="1">
      <c r="A127" s="379"/>
      <c r="B127" s="380"/>
      <c r="C127" s="380"/>
      <c r="D127" s="380"/>
      <c r="E127" s="380"/>
      <c r="F127" s="380"/>
      <c r="H127" s="363"/>
      <c r="I127" s="361"/>
      <c r="J127" s="382"/>
    </row>
    <row r="128" spans="1:10" s="381" customFormat="1">
      <c r="A128" s="379"/>
      <c r="B128" s="380"/>
      <c r="C128" s="380"/>
      <c r="D128" s="380"/>
      <c r="E128" s="380"/>
      <c r="F128" s="380"/>
      <c r="H128" s="363"/>
      <c r="I128" s="361"/>
      <c r="J128" s="382"/>
    </row>
    <row r="129" spans="1:10" s="381" customFormat="1">
      <c r="A129" s="379"/>
      <c r="B129" s="380"/>
      <c r="C129" s="380"/>
      <c r="D129" s="380"/>
      <c r="E129" s="380"/>
      <c r="F129" s="380"/>
      <c r="H129" s="363"/>
      <c r="I129" s="361"/>
      <c r="J129" s="382"/>
    </row>
    <row r="130" spans="1:10" s="381" customFormat="1">
      <c r="A130" s="379"/>
      <c r="B130" s="380"/>
      <c r="C130" s="380"/>
      <c r="D130" s="380"/>
      <c r="E130" s="380"/>
      <c r="F130" s="380"/>
      <c r="H130" s="363"/>
      <c r="I130" s="361"/>
      <c r="J130" s="382"/>
    </row>
    <row r="131" spans="1:10" s="381" customFormat="1">
      <c r="A131" s="379"/>
      <c r="B131" s="380"/>
      <c r="C131" s="380"/>
      <c r="D131" s="380"/>
      <c r="E131" s="380"/>
      <c r="F131" s="380"/>
      <c r="H131" s="363"/>
      <c r="I131" s="361"/>
      <c r="J131" s="382"/>
    </row>
    <row r="132" spans="1:10" s="381" customFormat="1">
      <c r="A132" s="379"/>
      <c r="B132" s="380"/>
      <c r="C132" s="380"/>
      <c r="D132" s="380"/>
      <c r="E132" s="380"/>
      <c r="F132" s="380"/>
      <c r="H132" s="363"/>
      <c r="I132" s="361"/>
      <c r="J132" s="382"/>
    </row>
    <row r="133" spans="1:10" s="381" customFormat="1">
      <c r="A133" s="379"/>
      <c r="B133" s="380"/>
      <c r="C133" s="380"/>
      <c r="D133" s="380"/>
      <c r="E133" s="380"/>
      <c r="F133" s="380"/>
      <c r="H133" s="363"/>
      <c r="I133" s="361"/>
      <c r="J133" s="382"/>
    </row>
    <row r="134" spans="1:10" s="381" customFormat="1">
      <c r="A134" s="379"/>
      <c r="B134" s="380"/>
      <c r="C134" s="380"/>
      <c r="D134" s="380"/>
      <c r="E134" s="380"/>
      <c r="F134" s="380"/>
      <c r="H134" s="363"/>
      <c r="I134" s="361"/>
      <c r="J134" s="382"/>
    </row>
    <row r="135" spans="1:10" s="375" customFormat="1">
      <c r="A135" s="372"/>
      <c r="B135" s="366"/>
      <c r="C135" s="366"/>
      <c r="D135" s="366"/>
      <c r="E135" s="366"/>
      <c r="F135" s="366"/>
      <c r="H135" s="367"/>
      <c r="I135" s="366"/>
      <c r="J135" s="376"/>
    </row>
    <row r="136" spans="1:10" s="381" customFormat="1">
      <c r="A136" s="379"/>
      <c r="B136" s="380"/>
      <c r="C136" s="380"/>
      <c r="D136" s="380"/>
      <c r="E136" s="380"/>
      <c r="F136" s="380"/>
      <c r="H136" s="363"/>
      <c r="I136" s="361"/>
      <c r="J136" s="382"/>
    </row>
    <row r="137" spans="1:10" s="381" customFormat="1">
      <c r="A137" s="379"/>
      <c r="B137" s="380"/>
      <c r="C137" s="380"/>
      <c r="D137" s="380"/>
      <c r="E137" s="380"/>
      <c r="F137" s="380"/>
      <c r="H137" s="363"/>
      <c r="I137" s="361"/>
      <c r="J137" s="382"/>
    </row>
    <row r="138" spans="1:10" s="381" customFormat="1">
      <c r="A138" s="379"/>
      <c r="B138" s="380"/>
      <c r="C138" s="380"/>
      <c r="D138" s="380"/>
      <c r="E138" s="380"/>
      <c r="F138" s="380"/>
      <c r="H138" s="363"/>
      <c r="I138" s="361"/>
      <c r="J138" s="382"/>
    </row>
    <row r="139" spans="1:10" s="381" customFormat="1">
      <c r="A139" s="379"/>
      <c r="B139" s="380"/>
      <c r="C139" s="380"/>
      <c r="D139" s="380"/>
      <c r="E139" s="380"/>
      <c r="F139" s="380"/>
      <c r="H139" s="363"/>
      <c r="I139" s="361"/>
      <c r="J139" s="382"/>
    </row>
    <row r="140" spans="1:10" s="381" customFormat="1">
      <c r="A140" s="379"/>
      <c r="B140" s="380"/>
      <c r="C140" s="380"/>
      <c r="D140" s="380"/>
      <c r="E140" s="380"/>
      <c r="F140" s="380"/>
      <c r="H140" s="363"/>
      <c r="I140" s="361"/>
      <c r="J140" s="382"/>
    </row>
    <row r="141" spans="1:10" s="381" customFormat="1">
      <c r="A141" s="379"/>
      <c r="B141" s="380"/>
      <c r="C141" s="380"/>
      <c r="D141" s="380"/>
      <c r="E141" s="380"/>
      <c r="F141" s="380"/>
      <c r="H141" s="363"/>
      <c r="I141" s="361"/>
      <c r="J141" s="382"/>
    </row>
    <row r="142" spans="1:10" s="381" customFormat="1">
      <c r="A142" s="379"/>
      <c r="B142" s="380"/>
      <c r="C142" s="380"/>
      <c r="D142" s="380"/>
      <c r="E142" s="380"/>
      <c r="F142" s="380"/>
      <c r="H142" s="363"/>
      <c r="I142" s="361"/>
      <c r="J142" s="382"/>
    </row>
    <row r="143" spans="1:10" s="375" customFormat="1">
      <c r="A143" s="372"/>
      <c r="B143" s="366"/>
      <c r="C143" s="366"/>
      <c r="D143" s="366"/>
      <c r="E143" s="366"/>
      <c r="F143" s="366"/>
      <c r="H143" s="367"/>
      <c r="I143" s="366"/>
      <c r="J143" s="376"/>
    </row>
    <row r="144" spans="1:10" s="381" customFormat="1">
      <c r="A144" s="379"/>
      <c r="B144" s="380"/>
      <c r="C144" s="380"/>
      <c r="D144" s="380"/>
      <c r="E144" s="380"/>
      <c r="F144" s="380"/>
      <c r="H144" s="363"/>
      <c r="I144" s="361"/>
      <c r="J144" s="382"/>
    </row>
    <row r="145" spans="1:10" s="381" customFormat="1">
      <c r="A145" s="379"/>
      <c r="B145" s="380"/>
      <c r="C145" s="380"/>
      <c r="D145" s="380"/>
      <c r="E145" s="380"/>
      <c r="F145" s="380"/>
      <c r="H145" s="363"/>
      <c r="I145" s="361"/>
      <c r="J145" s="382"/>
    </row>
    <row r="146" spans="1:10" s="381" customFormat="1">
      <c r="A146" s="379"/>
      <c r="B146" s="380"/>
      <c r="C146" s="380"/>
      <c r="D146" s="380"/>
      <c r="E146" s="380"/>
      <c r="F146" s="380"/>
      <c r="H146" s="363"/>
      <c r="I146" s="361"/>
      <c r="J146" s="382"/>
    </row>
    <row r="147" spans="1:10" s="381" customFormat="1">
      <c r="A147" s="379"/>
      <c r="B147" s="380"/>
      <c r="C147" s="380"/>
      <c r="D147" s="380"/>
      <c r="E147" s="380"/>
      <c r="F147" s="380"/>
      <c r="H147" s="363"/>
      <c r="I147" s="361"/>
      <c r="J147" s="382"/>
    </row>
    <row r="148" spans="1:10" s="381" customFormat="1">
      <c r="A148" s="379"/>
      <c r="B148" s="380"/>
      <c r="C148" s="380"/>
      <c r="D148" s="380"/>
      <c r="E148" s="380"/>
      <c r="F148" s="380"/>
      <c r="H148" s="363"/>
      <c r="I148" s="361"/>
      <c r="J148" s="382"/>
    </row>
    <row r="149" spans="1:10" s="381" customFormat="1">
      <c r="A149" s="379"/>
      <c r="B149" s="380"/>
      <c r="C149" s="380"/>
      <c r="D149" s="380"/>
      <c r="E149" s="380"/>
      <c r="F149" s="380"/>
      <c r="H149" s="363"/>
      <c r="I149" s="361"/>
      <c r="J149" s="382"/>
    </row>
    <row r="150" spans="1:10" s="381" customFormat="1">
      <c r="A150" s="379"/>
      <c r="B150" s="380"/>
      <c r="C150" s="380"/>
      <c r="D150" s="380"/>
      <c r="E150" s="380"/>
      <c r="F150" s="380"/>
      <c r="H150" s="363"/>
      <c r="I150" s="361"/>
      <c r="J150" s="382"/>
    </row>
    <row r="151" spans="1:10" s="381" customFormat="1">
      <c r="A151" s="379"/>
      <c r="B151" s="380"/>
      <c r="C151" s="380"/>
      <c r="D151" s="380"/>
      <c r="E151" s="380"/>
      <c r="F151" s="380"/>
      <c r="H151" s="363"/>
      <c r="I151" s="361"/>
      <c r="J151" s="382"/>
    </row>
    <row r="152" spans="1:10" s="381" customFormat="1">
      <c r="A152" s="379"/>
      <c r="B152" s="380"/>
      <c r="C152" s="380"/>
      <c r="D152" s="380"/>
      <c r="E152" s="380"/>
      <c r="F152" s="380"/>
      <c r="H152" s="363"/>
      <c r="I152" s="361"/>
      <c r="J152" s="382"/>
    </row>
    <row r="153" spans="1:10" s="381" customFormat="1">
      <c r="A153" s="379"/>
      <c r="B153" s="380"/>
      <c r="C153" s="380"/>
      <c r="D153" s="380"/>
      <c r="E153" s="380"/>
      <c r="F153" s="380"/>
      <c r="H153" s="363"/>
      <c r="I153" s="361"/>
      <c r="J153" s="382"/>
    </row>
    <row r="154" spans="1:10" s="381" customFormat="1">
      <c r="A154" s="379"/>
      <c r="B154" s="380"/>
      <c r="C154" s="380"/>
      <c r="D154" s="380"/>
      <c r="E154" s="380"/>
      <c r="F154" s="380"/>
      <c r="H154" s="363"/>
      <c r="I154" s="361"/>
      <c r="J154" s="382"/>
    </row>
    <row r="155" spans="1:10" s="381" customFormat="1">
      <c r="A155" s="379"/>
      <c r="B155" s="380"/>
      <c r="C155" s="380"/>
      <c r="D155" s="380"/>
      <c r="E155" s="380"/>
      <c r="F155" s="380"/>
      <c r="H155" s="363"/>
      <c r="I155" s="361"/>
      <c r="J155" s="382"/>
    </row>
    <row r="156" spans="1:10" s="381" customFormat="1">
      <c r="A156" s="379"/>
      <c r="B156" s="380"/>
      <c r="C156" s="380"/>
      <c r="D156" s="380"/>
      <c r="E156" s="380"/>
      <c r="F156" s="380"/>
      <c r="H156" s="363"/>
      <c r="I156" s="361"/>
      <c r="J156" s="382"/>
    </row>
    <row r="157" spans="1:10" s="381" customFormat="1">
      <c r="A157" s="379"/>
      <c r="B157" s="380"/>
      <c r="C157" s="380"/>
      <c r="D157" s="380"/>
      <c r="E157" s="380"/>
      <c r="F157" s="380"/>
      <c r="H157" s="363"/>
      <c r="I157" s="361"/>
      <c r="J157" s="382"/>
    </row>
    <row r="158" spans="1:10" s="381" customFormat="1">
      <c r="A158" s="379"/>
      <c r="B158" s="380"/>
      <c r="C158" s="380"/>
      <c r="D158" s="380"/>
      <c r="E158" s="380"/>
      <c r="F158" s="380"/>
      <c r="H158" s="363"/>
      <c r="I158" s="361"/>
      <c r="J158" s="382"/>
    </row>
    <row r="159" spans="1:10" s="381" customFormat="1">
      <c r="A159" s="379"/>
      <c r="B159" s="380"/>
      <c r="C159" s="380"/>
      <c r="D159" s="380"/>
      <c r="E159" s="380"/>
      <c r="F159" s="380"/>
      <c r="H159" s="363"/>
      <c r="I159" s="361"/>
      <c r="J159" s="382"/>
    </row>
    <row r="160" spans="1:10" s="381" customFormat="1">
      <c r="A160" s="379"/>
      <c r="B160" s="380"/>
      <c r="C160" s="380"/>
      <c r="D160" s="380"/>
      <c r="E160" s="380"/>
      <c r="F160" s="380"/>
      <c r="H160" s="363"/>
      <c r="I160" s="361"/>
      <c r="J160" s="382"/>
    </row>
    <row r="161" spans="1:10" s="381" customFormat="1">
      <c r="A161" s="379"/>
      <c r="B161" s="380"/>
      <c r="C161" s="380"/>
      <c r="D161" s="380"/>
      <c r="E161" s="380"/>
      <c r="F161" s="380"/>
      <c r="H161" s="363"/>
      <c r="I161" s="361"/>
      <c r="J161" s="382"/>
    </row>
    <row r="162" spans="1:10" s="381" customFormat="1">
      <c r="A162" s="379"/>
      <c r="B162" s="380"/>
      <c r="C162" s="380"/>
      <c r="D162" s="380"/>
      <c r="E162" s="380"/>
      <c r="F162" s="380"/>
      <c r="H162" s="363"/>
      <c r="I162" s="361"/>
      <c r="J162" s="382"/>
    </row>
    <row r="163" spans="1:10" s="381" customFormat="1">
      <c r="A163" s="379"/>
      <c r="B163" s="380"/>
      <c r="C163" s="380"/>
      <c r="D163" s="380"/>
      <c r="E163" s="380"/>
      <c r="F163" s="380"/>
      <c r="H163" s="363"/>
      <c r="I163" s="361"/>
      <c r="J163" s="382"/>
    </row>
    <row r="164" spans="1:10" s="381" customFormat="1">
      <c r="A164" s="379"/>
      <c r="B164" s="380"/>
      <c r="C164" s="380"/>
      <c r="D164" s="380"/>
      <c r="E164" s="380"/>
      <c r="F164" s="380"/>
      <c r="H164" s="363"/>
      <c r="I164" s="361"/>
      <c r="J164" s="382"/>
    </row>
    <row r="165" spans="1:10" s="375" customFormat="1">
      <c r="A165" s="372"/>
      <c r="B165" s="366"/>
      <c r="C165" s="366"/>
      <c r="D165" s="366"/>
      <c r="E165" s="366"/>
      <c r="F165" s="366"/>
      <c r="H165" s="367"/>
      <c r="I165" s="366"/>
      <c r="J165" s="376"/>
    </row>
    <row r="166" spans="1:10" s="381" customFormat="1">
      <c r="A166" s="379"/>
      <c r="B166" s="380"/>
      <c r="C166" s="380"/>
      <c r="D166" s="380"/>
      <c r="E166" s="380"/>
      <c r="F166" s="380"/>
      <c r="H166" s="363"/>
      <c r="I166" s="361"/>
      <c r="J166" s="382"/>
    </row>
    <row r="167" spans="1:10" s="381" customFormat="1">
      <c r="A167" s="379"/>
      <c r="B167" s="380"/>
      <c r="C167" s="380"/>
      <c r="D167" s="380"/>
      <c r="E167" s="380"/>
      <c r="F167" s="380"/>
      <c r="H167" s="363"/>
      <c r="I167" s="361"/>
      <c r="J167" s="382"/>
    </row>
    <row r="168" spans="1:10" s="381" customFormat="1">
      <c r="A168" s="379"/>
      <c r="B168" s="380"/>
      <c r="C168" s="380"/>
      <c r="D168" s="380"/>
      <c r="E168" s="380"/>
      <c r="F168" s="380"/>
      <c r="H168" s="363"/>
      <c r="I168" s="361"/>
      <c r="J168" s="382"/>
    </row>
    <row r="169" spans="1:10" s="381" customFormat="1">
      <c r="A169" s="379"/>
      <c r="B169" s="380"/>
      <c r="C169" s="380"/>
      <c r="D169" s="380"/>
      <c r="E169" s="380"/>
      <c r="F169" s="380"/>
      <c r="H169" s="363"/>
      <c r="I169" s="361"/>
      <c r="J169" s="382"/>
    </row>
    <row r="170" spans="1:10" s="381" customFormat="1">
      <c r="A170" s="379"/>
      <c r="B170" s="380"/>
      <c r="C170" s="380"/>
      <c r="D170" s="380"/>
      <c r="E170" s="380"/>
      <c r="F170" s="380"/>
      <c r="H170" s="363"/>
      <c r="I170" s="361"/>
      <c r="J170" s="382"/>
    </row>
    <row r="171" spans="1:10" s="381" customFormat="1">
      <c r="A171" s="379"/>
      <c r="B171" s="380"/>
      <c r="C171" s="380"/>
      <c r="D171" s="380"/>
      <c r="E171" s="380"/>
      <c r="F171" s="380"/>
      <c r="H171" s="363"/>
      <c r="I171" s="361"/>
      <c r="J171" s="382"/>
    </row>
    <row r="172" spans="1:10" s="381" customFormat="1">
      <c r="A172" s="379"/>
      <c r="B172" s="380"/>
      <c r="C172" s="380"/>
      <c r="D172" s="380"/>
      <c r="E172" s="380"/>
      <c r="F172" s="380"/>
      <c r="H172" s="363"/>
      <c r="I172" s="361"/>
      <c r="J172" s="382"/>
    </row>
    <row r="173" spans="1:10" s="381" customFormat="1">
      <c r="A173" s="379"/>
      <c r="B173" s="380"/>
      <c r="C173" s="380"/>
      <c r="D173" s="380"/>
      <c r="E173" s="380"/>
      <c r="F173" s="380"/>
      <c r="H173" s="363"/>
      <c r="I173" s="361"/>
      <c r="J173" s="382"/>
    </row>
    <row r="174" spans="1:10" s="381" customFormat="1">
      <c r="A174" s="379"/>
      <c r="B174" s="380"/>
      <c r="C174" s="380"/>
      <c r="D174" s="380"/>
      <c r="E174" s="380"/>
      <c r="F174" s="380"/>
      <c r="H174" s="363"/>
      <c r="I174" s="361"/>
      <c r="J174" s="382"/>
    </row>
    <row r="175" spans="1:10" s="381" customFormat="1">
      <c r="A175" s="379"/>
      <c r="B175" s="380"/>
      <c r="C175" s="380"/>
      <c r="D175" s="380"/>
      <c r="E175" s="380"/>
      <c r="F175" s="380"/>
      <c r="H175" s="363"/>
      <c r="I175" s="361"/>
      <c r="J175" s="382"/>
    </row>
    <row r="176" spans="1:10" s="381" customFormat="1">
      <c r="A176" s="379"/>
      <c r="B176" s="380"/>
      <c r="C176" s="380"/>
      <c r="D176" s="380"/>
      <c r="E176" s="380"/>
      <c r="F176" s="380"/>
      <c r="H176" s="363"/>
      <c r="I176" s="361"/>
      <c r="J176" s="382"/>
    </row>
    <row r="177" spans="1:11" s="381" customFormat="1">
      <c r="A177" s="379"/>
      <c r="B177" s="380"/>
      <c r="C177" s="380"/>
      <c r="D177" s="380"/>
      <c r="E177" s="380"/>
      <c r="F177" s="380"/>
      <c r="H177" s="363"/>
      <c r="I177" s="361"/>
      <c r="J177" s="382"/>
    </row>
    <row r="178" spans="1:11" s="381" customFormat="1">
      <c r="A178" s="379"/>
      <c r="B178" s="380"/>
      <c r="C178" s="380"/>
      <c r="D178" s="380"/>
      <c r="E178" s="380"/>
      <c r="F178" s="380"/>
      <c r="H178" s="363"/>
      <c r="I178" s="361"/>
      <c r="J178" s="382"/>
    </row>
    <row r="179" spans="1:11" s="381" customFormat="1">
      <c r="A179" s="379"/>
      <c r="B179" s="380"/>
      <c r="C179" s="380"/>
      <c r="D179" s="380"/>
      <c r="E179" s="380"/>
      <c r="F179" s="380"/>
      <c r="H179" s="363"/>
      <c r="I179" s="361"/>
      <c r="J179" s="382"/>
    </row>
    <row r="180" spans="1:11" s="375" customFormat="1">
      <c r="A180" s="372"/>
      <c r="B180" s="366"/>
      <c r="C180" s="366"/>
      <c r="D180" s="366"/>
      <c r="E180" s="366"/>
      <c r="F180" s="366"/>
      <c r="H180" s="367"/>
      <c r="I180" s="366"/>
      <c r="J180" s="376"/>
    </row>
    <row r="181" spans="1:11" s="375" customFormat="1">
      <c r="A181" s="372"/>
      <c r="B181" s="366"/>
      <c r="C181" s="366"/>
      <c r="D181" s="366"/>
      <c r="E181" s="366"/>
      <c r="F181" s="366"/>
      <c r="H181" s="367"/>
      <c r="I181" s="366"/>
      <c r="J181" s="376"/>
    </row>
    <row r="182" spans="1:11" s="366" customFormat="1">
      <c r="A182" s="372"/>
      <c r="B182" s="375"/>
      <c r="C182" s="375"/>
      <c r="D182" s="375"/>
      <c r="E182" s="375"/>
      <c r="F182" s="375"/>
      <c r="G182" s="375"/>
      <c r="H182" s="367"/>
      <c r="J182" s="373"/>
      <c r="K182" s="364"/>
    </row>
    <row r="183" spans="1:11" s="361" customFormat="1">
      <c r="A183" s="362"/>
      <c r="C183" s="381"/>
      <c r="D183" s="378"/>
      <c r="E183" s="378"/>
      <c r="F183" s="378"/>
      <c r="G183" s="375"/>
      <c r="H183" s="367"/>
      <c r="J183" s="364"/>
      <c r="K183" s="364"/>
    </row>
  </sheetData>
  <pageMargins left="0.59027777777777801" right="0.51180555555555496" top="0.70833333333333304" bottom="0.905555555555555" header="0.51180555555555496" footer="0.51180555555555496"/>
  <pageSetup paperSize="9" scale="71" firstPageNumber="0" orientation="portrait" horizontalDpi="300" verticalDpi="300" r:id="rId1"/>
  <headerFooter>
    <oddFooter>&amp;LMarin kučiš, d.i.s.&amp;CList &amp;Pof &amp;N&amp;R&amp;D</oddFooter>
  </headerFooter>
  <rowBreaks count="3" manualBreakCount="3">
    <brk id="32" max="1" man="1"/>
    <brk id="59" max="1" man="1"/>
    <brk id="86"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tint="-0.34998626667073579"/>
  </sheetPr>
  <dimension ref="A2:AMK1374"/>
  <sheetViews>
    <sheetView view="pageBreakPreview" topLeftCell="A124" zoomScale="120" zoomScaleNormal="85" zoomScaleSheetLayoutView="120" workbookViewId="0">
      <selection activeCell="B4" sqref="B4"/>
    </sheetView>
  </sheetViews>
  <sheetFormatPr defaultColWidth="9.140625" defaultRowHeight="12.75"/>
  <cols>
    <col min="1" max="1" width="8.85546875" style="178" customWidth="1"/>
    <col min="2" max="2" width="55.5703125" style="443" customWidth="1"/>
    <col min="3" max="3" width="9.140625" style="23" customWidth="1"/>
    <col min="4" max="4" width="12.42578125" style="464" customWidth="1"/>
    <col min="5" max="5" width="12.7109375" style="502" customWidth="1"/>
    <col min="6" max="6" width="19.28515625" style="528" customWidth="1"/>
    <col min="7" max="7" width="24.28515625" style="172" customWidth="1"/>
    <col min="8" max="16384" width="9.140625" style="172"/>
  </cols>
  <sheetData>
    <row r="2" spans="1:6" s="557" customFormat="1" ht="25.5">
      <c r="A2" s="405" t="s">
        <v>414</v>
      </c>
      <c r="B2" s="68" t="s">
        <v>415</v>
      </c>
      <c r="C2" s="406" t="s">
        <v>3502</v>
      </c>
      <c r="D2" s="556" t="s">
        <v>417</v>
      </c>
      <c r="E2" s="491" t="s">
        <v>3495</v>
      </c>
      <c r="F2" s="491" t="s">
        <v>3496</v>
      </c>
    </row>
    <row r="3" spans="1:6">
      <c r="A3" s="173"/>
      <c r="B3" s="444"/>
      <c r="C3" s="407"/>
      <c r="D3" s="465"/>
      <c r="E3" s="528"/>
      <c r="F3" s="503"/>
    </row>
    <row r="4" spans="1:6">
      <c r="A4" s="408"/>
      <c r="B4" s="445" t="s">
        <v>2</v>
      </c>
      <c r="C4" s="409"/>
      <c r="D4" s="466"/>
      <c r="E4" s="529"/>
      <c r="F4" s="529"/>
    </row>
    <row r="5" spans="1:6">
      <c r="A5" s="173"/>
      <c r="B5" s="444"/>
      <c r="C5" s="407"/>
      <c r="D5" s="465"/>
      <c r="E5" s="528"/>
      <c r="F5" s="503"/>
    </row>
    <row r="6" spans="1:6" s="177" customFormat="1">
      <c r="A6" s="408" t="s">
        <v>418</v>
      </c>
      <c r="B6" s="558" t="s">
        <v>444</v>
      </c>
      <c r="C6" s="559"/>
      <c r="D6" s="466"/>
      <c r="E6" s="529"/>
      <c r="F6" s="529"/>
    </row>
    <row r="7" spans="1:6" s="177" customFormat="1">
      <c r="A7" s="173"/>
      <c r="B7" s="446"/>
      <c r="C7" s="174"/>
      <c r="D7" s="465"/>
      <c r="E7" s="528"/>
      <c r="F7" s="503"/>
    </row>
    <row r="8" spans="1:6" s="177" customFormat="1" ht="127.5" customHeight="1">
      <c r="A8" s="173" t="s">
        <v>566</v>
      </c>
      <c r="B8" s="61" t="s">
        <v>3082</v>
      </c>
      <c r="C8" s="174"/>
      <c r="D8" s="465"/>
      <c r="E8" s="528"/>
      <c r="F8" s="503"/>
    </row>
    <row r="9" spans="1:6" s="177" customFormat="1">
      <c r="A9" s="569"/>
      <c r="B9" s="26" t="s">
        <v>1026</v>
      </c>
      <c r="C9" s="179" t="s">
        <v>419</v>
      </c>
      <c r="D9" s="473">
        <v>2400</v>
      </c>
      <c r="E9" s="570"/>
      <c r="F9" s="551">
        <f>E9*D9</f>
        <v>0</v>
      </c>
    </row>
    <row r="10" spans="1:6" s="177" customFormat="1">
      <c r="A10" s="173"/>
      <c r="B10" s="443"/>
      <c r="C10" s="174"/>
      <c r="D10" s="465"/>
      <c r="E10" s="528"/>
      <c r="F10" s="503"/>
    </row>
    <row r="11" spans="1:6" s="1" customFormat="1" ht="127.5" customHeight="1">
      <c r="A11" s="175" t="s">
        <v>446</v>
      </c>
      <c r="B11" s="61" t="s">
        <v>3083</v>
      </c>
      <c r="C11" s="87"/>
      <c r="D11" s="467"/>
      <c r="E11" s="493"/>
      <c r="F11" s="541"/>
    </row>
    <row r="12" spans="1:6" s="1" customFormat="1">
      <c r="A12" s="571"/>
      <c r="B12" s="26" t="s">
        <v>447</v>
      </c>
      <c r="C12" s="176" t="s">
        <v>448</v>
      </c>
      <c r="D12" s="468">
        <v>1</v>
      </c>
      <c r="E12" s="570"/>
      <c r="F12" s="551">
        <f>E12*D12</f>
        <v>0</v>
      </c>
    </row>
    <row r="13" spans="1:6" s="1" customFormat="1">
      <c r="A13" s="171"/>
      <c r="B13" s="61"/>
      <c r="C13" s="87"/>
      <c r="D13" s="467"/>
      <c r="E13" s="493"/>
      <c r="F13" s="541"/>
    </row>
    <row r="14" spans="1:6" s="1" customFormat="1" ht="165.75" customHeight="1">
      <c r="A14" s="175" t="s">
        <v>449</v>
      </c>
      <c r="B14" s="61" t="s">
        <v>2947</v>
      </c>
      <c r="C14" s="87"/>
      <c r="D14" s="467"/>
      <c r="E14" s="493"/>
      <c r="F14" s="541"/>
    </row>
    <row r="15" spans="1:6" s="1" customFormat="1">
      <c r="A15" s="571"/>
      <c r="B15" s="26" t="s">
        <v>447</v>
      </c>
      <c r="C15" s="176" t="s">
        <v>448</v>
      </c>
      <c r="D15" s="468">
        <v>1</v>
      </c>
      <c r="E15" s="570"/>
      <c r="F15" s="551">
        <f>E15*D15</f>
        <v>0</v>
      </c>
    </row>
    <row r="16" spans="1:6" s="1" customFormat="1">
      <c r="A16" s="171"/>
      <c r="B16" s="61"/>
      <c r="C16" s="87"/>
      <c r="D16" s="467"/>
      <c r="E16" s="493"/>
      <c r="F16" s="541"/>
    </row>
    <row r="17" spans="1:7" s="1" customFormat="1" ht="102" customHeight="1">
      <c r="A17" s="175" t="s">
        <v>450</v>
      </c>
      <c r="B17" s="61" t="s">
        <v>3084</v>
      </c>
      <c r="C17" s="87"/>
      <c r="D17" s="467"/>
      <c r="E17" s="493"/>
      <c r="F17" s="541"/>
    </row>
    <row r="18" spans="1:7" s="1" customFormat="1">
      <c r="A18" s="571"/>
      <c r="B18" s="26" t="s">
        <v>447</v>
      </c>
      <c r="C18" s="176" t="s">
        <v>448</v>
      </c>
      <c r="D18" s="468">
        <v>1</v>
      </c>
      <c r="E18" s="570"/>
      <c r="F18" s="551">
        <f>E18*D18</f>
        <v>0</v>
      </c>
    </row>
    <row r="19" spans="1:7" s="177" customFormat="1">
      <c r="A19" s="178"/>
      <c r="B19" s="443"/>
      <c r="C19" s="23"/>
      <c r="D19" s="464"/>
      <c r="E19" s="502"/>
      <c r="F19" s="528"/>
    </row>
    <row r="20" spans="1:7" s="177" customFormat="1">
      <c r="A20" s="563"/>
      <c r="B20" s="564" t="s">
        <v>445</v>
      </c>
      <c r="C20" s="565"/>
      <c r="D20" s="566"/>
      <c r="E20" s="567"/>
      <c r="F20" s="568">
        <f>SUM(F9:F19)</f>
        <v>0</v>
      </c>
    </row>
    <row r="21" spans="1:7" s="177" customFormat="1">
      <c r="A21" s="178"/>
      <c r="B21" s="446"/>
      <c r="C21" s="23"/>
      <c r="D21" s="469"/>
      <c r="E21" s="504"/>
      <c r="F21" s="503"/>
    </row>
    <row r="22" spans="1:7" s="177" customFormat="1">
      <c r="A22" s="178"/>
      <c r="B22" s="443"/>
      <c r="C22" s="23"/>
      <c r="D22" s="464"/>
      <c r="E22" s="502"/>
      <c r="F22" s="528"/>
    </row>
    <row r="23" spans="1:7" s="177" customFormat="1">
      <c r="A23" s="408" t="s">
        <v>558</v>
      </c>
      <c r="B23" s="558" t="s">
        <v>51</v>
      </c>
      <c r="C23" s="559"/>
      <c r="D23" s="466"/>
      <c r="E23" s="529"/>
      <c r="F23" s="529"/>
    </row>
    <row r="24" spans="1:7" s="177" customFormat="1">
      <c r="A24" s="173"/>
      <c r="B24" s="446"/>
      <c r="C24" s="174"/>
      <c r="D24" s="470"/>
      <c r="E24" s="503"/>
      <c r="F24" s="503"/>
    </row>
    <row r="25" spans="1:7" s="177" customFormat="1" ht="25.5">
      <c r="A25" s="178"/>
      <c r="B25" s="27" t="s">
        <v>961</v>
      </c>
      <c r="C25" s="23"/>
      <c r="D25" s="464"/>
      <c r="E25" s="502"/>
      <c r="F25" s="503"/>
    </row>
    <row r="26" spans="1:7" s="49" customFormat="1" ht="63.75">
      <c r="A26" s="178"/>
      <c r="B26" s="25" t="s">
        <v>3503</v>
      </c>
      <c r="C26" s="23"/>
      <c r="D26" s="464"/>
      <c r="E26" s="502"/>
      <c r="F26" s="503"/>
    </row>
    <row r="27" spans="1:7" s="177" customFormat="1" ht="76.5">
      <c r="A27" s="178"/>
      <c r="B27" s="25" t="s">
        <v>3504</v>
      </c>
      <c r="C27" s="23"/>
      <c r="D27" s="464"/>
      <c r="E27" s="502"/>
      <c r="F27" s="503"/>
    </row>
    <row r="28" spans="1:7" s="177" customFormat="1" ht="38.25">
      <c r="A28" s="175"/>
      <c r="B28" s="25" t="s">
        <v>451</v>
      </c>
      <c r="C28" s="28"/>
      <c r="D28" s="471"/>
      <c r="E28" s="530"/>
      <c r="F28" s="542"/>
    </row>
    <row r="29" spans="1:7" s="180" customFormat="1">
      <c r="A29" s="178"/>
      <c r="B29" s="443"/>
      <c r="C29" s="23"/>
      <c r="D29" s="464"/>
      <c r="E29" s="531"/>
      <c r="F29" s="503"/>
      <c r="G29" s="314"/>
    </row>
    <row r="30" spans="1:7" s="180" customFormat="1" ht="127.5">
      <c r="A30" s="173" t="s">
        <v>590</v>
      </c>
      <c r="B30" s="61" t="s">
        <v>3505</v>
      </c>
      <c r="C30" s="23"/>
      <c r="D30" s="472"/>
      <c r="E30" s="506"/>
      <c r="F30" s="506"/>
      <c r="G30" s="314"/>
    </row>
    <row r="31" spans="1:7" s="1" customFormat="1">
      <c r="A31" s="569"/>
      <c r="B31" s="447" t="s">
        <v>1025</v>
      </c>
      <c r="C31" s="179" t="s">
        <v>419</v>
      </c>
      <c r="D31" s="473">
        <v>1408</v>
      </c>
      <c r="E31" s="570"/>
      <c r="F31" s="551">
        <f>E31*D31</f>
        <v>0</v>
      </c>
      <c r="G31" s="314"/>
    </row>
    <row r="32" spans="1:7" s="40" customFormat="1">
      <c r="A32" s="173"/>
      <c r="B32" s="446"/>
      <c r="C32" s="174"/>
      <c r="D32" s="465"/>
      <c r="E32" s="532"/>
      <c r="F32" s="503"/>
      <c r="G32" s="314"/>
    </row>
    <row r="33" spans="1:8" s="180" customFormat="1" ht="63.75">
      <c r="A33" s="175" t="s">
        <v>592</v>
      </c>
      <c r="B33" s="61" t="s">
        <v>3506</v>
      </c>
      <c r="C33" s="87"/>
      <c r="D33" s="467"/>
      <c r="E33" s="496"/>
      <c r="F33" s="497"/>
      <c r="G33" s="314"/>
    </row>
    <row r="34" spans="1:8" s="1" customFormat="1">
      <c r="A34" s="572"/>
      <c r="B34" s="26" t="s">
        <v>1025</v>
      </c>
      <c r="C34" s="176" t="s">
        <v>419</v>
      </c>
      <c r="D34" s="468">
        <v>963</v>
      </c>
      <c r="E34" s="570"/>
      <c r="F34" s="551">
        <f>E34*D34</f>
        <v>0</v>
      </c>
      <c r="G34" s="314"/>
      <c r="H34" s="184"/>
    </row>
    <row r="35" spans="1:8" s="1" customFormat="1">
      <c r="A35" s="173"/>
      <c r="B35" s="446"/>
      <c r="C35" s="174"/>
      <c r="D35" s="465"/>
      <c r="E35" s="532"/>
      <c r="F35" s="503"/>
      <c r="G35" s="314"/>
      <c r="H35" s="184"/>
    </row>
    <row r="36" spans="1:8" s="180" customFormat="1" ht="38.25">
      <c r="A36" s="175" t="s">
        <v>605</v>
      </c>
      <c r="B36" s="61" t="s">
        <v>3507</v>
      </c>
      <c r="C36" s="87"/>
      <c r="D36" s="467"/>
      <c r="E36" s="496"/>
      <c r="F36" s="497"/>
      <c r="G36" s="314"/>
    </row>
    <row r="37" spans="1:8" s="193" customFormat="1">
      <c r="A37" s="573"/>
      <c r="B37" s="26" t="s">
        <v>1026</v>
      </c>
      <c r="C37" s="176" t="s">
        <v>419</v>
      </c>
      <c r="D37" s="468">
        <v>2371</v>
      </c>
      <c r="E37" s="570"/>
      <c r="F37" s="551">
        <f>E37*D37</f>
        <v>0</v>
      </c>
      <c r="G37" s="314"/>
    </row>
    <row r="38" spans="1:8" s="193" customFormat="1">
      <c r="A38" s="173"/>
      <c r="B38" s="446"/>
      <c r="C38" s="174"/>
      <c r="D38" s="465"/>
      <c r="E38" s="532"/>
      <c r="F38" s="503"/>
      <c r="G38" s="314"/>
    </row>
    <row r="39" spans="1:8" s="182" customFormat="1" ht="76.5">
      <c r="A39" s="175" t="s">
        <v>1028</v>
      </c>
      <c r="B39" s="61" t="s">
        <v>3508</v>
      </c>
      <c r="C39" s="87"/>
      <c r="D39" s="467"/>
      <c r="E39" s="494"/>
      <c r="F39" s="497"/>
      <c r="G39" s="314"/>
    </row>
    <row r="40" spans="1:8" s="193" customFormat="1" ht="38.25">
      <c r="A40" s="67" t="s">
        <v>3509</v>
      </c>
      <c r="B40" s="61" t="s">
        <v>1030</v>
      </c>
      <c r="C40" s="87"/>
      <c r="D40" s="467"/>
      <c r="E40" s="494"/>
      <c r="F40" s="497"/>
      <c r="G40" s="314"/>
    </row>
    <row r="41" spans="1:8" s="193" customFormat="1">
      <c r="A41" s="574"/>
      <c r="B41" s="26" t="s">
        <v>1027</v>
      </c>
      <c r="C41" s="176" t="s">
        <v>0</v>
      </c>
      <c r="D41" s="468">
        <v>1440</v>
      </c>
      <c r="E41" s="570"/>
      <c r="F41" s="551">
        <f>E41*D41</f>
        <v>0</v>
      </c>
      <c r="G41" s="314"/>
    </row>
    <row r="42" spans="1:8" s="182" customFormat="1">
      <c r="A42" s="67"/>
      <c r="B42" s="61"/>
      <c r="C42" s="87"/>
      <c r="D42" s="467"/>
      <c r="E42" s="495"/>
      <c r="F42" s="497"/>
      <c r="G42" s="314"/>
    </row>
    <row r="43" spans="1:8" s="193" customFormat="1" ht="89.25" customHeight="1">
      <c r="A43" s="175" t="s">
        <v>1029</v>
      </c>
      <c r="B43" s="61" t="s">
        <v>3510</v>
      </c>
      <c r="C43" s="87"/>
      <c r="D43" s="467"/>
      <c r="E43" s="494"/>
      <c r="F43" s="497"/>
      <c r="G43" s="314"/>
    </row>
    <row r="44" spans="1:8" s="1" customFormat="1">
      <c r="A44" s="574"/>
      <c r="B44" s="26" t="s">
        <v>1027</v>
      </c>
      <c r="C44" s="176" t="s">
        <v>0</v>
      </c>
      <c r="D44" s="468">
        <v>602</v>
      </c>
      <c r="E44" s="570"/>
      <c r="F44" s="551">
        <f>E44*D44</f>
        <v>0</v>
      </c>
      <c r="G44" s="314"/>
    </row>
    <row r="45" spans="1:8" s="1" customFormat="1">
      <c r="A45" s="67"/>
      <c r="B45" s="61"/>
      <c r="C45" s="87"/>
      <c r="D45" s="467"/>
      <c r="E45" s="495"/>
      <c r="F45" s="497"/>
      <c r="G45" s="314"/>
    </row>
    <row r="46" spans="1:8" s="1" customFormat="1" ht="25.5">
      <c r="A46" s="67" t="s">
        <v>1031</v>
      </c>
      <c r="B46" s="61" t="s">
        <v>452</v>
      </c>
      <c r="C46" s="87"/>
      <c r="D46" s="467"/>
      <c r="E46" s="494"/>
      <c r="F46" s="497"/>
      <c r="G46" s="314"/>
    </row>
    <row r="47" spans="1:8" s="193" customFormat="1" ht="127.5">
      <c r="A47" s="171"/>
      <c r="B47" s="61" t="s">
        <v>3085</v>
      </c>
      <c r="C47" s="87"/>
      <c r="D47" s="467"/>
      <c r="E47" s="494"/>
      <c r="F47" s="497"/>
      <c r="G47" s="314"/>
    </row>
    <row r="48" spans="1:8" s="1" customFormat="1">
      <c r="A48" s="575"/>
      <c r="B48" s="26" t="s">
        <v>447</v>
      </c>
      <c r="C48" s="176" t="s">
        <v>448</v>
      </c>
      <c r="D48" s="468">
        <v>1</v>
      </c>
      <c r="E48" s="570"/>
      <c r="F48" s="551">
        <f>E48*D48</f>
        <v>0</v>
      </c>
      <c r="G48" s="314"/>
    </row>
    <row r="49" spans="1:8" s="1" customFormat="1">
      <c r="A49" s="67"/>
      <c r="B49" s="61"/>
      <c r="C49" s="87"/>
      <c r="D49" s="467"/>
      <c r="E49" s="495"/>
      <c r="F49" s="497"/>
      <c r="G49" s="314"/>
    </row>
    <row r="50" spans="1:8" s="40" customFormat="1" ht="89.25">
      <c r="A50" s="175" t="s">
        <v>1033</v>
      </c>
      <c r="B50" s="61" t="s">
        <v>3511</v>
      </c>
      <c r="C50" s="87"/>
      <c r="D50" s="467"/>
      <c r="E50" s="494"/>
      <c r="F50" s="497"/>
      <c r="G50" s="314"/>
    </row>
    <row r="51" spans="1:8" s="193" customFormat="1" ht="63.75">
      <c r="A51" s="67" t="s">
        <v>3509</v>
      </c>
      <c r="B51" s="61" t="s">
        <v>1032</v>
      </c>
      <c r="C51" s="87"/>
      <c r="D51" s="467"/>
      <c r="E51" s="494"/>
      <c r="F51" s="497"/>
      <c r="G51" s="314"/>
    </row>
    <row r="52" spans="1:8" s="1" customFormat="1">
      <c r="A52" s="574"/>
      <c r="B52" s="26" t="s">
        <v>1034</v>
      </c>
      <c r="C52" s="176" t="s">
        <v>419</v>
      </c>
      <c r="D52" s="468">
        <v>1358</v>
      </c>
      <c r="E52" s="570"/>
      <c r="F52" s="551">
        <f>E52*D52</f>
        <v>0</v>
      </c>
      <c r="G52" s="314"/>
    </row>
    <row r="53" spans="1:8" s="1" customFormat="1">
      <c r="A53" s="67"/>
      <c r="B53" s="61"/>
      <c r="C53" s="87"/>
      <c r="D53" s="467"/>
      <c r="E53" s="495"/>
      <c r="F53" s="497"/>
      <c r="G53" s="314"/>
    </row>
    <row r="54" spans="1:8" s="1" customFormat="1" ht="25.5">
      <c r="A54" s="175" t="s">
        <v>1035</v>
      </c>
      <c r="B54" s="61" t="s">
        <v>1036</v>
      </c>
      <c r="C54" s="87"/>
      <c r="D54" s="467"/>
      <c r="E54" s="495"/>
      <c r="F54" s="497"/>
      <c r="G54" s="314"/>
      <c r="H54" s="184"/>
    </row>
    <row r="55" spans="1:8" s="1" customFormat="1" ht="140.25" customHeight="1">
      <c r="A55" s="171"/>
      <c r="B55" s="61" t="s">
        <v>3086</v>
      </c>
      <c r="C55" s="87"/>
      <c r="D55" s="467"/>
      <c r="E55" s="494"/>
      <c r="F55" s="497"/>
      <c r="G55" s="314"/>
    </row>
    <row r="56" spans="1:8" s="193" customFormat="1" ht="51">
      <c r="A56" s="67"/>
      <c r="B56" s="61" t="s">
        <v>1037</v>
      </c>
      <c r="C56" s="87"/>
      <c r="D56" s="467"/>
      <c r="E56" s="494"/>
      <c r="F56" s="497"/>
      <c r="G56" s="314"/>
    </row>
    <row r="57" spans="1:8" s="1" customFormat="1" ht="25.5">
      <c r="A57" s="575"/>
      <c r="B57" s="31" t="s">
        <v>454</v>
      </c>
      <c r="C57" s="176" t="s">
        <v>0</v>
      </c>
      <c r="D57" s="468">
        <v>547</v>
      </c>
      <c r="E57" s="570"/>
      <c r="F57" s="551">
        <f>E57*D57</f>
        <v>0</v>
      </c>
      <c r="G57" s="314"/>
    </row>
    <row r="58" spans="1:8" s="40" customFormat="1">
      <c r="A58" s="67"/>
      <c r="B58" s="61"/>
      <c r="C58" s="87"/>
      <c r="D58" s="467"/>
      <c r="E58" s="495"/>
      <c r="F58" s="497"/>
      <c r="G58" s="314"/>
    </row>
    <row r="59" spans="1:8" s="193" customFormat="1" ht="63.75">
      <c r="A59" s="175" t="s">
        <v>1038</v>
      </c>
      <c r="B59" s="24" t="s">
        <v>1039</v>
      </c>
      <c r="C59" s="87"/>
      <c r="D59" s="467"/>
      <c r="E59" s="496"/>
      <c r="F59" s="497"/>
      <c r="G59" s="314"/>
    </row>
    <row r="60" spans="1:8" s="1" customFormat="1" ht="12.75" customHeight="1">
      <c r="A60" s="572"/>
      <c r="B60" s="31" t="s">
        <v>1040</v>
      </c>
      <c r="C60" s="176" t="s">
        <v>0</v>
      </c>
      <c r="D60" s="474">
        <v>812</v>
      </c>
      <c r="E60" s="570"/>
      <c r="F60" s="551">
        <f>E60*D60</f>
        <v>0</v>
      </c>
      <c r="G60" s="314"/>
    </row>
    <row r="61" spans="1:8" s="40" customFormat="1">
      <c r="A61" s="67"/>
      <c r="B61" s="61"/>
      <c r="C61" s="87"/>
      <c r="D61" s="467"/>
      <c r="E61" s="495"/>
      <c r="F61" s="497"/>
      <c r="G61" s="314"/>
    </row>
    <row r="62" spans="1:8" s="193" customFormat="1" ht="63.75">
      <c r="A62" s="175" t="s">
        <v>1041</v>
      </c>
      <c r="B62" s="24" t="s">
        <v>1042</v>
      </c>
      <c r="C62" s="87"/>
      <c r="D62" s="467"/>
      <c r="E62" s="496"/>
      <c r="F62" s="497"/>
      <c r="G62" s="314"/>
    </row>
    <row r="63" spans="1:8" s="1" customFormat="1" ht="12.75" customHeight="1">
      <c r="A63" s="572"/>
      <c r="B63" s="31" t="s">
        <v>1040</v>
      </c>
      <c r="C63" s="176" t="s">
        <v>0</v>
      </c>
      <c r="D63" s="474">
        <v>214</v>
      </c>
      <c r="E63" s="570"/>
      <c r="F63" s="551">
        <f>E63*D63</f>
        <v>0</v>
      </c>
      <c r="G63" s="314"/>
    </row>
    <row r="64" spans="1:8" s="40" customFormat="1">
      <c r="A64" s="67"/>
      <c r="B64" s="61"/>
      <c r="C64" s="87"/>
      <c r="D64" s="467"/>
      <c r="E64" s="495"/>
      <c r="F64" s="497"/>
      <c r="G64" s="314"/>
    </row>
    <row r="65" spans="1:10" s="193" customFormat="1" ht="51">
      <c r="A65" s="175" t="s">
        <v>1043</v>
      </c>
      <c r="B65" s="24" t="s">
        <v>3512</v>
      </c>
      <c r="C65" s="87"/>
      <c r="D65" s="467"/>
      <c r="E65" s="496"/>
      <c r="F65" s="497"/>
      <c r="G65" s="314"/>
    </row>
    <row r="66" spans="1:10" s="1" customFormat="1">
      <c r="A66" s="572"/>
      <c r="B66" s="31" t="s">
        <v>1044</v>
      </c>
      <c r="C66" s="176" t="s">
        <v>0</v>
      </c>
      <c r="D66" s="468">
        <v>980</v>
      </c>
      <c r="E66" s="570"/>
      <c r="F66" s="551">
        <f>E66*D66</f>
        <v>0</v>
      </c>
      <c r="G66" s="314"/>
      <c r="H66" s="184"/>
    </row>
    <row r="67" spans="1:10" s="1" customFormat="1">
      <c r="A67" s="67"/>
      <c r="B67" s="61"/>
      <c r="C67" s="87"/>
      <c r="D67" s="467"/>
      <c r="E67" s="495"/>
      <c r="F67" s="497"/>
      <c r="G67" s="314"/>
    </row>
    <row r="68" spans="1:10" s="1" customFormat="1" ht="63.75">
      <c r="A68" s="175" t="s">
        <v>1047</v>
      </c>
      <c r="B68" s="24" t="s">
        <v>3513</v>
      </c>
      <c r="C68" s="87"/>
      <c r="D68" s="467"/>
      <c r="E68" s="496"/>
      <c r="F68" s="497"/>
      <c r="G68" s="314"/>
    </row>
    <row r="69" spans="1:10" s="1" customFormat="1">
      <c r="A69" s="573"/>
      <c r="B69" s="31" t="s">
        <v>1045</v>
      </c>
      <c r="C69" s="176" t="s">
        <v>419</v>
      </c>
      <c r="D69" s="468">
        <v>1815</v>
      </c>
      <c r="E69" s="570"/>
      <c r="F69" s="551">
        <f>E69*D69</f>
        <v>0</v>
      </c>
      <c r="G69" s="314"/>
    </row>
    <row r="70" spans="1:10" s="1" customFormat="1">
      <c r="A70" s="181"/>
      <c r="B70" s="66"/>
      <c r="C70" s="185"/>
      <c r="D70" s="475"/>
      <c r="E70" s="497"/>
      <c r="F70" s="497"/>
      <c r="G70" s="314"/>
    </row>
    <row r="71" spans="1:10" s="1" customFormat="1" ht="89.25">
      <c r="A71" s="175" t="s">
        <v>1048</v>
      </c>
      <c r="B71" s="24" t="s">
        <v>1046</v>
      </c>
      <c r="C71" s="87"/>
      <c r="D71" s="467"/>
      <c r="E71" s="496"/>
      <c r="F71" s="497"/>
      <c r="G71" s="314"/>
    </row>
    <row r="72" spans="1:10" s="1" customFormat="1">
      <c r="A72" s="573"/>
      <c r="B72" s="31" t="s">
        <v>447</v>
      </c>
      <c r="C72" s="176" t="s">
        <v>448</v>
      </c>
      <c r="D72" s="468">
        <v>1</v>
      </c>
      <c r="E72" s="570"/>
      <c r="F72" s="551">
        <f>E72*D72</f>
        <v>0</v>
      </c>
      <c r="G72" s="314"/>
      <c r="J72" s="45"/>
    </row>
    <row r="73" spans="1:10" s="40" customFormat="1">
      <c r="A73" s="181"/>
      <c r="B73" s="66"/>
      <c r="C73" s="185"/>
      <c r="D73" s="475"/>
      <c r="E73" s="497"/>
      <c r="F73" s="497"/>
      <c r="G73" s="314"/>
    </row>
    <row r="74" spans="1:10" s="193" customFormat="1" ht="127.5">
      <c r="A74" s="175" t="s">
        <v>3514</v>
      </c>
      <c r="B74" s="24" t="s">
        <v>3087</v>
      </c>
      <c r="C74" s="87"/>
      <c r="D74" s="467"/>
      <c r="E74" s="496"/>
      <c r="F74" s="497"/>
      <c r="G74" s="314"/>
    </row>
    <row r="75" spans="1:10" s="177" customFormat="1">
      <c r="A75" s="572"/>
      <c r="B75" s="31" t="s">
        <v>1049</v>
      </c>
      <c r="C75" s="176" t="s">
        <v>419</v>
      </c>
      <c r="D75" s="474">
        <v>1141</v>
      </c>
      <c r="E75" s="570"/>
      <c r="F75" s="551">
        <f>E75*D75</f>
        <v>0</v>
      </c>
      <c r="G75" s="314"/>
    </row>
    <row r="76" spans="1:10" s="177" customFormat="1">
      <c r="A76" s="67"/>
      <c r="B76" s="61"/>
      <c r="C76" s="87"/>
      <c r="D76" s="467"/>
      <c r="E76" s="495"/>
      <c r="F76" s="497"/>
      <c r="G76" s="314"/>
    </row>
    <row r="77" spans="1:10" s="177" customFormat="1">
      <c r="A77" s="560"/>
      <c r="B77" s="558" t="s">
        <v>578</v>
      </c>
      <c r="C77" s="409"/>
      <c r="D77" s="561"/>
      <c r="E77" s="562"/>
      <c r="F77" s="529">
        <f>SUM(F31:F76)</f>
        <v>0</v>
      </c>
      <c r="G77" s="314"/>
    </row>
    <row r="78" spans="1:10" s="177" customFormat="1">
      <c r="A78" s="178"/>
      <c r="B78" s="446"/>
      <c r="C78" s="23"/>
      <c r="D78" s="464"/>
      <c r="E78" s="502"/>
      <c r="F78" s="528"/>
      <c r="G78" s="314"/>
    </row>
    <row r="79" spans="1:10" s="177" customFormat="1">
      <c r="A79" s="178"/>
      <c r="B79" s="446"/>
      <c r="C79" s="23"/>
      <c r="D79" s="464"/>
      <c r="E79" s="502"/>
      <c r="F79" s="528"/>
      <c r="G79" s="314"/>
    </row>
    <row r="80" spans="1:10" s="177" customFormat="1">
      <c r="A80" s="408" t="s">
        <v>557</v>
      </c>
      <c r="B80" s="558" t="s">
        <v>421</v>
      </c>
      <c r="C80" s="559"/>
      <c r="D80" s="466"/>
      <c r="E80" s="529"/>
      <c r="F80" s="529"/>
      <c r="G80" s="314"/>
    </row>
    <row r="81" spans="1:8" s="177" customFormat="1">
      <c r="A81" s="173"/>
      <c r="B81" s="443"/>
      <c r="C81" s="23"/>
      <c r="D81" s="464"/>
      <c r="E81" s="502"/>
      <c r="F81" s="528"/>
      <c r="G81" s="314"/>
    </row>
    <row r="82" spans="1:8" s="177" customFormat="1" ht="25.5">
      <c r="A82" s="178"/>
      <c r="B82" s="27" t="s">
        <v>961</v>
      </c>
      <c r="C82" s="23"/>
      <c r="D82" s="464"/>
      <c r="E82" s="531"/>
      <c r="F82" s="503"/>
      <c r="G82" s="314"/>
    </row>
    <row r="83" spans="1:8" s="177" customFormat="1" ht="76.5">
      <c r="A83" s="178"/>
      <c r="B83" s="25" t="s">
        <v>3515</v>
      </c>
      <c r="C83" s="23"/>
      <c r="D83" s="464"/>
      <c r="E83" s="531"/>
      <c r="F83" s="503"/>
      <c r="G83" s="314"/>
    </row>
    <row r="84" spans="1:8" s="177" customFormat="1" ht="127.5">
      <c r="A84" s="178"/>
      <c r="B84" s="25" t="s">
        <v>3516</v>
      </c>
      <c r="C84" s="23"/>
      <c r="D84" s="464"/>
      <c r="E84" s="531"/>
      <c r="F84" s="503"/>
      <c r="G84" s="314"/>
    </row>
    <row r="85" spans="1:8" s="177" customFormat="1" ht="63.75">
      <c r="A85" s="178"/>
      <c r="B85" s="25" t="s">
        <v>3517</v>
      </c>
      <c r="C85" s="23"/>
      <c r="D85" s="464"/>
      <c r="E85" s="531"/>
      <c r="F85" s="503"/>
      <c r="G85" s="314"/>
    </row>
    <row r="86" spans="1:8" s="177" customFormat="1" ht="76.5">
      <c r="A86" s="178"/>
      <c r="B86" s="25" t="s">
        <v>3518</v>
      </c>
      <c r="C86" s="23"/>
      <c r="D86" s="464"/>
      <c r="E86" s="531"/>
      <c r="F86" s="533"/>
      <c r="G86" s="314"/>
    </row>
    <row r="87" spans="1:8" s="177" customFormat="1" ht="76.5">
      <c r="A87" s="178"/>
      <c r="B87" s="25" t="s">
        <v>3519</v>
      </c>
      <c r="C87" s="23"/>
      <c r="D87" s="464"/>
      <c r="E87" s="531"/>
      <c r="F87" s="503"/>
      <c r="G87" s="314"/>
    </row>
    <row r="88" spans="1:8" s="177" customFormat="1" ht="51">
      <c r="A88" s="178"/>
      <c r="B88" s="25" t="s">
        <v>3520</v>
      </c>
      <c r="C88" s="23"/>
      <c r="D88" s="464"/>
      <c r="E88" s="531"/>
      <c r="F88" s="503"/>
      <c r="G88" s="314"/>
    </row>
    <row r="89" spans="1:8" s="177" customFormat="1" ht="51">
      <c r="A89" s="178"/>
      <c r="B89" s="27" t="s">
        <v>3522</v>
      </c>
      <c r="C89" s="23"/>
      <c r="D89" s="464"/>
      <c r="E89" s="531"/>
      <c r="F89" s="503"/>
      <c r="G89" s="314"/>
    </row>
    <row r="90" spans="1:8" s="49" customFormat="1" ht="191.25">
      <c r="A90" s="178"/>
      <c r="B90" s="25" t="s">
        <v>3521</v>
      </c>
      <c r="C90" s="23"/>
      <c r="D90" s="464"/>
      <c r="E90" s="531"/>
      <c r="F90" s="503"/>
      <c r="G90" s="314"/>
    </row>
    <row r="91" spans="1:8" s="49" customFormat="1">
      <c r="A91" s="178"/>
      <c r="B91" s="443"/>
      <c r="C91" s="23"/>
      <c r="D91" s="464"/>
      <c r="E91" s="531"/>
      <c r="F91" s="503"/>
      <c r="G91" s="314"/>
    </row>
    <row r="92" spans="1:8" s="177" customFormat="1" ht="140.25">
      <c r="A92" s="175" t="s">
        <v>610</v>
      </c>
      <c r="B92" s="61" t="s">
        <v>3523</v>
      </c>
      <c r="C92" s="28"/>
      <c r="D92" s="471"/>
      <c r="E92" s="498"/>
      <c r="F92" s="543"/>
      <c r="G92" s="314"/>
    </row>
    <row r="93" spans="1:8" s="1" customFormat="1">
      <c r="A93" s="573"/>
      <c r="B93" s="26" t="s">
        <v>447</v>
      </c>
      <c r="C93" s="176" t="s">
        <v>448</v>
      </c>
      <c r="D93" s="468">
        <v>1</v>
      </c>
      <c r="E93" s="570"/>
      <c r="F93" s="551">
        <f>D93*E93</f>
        <v>0</v>
      </c>
      <c r="G93" s="314"/>
    </row>
    <row r="94" spans="1:8" s="1" customFormat="1">
      <c r="A94" s="178"/>
      <c r="B94" s="443"/>
      <c r="C94" s="23"/>
      <c r="D94" s="464"/>
      <c r="E94" s="531"/>
      <c r="F94" s="503"/>
      <c r="G94" s="314"/>
      <c r="H94" s="184"/>
    </row>
    <row r="95" spans="1:8" s="1" customFormat="1" ht="25.5">
      <c r="A95" s="175" t="s">
        <v>611</v>
      </c>
      <c r="B95" s="61" t="s">
        <v>995</v>
      </c>
      <c r="C95" s="87"/>
      <c r="D95" s="467"/>
      <c r="E95" s="497"/>
      <c r="F95" s="497"/>
      <c r="G95" s="314"/>
    </row>
    <row r="96" spans="1:8" s="177" customFormat="1" ht="51">
      <c r="A96" s="175"/>
      <c r="B96" s="61" t="s">
        <v>3524</v>
      </c>
      <c r="C96" s="87"/>
      <c r="D96" s="467"/>
      <c r="E96" s="494"/>
      <c r="F96" s="497"/>
      <c r="G96" s="314"/>
    </row>
    <row r="97" spans="1:8" s="1" customFormat="1" ht="25.5">
      <c r="A97" s="575"/>
      <c r="B97" s="26" t="s">
        <v>996</v>
      </c>
      <c r="C97" s="176" t="s">
        <v>419</v>
      </c>
      <c r="D97" s="468">
        <v>1430</v>
      </c>
      <c r="E97" s="570"/>
      <c r="F97" s="551">
        <f>D97*E97</f>
        <v>0</v>
      </c>
      <c r="G97" s="314"/>
    </row>
    <row r="98" spans="1:8" s="1" customFormat="1">
      <c r="A98" s="178"/>
      <c r="B98" s="443"/>
      <c r="C98" s="23"/>
      <c r="D98" s="464"/>
      <c r="E98" s="531"/>
      <c r="F98" s="503"/>
      <c r="G98" s="314"/>
    </row>
    <row r="99" spans="1:8" s="1" customFormat="1">
      <c r="A99" s="175" t="s">
        <v>612</v>
      </c>
      <c r="B99" s="29" t="s">
        <v>962</v>
      </c>
      <c r="C99" s="87"/>
      <c r="D99" s="467"/>
      <c r="E99" s="496"/>
      <c r="F99" s="497"/>
      <c r="G99" s="314"/>
    </row>
    <row r="100" spans="1:8" s="177" customFormat="1">
      <c r="A100" s="175"/>
      <c r="B100" s="29"/>
      <c r="C100" s="87"/>
      <c r="D100" s="467"/>
      <c r="E100" s="496"/>
      <c r="F100" s="497"/>
      <c r="G100" s="314"/>
    </row>
    <row r="101" spans="1:8" s="1" customFormat="1" ht="25.5">
      <c r="A101" s="175" t="s">
        <v>614</v>
      </c>
      <c r="B101" s="29" t="s">
        <v>986</v>
      </c>
      <c r="C101" s="185"/>
      <c r="D101" s="475"/>
      <c r="E101" s="497"/>
      <c r="F101" s="497"/>
      <c r="G101" s="314"/>
    </row>
    <row r="102" spans="1:8" s="1" customFormat="1" ht="114.75">
      <c r="A102" s="175"/>
      <c r="B102" s="61" t="s">
        <v>3088</v>
      </c>
      <c r="C102" s="87"/>
      <c r="D102" s="467"/>
      <c r="E102" s="496"/>
      <c r="F102" s="497"/>
      <c r="G102" s="314"/>
      <c r="H102" s="184"/>
    </row>
    <row r="103" spans="1:8" s="1" customFormat="1">
      <c r="A103" s="171" t="s">
        <v>963</v>
      </c>
      <c r="B103" s="61" t="s">
        <v>964</v>
      </c>
      <c r="C103" s="87"/>
      <c r="D103" s="467"/>
      <c r="E103" s="494"/>
      <c r="F103" s="497"/>
      <c r="G103" s="314"/>
    </row>
    <row r="104" spans="1:8" s="1" customFormat="1">
      <c r="A104" s="186" t="s">
        <v>418</v>
      </c>
      <c r="B104" s="61" t="s">
        <v>965</v>
      </c>
      <c r="C104" s="87"/>
      <c r="D104" s="467"/>
      <c r="E104" s="494"/>
      <c r="F104" s="497"/>
      <c r="G104" s="314"/>
    </row>
    <row r="105" spans="1:8" s="1" customFormat="1">
      <c r="A105" s="575"/>
      <c r="B105" s="26" t="s">
        <v>966</v>
      </c>
      <c r="C105" s="176" t="s">
        <v>0</v>
      </c>
      <c r="D105" s="468">
        <v>295</v>
      </c>
      <c r="E105" s="570"/>
      <c r="F105" s="551">
        <f>D105*E105</f>
        <v>0</v>
      </c>
      <c r="G105" s="314"/>
      <c r="H105" s="184"/>
    </row>
    <row r="106" spans="1:8" s="1" customFormat="1">
      <c r="A106" s="67"/>
      <c r="B106" s="29"/>
      <c r="C106" s="185"/>
      <c r="D106" s="475"/>
      <c r="E106" s="497"/>
      <c r="F106" s="497"/>
      <c r="G106" s="314"/>
    </row>
    <row r="107" spans="1:8" s="1" customFormat="1">
      <c r="A107" s="187" t="s">
        <v>558</v>
      </c>
      <c r="B107" s="61" t="s">
        <v>967</v>
      </c>
      <c r="C107" s="87"/>
      <c r="D107" s="467"/>
      <c r="E107" s="497"/>
      <c r="F107" s="497"/>
      <c r="G107" s="314"/>
    </row>
    <row r="108" spans="1:8" s="1" customFormat="1">
      <c r="A108" s="575"/>
      <c r="B108" s="26" t="s">
        <v>966</v>
      </c>
      <c r="C108" s="176" t="s">
        <v>0</v>
      </c>
      <c r="D108" s="468">
        <v>62</v>
      </c>
      <c r="E108" s="570"/>
      <c r="F108" s="551">
        <f>D108*E108</f>
        <v>0</v>
      </c>
      <c r="G108" s="314"/>
      <c r="H108" s="184"/>
    </row>
    <row r="109" spans="1:8" s="1" customFormat="1">
      <c r="A109" s="67"/>
      <c r="B109" s="61"/>
      <c r="C109" s="87"/>
      <c r="D109" s="467"/>
      <c r="E109" s="496"/>
      <c r="F109" s="497"/>
      <c r="G109" s="314"/>
    </row>
    <row r="110" spans="1:8" s="177" customFormat="1">
      <c r="A110" s="187" t="s">
        <v>557</v>
      </c>
      <c r="B110" s="61" t="s">
        <v>1387</v>
      </c>
      <c r="C110" s="87"/>
      <c r="D110" s="467"/>
      <c r="E110" s="497"/>
      <c r="F110" s="497"/>
      <c r="G110" s="314"/>
    </row>
    <row r="111" spans="1:8" s="1" customFormat="1">
      <c r="A111" s="575"/>
      <c r="B111" s="26" t="s">
        <v>966</v>
      </c>
      <c r="C111" s="176" t="s">
        <v>0</v>
      </c>
      <c r="D111" s="468">
        <v>180</v>
      </c>
      <c r="E111" s="570"/>
      <c r="F111" s="551">
        <f>D111*E111</f>
        <v>0</v>
      </c>
      <c r="G111" s="314"/>
    </row>
    <row r="112" spans="1:8" s="1" customFormat="1">
      <c r="A112" s="178"/>
      <c r="B112" s="443"/>
      <c r="C112" s="23"/>
      <c r="D112" s="464"/>
      <c r="E112" s="531"/>
      <c r="F112" s="503"/>
      <c r="G112" s="314"/>
      <c r="H112" s="184"/>
    </row>
    <row r="113" spans="1:8" s="1" customFormat="1">
      <c r="A113" s="188" t="s">
        <v>968</v>
      </c>
      <c r="B113" s="61" t="s">
        <v>969</v>
      </c>
      <c r="C113" s="87"/>
      <c r="D113" s="467"/>
      <c r="E113" s="496"/>
      <c r="F113" s="497"/>
      <c r="G113" s="314"/>
    </row>
    <row r="114" spans="1:8" s="1" customFormat="1" ht="63.75">
      <c r="A114" s="187" t="s">
        <v>418</v>
      </c>
      <c r="B114" s="61" t="s">
        <v>970</v>
      </c>
      <c r="C114" s="87"/>
      <c r="D114" s="467"/>
      <c r="E114" s="496"/>
      <c r="F114" s="497"/>
      <c r="G114" s="314"/>
    </row>
    <row r="115" spans="1:8" s="1" customFormat="1">
      <c r="A115" s="576"/>
      <c r="B115" s="26" t="s">
        <v>971</v>
      </c>
      <c r="C115" s="176" t="s">
        <v>419</v>
      </c>
      <c r="D115" s="468">
        <v>629</v>
      </c>
      <c r="E115" s="570"/>
      <c r="F115" s="551">
        <f>D115*E115</f>
        <v>0</v>
      </c>
      <c r="G115" s="314"/>
      <c r="H115" s="184"/>
    </row>
    <row r="116" spans="1:8" s="1" customFormat="1">
      <c r="A116" s="189"/>
      <c r="B116" s="61"/>
      <c r="C116" s="87"/>
      <c r="D116" s="467"/>
      <c r="E116" s="496"/>
      <c r="F116" s="497"/>
      <c r="G116" s="314"/>
    </row>
    <row r="117" spans="1:8" s="1" customFormat="1" ht="51">
      <c r="A117" s="187" t="s">
        <v>558</v>
      </c>
      <c r="B117" s="61" t="s">
        <v>973</v>
      </c>
      <c r="C117" s="87"/>
      <c r="D117" s="467"/>
      <c r="E117" s="496"/>
      <c r="F117" s="497"/>
      <c r="G117" s="314"/>
    </row>
    <row r="118" spans="1:8" s="1" customFormat="1">
      <c r="A118" s="576"/>
      <c r="B118" s="26" t="s">
        <v>971</v>
      </c>
      <c r="C118" s="176" t="s">
        <v>419</v>
      </c>
      <c r="D118" s="468">
        <v>486</v>
      </c>
      <c r="E118" s="570"/>
      <c r="F118" s="551">
        <f>D118*E118</f>
        <v>0</v>
      </c>
      <c r="G118" s="314"/>
      <c r="H118" s="184"/>
    </row>
    <row r="119" spans="1:8" s="1" customFormat="1">
      <c r="A119" s="189"/>
      <c r="B119" s="61"/>
      <c r="C119" s="87"/>
      <c r="D119" s="467"/>
      <c r="E119" s="496"/>
      <c r="F119" s="497"/>
      <c r="G119" s="314"/>
    </row>
    <row r="120" spans="1:8" s="177" customFormat="1" ht="51">
      <c r="A120" s="187" t="s">
        <v>557</v>
      </c>
      <c r="B120" s="61" t="s">
        <v>972</v>
      </c>
      <c r="C120" s="87"/>
      <c r="D120" s="467"/>
      <c r="E120" s="496"/>
      <c r="F120" s="497"/>
      <c r="G120" s="314"/>
    </row>
    <row r="121" spans="1:8" s="1" customFormat="1">
      <c r="A121" s="573"/>
      <c r="B121" s="26" t="s">
        <v>971</v>
      </c>
      <c r="C121" s="176" t="s">
        <v>419</v>
      </c>
      <c r="D121" s="468">
        <v>34</v>
      </c>
      <c r="E121" s="570"/>
      <c r="F121" s="551">
        <f>D121*E121</f>
        <v>0</v>
      </c>
      <c r="G121" s="314"/>
    </row>
    <row r="122" spans="1:8" s="1" customFormat="1">
      <c r="A122" s="178"/>
      <c r="B122" s="443"/>
      <c r="C122" s="23"/>
      <c r="D122" s="464"/>
      <c r="E122" s="531"/>
      <c r="F122" s="503"/>
      <c r="G122" s="314"/>
    </row>
    <row r="123" spans="1:8" s="1" customFormat="1" ht="25.5">
      <c r="A123" s="175" t="s">
        <v>615</v>
      </c>
      <c r="B123" s="61" t="s">
        <v>974</v>
      </c>
      <c r="C123" s="87"/>
      <c r="D123" s="467"/>
      <c r="E123" s="496"/>
      <c r="F123" s="497"/>
      <c r="G123" s="314"/>
    </row>
    <row r="124" spans="1:8" s="1" customFormat="1" ht="102">
      <c r="A124" s="175"/>
      <c r="B124" s="61" t="s">
        <v>3089</v>
      </c>
      <c r="C124" s="87"/>
      <c r="D124" s="467"/>
      <c r="E124" s="496"/>
      <c r="F124" s="497"/>
      <c r="G124" s="314"/>
      <c r="H124" s="184"/>
    </row>
    <row r="125" spans="1:8" s="1" customFormat="1" ht="25.5">
      <c r="A125" s="171" t="s">
        <v>963</v>
      </c>
      <c r="B125" s="61" t="s">
        <v>975</v>
      </c>
      <c r="C125" s="87"/>
      <c r="D125" s="467"/>
      <c r="E125" s="496"/>
      <c r="F125" s="497"/>
      <c r="G125" s="314"/>
    </row>
    <row r="126" spans="1:8" s="1" customFormat="1">
      <c r="A126" s="186" t="s">
        <v>418</v>
      </c>
      <c r="B126" s="61" t="s">
        <v>1010</v>
      </c>
      <c r="C126" s="87"/>
      <c r="D126" s="467"/>
      <c r="E126" s="494"/>
      <c r="F126" s="497"/>
      <c r="G126" s="314"/>
    </row>
    <row r="127" spans="1:8" s="1" customFormat="1">
      <c r="A127" s="577"/>
      <c r="B127" s="26" t="s">
        <v>966</v>
      </c>
      <c r="C127" s="176" t="s">
        <v>0</v>
      </c>
      <c r="D127" s="468">
        <v>281</v>
      </c>
      <c r="E127" s="570"/>
      <c r="F127" s="551">
        <f>D127*E127</f>
        <v>0</v>
      </c>
      <c r="G127" s="314"/>
    </row>
    <row r="128" spans="1:8" s="1" customFormat="1">
      <c r="A128" s="187"/>
      <c r="B128" s="29"/>
      <c r="C128" s="185"/>
      <c r="D128" s="475"/>
      <c r="E128" s="497"/>
      <c r="F128" s="497"/>
      <c r="G128" s="314"/>
    </row>
    <row r="129" spans="1:8" s="193" customFormat="1">
      <c r="A129" s="187" t="s">
        <v>558</v>
      </c>
      <c r="B129" s="61" t="s">
        <v>1009</v>
      </c>
      <c r="C129" s="87"/>
      <c r="D129" s="467"/>
      <c r="E129" s="497"/>
      <c r="F129" s="497"/>
      <c r="G129" s="314"/>
    </row>
    <row r="130" spans="1:8" s="1" customFormat="1">
      <c r="A130" s="577"/>
      <c r="B130" s="26" t="s">
        <v>966</v>
      </c>
      <c r="C130" s="176" t="s">
        <v>0</v>
      </c>
      <c r="D130" s="468">
        <v>11</v>
      </c>
      <c r="E130" s="570"/>
      <c r="F130" s="551">
        <f>D130*E130</f>
        <v>0</v>
      </c>
      <c r="G130" s="314"/>
      <c r="H130" s="184"/>
    </row>
    <row r="131" spans="1:8" s="1" customFormat="1">
      <c r="A131" s="191"/>
      <c r="B131" s="30"/>
      <c r="C131" s="192"/>
      <c r="D131" s="475"/>
      <c r="E131" s="497"/>
      <c r="F131" s="544"/>
      <c r="G131" s="314"/>
    </row>
    <row r="132" spans="1:8" s="1" customFormat="1">
      <c r="A132" s="187" t="s">
        <v>557</v>
      </c>
      <c r="B132" s="61" t="s">
        <v>1004</v>
      </c>
      <c r="C132" s="87"/>
      <c r="D132" s="467"/>
      <c r="E132" s="497"/>
      <c r="F132" s="497"/>
      <c r="G132" s="314"/>
    </row>
    <row r="133" spans="1:8" s="1" customFormat="1">
      <c r="A133" s="577"/>
      <c r="B133" s="26" t="s">
        <v>966</v>
      </c>
      <c r="C133" s="176" t="s">
        <v>0</v>
      </c>
      <c r="D133" s="468">
        <v>7</v>
      </c>
      <c r="E133" s="570"/>
      <c r="F133" s="551">
        <f>D133*E133</f>
        <v>0</v>
      </c>
      <c r="G133" s="314"/>
      <c r="H133" s="184"/>
    </row>
    <row r="134" spans="1:8" s="1" customFormat="1">
      <c r="A134" s="187"/>
      <c r="B134" s="29"/>
      <c r="C134" s="185"/>
      <c r="D134" s="475"/>
      <c r="E134" s="497"/>
      <c r="F134" s="497"/>
      <c r="G134" s="314"/>
      <c r="H134" s="184"/>
    </row>
    <row r="135" spans="1:8" s="1" customFormat="1">
      <c r="A135" s="186" t="s">
        <v>556</v>
      </c>
      <c r="B135" s="61" t="s">
        <v>1388</v>
      </c>
      <c r="C135" s="87"/>
      <c r="D135" s="467"/>
      <c r="E135" s="494"/>
      <c r="F135" s="497"/>
      <c r="G135" s="314"/>
    </row>
    <row r="136" spans="1:8" s="1" customFormat="1">
      <c r="A136" s="577"/>
      <c r="B136" s="26" t="s">
        <v>966</v>
      </c>
      <c r="C136" s="176" t="s">
        <v>0</v>
      </c>
      <c r="D136" s="468">
        <v>188</v>
      </c>
      <c r="E136" s="570"/>
      <c r="F136" s="551">
        <f>D136*E136</f>
        <v>0</v>
      </c>
      <c r="G136" s="314"/>
      <c r="H136" s="184"/>
    </row>
    <row r="137" spans="1:8" s="1" customFormat="1">
      <c r="A137" s="187"/>
      <c r="B137" s="29"/>
      <c r="C137" s="185"/>
      <c r="D137" s="475"/>
      <c r="E137" s="497"/>
      <c r="F137" s="497"/>
      <c r="G137" s="314"/>
    </row>
    <row r="138" spans="1:8" s="1" customFormat="1">
      <c r="A138" s="186" t="s">
        <v>555</v>
      </c>
      <c r="B138" s="61" t="s">
        <v>988</v>
      </c>
      <c r="C138" s="87"/>
      <c r="D138" s="467"/>
      <c r="E138" s="494"/>
      <c r="F138" s="497"/>
      <c r="G138" s="314"/>
    </row>
    <row r="139" spans="1:8" s="177" customFormat="1">
      <c r="A139" s="575"/>
      <c r="B139" s="26" t="s">
        <v>966</v>
      </c>
      <c r="C139" s="176" t="s">
        <v>0</v>
      </c>
      <c r="D139" s="468">
        <v>10</v>
      </c>
      <c r="E139" s="570"/>
      <c r="F139" s="551">
        <f>D139*E139</f>
        <v>0</v>
      </c>
      <c r="G139" s="314"/>
    </row>
    <row r="140" spans="1:8" s="1" customFormat="1">
      <c r="A140" s="67"/>
      <c r="B140" s="29"/>
      <c r="C140" s="185"/>
      <c r="D140" s="475"/>
      <c r="E140" s="497"/>
      <c r="F140" s="497"/>
      <c r="G140" s="314"/>
      <c r="H140" s="40"/>
    </row>
    <row r="141" spans="1:8" s="1" customFormat="1">
      <c r="A141" s="178"/>
      <c r="B141" s="443"/>
      <c r="C141" s="23"/>
      <c r="D141" s="464"/>
      <c r="E141" s="531"/>
      <c r="F141" s="503"/>
      <c r="G141" s="314"/>
      <c r="H141" s="184"/>
    </row>
    <row r="142" spans="1:8" s="1" customFormat="1" ht="25.5">
      <c r="A142" s="171" t="s">
        <v>968</v>
      </c>
      <c r="B142" s="61" t="s">
        <v>976</v>
      </c>
      <c r="C142" s="87"/>
      <c r="D142" s="467"/>
      <c r="E142" s="496"/>
      <c r="F142" s="497"/>
      <c r="G142" s="314"/>
    </row>
    <row r="143" spans="1:8" s="1" customFormat="1" ht="25.5">
      <c r="A143" s="186" t="s">
        <v>418</v>
      </c>
      <c r="B143" s="61" t="s">
        <v>987</v>
      </c>
      <c r="C143" s="87"/>
      <c r="D143" s="467"/>
      <c r="E143" s="496"/>
      <c r="F143" s="497"/>
      <c r="G143" s="314"/>
    </row>
    <row r="144" spans="1:8" s="1" customFormat="1">
      <c r="A144" s="578"/>
      <c r="B144" s="26" t="s">
        <v>971</v>
      </c>
      <c r="C144" s="176" t="s">
        <v>419</v>
      </c>
      <c r="D144" s="468">
        <v>2560</v>
      </c>
      <c r="E144" s="570"/>
      <c r="F144" s="551">
        <f>D144*E144</f>
        <v>0</v>
      </c>
      <c r="G144" s="314"/>
    </row>
    <row r="145" spans="1:8" s="1" customFormat="1">
      <c r="A145" s="186"/>
      <c r="B145" s="29"/>
      <c r="C145" s="185"/>
      <c r="D145" s="475"/>
      <c r="E145" s="497"/>
      <c r="F145" s="497"/>
      <c r="G145" s="314"/>
    </row>
    <row r="146" spans="1:8" s="1" customFormat="1" ht="25.5">
      <c r="A146" s="186" t="s">
        <v>558</v>
      </c>
      <c r="B146" s="61" t="s">
        <v>1011</v>
      </c>
      <c r="C146" s="87"/>
      <c r="D146" s="467"/>
      <c r="E146" s="496"/>
      <c r="F146" s="497"/>
      <c r="G146" s="314"/>
    </row>
    <row r="147" spans="1:8" s="193" customFormat="1">
      <c r="A147" s="578"/>
      <c r="B147" s="26" t="s">
        <v>971</v>
      </c>
      <c r="C147" s="176" t="s">
        <v>419</v>
      </c>
      <c r="D147" s="468">
        <v>36</v>
      </c>
      <c r="E147" s="570"/>
      <c r="F147" s="551">
        <f>D147*E147</f>
        <v>0</v>
      </c>
      <c r="G147" s="314"/>
    </row>
    <row r="148" spans="1:8" s="1" customFormat="1">
      <c r="A148" s="186"/>
      <c r="B148" s="29"/>
      <c r="C148" s="185"/>
      <c r="D148" s="475"/>
      <c r="E148" s="497"/>
      <c r="F148" s="497"/>
      <c r="G148" s="314"/>
    </row>
    <row r="149" spans="1:8" s="1" customFormat="1" ht="25.5">
      <c r="A149" s="186" t="s">
        <v>557</v>
      </c>
      <c r="B149" s="61" t="s">
        <v>1012</v>
      </c>
      <c r="C149" s="194"/>
      <c r="D149" s="467"/>
      <c r="E149" s="496"/>
      <c r="F149" s="545"/>
      <c r="G149" s="314"/>
    </row>
    <row r="150" spans="1:8" s="193" customFormat="1">
      <c r="A150" s="578"/>
      <c r="B150" s="26" t="s">
        <v>971</v>
      </c>
      <c r="C150" s="176" t="s">
        <v>419</v>
      </c>
      <c r="D150" s="468">
        <v>79</v>
      </c>
      <c r="E150" s="570"/>
      <c r="F150" s="551">
        <f>D150*E150</f>
        <v>0</v>
      </c>
      <c r="G150" s="314"/>
      <c r="H150" s="195"/>
    </row>
    <row r="151" spans="1:8" s="1" customFormat="1">
      <c r="A151" s="186"/>
      <c r="B151" s="29"/>
      <c r="C151" s="185"/>
      <c r="D151" s="475"/>
      <c r="E151" s="497"/>
      <c r="F151" s="497"/>
      <c r="G151" s="314"/>
    </row>
    <row r="152" spans="1:8" s="1" customFormat="1" ht="25.5">
      <c r="A152" s="186" t="s">
        <v>556</v>
      </c>
      <c r="B152" s="61" t="s">
        <v>1013</v>
      </c>
      <c r="C152" s="194"/>
      <c r="D152" s="467"/>
      <c r="E152" s="496"/>
      <c r="F152" s="545"/>
      <c r="G152" s="314"/>
    </row>
    <row r="153" spans="1:8" s="1" customFormat="1">
      <c r="A153" s="578"/>
      <c r="B153" s="26" t="s">
        <v>971</v>
      </c>
      <c r="C153" s="176" t="s">
        <v>419</v>
      </c>
      <c r="D153" s="468">
        <v>65</v>
      </c>
      <c r="E153" s="570"/>
      <c r="F153" s="551">
        <f>D153*E153</f>
        <v>0</v>
      </c>
      <c r="G153" s="314"/>
      <c r="H153" s="184"/>
    </row>
    <row r="154" spans="1:8" s="1" customFormat="1">
      <c r="A154" s="186"/>
      <c r="B154" s="29"/>
      <c r="C154" s="185"/>
      <c r="D154" s="475"/>
      <c r="E154" s="497"/>
      <c r="F154" s="497"/>
      <c r="G154" s="314"/>
    </row>
    <row r="155" spans="1:8" s="1" customFormat="1" ht="25.5">
      <c r="A155" s="186" t="s">
        <v>555</v>
      </c>
      <c r="B155" s="61" t="s">
        <v>977</v>
      </c>
      <c r="C155" s="87"/>
      <c r="D155" s="467"/>
      <c r="E155" s="496"/>
      <c r="F155" s="497"/>
      <c r="G155" s="314"/>
    </row>
    <row r="156" spans="1:8" s="1" customFormat="1">
      <c r="A156" s="578"/>
      <c r="B156" s="26" t="s">
        <v>971</v>
      </c>
      <c r="C156" s="176" t="s">
        <v>419</v>
      </c>
      <c r="D156" s="468">
        <v>38</v>
      </c>
      <c r="E156" s="570"/>
      <c r="F156" s="551">
        <f>D156*E156</f>
        <v>0</v>
      </c>
      <c r="G156" s="314"/>
      <c r="H156" s="184"/>
    </row>
    <row r="157" spans="1:8" s="1" customFormat="1">
      <c r="A157" s="186"/>
      <c r="B157" s="29"/>
      <c r="C157" s="185"/>
      <c r="D157" s="475"/>
      <c r="E157" s="497"/>
      <c r="F157" s="497"/>
      <c r="G157" s="314"/>
    </row>
    <row r="158" spans="1:8" s="1" customFormat="1" ht="25.5">
      <c r="A158" s="186" t="s">
        <v>554</v>
      </c>
      <c r="B158" s="61" t="s">
        <v>978</v>
      </c>
      <c r="C158" s="87"/>
      <c r="D158" s="467"/>
      <c r="E158" s="496"/>
      <c r="F158" s="497"/>
      <c r="G158" s="314"/>
    </row>
    <row r="159" spans="1:8" s="1" customFormat="1">
      <c r="A159" s="573"/>
      <c r="B159" s="26" t="s">
        <v>971</v>
      </c>
      <c r="C159" s="176" t="s">
        <v>419</v>
      </c>
      <c r="D159" s="468">
        <v>46</v>
      </c>
      <c r="E159" s="570"/>
      <c r="F159" s="551">
        <f>D159*E159</f>
        <v>0</v>
      </c>
      <c r="G159" s="314"/>
    </row>
    <row r="160" spans="1:8" s="1" customFormat="1">
      <c r="A160" s="175"/>
      <c r="B160" s="61"/>
      <c r="C160" s="87"/>
      <c r="D160" s="467"/>
      <c r="E160" s="497"/>
      <c r="F160" s="497"/>
      <c r="G160" s="314"/>
    </row>
    <row r="161" spans="1:8" s="1" customFormat="1" ht="25.5">
      <c r="A161" s="175" t="s">
        <v>616</v>
      </c>
      <c r="B161" s="61" t="s">
        <v>979</v>
      </c>
      <c r="C161" s="87"/>
      <c r="D161" s="467"/>
      <c r="E161" s="496"/>
      <c r="F161" s="497"/>
      <c r="G161" s="314"/>
    </row>
    <row r="162" spans="1:8" s="1" customFormat="1" ht="102">
      <c r="A162" s="175"/>
      <c r="B162" s="61" t="s">
        <v>3090</v>
      </c>
      <c r="C162" s="87"/>
      <c r="D162" s="467"/>
      <c r="E162" s="496"/>
      <c r="F162" s="497"/>
      <c r="G162" s="314"/>
    </row>
    <row r="163" spans="1:8" s="1" customFormat="1" ht="25.5">
      <c r="A163" s="171" t="s">
        <v>963</v>
      </c>
      <c r="B163" s="61" t="s">
        <v>975</v>
      </c>
      <c r="C163" s="87"/>
      <c r="D163" s="467"/>
      <c r="E163" s="496"/>
      <c r="F163" s="497"/>
      <c r="G163" s="314"/>
    </row>
    <row r="164" spans="1:8" s="1" customFormat="1">
      <c r="A164" s="186" t="s">
        <v>418</v>
      </c>
      <c r="B164" s="61" t="s">
        <v>1014</v>
      </c>
      <c r="C164" s="87"/>
      <c r="D164" s="467"/>
      <c r="E164" s="494"/>
      <c r="F164" s="497"/>
      <c r="G164" s="314"/>
    </row>
    <row r="165" spans="1:8" s="193" customFormat="1">
      <c r="A165" s="577"/>
      <c r="B165" s="26" t="s">
        <v>966</v>
      </c>
      <c r="C165" s="176" t="s">
        <v>0</v>
      </c>
      <c r="D165" s="468">
        <v>282</v>
      </c>
      <c r="E165" s="570"/>
      <c r="F165" s="551">
        <f>D165*E165</f>
        <v>0</v>
      </c>
      <c r="G165" s="314"/>
    </row>
    <row r="166" spans="1:8" s="1" customFormat="1">
      <c r="A166" s="187"/>
      <c r="B166" s="29"/>
      <c r="C166" s="185"/>
      <c r="D166" s="475"/>
      <c r="E166" s="497"/>
      <c r="F166" s="497"/>
      <c r="G166" s="314"/>
    </row>
    <row r="167" spans="1:8" s="193" customFormat="1">
      <c r="A167" s="187" t="s">
        <v>558</v>
      </c>
      <c r="B167" s="61" t="s">
        <v>1005</v>
      </c>
      <c r="C167" s="194"/>
      <c r="D167" s="467"/>
      <c r="E167" s="497"/>
      <c r="F167" s="545"/>
      <c r="G167" s="314"/>
    </row>
    <row r="168" spans="1:8" s="1" customFormat="1">
      <c r="A168" s="577"/>
      <c r="B168" s="26" t="s">
        <v>966</v>
      </c>
      <c r="C168" s="176" t="s">
        <v>0</v>
      </c>
      <c r="D168" s="468">
        <v>4</v>
      </c>
      <c r="E168" s="570"/>
      <c r="F168" s="551">
        <f>D168*E168</f>
        <v>0</v>
      </c>
      <c r="G168" s="314"/>
    </row>
    <row r="169" spans="1:8" s="1" customFormat="1">
      <c r="A169" s="187"/>
      <c r="B169" s="30"/>
      <c r="C169" s="192"/>
      <c r="D169" s="475"/>
      <c r="E169" s="497"/>
      <c r="F169" s="545"/>
      <c r="G169" s="314"/>
    </row>
    <row r="170" spans="1:8" s="1" customFormat="1">
      <c r="A170" s="187" t="s">
        <v>557</v>
      </c>
      <c r="B170" s="61" t="s">
        <v>1006</v>
      </c>
      <c r="C170" s="87"/>
      <c r="D170" s="467"/>
      <c r="E170" s="497"/>
      <c r="F170" s="497"/>
      <c r="G170" s="314"/>
    </row>
    <row r="171" spans="1:8" s="1" customFormat="1">
      <c r="A171" s="577"/>
      <c r="B171" s="26" t="s">
        <v>966</v>
      </c>
      <c r="C171" s="176" t="s">
        <v>0</v>
      </c>
      <c r="D171" s="468">
        <v>4</v>
      </c>
      <c r="E171" s="570"/>
      <c r="F171" s="551">
        <f>D171*E171</f>
        <v>0</v>
      </c>
      <c r="G171" s="314"/>
    </row>
    <row r="172" spans="1:8" s="1" customFormat="1">
      <c r="A172" s="187"/>
      <c r="B172" s="29"/>
      <c r="C172" s="185"/>
      <c r="D172" s="475"/>
      <c r="E172" s="497"/>
      <c r="F172" s="497"/>
      <c r="G172" s="314"/>
    </row>
    <row r="173" spans="1:8" s="1" customFormat="1">
      <c r="A173" s="186" t="s">
        <v>556</v>
      </c>
      <c r="B173" s="61" t="s">
        <v>1389</v>
      </c>
      <c r="C173" s="87"/>
      <c r="D173" s="467"/>
      <c r="E173" s="494"/>
      <c r="F173" s="497"/>
      <c r="G173" s="314"/>
    </row>
    <row r="174" spans="1:8" s="1" customFormat="1">
      <c r="A174" s="577"/>
      <c r="B174" s="26" t="s">
        <v>966</v>
      </c>
      <c r="C174" s="176" t="s">
        <v>0</v>
      </c>
      <c r="D174" s="468">
        <v>178</v>
      </c>
      <c r="E174" s="570"/>
      <c r="F174" s="551">
        <f>D174*E174</f>
        <v>0</v>
      </c>
      <c r="G174" s="314"/>
      <c r="H174" s="184"/>
    </row>
    <row r="175" spans="1:8" s="1" customFormat="1">
      <c r="A175" s="190"/>
      <c r="B175" s="29"/>
      <c r="C175" s="185"/>
      <c r="D175" s="475"/>
      <c r="E175" s="497"/>
      <c r="F175" s="497"/>
      <c r="G175" s="314"/>
    </row>
    <row r="176" spans="1:8" s="1" customFormat="1">
      <c r="A176" s="186" t="s">
        <v>555</v>
      </c>
      <c r="B176" s="61" t="s">
        <v>1007</v>
      </c>
      <c r="C176" s="87"/>
      <c r="D176" s="467"/>
      <c r="E176" s="494"/>
      <c r="F176" s="497"/>
      <c r="G176" s="314"/>
    </row>
    <row r="177" spans="1:7" s="1" customFormat="1">
      <c r="A177" s="575"/>
      <c r="B177" s="26" t="s">
        <v>966</v>
      </c>
      <c r="C177" s="176" t="s">
        <v>0</v>
      </c>
      <c r="D177" s="468">
        <v>12</v>
      </c>
      <c r="E177" s="570"/>
      <c r="F177" s="551">
        <f>D177*E177</f>
        <v>0</v>
      </c>
      <c r="G177" s="314"/>
    </row>
    <row r="178" spans="1:7" s="1" customFormat="1">
      <c r="A178" s="183"/>
      <c r="B178" s="29"/>
      <c r="C178" s="185"/>
      <c r="D178" s="475"/>
      <c r="E178" s="497"/>
      <c r="F178" s="497"/>
      <c r="G178" s="314"/>
    </row>
    <row r="179" spans="1:7" s="1" customFormat="1" ht="25.5">
      <c r="A179" s="171" t="s">
        <v>968</v>
      </c>
      <c r="B179" s="61" t="s">
        <v>976</v>
      </c>
      <c r="C179" s="87"/>
      <c r="D179" s="467"/>
      <c r="E179" s="496"/>
      <c r="F179" s="497"/>
      <c r="G179" s="314"/>
    </row>
    <row r="180" spans="1:7" s="1" customFormat="1" ht="25.5">
      <c r="A180" s="186" t="s">
        <v>418</v>
      </c>
      <c r="B180" s="61" t="s">
        <v>1008</v>
      </c>
      <c r="C180" s="87"/>
      <c r="D180" s="467"/>
      <c r="E180" s="496"/>
      <c r="F180" s="497"/>
      <c r="G180" s="314"/>
    </row>
    <row r="181" spans="1:7" s="1" customFormat="1">
      <c r="A181" s="578"/>
      <c r="B181" s="26" t="s">
        <v>971</v>
      </c>
      <c r="C181" s="176" t="s">
        <v>419</v>
      </c>
      <c r="D181" s="468">
        <v>2278</v>
      </c>
      <c r="E181" s="570"/>
      <c r="F181" s="551">
        <f>D181*E181</f>
        <v>0</v>
      </c>
      <c r="G181" s="314"/>
    </row>
    <row r="182" spans="1:7" s="1" customFormat="1">
      <c r="A182" s="186"/>
      <c r="B182" s="29"/>
      <c r="C182" s="185"/>
      <c r="D182" s="475"/>
      <c r="E182" s="497"/>
      <c r="F182" s="497"/>
      <c r="G182" s="314"/>
    </row>
    <row r="183" spans="1:7" s="1" customFormat="1" ht="25.5">
      <c r="A183" s="186" t="s">
        <v>558</v>
      </c>
      <c r="B183" s="61" t="s">
        <v>1015</v>
      </c>
      <c r="C183" s="87"/>
      <c r="D183" s="467"/>
      <c r="E183" s="496"/>
      <c r="F183" s="497"/>
      <c r="G183" s="314"/>
    </row>
    <row r="184" spans="1:7" s="193" customFormat="1">
      <c r="A184" s="578"/>
      <c r="B184" s="26" t="s">
        <v>971</v>
      </c>
      <c r="C184" s="176" t="s">
        <v>419</v>
      </c>
      <c r="D184" s="468">
        <v>10</v>
      </c>
      <c r="E184" s="570"/>
      <c r="F184" s="551">
        <f>D184*E184</f>
        <v>0</v>
      </c>
      <c r="G184" s="314"/>
    </row>
    <row r="185" spans="1:7" s="1" customFormat="1">
      <c r="A185" s="186"/>
      <c r="B185" s="29"/>
      <c r="C185" s="185"/>
      <c r="D185" s="475"/>
      <c r="E185" s="497"/>
      <c r="F185" s="497"/>
      <c r="G185" s="314"/>
    </row>
    <row r="186" spans="1:7" s="193" customFormat="1" ht="25.5">
      <c r="A186" s="186" t="s">
        <v>557</v>
      </c>
      <c r="B186" s="61" t="s">
        <v>1016</v>
      </c>
      <c r="C186" s="194"/>
      <c r="D186" s="467"/>
      <c r="E186" s="496"/>
      <c r="F186" s="545"/>
      <c r="G186" s="314"/>
    </row>
    <row r="187" spans="1:7" s="193" customFormat="1">
      <c r="A187" s="578"/>
      <c r="B187" s="26" t="s">
        <v>971</v>
      </c>
      <c r="C187" s="176" t="s">
        <v>419</v>
      </c>
      <c r="D187" s="468">
        <v>30</v>
      </c>
      <c r="E187" s="570"/>
      <c r="F187" s="551">
        <f>D187*E187</f>
        <v>0</v>
      </c>
      <c r="G187" s="314"/>
    </row>
    <row r="188" spans="1:7" s="1" customFormat="1">
      <c r="A188" s="186"/>
      <c r="B188" s="30"/>
      <c r="C188" s="192"/>
      <c r="D188" s="475"/>
      <c r="E188" s="497"/>
      <c r="F188" s="545"/>
      <c r="G188" s="314"/>
    </row>
    <row r="189" spans="1:7" s="1" customFormat="1" ht="25.5">
      <c r="A189" s="186" t="s">
        <v>556</v>
      </c>
      <c r="B189" s="61" t="s">
        <v>1017</v>
      </c>
      <c r="C189" s="194"/>
      <c r="D189" s="467"/>
      <c r="E189" s="496"/>
      <c r="F189" s="545"/>
      <c r="G189" s="314"/>
    </row>
    <row r="190" spans="1:7" s="1" customFormat="1">
      <c r="A190" s="578"/>
      <c r="B190" s="26" t="s">
        <v>971</v>
      </c>
      <c r="C190" s="176" t="s">
        <v>419</v>
      </c>
      <c r="D190" s="468">
        <v>24</v>
      </c>
      <c r="E190" s="570"/>
      <c r="F190" s="551">
        <f>D190*E190</f>
        <v>0</v>
      </c>
      <c r="G190" s="314"/>
    </row>
    <row r="191" spans="1:7" s="1" customFormat="1">
      <c r="A191" s="186"/>
      <c r="B191" s="29"/>
      <c r="C191" s="185"/>
      <c r="D191" s="475"/>
      <c r="E191" s="497"/>
      <c r="F191" s="497"/>
      <c r="G191" s="314"/>
    </row>
    <row r="192" spans="1:7" s="177" customFormat="1" ht="25.5">
      <c r="A192" s="186" t="s">
        <v>555</v>
      </c>
      <c r="B192" s="61" t="s">
        <v>980</v>
      </c>
      <c r="C192" s="87"/>
      <c r="D192" s="467"/>
      <c r="E192" s="496"/>
      <c r="F192" s="497"/>
      <c r="G192" s="314"/>
    </row>
    <row r="193" spans="1:8" s="1" customFormat="1">
      <c r="A193" s="578"/>
      <c r="B193" s="26" t="s">
        <v>971</v>
      </c>
      <c r="C193" s="176" t="s">
        <v>419</v>
      </c>
      <c r="D193" s="468">
        <v>39</v>
      </c>
      <c r="E193" s="570"/>
      <c r="F193" s="551">
        <f>D193*E193</f>
        <v>0</v>
      </c>
      <c r="G193" s="314"/>
      <c r="H193" s="184"/>
    </row>
    <row r="194" spans="1:8" s="1" customFormat="1">
      <c r="A194" s="196"/>
      <c r="B194" s="443"/>
      <c r="C194" s="23"/>
      <c r="D194" s="464"/>
      <c r="E194" s="531"/>
      <c r="F194" s="503"/>
      <c r="G194" s="314"/>
    </row>
    <row r="195" spans="1:8" s="177" customFormat="1" ht="25.5">
      <c r="A195" s="186" t="s">
        <v>554</v>
      </c>
      <c r="B195" s="61" t="s">
        <v>981</v>
      </c>
      <c r="C195" s="87"/>
      <c r="D195" s="467"/>
      <c r="E195" s="496"/>
      <c r="F195" s="497"/>
      <c r="G195" s="314"/>
    </row>
    <row r="196" spans="1:8" s="1" customFormat="1">
      <c r="A196" s="573"/>
      <c r="B196" s="26" t="s">
        <v>971</v>
      </c>
      <c r="C196" s="176" t="s">
        <v>419</v>
      </c>
      <c r="D196" s="468">
        <v>64</v>
      </c>
      <c r="E196" s="570"/>
      <c r="F196" s="551">
        <f>D196*E196</f>
        <v>0</v>
      </c>
      <c r="G196" s="314"/>
    </row>
    <row r="197" spans="1:8" s="1" customFormat="1">
      <c r="A197" s="178"/>
      <c r="B197" s="443"/>
      <c r="C197" s="23"/>
      <c r="D197" s="464"/>
      <c r="E197" s="531"/>
      <c r="F197" s="503"/>
      <c r="G197" s="314"/>
    </row>
    <row r="198" spans="1:8" s="1" customFormat="1" ht="25.5">
      <c r="A198" s="175" t="s">
        <v>617</v>
      </c>
      <c r="B198" s="61" t="s">
        <v>982</v>
      </c>
      <c r="C198" s="87"/>
      <c r="D198" s="467"/>
      <c r="E198" s="496"/>
      <c r="F198" s="497"/>
      <c r="G198" s="314"/>
    </row>
    <row r="199" spans="1:8" s="1" customFormat="1" ht="102">
      <c r="A199" s="175"/>
      <c r="B199" s="61" t="s">
        <v>3090</v>
      </c>
      <c r="C199" s="87"/>
      <c r="D199" s="467"/>
      <c r="E199" s="496"/>
      <c r="F199" s="497"/>
      <c r="G199" s="314"/>
    </row>
    <row r="200" spans="1:8" s="1" customFormat="1" ht="25.5">
      <c r="A200" s="171" t="s">
        <v>963</v>
      </c>
      <c r="B200" s="61" t="s">
        <v>975</v>
      </c>
      <c r="C200" s="87"/>
      <c r="D200" s="467"/>
      <c r="E200" s="496"/>
      <c r="F200" s="497"/>
      <c r="G200" s="314"/>
    </row>
    <row r="201" spans="1:8" s="1" customFormat="1">
      <c r="A201" s="186" t="s">
        <v>418</v>
      </c>
      <c r="B201" s="61" t="s">
        <v>1018</v>
      </c>
      <c r="C201" s="87"/>
      <c r="D201" s="467"/>
      <c r="E201" s="494"/>
      <c r="F201" s="497"/>
      <c r="G201" s="314"/>
    </row>
    <row r="202" spans="1:8" s="1" customFormat="1">
      <c r="A202" s="577"/>
      <c r="B202" s="26" t="s">
        <v>966</v>
      </c>
      <c r="C202" s="176" t="s">
        <v>0</v>
      </c>
      <c r="D202" s="468">
        <v>219</v>
      </c>
      <c r="E202" s="570"/>
      <c r="F202" s="551">
        <f>D202*E202</f>
        <v>0</v>
      </c>
      <c r="G202" s="314"/>
    </row>
    <row r="203" spans="1:8" s="1" customFormat="1">
      <c r="A203" s="187"/>
      <c r="B203" s="29"/>
      <c r="C203" s="185"/>
      <c r="D203" s="475"/>
      <c r="E203" s="497"/>
      <c r="F203" s="497"/>
      <c r="G203" s="314"/>
    </row>
    <row r="204" spans="1:8" s="193" customFormat="1" ht="25.5">
      <c r="A204" s="187" t="s">
        <v>558</v>
      </c>
      <c r="B204" s="61" t="s">
        <v>1019</v>
      </c>
      <c r="C204" s="87"/>
      <c r="D204" s="467"/>
      <c r="E204" s="497"/>
      <c r="F204" s="497"/>
      <c r="G204" s="314"/>
    </row>
    <row r="205" spans="1:8" s="1" customFormat="1">
      <c r="A205" s="577"/>
      <c r="B205" s="26" t="s">
        <v>966</v>
      </c>
      <c r="C205" s="176" t="s">
        <v>0</v>
      </c>
      <c r="D205" s="468">
        <v>6</v>
      </c>
      <c r="E205" s="570"/>
      <c r="F205" s="551">
        <f>D205*E205</f>
        <v>0</v>
      </c>
      <c r="G205" s="314"/>
    </row>
    <row r="206" spans="1:8" s="1" customFormat="1">
      <c r="A206" s="187"/>
      <c r="B206" s="30"/>
      <c r="C206" s="192"/>
      <c r="D206" s="475"/>
      <c r="E206" s="497"/>
      <c r="F206" s="545"/>
      <c r="G206" s="314"/>
    </row>
    <row r="207" spans="1:8" s="1" customFormat="1">
      <c r="A207" s="187" t="s">
        <v>557</v>
      </c>
      <c r="B207" s="61" t="s">
        <v>1020</v>
      </c>
      <c r="C207" s="87"/>
      <c r="D207" s="467"/>
      <c r="E207" s="497"/>
      <c r="F207" s="497"/>
      <c r="G207" s="314"/>
    </row>
    <row r="208" spans="1:8" s="1" customFormat="1">
      <c r="A208" s="577"/>
      <c r="B208" s="26" t="s">
        <v>966</v>
      </c>
      <c r="C208" s="176" t="s">
        <v>0</v>
      </c>
      <c r="D208" s="468">
        <v>15</v>
      </c>
      <c r="E208" s="570"/>
      <c r="F208" s="551">
        <f>D208*E208</f>
        <v>0</v>
      </c>
      <c r="G208" s="314"/>
    </row>
    <row r="209" spans="1:8" s="1" customFormat="1">
      <c r="A209" s="187"/>
      <c r="B209" s="29"/>
      <c r="C209" s="185"/>
      <c r="D209" s="475"/>
      <c r="E209" s="497"/>
      <c r="F209" s="497"/>
      <c r="G209" s="314"/>
    </row>
    <row r="210" spans="1:8" s="1" customFormat="1">
      <c r="A210" s="186" t="s">
        <v>556</v>
      </c>
      <c r="B210" s="61" t="s">
        <v>1390</v>
      </c>
      <c r="C210" s="87"/>
      <c r="D210" s="467"/>
      <c r="E210" s="494"/>
      <c r="F210" s="497"/>
      <c r="G210" s="314"/>
    </row>
    <row r="211" spans="1:8" s="193" customFormat="1">
      <c r="A211" s="577"/>
      <c r="B211" s="26" t="s">
        <v>966</v>
      </c>
      <c r="C211" s="176" t="s">
        <v>0</v>
      </c>
      <c r="D211" s="468">
        <v>179</v>
      </c>
      <c r="E211" s="570"/>
      <c r="F211" s="551">
        <f>D211*E211</f>
        <v>0</v>
      </c>
      <c r="G211" s="314"/>
      <c r="H211" s="195"/>
    </row>
    <row r="212" spans="1:8" s="1" customFormat="1">
      <c r="A212" s="190"/>
      <c r="B212" s="29"/>
      <c r="C212" s="185"/>
      <c r="D212" s="475"/>
      <c r="E212" s="497"/>
      <c r="F212" s="497"/>
      <c r="G212" s="314"/>
    </row>
    <row r="213" spans="1:8" s="1" customFormat="1">
      <c r="A213" s="186" t="s">
        <v>555</v>
      </c>
      <c r="B213" s="61" t="s">
        <v>1021</v>
      </c>
      <c r="C213" s="194"/>
      <c r="D213" s="467"/>
      <c r="E213" s="494"/>
      <c r="F213" s="545"/>
      <c r="G213" s="314"/>
    </row>
    <row r="214" spans="1:8" s="1" customFormat="1">
      <c r="A214" s="575"/>
      <c r="B214" s="26" t="s">
        <v>966</v>
      </c>
      <c r="C214" s="176" t="s">
        <v>0</v>
      </c>
      <c r="D214" s="468">
        <v>3</v>
      </c>
      <c r="E214" s="570"/>
      <c r="F214" s="551">
        <f>D214*E214</f>
        <v>0</v>
      </c>
      <c r="G214" s="314"/>
    </row>
    <row r="215" spans="1:8" s="1" customFormat="1">
      <c r="A215" s="183"/>
      <c r="B215" s="29"/>
      <c r="C215" s="185"/>
      <c r="D215" s="475"/>
      <c r="E215" s="497"/>
      <c r="F215" s="497"/>
      <c r="G215" s="314"/>
    </row>
    <row r="216" spans="1:8" s="1" customFormat="1" ht="25.5">
      <c r="A216" s="171" t="s">
        <v>968</v>
      </c>
      <c r="B216" s="61" t="s">
        <v>976</v>
      </c>
      <c r="C216" s="87"/>
      <c r="D216" s="467"/>
      <c r="E216" s="496"/>
      <c r="F216" s="497"/>
      <c r="G216" s="314"/>
    </row>
    <row r="217" spans="1:8" s="1" customFormat="1" ht="25.5">
      <c r="A217" s="186" t="s">
        <v>418</v>
      </c>
      <c r="B217" s="61" t="s">
        <v>989</v>
      </c>
      <c r="C217" s="87"/>
      <c r="D217" s="467"/>
      <c r="E217" s="496"/>
      <c r="F217" s="497"/>
      <c r="G217" s="314"/>
    </row>
    <row r="218" spans="1:8" s="1" customFormat="1">
      <c r="A218" s="578"/>
      <c r="B218" s="26" t="s">
        <v>971</v>
      </c>
      <c r="C218" s="176" t="s">
        <v>419</v>
      </c>
      <c r="D218" s="468">
        <v>2100</v>
      </c>
      <c r="E218" s="570"/>
      <c r="F218" s="551">
        <f>D218*E218</f>
        <v>0</v>
      </c>
      <c r="G218" s="314"/>
    </row>
    <row r="219" spans="1:8" s="1" customFormat="1">
      <c r="A219" s="186"/>
      <c r="B219" s="29"/>
      <c r="C219" s="185"/>
      <c r="D219" s="475"/>
      <c r="E219" s="497"/>
      <c r="F219" s="497"/>
      <c r="G219" s="314"/>
    </row>
    <row r="220" spans="1:8" s="1" customFormat="1" ht="25.5">
      <c r="A220" s="186" t="s">
        <v>558</v>
      </c>
      <c r="B220" s="61" t="s">
        <v>1022</v>
      </c>
      <c r="C220" s="87"/>
      <c r="D220" s="467"/>
      <c r="E220" s="496"/>
      <c r="F220" s="497"/>
      <c r="G220" s="314"/>
    </row>
    <row r="221" spans="1:8" s="1" customFormat="1">
      <c r="A221" s="578"/>
      <c r="B221" s="26" t="s">
        <v>971</v>
      </c>
      <c r="C221" s="176" t="s">
        <v>419</v>
      </c>
      <c r="D221" s="468">
        <v>14</v>
      </c>
      <c r="E221" s="570"/>
      <c r="F221" s="551">
        <f>D221*E221</f>
        <v>0</v>
      </c>
      <c r="G221" s="314"/>
    </row>
    <row r="222" spans="1:8" s="1" customFormat="1">
      <c r="A222" s="186"/>
      <c r="B222" s="29"/>
      <c r="C222" s="185"/>
      <c r="D222" s="475"/>
      <c r="E222" s="497"/>
      <c r="F222" s="497"/>
      <c r="G222" s="314"/>
    </row>
    <row r="223" spans="1:8" s="193" customFormat="1" ht="25.5">
      <c r="A223" s="186" t="s">
        <v>557</v>
      </c>
      <c r="B223" s="61" t="s">
        <v>990</v>
      </c>
      <c r="C223" s="87"/>
      <c r="D223" s="467"/>
      <c r="E223" s="496"/>
      <c r="F223" s="497"/>
      <c r="G223" s="314"/>
    </row>
    <row r="224" spans="1:8" s="1" customFormat="1">
      <c r="A224" s="578"/>
      <c r="B224" s="26" t="s">
        <v>971</v>
      </c>
      <c r="C224" s="176" t="s">
        <v>419</v>
      </c>
      <c r="D224" s="468">
        <v>13</v>
      </c>
      <c r="E224" s="570"/>
      <c r="F224" s="551">
        <f>D224*E224</f>
        <v>0</v>
      </c>
      <c r="G224" s="314"/>
    </row>
    <row r="225" spans="1:8" s="1" customFormat="1">
      <c r="A225" s="197"/>
      <c r="B225" s="30"/>
      <c r="C225" s="192"/>
      <c r="D225" s="475"/>
      <c r="E225" s="497"/>
      <c r="F225" s="545"/>
      <c r="G225" s="314"/>
    </row>
    <row r="226" spans="1:8" s="193" customFormat="1" ht="25.5">
      <c r="A226" s="186" t="s">
        <v>556</v>
      </c>
      <c r="B226" s="61" t="s">
        <v>1023</v>
      </c>
      <c r="C226" s="87"/>
      <c r="D226" s="467"/>
      <c r="E226" s="496"/>
      <c r="F226" s="497"/>
      <c r="G226" s="314"/>
    </row>
    <row r="227" spans="1:8" s="1" customFormat="1">
      <c r="A227" s="578"/>
      <c r="B227" s="26" t="s">
        <v>971</v>
      </c>
      <c r="C227" s="176" t="s">
        <v>419</v>
      </c>
      <c r="D227" s="468">
        <v>8</v>
      </c>
      <c r="E227" s="570"/>
      <c r="F227" s="551">
        <f>D227*E227</f>
        <v>0</v>
      </c>
      <c r="G227" s="314"/>
    </row>
    <row r="228" spans="1:8" s="1" customFormat="1">
      <c r="A228" s="197"/>
      <c r="B228" s="30"/>
      <c r="C228" s="192"/>
      <c r="D228" s="475"/>
      <c r="E228" s="497"/>
      <c r="F228" s="545"/>
      <c r="G228" s="314"/>
    </row>
    <row r="229" spans="1:8" s="1" customFormat="1" ht="25.5">
      <c r="A229" s="186" t="s">
        <v>555</v>
      </c>
      <c r="B229" s="61" t="s">
        <v>1024</v>
      </c>
      <c r="C229" s="87"/>
      <c r="D229" s="467"/>
      <c r="E229" s="496"/>
      <c r="F229" s="497"/>
      <c r="G229" s="314"/>
    </row>
    <row r="230" spans="1:8" s="1" customFormat="1">
      <c r="A230" s="578"/>
      <c r="B230" s="26" t="s">
        <v>971</v>
      </c>
      <c r="C230" s="176" t="s">
        <v>419</v>
      </c>
      <c r="D230" s="468">
        <v>98</v>
      </c>
      <c r="E230" s="570"/>
      <c r="F230" s="551">
        <f>D230*E230</f>
        <v>0</v>
      </c>
      <c r="G230" s="314"/>
    </row>
    <row r="231" spans="1:8" s="1" customFormat="1">
      <c r="A231" s="186"/>
      <c r="B231" s="29"/>
      <c r="C231" s="185"/>
      <c r="D231" s="475"/>
      <c r="E231" s="497"/>
      <c r="F231" s="497"/>
      <c r="G231" s="314"/>
    </row>
    <row r="232" spans="1:8" s="177" customFormat="1" ht="25.5">
      <c r="A232" s="186" t="s">
        <v>554</v>
      </c>
      <c r="B232" s="61" t="s">
        <v>983</v>
      </c>
      <c r="C232" s="87"/>
      <c r="D232" s="467"/>
      <c r="E232" s="496"/>
      <c r="F232" s="497"/>
      <c r="G232" s="314"/>
    </row>
    <row r="233" spans="1:8" s="1" customFormat="1">
      <c r="A233" s="578"/>
      <c r="B233" s="26" t="s">
        <v>971</v>
      </c>
      <c r="C233" s="176" t="s">
        <v>419</v>
      </c>
      <c r="D233" s="468">
        <v>194</v>
      </c>
      <c r="E233" s="570"/>
      <c r="F233" s="551">
        <f>D233*E233</f>
        <v>0</v>
      </c>
      <c r="G233" s="314"/>
      <c r="H233" s="184"/>
    </row>
    <row r="234" spans="1:8" s="1" customFormat="1">
      <c r="A234" s="196"/>
      <c r="B234" s="443"/>
      <c r="C234" s="23"/>
      <c r="D234" s="464"/>
      <c r="E234" s="531"/>
      <c r="F234" s="503"/>
      <c r="G234" s="314"/>
    </row>
    <row r="235" spans="1:8" s="177" customFormat="1" ht="25.5">
      <c r="A235" s="186" t="s">
        <v>553</v>
      </c>
      <c r="B235" s="61" t="s">
        <v>994</v>
      </c>
      <c r="C235" s="87"/>
      <c r="D235" s="467"/>
      <c r="E235" s="496"/>
      <c r="F235" s="497"/>
      <c r="G235" s="314"/>
    </row>
    <row r="236" spans="1:8" s="1" customFormat="1">
      <c r="A236" s="573"/>
      <c r="B236" s="26" t="s">
        <v>971</v>
      </c>
      <c r="C236" s="176" t="s">
        <v>419</v>
      </c>
      <c r="D236" s="468">
        <v>25</v>
      </c>
      <c r="E236" s="570"/>
      <c r="F236" s="551">
        <f>D236*E236</f>
        <v>0</v>
      </c>
      <c r="G236" s="314"/>
    </row>
    <row r="237" spans="1:8" s="1" customFormat="1">
      <c r="A237" s="178"/>
      <c r="B237" s="443"/>
      <c r="C237" s="23"/>
      <c r="D237" s="464"/>
      <c r="E237" s="531"/>
      <c r="F237" s="503"/>
      <c r="G237" s="314"/>
    </row>
    <row r="238" spans="1:8" s="1" customFormat="1" ht="25.5">
      <c r="A238" s="175" t="s">
        <v>618</v>
      </c>
      <c r="B238" s="61" t="s">
        <v>984</v>
      </c>
      <c r="C238" s="87"/>
      <c r="D238" s="467"/>
      <c r="E238" s="496"/>
      <c r="F238" s="497"/>
      <c r="G238" s="314"/>
    </row>
    <row r="239" spans="1:8" s="1" customFormat="1" ht="102">
      <c r="A239" s="175"/>
      <c r="B239" s="61" t="s">
        <v>3089</v>
      </c>
      <c r="C239" s="87"/>
      <c r="D239" s="467"/>
      <c r="E239" s="496"/>
      <c r="F239" s="497"/>
      <c r="G239" s="314"/>
    </row>
    <row r="240" spans="1:8" s="1" customFormat="1">
      <c r="A240" s="175"/>
      <c r="B240" s="61"/>
      <c r="C240" s="87"/>
      <c r="D240" s="467"/>
      <c r="E240" s="496"/>
      <c r="F240" s="497"/>
      <c r="G240" s="314"/>
    </row>
    <row r="241" spans="1:9" s="1" customFormat="1" ht="25.5">
      <c r="A241" s="171" t="s">
        <v>963</v>
      </c>
      <c r="B241" s="61" t="s">
        <v>975</v>
      </c>
      <c r="C241" s="87"/>
      <c r="D241" s="467"/>
      <c r="E241" s="496"/>
      <c r="F241" s="497"/>
      <c r="G241" s="314"/>
    </row>
    <row r="242" spans="1:9" s="1" customFormat="1">
      <c r="A242" s="186" t="s">
        <v>418</v>
      </c>
      <c r="B242" s="61" t="s">
        <v>991</v>
      </c>
      <c r="C242" s="87"/>
      <c r="D242" s="467"/>
      <c r="E242" s="494"/>
      <c r="F242" s="497"/>
      <c r="G242" s="314"/>
    </row>
    <row r="243" spans="1:9" s="1" customFormat="1">
      <c r="A243" s="577"/>
      <c r="B243" s="26" t="s">
        <v>966</v>
      </c>
      <c r="C243" s="176" t="s">
        <v>0</v>
      </c>
      <c r="D243" s="468">
        <v>34</v>
      </c>
      <c r="E243" s="570"/>
      <c r="F243" s="551">
        <f>D243*E243</f>
        <v>0</v>
      </c>
      <c r="G243" s="314"/>
    </row>
    <row r="244" spans="1:9" s="1" customFormat="1">
      <c r="A244" s="190"/>
      <c r="B244" s="29"/>
      <c r="C244" s="185"/>
      <c r="D244" s="475"/>
      <c r="E244" s="497"/>
      <c r="F244" s="497"/>
      <c r="G244" s="314"/>
    </row>
    <row r="245" spans="1:9" s="1" customFormat="1" ht="25.5">
      <c r="A245" s="186" t="s">
        <v>558</v>
      </c>
      <c r="B245" s="61" t="s">
        <v>992</v>
      </c>
      <c r="C245" s="87"/>
      <c r="D245" s="467"/>
      <c r="E245" s="494"/>
      <c r="F245" s="497"/>
      <c r="G245" s="314"/>
    </row>
    <row r="246" spans="1:9" s="1" customFormat="1">
      <c r="A246" s="577"/>
      <c r="B246" s="26" t="s">
        <v>966</v>
      </c>
      <c r="C246" s="176" t="s">
        <v>0</v>
      </c>
      <c r="D246" s="468">
        <v>11</v>
      </c>
      <c r="E246" s="570"/>
      <c r="F246" s="551">
        <f>D246*E246</f>
        <v>0</v>
      </c>
      <c r="G246" s="314"/>
    </row>
    <row r="247" spans="1:9" s="1" customFormat="1">
      <c r="A247" s="190"/>
      <c r="B247" s="29"/>
      <c r="C247" s="185"/>
      <c r="D247" s="475"/>
      <c r="E247" s="497"/>
      <c r="F247" s="497"/>
      <c r="G247" s="314"/>
    </row>
    <row r="248" spans="1:9" s="1" customFormat="1" ht="25.5">
      <c r="A248" s="186" t="s">
        <v>557</v>
      </c>
      <c r="B248" s="61" t="s">
        <v>1391</v>
      </c>
      <c r="C248" s="87"/>
      <c r="D248" s="467"/>
      <c r="E248" s="494"/>
      <c r="F248" s="497"/>
      <c r="G248" s="314"/>
    </row>
    <row r="249" spans="1:9" s="1" customFormat="1">
      <c r="A249" s="575"/>
      <c r="B249" s="26" t="s">
        <v>966</v>
      </c>
      <c r="C249" s="176" t="s">
        <v>0</v>
      </c>
      <c r="D249" s="468">
        <v>4</v>
      </c>
      <c r="E249" s="570"/>
      <c r="F249" s="551">
        <f>D249*E249</f>
        <v>0</v>
      </c>
      <c r="G249" s="314"/>
    </row>
    <row r="250" spans="1:9" s="1" customFormat="1">
      <c r="A250" s="183"/>
      <c r="B250" s="29"/>
      <c r="C250" s="185"/>
      <c r="D250" s="475"/>
      <c r="E250" s="497"/>
      <c r="F250" s="497"/>
      <c r="G250" s="314"/>
    </row>
    <row r="251" spans="1:9" s="1" customFormat="1">
      <c r="A251" s="186" t="s">
        <v>556</v>
      </c>
      <c r="B251" s="61" t="s">
        <v>1001</v>
      </c>
      <c r="C251" s="87"/>
      <c r="D251" s="467"/>
      <c r="E251" s="494"/>
      <c r="F251" s="497"/>
      <c r="G251" s="314"/>
    </row>
    <row r="252" spans="1:9" s="1" customFormat="1">
      <c r="A252" s="575"/>
      <c r="B252" s="26" t="s">
        <v>966</v>
      </c>
      <c r="C252" s="176" t="s">
        <v>0</v>
      </c>
      <c r="D252" s="468">
        <v>7</v>
      </c>
      <c r="E252" s="570"/>
      <c r="F252" s="551">
        <f>D252*E252</f>
        <v>0</v>
      </c>
      <c r="G252" s="314"/>
    </row>
    <row r="253" spans="1:9" s="1" customFormat="1">
      <c r="A253" s="183"/>
      <c r="B253" s="29"/>
      <c r="C253" s="185"/>
      <c r="D253" s="475"/>
      <c r="E253" s="497"/>
      <c r="F253" s="497"/>
      <c r="G253" s="314"/>
    </row>
    <row r="254" spans="1:9" s="1" customFormat="1" ht="25.5">
      <c r="A254" s="171" t="s">
        <v>968</v>
      </c>
      <c r="B254" s="61" t="s">
        <v>976</v>
      </c>
      <c r="C254" s="87"/>
      <c r="D254" s="467"/>
      <c r="E254" s="496"/>
      <c r="F254" s="497"/>
      <c r="G254" s="314"/>
      <c r="I254" s="198"/>
    </row>
    <row r="255" spans="1:9" s="177" customFormat="1" ht="25.5">
      <c r="A255" s="186" t="s">
        <v>418</v>
      </c>
      <c r="B255" s="61" t="s">
        <v>985</v>
      </c>
      <c r="C255" s="87"/>
      <c r="D255" s="467"/>
      <c r="E255" s="496"/>
      <c r="F255" s="497"/>
      <c r="G255" s="314"/>
    </row>
    <row r="256" spans="1:9" s="1" customFormat="1">
      <c r="A256" s="578"/>
      <c r="B256" s="26" t="s">
        <v>971</v>
      </c>
      <c r="C256" s="176" t="s">
        <v>419</v>
      </c>
      <c r="D256" s="468">
        <v>309</v>
      </c>
      <c r="E256" s="570"/>
      <c r="F256" s="551">
        <f>D256*E256</f>
        <v>0</v>
      </c>
      <c r="G256" s="314"/>
    </row>
    <row r="257" spans="1:9" s="1" customFormat="1">
      <c r="A257" s="196"/>
      <c r="B257" s="443"/>
      <c r="C257" s="23"/>
      <c r="D257" s="464"/>
      <c r="E257" s="531"/>
      <c r="F257" s="503"/>
      <c r="G257" s="314"/>
      <c r="I257" s="198"/>
    </row>
    <row r="258" spans="1:9" s="177" customFormat="1" ht="25.5">
      <c r="A258" s="186" t="s">
        <v>558</v>
      </c>
      <c r="B258" s="61" t="s">
        <v>993</v>
      </c>
      <c r="C258" s="87"/>
      <c r="D258" s="467"/>
      <c r="E258" s="496"/>
      <c r="F258" s="497"/>
      <c r="G258" s="314"/>
    </row>
    <row r="259" spans="1:9" s="1" customFormat="1">
      <c r="A259" s="578"/>
      <c r="B259" s="26" t="s">
        <v>971</v>
      </c>
      <c r="C259" s="176" t="s">
        <v>419</v>
      </c>
      <c r="D259" s="468">
        <v>93</v>
      </c>
      <c r="E259" s="570"/>
      <c r="F259" s="551">
        <f>D259*E259</f>
        <v>0</v>
      </c>
      <c r="G259" s="314"/>
    </row>
    <row r="260" spans="1:9" s="1" customFormat="1">
      <c r="A260" s="196"/>
      <c r="B260" s="443"/>
      <c r="C260" s="23"/>
      <c r="D260" s="464"/>
      <c r="E260" s="531"/>
      <c r="F260" s="503"/>
      <c r="G260" s="314"/>
      <c r="I260" s="198"/>
    </row>
    <row r="261" spans="1:9" s="1" customFormat="1" ht="25.5">
      <c r="A261" s="186" t="s">
        <v>557</v>
      </c>
      <c r="B261" s="61" t="s">
        <v>1002</v>
      </c>
      <c r="C261" s="87"/>
      <c r="D261" s="467"/>
      <c r="E261" s="496"/>
      <c r="F261" s="497"/>
      <c r="G261" s="314"/>
      <c r="I261" s="198"/>
    </row>
    <row r="262" spans="1:9" s="1" customFormat="1">
      <c r="A262" s="573"/>
      <c r="B262" s="26" t="s">
        <v>971</v>
      </c>
      <c r="C262" s="176" t="s">
        <v>419</v>
      </c>
      <c r="D262" s="468">
        <v>9</v>
      </c>
      <c r="E262" s="570"/>
      <c r="F262" s="551">
        <f>D262*E262</f>
        <v>0</v>
      </c>
      <c r="G262" s="314"/>
    </row>
    <row r="263" spans="1:9" s="1" customFormat="1">
      <c r="A263" s="181"/>
      <c r="B263" s="29"/>
      <c r="C263" s="185"/>
      <c r="D263" s="475"/>
      <c r="E263" s="497"/>
      <c r="F263" s="497"/>
      <c r="G263" s="314"/>
      <c r="I263" s="198"/>
    </row>
    <row r="264" spans="1:9" s="1" customFormat="1" ht="25.5">
      <c r="A264" s="186" t="s">
        <v>556</v>
      </c>
      <c r="B264" s="61" t="s">
        <v>1003</v>
      </c>
      <c r="C264" s="87"/>
      <c r="D264" s="467"/>
      <c r="E264" s="496"/>
      <c r="F264" s="497"/>
      <c r="G264" s="314"/>
      <c r="I264" s="198"/>
    </row>
    <row r="265" spans="1:9" s="1" customFormat="1">
      <c r="A265" s="573"/>
      <c r="B265" s="26" t="s">
        <v>971</v>
      </c>
      <c r="C265" s="176" t="s">
        <v>419</v>
      </c>
      <c r="D265" s="468">
        <v>9</v>
      </c>
      <c r="E265" s="570"/>
      <c r="F265" s="551">
        <f>D265*E265</f>
        <v>0</v>
      </c>
      <c r="G265" s="314"/>
    </row>
    <row r="266" spans="1:9" s="1" customFormat="1">
      <c r="A266" s="181"/>
      <c r="B266" s="29"/>
      <c r="C266" s="185"/>
      <c r="D266" s="475"/>
      <c r="E266" s="497"/>
      <c r="F266" s="497"/>
      <c r="G266" s="314"/>
    </row>
    <row r="267" spans="1:9" s="1" customFormat="1" ht="25.5">
      <c r="A267" s="175" t="s">
        <v>619</v>
      </c>
      <c r="B267" s="61" t="s">
        <v>997</v>
      </c>
      <c r="C267" s="87"/>
      <c r="D267" s="467"/>
      <c r="E267" s="496"/>
      <c r="F267" s="497"/>
      <c r="G267" s="314"/>
    </row>
    <row r="268" spans="1:9" s="1" customFormat="1" ht="140.25" customHeight="1">
      <c r="A268" s="171"/>
      <c r="B268" s="61" t="s">
        <v>3091</v>
      </c>
      <c r="C268" s="87"/>
      <c r="D268" s="467"/>
      <c r="E268" s="496"/>
      <c r="F268" s="497"/>
      <c r="G268" s="314"/>
      <c r="H268" s="199"/>
    </row>
    <row r="269" spans="1:9" s="1" customFormat="1" ht="25.5">
      <c r="A269" s="171"/>
      <c r="B269" s="29" t="s">
        <v>998</v>
      </c>
      <c r="C269" s="87"/>
      <c r="D269" s="467"/>
      <c r="E269" s="496"/>
      <c r="F269" s="497"/>
      <c r="G269" s="314"/>
    </row>
    <row r="270" spans="1:9" s="1" customFormat="1">
      <c r="A270" s="575"/>
      <c r="B270" s="41" t="s">
        <v>999</v>
      </c>
      <c r="C270" s="176" t="s">
        <v>422</v>
      </c>
      <c r="D270" s="468">
        <v>89938.81</v>
      </c>
      <c r="E270" s="570"/>
      <c r="F270" s="551">
        <f>D270*E270</f>
        <v>0</v>
      </c>
      <c r="G270" s="314"/>
    </row>
    <row r="271" spans="1:9" s="1" customFormat="1">
      <c r="A271" s="575"/>
      <c r="B271" s="41" t="s">
        <v>1000</v>
      </c>
      <c r="C271" s="176" t="s">
        <v>422</v>
      </c>
      <c r="D271" s="468">
        <v>112729.85</v>
      </c>
      <c r="E271" s="570"/>
      <c r="F271" s="551">
        <f>D271*E271</f>
        <v>0</v>
      </c>
      <c r="G271" s="314"/>
    </row>
    <row r="272" spans="1:9" s="1" customFormat="1" ht="63.75">
      <c r="A272" s="183"/>
      <c r="B272" s="65" t="s">
        <v>3092</v>
      </c>
      <c r="C272" s="185"/>
      <c r="D272" s="475"/>
      <c r="E272" s="497"/>
      <c r="F272" s="497"/>
      <c r="G272" s="314"/>
    </row>
    <row r="273" spans="1:8" s="1" customFormat="1">
      <c r="A273" s="175" t="s">
        <v>1402</v>
      </c>
      <c r="B273" s="61" t="s">
        <v>1403</v>
      </c>
      <c r="C273" s="87"/>
      <c r="D273" s="467"/>
      <c r="E273" s="496"/>
      <c r="F273" s="497"/>
      <c r="G273" s="314"/>
    </row>
    <row r="274" spans="1:8" s="1" customFormat="1" ht="89.25">
      <c r="A274" s="171"/>
      <c r="B274" s="61" t="s">
        <v>3497</v>
      </c>
      <c r="C274" s="87"/>
      <c r="D274" s="467"/>
      <c r="E274" s="496"/>
      <c r="F274" s="497"/>
      <c r="G274" s="314"/>
    </row>
    <row r="275" spans="1:8" s="1" customFormat="1" ht="25.5">
      <c r="A275" s="579"/>
      <c r="B275" s="26" t="s">
        <v>1404</v>
      </c>
      <c r="C275" s="176" t="s">
        <v>419</v>
      </c>
      <c r="D275" s="468">
        <v>855</v>
      </c>
      <c r="E275" s="570"/>
      <c r="F275" s="551">
        <f>D275*E275</f>
        <v>0</v>
      </c>
      <c r="G275" s="314"/>
    </row>
    <row r="276" spans="1:8" s="1" customFormat="1">
      <c r="A276" s="171"/>
      <c r="B276" s="29"/>
      <c r="C276" s="185"/>
      <c r="D276" s="475"/>
      <c r="E276" s="497"/>
      <c r="F276" s="497"/>
      <c r="G276" s="314"/>
    </row>
    <row r="277" spans="1:8" s="1" customFormat="1" ht="25.5">
      <c r="A277" s="175" t="s">
        <v>1604</v>
      </c>
      <c r="B277" s="61" t="s">
        <v>1595</v>
      </c>
      <c r="C277" s="87"/>
      <c r="D277" s="476"/>
      <c r="E277" s="499"/>
      <c r="F277" s="500"/>
      <c r="G277" s="314"/>
    </row>
    <row r="278" spans="1:8" s="1" customFormat="1" ht="89.25">
      <c r="A278" s="175"/>
      <c r="B278" s="61" t="s">
        <v>1596</v>
      </c>
      <c r="C278" s="87"/>
      <c r="D278" s="476"/>
      <c r="E278" s="499"/>
      <c r="F278" s="500"/>
      <c r="G278" s="314"/>
      <c r="H278" s="199"/>
    </row>
    <row r="279" spans="1:8" s="1" customFormat="1" ht="25.5">
      <c r="A279" s="175"/>
      <c r="B279" s="29" t="s">
        <v>1597</v>
      </c>
      <c r="C279" s="87"/>
      <c r="D279" s="476"/>
      <c r="E279" s="499"/>
      <c r="F279" s="500"/>
      <c r="G279" s="314"/>
    </row>
    <row r="280" spans="1:8" s="1" customFormat="1">
      <c r="A280" s="575"/>
      <c r="B280" s="41" t="s">
        <v>1598</v>
      </c>
      <c r="C280" s="176" t="s">
        <v>429</v>
      </c>
      <c r="D280" s="212">
        <v>370</v>
      </c>
      <c r="E280" s="570"/>
      <c r="F280" s="551">
        <f>D280*E280</f>
        <v>0</v>
      </c>
      <c r="G280" s="314"/>
    </row>
    <row r="281" spans="1:8" s="1" customFormat="1">
      <c r="A281" s="575"/>
      <c r="B281" s="41" t="s">
        <v>1599</v>
      </c>
      <c r="C281" s="176" t="s">
        <v>429</v>
      </c>
      <c r="D281" s="212">
        <v>260</v>
      </c>
      <c r="E281" s="570"/>
      <c r="F281" s="551">
        <f>D281*E281</f>
        <v>0</v>
      </c>
      <c r="G281" s="314"/>
    </row>
    <row r="282" spans="1:8" s="1" customFormat="1">
      <c r="A282" s="67"/>
      <c r="B282" s="65"/>
      <c r="C282" s="87"/>
      <c r="D282" s="426"/>
      <c r="E282" s="500"/>
      <c r="F282" s="500"/>
      <c r="G282" s="314"/>
    </row>
    <row r="283" spans="1:8" s="1" customFormat="1" ht="25.5" customHeight="1">
      <c r="A283" s="175" t="s">
        <v>1594</v>
      </c>
      <c r="B283" s="61" t="s">
        <v>1600</v>
      </c>
      <c r="C283" s="87"/>
      <c r="D283" s="476"/>
      <c r="E283" s="499"/>
      <c r="F283" s="500"/>
      <c r="G283" s="314"/>
    </row>
    <row r="284" spans="1:8" s="1" customFormat="1" ht="140.25">
      <c r="A284" s="175"/>
      <c r="B284" s="61" t="s">
        <v>3093</v>
      </c>
      <c r="C284" s="87"/>
      <c r="D284" s="476"/>
      <c r="E284" s="499"/>
      <c r="F284" s="500"/>
      <c r="G284" s="314"/>
      <c r="H284" s="199"/>
    </row>
    <row r="285" spans="1:8" s="1" customFormat="1" ht="25.5">
      <c r="A285" s="175"/>
      <c r="B285" s="29" t="s">
        <v>1597</v>
      </c>
      <c r="C285" s="87"/>
      <c r="D285" s="476"/>
      <c r="E285" s="499"/>
      <c r="F285" s="500"/>
      <c r="G285" s="314"/>
      <c r="H285" s="199"/>
    </row>
    <row r="286" spans="1:8" s="1" customFormat="1">
      <c r="A286" s="575"/>
      <c r="B286" s="41" t="s">
        <v>1601</v>
      </c>
      <c r="C286" s="176" t="s">
        <v>429</v>
      </c>
      <c r="D286" s="212">
        <v>270</v>
      </c>
      <c r="E286" s="570"/>
      <c r="F286" s="551">
        <f>D286*E286</f>
        <v>0</v>
      </c>
      <c r="G286" s="314"/>
    </row>
    <row r="287" spans="1:8" s="1" customFormat="1">
      <c r="A287" s="575"/>
      <c r="B287" s="41" t="s">
        <v>1602</v>
      </c>
      <c r="C287" s="176" t="s">
        <v>429</v>
      </c>
      <c r="D287" s="212">
        <v>270</v>
      </c>
      <c r="E287" s="570"/>
      <c r="F287" s="551">
        <f>D287*E287</f>
        <v>0</v>
      </c>
      <c r="G287" s="314"/>
    </row>
    <row r="288" spans="1:8" s="177" customFormat="1">
      <c r="A288" s="575"/>
      <c r="B288" s="41" t="s">
        <v>1603</v>
      </c>
      <c r="C288" s="176" t="s">
        <v>429</v>
      </c>
      <c r="D288" s="212">
        <v>260</v>
      </c>
      <c r="E288" s="570"/>
      <c r="F288" s="551">
        <f>D288*E288</f>
        <v>0</v>
      </c>
      <c r="G288" s="314"/>
    </row>
    <row r="289" spans="1:13" s="177" customFormat="1">
      <c r="A289" s="171"/>
      <c r="B289" s="29"/>
      <c r="C289" s="185"/>
      <c r="D289" s="475"/>
      <c r="E289" s="497"/>
      <c r="F289" s="497"/>
      <c r="G289" s="314"/>
    </row>
    <row r="290" spans="1:13" s="177" customFormat="1">
      <c r="A290" s="560"/>
      <c r="B290" s="558" t="s">
        <v>424</v>
      </c>
      <c r="C290" s="409"/>
      <c r="D290" s="561"/>
      <c r="E290" s="562"/>
      <c r="F290" s="529">
        <f>SUM(F92:F288)</f>
        <v>0</v>
      </c>
      <c r="G290" s="314"/>
    </row>
    <row r="291" spans="1:13" s="177" customFormat="1">
      <c r="A291" s="178"/>
      <c r="B291" s="446"/>
      <c r="C291" s="23"/>
      <c r="D291" s="469"/>
      <c r="E291" s="504"/>
      <c r="F291" s="503"/>
      <c r="G291" s="314"/>
    </row>
    <row r="292" spans="1:13" s="177" customFormat="1">
      <c r="A292" s="178"/>
      <c r="B292" s="446"/>
      <c r="C292" s="23"/>
      <c r="D292" s="464"/>
      <c r="E292" s="502"/>
      <c r="F292" s="503"/>
      <c r="G292" s="314"/>
    </row>
    <row r="293" spans="1:13" s="1" customFormat="1">
      <c r="A293" s="408" t="s">
        <v>556</v>
      </c>
      <c r="B293" s="558" t="s">
        <v>425</v>
      </c>
      <c r="C293" s="559"/>
      <c r="D293" s="466"/>
      <c r="E293" s="529"/>
      <c r="F293" s="529"/>
      <c r="G293" s="314"/>
    </row>
    <row r="294" spans="1:13" s="1" customFormat="1">
      <c r="A294" s="173"/>
      <c r="B294" s="446"/>
      <c r="C294" s="174"/>
      <c r="D294" s="470"/>
      <c r="E294" s="503"/>
      <c r="F294" s="503"/>
      <c r="G294" s="314"/>
    </row>
    <row r="295" spans="1:13" s="411" customFormat="1" ht="25.5">
      <c r="A295" s="46" t="s">
        <v>622</v>
      </c>
      <c r="B295" s="61" t="s">
        <v>1050</v>
      </c>
      <c r="C295" s="87"/>
      <c r="D295" s="467"/>
      <c r="E295" s="496"/>
      <c r="F295" s="497"/>
      <c r="G295" s="314"/>
      <c r="H295" s="410"/>
      <c r="I295" s="410"/>
      <c r="J295" s="410"/>
      <c r="K295" s="410"/>
      <c r="L295" s="410"/>
      <c r="M295" s="410"/>
    </row>
    <row r="296" spans="1:13" s="411" customFormat="1" ht="63.75">
      <c r="A296" s="46"/>
      <c r="B296" s="61" t="s">
        <v>2949</v>
      </c>
      <c r="C296" s="87"/>
      <c r="D296" s="467"/>
      <c r="E296" s="496"/>
      <c r="F296" s="497"/>
      <c r="G296" s="314"/>
      <c r="H296" s="410"/>
      <c r="I296" s="410"/>
      <c r="J296" s="410"/>
      <c r="K296" s="410"/>
      <c r="L296" s="410"/>
      <c r="M296" s="410"/>
    </row>
    <row r="297" spans="1:13" s="411" customFormat="1" ht="63.75" customHeight="1">
      <c r="A297" s="200"/>
      <c r="B297" s="375" t="s">
        <v>1051</v>
      </c>
      <c r="C297" s="412"/>
      <c r="D297" s="467"/>
      <c r="E297" s="496"/>
      <c r="F297" s="497"/>
      <c r="G297" s="314"/>
      <c r="H297" s="410"/>
      <c r="I297" s="410"/>
      <c r="J297" s="410"/>
      <c r="K297" s="410"/>
      <c r="L297" s="410"/>
      <c r="M297" s="410"/>
    </row>
    <row r="298" spans="1:13" s="411" customFormat="1" ht="25.5">
      <c r="A298" s="201"/>
      <c r="B298" s="375" t="s">
        <v>1052</v>
      </c>
      <c r="C298" s="412"/>
      <c r="D298" s="467"/>
      <c r="E298" s="496"/>
      <c r="F298" s="497"/>
      <c r="G298" s="314"/>
      <c r="H298" s="410"/>
      <c r="I298" s="410"/>
      <c r="J298" s="410"/>
      <c r="K298" s="410"/>
      <c r="L298" s="410"/>
      <c r="M298" s="410"/>
    </row>
    <row r="299" spans="1:13" s="411" customFormat="1" ht="89.25" customHeight="1">
      <c r="A299" s="201"/>
      <c r="B299" s="375" t="s">
        <v>1053</v>
      </c>
      <c r="C299" s="412"/>
      <c r="D299" s="467"/>
      <c r="E299" s="496"/>
      <c r="F299" s="497"/>
      <c r="G299" s="314"/>
      <c r="H299" s="410"/>
      <c r="I299" s="410"/>
      <c r="J299" s="410"/>
      <c r="K299" s="410"/>
      <c r="L299" s="410"/>
      <c r="M299" s="410"/>
    </row>
    <row r="300" spans="1:13" s="177" customFormat="1" ht="89.25">
      <c r="A300" s="201"/>
      <c r="B300" s="375" t="s">
        <v>1054</v>
      </c>
      <c r="C300" s="412"/>
      <c r="D300" s="467"/>
      <c r="E300" s="496"/>
      <c r="F300" s="497"/>
      <c r="G300" s="314"/>
    </row>
    <row r="301" spans="1:13" s="1" customFormat="1">
      <c r="A301" s="203"/>
      <c r="B301" s="26" t="s">
        <v>443</v>
      </c>
      <c r="C301" s="203" t="s">
        <v>419</v>
      </c>
      <c r="D301" s="468">
        <v>975</v>
      </c>
      <c r="E301" s="570"/>
      <c r="F301" s="551">
        <f>D301*E301</f>
        <v>0</v>
      </c>
      <c r="G301" s="314"/>
    </row>
    <row r="302" spans="1:13" s="1" customFormat="1">
      <c r="A302" s="173"/>
      <c r="B302" s="446"/>
      <c r="C302" s="174"/>
      <c r="D302" s="470"/>
      <c r="E302" s="503"/>
      <c r="F302" s="503"/>
      <c r="G302" s="314"/>
    </row>
    <row r="303" spans="1:13" s="1" customFormat="1" ht="25.5">
      <c r="A303" s="46" t="s">
        <v>624</v>
      </c>
      <c r="B303" s="61" t="s">
        <v>1055</v>
      </c>
      <c r="C303" s="87"/>
      <c r="D303" s="467"/>
      <c r="E303" s="496"/>
      <c r="F303" s="497"/>
      <c r="G303" s="314"/>
    </row>
    <row r="304" spans="1:13" s="1" customFormat="1" ht="76.5" customHeight="1">
      <c r="A304" s="46"/>
      <c r="B304" s="61" t="s">
        <v>1056</v>
      </c>
      <c r="C304" s="87"/>
      <c r="D304" s="467"/>
      <c r="E304" s="496"/>
      <c r="F304" s="497"/>
      <c r="G304" s="314"/>
    </row>
    <row r="305" spans="1:9" s="1" customFormat="1" ht="63.75" customHeight="1">
      <c r="A305" s="46"/>
      <c r="B305" s="375" t="s">
        <v>1057</v>
      </c>
      <c r="C305" s="87"/>
      <c r="D305" s="467"/>
      <c r="E305" s="496"/>
      <c r="F305" s="497"/>
      <c r="G305" s="314"/>
    </row>
    <row r="306" spans="1:9" s="1" customFormat="1" ht="25.5">
      <c r="A306" s="46"/>
      <c r="B306" s="375" t="s">
        <v>1052</v>
      </c>
      <c r="C306" s="87"/>
      <c r="D306" s="467"/>
      <c r="E306" s="496"/>
      <c r="F306" s="497"/>
      <c r="G306" s="314"/>
      <c r="H306" s="184"/>
    </row>
    <row r="307" spans="1:9" s="1" customFormat="1" ht="89.25" customHeight="1">
      <c r="A307" s="46"/>
      <c r="B307" s="375" t="s">
        <v>1058</v>
      </c>
      <c r="C307" s="87"/>
      <c r="D307" s="467"/>
      <c r="E307" s="496"/>
      <c r="F307" s="497"/>
      <c r="G307" s="314"/>
    </row>
    <row r="308" spans="1:9" s="177" customFormat="1" ht="89.25">
      <c r="A308" s="46"/>
      <c r="B308" s="375" t="s">
        <v>442</v>
      </c>
      <c r="C308" s="87"/>
      <c r="D308" s="467"/>
      <c r="E308" s="496"/>
      <c r="F308" s="497"/>
      <c r="G308" s="314"/>
    </row>
    <row r="309" spans="1:9" s="1" customFormat="1">
      <c r="A309" s="581"/>
      <c r="B309" s="26" t="s">
        <v>443</v>
      </c>
      <c r="C309" s="176" t="s">
        <v>419</v>
      </c>
      <c r="D309" s="468">
        <v>267</v>
      </c>
      <c r="E309" s="570"/>
      <c r="F309" s="551">
        <f>D309*E309</f>
        <v>0</v>
      </c>
      <c r="G309" s="314"/>
    </row>
    <row r="310" spans="1:9" s="1" customFormat="1">
      <c r="A310" s="173"/>
      <c r="B310" s="446"/>
      <c r="C310" s="174"/>
      <c r="D310" s="470"/>
      <c r="E310" s="503"/>
      <c r="F310" s="503"/>
      <c r="G310" s="314"/>
    </row>
    <row r="311" spans="1:9" s="40" customFormat="1" ht="25.5">
      <c r="A311" s="46" t="s">
        <v>625</v>
      </c>
      <c r="B311" s="61" t="s">
        <v>1059</v>
      </c>
      <c r="C311" s="87"/>
      <c r="D311" s="467"/>
      <c r="E311" s="496"/>
      <c r="F311" s="497"/>
      <c r="G311" s="314"/>
    </row>
    <row r="312" spans="1:9" s="40" customFormat="1" ht="153" customHeight="1">
      <c r="A312" s="46"/>
      <c r="B312" s="61" t="s">
        <v>1060</v>
      </c>
      <c r="C312" s="87"/>
      <c r="D312" s="467"/>
      <c r="E312" s="496"/>
      <c r="F312" s="497"/>
      <c r="G312" s="314"/>
    </row>
    <row r="313" spans="1:9" s="40" customFormat="1">
      <c r="A313" s="46"/>
      <c r="B313" s="29" t="s">
        <v>1061</v>
      </c>
      <c r="C313" s="185"/>
      <c r="D313" s="475"/>
      <c r="E313" s="497"/>
      <c r="F313" s="497"/>
      <c r="G313" s="314"/>
    </row>
    <row r="314" spans="1:9" s="40" customFormat="1">
      <c r="A314" s="581"/>
      <c r="B314" s="26" t="s">
        <v>1062</v>
      </c>
      <c r="C314" s="176" t="s">
        <v>419</v>
      </c>
      <c r="D314" s="468">
        <v>698</v>
      </c>
      <c r="E314" s="570"/>
      <c r="F314" s="551">
        <f>D314*E314</f>
        <v>0</v>
      </c>
      <c r="G314" s="314"/>
    </row>
    <row r="315" spans="1:9" s="177" customFormat="1">
      <c r="A315" s="46"/>
      <c r="B315" s="29" t="s">
        <v>1063</v>
      </c>
      <c r="C315" s="185"/>
      <c r="D315" s="475"/>
      <c r="E315" s="497"/>
      <c r="F315" s="497"/>
      <c r="G315" s="314"/>
    </row>
    <row r="316" spans="1:9" s="1" customFormat="1">
      <c r="A316" s="581"/>
      <c r="B316" s="26" t="s">
        <v>1062</v>
      </c>
      <c r="C316" s="176" t="s">
        <v>419</v>
      </c>
      <c r="D316" s="468">
        <v>808</v>
      </c>
      <c r="E316" s="570"/>
      <c r="F316" s="551">
        <f>D316*E316</f>
        <v>0</v>
      </c>
      <c r="G316" s="314"/>
    </row>
    <row r="317" spans="1:9" s="1" customFormat="1">
      <c r="A317" s="173"/>
      <c r="B317" s="446"/>
      <c r="C317" s="174"/>
      <c r="D317" s="470"/>
      <c r="E317" s="503"/>
      <c r="F317" s="503"/>
      <c r="G317" s="314"/>
    </row>
    <row r="318" spans="1:9" s="1" customFormat="1" ht="25.5">
      <c r="A318" s="46" t="s">
        <v>1064</v>
      </c>
      <c r="B318" s="61" t="s">
        <v>1065</v>
      </c>
      <c r="C318" s="87"/>
      <c r="D318" s="467"/>
      <c r="E318" s="496"/>
      <c r="F318" s="497"/>
      <c r="G318" s="314"/>
      <c r="H318" s="184"/>
      <c r="I318" s="184"/>
    </row>
    <row r="319" spans="1:9" s="1" customFormat="1" ht="51">
      <c r="A319" s="46"/>
      <c r="B319" s="61" t="s">
        <v>1066</v>
      </c>
      <c r="C319" s="87"/>
      <c r="D319" s="467"/>
      <c r="E319" s="496"/>
      <c r="F319" s="497"/>
      <c r="G319" s="314"/>
    </row>
    <row r="320" spans="1:9" s="177" customFormat="1" ht="63.75">
      <c r="A320" s="46"/>
      <c r="B320" s="61" t="s">
        <v>1292</v>
      </c>
      <c r="C320" s="87"/>
      <c r="D320" s="467"/>
      <c r="E320" s="496"/>
      <c r="F320" s="497"/>
      <c r="G320" s="314"/>
    </row>
    <row r="321" spans="1:9" s="1" customFormat="1" ht="12.75" customHeight="1">
      <c r="A321" s="176"/>
      <c r="B321" s="26" t="s">
        <v>1067</v>
      </c>
      <c r="C321" s="176" t="s">
        <v>419</v>
      </c>
      <c r="D321" s="468">
        <v>175</v>
      </c>
      <c r="E321" s="570"/>
      <c r="F321" s="551">
        <f>D321*E321</f>
        <v>0</v>
      </c>
      <c r="G321" s="314"/>
    </row>
    <row r="322" spans="1:9" s="1" customFormat="1">
      <c r="A322" s="173"/>
      <c r="B322" s="446"/>
      <c r="C322" s="174"/>
      <c r="D322" s="470"/>
      <c r="E322" s="503"/>
      <c r="F322" s="503"/>
      <c r="G322" s="314"/>
    </row>
    <row r="323" spans="1:9" s="1" customFormat="1" ht="25.5">
      <c r="A323" s="46" t="s">
        <v>1068</v>
      </c>
      <c r="B323" s="61" t="s">
        <v>1069</v>
      </c>
      <c r="C323" s="87"/>
      <c r="D323" s="467"/>
      <c r="E323" s="496"/>
      <c r="F323" s="497"/>
      <c r="G323" s="314"/>
      <c r="H323" s="184"/>
      <c r="I323" s="184"/>
    </row>
    <row r="324" spans="1:9" s="1" customFormat="1" ht="38.25" customHeight="1">
      <c r="A324" s="46"/>
      <c r="B324" s="61" t="s">
        <v>1070</v>
      </c>
      <c r="C324" s="87"/>
      <c r="D324" s="467"/>
      <c r="E324" s="496"/>
      <c r="F324" s="497"/>
      <c r="G324" s="314"/>
    </row>
    <row r="325" spans="1:9" s="177" customFormat="1" ht="102">
      <c r="A325" s="46"/>
      <c r="B325" s="61" t="s">
        <v>1071</v>
      </c>
      <c r="C325" s="87"/>
      <c r="D325" s="467"/>
      <c r="E325" s="496"/>
      <c r="F325" s="497"/>
      <c r="G325" s="314"/>
    </row>
    <row r="326" spans="1:9" s="1" customFormat="1">
      <c r="A326" s="176"/>
      <c r="B326" s="26" t="s">
        <v>1072</v>
      </c>
      <c r="C326" s="176" t="s">
        <v>419</v>
      </c>
      <c r="D326" s="468">
        <f>D321</f>
        <v>175</v>
      </c>
      <c r="E326" s="570"/>
      <c r="F326" s="551">
        <f>D326*E326</f>
        <v>0</v>
      </c>
      <c r="G326" s="314"/>
    </row>
    <row r="327" spans="1:9" s="1" customFormat="1">
      <c r="A327" s="173"/>
      <c r="B327" s="446"/>
      <c r="C327" s="174"/>
      <c r="D327" s="470"/>
      <c r="E327" s="503"/>
      <c r="F327" s="503"/>
      <c r="G327" s="314"/>
    </row>
    <row r="328" spans="1:9" s="40" customFormat="1" ht="38.25">
      <c r="A328" s="46" t="s">
        <v>1074</v>
      </c>
      <c r="B328" s="61" t="s">
        <v>1073</v>
      </c>
      <c r="C328" s="87"/>
      <c r="D328" s="467"/>
      <c r="E328" s="496"/>
      <c r="F328" s="497"/>
      <c r="G328" s="314"/>
    </row>
    <row r="329" spans="1:9" s="40" customFormat="1" ht="191.25">
      <c r="A329" s="46"/>
      <c r="B329" s="61" t="s">
        <v>1075</v>
      </c>
      <c r="C329" s="87"/>
      <c r="D329" s="467"/>
      <c r="E329" s="496"/>
      <c r="F329" s="497"/>
      <c r="G329" s="314"/>
    </row>
    <row r="330" spans="1:9" s="40" customFormat="1">
      <c r="A330" s="46"/>
      <c r="B330" s="29" t="s">
        <v>1608</v>
      </c>
      <c r="C330" s="185"/>
      <c r="D330" s="475"/>
      <c r="E330" s="497"/>
      <c r="F330" s="497"/>
      <c r="G330" s="314"/>
    </row>
    <row r="331" spans="1:9" s="40" customFormat="1">
      <c r="A331" s="581"/>
      <c r="B331" s="26" t="s">
        <v>1062</v>
      </c>
      <c r="C331" s="176" t="s">
        <v>419</v>
      </c>
      <c r="D331" s="468">
        <v>42</v>
      </c>
      <c r="E331" s="570"/>
      <c r="F331" s="551">
        <f>D331*E331</f>
        <v>0</v>
      </c>
      <c r="G331" s="314"/>
    </row>
    <row r="332" spans="1:9" s="40" customFormat="1">
      <c r="A332" s="46"/>
      <c r="B332" s="29" t="s">
        <v>1083</v>
      </c>
      <c r="C332" s="185"/>
      <c r="D332" s="475"/>
      <c r="E332" s="497"/>
      <c r="F332" s="497"/>
      <c r="G332" s="314"/>
    </row>
    <row r="333" spans="1:9" s="40" customFormat="1">
      <c r="A333" s="581"/>
      <c r="B333" s="26" t="s">
        <v>1062</v>
      </c>
      <c r="C333" s="176" t="s">
        <v>419</v>
      </c>
      <c r="D333" s="468">
        <v>1556</v>
      </c>
      <c r="E333" s="570"/>
      <c r="F333" s="551">
        <f>D333*E333</f>
        <v>0</v>
      </c>
      <c r="G333" s="314"/>
    </row>
    <row r="334" spans="1:9" s="40" customFormat="1">
      <c r="A334" s="46"/>
      <c r="B334" s="29" t="s">
        <v>1085</v>
      </c>
      <c r="C334" s="185"/>
      <c r="D334" s="475"/>
      <c r="E334" s="497"/>
      <c r="F334" s="497"/>
      <c r="G334" s="314"/>
    </row>
    <row r="335" spans="1:9" s="40" customFormat="1">
      <c r="A335" s="581"/>
      <c r="B335" s="26" t="s">
        <v>1062</v>
      </c>
      <c r="C335" s="176" t="s">
        <v>419</v>
      </c>
      <c r="D335" s="468">
        <v>53</v>
      </c>
      <c r="E335" s="570"/>
      <c r="F335" s="551">
        <f>D335*E335</f>
        <v>0</v>
      </c>
      <c r="G335" s="314"/>
    </row>
    <row r="336" spans="1:9" s="177" customFormat="1">
      <c r="A336" s="46"/>
      <c r="B336" s="29" t="s">
        <v>1084</v>
      </c>
      <c r="C336" s="185"/>
      <c r="D336" s="475"/>
      <c r="E336" s="497"/>
      <c r="F336" s="497"/>
      <c r="G336" s="314"/>
    </row>
    <row r="337" spans="1:13" s="1" customFormat="1">
      <c r="A337" s="581"/>
      <c r="B337" s="26" t="s">
        <v>1062</v>
      </c>
      <c r="C337" s="176" t="s">
        <v>419</v>
      </c>
      <c r="D337" s="468">
        <v>1872</v>
      </c>
      <c r="E337" s="570"/>
      <c r="F337" s="551">
        <f>D337*E337</f>
        <v>0</v>
      </c>
      <c r="G337" s="314"/>
    </row>
    <row r="338" spans="1:13" s="411" customFormat="1">
      <c r="A338" s="173"/>
      <c r="B338" s="446"/>
      <c r="C338" s="174"/>
      <c r="D338" s="470"/>
      <c r="E338" s="503"/>
      <c r="F338" s="503"/>
      <c r="G338" s="314"/>
    </row>
    <row r="339" spans="1:13" s="411" customFormat="1" ht="38.25">
      <c r="A339" s="46" t="s">
        <v>1082</v>
      </c>
      <c r="B339" s="61" t="s">
        <v>1076</v>
      </c>
      <c r="C339" s="87"/>
      <c r="D339" s="467"/>
      <c r="E339" s="496"/>
      <c r="F339" s="497"/>
      <c r="G339" s="314"/>
    </row>
    <row r="340" spans="1:13" s="411" customFormat="1" ht="102" customHeight="1">
      <c r="A340" s="200"/>
      <c r="B340" s="375" t="s">
        <v>1077</v>
      </c>
      <c r="C340" s="412"/>
      <c r="D340" s="467"/>
      <c r="E340" s="496"/>
      <c r="F340" s="497"/>
      <c r="G340" s="314"/>
    </row>
    <row r="341" spans="1:13" s="411" customFormat="1" ht="63.75">
      <c r="A341" s="201"/>
      <c r="B341" s="375" t="s">
        <v>1078</v>
      </c>
      <c r="C341" s="412"/>
      <c r="D341" s="467"/>
      <c r="E341" s="496"/>
      <c r="F341" s="497"/>
      <c r="G341" s="314"/>
    </row>
    <row r="342" spans="1:13" s="204" customFormat="1" ht="63.75">
      <c r="A342" s="201"/>
      <c r="B342" s="375" t="s">
        <v>1079</v>
      </c>
      <c r="C342" s="412"/>
      <c r="D342" s="467"/>
      <c r="E342" s="496"/>
      <c r="F342" s="497"/>
      <c r="G342" s="314"/>
    </row>
    <row r="343" spans="1:13" s="177" customFormat="1" ht="63.75">
      <c r="A343" s="201"/>
      <c r="B343" s="375" t="s">
        <v>1080</v>
      </c>
      <c r="C343" s="412"/>
      <c r="D343" s="467"/>
      <c r="E343" s="496"/>
      <c r="F343" s="497"/>
      <c r="G343" s="314"/>
    </row>
    <row r="344" spans="1:13" s="1" customFormat="1">
      <c r="A344" s="582"/>
      <c r="B344" s="26" t="s">
        <v>1081</v>
      </c>
      <c r="C344" s="203" t="s">
        <v>419</v>
      </c>
      <c r="D344" s="468">
        <v>184</v>
      </c>
      <c r="E344" s="570"/>
      <c r="F344" s="551">
        <f>D344*E344</f>
        <v>0</v>
      </c>
      <c r="G344" s="314"/>
    </row>
    <row r="345" spans="1:13" s="1" customFormat="1">
      <c r="A345" s="173"/>
      <c r="B345" s="446"/>
      <c r="C345" s="174"/>
      <c r="D345" s="470"/>
      <c r="E345" s="503"/>
      <c r="F345" s="503"/>
      <c r="G345" s="314"/>
    </row>
    <row r="346" spans="1:13" s="1" customFormat="1" ht="25.5">
      <c r="A346" s="46" t="s">
        <v>1086</v>
      </c>
      <c r="B346" s="61" t="s">
        <v>1087</v>
      </c>
      <c r="C346" s="87"/>
      <c r="D346" s="467"/>
      <c r="E346" s="496"/>
      <c r="F346" s="497"/>
      <c r="G346" s="314"/>
    </row>
    <row r="347" spans="1:13" s="411" customFormat="1" ht="38.25">
      <c r="A347" s="46"/>
      <c r="B347" s="61" t="s">
        <v>1090</v>
      </c>
      <c r="C347" s="87"/>
      <c r="D347" s="467"/>
      <c r="E347" s="496"/>
      <c r="F347" s="497"/>
      <c r="G347" s="314"/>
      <c r="H347" s="413"/>
      <c r="I347" s="410"/>
      <c r="J347" s="410"/>
      <c r="K347" s="410"/>
      <c r="L347" s="410"/>
      <c r="M347" s="410"/>
    </row>
    <row r="348" spans="1:13" s="1" customFormat="1" ht="140.25">
      <c r="A348" s="46"/>
      <c r="B348" s="61" t="s">
        <v>1091</v>
      </c>
      <c r="C348" s="87"/>
      <c r="D348" s="467"/>
      <c r="E348" s="496"/>
      <c r="F348" s="497"/>
      <c r="G348" s="314"/>
    </row>
    <row r="349" spans="1:13" s="177" customFormat="1" ht="25.5">
      <c r="A349" s="201"/>
      <c r="B349" s="29" t="s">
        <v>1088</v>
      </c>
      <c r="C349" s="202"/>
      <c r="D349" s="475"/>
      <c r="E349" s="497"/>
      <c r="F349" s="497"/>
      <c r="G349" s="314"/>
    </row>
    <row r="350" spans="1:13" s="1" customFormat="1">
      <c r="A350" s="176"/>
      <c r="B350" s="26" t="s">
        <v>1089</v>
      </c>
      <c r="C350" s="203" t="s">
        <v>419</v>
      </c>
      <c r="D350" s="468">
        <v>201</v>
      </c>
      <c r="E350" s="570"/>
      <c r="F350" s="551">
        <f>D350*E350</f>
        <v>0</v>
      </c>
      <c r="G350" s="314"/>
    </row>
    <row r="351" spans="1:13" s="1" customFormat="1">
      <c r="A351" s="173"/>
      <c r="B351" s="446"/>
      <c r="C351" s="174"/>
      <c r="D351" s="470"/>
      <c r="E351" s="503"/>
      <c r="F351" s="503"/>
      <c r="G351" s="314"/>
    </row>
    <row r="352" spans="1:13" s="1" customFormat="1">
      <c r="A352" s="46" t="s">
        <v>1095</v>
      </c>
      <c r="B352" s="61" t="s">
        <v>1096</v>
      </c>
      <c r="C352" s="87"/>
      <c r="D352" s="464"/>
      <c r="E352" s="501"/>
      <c r="F352" s="501"/>
      <c r="G352" s="314"/>
    </row>
    <row r="353" spans="1:9" s="40" customFormat="1" ht="76.5" customHeight="1">
      <c r="A353" s="205"/>
      <c r="B353" s="61" t="s">
        <v>1092</v>
      </c>
      <c r="C353" s="87"/>
      <c r="D353" s="464"/>
      <c r="E353" s="501"/>
      <c r="F353" s="501"/>
      <c r="G353" s="314"/>
    </row>
    <row r="354" spans="1:9" s="177" customFormat="1" ht="63.75">
      <c r="A354" s="205"/>
      <c r="B354" s="61" t="s">
        <v>1093</v>
      </c>
      <c r="C354" s="87"/>
      <c r="D354" s="464"/>
      <c r="E354" s="502"/>
      <c r="F354" s="501"/>
      <c r="G354" s="314"/>
    </row>
    <row r="355" spans="1:9" s="1" customFormat="1">
      <c r="A355" s="583"/>
      <c r="B355" s="26" t="s">
        <v>1094</v>
      </c>
      <c r="C355" s="176" t="s">
        <v>419</v>
      </c>
      <c r="D355" s="473">
        <v>899</v>
      </c>
      <c r="E355" s="570"/>
      <c r="F355" s="551">
        <f>D355*E355</f>
        <v>0</v>
      </c>
      <c r="G355" s="314"/>
    </row>
    <row r="356" spans="1:9" s="1" customFormat="1">
      <c r="A356" s="173"/>
      <c r="B356" s="446"/>
      <c r="C356" s="174"/>
      <c r="D356" s="470"/>
      <c r="E356" s="503"/>
      <c r="F356" s="503"/>
      <c r="G356" s="314"/>
    </row>
    <row r="357" spans="1:9" s="40" customFormat="1" ht="25.5">
      <c r="A357" s="232" t="s">
        <v>1097</v>
      </c>
      <c r="B357" s="61" t="s">
        <v>1586</v>
      </c>
      <c r="C357" s="87"/>
      <c r="D357" s="464"/>
      <c r="E357" s="502"/>
      <c r="F357" s="501"/>
      <c r="G357" s="314"/>
    </row>
    <row r="358" spans="1:9" s="40" customFormat="1" ht="114.75">
      <c r="A358" s="205"/>
      <c r="B358" s="61" t="s">
        <v>1098</v>
      </c>
      <c r="C358" s="87"/>
      <c r="D358" s="464"/>
      <c r="E358" s="502"/>
      <c r="F358" s="501"/>
      <c r="G358" s="314"/>
    </row>
    <row r="359" spans="1:9" s="1" customFormat="1">
      <c r="A359" s="583"/>
      <c r="B359" s="26" t="s">
        <v>1099</v>
      </c>
      <c r="C359" s="176" t="s">
        <v>419</v>
      </c>
      <c r="D359" s="473">
        <v>675</v>
      </c>
      <c r="E359" s="570"/>
      <c r="F359" s="551">
        <f>D359*E359</f>
        <v>0</v>
      </c>
      <c r="G359" s="314"/>
    </row>
    <row r="360" spans="1:9" s="1" customFormat="1">
      <c r="A360" s="205"/>
      <c r="B360" s="29"/>
      <c r="C360" s="185"/>
      <c r="D360" s="470"/>
      <c r="E360" s="503"/>
      <c r="F360" s="510"/>
      <c r="G360" s="314"/>
      <c r="I360" s="61"/>
    </row>
    <row r="361" spans="1:9" s="40" customFormat="1" ht="25.5">
      <c r="A361" s="232" t="s">
        <v>1101</v>
      </c>
      <c r="B361" s="61" t="s">
        <v>1587</v>
      </c>
      <c r="C361" s="87"/>
      <c r="D361" s="464"/>
      <c r="E361" s="502"/>
      <c r="F361" s="501"/>
      <c r="G361" s="314"/>
    </row>
    <row r="362" spans="1:9" s="40" customFormat="1" ht="140.25" customHeight="1">
      <c r="A362" s="205"/>
      <c r="B362" s="61" t="s">
        <v>1588</v>
      </c>
      <c r="C362" s="87"/>
      <c r="D362" s="464"/>
      <c r="E362" s="502"/>
      <c r="F362" s="501"/>
      <c r="G362" s="314"/>
    </row>
    <row r="363" spans="1:9" s="105" customFormat="1">
      <c r="A363" s="583"/>
      <c r="B363" s="26" t="s">
        <v>1099</v>
      </c>
      <c r="C363" s="176" t="s">
        <v>419</v>
      </c>
      <c r="D363" s="473">
        <v>36</v>
      </c>
      <c r="E363" s="570"/>
      <c r="F363" s="551">
        <f>D363*E363</f>
        <v>0</v>
      </c>
      <c r="G363" s="314"/>
    </row>
    <row r="364" spans="1:9" s="105" customFormat="1">
      <c r="A364" s="205"/>
      <c r="B364" s="29"/>
      <c r="C364" s="185"/>
      <c r="D364" s="470"/>
      <c r="E364" s="503"/>
      <c r="F364" s="510"/>
      <c r="G364" s="314"/>
    </row>
    <row r="365" spans="1:9" s="105" customFormat="1" ht="25.5">
      <c r="A365" s="67" t="s">
        <v>1108</v>
      </c>
      <c r="B365" s="61" t="s">
        <v>1109</v>
      </c>
      <c r="C365" s="87"/>
      <c r="D365" s="464"/>
      <c r="E365" s="501"/>
      <c r="F365" s="501"/>
      <c r="G365" s="314"/>
    </row>
    <row r="366" spans="1:9" s="105" customFormat="1" ht="102">
      <c r="A366" s="206"/>
      <c r="B366" s="61" t="s">
        <v>441</v>
      </c>
      <c r="C366" s="87"/>
      <c r="D366" s="464"/>
      <c r="E366" s="501"/>
      <c r="F366" s="501"/>
      <c r="G366" s="314"/>
    </row>
    <row r="367" spans="1:9" s="105" customFormat="1" ht="102">
      <c r="A367" s="206"/>
      <c r="B367" s="61" t="s">
        <v>1103</v>
      </c>
      <c r="C367" s="87"/>
      <c r="D367" s="464"/>
      <c r="E367" s="501"/>
      <c r="F367" s="501"/>
      <c r="G367" s="314"/>
    </row>
    <row r="368" spans="1:9" s="105" customFormat="1" ht="38.25" customHeight="1">
      <c r="A368" s="206"/>
      <c r="B368" s="61" t="s">
        <v>1110</v>
      </c>
      <c r="C368" s="87"/>
      <c r="D368" s="464"/>
      <c r="E368" s="501"/>
      <c r="F368" s="501"/>
      <c r="G368" s="314"/>
    </row>
    <row r="369" spans="1:7" s="207" customFormat="1" ht="114.75">
      <c r="A369" s="206"/>
      <c r="B369" s="61" t="s">
        <v>1104</v>
      </c>
      <c r="C369" s="87"/>
      <c r="D369" s="464"/>
      <c r="E369" s="501"/>
      <c r="F369" s="501"/>
      <c r="G369" s="314"/>
    </row>
    <row r="370" spans="1:7" s="207" customFormat="1" ht="89.25">
      <c r="A370" s="206"/>
      <c r="B370" s="61" t="s">
        <v>1105</v>
      </c>
      <c r="C370" s="87"/>
      <c r="D370" s="464"/>
      <c r="E370" s="504"/>
      <c r="F370" s="503"/>
      <c r="G370" s="314"/>
    </row>
    <row r="371" spans="1:7" s="177" customFormat="1" ht="25.5">
      <c r="A371" s="584"/>
      <c r="B371" s="26" t="s">
        <v>1106</v>
      </c>
      <c r="C371" s="176" t="s">
        <v>419</v>
      </c>
      <c r="D371" s="473">
        <v>946</v>
      </c>
      <c r="E371" s="570"/>
      <c r="F371" s="551">
        <f>D371*E371</f>
        <v>0</v>
      </c>
      <c r="G371" s="314"/>
    </row>
    <row r="372" spans="1:7" s="105" customFormat="1" ht="51" customHeight="1">
      <c r="A372" s="584"/>
      <c r="B372" s="26" t="s">
        <v>1107</v>
      </c>
      <c r="C372" s="176" t="s">
        <v>419</v>
      </c>
      <c r="D372" s="473">
        <v>93</v>
      </c>
      <c r="E372" s="570"/>
      <c r="F372" s="551">
        <f>D372*E372</f>
        <v>0</v>
      </c>
      <c r="G372" s="314"/>
    </row>
    <row r="373" spans="1:7" s="411" customFormat="1">
      <c r="A373" s="173"/>
      <c r="B373" s="446"/>
      <c r="C373" s="174"/>
      <c r="D373" s="470"/>
      <c r="E373" s="503"/>
      <c r="F373" s="503"/>
      <c r="G373" s="314"/>
    </row>
    <row r="374" spans="1:7" s="411" customFormat="1" ht="25.5">
      <c r="A374" s="67" t="s">
        <v>1116</v>
      </c>
      <c r="B374" s="61" t="s">
        <v>1111</v>
      </c>
      <c r="C374" s="87"/>
      <c r="D374" s="464"/>
      <c r="E374" s="501"/>
      <c r="F374" s="501"/>
      <c r="G374" s="314"/>
    </row>
    <row r="375" spans="1:7" s="411" customFormat="1" ht="102">
      <c r="A375" s="414"/>
      <c r="B375" s="375" t="s">
        <v>1112</v>
      </c>
      <c r="C375" s="412"/>
      <c r="D375" s="464"/>
      <c r="E375" s="501"/>
      <c r="F375" s="501"/>
      <c r="G375" s="314"/>
    </row>
    <row r="376" spans="1:7" s="411" customFormat="1" ht="38.25">
      <c r="A376" s="208"/>
      <c r="B376" s="375" t="s">
        <v>1113</v>
      </c>
      <c r="C376" s="412"/>
      <c r="D376" s="464"/>
      <c r="E376" s="501"/>
      <c r="F376" s="501"/>
      <c r="G376" s="314"/>
    </row>
    <row r="377" spans="1:7" s="204" customFormat="1" ht="51">
      <c r="A377" s="208"/>
      <c r="B377" s="375" t="s">
        <v>1114</v>
      </c>
      <c r="C377" s="412"/>
      <c r="D377" s="464"/>
      <c r="E377" s="502"/>
      <c r="F377" s="501"/>
      <c r="G377" s="314"/>
    </row>
    <row r="378" spans="1:7" s="177" customFormat="1" ht="63.75">
      <c r="A378" s="208"/>
      <c r="B378" s="375" t="s">
        <v>1115</v>
      </c>
      <c r="C378" s="412"/>
      <c r="D378" s="464"/>
      <c r="E378" s="502"/>
      <c r="F378" s="501"/>
      <c r="G378" s="314"/>
    </row>
    <row r="379" spans="1:7" s="105" customFormat="1">
      <c r="A379" s="585"/>
      <c r="B379" s="26" t="s">
        <v>1094</v>
      </c>
      <c r="C379" s="203" t="s">
        <v>419</v>
      </c>
      <c r="D379" s="473">
        <v>61</v>
      </c>
      <c r="E379" s="570"/>
      <c r="F379" s="551">
        <f>D379*E379</f>
        <v>0</v>
      </c>
      <c r="G379" s="314"/>
    </row>
    <row r="380" spans="1:7" s="1" customFormat="1">
      <c r="A380" s="173"/>
      <c r="B380" s="446"/>
      <c r="C380" s="174"/>
      <c r="D380" s="470"/>
      <c r="E380" s="503"/>
      <c r="F380" s="503"/>
      <c r="G380" s="314"/>
    </row>
    <row r="381" spans="1:7" s="40" customFormat="1" ht="25.5">
      <c r="A381" s="67" t="s">
        <v>1584</v>
      </c>
      <c r="B381" s="61" t="s">
        <v>1585</v>
      </c>
      <c r="C381" s="87"/>
      <c r="D381" s="464"/>
      <c r="E381" s="504"/>
      <c r="F381" s="546"/>
      <c r="G381" s="314"/>
    </row>
    <row r="382" spans="1:7" s="40" customFormat="1" ht="102">
      <c r="A382" s="205"/>
      <c r="B382" s="61" t="s">
        <v>1102</v>
      </c>
      <c r="C382" s="87"/>
      <c r="D382" s="464"/>
      <c r="E382" s="502"/>
      <c r="F382" s="501"/>
      <c r="G382" s="314"/>
    </row>
    <row r="383" spans="1:7" s="40" customFormat="1">
      <c r="A383" s="205"/>
      <c r="B383" s="33" t="s">
        <v>1100</v>
      </c>
      <c r="C383" s="185"/>
      <c r="D383" s="465"/>
      <c r="E383" s="503"/>
      <c r="F383" s="510"/>
      <c r="G383" s="314"/>
    </row>
    <row r="384" spans="1:7" s="40" customFormat="1">
      <c r="A384" s="581"/>
      <c r="B384" s="26" t="s">
        <v>1062</v>
      </c>
      <c r="C384" s="176" t="s">
        <v>419</v>
      </c>
      <c r="D384" s="468">
        <v>46</v>
      </c>
      <c r="E384" s="570"/>
      <c r="F384" s="551">
        <f>D384*E384</f>
        <v>0</v>
      </c>
      <c r="G384" s="314"/>
    </row>
    <row r="385" spans="1:11" s="177" customFormat="1">
      <c r="A385" s="46"/>
      <c r="B385" s="29" t="s">
        <v>1084</v>
      </c>
      <c r="C385" s="185"/>
      <c r="D385" s="475"/>
      <c r="E385" s="497"/>
      <c r="F385" s="497"/>
      <c r="G385" s="314"/>
    </row>
    <row r="386" spans="1:11" s="177" customFormat="1">
      <c r="A386" s="581"/>
      <c r="B386" s="26" t="s">
        <v>1062</v>
      </c>
      <c r="C386" s="176" t="s">
        <v>419</v>
      </c>
      <c r="D386" s="468">
        <v>56</v>
      </c>
      <c r="E386" s="570"/>
      <c r="F386" s="551">
        <f>D386*E386</f>
        <v>0</v>
      </c>
      <c r="G386" s="314"/>
    </row>
    <row r="387" spans="1:11" s="177" customFormat="1">
      <c r="A387" s="173"/>
      <c r="B387" s="446"/>
      <c r="C387" s="174"/>
      <c r="D387" s="470"/>
      <c r="E387" s="503"/>
      <c r="F387" s="503"/>
      <c r="G387" s="314"/>
    </row>
    <row r="388" spans="1:11" s="177" customFormat="1">
      <c r="A388" s="560"/>
      <c r="B388" s="558" t="s">
        <v>426</v>
      </c>
      <c r="C388" s="409"/>
      <c r="D388" s="561"/>
      <c r="E388" s="562"/>
      <c r="F388" s="529">
        <f>SUM(F300:F387)</f>
        <v>0</v>
      </c>
      <c r="G388" s="314"/>
    </row>
    <row r="389" spans="1:11" s="177" customFormat="1">
      <c r="A389" s="173"/>
      <c r="B389" s="446"/>
      <c r="C389" s="174"/>
      <c r="D389" s="470"/>
      <c r="E389" s="503"/>
      <c r="F389" s="503"/>
      <c r="G389" s="314"/>
    </row>
    <row r="390" spans="1:11" s="177" customFormat="1">
      <c r="A390" s="173"/>
      <c r="B390" s="446"/>
      <c r="C390" s="174"/>
      <c r="D390" s="470"/>
      <c r="E390" s="503"/>
      <c r="F390" s="503"/>
      <c r="G390" s="314"/>
    </row>
    <row r="391" spans="1:11" s="1" customFormat="1">
      <c r="A391" s="408" t="s">
        <v>555</v>
      </c>
      <c r="B391" s="580" t="s">
        <v>606</v>
      </c>
      <c r="C391" s="559"/>
      <c r="D391" s="466"/>
      <c r="E391" s="529"/>
      <c r="F391" s="529"/>
      <c r="G391" s="314"/>
    </row>
    <row r="392" spans="1:11" s="1" customFormat="1">
      <c r="A392" s="178"/>
      <c r="B392" s="446"/>
      <c r="C392" s="23"/>
      <c r="D392" s="469"/>
      <c r="E392" s="504"/>
      <c r="F392" s="503"/>
      <c r="G392" s="314"/>
      <c r="H392" s="45"/>
    </row>
    <row r="393" spans="1:11" s="32" customFormat="1" ht="25.5">
      <c r="A393" s="175"/>
      <c r="B393" s="586" t="s">
        <v>961</v>
      </c>
      <c r="C393" s="46"/>
      <c r="D393" s="587"/>
      <c r="E393" s="588"/>
      <c r="F393" s="588"/>
    </row>
    <row r="394" spans="1:11" s="32" customFormat="1" ht="165.75">
      <c r="A394" s="46"/>
      <c r="B394" s="25" t="s">
        <v>3525</v>
      </c>
      <c r="C394" s="38"/>
      <c r="D394" s="589"/>
      <c r="E394" s="588"/>
      <c r="F394" s="588"/>
    </row>
    <row r="395" spans="1:11" s="32" customFormat="1" ht="89.25">
      <c r="A395" s="175"/>
      <c r="B395" s="27" t="s">
        <v>3526</v>
      </c>
      <c r="C395" s="46"/>
      <c r="D395" s="587"/>
      <c r="E395" s="588"/>
      <c r="F395" s="588"/>
    </row>
    <row r="396" spans="1:11" s="594" customFormat="1" ht="76.5">
      <c r="A396" s="201"/>
      <c r="B396" s="590" t="s">
        <v>3527</v>
      </c>
      <c r="C396" s="591"/>
      <c r="D396" s="592"/>
      <c r="E396" s="593"/>
      <c r="F396" s="593"/>
      <c r="G396" s="32"/>
      <c r="H396" s="32"/>
      <c r="I396" s="32"/>
      <c r="J396" s="387"/>
      <c r="K396" s="387"/>
    </row>
    <row r="397" spans="1:11" s="594" customFormat="1" ht="114.75">
      <c r="A397" s="201"/>
      <c r="B397" s="590" t="s">
        <v>3528</v>
      </c>
      <c r="C397" s="591"/>
      <c r="D397" s="592"/>
      <c r="E397" s="593"/>
      <c r="F397" s="593"/>
      <c r="G397" s="32"/>
      <c r="H397" s="32"/>
      <c r="I397" s="32"/>
      <c r="J397" s="387"/>
      <c r="K397" s="387"/>
    </row>
    <row r="398" spans="1:11" s="594" customFormat="1" ht="114.75">
      <c r="A398" s="201"/>
      <c r="B398" s="590" t="s">
        <v>3529</v>
      </c>
      <c r="C398" s="591"/>
      <c r="D398" s="592"/>
      <c r="E398" s="593"/>
      <c r="F398" s="593"/>
      <c r="G398" s="32"/>
      <c r="H398" s="32"/>
      <c r="I398" s="32"/>
      <c r="J398" s="387"/>
      <c r="K398" s="387"/>
    </row>
    <row r="399" spans="1:11" s="594" customFormat="1" ht="76.5">
      <c r="A399" s="201"/>
      <c r="B399" s="590" t="s">
        <v>3530</v>
      </c>
      <c r="C399" s="591"/>
      <c r="D399" s="592"/>
      <c r="E399" s="593"/>
      <c r="F399" s="593"/>
      <c r="G399" s="32"/>
      <c r="H399" s="32"/>
      <c r="I399" s="32"/>
      <c r="J399" s="387"/>
      <c r="K399" s="387"/>
    </row>
    <row r="400" spans="1:11" s="32" customFormat="1" ht="114.75">
      <c r="A400" s="175"/>
      <c r="B400" s="27" t="s">
        <v>3531</v>
      </c>
      <c r="C400" s="46"/>
      <c r="D400" s="587"/>
      <c r="E400" s="588"/>
      <c r="F400" s="588"/>
    </row>
    <row r="401" spans="1:11" s="594" customFormat="1" ht="76.5">
      <c r="A401" s="201"/>
      <c r="B401" s="590" t="s">
        <v>3532</v>
      </c>
      <c r="C401" s="591"/>
      <c r="D401" s="592"/>
      <c r="E401" s="593"/>
      <c r="F401" s="593"/>
      <c r="G401" s="32"/>
      <c r="H401" s="32"/>
      <c r="I401" s="32"/>
      <c r="J401" s="387"/>
      <c r="K401" s="387"/>
    </row>
    <row r="402" spans="1:11" s="594" customFormat="1" ht="89.25">
      <c r="A402" s="201"/>
      <c r="B402" s="590" t="s">
        <v>3533</v>
      </c>
      <c r="C402" s="591"/>
      <c r="D402" s="592"/>
      <c r="E402" s="593"/>
      <c r="F402" s="593"/>
      <c r="G402" s="32"/>
      <c r="H402" s="32"/>
      <c r="I402" s="32"/>
      <c r="J402" s="387"/>
      <c r="K402" s="387"/>
    </row>
    <row r="403" spans="1:11" s="32" customFormat="1" ht="76.5">
      <c r="A403" s="175"/>
      <c r="B403" s="27" t="s">
        <v>3534</v>
      </c>
      <c r="C403" s="46"/>
      <c r="D403" s="587"/>
      <c r="E403" s="588"/>
      <c r="F403" s="588"/>
    </row>
    <row r="404" spans="1:11" s="594" customFormat="1" ht="114.75">
      <c r="A404" s="201"/>
      <c r="B404" s="590" t="s">
        <v>3535</v>
      </c>
      <c r="C404" s="591"/>
      <c r="D404" s="592"/>
      <c r="E404" s="593"/>
      <c r="F404" s="593"/>
      <c r="G404" s="32"/>
      <c r="H404" s="32"/>
      <c r="I404" s="32"/>
      <c r="J404" s="387"/>
      <c r="K404" s="387"/>
    </row>
    <row r="405" spans="1:11" s="594" customFormat="1" ht="114.75">
      <c r="A405" s="201"/>
      <c r="B405" s="590" t="s">
        <v>3536</v>
      </c>
      <c r="C405" s="591"/>
      <c r="D405" s="592"/>
      <c r="E405" s="593"/>
      <c r="F405" s="593"/>
      <c r="G405" s="32"/>
      <c r="H405" s="32"/>
      <c r="I405" s="32"/>
      <c r="J405" s="387"/>
      <c r="K405" s="387"/>
    </row>
    <row r="406" spans="1:11" s="594" customFormat="1" ht="127.5">
      <c r="A406" s="201"/>
      <c r="B406" s="590" t="s">
        <v>3537</v>
      </c>
      <c r="C406" s="591"/>
      <c r="D406" s="592"/>
      <c r="E406" s="593"/>
      <c r="F406" s="593"/>
      <c r="G406" s="32"/>
      <c r="H406" s="32"/>
      <c r="I406" s="32"/>
      <c r="J406" s="387"/>
      <c r="K406" s="387"/>
    </row>
    <row r="407" spans="1:11" s="594" customFormat="1" ht="127.5">
      <c r="A407" s="201"/>
      <c r="B407" s="590" t="s">
        <v>3538</v>
      </c>
      <c r="C407" s="591"/>
      <c r="D407" s="592"/>
      <c r="E407" s="593"/>
      <c r="F407" s="593"/>
      <c r="G407" s="32"/>
      <c r="H407" s="32"/>
      <c r="I407" s="32"/>
      <c r="J407" s="387"/>
      <c r="K407" s="387"/>
    </row>
    <row r="408" spans="1:11" s="594" customFormat="1" ht="127.5">
      <c r="A408" s="201"/>
      <c r="B408" s="590" t="s">
        <v>3539</v>
      </c>
      <c r="C408" s="591"/>
      <c r="D408" s="592"/>
      <c r="E408" s="593"/>
      <c r="F408" s="593"/>
      <c r="G408" s="32"/>
      <c r="H408" s="32"/>
      <c r="I408" s="32"/>
      <c r="J408" s="387"/>
      <c r="K408" s="387"/>
    </row>
    <row r="409" spans="1:11" s="594" customFormat="1" ht="140.25">
      <c r="A409" s="201"/>
      <c r="B409" s="590" t="s">
        <v>3540</v>
      </c>
      <c r="C409" s="591"/>
      <c r="D409" s="592"/>
      <c r="E409" s="593"/>
      <c r="F409" s="593"/>
      <c r="G409" s="32"/>
      <c r="H409" s="32"/>
      <c r="I409" s="32"/>
      <c r="J409" s="387"/>
      <c r="K409" s="387"/>
    </row>
    <row r="410" spans="1:11" s="32" customFormat="1" ht="51">
      <c r="A410" s="175"/>
      <c r="B410" s="27" t="s">
        <v>3541</v>
      </c>
      <c r="C410" s="46"/>
      <c r="D410" s="587"/>
      <c r="E410" s="588"/>
      <c r="F410" s="588"/>
    </row>
    <row r="411" spans="1:11" s="594" customFormat="1" ht="114.75">
      <c r="A411" s="201"/>
      <c r="B411" s="590" t="s">
        <v>3542</v>
      </c>
      <c r="C411" s="591"/>
      <c r="D411" s="592"/>
      <c r="E411" s="593"/>
      <c r="F411" s="593"/>
      <c r="G411" s="32"/>
      <c r="H411" s="32"/>
      <c r="I411" s="32"/>
      <c r="J411" s="387"/>
      <c r="K411" s="387"/>
    </row>
    <row r="412" spans="1:11" s="594" customFormat="1" ht="114.75">
      <c r="A412" s="201"/>
      <c r="B412" s="590" t="s">
        <v>3543</v>
      </c>
      <c r="C412" s="591"/>
      <c r="D412" s="592"/>
      <c r="E412" s="593"/>
      <c r="F412" s="593"/>
      <c r="G412" s="387"/>
      <c r="H412" s="32"/>
      <c r="I412" s="387"/>
      <c r="J412" s="387"/>
      <c r="K412" s="387"/>
    </row>
    <row r="413" spans="1:11" s="1" customFormat="1">
      <c r="A413" s="46"/>
      <c r="B413" s="25"/>
      <c r="C413" s="87"/>
      <c r="D413" s="477"/>
      <c r="E413" s="534"/>
      <c r="F413" s="497"/>
      <c r="G413" s="314"/>
    </row>
    <row r="414" spans="1:11" s="1" customFormat="1" ht="38.25">
      <c r="A414" s="67" t="s">
        <v>628</v>
      </c>
      <c r="B414" s="61" t="s">
        <v>1395</v>
      </c>
      <c r="C414" s="87"/>
      <c r="D414" s="478"/>
      <c r="E414" s="505"/>
      <c r="F414" s="505"/>
      <c r="G414" s="314"/>
    </row>
    <row r="415" spans="1:11" s="1" customFormat="1" ht="51">
      <c r="A415" s="67"/>
      <c r="B415" s="61" t="s">
        <v>1396</v>
      </c>
      <c r="C415" s="87"/>
      <c r="D415" s="478"/>
      <c r="E415" s="505"/>
      <c r="F415" s="505"/>
      <c r="G415" s="314"/>
    </row>
    <row r="416" spans="1:11" s="1" customFormat="1" ht="38.25">
      <c r="A416" s="67"/>
      <c r="B416" s="61" t="s">
        <v>1392</v>
      </c>
      <c r="C416" s="87"/>
      <c r="D416" s="478"/>
      <c r="E416" s="505"/>
      <c r="F416" s="505"/>
      <c r="G416" s="314"/>
    </row>
    <row r="417" spans="1:10" s="1" customFormat="1" ht="38.25">
      <c r="A417" s="67"/>
      <c r="B417" s="61" t="s">
        <v>1393</v>
      </c>
      <c r="C417" s="87"/>
      <c r="D417" s="478"/>
      <c r="E417" s="505"/>
      <c r="F417" s="505"/>
      <c r="G417" s="314"/>
      <c r="H417" s="45"/>
    </row>
    <row r="418" spans="1:10" s="1" customFormat="1" ht="102" customHeight="1">
      <c r="A418" s="67"/>
      <c r="B418" s="61" t="s">
        <v>1394</v>
      </c>
      <c r="C418" s="87"/>
      <c r="D418" s="478"/>
      <c r="E418" s="505"/>
      <c r="F418" s="505"/>
      <c r="G418" s="314"/>
      <c r="H418" s="45"/>
    </row>
    <row r="419" spans="1:10" s="40" customFormat="1">
      <c r="A419" s="46"/>
      <c r="B419" s="61"/>
      <c r="C419" s="87"/>
      <c r="D419" s="477"/>
      <c r="E419" s="534"/>
      <c r="F419" s="497"/>
      <c r="G419" s="314"/>
      <c r="H419" s="36"/>
    </row>
    <row r="420" spans="1:10" s="40" customFormat="1">
      <c r="A420" s="46"/>
      <c r="B420" s="29" t="s">
        <v>1117</v>
      </c>
      <c r="C420" s="87"/>
      <c r="D420" s="477"/>
      <c r="E420" s="534"/>
      <c r="F420" s="497"/>
      <c r="G420" s="314"/>
      <c r="H420" s="36"/>
    </row>
    <row r="421" spans="1:10" s="1" customFormat="1">
      <c r="A421" s="581"/>
      <c r="B421" s="26" t="s">
        <v>1120</v>
      </c>
      <c r="C421" s="176" t="s">
        <v>0</v>
      </c>
      <c r="D421" s="474">
        <v>10</v>
      </c>
      <c r="E421" s="570"/>
      <c r="F421" s="551">
        <f>D421*E421</f>
        <v>0</v>
      </c>
      <c r="G421" s="314"/>
      <c r="H421" s="45"/>
    </row>
    <row r="422" spans="1:10" s="1" customFormat="1">
      <c r="A422" s="581"/>
      <c r="B422" s="26" t="s">
        <v>1121</v>
      </c>
      <c r="C422" s="176" t="s">
        <v>0</v>
      </c>
      <c r="D422" s="474">
        <v>3</v>
      </c>
      <c r="E422" s="570"/>
      <c r="F422" s="551">
        <f>D422*E422</f>
        <v>0</v>
      </c>
      <c r="G422" s="314"/>
      <c r="H422" s="45"/>
    </row>
    <row r="423" spans="1:10" s="40" customFormat="1">
      <c r="A423" s="46"/>
      <c r="B423" s="61"/>
      <c r="C423" s="87"/>
      <c r="D423" s="477"/>
      <c r="E423" s="534"/>
      <c r="F423" s="497"/>
      <c r="G423" s="314"/>
      <c r="H423" s="36"/>
    </row>
    <row r="424" spans="1:10" s="1" customFormat="1">
      <c r="A424" s="46"/>
      <c r="B424" s="29" t="s">
        <v>1118</v>
      </c>
      <c r="C424" s="87"/>
      <c r="D424" s="477"/>
      <c r="E424" s="534"/>
      <c r="F424" s="497"/>
      <c r="G424" s="314"/>
      <c r="H424" s="45"/>
    </row>
    <row r="425" spans="1:10" s="1" customFormat="1">
      <c r="A425" s="581"/>
      <c r="B425" s="26" t="s">
        <v>1121</v>
      </c>
      <c r="C425" s="176" t="s">
        <v>0</v>
      </c>
      <c r="D425" s="474">
        <v>7</v>
      </c>
      <c r="E425" s="570"/>
      <c r="F425" s="551">
        <f>D425*E425</f>
        <v>0</v>
      </c>
      <c r="G425" s="314"/>
      <c r="H425" s="45"/>
    </row>
    <row r="426" spans="1:10" s="40" customFormat="1">
      <c r="A426" s="46"/>
      <c r="B426" s="61"/>
      <c r="C426" s="87"/>
      <c r="D426" s="477"/>
      <c r="E426" s="534"/>
      <c r="F426" s="497"/>
      <c r="G426" s="314"/>
      <c r="H426" s="36"/>
    </row>
    <row r="427" spans="1:10" s="177" customFormat="1">
      <c r="A427" s="46"/>
      <c r="B427" s="29" t="s">
        <v>1119</v>
      </c>
      <c r="C427" s="87"/>
      <c r="D427" s="477"/>
      <c r="E427" s="534"/>
      <c r="F427" s="497"/>
      <c r="G427" s="314"/>
    </row>
    <row r="428" spans="1:10" s="1" customFormat="1">
      <c r="A428" s="581"/>
      <c r="B428" s="26" t="s">
        <v>1121</v>
      </c>
      <c r="C428" s="176" t="s">
        <v>0</v>
      </c>
      <c r="D428" s="474">
        <v>10</v>
      </c>
      <c r="E428" s="570"/>
      <c r="F428" s="551">
        <f>D428*E428</f>
        <v>0</v>
      </c>
      <c r="G428" s="314"/>
    </row>
    <row r="429" spans="1:10" s="1" customFormat="1">
      <c r="A429" s="178"/>
      <c r="B429" s="446"/>
      <c r="C429" s="23"/>
      <c r="D429" s="469"/>
      <c r="E429" s="504"/>
      <c r="F429" s="503"/>
      <c r="G429" s="314"/>
      <c r="H429" s="413"/>
      <c r="I429" s="410"/>
      <c r="J429" s="410"/>
    </row>
    <row r="430" spans="1:10" s="1" customFormat="1" ht="25.5">
      <c r="A430" s="67" t="s">
        <v>629</v>
      </c>
      <c r="B430" s="61" t="s">
        <v>1122</v>
      </c>
      <c r="C430" s="87"/>
      <c r="D430" s="467"/>
      <c r="E430" s="497"/>
      <c r="F430" s="497"/>
      <c r="G430" s="314"/>
      <c r="H430" s="410"/>
      <c r="I430" s="410"/>
      <c r="J430" s="410"/>
    </row>
    <row r="431" spans="1:10" s="1" customFormat="1" ht="293.25">
      <c r="A431" s="67"/>
      <c r="B431" s="61" t="s">
        <v>1123</v>
      </c>
      <c r="C431" s="87"/>
      <c r="D431" s="477"/>
      <c r="E431" s="494"/>
      <c r="F431" s="497"/>
      <c r="G431" s="314"/>
    </row>
    <row r="432" spans="1:10" s="1" customFormat="1" ht="25.5" customHeight="1">
      <c r="A432" s="67"/>
      <c r="B432" s="29" t="s">
        <v>1124</v>
      </c>
      <c r="C432" s="185"/>
      <c r="D432" s="479"/>
      <c r="E432" s="495"/>
      <c r="F432" s="497"/>
      <c r="G432" s="314"/>
      <c r="H432" s="410"/>
      <c r="I432" s="410"/>
      <c r="J432" s="410"/>
    </row>
    <row r="433" spans="1:19" s="1" customFormat="1" ht="25.5">
      <c r="A433" s="188" t="s">
        <v>963</v>
      </c>
      <c r="B433" s="61" t="s">
        <v>1125</v>
      </c>
      <c r="C433" s="87"/>
      <c r="D433" s="477"/>
      <c r="E433" s="494"/>
      <c r="F433" s="497"/>
      <c r="G433" s="314"/>
      <c r="H433" s="199"/>
    </row>
    <row r="434" spans="1:19" s="1" customFormat="1">
      <c r="A434" s="575"/>
      <c r="B434" s="41" t="s">
        <v>2950</v>
      </c>
      <c r="C434" s="176" t="s">
        <v>419</v>
      </c>
      <c r="D434" s="468">
        <v>698</v>
      </c>
      <c r="E434" s="570"/>
      <c r="F434" s="551">
        <f>D434*E434</f>
        <v>0</v>
      </c>
      <c r="G434" s="314"/>
    </row>
    <row r="435" spans="1:19" s="1" customFormat="1">
      <c r="A435" s="575"/>
      <c r="B435" s="26" t="s">
        <v>1126</v>
      </c>
      <c r="C435" s="176" t="s">
        <v>419</v>
      </c>
      <c r="D435" s="468">
        <v>808</v>
      </c>
      <c r="E435" s="570"/>
      <c r="F435" s="551">
        <f>D435*E435</f>
        <v>0</v>
      </c>
      <c r="G435" s="314"/>
    </row>
    <row r="436" spans="1:19" s="1" customFormat="1">
      <c r="A436" s="67"/>
      <c r="B436" s="61"/>
      <c r="C436" s="87"/>
      <c r="D436" s="467"/>
      <c r="E436" s="496"/>
      <c r="F436" s="497"/>
      <c r="G436" s="314"/>
      <c r="H436" s="410"/>
      <c r="I436" s="410"/>
      <c r="J436" s="410"/>
    </row>
    <row r="437" spans="1:19" s="1" customFormat="1" ht="25.5">
      <c r="A437" s="188" t="s">
        <v>968</v>
      </c>
      <c r="B437" s="61" t="s">
        <v>1127</v>
      </c>
      <c r="C437" s="87"/>
      <c r="D437" s="477"/>
      <c r="E437" s="494"/>
      <c r="F437" s="497"/>
      <c r="G437" s="314"/>
      <c r="H437" s="410"/>
      <c r="I437" s="410"/>
      <c r="J437" s="410"/>
    </row>
    <row r="438" spans="1:19" s="1" customFormat="1">
      <c r="A438" s="575"/>
      <c r="B438" s="41" t="s">
        <v>2950</v>
      </c>
      <c r="C438" s="176" t="s">
        <v>419</v>
      </c>
      <c r="D438" s="468">
        <v>801</v>
      </c>
      <c r="E438" s="570"/>
      <c r="F438" s="551">
        <f>D438*E438</f>
        <v>0</v>
      </c>
      <c r="G438" s="314"/>
      <c r="H438" s="199"/>
    </row>
    <row r="439" spans="1:19" s="177" customFormat="1">
      <c r="A439" s="575"/>
      <c r="B439" s="41" t="s">
        <v>2951</v>
      </c>
      <c r="C439" s="176" t="s">
        <v>419</v>
      </c>
      <c r="D439" s="468">
        <v>38</v>
      </c>
      <c r="E439" s="570"/>
      <c r="F439" s="551">
        <f>D439*E439</f>
        <v>0</v>
      </c>
      <c r="G439" s="314"/>
    </row>
    <row r="440" spans="1:19" s="1" customFormat="1">
      <c r="A440" s="575"/>
      <c r="B440" s="26" t="s">
        <v>1126</v>
      </c>
      <c r="C440" s="176" t="s">
        <v>419</v>
      </c>
      <c r="D440" s="468">
        <v>887</v>
      </c>
      <c r="E440" s="570"/>
      <c r="F440" s="551">
        <f>D440*E440</f>
        <v>0</v>
      </c>
      <c r="G440" s="314"/>
    </row>
    <row r="441" spans="1:19" s="1" customFormat="1">
      <c r="A441" s="178"/>
      <c r="B441" s="446"/>
      <c r="C441" s="23"/>
      <c r="D441" s="469"/>
      <c r="E441" s="504"/>
      <c r="F441" s="503"/>
      <c r="G441" s="314"/>
      <c r="H441" s="410"/>
      <c r="I441" s="410"/>
      <c r="J441" s="410"/>
    </row>
    <row r="442" spans="1:19" s="1" customFormat="1" ht="25.5">
      <c r="A442" s="188" t="s">
        <v>1128</v>
      </c>
      <c r="B442" s="61" t="s">
        <v>1129</v>
      </c>
      <c r="C442" s="87"/>
      <c r="D442" s="477"/>
      <c r="E442" s="494"/>
      <c r="F442" s="497"/>
      <c r="G442" s="314"/>
      <c r="H442" s="199"/>
    </row>
    <row r="443" spans="1:19" s="177" customFormat="1">
      <c r="A443" s="575"/>
      <c r="B443" s="41" t="s">
        <v>2950</v>
      </c>
      <c r="C443" s="176" t="s">
        <v>419</v>
      </c>
      <c r="D443" s="468">
        <v>804</v>
      </c>
      <c r="E443" s="570"/>
      <c r="F443" s="551">
        <f>D443*E443</f>
        <v>0</v>
      </c>
      <c r="G443" s="314"/>
    </row>
    <row r="444" spans="1:19" s="1" customFormat="1">
      <c r="A444" s="575"/>
      <c r="B444" s="26" t="s">
        <v>1126</v>
      </c>
      <c r="C444" s="176" t="s">
        <v>419</v>
      </c>
      <c r="D444" s="468">
        <v>877</v>
      </c>
      <c r="E444" s="570"/>
      <c r="F444" s="551">
        <f>D444*E444</f>
        <v>0</v>
      </c>
      <c r="G444" s="314"/>
    </row>
    <row r="445" spans="1:19" s="1" customFormat="1">
      <c r="A445" s="178"/>
      <c r="B445" s="446"/>
      <c r="C445" s="23"/>
      <c r="D445" s="469"/>
      <c r="E445" s="504"/>
      <c r="F445" s="503"/>
      <c r="G445" s="314"/>
      <c r="I445" s="210"/>
      <c r="J445" s="32"/>
      <c r="K445" s="210"/>
      <c r="L445" s="37"/>
      <c r="M445" s="210"/>
      <c r="N445" s="37"/>
      <c r="P445" s="210"/>
      <c r="Q445" s="37"/>
      <c r="R445" s="210"/>
      <c r="S445" s="37"/>
    </row>
    <row r="446" spans="1:19" s="1" customFormat="1" ht="25.5">
      <c r="A446" s="46" t="s">
        <v>634</v>
      </c>
      <c r="B446" s="61" t="s">
        <v>1130</v>
      </c>
      <c r="C446" s="87"/>
      <c r="D446" s="467"/>
      <c r="E446" s="496"/>
      <c r="F446" s="497"/>
      <c r="G446" s="314"/>
      <c r="H446" s="32"/>
    </row>
    <row r="447" spans="1:19" s="1" customFormat="1" ht="204" customHeight="1">
      <c r="A447" s="46"/>
      <c r="B447" s="61" t="s">
        <v>2952</v>
      </c>
      <c r="C447" s="209"/>
      <c r="D447" s="477"/>
      <c r="E447" s="494"/>
      <c r="F447" s="497"/>
      <c r="G447" s="314"/>
    </row>
    <row r="448" spans="1:19" s="1" customFormat="1" ht="25.5">
      <c r="A448" s="46"/>
      <c r="B448" s="29" t="s">
        <v>1131</v>
      </c>
      <c r="C448" s="185"/>
      <c r="D448" s="479"/>
      <c r="E448" s="535"/>
      <c r="F448" s="497"/>
      <c r="G448" s="314"/>
    </row>
    <row r="449" spans="1:19" s="1" customFormat="1">
      <c r="A449" s="176"/>
      <c r="B449" s="41" t="s">
        <v>1132</v>
      </c>
      <c r="C449" s="176" t="s">
        <v>419</v>
      </c>
      <c r="D449" s="468">
        <v>2321</v>
      </c>
      <c r="E449" s="570"/>
      <c r="F449" s="551">
        <f>D449*E449</f>
        <v>0</v>
      </c>
      <c r="G449" s="314"/>
    </row>
    <row r="450" spans="1:19" s="177" customFormat="1">
      <c r="A450" s="176"/>
      <c r="B450" s="41" t="s">
        <v>1134</v>
      </c>
      <c r="C450" s="176" t="s">
        <v>419</v>
      </c>
      <c r="D450" s="468">
        <v>1504</v>
      </c>
      <c r="E450" s="570"/>
      <c r="F450" s="551">
        <f>D450*E450</f>
        <v>0</v>
      </c>
      <c r="G450" s="314"/>
    </row>
    <row r="451" spans="1:19" s="1" customFormat="1">
      <c r="A451" s="176"/>
      <c r="B451" s="41" t="s">
        <v>1135</v>
      </c>
      <c r="C451" s="176" t="s">
        <v>419</v>
      </c>
      <c r="D451" s="468">
        <v>1322</v>
      </c>
      <c r="E451" s="570"/>
      <c r="F451" s="551">
        <f>D451*E451</f>
        <v>0</v>
      </c>
      <c r="G451" s="314"/>
    </row>
    <row r="452" spans="1:19" s="1" customFormat="1">
      <c r="A452" s="178"/>
      <c r="B452" s="446"/>
      <c r="C452" s="23"/>
      <c r="D452" s="469"/>
      <c r="E452" s="504"/>
      <c r="F452" s="503"/>
      <c r="G452" s="314"/>
      <c r="I452" s="210"/>
      <c r="J452" s="32"/>
      <c r="K452" s="210"/>
      <c r="L452" s="37"/>
      <c r="M452" s="210"/>
      <c r="N452" s="37"/>
      <c r="P452" s="210"/>
      <c r="Q452" s="37"/>
      <c r="R452" s="210"/>
      <c r="S452" s="37"/>
    </row>
    <row r="453" spans="1:19" s="1" customFormat="1" ht="25.5">
      <c r="A453" s="46" t="s">
        <v>640</v>
      </c>
      <c r="B453" s="61" t="s">
        <v>1136</v>
      </c>
      <c r="C453" s="87"/>
      <c r="D453" s="467"/>
      <c r="E453" s="496"/>
      <c r="F453" s="497"/>
      <c r="G453" s="314"/>
      <c r="H453" s="32"/>
    </row>
    <row r="454" spans="1:19" s="1" customFormat="1" ht="191.25">
      <c r="A454" s="46"/>
      <c r="B454" s="61" t="s">
        <v>2953</v>
      </c>
      <c r="C454" s="209"/>
      <c r="D454" s="477"/>
      <c r="E454" s="494"/>
      <c r="F454" s="497"/>
      <c r="G454" s="314"/>
    </row>
    <row r="455" spans="1:19" s="1" customFormat="1" ht="25.5">
      <c r="A455" s="46"/>
      <c r="B455" s="29" t="s">
        <v>1137</v>
      </c>
      <c r="C455" s="185"/>
      <c r="D455" s="479"/>
      <c r="E455" s="535"/>
      <c r="F455" s="497"/>
      <c r="G455" s="314"/>
    </row>
    <row r="456" spans="1:19" s="1" customFormat="1">
      <c r="A456" s="176"/>
      <c r="B456" s="41" t="s">
        <v>1132</v>
      </c>
      <c r="C456" s="176" t="s">
        <v>419</v>
      </c>
      <c r="D456" s="468">
        <v>110</v>
      </c>
      <c r="E456" s="570"/>
      <c r="F456" s="551">
        <f>D456*E456</f>
        <v>0</v>
      </c>
      <c r="G456" s="314"/>
    </row>
    <row r="457" spans="1:19" s="177" customFormat="1">
      <c r="A457" s="176"/>
      <c r="B457" s="41" t="s">
        <v>1134</v>
      </c>
      <c r="C457" s="176" t="s">
        <v>419</v>
      </c>
      <c r="D457" s="468">
        <v>36</v>
      </c>
      <c r="E457" s="570"/>
      <c r="F457" s="551">
        <f>D457*E457</f>
        <v>0</v>
      </c>
      <c r="G457" s="314"/>
    </row>
    <row r="458" spans="1:19" s="1" customFormat="1">
      <c r="A458" s="176"/>
      <c r="B458" s="41" t="s">
        <v>1135</v>
      </c>
      <c r="C458" s="176" t="s">
        <v>419</v>
      </c>
      <c r="D458" s="468">
        <v>40</v>
      </c>
      <c r="E458" s="570"/>
      <c r="F458" s="551">
        <f>D458*E458</f>
        <v>0</v>
      </c>
      <c r="G458" s="314"/>
    </row>
    <row r="459" spans="1:19" s="1" customFormat="1">
      <c r="A459" s="178"/>
      <c r="B459" s="446"/>
      <c r="C459" s="23"/>
      <c r="D459" s="469"/>
      <c r="E459" s="504"/>
      <c r="F459" s="503"/>
      <c r="G459" s="314"/>
      <c r="I459" s="210"/>
      <c r="J459" s="32"/>
      <c r="K459" s="210"/>
      <c r="L459" s="37"/>
      <c r="M459" s="210"/>
      <c r="N459" s="37"/>
      <c r="P459" s="210"/>
      <c r="Q459" s="37"/>
      <c r="R459" s="210"/>
      <c r="S459" s="37"/>
    </row>
    <row r="460" spans="1:19" s="1" customFormat="1" ht="25.5">
      <c r="A460" s="46" t="s">
        <v>1138</v>
      </c>
      <c r="B460" s="61" t="s">
        <v>1139</v>
      </c>
      <c r="C460" s="87"/>
      <c r="D460" s="467"/>
      <c r="E460" s="496"/>
      <c r="F460" s="497"/>
      <c r="G460" s="314"/>
      <c r="H460" s="32"/>
    </row>
    <row r="461" spans="1:19" s="1" customFormat="1" ht="229.5">
      <c r="A461" s="46"/>
      <c r="B461" s="61" t="s">
        <v>1140</v>
      </c>
      <c r="C461" s="209"/>
      <c r="D461" s="477"/>
      <c r="E461" s="494"/>
      <c r="F461" s="497"/>
      <c r="G461" s="314"/>
    </row>
    <row r="462" spans="1:19" s="1" customFormat="1" ht="25.5">
      <c r="A462" s="46"/>
      <c r="B462" s="29" t="s">
        <v>1131</v>
      </c>
      <c r="C462" s="185"/>
      <c r="D462" s="479"/>
      <c r="E462" s="535"/>
      <c r="F462" s="497"/>
      <c r="G462" s="314"/>
    </row>
    <row r="463" spans="1:19" s="1" customFormat="1">
      <c r="A463" s="176"/>
      <c r="B463" s="41" t="s">
        <v>1132</v>
      </c>
      <c r="C463" s="176" t="s">
        <v>419</v>
      </c>
      <c r="D463" s="468">
        <v>159</v>
      </c>
      <c r="E463" s="570"/>
      <c r="F463" s="551">
        <f>D463*E463</f>
        <v>0</v>
      </c>
      <c r="G463" s="314"/>
    </row>
    <row r="464" spans="1:19" s="177" customFormat="1">
      <c r="A464" s="176"/>
      <c r="B464" s="41" t="s">
        <v>1134</v>
      </c>
      <c r="C464" s="176" t="s">
        <v>419</v>
      </c>
      <c r="D464" s="468">
        <v>769</v>
      </c>
      <c r="E464" s="570"/>
      <c r="F464" s="551">
        <f>D464*E464</f>
        <v>0</v>
      </c>
      <c r="G464" s="314"/>
    </row>
    <row r="465" spans="1:19" s="1" customFormat="1">
      <c r="A465" s="176"/>
      <c r="B465" s="41" t="s">
        <v>1135</v>
      </c>
      <c r="C465" s="176" t="s">
        <v>419</v>
      </c>
      <c r="D465" s="468">
        <v>798</v>
      </c>
      <c r="E465" s="570"/>
      <c r="F465" s="551">
        <f>D465*E465</f>
        <v>0</v>
      </c>
      <c r="G465" s="314"/>
    </row>
    <row r="466" spans="1:19" s="1" customFormat="1">
      <c r="A466" s="178"/>
      <c r="B466" s="446"/>
      <c r="C466" s="23"/>
      <c r="D466" s="469"/>
      <c r="E466" s="504"/>
      <c r="F466" s="503"/>
      <c r="G466" s="314"/>
      <c r="I466" s="210"/>
      <c r="J466" s="32"/>
      <c r="K466" s="210"/>
      <c r="L466" s="37"/>
      <c r="M466" s="210"/>
      <c r="N466" s="37"/>
      <c r="P466" s="210"/>
      <c r="Q466" s="37"/>
      <c r="R466" s="210"/>
      <c r="S466" s="37"/>
    </row>
    <row r="467" spans="1:19" s="1" customFormat="1" ht="38.25">
      <c r="A467" s="46" t="s">
        <v>1141</v>
      </c>
      <c r="B467" s="61" t="s">
        <v>1621</v>
      </c>
      <c r="C467" s="87"/>
      <c r="D467" s="467"/>
      <c r="E467" s="496"/>
      <c r="F467" s="497"/>
      <c r="G467" s="314"/>
    </row>
    <row r="468" spans="1:19" s="177" customFormat="1" ht="216.75">
      <c r="A468" s="46"/>
      <c r="B468" s="61" t="s">
        <v>1622</v>
      </c>
      <c r="C468" s="209"/>
      <c r="D468" s="477"/>
      <c r="E468" s="494"/>
      <c r="F468" s="497"/>
      <c r="G468" s="314"/>
    </row>
    <row r="469" spans="1:19" s="105" customFormat="1">
      <c r="A469" s="573"/>
      <c r="B469" s="26" t="s">
        <v>1142</v>
      </c>
      <c r="C469" s="176" t="s">
        <v>419</v>
      </c>
      <c r="D469" s="468">
        <v>93</v>
      </c>
      <c r="E469" s="570"/>
      <c r="F469" s="551">
        <f>D469*E469</f>
        <v>0</v>
      </c>
      <c r="G469" s="314"/>
      <c r="H469" s="1"/>
      <c r="I469" s="1"/>
      <c r="J469" s="1"/>
      <c r="K469" s="1"/>
      <c r="L469" s="1"/>
      <c r="M469" s="1"/>
    </row>
    <row r="470" spans="1:19" s="105" customFormat="1">
      <c r="A470" s="178"/>
      <c r="B470" s="446"/>
      <c r="C470" s="23"/>
      <c r="D470" s="469"/>
      <c r="E470" s="504"/>
      <c r="F470" s="503"/>
      <c r="G470" s="314"/>
      <c r="H470" s="1"/>
      <c r="I470" s="1"/>
      <c r="J470" s="1"/>
      <c r="K470" s="1"/>
      <c r="L470" s="1"/>
      <c r="M470" s="1"/>
    </row>
    <row r="471" spans="1:19" s="105" customFormat="1" ht="12.75" customHeight="1">
      <c r="A471" s="46" t="s">
        <v>1143</v>
      </c>
      <c r="B471" s="61" t="s">
        <v>1144</v>
      </c>
      <c r="C471" s="87"/>
      <c r="D471" s="480"/>
      <c r="E471" s="507"/>
      <c r="F471" s="497"/>
      <c r="G471" s="314"/>
      <c r="H471" s="1"/>
      <c r="I471" s="1"/>
      <c r="J471" s="1"/>
      <c r="K471" s="1"/>
      <c r="L471" s="1"/>
      <c r="M471" s="1"/>
    </row>
    <row r="472" spans="1:19" s="105" customFormat="1" ht="63.75" customHeight="1">
      <c r="A472" s="211"/>
      <c r="B472" s="61" t="s">
        <v>1145</v>
      </c>
      <c r="C472" s="87"/>
      <c r="D472" s="480"/>
      <c r="E472" s="507"/>
      <c r="F472" s="497"/>
      <c r="G472" s="314"/>
      <c r="H472" s="1"/>
      <c r="I472" s="1"/>
      <c r="J472" s="1"/>
      <c r="K472" s="1"/>
      <c r="L472" s="1"/>
      <c r="M472" s="1"/>
    </row>
    <row r="473" spans="1:19" s="105" customFormat="1" ht="25.5">
      <c r="A473" s="211"/>
      <c r="B473" s="29" t="s">
        <v>1146</v>
      </c>
      <c r="C473" s="87"/>
      <c r="D473" s="480"/>
      <c r="E473" s="507"/>
      <c r="F473" s="497"/>
      <c r="G473" s="314"/>
      <c r="H473" s="1"/>
      <c r="I473" s="1"/>
      <c r="J473" s="1"/>
      <c r="K473" s="1"/>
      <c r="L473" s="1"/>
      <c r="M473" s="1"/>
    </row>
    <row r="474" spans="1:19" s="105" customFormat="1">
      <c r="A474" s="176"/>
      <c r="B474" s="41" t="s">
        <v>1147</v>
      </c>
      <c r="C474" s="176" t="s">
        <v>1148</v>
      </c>
      <c r="D474" s="212">
        <v>440</v>
      </c>
      <c r="E474" s="570"/>
      <c r="F474" s="551">
        <f>D474*E474</f>
        <v>0</v>
      </c>
      <c r="G474" s="314"/>
      <c r="H474" s="1"/>
      <c r="I474" s="1"/>
      <c r="J474" s="1"/>
      <c r="K474" s="1"/>
      <c r="L474" s="1"/>
      <c r="M474" s="1"/>
    </row>
    <row r="475" spans="1:19" s="177" customFormat="1">
      <c r="A475" s="176"/>
      <c r="B475" s="41" t="s">
        <v>1149</v>
      </c>
      <c r="C475" s="176" t="s">
        <v>1148</v>
      </c>
      <c r="D475" s="212">
        <v>440</v>
      </c>
      <c r="E475" s="570"/>
      <c r="F475" s="551">
        <f>D475*E475</f>
        <v>0</v>
      </c>
      <c r="G475" s="314"/>
    </row>
    <row r="476" spans="1:19" s="177" customFormat="1">
      <c r="A476" s="176"/>
      <c r="B476" s="41" t="s">
        <v>1150</v>
      </c>
      <c r="C476" s="176" t="s">
        <v>1148</v>
      </c>
      <c r="D476" s="212">
        <v>400</v>
      </c>
      <c r="E476" s="570"/>
      <c r="F476" s="551">
        <f>D476*E476</f>
        <v>0</v>
      </c>
      <c r="G476" s="314"/>
    </row>
    <row r="477" spans="1:19" s="177" customFormat="1">
      <c r="A477" s="178"/>
      <c r="B477" s="446"/>
      <c r="C477" s="23"/>
      <c r="D477" s="469"/>
      <c r="E477" s="504"/>
      <c r="F477" s="503"/>
      <c r="G477" s="314"/>
    </row>
    <row r="478" spans="1:19" s="177" customFormat="1">
      <c r="A478" s="560"/>
      <c r="B478" s="558" t="s">
        <v>608</v>
      </c>
      <c r="C478" s="409"/>
      <c r="D478" s="561"/>
      <c r="E478" s="562"/>
      <c r="F478" s="529">
        <f>SUM(F414:F477)</f>
        <v>0</v>
      </c>
      <c r="G478" s="314"/>
    </row>
    <row r="479" spans="1:19" s="177" customFormat="1">
      <c r="A479" s="415"/>
      <c r="B479" s="443"/>
      <c r="C479" s="23"/>
      <c r="D479" s="464"/>
      <c r="E479" s="531"/>
      <c r="F479" s="528"/>
      <c r="G479" s="314"/>
    </row>
    <row r="480" spans="1:19" s="177" customFormat="1">
      <c r="A480" s="178"/>
      <c r="B480" s="446"/>
      <c r="C480" s="23"/>
      <c r="D480" s="469"/>
      <c r="E480" s="504"/>
      <c r="F480" s="503"/>
      <c r="G480" s="314"/>
    </row>
    <row r="481" spans="1:7" s="49" customFormat="1">
      <c r="A481" s="408" t="s">
        <v>554</v>
      </c>
      <c r="B481" s="558" t="s">
        <v>1151</v>
      </c>
      <c r="C481" s="559"/>
      <c r="D481" s="466"/>
      <c r="E481" s="529"/>
      <c r="F481" s="529"/>
      <c r="G481" s="314"/>
    </row>
    <row r="482" spans="1:7" s="49" customFormat="1">
      <c r="A482" s="178"/>
      <c r="B482" s="446"/>
      <c r="C482" s="23"/>
      <c r="D482" s="469"/>
      <c r="E482" s="504"/>
      <c r="F482" s="503"/>
      <c r="G482" s="314"/>
    </row>
    <row r="483" spans="1:7" s="49" customFormat="1">
      <c r="A483" s="46"/>
      <c r="B483" s="25" t="s">
        <v>420</v>
      </c>
      <c r="C483" s="28"/>
      <c r="D483" s="471"/>
      <c r="E483" s="508"/>
      <c r="F483" s="543"/>
      <c r="G483" s="314"/>
    </row>
    <row r="484" spans="1:7" s="49" customFormat="1" ht="89.25" customHeight="1">
      <c r="A484" s="46"/>
      <c r="B484" s="25" t="s">
        <v>1152</v>
      </c>
      <c r="C484" s="28"/>
      <c r="D484" s="471"/>
      <c r="E484" s="508"/>
      <c r="F484" s="543"/>
      <c r="G484" s="314"/>
    </row>
    <row r="485" spans="1:7" s="49" customFormat="1" ht="38.25">
      <c r="A485" s="46"/>
      <c r="B485" s="25" t="s">
        <v>1153</v>
      </c>
      <c r="C485" s="28"/>
      <c r="D485" s="471"/>
      <c r="E485" s="536"/>
      <c r="F485" s="543"/>
      <c r="G485" s="314"/>
    </row>
    <row r="486" spans="1:7" s="49" customFormat="1" ht="89.25">
      <c r="A486" s="46"/>
      <c r="B486" s="25" t="s">
        <v>1154</v>
      </c>
      <c r="C486" s="28"/>
      <c r="D486" s="471"/>
      <c r="E486" s="536"/>
      <c r="F486" s="543"/>
      <c r="G486" s="314"/>
    </row>
    <row r="487" spans="1:7" s="49" customFormat="1" ht="127.5">
      <c r="A487" s="46"/>
      <c r="B487" s="416" t="s">
        <v>1155</v>
      </c>
      <c r="C487" s="28"/>
      <c r="D487" s="471"/>
      <c r="E487" s="536"/>
      <c r="F487" s="543"/>
      <c r="G487" s="314"/>
    </row>
    <row r="488" spans="1:7" s="177" customFormat="1" ht="63.75">
      <c r="A488" s="46"/>
      <c r="B488" s="416" t="s">
        <v>1156</v>
      </c>
      <c r="C488" s="28"/>
      <c r="D488" s="471"/>
      <c r="E488" s="536"/>
      <c r="F488" s="543"/>
      <c r="G488" s="314"/>
    </row>
    <row r="489" spans="1:7" s="105" customFormat="1" ht="255" customHeight="1">
      <c r="A489" s="46"/>
      <c r="B489" s="25" t="s">
        <v>2954</v>
      </c>
      <c r="C489" s="28"/>
      <c r="D489" s="471"/>
      <c r="E489" s="536"/>
      <c r="F489" s="543"/>
      <c r="G489" s="314"/>
    </row>
    <row r="490" spans="1:7" s="105" customFormat="1">
      <c r="A490" s="178"/>
      <c r="B490" s="446"/>
      <c r="C490" s="23"/>
      <c r="D490" s="469"/>
      <c r="E490" s="504"/>
      <c r="F490" s="503"/>
      <c r="G490" s="314"/>
    </row>
    <row r="491" spans="1:7" s="105" customFormat="1" ht="63.75">
      <c r="A491" s="67" t="s">
        <v>1165</v>
      </c>
      <c r="B491" s="61" t="s">
        <v>1166</v>
      </c>
      <c r="C491" s="209"/>
      <c r="D491" s="464"/>
      <c r="E491" s="509"/>
      <c r="F491" s="546"/>
      <c r="G491" s="314"/>
    </row>
    <row r="492" spans="1:7" s="105" customFormat="1" ht="102" customHeight="1">
      <c r="A492" s="213"/>
      <c r="B492" s="61" t="s">
        <v>1167</v>
      </c>
      <c r="C492" s="209"/>
      <c r="D492" s="464"/>
      <c r="E492" s="509"/>
      <c r="F492" s="501"/>
      <c r="G492" s="314"/>
    </row>
    <row r="493" spans="1:7" s="105" customFormat="1" ht="51">
      <c r="A493" s="213"/>
      <c r="B493" s="61" t="s">
        <v>1168</v>
      </c>
      <c r="C493" s="209"/>
      <c r="D493" s="464"/>
      <c r="E493" s="509"/>
      <c r="F493" s="546"/>
      <c r="G493" s="314"/>
    </row>
    <row r="494" spans="1:7" s="105" customFormat="1" ht="38.25">
      <c r="A494" s="213"/>
      <c r="B494" s="61" t="s">
        <v>1158</v>
      </c>
      <c r="C494" s="209"/>
      <c r="D494" s="464"/>
      <c r="E494" s="509"/>
      <c r="F494" s="546"/>
      <c r="G494" s="314"/>
    </row>
    <row r="495" spans="1:7" s="105" customFormat="1" ht="25.5">
      <c r="A495" s="213"/>
      <c r="B495" s="61" t="s">
        <v>1159</v>
      </c>
      <c r="C495" s="209"/>
      <c r="D495" s="464"/>
      <c r="E495" s="509"/>
      <c r="F495" s="546"/>
      <c r="G495" s="314"/>
    </row>
    <row r="496" spans="1:7" s="105" customFormat="1">
      <c r="A496" s="213"/>
      <c r="B496" s="61" t="s">
        <v>1160</v>
      </c>
      <c r="C496" s="209"/>
      <c r="D496" s="464"/>
      <c r="E496" s="509"/>
      <c r="F496" s="546"/>
      <c r="G496" s="314"/>
    </row>
    <row r="497" spans="1:7" s="105" customFormat="1">
      <c r="A497" s="213"/>
      <c r="B497" s="61" t="s">
        <v>1161</v>
      </c>
      <c r="C497" s="209"/>
      <c r="D497" s="464"/>
      <c r="E497" s="509"/>
      <c r="F497" s="546"/>
      <c r="G497" s="314"/>
    </row>
    <row r="498" spans="1:7" s="105" customFormat="1" ht="38.25">
      <c r="A498" s="213"/>
      <c r="B498" s="61" t="s">
        <v>1162</v>
      </c>
      <c r="C498" s="209"/>
      <c r="D498" s="464"/>
      <c r="E498" s="509"/>
      <c r="F498" s="546"/>
      <c r="G498" s="314"/>
    </row>
    <row r="499" spans="1:7" s="207" customFormat="1" ht="51">
      <c r="A499" s="213"/>
      <c r="B499" s="61" t="s">
        <v>1163</v>
      </c>
      <c r="C499" s="209"/>
      <c r="D499" s="464"/>
      <c r="E499" s="509"/>
      <c r="F499" s="546"/>
      <c r="G499" s="314"/>
    </row>
    <row r="500" spans="1:7" s="177" customFormat="1" ht="38.25">
      <c r="A500" s="213"/>
      <c r="B500" s="61" t="s">
        <v>1164</v>
      </c>
      <c r="C500" s="209"/>
      <c r="D500" s="464"/>
      <c r="E500" s="509"/>
      <c r="F500" s="546"/>
      <c r="G500" s="314"/>
    </row>
    <row r="501" spans="1:7" s="105" customFormat="1">
      <c r="A501" s="595"/>
      <c r="B501" s="26" t="s">
        <v>1169</v>
      </c>
      <c r="C501" s="176" t="s">
        <v>419</v>
      </c>
      <c r="D501" s="473">
        <v>81</v>
      </c>
      <c r="E501" s="570"/>
      <c r="F501" s="551">
        <f>D501*E501</f>
        <v>0</v>
      </c>
      <c r="G501" s="314"/>
    </row>
    <row r="502" spans="1:7" s="105" customFormat="1">
      <c r="A502" s="178"/>
      <c r="B502" s="446"/>
      <c r="C502" s="23"/>
      <c r="D502" s="469"/>
      <c r="E502" s="504"/>
      <c r="F502" s="503"/>
      <c r="G502" s="314"/>
    </row>
    <row r="503" spans="1:7" s="105" customFormat="1" ht="63.75">
      <c r="A503" s="67" t="s">
        <v>1157</v>
      </c>
      <c r="B503" s="61" t="s">
        <v>1170</v>
      </c>
      <c r="C503" s="209"/>
      <c r="D503" s="464"/>
      <c r="E503" s="509"/>
      <c r="F503" s="546"/>
      <c r="G503" s="314"/>
    </row>
    <row r="504" spans="1:7" s="105" customFormat="1" ht="102">
      <c r="A504" s="213"/>
      <c r="B504" s="61" t="s">
        <v>1171</v>
      </c>
      <c r="C504" s="209"/>
      <c r="D504" s="464"/>
      <c r="E504" s="509"/>
      <c r="F504" s="501"/>
      <c r="G504" s="314"/>
    </row>
    <row r="505" spans="1:7" s="105" customFormat="1" ht="51">
      <c r="A505" s="213"/>
      <c r="B505" s="61" t="s">
        <v>1168</v>
      </c>
      <c r="C505" s="209"/>
      <c r="D505" s="464"/>
      <c r="E505" s="509"/>
      <c r="F505" s="546"/>
      <c r="G505" s="314"/>
    </row>
    <row r="506" spans="1:7" s="105" customFormat="1" ht="38.25">
      <c r="A506" s="213"/>
      <c r="B506" s="61" t="s">
        <v>1158</v>
      </c>
      <c r="C506" s="209"/>
      <c r="D506" s="464"/>
      <c r="E506" s="509"/>
      <c r="F506" s="546"/>
      <c r="G506" s="314"/>
    </row>
    <row r="507" spans="1:7" s="105" customFormat="1" ht="25.5">
      <c r="A507" s="213"/>
      <c r="B507" s="61" t="s">
        <v>1159</v>
      </c>
      <c r="C507" s="209"/>
      <c r="D507" s="464"/>
      <c r="E507" s="509"/>
      <c r="F507" s="546"/>
      <c r="G507" s="314"/>
    </row>
    <row r="508" spans="1:7" s="105" customFormat="1">
      <c r="A508" s="213"/>
      <c r="B508" s="61" t="s">
        <v>1160</v>
      </c>
      <c r="C508" s="209"/>
      <c r="D508" s="464"/>
      <c r="E508" s="509"/>
      <c r="F508" s="546"/>
      <c r="G508" s="314"/>
    </row>
    <row r="509" spans="1:7" s="105" customFormat="1">
      <c r="A509" s="213"/>
      <c r="B509" s="61" t="s">
        <v>1161</v>
      </c>
      <c r="C509" s="209"/>
      <c r="D509" s="464"/>
      <c r="E509" s="509"/>
      <c r="F509" s="546"/>
      <c r="G509" s="314"/>
    </row>
    <row r="510" spans="1:7" s="105" customFormat="1" ht="38.25">
      <c r="A510" s="213"/>
      <c r="B510" s="61" t="s">
        <v>1162</v>
      </c>
      <c r="C510" s="209"/>
      <c r="D510" s="464"/>
      <c r="E510" s="509"/>
      <c r="F510" s="546"/>
      <c r="G510" s="314"/>
    </row>
    <row r="511" spans="1:7" s="207" customFormat="1" ht="51">
      <c r="A511" s="213"/>
      <c r="B511" s="61" t="s">
        <v>1163</v>
      </c>
      <c r="C511" s="209"/>
      <c r="D511" s="464"/>
      <c r="E511" s="509"/>
      <c r="F511" s="546"/>
      <c r="G511" s="314"/>
    </row>
    <row r="512" spans="1:7" s="207" customFormat="1" ht="38.25">
      <c r="A512" s="213"/>
      <c r="B512" s="61" t="s">
        <v>1164</v>
      </c>
      <c r="C512" s="209"/>
      <c r="D512" s="464"/>
      <c r="E512" s="509"/>
      <c r="F512" s="546"/>
      <c r="G512" s="314"/>
    </row>
    <row r="513" spans="1:7" s="177" customFormat="1">
      <c r="A513" s="595"/>
      <c r="B513" s="26" t="s">
        <v>1173</v>
      </c>
      <c r="C513" s="176" t="s">
        <v>419</v>
      </c>
      <c r="D513" s="473">
        <v>145</v>
      </c>
      <c r="E513" s="570"/>
      <c r="F513" s="551">
        <f>D513*E513</f>
        <v>0</v>
      </c>
      <c r="G513" s="314"/>
    </row>
    <row r="514" spans="1:7" s="105" customFormat="1">
      <c r="A514" s="595"/>
      <c r="B514" s="26" t="s">
        <v>1172</v>
      </c>
      <c r="C514" s="176" t="s">
        <v>419</v>
      </c>
      <c r="D514" s="473">
        <v>128</v>
      </c>
      <c r="E514" s="570"/>
      <c r="F514" s="551">
        <f>D514*E514</f>
        <v>0</v>
      </c>
      <c r="G514" s="314"/>
    </row>
    <row r="515" spans="1:7" s="105" customFormat="1">
      <c r="A515" s="178"/>
      <c r="B515" s="446"/>
      <c r="C515" s="23"/>
      <c r="D515" s="469"/>
      <c r="E515" s="504"/>
      <c r="F515" s="503"/>
      <c r="G515" s="314"/>
    </row>
    <row r="516" spans="1:7" s="105" customFormat="1" ht="51">
      <c r="A516" s="39" t="s">
        <v>1175</v>
      </c>
      <c r="B516" s="61" t="s">
        <v>1179</v>
      </c>
      <c r="C516" s="209"/>
      <c r="D516" s="467"/>
      <c r="E516" s="494"/>
      <c r="F516" s="497"/>
      <c r="G516" s="314"/>
    </row>
    <row r="517" spans="1:7" s="207" customFormat="1" ht="89.25">
      <c r="A517" s="46"/>
      <c r="B517" s="61" t="s">
        <v>1178</v>
      </c>
      <c r="C517" s="209"/>
      <c r="D517" s="467"/>
      <c r="E517" s="494"/>
      <c r="F517" s="497"/>
      <c r="G517" s="314"/>
    </row>
    <row r="518" spans="1:7" s="177" customFormat="1" ht="102">
      <c r="A518" s="46"/>
      <c r="B518" s="61" t="s">
        <v>1177</v>
      </c>
      <c r="C518" s="209"/>
      <c r="D518" s="467"/>
      <c r="E518" s="494"/>
      <c r="F518" s="497"/>
      <c r="G518" s="314"/>
    </row>
    <row r="519" spans="1:7" s="105" customFormat="1">
      <c r="A519" s="581"/>
      <c r="B519" s="26" t="s">
        <v>431</v>
      </c>
      <c r="C519" s="176" t="s">
        <v>419</v>
      </c>
      <c r="D519" s="468">
        <v>552</v>
      </c>
      <c r="E519" s="570"/>
      <c r="F519" s="551">
        <f>D519*E519</f>
        <v>0</v>
      </c>
      <c r="G519" s="314"/>
    </row>
    <row r="520" spans="1:7" s="105" customFormat="1">
      <c r="A520" s="178"/>
      <c r="B520" s="446"/>
      <c r="C520" s="23"/>
      <c r="D520" s="469"/>
      <c r="E520" s="504"/>
      <c r="F520" s="503"/>
      <c r="G520" s="314"/>
    </row>
    <row r="521" spans="1:7" s="105" customFormat="1" ht="63.75">
      <c r="A521" s="39" t="s">
        <v>1182</v>
      </c>
      <c r="B521" s="61" t="s">
        <v>1180</v>
      </c>
      <c r="C521" s="209"/>
      <c r="D521" s="467"/>
      <c r="E521" s="494"/>
      <c r="F521" s="497"/>
      <c r="G521" s="314"/>
    </row>
    <row r="522" spans="1:7" s="207" customFormat="1" ht="89.25">
      <c r="A522" s="46"/>
      <c r="B522" s="61" t="s">
        <v>1176</v>
      </c>
      <c r="C522" s="209"/>
      <c r="D522" s="467"/>
      <c r="E522" s="494"/>
      <c r="F522" s="497"/>
      <c r="G522" s="314"/>
    </row>
    <row r="523" spans="1:7" s="177" customFormat="1" ht="102">
      <c r="A523" s="46"/>
      <c r="B523" s="61" t="s">
        <v>1177</v>
      </c>
      <c r="C523" s="209"/>
      <c r="D523" s="467"/>
      <c r="E523" s="494"/>
      <c r="F523" s="497"/>
      <c r="G523" s="314"/>
    </row>
    <row r="524" spans="1:7" s="105" customFormat="1">
      <c r="A524" s="581"/>
      <c r="B524" s="26" t="s">
        <v>431</v>
      </c>
      <c r="C524" s="176" t="s">
        <v>419</v>
      </c>
      <c r="D524" s="468">
        <v>36</v>
      </c>
      <c r="E524" s="570"/>
      <c r="F524" s="551">
        <f>D524*E524</f>
        <v>0</v>
      </c>
      <c r="G524" s="314"/>
    </row>
    <row r="525" spans="1:7" s="105" customFormat="1">
      <c r="A525" s="178"/>
      <c r="B525" s="446"/>
      <c r="C525" s="23"/>
      <c r="D525" s="469"/>
      <c r="E525" s="504"/>
      <c r="F525" s="503"/>
      <c r="G525" s="314"/>
    </row>
    <row r="526" spans="1:7" s="105" customFormat="1" ht="89.25" customHeight="1">
      <c r="A526" s="39" t="s">
        <v>1183</v>
      </c>
      <c r="B526" s="61" t="s">
        <v>1181</v>
      </c>
      <c r="C526" s="209"/>
      <c r="D526" s="467"/>
      <c r="E526" s="494"/>
      <c r="F526" s="497"/>
      <c r="G526" s="314"/>
    </row>
    <row r="527" spans="1:7" s="207" customFormat="1" ht="191.25" customHeight="1">
      <c r="A527" s="46"/>
      <c r="B527" s="61" t="s">
        <v>1192</v>
      </c>
      <c r="C527" s="209"/>
      <c r="D527" s="467"/>
      <c r="E527" s="494"/>
      <c r="F527" s="497"/>
      <c r="G527" s="314"/>
    </row>
    <row r="528" spans="1:7" s="177" customFormat="1" ht="102">
      <c r="A528" s="46"/>
      <c r="B528" s="61" t="s">
        <v>1177</v>
      </c>
      <c r="C528" s="209"/>
      <c r="D528" s="467"/>
      <c r="E528" s="494"/>
      <c r="F528" s="497"/>
      <c r="G528" s="314"/>
    </row>
    <row r="529" spans="1:7" s="105" customFormat="1">
      <c r="A529" s="581"/>
      <c r="B529" s="26" t="s">
        <v>431</v>
      </c>
      <c r="C529" s="176" t="s">
        <v>419</v>
      </c>
      <c r="D529" s="468">
        <v>11</v>
      </c>
      <c r="E529" s="570"/>
      <c r="F529" s="551">
        <f>D529*E529</f>
        <v>0</v>
      </c>
      <c r="G529" s="314"/>
    </row>
    <row r="530" spans="1:7" s="105" customFormat="1">
      <c r="A530" s="178"/>
      <c r="B530" s="446"/>
      <c r="C530" s="23"/>
      <c r="D530" s="469"/>
      <c r="E530" s="504"/>
      <c r="F530" s="503"/>
      <c r="G530" s="314"/>
    </row>
    <row r="531" spans="1:7" s="105" customFormat="1" ht="51">
      <c r="A531" s="39" t="s">
        <v>1174</v>
      </c>
      <c r="B531" s="61" t="s">
        <v>1184</v>
      </c>
      <c r="C531" s="209"/>
      <c r="D531" s="467"/>
      <c r="E531" s="494"/>
      <c r="F531" s="497"/>
      <c r="G531" s="314"/>
    </row>
    <row r="532" spans="1:7" s="207" customFormat="1" ht="89.25">
      <c r="A532" s="46"/>
      <c r="B532" s="61" t="s">
        <v>1178</v>
      </c>
      <c r="C532" s="209"/>
      <c r="D532" s="467"/>
      <c r="E532" s="494"/>
      <c r="F532" s="497"/>
      <c r="G532" s="314"/>
    </row>
    <row r="533" spans="1:7" s="177" customFormat="1" ht="102">
      <c r="A533" s="46"/>
      <c r="B533" s="61" t="s">
        <v>1177</v>
      </c>
      <c r="C533" s="209"/>
      <c r="D533" s="467"/>
      <c r="E533" s="494"/>
      <c r="F533" s="497"/>
      <c r="G533" s="314"/>
    </row>
    <row r="534" spans="1:7" s="105" customFormat="1">
      <c r="A534" s="581"/>
      <c r="B534" s="26" t="s">
        <v>431</v>
      </c>
      <c r="C534" s="176" t="s">
        <v>419</v>
      </c>
      <c r="D534" s="468">
        <v>73</v>
      </c>
      <c r="E534" s="570"/>
      <c r="F534" s="551">
        <f>D534*E534</f>
        <v>0</v>
      </c>
      <c r="G534" s="314"/>
    </row>
    <row r="535" spans="1:7" s="105" customFormat="1">
      <c r="A535" s="178"/>
      <c r="B535" s="446"/>
      <c r="C535" s="23"/>
      <c r="D535" s="469"/>
      <c r="E535" s="504"/>
      <c r="F535" s="503"/>
      <c r="G535" s="314"/>
    </row>
    <row r="536" spans="1:7" s="105" customFormat="1" ht="51">
      <c r="A536" s="39" t="s">
        <v>1185</v>
      </c>
      <c r="B536" s="61" t="s">
        <v>1187</v>
      </c>
      <c r="C536" s="209"/>
      <c r="D536" s="467"/>
      <c r="E536" s="494"/>
      <c r="F536" s="497"/>
      <c r="G536" s="314"/>
    </row>
    <row r="537" spans="1:7" s="207" customFormat="1" ht="89.25">
      <c r="A537" s="46"/>
      <c r="B537" s="61" t="s">
        <v>1178</v>
      </c>
      <c r="C537" s="209"/>
      <c r="D537" s="467"/>
      <c r="E537" s="494"/>
      <c r="F537" s="497"/>
      <c r="G537" s="314"/>
    </row>
    <row r="538" spans="1:7" s="207" customFormat="1" ht="102">
      <c r="A538" s="46"/>
      <c r="B538" s="61" t="s">
        <v>1177</v>
      </c>
      <c r="C538" s="209"/>
      <c r="D538" s="467"/>
      <c r="E538" s="494"/>
      <c r="F538" s="497"/>
      <c r="G538" s="314"/>
    </row>
    <row r="539" spans="1:7" s="105" customFormat="1">
      <c r="A539" s="581"/>
      <c r="B539" s="26" t="s">
        <v>431</v>
      </c>
      <c r="C539" s="176" t="s">
        <v>419</v>
      </c>
      <c r="D539" s="468">
        <v>68</v>
      </c>
      <c r="E539" s="570"/>
      <c r="F539" s="551">
        <f>D539*E539</f>
        <v>0</v>
      </c>
      <c r="G539" s="314"/>
    </row>
    <row r="540" spans="1:7" s="105" customFormat="1">
      <c r="A540" s="46"/>
      <c r="B540" s="29"/>
      <c r="C540" s="185"/>
      <c r="D540" s="475"/>
      <c r="E540" s="495"/>
      <c r="F540" s="497"/>
      <c r="G540" s="314"/>
    </row>
    <row r="541" spans="1:7" s="105" customFormat="1" ht="153">
      <c r="A541" s="39" t="s">
        <v>1186</v>
      </c>
      <c r="B541" s="61" t="s">
        <v>2955</v>
      </c>
      <c r="C541" s="209"/>
      <c r="D541" s="467"/>
      <c r="E541" s="494"/>
      <c r="F541" s="497"/>
      <c r="G541" s="314"/>
    </row>
    <row r="542" spans="1:7" s="105" customFormat="1" ht="38.25">
      <c r="A542" s="213"/>
      <c r="B542" s="61" t="s">
        <v>1623</v>
      </c>
      <c r="C542" s="209"/>
      <c r="D542" s="464"/>
      <c r="E542" s="509"/>
      <c r="F542" s="546"/>
      <c r="G542" s="314"/>
    </row>
    <row r="543" spans="1:7" s="105" customFormat="1" ht="51">
      <c r="A543" s="213"/>
      <c r="B543" s="61" t="s">
        <v>1163</v>
      </c>
      <c r="C543" s="209"/>
      <c r="D543" s="464"/>
      <c r="E543" s="509"/>
      <c r="F543" s="546"/>
      <c r="G543" s="314"/>
    </row>
    <row r="544" spans="1:7" s="207" customFormat="1" ht="38.25">
      <c r="A544" s="213"/>
      <c r="B544" s="61" t="s">
        <v>1164</v>
      </c>
      <c r="C544" s="209"/>
      <c r="D544" s="464"/>
      <c r="E544" s="509"/>
      <c r="F544" s="546"/>
      <c r="G544" s="314"/>
    </row>
    <row r="545" spans="1:7" s="207" customFormat="1">
      <c r="A545" s="213"/>
      <c r="B545" s="61" t="s">
        <v>1609</v>
      </c>
      <c r="C545" s="209"/>
      <c r="D545" s="464"/>
      <c r="E545" s="509"/>
      <c r="F545" s="510"/>
      <c r="G545" s="314"/>
    </row>
    <row r="546" spans="1:7" s="105" customFormat="1" ht="25.5">
      <c r="A546" s="581"/>
      <c r="B546" s="26" t="s">
        <v>1610</v>
      </c>
      <c r="C546" s="176" t="s">
        <v>419</v>
      </c>
      <c r="D546" s="468">
        <v>152</v>
      </c>
      <c r="E546" s="570"/>
      <c r="F546" s="551">
        <f>D546*E546</f>
        <v>0</v>
      </c>
      <c r="G546" s="314"/>
    </row>
    <row r="547" spans="1:7" s="105" customFormat="1">
      <c r="A547" s="46"/>
      <c r="B547" s="29"/>
      <c r="C547" s="185"/>
      <c r="D547" s="475"/>
      <c r="E547" s="495"/>
      <c r="F547" s="497"/>
      <c r="G547" s="314"/>
    </row>
    <row r="548" spans="1:7" s="207" customFormat="1" ht="114.75" customHeight="1">
      <c r="A548" s="39" t="s">
        <v>1405</v>
      </c>
      <c r="B548" s="61" t="s">
        <v>2956</v>
      </c>
      <c r="C548" s="209"/>
      <c r="D548" s="467"/>
      <c r="E548" s="494"/>
      <c r="F548" s="497"/>
      <c r="G548" s="314"/>
    </row>
    <row r="549" spans="1:7" s="207" customFormat="1" ht="38.25">
      <c r="A549" s="213"/>
      <c r="B549" s="61" t="s">
        <v>1624</v>
      </c>
      <c r="C549" s="209"/>
      <c r="D549" s="464"/>
      <c r="E549" s="509"/>
      <c r="F549" s="510"/>
      <c r="G549" s="314"/>
    </row>
    <row r="550" spans="1:7" s="105" customFormat="1">
      <c r="A550" s="581"/>
      <c r="B550" s="26" t="s">
        <v>1625</v>
      </c>
      <c r="C550" s="176" t="s">
        <v>419</v>
      </c>
      <c r="D550" s="468">
        <v>76</v>
      </c>
      <c r="E550" s="570"/>
      <c r="F550" s="551">
        <f>D550*E550</f>
        <v>0</v>
      </c>
      <c r="G550" s="314"/>
    </row>
    <row r="551" spans="1:7" s="105" customFormat="1">
      <c r="A551" s="46"/>
      <c r="B551" s="29"/>
      <c r="C551" s="185"/>
      <c r="D551" s="475"/>
      <c r="E551" s="495"/>
      <c r="F551" s="497"/>
      <c r="G551" s="314"/>
    </row>
    <row r="552" spans="1:7" s="105" customFormat="1" ht="51">
      <c r="A552" s="39" t="s">
        <v>1626</v>
      </c>
      <c r="B552" s="61" t="s">
        <v>1188</v>
      </c>
      <c r="C552" s="209"/>
      <c r="D552" s="467"/>
      <c r="E552" s="494"/>
      <c r="F552" s="497"/>
      <c r="G552" s="314"/>
    </row>
    <row r="553" spans="1:7" s="207" customFormat="1" ht="51">
      <c r="A553" s="39"/>
      <c r="B553" s="61" t="s">
        <v>1189</v>
      </c>
      <c r="C553" s="209"/>
      <c r="D553" s="467"/>
      <c r="E553" s="494"/>
      <c r="F553" s="497"/>
      <c r="G553" s="314"/>
    </row>
    <row r="554" spans="1:7" s="177" customFormat="1">
      <c r="A554" s="39"/>
      <c r="B554" s="61" t="s">
        <v>1190</v>
      </c>
      <c r="C554" s="209"/>
      <c r="D554" s="467"/>
      <c r="E554" s="494"/>
      <c r="F554" s="497"/>
      <c r="G554" s="314"/>
    </row>
    <row r="555" spans="1:7" s="177" customFormat="1">
      <c r="A555" s="596"/>
      <c r="B555" s="26" t="s">
        <v>1191</v>
      </c>
      <c r="C555" s="214" t="s">
        <v>429</v>
      </c>
      <c r="D555" s="468">
        <v>192</v>
      </c>
      <c r="E555" s="570"/>
      <c r="F555" s="551">
        <f>D555*E555</f>
        <v>0</v>
      </c>
      <c r="G555" s="314"/>
    </row>
    <row r="556" spans="1:7" s="177" customFormat="1">
      <c r="A556" s="178"/>
      <c r="B556" s="446"/>
      <c r="C556" s="23"/>
      <c r="D556" s="469"/>
      <c r="E556" s="504"/>
      <c r="F556" s="503"/>
      <c r="G556" s="314"/>
    </row>
    <row r="557" spans="1:7" s="177" customFormat="1">
      <c r="A557" s="560"/>
      <c r="B557" s="558" t="s">
        <v>1193</v>
      </c>
      <c r="C557" s="409"/>
      <c r="D557" s="561"/>
      <c r="E557" s="562"/>
      <c r="F557" s="529">
        <f>SUM(F491:F556)</f>
        <v>0</v>
      </c>
      <c r="G557" s="314"/>
    </row>
    <row r="558" spans="1:7" s="177" customFormat="1">
      <c r="A558" s="178"/>
      <c r="B558" s="446"/>
      <c r="C558" s="23"/>
      <c r="D558" s="469"/>
      <c r="E558" s="504"/>
      <c r="F558" s="503"/>
      <c r="G558" s="314"/>
    </row>
    <row r="559" spans="1:7" s="177" customFormat="1">
      <c r="A559" s="178"/>
      <c r="B559" s="446"/>
      <c r="C559" s="23"/>
      <c r="D559" s="469"/>
      <c r="E559" s="504"/>
      <c r="F559" s="503"/>
      <c r="G559" s="314"/>
    </row>
    <row r="560" spans="1:7" s="1" customFormat="1">
      <c r="A560" s="408" t="s">
        <v>553</v>
      </c>
      <c r="B560" s="558" t="s">
        <v>1194</v>
      </c>
      <c r="C560" s="559"/>
      <c r="D560" s="466"/>
      <c r="E560" s="529"/>
      <c r="F560" s="529"/>
      <c r="G560" s="314"/>
    </row>
    <row r="561" spans="1:234" s="1" customFormat="1">
      <c r="A561" s="178"/>
      <c r="B561" s="446"/>
      <c r="C561" s="23"/>
      <c r="D561" s="469"/>
      <c r="E561" s="504"/>
      <c r="F561" s="503"/>
      <c r="G561" s="314"/>
    </row>
    <row r="562" spans="1:234" s="1" customFormat="1" ht="25.5">
      <c r="A562" s="67" t="s">
        <v>1199</v>
      </c>
      <c r="B562" s="61" t="s">
        <v>1196</v>
      </c>
      <c r="C562" s="87"/>
      <c r="D562" s="467"/>
      <c r="E562" s="496"/>
      <c r="F562" s="497"/>
      <c r="G562" s="314"/>
      <c r="H562" s="184"/>
    </row>
    <row r="563" spans="1:234" s="105" customFormat="1" ht="267.75">
      <c r="A563" s="67"/>
      <c r="B563" s="61" t="s">
        <v>2957</v>
      </c>
      <c r="C563" s="87"/>
      <c r="D563" s="464"/>
      <c r="E563" s="501"/>
      <c r="F563" s="546"/>
      <c r="G563" s="314"/>
      <c r="H563" s="1"/>
      <c r="I563" s="1"/>
      <c r="J563" s="1"/>
      <c r="K563" s="1"/>
      <c r="L563" s="1"/>
      <c r="M563" s="1"/>
    </row>
    <row r="564" spans="1:234" s="105" customFormat="1" ht="25.5">
      <c r="A564" s="175" t="s">
        <v>963</v>
      </c>
      <c r="B564" s="29" t="s">
        <v>1197</v>
      </c>
      <c r="C564" s="235"/>
      <c r="D564" s="475"/>
      <c r="E564" s="495"/>
      <c r="F564" s="497"/>
      <c r="G564" s="314"/>
      <c r="H564" s="1"/>
      <c r="I564" s="1"/>
      <c r="J564" s="1"/>
      <c r="K564" s="1"/>
      <c r="L564" s="1"/>
      <c r="M564" s="1"/>
    </row>
    <row r="565" spans="1:234" s="105" customFormat="1">
      <c r="A565" s="575"/>
      <c r="B565" s="41" t="s">
        <v>1132</v>
      </c>
      <c r="C565" s="176" t="s">
        <v>419</v>
      </c>
      <c r="D565" s="473">
        <v>349</v>
      </c>
      <c r="E565" s="570"/>
      <c r="F565" s="551">
        <f>D565*E565</f>
        <v>0</v>
      </c>
      <c r="G565" s="314"/>
      <c r="H565" s="1"/>
      <c r="I565" s="1"/>
      <c r="J565" s="1"/>
      <c r="K565" s="1"/>
      <c r="L565" s="1"/>
      <c r="M565" s="1"/>
    </row>
    <row r="566" spans="1:234" s="105" customFormat="1">
      <c r="A566" s="575"/>
      <c r="B566" s="41" t="s">
        <v>1133</v>
      </c>
      <c r="C566" s="176" t="s">
        <v>419</v>
      </c>
      <c r="D566" s="473">
        <v>401</v>
      </c>
      <c r="E566" s="570"/>
      <c r="F566" s="551">
        <f>D566*E566</f>
        <v>0</v>
      </c>
      <c r="G566" s="314"/>
      <c r="H566" s="1"/>
      <c r="I566" s="1"/>
      <c r="J566" s="1"/>
      <c r="K566" s="1"/>
      <c r="L566" s="1"/>
      <c r="M566" s="1"/>
    </row>
    <row r="567" spans="1:234" s="105" customFormat="1">
      <c r="A567" s="575"/>
      <c r="B567" s="41" t="s">
        <v>1133</v>
      </c>
      <c r="C567" s="176" t="s">
        <v>419</v>
      </c>
      <c r="D567" s="473">
        <v>401</v>
      </c>
      <c r="E567" s="570"/>
      <c r="F567" s="551">
        <f>D567*E567</f>
        <v>0</v>
      </c>
      <c r="G567" s="314"/>
      <c r="H567" s="1"/>
      <c r="I567" s="1"/>
      <c r="J567" s="1"/>
      <c r="K567" s="1"/>
      <c r="L567" s="1"/>
      <c r="M567" s="1"/>
    </row>
    <row r="568" spans="1:234" s="1" customFormat="1">
      <c r="A568" s="575"/>
      <c r="B568" s="41" t="s">
        <v>1198</v>
      </c>
      <c r="C568" s="176" t="s">
        <v>419</v>
      </c>
      <c r="D568" s="473">
        <v>26</v>
      </c>
      <c r="E568" s="570"/>
      <c r="F568" s="551">
        <f>D568*E568</f>
        <v>0</v>
      </c>
      <c r="G568" s="314"/>
    </row>
    <row r="569" spans="1:234" s="1" customFormat="1">
      <c r="A569" s="183"/>
      <c r="B569" s="33"/>
      <c r="C569" s="185"/>
      <c r="D569" s="470"/>
      <c r="E569" s="510"/>
      <c r="F569" s="497"/>
      <c r="G569" s="314"/>
    </row>
    <row r="570" spans="1:234" s="1" customFormat="1" ht="165.75">
      <c r="A570" s="175" t="s">
        <v>1201</v>
      </c>
      <c r="B570" s="61" t="s">
        <v>2958</v>
      </c>
      <c r="C570" s="87"/>
      <c r="D570" s="467"/>
      <c r="E570" s="497"/>
      <c r="F570" s="497"/>
      <c r="G570" s="314"/>
    </row>
    <row r="571" spans="1:234" s="1" customFormat="1" ht="76.5" customHeight="1">
      <c r="A571" s="175"/>
      <c r="B571" s="61" t="s">
        <v>1233</v>
      </c>
      <c r="C571" s="87"/>
      <c r="D571" s="467"/>
      <c r="E571" s="496"/>
      <c r="F571" s="497"/>
      <c r="G571" s="314"/>
    </row>
    <row r="572" spans="1:234" s="1" customFormat="1" ht="63.75">
      <c r="A572" s="175"/>
      <c r="B572" s="61" t="s">
        <v>1234</v>
      </c>
      <c r="C572" s="87"/>
      <c r="D572" s="467"/>
      <c r="E572" s="496"/>
      <c r="F572" s="497"/>
      <c r="G572" s="314"/>
    </row>
    <row r="573" spans="1:234" s="215" customFormat="1" ht="51" customHeight="1">
      <c r="A573" s="175"/>
      <c r="B573" s="61" t="s">
        <v>1235</v>
      </c>
      <c r="C573" s="87"/>
      <c r="D573" s="467"/>
      <c r="E573" s="496"/>
      <c r="F573" s="497"/>
      <c r="G573" s="314"/>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c r="AD573" s="105"/>
      <c r="AE573" s="105"/>
      <c r="AF573" s="105"/>
      <c r="AG573" s="105"/>
      <c r="AH573" s="105"/>
      <c r="AI573" s="105"/>
      <c r="AJ573" s="105"/>
      <c r="AK573" s="105"/>
      <c r="AL573" s="105"/>
      <c r="AM573" s="105"/>
      <c r="AN573" s="105"/>
      <c r="AO573" s="105"/>
      <c r="AP573" s="105"/>
      <c r="AQ573" s="105"/>
      <c r="AR573" s="105"/>
      <c r="AS573" s="105"/>
      <c r="AT573" s="105"/>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05"/>
      <c r="BP573" s="105"/>
      <c r="BQ573" s="105"/>
      <c r="BR573" s="105"/>
      <c r="BS573" s="105"/>
      <c r="BT573" s="105"/>
      <c r="BU573" s="105"/>
      <c r="BV573" s="105"/>
      <c r="BW573" s="105"/>
      <c r="BX573" s="105"/>
      <c r="BY573" s="105"/>
      <c r="BZ573" s="105"/>
      <c r="CA573" s="105"/>
      <c r="CB573" s="105"/>
      <c r="CC573" s="105"/>
      <c r="CD573" s="105"/>
      <c r="CE573" s="105"/>
      <c r="CF573" s="105"/>
      <c r="CG573" s="105"/>
      <c r="CH573" s="105"/>
      <c r="CI573" s="105"/>
      <c r="CJ573" s="105"/>
      <c r="CK573" s="105"/>
      <c r="CL573" s="105"/>
      <c r="CM573" s="105"/>
      <c r="CN573" s="105"/>
      <c r="CO573" s="105"/>
      <c r="CP573" s="105"/>
      <c r="CQ573" s="105"/>
      <c r="CR573" s="105"/>
      <c r="CS573" s="105"/>
      <c r="CT573" s="105"/>
      <c r="CU573" s="105"/>
      <c r="CV573" s="105"/>
      <c r="CW573" s="105"/>
      <c r="CX573" s="105"/>
      <c r="CY573" s="105"/>
      <c r="CZ573" s="105"/>
      <c r="DA573" s="105"/>
      <c r="DB573" s="105"/>
      <c r="DC573" s="105"/>
      <c r="DD573" s="105"/>
      <c r="DE573" s="105"/>
      <c r="DF573" s="105"/>
      <c r="DG573" s="105"/>
      <c r="DH573" s="105"/>
      <c r="DI573" s="105"/>
      <c r="DJ573" s="105"/>
      <c r="DK573" s="105"/>
      <c r="DL573" s="105"/>
      <c r="DM573" s="105"/>
      <c r="DN573" s="105"/>
      <c r="DO573" s="105"/>
      <c r="DP573" s="105"/>
      <c r="DQ573" s="105"/>
      <c r="DR573" s="105"/>
      <c r="DS573" s="105"/>
      <c r="DT573" s="105"/>
      <c r="DU573" s="105"/>
      <c r="DV573" s="105"/>
      <c r="DW573" s="105"/>
      <c r="DX573" s="105"/>
      <c r="DY573" s="105"/>
      <c r="DZ573" s="105"/>
      <c r="EA573" s="105"/>
      <c r="EB573" s="105"/>
      <c r="EC573" s="105"/>
      <c r="ED573" s="105"/>
      <c r="EE573" s="105"/>
      <c r="EF573" s="105"/>
      <c r="EG573" s="105"/>
      <c r="EH573" s="105"/>
      <c r="EI573" s="105"/>
      <c r="EJ573" s="105"/>
      <c r="EK573" s="105"/>
      <c r="EL573" s="105"/>
      <c r="EM573" s="105"/>
      <c r="EN573" s="105"/>
      <c r="EO573" s="105"/>
      <c r="EP573" s="105"/>
      <c r="EQ573" s="105"/>
      <c r="ER573" s="105"/>
      <c r="ES573" s="105"/>
      <c r="ET573" s="105"/>
      <c r="EU573" s="105"/>
      <c r="EV573" s="105"/>
      <c r="EW573" s="105"/>
      <c r="EX573" s="105"/>
      <c r="EY573" s="105"/>
      <c r="EZ573" s="105"/>
      <c r="FA573" s="105"/>
      <c r="FB573" s="105"/>
      <c r="FC573" s="105"/>
      <c r="FD573" s="105"/>
      <c r="FE573" s="105"/>
      <c r="FF573" s="105"/>
      <c r="FG573" s="105"/>
      <c r="FH573" s="105"/>
      <c r="FI573" s="105"/>
      <c r="FJ573" s="105"/>
      <c r="FK573" s="105"/>
      <c r="FL573" s="105"/>
      <c r="FM573" s="105"/>
      <c r="FN573" s="105"/>
      <c r="FO573" s="105"/>
      <c r="FP573" s="105"/>
      <c r="FQ573" s="105"/>
      <c r="FR573" s="105"/>
      <c r="FS573" s="105"/>
      <c r="FT573" s="105"/>
      <c r="FU573" s="105"/>
      <c r="FV573" s="105"/>
      <c r="FW573" s="105"/>
      <c r="FX573" s="105"/>
      <c r="FY573" s="105"/>
      <c r="FZ573" s="105"/>
      <c r="GA573" s="105"/>
      <c r="GB573" s="105"/>
      <c r="GC573" s="105"/>
      <c r="GD573" s="105"/>
      <c r="GE573" s="105"/>
      <c r="GF573" s="105"/>
      <c r="GG573" s="105"/>
      <c r="GH573" s="105"/>
      <c r="GI573" s="105"/>
      <c r="GJ573" s="105"/>
      <c r="GK573" s="105"/>
      <c r="GL573" s="105"/>
      <c r="GM573" s="105"/>
      <c r="GN573" s="105"/>
      <c r="GO573" s="105"/>
      <c r="GP573" s="105"/>
      <c r="GQ573" s="105"/>
      <c r="GR573" s="105"/>
      <c r="GS573" s="105"/>
      <c r="GT573" s="105"/>
      <c r="GU573" s="105"/>
      <c r="GV573" s="105"/>
      <c r="GW573" s="105"/>
      <c r="GX573" s="105"/>
      <c r="GY573" s="105"/>
      <c r="GZ573" s="105"/>
      <c r="HA573" s="105"/>
      <c r="HB573" s="105"/>
      <c r="HC573" s="105"/>
      <c r="HD573" s="105"/>
      <c r="HE573" s="105"/>
      <c r="HF573" s="105"/>
      <c r="HG573" s="105"/>
      <c r="HH573" s="105"/>
      <c r="HI573" s="105"/>
      <c r="HJ573" s="105"/>
      <c r="HK573" s="105"/>
      <c r="HL573" s="105"/>
      <c r="HM573" s="105"/>
      <c r="HN573" s="105"/>
      <c r="HO573" s="105"/>
      <c r="HP573" s="105"/>
      <c r="HQ573" s="105"/>
      <c r="HR573" s="105"/>
      <c r="HS573" s="105"/>
      <c r="HT573" s="105"/>
      <c r="HU573" s="105"/>
      <c r="HV573" s="105"/>
      <c r="HW573" s="105"/>
      <c r="HX573" s="105"/>
      <c r="HY573" s="105"/>
      <c r="HZ573" s="105"/>
    </row>
    <row r="574" spans="1:234" s="40" customFormat="1" ht="63.75">
      <c r="A574" s="175"/>
      <c r="B574" s="61" t="s">
        <v>1236</v>
      </c>
      <c r="C574" s="87"/>
      <c r="D574" s="467"/>
      <c r="E574" s="496"/>
      <c r="F574" s="497"/>
      <c r="G574" s="314"/>
    </row>
    <row r="575" spans="1:234" s="1" customFormat="1">
      <c r="A575" s="171" t="s">
        <v>963</v>
      </c>
      <c r="B575" s="61" t="s">
        <v>1243</v>
      </c>
      <c r="C575" s="87"/>
      <c r="D575" s="467"/>
      <c r="E575" s="496"/>
      <c r="F575" s="496"/>
      <c r="G575" s="314"/>
    </row>
    <row r="576" spans="1:234" s="40" customFormat="1">
      <c r="A576" s="572"/>
      <c r="B576" s="26" t="s">
        <v>1237</v>
      </c>
      <c r="C576" s="176" t="s">
        <v>419</v>
      </c>
      <c r="D576" s="468">
        <v>2292</v>
      </c>
      <c r="E576" s="570"/>
      <c r="F576" s="551">
        <f>D576*E576</f>
        <v>0</v>
      </c>
      <c r="G576" s="314"/>
      <c r="I576" s="217"/>
      <c r="J576" s="218"/>
      <c r="K576" s="219"/>
      <c r="L576" s="44"/>
      <c r="M576" s="207"/>
      <c r="N576" s="217"/>
      <c r="O576" s="218"/>
      <c r="P576" s="219"/>
      <c r="Q576" s="44"/>
      <c r="R576" s="207"/>
      <c r="S576" s="217"/>
      <c r="T576" s="218"/>
      <c r="U576" s="219"/>
      <c r="V576" s="44"/>
      <c r="W576" s="207"/>
      <c r="X576" s="217"/>
      <c r="Y576" s="218"/>
      <c r="Z576" s="219"/>
      <c r="AA576" s="44"/>
      <c r="AB576" s="207"/>
      <c r="AC576" s="217"/>
      <c r="AD576" s="218"/>
      <c r="AE576" s="219"/>
      <c r="AF576" s="44"/>
      <c r="AG576" s="207"/>
      <c r="AH576" s="217"/>
      <c r="AI576" s="218"/>
      <c r="AJ576" s="219"/>
      <c r="AK576" s="44"/>
      <c r="AL576" s="207"/>
      <c r="AM576" s="207"/>
      <c r="AN576" s="207"/>
      <c r="AO576" s="207"/>
      <c r="AP576" s="207"/>
      <c r="AQ576" s="207"/>
    </row>
    <row r="577" spans="1:43" s="1" customFormat="1">
      <c r="A577" s="171" t="s">
        <v>968</v>
      </c>
      <c r="B577" s="61" t="s">
        <v>1238</v>
      </c>
      <c r="C577" s="87"/>
      <c r="D577" s="467"/>
      <c r="E577" s="496"/>
      <c r="F577" s="503"/>
      <c r="G577" s="314"/>
      <c r="I577" s="220"/>
      <c r="J577" s="221"/>
      <c r="K577" s="220"/>
      <c r="L577" s="42"/>
      <c r="M577" s="105"/>
      <c r="N577" s="220"/>
      <c r="O577" s="221"/>
      <c r="P577" s="220"/>
      <c r="Q577" s="42"/>
      <c r="R577" s="105"/>
      <c r="S577" s="220"/>
      <c r="T577" s="221"/>
      <c r="U577" s="220"/>
      <c r="V577" s="42"/>
      <c r="W577" s="105"/>
      <c r="X577" s="220"/>
      <c r="Y577" s="221"/>
      <c r="Z577" s="220"/>
      <c r="AA577" s="42"/>
      <c r="AB577" s="105"/>
      <c r="AC577" s="220"/>
      <c r="AD577" s="221"/>
      <c r="AE577" s="220"/>
      <c r="AF577" s="42"/>
      <c r="AG577" s="105"/>
      <c r="AH577" s="220"/>
      <c r="AI577" s="221"/>
      <c r="AJ577" s="220"/>
      <c r="AK577" s="42"/>
      <c r="AL577" s="105"/>
      <c r="AM577" s="105"/>
      <c r="AN577" s="105"/>
      <c r="AO577" s="105"/>
      <c r="AP577" s="105"/>
      <c r="AQ577" s="105"/>
    </row>
    <row r="578" spans="1:43" s="40" customFormat="1">
      <c r="A578" s="572"/>
      <c r="B578" s="26" t="s">
        <v>637</v>
      </c>
      <c r="C578" s="176" t="s">
        <v>423</v>
      </c>
      <c r="D578" s="468">
        <v>296</v>
      </c>
      <c r="E578" s="570"/>
      <c r="F578" s="551">
        <f>D578*E578</f>
        <v>0</v>
      </c>
      <c r="G578" s="314"/>
      <c r="I578" s="217"/>
      <c r="J578" s="218"/>
      <c r="K578" s="219"/>
      <c r="L578" s="44"/>
      <c r="M578" s="207"/>
      <c r="N578" s="217"/>
      <c r="O578" s="218"/>
      <c r="P578" s="219"/>
      <c r="Q578" s="44"/>
      <c r="R578" s="207"/>
      <c r="S578" s="217"/>
      <c r="T578" s="218"/>
      <c r="U578" s="219"/>
      <c r="V578" s="44"/>
      <c r="W578" s="207"/>
      <c r="X578" s="217"/>
      <c r="Y578" s="218"/>
      <c r="Z578" s="219"/>
      <c r="AA578" s="44"/>
      <c r="AB578" s="207"/>
      <c r="AC578" s="217"/>
      <c r="AD578" s="218"/>
      <c r="AE578" s="219"/>
      <c r="AF578" s="44"/>
      <c r="AG578" s="207"/>
      <c r="AH578" s="217"/>
      <c r="AI578" s="218"/>
      <c r="AJ578" s="219"/>
      <c r="AK578" s="44"/>
      <c r="AL578" s="207"/>
      <c r="AM578" s="207"/>
      <c r="AN578" s="207"/>
      <c r="AO578" s="207"/>
      <c r="AP578" s="207"/>
      <c r="AQ578" s="207"/>
    </row>
    <row r="579" spans="1:43" s="1" customFormat="1">
      <c r="A579" s="171" t="s">
        <v>1128</v>
      </c>
      <c r="B579" s="61" t="s">
        <v>1239</v>
      </c>
      <c r="C579" s="87"/>
      <c r="D579" s="467"/>
      <c r="E579" s="496"/>
      <c r="F579" s="496"/>
      <c r="G579" s="314"/>
      <c r="I579" s="220"/>
      <c r="J579" s="221"/>
      <c r="K579" s="220"/>
      <c r="L579" s="42"/>
      <c r="M579" s="105"/>
      <c r="N579" s="220"/>
      <c r="O579" s="221"/>
      <c r="P579" s="220"/>
      <c r="Q579" s="42"/>
      <c r="R579" s="105"/>
      <c r="S579" s="220"/>
      <c r="T579" s="221"/>
      <c r="U579" s="220"/>
      <c r="V579" s="42"/>
      <c r="W579" s="105"/>
      <c r="X579" s="220"/>
      <c r="Y579" s="221"/>
      <c r="Z579" s="220"/>
      <c r="AA579" s="42"/>
      <c r="AB579" s="105"/>
      <c r="AC579" s="220"/>
      <c r="AD579" s="221"/>
      <c r="AE579" s="220"/>
      <c r="AF579" s="42"/>
      <c r="AG579" s="105"/>
      <c r="AH579" s="220"/>
      <c r="AI579" s="221"/>
      <c r="AJ579" s="220"/>
      <c r="AK579" s="42"/>
      <c r="AL579" s="105"/>
      <c r="AM579" s="105"/>
      <c r="AN579" s="105"/>
      <c r="AO579" s="105"/>
      <c r="AP579" s="105"/>
      <c r="AQ579" s="105"/>
    </row>
    <row r="580" spans="1:43" s="40" customFormat="1">
      <c r="A580" s="572"/>
      <c r="B580" s="26" t="s">
        <v>1237</v>
      </c>
      <c r="C580" s="176" t="s">
        <v>419</v>
      </c>
      <c r="D580" s="468">
        <v>36</v>
      </c>
      <c r="E580" s="570"/>
      <c r="F580" s="551">
        <f>D580*E580</f>
        <v>0</v>
      </c>
      <c r="G580" s="314"/>
      <c r="I580" s="217"/>
      <c r="J580" s="218"/>
      <c r="K580" s="219"/>
      <c r="L580" s="44"/>
      <c r="M580" s="207"/>
      <c r="N580" s="217"/>
      <c r="O580" s="218"/>
      <c r="P580" s="219"/>
      <c r="Q580" s="44"/>
      <c r="R580" s="207"/>
      <c r="S580" s="217"/>
      <c r="T580" s="218"/>
      <c r="U580" s="219"/>
      <c r="V580" s="44"/>
      <c r="W580" s="207"/>
      <c r="X580" s="217"/>
      <c r="Y580" s="218"/>
      <c r="Z580" s="219"/>
      <c r="AA580" s="44"/>
      <c r="AB580" s="207"/>
      <c r="AC580" s="217"/>
      <c r="AD580" s="218"/>
      <c r="AE580" s="219"/>
      <c r="AF580" s="44"/>
      <c r="AG580" s="207"/>
      <c r="AH580" s="217"/>
      <c r="AI580" s="218"/>
      <c r="AJ580" s="219"/>
      <c r="AK580" s="44"/>
      <c r="AL580" s="207"/>
      <c r="AM580" s="207"/>
      <c r="AN580" s="207"/>
      <c r="AO580" s="207"/>
      <c r="AP580" s="207"/>
      <c r="AQ580" s="207"/>
    </row>
    <row r="581" spans="1:43" s="1" customFormat="1" ht="89.25">
      <c r="A581" s="38" t="s">
        <v>1240</v>
      </c>
      <c r="B581" s="61" t="s">
        <v>1241</v>
      </c>
      <c r="C581" s="87"/>
      <c r="D581" s="467"/>
      <c r="E581" s="496"/>
      <c r="F581" s="496"/>
      <c r="G581" s="314"/>
      <c r="I581" s="220"/>
      <c r="J581" s="221"/>
      <c r="K581" s="220"/>
      <c r="L581" s="42"/>
      <c r="M581" s="105"/>
      <c r="N581" s="220"/>
      <c r="O581" s="221"/>
      <c r="P581" s="220"/>
      <c r="Q581" s="42"/>
      <c r="R581" s="105"/>
      <c r="S581" s="220"/>
      <c r="T581" s="221"/>
      <c r="U581" s="220"/>
      <c r="V581" s="42"/>
      <c r="W581" s="105"/>
      <c r="X581" s="220"/>
      <c r="Y581" s="221"/>
      <c r="Z581" s="220"/>
      <c r="AA581" s="42"/>
      <c r="AB581" s="105"/>
      <c r="AC581" s="220"/>
      <c r="AD581" s="221"/>
      <c r="AE581" s="220"/>
      <c r="AF581" s="42"/>
      <c r="AG581" s="105"/>
      <c r="AH581" s="220"/>
      <c r="AI581" s="221"/>
      <c r="AJ581" s="220"/>
      <c r="AK581" s="42"/>
      <c r="AL581" s="105"/>
      <c r="AM581" s="105"/>
      <c r="AN581" s="105"/>
      <c r="AO581" s="105"/>
      <c r="AP581" s="105"/>
      <c r="AQ581" s="105"/>
    </row>
    <row r="582" spans="1:43" s="40" customFormat="1">
      <c r="A582" s="572"/>
      <c r="B582" s="26" t="s">
        <v>1242</v>
      </c>
      <c r="C582" s="176" t="s">
        <v>423</v>
      </c>
      <c r="D582" s="468">
        <v>206</v>
      </c>
      <c r="E582" s="570"/>
      <c r="F582" s="551">
        <f>D582*E582</f>
        <v>0</v>
      </c>
      <c r="G582" s="314"/>
      <c r="I582" s="217"/>
      <c r="J582" s="218"/>
      <c r="K582" s="219"/>
      <c r="L582" s="44"/>
      <c r="M582" s="207"/>
      <c r="N582" s="217"/>
      <c r="O582" s="218"/>
      <c r="P582" s="219"/>
      <c r="Q582" s="44"/>
      <c r="R582" s="207"/>
      <c r="S582" s="217"/>
      <c r="T582" s="218"/>
      <c r="U582" s="219"/>
      <c r="V582" s="44"/>
      <c r="W582" s="207"/>
      <c r="X582" s="217"/>
      <c r="Y582" s="218"/>
      <c r="Z582" s="219"/>
      <c r="AA582" s="44"/>
      <c r="AB582" s="207"/>
      <c r="AC582" s="217"/>
      <c r="AD582" s="218"/>
      <c r="AE582" s="219"/>
      <c r="AF582" s="44"/>
      <c r="AG582" s="207"/>
      <c r="AH582" s="217"/>
      <c r="AI582" s="218"/>
      <c r="AJ582" s="219"/>
      <c r="AK582" s="44"/>
      <c r="AL582" s="207"/>
      <c r="AM582" s="207"/>
      <c r="AN582" s="207"/>
      <c r="AO582" s="207"/>
      <c r="AP582" s="207"/>
      <c r="AQ582" s="207"/>
    </row>
    <row r="583" spans="1:43" s="105" customFormat="1">
      <c r="A583" s="171" t="s">
        <v>1244</v>
      </c>
      <c r="B583" s="61" t="s">
        <v>1246</v>
      </c>
      <c r="C583" s="87"/>
      <c r="D583" s="467"/>
      <c r="E583" s="496"/>
      <c r="F583" s="496"/>
      <c r="G583" s="314"/>
      <c r="H583" s="1"/>
      <c r="I583" s="1"/>
      <c r="J583" s="1"/>
      <c r="K583" s="1"/>
      <c r="L583" s="1"/>
      <c r="M583" s="1"/>
    </row>
    <row r="584" spans="1:43" s="1" customFormat="1">
      <c r="A584" s="572"/>
      <c r="B584" s="26" t="s">
        <v>637</v>
      </c>
      <c r="C584" s="176" t="s">
        <v>423</v>
      </c>
      <c r="D584" s="468">
        <v>1227</v>
      </c>
      <c r="E584" s="570"/>
      <c r="F584" s="551">
        <f>D584*E584</f>
        <v>0</v>
      </c>
      <c r="G584" s="314"/>
    </row>
    <row r="585" spans="1:43" s="40" customFormat="1">
      <c r="A585" s="183"/>
      <c r="B585" s="33"/>
      <c r="C585" s="185"/>
      <c r="D585" s="470"/>
      <c r="E585" s="510"/>
      <c r="F585" s="497"/>
      <c r="G585" s="314"/>
    </row>
    <row r="586" spans="1:43" s="40" customFormat="1" ht="127.5">
      <c r="A586" s="67" t="s">
        <v>1245</v>
      </c>
      <c r="B586" s="61" t="s">
        <v>2960</v>
      </c>
      <c r="C586" s="87"/>
      <c r="D586" s="464"/>
      <c r="E586" s="501"/>
      <c r="F586" s="501"/>
      <c r="G586" s="314"/>
    </row>
    <row r="587" spans="1:43" s="1" customFormat="1">
      <c r="A587" s="595"/>
      <c r="B587" s="41" t="s">
        <v>1644</v>
      </c>
      <c r="C587" s="176" t="s">
        <v>419</v>
      </c>
      <c r="D587" s="473">
        <v>130</v>
      </c>
      <c r="E587" s="570"/>
      <c r="F587" s="551">
        <f>D587*E587</f>
        <v>0</v>
      </c>
      <c r="G587" s="314"/>
      <c r="H587" s="417"/>
      <c r="I587" s="418"/>
      <c r="J587" s="419"/>
      <c r="K587" s="418"/>
      <c r="L587" s="420"/>
      <c r="M587" s="417"/>
      <c r="N587" s="418"/>
      <c r="O587" s="419"/>
      <c r="P587" s="418"/>
      <c r="Q587" s="420"/>
      <c r="R587" s="417"/>
      <c r="S587" s="418"/>
      <c r="T587" s="419"/>
      <c r="U587" s="418"/>
      <c r="V587" s="420"/>
      <c r="W587" s="417"/>
      <c r="X587" s="418"/>
      <c r="Y587" s="419"/>
      <c r="Z587" s="418"/>
      <c r="AA587" s="420"/>
      <c r="AB587" s="417"/>
      <c r="AC587" s="417"/>
      <c r="AD587" s="417"/>
      <c r="AE587" s="417"/>
      <c r="AF587" s="417"/>
      <c r="AG587" s="417"/>
      <c r="AH587" s="417"/>
      <c r="AI587" s="417"/>
      <c r="AJ587" s="417"/>
      <c r="AK587" s="417"/>
      <c r="AL587" s="417"/>
      <c r="AM587" s="417"/>
      <c r="AN587" s="417"/>
    </row>
    <row r="588" spans="1:43" s="177" customFormat="1">
      <c r="A588" s="595"/>
      <c r="B588" s="41" t="s">
        <v>1200</v>
      </c>
      <c r="C588" s="176" t="s">
        <v>423</v>
      </c>
      <c r="D588" s="473">
        <v>97</v>
      </c>
      <c r="E588" s="570"/>
      <c r="F588" s="551">
        <f>D588*E588</f>
        <v>0</v>
      </c>
      <c r="G588" s="314"/>
    </row>
    <row r="589" spans="1:43" s="177" customFormat="1">
      <c r="A589" s="205"/>
      <c r="B589" s="61"/>
      <c r="C589" s="209"/>
      <c r="D589" s="464"/>
      <c r="E589" s="509"/>
      <c r="F589" s="503"/>
      <c r="G589" s="314"/>
    </row>
    <row r="590" spans="1:43" s="177" customFormat="1">
      <c r="A590" s="560"/>
      <c r="B590" s="558" t="s">
        <v>1202</v>
      </c>
      <c r="C590" s="409"/>
      <c r="D590" s="561"/>
      <c r="E590" s="562"/>
      <c r="F590" s="529">
        <f>SUM(F563:F589)</f>
        <v>0</v>
      </c>
      <c r="G590" s="314"/>
    </row>
    <row r="591" spans="1:43" s="177" customFormat="1">
      <c r="A591" s="178"/>
      <c r="B591" s="446"/>
      <c r="C591" s="23"/>
      <c r="D591" s="464"/>
      <c r="E591" s="502"/>
      <c r="F591" s="503"/>
      <c r="G591" s="314"/>
    </row>
    <row r="592" spans="1:43" s="177" customFormat="1">
      <c r="A592" s="178"/>
      <c r="B592" s="446"/>
      <c r="C592" s="23"/>
      <c r="D592" s="464"/>
      <c r="E592" s="502"/>
      <c r="F592" s="503"/>
      <c r="G592" s="314"/>
    </row>
    <row r="593" spans="1:9" s="1" customFormat="1">
      <c r="A593" s="408" t="s">
        <v>552</v>
      </c>
      <c r="B593" s="558" t="s">
        <v>1203</v>
      </c>
      <c r="C593" s="559"/>
      <c r="D593" s="466"/>
      <c r="E593" s="529"/>
      <c r="F593" s="529"/>
      <c r="G593" s="314"/>
    </row>
    <row r="594" spans="1:9" s="1" customFormat="1">
      <c r="A594" s="178"/>
      <c r="B594" s="446"/>
      <c r="C594" s="23"/>
      <c r="D594" s="464"/>
      <c r="E594" s="502"/>
      <c r="F594" s="503"/>
      <c r="G594" s="314"/>
    </row>
    <row r="595" spans="1:9" s="1" customFormat="1" ht="242.25" customHeight="1">
      <c r="A595" s="39" t="s">
        <v>1210</v>
      </c>
      <c r="B595" s="61" t="s">
        <v>1204</v>
      </c>
      <c r="C595" s="87"/>
      <c r="D595" s="467"/>
      <c r="E595" s="494"/>
      <c r="F595" s="497"/>
      <c r="G595" s="314"/>
    </row>
    <row r="596" spans="1:9" s="1" customFormat="1" ht="51">
      <c r="A596" s="421"/>
      <c r="B596" s="61" t="s">
        <v>1205</v>
      </c>
      <c r="C596" s="87"/>
      <c r="D596" s="467"/>
      <c r="E596" s="494"/>
      <c r="F596" s="497"/>
      <c r="G596" s="314"/>
    </row>
    <row r="597" spans="1:9" s="1" customFormat="1" ht="38.25">
      <c r="A597" s="46"/>
      <c r="B597" s="61" t="s">
        <v>1211</v>
      </c>
      <c r="C597" s="209"/>
      <c r="D597" s="467"/>
      <c r="E597" s="494"/>
      <c r="F597" s="497"/>
      <c r="G597" s="314"/>
    </row>
    <row r="598" spans="1:9" s="40" customFormat="1" ht="38.25">
      <c r="A598" s="421"/>
      <c r="B598" s="61" t="s">
        <v>1212</v>
      </c>
      <c r="C598" s="87"/>
      <c r="D598" s="467"/>
      <c r="E598" s="494"/>
      <c r="F598" s="497"/>
      <c r="G598" s="314"/>
    </row>
    <row r="599" spans="1:9" s="1" customFormat="1" ht="25.5">
      <c r="A599" s="421"/>
      <c r="B599" s="29" t="s">
        <v>1206</v>
      </c>
      <c r="C599" s="87"/>
      <c r="D599" s="467"/>
      <c r="E599" s="494"/>
      <c r="F599" s="497"/>
      <c r="G599" s="314"/>
      <c r="I599" s="422"/>
    </row>
    <row r="600" spans="1:9" s="1" customFormat="1" ht="25.5">
      <c r="A600" s="67" t="s">
        <v>963</v>
      </c>
      <c r="B600" s="29" t="s">
        <v>1125</v>
      </c>
      <c r="C600" s="185"/>
      <c r="D600" s="479"/>
      <c r="E600" s="495"/>
      <c r="F600" s="497"/>
      <c r="G600" s="314"/>
    </row>
    <row r="601" spans="1:9" s="1" customFormat="1">
      <c r="A601" s="575"/>
      <c r="B601" s="41" t="s">
        <v>1207</v>
      </c>
      <c r="C601" s="176" t="s">
        <v>419</v>
      </c>
      <c r="D601" s="468">
        <v>2726</v>
      </c>
      <c r="E601" s="570"/>
      <c r="F601" s="551">
        <f>D601*E601</f>
        <v>0</v>
      </c>
      <c r="G601" s="314"/>
      <c r="H601" s="199"/>
    </row>
    <row r="602" spans="1:9" s="1" customFormat="1">
      <c r="A602" s="575"/>
      <c r="B602" s="41" t="s">
        <v>1214</v>
      </c>
      <c r="C602" s="176" t="s">
        <v>419</v>
      </c>
      <c r="D602" s="468">
        <v>46</v>
      </c>
      <c r="E602" s="570"/>
      <c r="F602" s="551">
        <f>D602*E602</f>
        <v>0</v>
      </c>
      <c r="G602" s="314"/>
      <c r="H602" s="199"/>
    </row>
    <row r="603" spans="1:9" s="1" customFormat="1">
      <c r="A603" s="575"/>
      <c r="B603" s="41" t="s">
        <v>1208</v>
      </c>
      <c r="C603" s="176" t="s">
        <v>419</v>
      </c>
      <c r="D603" s="468">
        <v>159</v>
      </c>
      <c r="E603" s="570"/>
      <c r="F603" s="551">
        <f>D603*E603</f>
        <v>0</v>
      </c>
      <c r="G603" s="314"/>
    </row>
    <row r="604" spans="1:9" s="40" customFormat="1">
      <c r="A604" s="575"/>
      <c r="B604" s="41" t="s">
        <v>1209</v>
      </c>
      <c r="C604" s="176" t="s">
        <v>419</v>
      </c>
      <c r="D604" s="468">
        <v>595</v>
      </c>
      <c r="E604" s="570"/>
      <c r="F604" s="551">
        <f>D604*E604</f>
        <v>0</v>
      </c>
      <c r="G604" s="314"/>
    </row>
    <row r="605" spans="1:9" s="1" customFormat="1">
      <c r="A605" s="67"/>
      <c r="B605" s="61"/>
      <c r="C605" s="87"/>
      <c r="D605" s="467"/>
      <c r="E605" s="496"/>
      <c r="F605" s="497"/>
      <c r="G605" s="314"/>
      <c r="I605" s="422"/>
    </row>
    <row r="606" spans="1:9" s="1" customFormat="1" ht="25.5">
      <c r="A606" s="67" t="s">
        <v>968</v>
      </c>
      <c r="B606" s="29" t="s">
        <v>1213</v>
      </c>
      <c r="C606" s="185"/>
      <c r="D606" s="479"/>
      <c r="E606" s="495"/>
      <c r="F606" s="497"/>
      <c r="G606" s="314"/>
    </row>
    <row r="607" spans="1:9" s="1" customFormat="1">
      <c r="A607" s="575"/>
      <c r="B607" s="41" t="s">
        <v>1207</v>
      </c>
      <c r="C607" s="176" t="s">
        <v>419</v>
      </c>
      <c r="D607" s="468">
        <v>1758</v>
      </c>
      <c r="E607" s="570"/>
      <c r="F607" s="551">
        <f>D607*E607</f>
        <v>0</v>
      </c>
      <c r="G607" s="314"/>
      <c r="H607" s="199"/>
    </row>
    <row r="608" spans="1:9" s="1" customFormat="1">
      <c r="A608" s="575"/>
      <c r="B608" s="41" t="s">
        <v>1214</v>
      </c>
      <c r="C608" s="176" t="s">
        <v>419</v>
      </c>
      <c r="D608" s="468">
        <v>46</v>
      </c>
      <c r="E608" s="570"/>
      <c r="F608" s="551">
        <f>D608*E608</f>
        <v>0</v>
      </c>
      <c r="G608" s="314"/>
      <c r="H608" s="199"/>
    </row>
    <row r="609" spans="1:10" s="177" customFormat="1">
      <c r="A609" s="575"/>
      <c r="B609" s="41" t="s">
        <v>1208</v>
      </c>
      <c r="C609" s="176" t="s">
        <v>419</v>
      </c>
      <c r="D609" s="468">
        <v>769</v>
      </c>
      <c r="E609" s="570"/>
      <c r="F609" s="551">
        <f>D609*E609</f>
        <v>0</v>
      </c>
      <c r="G609" s="314"/>
    </row>
    <row r="610" spans="1:10" s="40" customFormat="1">
      <c r="A610" s="575"/>
      <c r="B610" s="41" t="s">
        <v>1209</v>
      </c>
      <c r="C610" s="176" t="s">
        <v>419</v>
      </c>
      <c r="D610" s="468">
        <v>73</v>
      </c>
      <c r="E610" s="570"/>
      <c r="F610" s="551">
        <f>D610*E610</f>
        <v>0</v>
      </c>
      <c r="G610" s="314"/>
    </row>
    <row r="611" spans="1:10" s="1" customFormat="1">
      <c r="A611" s="178"/>
      <c r="B611" s="446"/>
      <c r="C611" s="23"/>
      <c r="D611" s="464"/>
      <c r="E611" s="502"/>
      <c r="F611" s="503"/>
      <c r="G611" s="314"/>
      <c r="I611" s="422"/>
    </row>
    <row r="612" spans="1:10" s="1" customFormat="1" ht="25.5">
      <c r="A612" s="67" t="s">
        <v>1128</v>
      </c>
      <c r="B612" s="29" t="s">
        <v>1215</v>
      </c>
      <c r="C612" s="185"/>
      <c r="D612" s="479"/>
      <c r="E612" s="495"/>
      <c r="F612" s="497"/>
      <c r="G612" s="314"/>
      <c r="H612" s="199"/>
    </row>
    <row r="613" spans="1:10" s="1" customFormat="1">
      <c r="A613" s="575"/>
      <c r="B613" s="41" t="s">
        <v>1207</v>
      </c>
      <c r="C613" s="176" t="s">
        <v>419</v>
      </c>
      <c r="D613" s="468">
        <v>1573</v>
      </c>
      <c r="E613" s="570"/>
      <c r="F613" s="551">
        <f>D613*E613</f>
        <v>0</v>
      </c>
      <c r="G613" s="314"/>
      <c r="H613" s="199"/>
    </row>
    <row r="614" spans="1:10" s="1" customFormat="1">
      <c r="A614" s="575"/>
      <c r="B614" s="41" t="s">
        <v>1208</v>
      </c>
      <c r="C614" s="176" t="s">
        <v>419</v>
      </c>
      <c r="D614" s="468">
        <v>798</v>
      </c>
      <c r="E614" s="570"/>
      <c r="F614" s="551">
        <f>D614*E614</f>
        <v>0</v>
      </c>
      <c r="G614" s="314"/>
      <c r="H614" s="199"/>
    </row>
    <row r="615" spans="1:10" s="177" customFormat="1">
      <c r="A615" s="575"/>
      <c r="B615" s="41" t="s">
        <v>1209</v>
      </c>
      <c r="C615" s="176" t="s">
        <v>419</v>
      </c>
      <c r="D615" s="468">
        <v>68</v>
      </c>
      <c r="E615" s="570"/>
      <c r="F615" s="551">
        <f>D615*E615</f>
        <v>0</v>
      </c>
      <c r="G615" s="314"/>
    </row>
    <row r="616" spans="1:10" s="177" customFormat="1">
      <c r="A616" s="183"/>
      <c r="B616" s="33"/>
      <c r="C616" s="185"/>
      <c r="D616" s="475"/>
      <c r="E616" s="497"/>
      <c r="F616" s="497"/>
      <c r="G616" s="314"/>
    </row>
    <row r="617" spans="1:10" s="177" customFormat="1">
      <c r="A617" s="560"/>
      <c r="B617" s="558" t="s">
        <v>1216</v>
      </c>
      <c r="C617" s="409"/>
      <c r="D617" s="561"/>
      <c r="E617" s="562"/>
      <c r="F617" s="529">
        <f>SUM(F596:F616)</f>
        <v>0</v>
      </c>
      <c r="G617" s="314"/>
    </row>
    <row r="618" spans="1:10" s="177" customFormat="1">
      <c r="A618" s="178"/>
      <c r="B618" s="446"/>
      <c r="C618" s="23"/>
      <c r="D618" s="464"/>
      <c r="E618" s="502"/>
      <c r="F618" s="503"/>
      <c r="G618" s="314"/>
    </row>
    <row r="619" spans="1:10" s="177" customFormat="1">
      <c r="A619" s="178"/>
      <c r="B619" s="446"/>
      <c r="C619" s="23"/>
      <c r="D619" s="464"/>
      <c r="E619" s="502"/>
      <c r="F619" s="503"/>
      <c r="G619" s="314"/>
    </row>
    <row r="620" spans="1:10" s="1" customFormat="1">
      <c r="A620" s="408" t="s">
        <v>551</v>
      </c>
      <c r="B620" s="558" t="s">
        <v>1272</v>
      </c>
      <c r="C620" s="559"/>
      <c r="D620" s="466"/>
      <c r="E620" s="529"/>
      <c r="F620" s="529"/>
      <c r="G620" s="314"/>
    </row>
    <row r="621" spans="1:10" s="1" customFormat="1" ht="63.75">
      <c r="A621" s="178"/>
      <c r="B621" s="443" t="s">
        <v>2964</v>
      </c>
      <c r="C621" s="23"/>
      <c r="D621" s="464"/>
      <c r="E621" s="502"/>
      <c r="F621" s="503"/>
      <c r="G621" s="314"/>
    </row>
    <row r="622" spans="1:10" s="1" customFormat="1" ht="25.5">
      <c r="A622" s="67" t="s">
        <v>1195</v>
      </c>
      <c r="B622" s="61" t="s">
        <v>1217</v>
      </c>
      <c r="C622" s="87"/>
      <c r="D622" s="467"/>
      <c r="E622" s="496"/>
      <c r="F622" s="497"/>
      <c r="G622" s="314"/>
      <c r="H622" s="413"/>
      <c r="I622" s="410"/>
      <c r="J622" s="410"/>
    </row>
    <row r="623" spans="1:10" s="1" customFormat="1" ht="191.25">
      <c r="A623" s="67"/>
      <c r="B623" s="61" t="s">
        <v>2959</v>
      </c>
      <c r="C623" s="87"/>
      <c r="D623" s="467"/>
      <c r="E623" s="494"/>
      <c r="F623" s="497"/>
      <c r="G623" s="314"/>
      <c r="H623" s="410"/>
      <c r="I623" s="410"/>
      <c r="J623" s="410"/>
    </row>
    <row r="624" spans="1:10" s="1" customFormat="1" ht="25.5">
      <c r="A624" s="188"/>
      <c r="B624" s="61" t="s">
        <v>1218</v>
      </c>
      <c r="C624" s="87"/>
      <c r="D624" s="467"/>
      <c r="E624" s="497"/>
      <c r="F624" s="497"/>
      <c r="G624" s="314"/>
      <c r="H624" s="410"/>
      <c r="I624" s="410"/>
      <c r="J624" s="410"/>
    </row>
    <row r="625" spans="1:244" s="1" customFormat="1">
      <c r="A625" s="575"/>
      <c r="B625" s="41" t="s">
        <v>1219</v>
      </c>
      <c r="C625" s="176" t="s">
        <v>419</v>
      </c>
      <c r="D625" s="468">
        <v>33</v>
      </c>
      <c r="E625" s="570"/>
      <c r="F625" s="551">
        <f>D625*E625</f>
        <v>0</v>
      </c>
      <c r="G625" s="314"/>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58"/>
      <c r="DL625" s="58"/>
      <c r="DM625" s="58"/>
      <c r="DN625" s="58"/>
      <c r="DO625" s="58"/>
      <c r="DP625" s="58"/>
      <c r="DQ625" s="58"/>
      <c r="DR625" s="58"/>
      <c r="DS625" s="58"/>
      <c r="DT625" s="58"/>
      <c r="DU625" s="58"/>
      <c r="DV625" s="58"/>
      <c r="DW625" s="58"/>
      <c r="DX625" s="58"/>
      <c r="DY625" s="58"/>
      <c r="DZ625" s="58"/>
      <c r="EA625" s="58"/>
      <c r="EB625" s="58"/>
      <c r="EC625" s="58"/>
      <c r="ED625" s="58"/>
      <c r="EE625" s="58"/>
      <c r="EF625" s="58"/>
      <c r="EG625" s="58"/>
      <c r="EH625" s="58"/>
      <c r="EI625" s="58"/>
      <c r="EJ625" s="58"/>
      <c r="EK625" s="58"/>
      <c r="EL625" s="58"/>
      <c r="EM625" s="58"/>
      <c r="EN625" s="58"/>
      <c r="EO625" s="58"/>
      <c r="EP625" s="58"/>
      <c r="EQ625" s="58"/>
      <c r="ER625" s="58"/>
      <c r="ES625" s="58"/>
      <c r="ET625" s="58"/>
      <c r="EU625" s="58"/>
      <c r="EV625" s="58"/>
      <c r="EW625" s="58"/>
      <c r="EX625" s="58"/>
      <c r="EY625" s="58"/>
      <c r="EZ625" s="58"/>
      <c r="FA625" s="58"/>
      <c r="FB625" s="58"/>
      <c r="FC625" s="58"/>
      <c r="FD625" s="58"/>
      <c r="FE625" s="58"/>
      <c r="FF625" s="58"/>
      <c r="FG625" s="58"/>
      <c r="FH625" s="58"/>
      <c r="FI625" s="58"/>
      <c r="FJ625" s="58"/>
      <c r="FK625" s="58"/>
      <c r="FL625" s="58"/>
      <c r="FM625" s="58"/>
      <c r="FN625" s="58"/>
      <c r="FO625" s="58"/>
      <c r="FP625" s="58"/>
      <c r="FQ625" s="58"/>
      <c r="FR625" s="58"/>
      <c r="FS625" s="58"/>
      <c r="FT625" s="58"/>
      <c r="FU625" s="58"/>
      <c r="FV625" s="58"/>
      <c r="FW625" s="58"/>
      <c r="FX625" s="58"/>
      <c r="FY625" s="58"/>
      <c r="FZ625" s="58"/>
      <c r="GA625" s="58"/>
      <c r="GB625" s="58"/>
      <c r="GC625" s="58"/>
      <c r="GD625" s="58"/>
      <c r="GE625" s="58"/>
      <c r="GF625" s="58"/>
      <c r="GG625" s="58"/>
      <c r="GH625" s="58"/>
      <c r="GI625" s="58"/>
      <c r="GJ625" s="58"/>
      <c r="GK625" s="58"/>
      <c r="GL625" s="58"/>
      <c r="GM625" s="58"/>
      <c r="GN625" s="58"/>
      <c r="GO625" s="58"/>
      <c r="GP625" s="58"/>
      <c r="GQ625" s="58"/>
      <c r="GR625" s="58"/>
      <c r="GS625" s="58"/>
      <c r="GT625" s="58"/>
      <c r="GU625" s="58"/>
      <c r="GV625" s="58"/>
      <c r="GW625" s="58"/>
      <c r="GX625" s="58"/>
      <c r="GY625" s="58"/>
      <c r="GZ625" s="58"/>
      <c r="HA625" s="58"/>
      <c r="HB625" s="58"/>
      <c r="HC625" s="58"/>
      <c r="HD625" s="58"/>
      <c r="HE625" s="58"/>
      <c r="HF625" s="58"/>
      <c r="HG625" s="58"/>
      <c r="HH625" s="58"/>
      <c r="HI625" s="58"/>
      <c r="HJ625" s="58"/>
      <c r="HK625" s="58"/>
      <c r="HL625" s="58"/>
      <c r="HM625" s="58"/>
      <c r="HN625" s="58"/>
      <c r="HO625" s="58"/>
      <c r="HP625" s="58"/>
      <c r="HQ625" s="58"/>
      <c r="HR625" s="58"/>
      <c r="HS625" s="58"/>
      <c r="HT625" s="58"/>
      <c r="HU625" s="58"/>
      <c r="HV625" s="58"/>
      <c r="HW625" s="58"/>
      <c r="HX625" s="58"/>
      <c r="HY625" s="58"/>
      <c r="HZ625" s="58"/>
      <c r="IA625" s="58"/>
      <c r="IB625" s="58"/>
      <c r="IC625" s="58"/>
      <c r="ID625" s="58"/>
      <c r="IE625" s="58"/>
      <c r="IF625" s="58"/>
      <c r="IG625" s="58"/>
      <c r="IH625" s="58"/>
      <c r="II625" s="58"/>
      <c r="IJ625" s="58"/>
    </row>
    <row r="626" spans="1:244" s="1" customFormat="1">
      <c r="A626" s="183"/>
      <c r="B626" s="33"/>
      <c r="C626" s="185"/>
      <c r="D626" s="475"/>
      <c r="E626" s="497"/>
      <c r="F626" s="497"/>
      <c r="G626" s="314"/>
      <c r="H626" s="58"/>
      <c r="I626" s="58"/>
      <c r="J626" s="58"/>
      <c r="K626" s="58"/>
      <c r="L626" s="58"/>
      <c r="M626" s="58"/>
      <c r="N626" s="224"/>
      <c r="O626" s="224"/>
      <c r="P626" s="224"/>
      <c r="Q626" s="224"/>
      <c r="R626" s="224"/>
      <c r="S626" s="224"/>
      <c r="T626" s="224"/>
      <c r="U626" s="224"/>
      <c r="V626" s="224"/>
      <c r="W626" s="224"/>
      <c r="X626" s="224"/>
      <c r="Y626" s="224"/>
      <c r="Z626" s="224"/>
      <c r="AA626" s="224"/>
      <c r="AB626" s="224"/>
      <c r="AC626" s="224"/>
      <c r="AD626" s="224"/>
      <c r="AE626" s="224"/>
      <c r="AF626" s="224"/>
      <c r="AG626" s="224"/>
      <c r="AH626" s="224"/>
      <c r="AI626" s="224"/>
      <c r="AJ626" s="224"/>
      <c r="AK626" s="224"/>
      <c r="AL626" s="224"/>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224"/>
      <c r="BQ626" s="224"/>
      <c r="BR626" s="224"/>
      <c r="BS626" s="224"/>
      <c r="BT626" s="224"/>
      <c r="BU626" s="224"/>
      <c r="BV626" s="224"/>
      <c r="BW626" s="224"/>
      <c r="BX626" s="224"/>
      <c r="BY626" s="224"/>
      <c r="BZ626" s="224"/>
      <c r="CA626" s="224"/>
      <c r="CB626" s="224"/>
      <c r="CC626" s="224"/>
      <c r="CD626" s="224"/>
      <c r="CE626" s="224"/>
      <c r="CF626" s="224"/>
      <c r="CG626" s="224"/>
      <c r="CH626" s="224"/>
      <c r="CI626" s="224"/>
      <c r="CJ626" s="224"/>
      <c r="CK626" s="224"/>
      <c r="CL626" s="224"/>
      <c r="CM626" s="224"/>
      <c r="CN626" s="224"/>
      <c r="CO626" s="224"/>
      <c r="CP626" s="224"/>
      <c r="CQ626" s="224"/>
      <c r="CR626" s="224"/>
      <c r="CS626" s="224"/>
      <c r="CT626" s="224"/>
      <c r="CU626" s="224"/>
      <c r="CV626" s="224"/>
      <c r="CW626" s="224"/>
      <c r="CX626" s="224"/>
      <c r="CY626" s="224"/>
      <c r="CZ626" s="224"/>
      <c r="DA626" s="224"/>
      <c r="DB626" s="224"/>
      <c r="DC626" s="224"/>
      <c r="DD626" s="224"/>
      <c r="DE626" s="224"/>
      <c r="DF626" s="224"/>
      <c r="DG626" s="224"/>
      <c r="DH626" s="224"/>
      <c r="DI626" s="224"/>
      <c r="DJ626" s="224"/>
      <c r="DK626" s="224"/>
      <c r="DL626" s="224"/>
      <c r="DM626" s="224"/>
      <c r="DN626" s="224"/>
      <c r="DO626" s="224"/>
      <c r="DP626" s="224"/>
      <c r="DQ626" s="224"/>
      <c r="DR626" s="224"/>
      <c r="DS626" s="224"/>
      <c r="DT626" s="224"/>
      <c r="DU626" s="224"/>
      <c r="DV626" s="224"/>
      <c r="DW626" s="224"/>
      <c r="DX626" s="224"/>
      <c r="DY626" s="224"/>
      <c r="DZ626" s="224"/>
      <c r="EA626" s="224"/>
      <c r="EB626" s="224"/>
      <c r="EC626" s="224"/>
      <c r="ED626" s="224"/>
      <c r="EE626" s="224"/>
      <c r="EF626" s="224"/>
      <c r="EG626" s="224"/>
      <c r="EH626" s="224"/>
      <c r="EI626" s="224"/>
      <c r="EJ626" s="224"/>
      <c r="EK626" s="224"/>
      <c r="EL626" s="224"/>
      <c r="EM626" s="224"/>
      <c r="EN626" s="224"/>
      <c r="EO626" s="224"/>
      <c r="EP626" s="224"/>
      <c r="EQ626" s="224"/>
      <c r="ER626" s="224"/>
      <c r="ES626" s="224"/>
      <c r="ET626" s="224"/>
      <c r="EU626" s="224"/>
      <c r="EV626" s="224"/>
      <c r="EW626" s="224"/>
      <c r="EX626" s="224"/>
      <c r="EY626" s="224"/>
      <c r="EZ626" s="224"/>
      <c r="FA626" s="224"/>
      <c r="FB626" s="224"/>
      <c r="FC626" s="224"/>
      <c r="FD626" s="224"/>
      <c r="FE626" s="224"/>
      <c r="FF626" s="224"/>
      <c r="FG626" s="224"/>
      <c r="FH626" s="224"/>
      <c r="FI626" s="224"/>
      <c r="FJ626" s="224"/>
      <c r="FK626" s="224"/>
      <c r="FL626" s="224"/>
      <c r="FM626" s="224"/>
      <c r="FN626" s="224"/>
      <c r="FO626" s="224"/>
      <c r="FP626" s="224"/>
      <c r="FQ626" s="224"/>
      <c r="FR626" s="224"/>
      <c r="FS626" s="224"/>
      <c r="FT626" s="224"/>
      <c r="FU626" s="224"/>
      <c r="FV626" s="224"/>
      <c r="FW626" s="224"/>
      <c r="FX626" s="224"/>
      <c r="FY626" s="224"/>
      <c r="FZ626" s="224"/>
      <c r="GA626" s="224"/>
      <c r="GB626" s="224"/>
      <c r="GC626" s="224"/>
      <c r="GD626" s="224"/>
      <c r="GE626" s="224"/>
      <c r="GF626" s="224"/>
      <c r="GG626" s="224"/>
      <c r="GH626" s="224"/>
      <c r="GI626" s="224"/>
      <c r="GJ626" s="224"/>
      <c r="GK626" s="224"/>
      <c r="GL626" s="224"/>
      <c r="GM626" s="224"/>
      <c r="GN626" s="224"/>
      <c r="GO626" s="224"/>
      <c r="GP626" s="224"/>
      <c r="GQ626" s="224"/>
      <c r="GR626" s="224"/>
      <c r="GS626" s="224"/>
      <c r="GT626" s="224"/>
      <c r="GU626" s="224"/>
      <c r="GV626" s="224"/>
      <c r="GW626" s="224"/>
      <c r="GX626" s="224"/>
      <c r="GY626" s="224"/>
      <c r="GZ626" s="224"/>
      <c r="HA626" s="224"/>
      <c r="HB626" s="224"/>
      <c r="HC626" s="224"/>
      <c r="HD626" s="224"/>
      <c r="HE626" s="224"/>
      <c r="HF626" s="224"/>
      <c r="HG626" s="224"/>
      <c r="HH626" s="224"/>
      <c r="HI626" s="224"/>
      <c r="HJ626" s="224"/>
      <c r="HK626" s="224"/>
      <c r="HL626" s="224"/>
      <c r="HM626" s="224"/>
      <c r="HN626" s="224"/>
      <c r="HO626" s="224"/>
      <c r="HP626" s="224"/>
      <c r="HQ626" s="224"/>
      <c r="HR626" s="224"/>
      <c r="HS626" s="224"/>
      <c r="HT626" s="224"/>
      <c r="HU626" s="224"/>
      <c r="HV626" s="224"/>
      <c r="HW626" s="224"/>
      <c r="HX626" s="224"/>
      <c r="HY626" s="224"/>
      <c r="HZ626" s="224"/>
      <c r="IA626" s="225"/>
      <c r="IB626" s="225"/>
      <c r="IC626" s="225"/>
      <c r="ID626" s="225"/>
      <c r="IE626" s="225"/>
      <c r="IF626" s="225"/>
      <c r="IG626" s="225"/>
      <c r="IH626" s="225"/>
      <c r="II626" s="225"/>
      <c r="IJ626" s="225"/>
    </row>
    <row r="627" spans="1:244" s="1" customFormat="1" ht="25.5">
      <c r="A627" s="222" t="s">
        <v>1221</v>
      </c>
      <c r="B627" s="59" t="s">
        <v>1398</v>
      </c>
      <c r="C627" s="223"/>
      <c r="D627" s="478"/>
      <c r="E627" s="511"/>
      <c r="F627" s="505"/>
      <c r="G627" s="314"/>
      <c r="H627" s="227"/>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c r="CX627" s="58"/>
      <c r="CY627" s="58"/>
      <c r="CZ627" s="58"/>
      <c r="DA627" s="58"/>
      <c r="DB627" s="58"/>
      <c r="DC627" s="58"/>
      <c r="DD627" s="58"/>
      <c r="DE627" s="58"/>
      <c r="DF627" s="58"/>
      <c r="DG627" s="58"/>
      <c r="DH627" s="58"/>
      <c r="DI627" s="58"/>
      <c r="DJ627" s="58"/>
      <c r="DK627" s="58"/>
      <c r="DL627" s="58"/>
      <c r="DM627" s="58"/>
      <c r="DN627" s="58"/>
      <c r="DO627" s="58"/>
      <c r="DP627" s="58"/>
      <c r="DQ627" s="58"/>
      <c r="DR627" s="58"/>
      <c r="DS627" s="58"/>
      <c r="DT627" s="58"/>
      <c r="DU627" s="58"/>
      <c r="DV627" s="58"/>
      <c r="DW627" s="58"/>
      <c r="DX627" s="58"/>
      <c r="DY627" s="58"/>
      <c r="DZ627" s="58"/>
      <c r="EA627" s="58"/>
      <c r="EB627" s="58"/>
      <c r="EC627" s="58"/>
      <c r="ED627" s="58"/>
      <c r="EE627" s="58"/>
      <c r="EF627" s="58"/>
      <c r="EG627" s="58"/>
      <c r="EH627" s="58"/>
      <c r="EI627" s="58"/>
      <c r="EJ627" s="58"/>
      <c r="EK627" s="58"/>
      <c r="EL627" s="58"/>
      <c r="EM627" s="58"/>
      <c r="EN627" s="58"/>
      <c r="EO627" s="58"/>
      <c r="EP627" s="58"/>
      <c r="EQ627" s="58"/>
      <c r="ER627" s="58"/>
      <c r="ES627" s="58"/>
      <c r="ET627" s="58"/>
      <c r="EU627" s="58"/>
      <c r="EV627" s="58"/>
      <c r="EW627" s="58"/>
      <c r="EX627" s="58"/>
      <c r="EY627" s="58"/>
      <c r="EZ627" s="58"/>
      <c r="FA627" s="58"/>
      <c r="FB627" s="58"/>
      <c r="FC627" s="58"/>
      <c r="FD627" s="58"/>
      <c r="FE627" s="58"/>
      <c r="FF627" s="58"/>
      <c r="FG627" s="58"/>
      <c r="FH627" s="58"/>
      <c r="FI627" s="58"/>
      <c r="FJ627" s="58"/>
      <c r="FK627" s="58"/>
      <c r="FL627" s="58"/>
      <c r="FM627" s="58"/>
      <c r="FN627" s="58"/>
      <c r="FO627" s="58"/>
      <c r="FP627" s="58"/>
      <c r="FQ627" s="58"/>
      <c r="FR627" s="58"/>
      <c r="FS627" s="58"/>
      <c r="FT627" s="58"/>
      <c r="FU627" s="58"/>
      <c r="FV627" s="58"/>
      <c r="FW627" s="58"/>
      <c r="FX627" s="58"/>
      <c r="FY627" s="58"/>
      <c r="FZ627" s="58"/>
      <c r="GA627" s="58"/>
      <c r="GB627" s="58"/>
      <c r="GC627" s="58"/>
      <c r="GD627" s="58"/>
      <c r="GE627" s="58"/>
      <c r="GF627" s="58"/>
      <c r="GG627" s="58"/>
      <c r="GH627" s="58"/>
      <c r="GI627" s="58"/>
      <c r="GJ627" s="58"/>
      <c r="GK627" s="58"/>
      <c r="GL627" s="58"/>
      <c r="GM627" s="58"/>
      <c r="GN627" s="58"/>
      <c r="GO627" s="58"/>
      <c r="GP627" s="58"/>
      <c r="GQ627" s="58"/>
      <c r="GR627" s="58"/>
      <c r="GS627" s="58"/>
      <c r="GT627" s="58"/>
      <c r="GU627" s="58"/>
      <c r="GV627" s="58"/>
      <c r="GW627" s="58"/>
      <c r="GX627" s="58"/>
      <c r="GY627" s="58"/>
      <c r="GZ627" s="58"/>
      <c r="HA627" s="58"/>
      <c r="HB627" s="58"/>
      <c r="HC627" s="58"/>
      <c r="HD627" s="58"/>
      <c r="HE627" s="58"/>
      <c r="HF627" s="58"/>
      <c r="HG627" s="58"/>
      <c r="HH627" s="58"/>
      <c r="HI627" s="58"/>
      <c r="HJ627" s="58"/>
      <c r="HK627" s="58"/>
      <c r="HL627" s="58"/>
      <c r="HM627" s="58"/>
      <c r="HN627" s="58"/>
      <c r="HO627" s="58"/>
      <c r="HP627" s="58"/>
      <c r="HQ627" s="58"/>
      <c r="HR627" s="58"/>
      <c r="HS627" s="58"/>
      <c r="HT627" s="58"/>
      <c r="HU627" s="58"/>
      <c r="HV627" s="58"/>
      <c r="HW627" s="58"/>
      <c r="HX627" s="58"/>
      <c r="HY627" s="58"/>
      <c r="HZ627" s="58"/>
      <c r="IA627" s="58"/>
      <c r="IB627" s="58"/>
      <c r="IC627" s="58"/>
      <c r="ID627" s="58"/>
      <c r="IE627" s="58"/>
      <c r="IF627" s="58"/>
      <c r="IG627" s="58"/>
      <c r="IH627" s="58"/>
      <c r="II627" s="58"/>
      <c r="IJ627" s="58"/>
    </row>
    <row r="628" spans="1:244" s="1" customFormat="1" ht="165.75">
      <c r="A628" s="222"/>
      <c r="B628" s="59" t="s">
        <v>2961</v>
      </c>
      <c r="C628" s="223"/>
      <c r="D628" s="478"/>
      <c r="E628" s="512"/>
      <c r="F628" s="505"/>
      <c r="G628" s="314"/>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c r="CX628" s="58"/>
      <c r="CY628" s="58"/>
      <c r="CZ628" s="58"/>
      <c r="DA628" s="58"/>
      <c r="DB628" s="58"/>
      <c r="DC628" s="58"/>
      <c r="DD628" s="58"/>
      <c r="DE628" s="58"/>
      <c r="DF628" s="58"/>
      <c r="DG628" s="58"/>
      <c r="DH628" s="58"/>
      <c r="DI628" s="58"/>
      <c r="DJ628" s="58"/>
      <c r="DK628" s="58"/>
      <c r="DL628" s="58"/>
      <c r="DM628" s="58"/>
      <c r="DN628" s="58"/>
      <c r="DO628" s="58"/>
      <c r="DP628" s="58"/>
      <c r="DQ628" s="58"/>
      <c r="DR628" s="58"/>
      <c r="DS628" s="58"/>
      <c r="DT628" s="58"/>
      <c r="DU628" s="58"/>
      <c r="DV628" s="58"/>
      <c r="DW628" s="58"/>
      <c r="DX628" s="58"/>
      <c r="DY628" s="58"/>
      <c r="DZ628" s="58"/>
      <c r="EA628" s="58"/>
      <c r="EB628" s="58"/>
      <c r="EC628" s="58"/>
      <c r="ED628" s="58"/>
      <c r="EE628" s="58"/>
      <c r="EF628" s="58"/>
      <c r="EG628" s="58"/>
      <c r="EH628" s="58"/>
      <c r="EI628" s="58"/>
      <c r="EJ628" s="58"/>
      <c r="EK628" s="58"/>
      <c r="EL628" s="58"/>
      <c r="EM628" s="58"/>
      <c r="EN628" s="58"/>
      <c r="EO628" s="58"/>
      <c r="EP628" s="58"/>
      <c r="EQ628" s="58"/>
      <c r="ER628" s="58"/>
      <c r="ES628" s="58"/>
      <c r="ET628" s="58"/>
      <c r="EU628" s="58"/>
      <c r="EV628" s="58"/>
      <c r="EW628" s="58"/>
      <c r="EX628" s="58"/>
      <c r="EY628" s="58"/>
      <c r="EZ628" s="58"/>
      <c r="FA628" s="58"/>
      <c r="FB628" s="58"/>
      <c r="FC628" s="58"/>
      <c r="FD628" s="58"/>
      <c r="FE628" s="58"/>
      <c r="FF628" s="58"/>
      <c r="FG628" s="58"/>
      <c r="FH628" s="58"/>
      <c r="FI628" s="58"/>
      <c r="FJ628" s="58"/>
      <c r="FK628" s="58"/>
      <c r="FL628" s="58"/>
      <c r="FM628" s="58"/>
      <c r="FN628" s="58"/>
      <c r="FO628" s="58"/>
      <c r="FP628" s="58"/>
      <c r="FQ628" s="58"/>
      <c r="FR628" s="58"/>
      <c r="FS628" s="58"/>
      <c r="FT628" s="58"/>
      <c r="FU628" s="58"/>
      <c r="FV628" s="58"/>
      <c r="FW628" s="58"/>
      <c r="FX628" s="58"/>
      <c r="FY628" s="58"/>
      <c r="FZ628" s="58"/>
      <c r="GA628" s="58"/>
      <c r="GB628" s="58"/>
      <c r="GC628" s="58"/>
      <c r="GD628" s="58"/>
      <c r="GE628" s="58"/>
      <c r="GF628" s="58"/>
      <c r="GG628" s="58"/>
      <c r="GH628" s="58"/>
      <c r="GI628" s="58"/>
      <c r="GJ628" s="58"/>
      <c r="GK628" s="58"/>
      <c r="GL628" s="58"/>
      <c r="GM628" s="58"/>
      <c r="GN628" s="58"/>
      <c r="GO628" s="58"/>
      <c r="GP628" s="58"/>
      <c r="GQ628" s="58"/>
      <c r="GR628" s="58"/>
      <c r="GS628" s="58"/>
      <c r="GT628" s="58"/>
      <c r="GU628" s="58"/>
      <c r="GV628" s="58"/>
      <c r="GW628" s="58"/>
      <c r="GX628" s="58"/>
      <c r="GY628" s="58"/>
      <c r="GZ628" s="58"/>
      <c r="HA628" s="58"/>
      <c r="HB628" s="58"/>
      <c r="HC628" s="58"/>
      <c r="HD628" s="58"/>
      <c r="HE628" s="58"/>
      <c r="HF628" s="58"/>
      <c r="HG628" s="58"/>
      <c r="HH628" s="58"/>
      <c r="HI628" s="58"/>
      <c r="HJ628" s="58"/>
      <c r="HK628" s="58"/>
      <c r="HL628" s="58"/>
      <c r="HM628" s="58"/>
      <c r="HN628" s="58"/>
      <c r="HO628" s="58"/>
      <c r="HP628" s="58"/>
      <c r="HQ628" s="58"/>
      <c r="HR628" s="58"/>
      <c r="HS628" s="58"/>
      <c r="HT628" s="58"/>
      <c r="HU628" s="58"/>
      <c r="HV628" s="58"/>
      <c r="HW628" s="58"/>
      <c r="HX628" s="58"/>
      <c r="HY628" s="58"/>
      <c r="HZ628" s="58"/>
      <c r="IA628" s="58"/>
      <c r="IB628" s="58"/>
      <c r="IC628" s="58"/>
      <c r="ID628" s="58"/>
      <c r="IE628" s="58"/>
      <c r="IF628" s="58"/>
      <c r="IG628" s="58"/>
      <c r="IH628" s="58"/>
      <c r="II628" s="58"/>
      <c r="IJ628" s="58"/>
    </row>
    <row r="629" spans="1:244" s="1" customFormat="1" ht="25.5">
      <c r="A629" s="226" t="s">
        <v>963</v>
      </c>
      <c r="B629" s="59" t="s">
        <v>1218</v>
      </c>
      <c r="C629" s="223"/>
      <c r="D629" s="478"/>
      <c r="E629" s="505"/>
      <c r="F629" s="505"/>
      <c r="G629" s="314"/>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c r="DN629" s="58"/>
      <c r="DO629" s="58"/>
      <c r="DP629" s="58"/>
      <c r="DQ629" s="58"/>
      <c r="DR629" s="58"/>
      <c r="DS629" s="58"/>
      <c r="DT629" s="58"/>
      <c r="DU629" s="58"/>
      <c r="DV629" s="58"/>
      <c r="DW629" s="58"/>
      <c r="DX629" s="58"/>
      <c r="DY629" s="58"/>
      <c r="DZ629" s="58"/>
      <c r="EA629" s="58"/>
      <c r="EB629" s="58"/>
      <c r="EC629" s="58"/>
      <c r="ED629" s="58"/>
      <c r="EE629" s="58"/>
      <c r="EF629" s="58"/>
      <c r="EG629" s="58"/>
      <c r="EH629" s="58"/>
      <c r="EI629" s="58"/>
      <c r="EJ629" s="58"/>
      <c r="EK629" s="58"/>
      <c r="EL629" s="58"/>
      <c r="EM629" s="58"/>
      <c r="EN629" s="58"/>
      <c r="EO629" s="58"/>
      <c r="EP629" s="58"/>
      <c r="EQ629" s="58"/>
      <c r="ER629" s="58"/>
      <c r="ES629" s="58"/>
      <c r="ET629" s="58"/>
      <c r="EU629" s="58"/>
      <c r="EV629" s="58"/>
      <c r="EW629" s="58"/>
      <c r="EX629" s="58"/>
      <c r="EY629" s="58"/>
      <c r="EZ629" s="58"/>
      <c r="FA629" s="58"/>
      <c r="FB629" s="58"/>
      <c r="FC629" s="58"/>
      <c r="FD629" s="58"/>
      <c r="FE629" s="58"/>
      <c r="FF629" s="58"/>
      <c r="FG629" s="58"/>
      <c r="FH629" s="58"/>
      <c r="FI629" s="58"/>
      <c r="FJ629" s="58"/>
      <c r="FK629" s="58"/>
      <c r="FL629" s="58"/>
      <c r="FM629" s="58"/>
      <c r="FN629" s="58"/>
      <c r="FO629" s="58"/>
      <c r="FP629" s="58"/>
      <c r="FQ629" s="58"/>
      <c r="FR629" s="58"/>
      <c r="FS629" s="58"/>
      <c r="FT629" s="58"/>
      <c r="FU629" s="58"/>
      <c r="FV629" s="58"/>
      <c r="FW629" s="58"/>
      <c r="FX629" s="58"/>
      <c r="FY629" s="58"/>
      <c r="FZ629" s="58"/>
      <c r="GA629" s="58"/>
      <c r="GB629" s="58"/>
      <c r="GC629" s="58"/>
      <c r="GD629" s="58"/>
      <c r="GE629" s="58"/>
      <c r="GF629" s="58"/>
      <c r="GG629" s="58"/>
      <c r="GH629" s="58"/>
      <c r="GI629" s="58"/>
      <c r="GJ629" s="58"/>
      <c r="GK629" s="58"/>
      <c r="GL629" s="58"/>
      <c r="GM629" s="58"/>
      <c r="GN629" s="58"/>
      <c r="GO629" s="58"/>
      <c r="GP629" s="58"/>
      <c r="GQ629" s="58"/>
      <c r="GR629" s="58"/>
      <c r="GS629" s="58"/>
      <c r="GT629" s="58"/>
      <c r="GU629" s="58"/>
      <c r="GV629" s="58"/>
      <c r="GW629" s="58"/>
      <c r="GX629" s="58"/>
      <c r="GY629" s="58"/>
      <c r="GZ629" s="58"/>
      <c r="HA629" s="58"/>
      <c r="HB629" s="58"/>
      <c r="HC629" s="58"/>
      <c r="HD629" s="58"/>
      <c r="HE629" s="58"/>
      <c r="HF629" s="58"/>
      <c r="HG629" s="58"/>
      <c r="HH629" s="58"/>
      <c r="HI629" s="58"/>
      <c r="HJ629" s="58"/>
      <c r="HK629" s="58"/>
      <c r="HL629" s="58"/>
      <c r="HM629" s="58"/>
      <c r="HN629" s="58"/>
      <c r="HO629" s="58"/>
      <c r="HP629" s="58"/>
      <c r="HQ629" s="58"/>
      <c r="HR629" s="58"/>
      <c r="HS629" s="58"/>
      <c r="HT629" s="58"/>
      <c r="HU629" s="58"/>
      <c r="HV629" s="58"/>
      <c r="HW629" s="58"/>
      <c r="HX629" s="58"/>
      <c r="HY629" s="58"/>
      <c r="HZ629" s="58"/>
      <c r="IA629" s="58"/>
      <c r="IB629" s="58"/>
    </row>
    <row r="630" spans="1:244" s="1" customFormat="1">
      <c r="A630" s="597"/>
      <c r="B630" s="448" t="s">
        <v>1400</v>
      </c>
      <c r="C630" s="229" t="s">
        <v>419</v>
      </c>
      <c r="D630" s="481">
        <v>34</v>
      </c>
      <c r="E630" s="570"/>
      <c r="F630" s="551">
        <f>D630*E630</f>
        <v>0</v>
      </c>
      <c r="G630" s="314"/>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c r="DN630" s="58"/>
      <c r="DO630" s="58"/>
      <c r="DP630" s="58"/>
      <c r="DQ630" s="58"/>
      <c r="DR630" s="58"/>
      <c r="DS630" s="58"/>
      <c r="DT630" s="58"/>
      <c r="DU630" s="58"/>
      <c r="DV630" s="58"/>
      <c r="DW630" s="58"/>
      <c r="DX630" s="58"/>
      <c r="DY630" s="58"/>
      <c r="DZ630" s="58"/>
      <c r="EA630" s="58"/>
      <c r="EB630" s="58"/>
      <c r="EC630" s="58"/>
      <c r="ED630" s="58"/>
      <c r="EE630" s="58"/>
      <c r="EF630" s="58"/>
      <c r="EG630" s="58"/>
      <c r="EH630" s="58"/>
      <c r="EI630" s="58"/>
      <c r="EJ630" s="58"/>
      <c r="EK630" s="58"/>
      <c r="EL630" s="58"/>
      <c r="EM630" s="58"/>
      <c r="EN630" s="58"/>
      <c r="EO630" s="58"/>
      <c r="EP630" s="58"/>
      <c r="EQ630" s="58"/>
      <c r="ER630" s="58"/>
      <c r="ES630" s="58"/>
      <c r="ET630" s="58"/>
      <c r="EU630" s="58"/>
      <c r="EV630" s="58"/>
      <c r="EW630" s="58"/>
      <c r="EX630" s="58"/>
      <c r="EY630" s="58"/>
      <c r="EZ630" s="58"/>
      <c r="FA630" s="58"/>
      <c r="FB630" s="58"/>
      <c r="FC630" s="58"/>
      <c r="FD630" s="58"/>
      <c r="FE630" s="58"/>
      <c r="FF630" s="58"/>
      <c r="FG630" s="58"/>
      <c r="FH630" s="58"/>
      <c r="FI630" s="58"/>
      <c r="FJ630" s="58"/>
      <c r="FK630" s="58"/>
      <c r="FL630" s="58"/>
      <c r="FM630" s="58"/>
      <c r="FN630" s="58"/>
      <c r="FO630" s="58"/>
      <c r="FP630" s="58"/>
      <c r="FQ630" s="58"/>
      <c r="FR630" s="58"/>
      <c r="FS630" s="58"/>
      <c r="FT630" s="58"/>
      <c r="FU630" s="58"/>
      <c r="FV630" s="58"/>
      <c r="FW630" s="58"/>
      <c r="FX630" s="58"/>
      <c r="FY630" s="58"/>
      <c r="FZ630" s="58"/>
      <c r="GA630" s="58"/>
      <c r="GB630" s="58"/>
      <c r="GC630" s="58"/>
      <c r="GD630" s="58"/>
      <c r="GE630" s="58"/>
      <c r="GF630" s="58"/>
      <c r="GG630" s="58"/>
      <c r="GH630" s="58"/>
      <c r="GI630" s="58"/>
      <c r="GJ630" s="58"/>
      <c r="GK630" s="58"/>
      <c r="GL630" s="58"/>
      <c r="GM630" s="58"/>
      <c r="GN630" s="58"/>
      <c r="GO630" s="58"/>
      <c r="GP630" s="58"/>
      <c r="GQ630" s="58"/>
      <c r="GR630" s="58"/>
      <c r="GS630" s="58"/>
      <c r="GT630" s="58"/>
      <c r="GU630" s="58"/>
      <c r="GV630" s="58"/>
      <c r="GW630" s="58"/>
      <c r="GX630" s="58"/>
      <c r="GY630" s="58"/>
      <c r="GZ630" s="58"/>
      <c r="HA630" s="58"/>
      <c r="HB630" s="58"/>
      <c r="HC630" s="58"/>
      <c r="HD630" s="58"/>
      <c r="HE630" s="58"/>
      <c r="HF630" s="58"/>
      <c r="HG630" s="58"/>
      <c r="HH630" s="58"/>
      <c r="HI630" s="58"/>
      <c r="HJ630" s="58"/>
      <c r="HK630" s="58"/>
      <c r="HL630" s="58"/>
      <c r="HM630" s="58"/>
      <c r="HN630" s="58"/>
      <c r="HO630" s="58"/>
      <c r="HP630" s="58"/>
      <c r="HQ630" s="58"/>
      <c r="HR630" s="58"/>
      <c r="HS630" s="58"/>
      <c r="HT630" s="58"/>
      <c r="HU630" s="58"/>
      <c r="HV630" s="58"/>
      <c r="HW630" s="58"/>
      <c r="HX630" s="58"/>
      <c r="HY630" s="58"/>
      <c r="HZ630" s="58"/>
      <c r="IA630" s="58"/>
      <c r="IB630" s="58"/>
    </row>
    <row r="631" spans="1:244" s="1" customFormat="1">
      <c r="A631" s="228"/>
      <c r="B631" s="449"/>
      <c r="C631" s="230"/>
      <c r="D631" s="482"/>
      <c r="E631" s="505"/>
      <c r="F631" s="505"/>
      <c r="G631" s="314"/>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c r="DM631" s="58"/>
      <c r="DN631" s="58"/>
      <c r="DO631" s="58"/>
      <c r="DP631" s="58"/>
      <c r="DQ631" s="58"/>
      <c r="DR631" s="58"/>
      <c r="DS631" s="58"/>
      <c r="DT631" s="58"/>
      <c r="DU631" s="58"/>
      <c r="DV631" s="58"/>
      <c r="DW631" s="58"/>
      <c r="DX631" s="58"/>
      <c r="DY631" s="58"/>
      <c r="DZ631" s="58"/>
      <c r="EA631" s="58"/>
      <c r="EB631" s="58"/>
      <c r="EC631" s="58"/>
      <c r="ED631" s="58"/>
      <c r="EE631" s="58"/>
      <c r="EF631" s="58"/>
      <c r="EG631" s="58"/>
      <c r="EH631" s="58"/>
      <c r="EI631" s="58"/>
      <c r="EJ631" s="58"/>
      <c r="EK631" s="58"/>
      <c r="EL631" s="58"/>
      <c r="EM631" s="58"/>
      <c r="EN631" s="58"/>
      <c r="EO631" s="58"/>
      <c r="EP631" s="58"/>
      <c r="EQ631" s="58"/>
      <c r="ER631" s="58"/>
      <c r="ES631" s="58"/>
      <c r="ET631" s="58"/>
      <c r="EU631" s="58"/>
      <c r="EV631" s="58"/>
      <c r="EW631" s="58"/>
      <c r="EX631" s="58"/>
      <c r="EY631" s="58"/>
      <c r="EZ631" s="58"/>
      <c r="FA631" s="58"/>
      <c r="FB631" s="58"/>
      <c r="FC631" s="58"/>
      <c r="FD631" s="58"/>
      <c r="FE631" s="58"/>
      <c r="FF631" s="58"/>
      <c r="FG631" s="58"/>
      <c r="FH631" s="58"/>
      <c r="FI631" s="58"/>
      <c r="FJ631" s="58"/>
      <c r="FK631" s="58"/>
      <c r="FL631" s="58"/>
      <c r="FM631" s="58"/>
      <c r="FN631" s="58"/>
      <c r="FO631" s="58"/>
      <c r="FP631" s="58"/>
      <c r="FQ631" s="58"/>
      <c r="FR631" s="58"/>
      <c r="FS631" s="58"/>
      <c r="FT631" s="58"/>
      <c r="FU631" s="58"/>
      <c r="FV631" s="58"/>
      <c r="FW631" s="58"/>
      <c r="FX631" s="58"/>
      <c r="FY631" s="58"/>
      <c r="FZ631" s="58"/>
      <c r="GA631" s="58"/>
      <c r="GB631" s="58"/>
      <c r="GC631" s="58"/>
      <c r="GD631" s="58"/>
      <c r="GE631" s="58"/>
      <c r="GF631" s="58"/>
      <c r="GG631" s="58"/>
      <c r="GH631" s="58"/>
      <c r="GI631" s="58"/>
      <c r="GJ631" s="58"/>
      <c r="GK631" s="58"/>
      <c r="GL631" s="58"/>
      <c r="GM631" s="58"/>
      <c r="GN631" s="58"/>
      <c r="GO631" s="58"/>
      <c r="GP631" s="58"/>
      <c r="GQ631" s="58"/>
      <c r="GR631" s="58"/>
      <c r="GS631" s="58"/>
      <c r="GT631" s="58"/>
      <c r="GU631" s="58"/>
      <c r="GV631" s="58"/>
      <c r="GW631" s="58"/>
      <c r="GX631" s="58"/>
      <c r="GY631" s="58"/>
      <c r="GZ631" s="58"/>
      <c r="HA631" s="58"/>
      <c r="HB631" s="58"/>
      <c r="HC631" s="58"/>
      <c r="HD631" s="58"/>
      <c r="HE631" s="58"/>
      <c r="HF631" s="58"/>
      <c r="HG631" s="58"/>
      <c r="HH631" s="58"/>
      <c r="HI631" s="58"/>
      <c r="HJ631" s="58"/>
      <c r="HK631" s="58"/>
      <c r="HL631" s="58"/>
      <c r="HM631" s="58"/>
      <c r="HN631" s="58"/>
      <c r="HO631" s="58"/>
      <c r="HP631" s="58"/>
      <c r="HQ631" s="58"/>
      <c r="HR631" s="58"/>
      <c r="HS631" s="58"/>
      <c r="HT631" s="58"/>
      <c r="HU631" s="58"/>
      <c r="HV631" s="58"/>
      <c r="HW631" s="58"/>
      <c r="HX631" s="58"/>
      <c r="HY631" s="58"/>
      <c r="HZ631" s="58"/>
      <c r="IA631" s="58"/>
      <c r="IB631" s="58"/>
    </row>
    <row r="632" spans="1:244" s="1" customFormat="1" ht="25.5">
      <c r="A632" s="226" t="s">
        <v>968</v>
      </c>
      <c r="B632" s="59" t="s">
        <v>1397</v>
      </c>
      <c r="C632" s="223"/>
      <c r="D632" s="478"/>
      <c r="E632" s="505"/>
      <c r="F632" s="505"/>
      <c r="G632" s="314"/>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M632" s="58"/>
      <c r="DN632" s="58"/>
      <c r="DO632" s="58"/>
      <c r="DP632" s="58"/>
      <c r="DQ632" s="58"/>
      <c r="DR632" s="58"/>
      <c r="DS632" s="58"/>
      <c r="DT632" s="58"/>
      <c r="DU632" s="58"/>
      <c r="DV632" s="58"/>
      <c r="DW632" s="58"/>
      <c r="DX632" s="58"/>
      <c r="DY632" s="58"/>
      <c r="DZ632" s="58"/>
      <c r="EA632" s="58"/>
      <c r="EB632" s="58"/>
      <c r="EC632" s="58"/>
      <c r="ED632" s="58"/>
      <c r="EE632" s="58"/>
      <c r="EF632" s="58"/>
      <c r="EG632" s="58"/>
      <c r="EH632" s="58"/>
      <c r="EI632" s="58"/>
      <c r="EJ632" s="58"/>
      <c r="EK632" s="58"/>
      <c r="EL632" s="58"/>
      <c r="EM632" s="58"/>
      <c r="EN632" s="58"/>
      <c r="EO632" s="58"/>
      <c r="EP632" s="58"/>
      <c r="EQ632" s="58"/>
      <c r="ER632" s="58"/>
      <c r="ES632" s="58"/>
      <c r="ET632" s="58"/>
      <c r="EU632" s="58"/>
      <c r="EV632" s="58"/>
      <c r="EW632" s="58"/>
      <c r="EX632" s="58"/>
      <c r="EY632" s="58"/>
      <c r="EZ632" s="58"/>
      <c r="FA632" s="58"/>
      <c r="FB632" s="58"/>
      <c r="FC632" s="58"/>
      <c r="FD632" s="58"/>
      <c r="FE632" s="58"/>
      <c r="FF632" s="58"/>
      <c r="FG632" s="58"/>
      <c r="FH632" s="58"/>
      <c r="FI632" s="58"/>
      <c r="FJ632" s="58"/>
      <c r="FK632" s="58"/>
      <c r="FL632" s="58"/>
      <c r="FM632" s="58"/>
      <c r="FN632" s="58"/>
      <c r="FO632" s="58"/>
      <c r="FP632" s="58"/>
      <c r="FQ632" s="58"/>
      <c r="FR632" s="58"/>
      <c r="FS632" s="58"/>
      <c r="FT632" s="58"/>
      <c r="FU632" s="58"/>
      <c r="FV632" s="58"/>
      <c r="FW632" s="58"/>
      <c r="FX632" s="58"/>
      <c r="FY632" s="58"/>
      <c r="FZ632" s="58"/>
      <c r="GA632" s="58"/>
      <c r="GB632" s="58"/>
      <c r="GC632" s="58"/>
      <c r="GD632" s="58"/>
      <c r="GE632" s="58"/>
      <c r="GF632" s="58"/>
      <c r="GG632" s="58"/>
      <c r="GH632" s="58"/>
      <c r="GI632" s="58"/>
      <c r="GJ632" s="58"/>
      <c r="GK632" s="58"/>
      <c r="GL632" s="58"/>
      <c r="GM632" s="58"/>
      <c r="GN632" s="58"/>
      <c r="GO632" s="58"/>
      <c r="GP632" s="58"/>
      <c r="GQ632" s="58"/>
      <c r="GR632" s="58"/>
      <c r="GS632" s="58"/>
      <c r="GT632" s="58"/>
      <c r="GU632" s="58"/>
      <c r="GV632" s="58"/>
      <c r="GW632" s="58"/>
      <c r="GX632" s="58"/>
      <c r="GY632" s="58"/>
      <c r="GZ632" s="58"/>
      <c r="HA632" s="58"/>
      <c r="HB632" s="58"/>
      <c r="HC632" s="58"/>
      <c r="HD632" s="58"/>
      <c r="HE632" s="58"/>
      <c r="HF632" s="58"/>
      <c r="HG632" s="58"/>
      <c r="HH632" s="58"/>
      <c r="HI632" s="58"/>
      <c r="HJ632" s="58"/>
      <c r="HK632" s="58"/>
      <c r="HL632" s="58"/>
      <c r="HM632" s="58"/>
      <c r="HN632" s="58"/>
      <c r="HO632" s="58"/>
      <c r="HP632" s="58"/>
      <c r="HQ632" s="58"/>
      <c r="HR632" s="58"/>
      <c r="HS632" s="58"/>
      <c r="HT632" s="58"/>
      <c r="HU632" s="58"/>
      <c r="HV632" s="58"/>
      <c r="HW632" s="58"/>
      <c r="HX632" s="58"/>
      <c r="HY632" s="58"/>
      <c r="HZ632" s="58"/>
      <c r="IA632" s="58"/>
      <c r="IB632" s="58"/>
    </row>
    <row r="633" spans="1:244" s="1" customFormat="1">
      <c r="A633" s="597"/>
      <c r="B633" s="448" t="s">
        <v>1399</v>
      </c>
      <c r="C633" s="229" t="s">
        <v>430</v>
      </c>
      <c r="D633" s="481">
        <v>23</v>
      </c>
      <c r="E633" s="570"/>
      <c r="F633" s="551">
        <f>D633*E633</f>
        <v>0</v>
      </c>
      <c r="G633" s="314"/>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M633" s="58"/>
      <c r="DN633" s="58"/>
      <c r="DO633" s="58"/>
      <c r="DP633" s="58"/>
      <c r="DQ633" s="58"/>
      <c r="DR633" s="58"/>
      <c r="DS633" s="58"/>
      <c r="DT633" s="58"/>
      <c r="DU633" s="58"/>
      <c r="DV633" s="58"/>
      <c r="DW633" s="58"/>
      <c r="DX633" s="58"/>
      <c r="DY633" s="58"/>
      <c r="DZ633" s="58"/>
      <c r="EA633" s="58"/>
      <c r="EB633" s="58"/>
      <c r="EC633" s="58"/>
      <c r="ED633" s="58"/>
      <c r="EE633" s="58"/>
      <c r="EF633" s="58"/>
      <c r="EG633" s="58"/>
      <c r="EH633" s="58"/>
      <c r="EI633" s="58"/>
      <c r="EJ633" s="58"/>
      <c r="EK633" s="58"/>
      <c r="EL633" s="58"/>
      <c r="EM633" s="58"/>
      <c r="EN633" s="58"/>
      <c r="EO633" s="58"/>
      <c r="EP633" s="58"/>
      <c r="EQ633" s="58"/>
      <c r="ER633" s="58"/>
      <c r="ES633" s="58"/>
      <c r="ET633" s="58"/>
      <c r="EU633" s="58"/>
      <c r="EV633" s="58"/>
      <c r="EW633" s="58"/>
      <c r="EX633" s="58"/>
      <c r="EY633" s="58"/>
      <c r="EZ633" s="58"/>
      <c r="FA633" s="58"/>
      <c r="FB633" s="58"/>
      <c r="FC633" s="58"/>
      <c r="FD633" s="58"/>
      <c r="FE633" s="58"/>
      <c r="FF633" s="58"/>
      <c r="FG633" s="58"/>
      <c r="FH633" s="58"/>
      <c r="FI633" s="58"/>
      <c r="FJ633" s="58"/>
      <c r="FK633" s="58"/>
      <c r="FL633" s="58"/>
      <c r="FM633" s="58"/>
      <c r="FN633" s="58"/>
      <c r="FO633" s="58"/>
      <c r="FP633" s="58"/>
      <c r="FQ633" s="58"/>
      <c r="FR633" s="58"/>
      <c r="FS633" s="58"/>
      <c r="FT633" s="58"/>
      <c r="FU633" s="58"/>
      <c r="FV633" s="58"/>
      <c r="FW633" s="58"/>
      <c r="FX633" s="58"/>
      <c r="FY633" s="58"/>
      <c r="FZ633" s="58"/>
      <c r="GA633" s="58"/>
      <c r="GB633" s="58"/>
      <c r="GC633" s="58"/>
      <c r="GD633" s="58"/>
      <c r="GE633" s="58"/>
      <c r="GF633" s="58"/>
      <c r="GG633" s="58"/>
      <c r="GH633" s="58"/>
      <c r="GI633" s="58"/>
      <c r="GJ633" s="58"/>
      <c r="GK633" s="58"/>
      <c r="GL633" s="58"/>
      <c r="GM633" s="58"/>
      <c r="GN633" s="58"/>
      <c r="GO633" s="58"/>
      <c r="GP633" s="58"/>
      <c r="GQ633" s="58"/>
      <c r="GR633" s="58"/>
      <c r="GS633" s="58"/>
      <c r="GT633" s="58"/>
      <c r="GU633" s="58"/>
      <c r="GV633" s="58"/>
      <c r="GW633" s="58"/>
      <c r="GX633" s="58"/>
      <c r="GY633" s="58"/>
      <c r="GZ633" s="58"/>
      <c r="HA633" s="58"/>
      <c r="HB633" s="58"/>
      <c r="HC633" s="58"/>
      <c r="HD633" s="58"/>
      <c r="HE633" s="58"/>
      <c r="HF633" s="58"/>
      <c r="HG633" s="58"/>
      <c r="HH633" s="58"/>
      <c r="HI633" s="58"/>
      <c r="HJ633" s="58"/>
      <c r="HK633" s="58"/>
      <c r="HL633" s="58"/>
      <c r="HM633" s="58"/>
      <c r="HN633" s="58"/>
      <c r="HO633" s="58"/>
      <c r="HP633" s="58"/>
      <c r="HQ633" s="58"/>
      <c r="HR633" s="58"/>
      <c r="HS633" s="58"/>
      <c r="HT633" s="58"/>
      <c r="HU633" s="58"/>
      <c r="HV633" s="58"/>
      <c r="HW633" s="58"/>
      <c r="HX633" s="58"/>
      <c r="HY633" s="58"/>
      <c r="HZ633" s="58"/>
      <c r="IA633" s="58"/>
      <c r="IB633" s="58"/>
      <c r="IC633" s="58"/>
      <c r="ID633" s="58"/>
      <c r="IE633" s="58"/>
      <c r="IF633" s="58"/>
      <c r="IG633" s="58"/>
      <c r="IH633" s="58"/>
      <c r="II633" s="58"/>
      <c r="IJ633" s="58"/>
    </row>
    <row r="634" spans="1:244" s="1" customFormat="1">
      <c r="A634" s="228"/>
      <c r="B634" s="449"/>
      <c r="C634" s="230"/>
      <c r="D634" s="482"/>
      <c r="E634" s="505"/>
      <c r="F634" s="505"/>
      <c r="G634" s="314"/>
      <c r="H634" s="58"/>
      <c r="I634" s="58"/>
      <c r="J634" s="58"/>
      <c r="K634" s="58"/>
      <c r="L634" s="58"/>
      <c r="M634" s="58"/>
      <c r="N634" s="224"/>
      <c r="O634" s="224"/>
      <c r="P634" s="224"/>
      <c r="Q634" s="224"/>
      <c r="R634" s="224"/>
      <c r="S634" s="224"/>
      <c r="T634" s="224"/>
      <c r="U634" s="224"/>
      <c r="V634" s="224"/>
      <c r="W634" s="224"/>
      <c r="X634" s="224"/>
      <c r="Y634" s="224"/>
      <c r="Z634" s="224"/>
      <c r="AA634" s="224"/>
      <c r="AB634" s="224"/>
      <c r="AC634" s="224"/>
      <c r="AD634" s="224"/>
      <c r="AE634" s="224"/>
      <c r="AF634" s="224"/>
      <c r="AG634" s="224"/>
      <c r="AH634" s="224"/>
      <c r="AI634" s="224"/>
      <c r="AJ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224"/>
      <c r="BQ634" s="224"/>
      <c r="BR634" s="224"/>
      <c r="BS634" s="224"/>
      <c r="BT634" s="224"/>
      <c r="BU634" s="224"/>
      <c r="BV634" s="224"/>
      <c r="BW634" s="224"/>
      <c r="BX634" s="224"/>
      <c r="BY634" s="224"/>
      <c r="BZ634" s="224"/>
      <c r="CA634" s="224"/>
      <c r="CB634" s="224"/>
      <c r="CC634" s="224"/>
      <c r="CD634" s="224"/>
      <c r="CE634" s="224"/>
      <c r="CF634" s="224"/>
      <c r="CG634" s="224"/>
      <c r="CH634" s="224"/>
      <c r="CI634" s="224"/>
      <c r="CJ634" s="224"/>
      <c r="CK634" s="224"/>
      <c r="CL634" s="224"/>
      <c r="CM634" s="224"/>
      <c r="CN634" s="224"/>
      <c r="CO634" s="224"/>
      <c r="CP634" s="224"/>
      <c r="CQ634" s="224"/>
      <c r="CR634" s="224"/>
      <c r="CS634" s="224"/>
      <c r="CT634" s="224"/>
      <c r="CU634" s="224"/>
      <c r="CV634" s="224"/>
      <c r="CW634" s="224"/>
      <c r="CX634" s="224"/>
      <c r="CY634" s="224"/>
      <c r="CZ634" s="224"/>
      <c r="DA634" s="224"/>
      <c r="DB634" s="224"/>
      <c r="DC634" s="224"/>
      <c r="DD634" s="224"/>
      <c r="DE634" s="224"/>
      <c r="DF634" s="224"/>
      <c r="DG634" s="224"/>
      <c r="DH634" s="224"/>
      <c r="DI634" s="224"/>
      <c r="DJ634" s="224"/>
      <c r="DK634" s="224"/>
      <c r="DL634" s="224"/>
      <c r="DM634" s="224"/>
      <c r="DN634" s="224"/>
      <c r="DO634" s="224"/>
      <c r="DP634" s="224"/>
      <c r="DQ634" s="224"/>
      <c r="DR634" s="224"/>
      <c r="DS634" s="224"/>
      <c r="DT634" s="224"/>
      <c r="DU634" s="224"/>
      <c r="DV634" s="224"/>
      <c r="DW634" s="224"/>
      <c r="DX634" s="224"/>
      <c r="DY634" s="224"/>
      <c r="DZ634" s="224"/>
      <c r="EA634" s="224"/>
      <c r="EB634" s="224"/>
      <c r="EC634" s="224"/>
      <c r="ED634" s="224"/>
      <c r="EE634" s="224"/>
      <c r="EF634" s="224"/>
      <c r="EG634" s="224"/>
      <c r="EH634" s="224"/>
      <c r="EI634" s="224"/>
      <c r="EJ634" s="224"/>
      <c r="EK634" s="224"/>
      <c r="EL634" s="224"/>
      <c r="EM634" s="224"/>
      <c r="EN634" s="224"/>
      <c r="EO634" s="224"/>
      <c r="EP634" s="224"/>
      <c r="EQ634" s="224"/>
      <c r="ER634" s="224"/>
      <c r="ES634" s="224"/>
      <c r="ET634" s="224"/>
      <c r="EU634" s="224"/>
      <c r="EV634" s="224"/>
      <c r="EW634" s="224"/>
      <c r="EX634" s="224"/>
      <c r="EY634" s="224"/>
      <c r="EZ634" s="224"/>
      <c r="FA634" s="224"/>
      <c r="FB634" s="224"/>
      <c r="FC634" s="224"/>
      <c r="FD634" s="224"/>
      <c r="FE634" s="224"/>
      <c r="FF634" s="224"/>
      <c r="FG634" s="224"/>
      <c r="FH634" s="224"/>
      <c r="FI634" s="224"/>
      <c r="FJ634" s="224"/>
      <c r="FK634" s="224"/>
      <c r="FL634" s="224"/>
      <c r="FM634" s="224"/>
      <c r="FN634" s="224"/>
      <c r="FO634" s="224"/>
      <c r="FP634" s="224"/>
      <c r="FQ634" s="224"/>
      <c r="FR634" s="224"/>
      <c r="FS634" s="224"/>
      <c r="FT634" s="224"/>
      <c r="FU634" s="224"/>
      <c r="FV634" s="224"/>
      <c r="FW634" s="224"/>
      <c r="FX634" s="224"/>
      <c r="FY634" s="224"/>
      <c r="FZ634" s="224"/>
      <c r="GA634" s="224"/>
      <c r="GB634" s="224"/>
      <c r="GC634" s="224"/>
      <c r="GD634" s="224"/>
      <c r="GE634" s="224"/>
      <c r="GF634" s="224"/>
      <c r="GG634" s="224"/>
      <c r="GH634" s="224"/>
      <c r="GI634" s="224"/>
      <c r="GJ634" s="224"/>
      <c r="GK634" s="224"/>
      <c r="GL634" s="224"/>
      <c r="GM634" s="224"/>
      <c r="GN634" s="224"/>
      <c r="GO634" s="224"/>
      <c r="GP634" s="224"/>
      <c r="GQ634" s="224"/>
      <c r="GR634" s="224"/>
      <c r="GS634" s="224"/>
      <c r="GT634" s="224"/>
      <c r="GU634" s="224"/>
      <c r="GV634" s="224"/>
      <c r="GW634" s="224"/>
      <c r="GX634" s="224"/>
      <c r="GY634" s="224"/>
      <c r="GZ634" s="224"/>
      <c r="HA634" s="224"/>
      <c r="HB634" s="224"/>
      <c r="HC634" s="224"/>
      <c r="HD634" s="224"/>
      <c r="HE634" s="224"/>
      <c r="HF634" s="224"/>
      <c r="HG634" s="224"/>
      <c r="HH634" s="224"/>
      <c r="HI634" s="224"/>
      <c r="HJ634" s="224"/>
      <c r="HK634" s="224"/>
      <c r="HL634" s="224"/>
      <c r="HM634" s="224"/>
      <c r="HN634" s="224"/>
      <c r="HO634" s="224"/>
      <c r="HP634" s="224"/>
      <c r="HQ634" s="224"/>
      <c r="HR634" s="224"/>
      <c r="HS634" s="224"/>
      <c r="HT634" s="224"/>
      <c r="HU634" s="224"/>
      <c r="HV634" s="224"/>
      <c r="HW634" s="224"/>
      <c r="HX634" s="224"/>
      <c r="HY634" s="224"/>
      <c r="HZ634" s="224"/>
      <c r="IA634" s="225"/>
      <c r="IB634" s="225"/>
      <c r="IC634" s="225"/>
      <c r="ID634" s="225"/>
      <c r="IE634" s="225"/>
      <c r="IF634" s="225"/>
      <c r="IG634" s="225"/>
      <c r="IH634" s="225"/>
      <c r="II634" s="225"/>
      <c r="IJ634" s="225"/>
    </row>
    <row r="635" spans="1:244" s="1" customFormat="1" ht="25.5">
      <c r="A635" s="222" t="s">
        <v>1277</v>
      </c>
      <c r="B635" s="59" t="s">
        <v>1605</v>
      </c>
      <c r="C635" s="223"/>
      <c r="D635" s="478"/>
      <c r="E635" s="511"/>
      <c r="F635" s="505"/>
      <c r="G635" s="314"/>
      <c r="H635" s="227"/>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8"/>
      <c r="DN635" s="58"/>
      <c r="DO635" s="58"/>
      <c r="DP635" s="58"/>
      <c r="DQ635" s="58"/>
      <c r="DR635" s="58"/>
      <c r="DS635" s="58"/>
      <c r="DT635" s="58"/>
      <c r="DU635" s="58"/>
      <c r="DV635" s="58"/>
      <c r="DW635" s="58"/>
      <c r="DX635" s="58"/>
      <c r="DY635" s="58"/>
      <c r="DZ635" s="58"/>
      <c r="EA635" s="58"/>
      <c r="EB635" s="58"/>
      <c r="EC635" s="58"/>
      <c r="ED635" s="58"/>
      <c r="EE635" s="58"/>
      <c r="EF635" s="58"/>
      <c r="EG635" s="58"/>
      <c r="EH635" s="58"/>
      <c r="EI635" s="58"/>
      <c r="EJ635" s="58"/>
      <c r="EK635" s="58"/>
      <c r="EL635" s="58"/>
      <c r="EM635" s="58"/>
      <c r="EN635" s="58"/>
      <c r="EO635" s="58"/>
      <c r="EP635" s="58"/>
      <c r="EQ635" s="58"/>
      <c r="ER635" s="58"/>
      <c r="ES635" s="58"/>
      <c r="ET635" s="58"/>
      <c r="EU635" s="58"/>
      <c r="EV635" s="58"/>
      <c r="EW635" s="58"/>
      <c r="EX635" s="58"/>
      <c r="EY635" s="58"/>
      <c r="EZ635" s="58"/>
      <c r="FA635" s="58"/>
      <c r="FB635" s="58"/>
      <c r="FC635" s="58"/>
      <c r="FD635" s="58"/>
      <c r="FE635" s="58"/>
      <c r="FF635" s="58"/>
      <c r="FG635" s="58"/>
      <c r="FH635" s="58"/>
      <c r="FI635" s="58"/>
      <c r="FJ635" s="58"/>
      <c r="FK635" s="58"/>
      <c r="FL635" s="58"/>
      <c r="FM635" s="58"/>
      <c r="FN635" s="58"/>
      <c r="FO635" s="58"/>
      <c r="FP635" s="58"/>
      <c r="FQ635" s="58"/>
      <c r="FR635" s="58"/>
      <c r="FS635" s="58"/>
      <c r="FT635" s="58"/>
      <c r="FU635" s="58"/>
      <c r="FV635" s="58"/>
      <c r="FW635" s="58"/>
      <c r="FX635" s="58"/>
      <c r="FY635" s="58"/>
      <c r="FZ635" s="58"/>
      <c r="GA635" s="58"/>
      <c r="GB635" s="58"/>
      <c r="GC635" s="58"/>
      <c r="GD635" s="58"/>
      <c r="GE635" s="58"/>
      <c r="GF635" s="58"/>
      <c r="GG635" s="58"/>
      <c r="GH635" s="58"/>
      <c r="GI635" s="58"/>
      <c r="GJ635" s="58"/>
      <c r="GK635" s="58"/>
      <c r="GL635" s="58"/>
      <c r="GM635" s="58"/>
      <c r="GN635" s="58"/>
      <c r="GO635" s="58"/>
      <c r="GP635" s="58"/>
      <c r="GQ635" s="58"/>
      <c r="GR635" s="58"/>
      <c r="GS635" s="58"/>
      <c r="GT635" s="58"/>
      <c r="GU635" s="58"/>
      <c r="GV635" s="58"/>
      <c r="GW635" s="58"/>
      <c r="GX635" s="58"/>
      <c r="GY635" s="58"/>
      <c r="GZ635" s="58"/>
      <c r="HA635" s="58"/>
      <c r="HB635" s="58"/>
      <c r="HC635" s="58"/>
      <c r="HD635" s="58"/>
      <c r="HE635" s="58"/>
      <c r="HF635" s="58"/>
      <c r="HG635" s="58"/>
      <c r="HH635" s="58"/>
      <c r="HI635" s="58"/>
      <c r="HJ635" s="58"/>
      <c r="HK635" s="58"/>
      <c r="HL635" s="58"/>
      <c r="HM635" s="58"/>
      <c r="HN635" s="58"/>
      <c r="HO635" s="58"/>
      <c r="HP635" s="58"/>
      <c r="HQ635" s="58"/>
      <c r="HR635" s="58"/>
      <c r="HS635" s="58"/>
      <c r="HT635" s="58"/>
      <c r="HU635" s="58"/>
      <c r="HV635" s="58"/>
      <c r="HW635" s="58"/>
      <c r="HX635" s="58"/>
      <c r="HY635" s="58"/>
      <c r="HZ635" s="58"/>
      <c r="IA635" s="58"/>
      <c r="IB635" s="58"/>
      <c r="IC635" s="58"/>
      <c r="ID635" s="58"/>
      <c r="IE635" s="58"/>
      <c r="IF635" s="58"/>
      <c r="IG635" s="58"/>
      <c r="IH635" s="58"/>
      <c r="II635" s="58"/>
      <c r="IJ635" s="58"/>
    </row>
    <row r="636" spans="1:244" s="1" customFormat="1" ht="165.75">
      <c r="A636" s="222"/>
      <c r="B636" s="59" t="s">
        <v>2962</v>
      </c>
      <c r="C636" s="223"/>
      <c r="D636" s="478"/>
      <c r="E636" s="512"/>
      <c r="F636" s="505"/>
      <c r="G636" s="314"/>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c r="CX636" s="58"/>
      <c r="CY636" s="58"/>
      <c r="CZ636" s="58"/>
      <c r="DA636" s="58"/>
      <c r="DB636" s="58"/>
      <c r="DC636" s="58"/>
      <c r="DD636" s="58"/>
      <c r="DE636" s="58"/>
      <c r="DF636" s="58"/>
      <c r="DG636" s="58"/>
      <c r="DH636" s="58"/>
      <c r="DI636" s="58"/>
      <c r="DJ636" s="58"/>
      <c r="DK636" s="58"/>
      <c r="DL636" s="58"/>
      <c r="DM636" s="58"/>
      <c r="DN636" s="58"/>
      <c r="DO636" s="58"/>
      <c r="DP636" s="58"/>
      <c r="DQ636" s="58"/>
      <c r="DR636" s="58"/>
      <c r="DS636" s="58"/>
      <c r="DT636" s="58"/>
      <c r="DU636" s="58"/>
      <c r="DV636" s="58"/>
      <c r="DW636" s="58"/>
      <c r="DX636" s="58"/>
      <c r="DY636" s="58"/>
      <c r="DZ636" s="58"/>
      <c r="EA636" s="58"/>
      <c r="EB636" s="58"/>
      <c r="EC636" s="58"/>
      <c r="ED636" s="58"/>
      <c r="EE636" s="58"/>
      <c r="EF636" s="58"/>
      <c r="EG636" s="58"/>
      <c r="EH636" s="58"/>
      <c r="EI636" s="58"/>
      <c r="EJ636" s="58"/>
      <c r="EK636" s="58"/>
      <c r="EL636" s="58"/>
      <c r="EM636" s="58"/>
      <c r="EN636" s="58"/>
      <c r="EO636" s="58"/>
      <c r="EP636" s="58"/>
      <c r="EQ636" s="58"/>
      <c r="ER636" s="58"/>
      <c r="ES636" s="58"/>
      <c r="ET636" s="58"/>
      <c r="EU636" s="58"/>
      <c r="EV636" s="58"/>
      <c r="EW636" s="58"/>
      <c r="EX636" s="58"/>
      <c r="EY636" s="58"/>
      <c r="EZ636" s="58"/>
      <c r="FA636" s="58"/>
      <c r="FB636" s="58"/>
      <c r="FC636" s="58"/>
      <c r="FD636" s="58"/>
      <c r="FE636" s="58"/>
      <c r="FF636" s="58"/>
      <c r="FG636" s="58"/>
      <c r="FH636" s="58"/>
      <c r="FI636" s="58"/>
      <c r="FJ636" s="58"/>
      <c r="FK636" s="58"/>
      <c r="FL636" s="58"/>
      <c r="FM636" s="58"/>
      <c r="FN636" s="58"/>
      <c r="FO636" s="58"/>
      <c r="FP636" s="58"/>
      <c r="FQ636" s="58"/>
      <c r="FR636" s="58"/>
      <c r="FS636" s="58"/>
      <c r="FT636" s="58"/>
      <c r="FU636" s="58"/>
      <c r="FV636" s="58"/>
      <c r="FW636" s="58"/>
      <c r="FX636" s="58"/>
      <c r="FY636" s="58"/>
      <c r="FZ636" s="58"/>
      <c r="GA636" s="58"/>
      <c r="GB636" s="58"/>
      <c r="GC636" s="58"/>
      <c r="GD636" s="58"/>
      <c r="GE636" s="58"/>
      <c r="GF636" s="58"/>
      <c r="GG636" s="58"/>
      <c r="GH636" s="58"/>
      <c r="GI636" s="58"/>
      <c r="GJ636" s="58"/>
      <c r="GK636" s="58"/>
      <c r="GL636" s="58"/>
      <c r="GM636" s="58"/>
      <c r="GN636" s="58"/>
      <c r="GO636" s="58"/>
      <c r="GP636" s="58"/>
      <c r="GQ636" s="58"/>
      <c r="GR636" s="58"/>
      <c r="GS636" s="58"/>
      <c r="GT636" s="58"/>
      <c r="GU636" s="58"/>
      <c r="GV636" s="58"/>
      <c r="GW636" s="58"/>
      <c r="GX636" s="58"/>
      <c r="GY636" s="58"/>
      <c r="GZ636" s="58"/>
      <c r="HA636" s="58"/>
      <c r="HB636" s="58"/>
      <c r="HC636" s="58"/>
      <c r="HD636" s="58"/>
      <c r="HE636" s="58"/>
      <c r="HF636" s="58"/>
      <c r="HG636" s="58"/>
      <c r="HH636" s="58"/>
      <c r="HI636" s="58"/>
      <c r="HJ636" s="58"/>
      <c r="HK636" s="58"/>
      <c r="HL636" s="58"/>
      <c r="HM636" s="58"/>
      <c r="HN636" s="58"/>
      <c r="HO636" s="58"/>
      <c r="HP636" s="58"/>
      <c r="HQ636" s="58"/>
      <c r="HR636" s="58"/>
      <c r="HS636" s="58"/>
      <c r="HT636" s="58"/>
      <c r="HU636" s="58"/>
      <c r="HV636" s="58"/>
      <c r="HW636" s="58"/>
      <c r="HX636" s="58"/>
      <c r="HY636" s="58"/>
      <c r="HZ636" s="58"/>
      <c r="IA636" s="58"/>
      <c r="IB636" s="58"/>
      <c r="IC636" s="58"/>
      <c r="ID636" s="58"/>
      <c r="IE636" s="58"/>
      <c r="IF636" s="58"/>
      <c r="IG636" s="58"/>
      <c r="IH636" s="58"/>
      <c r="II636" s="58"/>
      <c r="IJ636" s="58"/>
    </row>
    <row r="637" spans="1:244" s="1" customFormat="1" ht="25.5">
      <c r="A637" s="226" t="s">
        <v>963</v>
      </c>
      <c r="B637" s="59" t="s">
        <v>1218</v>
      </c>
      <c r="C637" s="223"/>
      <c r="D637" s="478"/>
      <c r="E637" s="505"/>
      <c r="F637" s="505"/>
      <c r="G637" s="314"/>
    </row>
    <row r="638" spans="1:244" s="1" customFormat="1">
      <c r="A638" s="597"/>
      <c r="B638" s="448" t="s">
        <v>1400</v>
      </c>
      <c r="C638" s="229" t="s">
        <v>419</v>
      </c>
      <c r="D638" s="481">
        <v>12</v>
      </c>
      <c r="E638" s="570"/>
      <c r="F638" s="551">
        <f>D638*E638</f>
        <v>0</v>
      </c>
      <c r="G638" s="314"/>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c r="CX638" s="58"/>
      <c r="CY638" s="58"/>
      <c r="CZ638" s="58"/>
      <c r="DA638" s="58"/>
      <c r="DB638" s="58"/>
      <c r="DC638" s="58"/>
      <c r="DD638" s="58"/>
      <c r="DE638" s="58"/>
      <c r="DF638" s="58"/>
      <c r="DG638" s="58"/>
      <c r="DH638" s="58"/>
      <c r="DI638" s="58"/>
      <c r="DJ638" s="58"/>
      <c r="DK638" s="58"/>
      <c r="DL638" s="58"/>
      <c r="DM638" s="58"/>
      <c r="DN638" s="58"/>
      <c r="DO638" s="58"/>
      <c r="DP638" s="58"/>
      <c r="DQ638" s="58"/>
      <c r="DR638" s="58"/>
      <c r="DS638" s="58"/>
      <c r="DT638" s="58"/>
      <c r="DU638" s="58"/>
      <c r="DV638" s="58"/>
      <c r="DW638" s="58"/>
      <c r="DX638" s="58"/>
      <c r="DY638" s="58"/>
      <c r="DZ638" s="58"/>
      <c r="EA638" s="58"/>
      <c r="EB638" s="58"/>
      <c r="EC638" s="58"/>
      <c r="ED638" s="58"/>
      <c r="EE638" s="58"/>
      <c r="EF638" s="58"/>
      <c r="EG638" s="58"/>
      <c r="EH638" s="58"/>
      <c r="EI638" s="58"/>
      <c r="EJ638" s="58"/>
      <c r="EK638" s="58"/>
      <c r="EL638" s="58"/>
      <c r="EM638" s="58"/>
      <c r="EN638" s="58"/>
      <c r="EO638" s="58"/>
      <c r="EP638" s="58"/>
      <c r="EQ638" s="58"/>
      <c r="ER638" s="58"/>
      <c r="ES638" s="58"/>
      <c r="ET638" s="58"/>
      <c r="EU638" s="58"/>
      <c r="EV638" s="58"/>
      <c r="EW638" s="58"/>
      <c r="EX638" s="58"/>
      <c r="EY638" s="58"/>
      <c r="EZ638" s="58"/>
      <c r="FA638" s="58"/>
      <c r="FB638" s="58"/>
      <c r="FC638" s="58"/>
      <c r="FD638" s="58"/>
      <c r="FE638" s="58"/>
      <c r="FF638" s="58"/>
      <c r="FG638" s="58"/>
      <c r="FH638" s="58"/>
      <c r="FI638" s="58"/>
      <c r="FJ638" s="58"/>
      <c r="FK638" s="58"/>
      <c r="FL638" s="58"/>
      <c r="FM638" s="58"/>
      <c r="FN638" s="58"/>
      <c r="FO638" s="58"/>
      <c r="FP638" s="58"/>
      <c r="FQ638" s="58"/>
      <c r="FR638" s="58"/>
      <c r="FS638" s="58"/>
      <c r="FT638" s="58"/>
      <c r="FU638" s="58"/>
      <c r="FV638" s="58"/>
      <c r="FW638" s="58"/>
      <c r="FX638" s="58"/>
      <c r="FY638" s="58"/>
      <c r="FZ638" s="58"/>
      <c r="GA638" s="58"/>
      <c r="GB638" s="58"/>
      <c r="GC638" s="58"/>
      <c r="GD638" s="58"/>
      <c r="GE638" s="58"/>
      <c r="GF638" s="58"/>
      <c r="GG638" s="58"/>
      <c r="GH638" s="58"/>
      <c r="GI638" s="58"/>
      <c r="GJ638" s="58"/>
      <c r="GK638" s="58"/>
      <c r="GL638" s="58"/>
      <c r="GM638" s="58"/>
      <c r="GN638" s="58"/>
      <c r="GO638" s="58"/>
      <c r="GP638" s="58"/>
      <c r="GQ638" s="58"/>
      <c r="GR638" s="58"/>
      <c r="GS638" s="58"/>
      <c r="GT638" s="58"/>
      <c r="GU638" s="58"/>
      <c r="GV638" s="58"/>
      <c r="GW638" s="58"/>
      <c r="GX638" s="58"/>
      <c r="GY638" s="58"/>
      <c r="GZ638" s="58"/>
      <c r="HA638" s="58"/>
      <c r="HB638" s="58"/>
      <c r="HC638" s="58"/>
      <c r="HD638" s="58"/>
      <c r="HE638" s="58"/>
      <c r="HF638" s="58"/>
      <c r="HG638" s="58"/>
      <c r="HH638" s="58"/>
      <c r="HI638" s="58"/>
      <c r="HJ638" s="58"/>
      <c r="HK638" s="58"/>
      <c r="HL638" s="58"/>
      <c r="HM638" s="58"/>
      <c r="HN638" s="58"/>
      <c r="HO638" s="58"/>
      <c r="HP638" s="58"/>
      <c r="HQ638" s="58"/>
      <c r="HR638" s="58"/>
      <c r="HS638" s="58"/>
      <c r="HT638" s="58"/>
      <c r="HU638" s="58"/>
      <c r="HV638" s="58"/>
      <c r="HW638" s="58"/>
      <c r="HX638" s="58"/>
      <c r="HY638" s="58"/>
      <c r="HZ638" s="58"/>
      <c r="IA638" s="58"/>
      <c r="IB638" s="58"/>
    </row>
    <row r="639" spans="1:244" s="1" customFormat="1" ht="25.5">
      <c r="A639" s="575"/>
      <c r="B639" s="41" t="s">
        <v>1606</v>
      </c>
      <c r="C639" s="176" t="s">
        <v>419</v>
      </c>
      <c r="D639" s="483">
        <v>18</v>
      </c>
      <c r="E639" s="570"/>
      <c r="F639" s="551">
        <f>D639*E639</f>
        <v>0</v>
      </c>
      <c r="G639" s="314"/>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c r="CX639" s="58"/>
      <c r="CY639" s="58"/>
      <c r="CZ639" s="58"/>
      <c r="DA639" s="58"/>
      <c r="DB639" s="58"/>
      <c r="DC639" s="58"/>
      <c r="DD639" s="58"/>
      <c r="DE639" s="58"/>
      <c r="DF639" s="58"/>
      <c r="DG639" s="58"/>
      <c r="DH639" s="58"/>
      <c r="DI639" s="58"/>
      <c r="DJ639" s="58"/>
      <c r="DK639" s="58"/>
      <c r="DL639" s="58"/>
      <c r="DM639" s="58"/>
      <c r="DN639" s="58"/>
      <c r="DO639" s="58"/>
      <c r="DP639" s="58"/>
      <c r="DQ639" s="58"/>
      <c r="DR639" s="58"/>
      <c r="DS639" s="58"/>
      <c r="DT639" s="58"/>
      <c r="DU639" s="58"/>
      <c r="DV639" s="58"/>
      <c r="DW639" s="58"/>
      <c r="DX639" s="58"/>
      <c r="DY639" s="58"/>
      <c r="DZ639" s="58"/>
      <c r="EA639" s="58"/>
      <c r="EB639" s="58"/>
      <c r="EC639" s="58"/>
      <c r="ED639" s="58"/>
      <c r="EE639" s="58"/>
      <c r="EF639" s="58"/>
      <c r="EG639" s="58"/>
      <c r="EH639" s="58"/>
      <c r="EI639" s="58"/>
      <c r="EJ639" s="58"/>
      <c r="EK639" s="58"/>
      <c r="EL639" s="58"/>
      <c r="EM639" s="58"/>
      <c r="EN639" s="58"/>
      <c r="EO639" s="58"/>
      <c r="EP639" s="58"/>
      <c r="EQ639" s="58"/>
      <c r="ER639" s="58"/>
      <c r="ES639" s="58"/>
      <c r="ET639" s="58"/>
      <c r="EU639" s="58"/>
      <c r="EV639" s="58"/>
      <c r="EW639" s="58"/>
      <c r="EX639" s="58"/>
      <c r="EY639" s="58"/>
      <c r="EZ639" s="58"/>
      <c r="FA639" s="58"/>
      <c r="FB639" s="58"/>
      <c r="FC639" s="58"/>
      <c r="FD639" s="58"/>
      <c r="FE639" s="58"/>
      <c r="FF639" s="58"/>
      <c r="FG639" s="58"/>
      <c r="FH639" s="58"/>
      <c r="FI639" s="58"/>
      <c r="FJ639" s="58"/>
      <c r="FK639" s="58"/>
      <c r="FL639" s="58"/>
      <c r="FM639" s="58"/>
      <c r="FN639" s="58"/>
      <c r="FO639" s="58"/>
      <c r="FP639" s="58"/>
      <c r="FQ639" s="58"/>
      <c r="FR639" s="58"/>
      <c r="FS639" s="58"/>
      <c r="FT639" s="58"/>
      <c r="FU639" s="58"/>
      <c r="FV639" s="58"/>
      <c r="FW639" s="58"/>
      <c r="FX639" s="58"/>
      <c r="FY639" s="58"/>
      <c r="FZ639" s="58"/>
      <c r="GA639" s="58"/>
      <c r="GB639" s="58"/>
      <c r="GC639" s="58"/>
      <c r="GD639" s="58"/>
      <c r="GE639" s="58"/>
      <c r="GF639" s="58"/>
      <c r="GG639" s="58"/>
      <c r="GH639" s="58"/>
      <c r="GI639" s="58"/>
      <c r="GJ639" s="58"/>
      <c r="GK639" s="58"/>
      <c r="GL639" s="58"/>
      <c r="GM639" s="58"/>
      <c r="GN639" s="58"/>
      <c r="GO639" s="58"/>
      <c r="GP639" s="58"/>
      <c r="GQ639" s="58"/>
      <c r="GR639" s="58"/>
      <c r="GS639" s="58"/>
      <c r="GT639" s="58"/>
      <c r="GU639" s="58"/>
      <c r="GV639" s="58"/>
      <c r="GW639" s="58"/>
      <c r="GX639" s="58"/>
      <c r="GY639" s="58"/>
      <c r="GZ639" s="58"/>
      <c r="HA639" s="58"/>
      <c r="HB639" s="58"/>
      <c r="HC639" s="58"/>
      <c r="HD639" s="58"/>
      <c r="HE639" s="58"/>
      <c r="HF639" s="58"/>
      <c r="HG639" s="58"/>
      <c r="HH639" s="58"/>
      <c r="HI639" s="58"/>
      <c r="HJ639" s="58"/>
      <c r="HK639" s="58"/>
      <c r="HL639" s="58"/>
      <c r="HM639" s="58"/>
      <c r="HN639" s="58"/>
      <c r="HO639" s="58"/>
      <c r="HP639" s="58"/>
      <c r="HQ639" s="58"/>
      <c r="HR639" s="58"/>
      <c r="HS639" s="58"/>
      <c r="HT639" s="58"/>
      <c r="HU639" s="58"/>
      <c r="HV639" s="58"/>
      <c r="HW639" s="58"/>
      <c r="HX639" s="58"/>
      <c r="HY639" s="58"/>
      <c r="HZ639" s="58"/>
      <c r="IA639" s="58"/>
      <c r="IB639" s="58"/>
    </row>
    <row r="640" spans="1:244" s="1" customFormat="1" ht="25.5">
      <c r="A640" s="226" t="s">
        <v>968</v>
      </c>
      <c r="B640" s="59" t="s">
        <v>1397</v>
      </c>
      <c r="C640" s="223"/>
      <c r="D640" s="478"/>
      <c r="E640" s="505"/>
      <c r="F640" s="505"/>
      <c r="G640" s="314"/>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c r="CX640" s="58"/>
      <c r="CY640" s="58"/>
      <c r="CZ640" s="58"/>
      <c r="DA640" s="58"/>
      <c r="DB640" s="58"/>
      <c r="DC640" s="58"/>
      <c r="DD640" s="58"/>
      <c r="DE640" s="58"/>
      <c r="DF640" s="58"/>
      <c r="DG640" s="58"/>
      <c r="DH640" s="58"/>
      <c r="DI640" s="58"/>
      <c r="DJ640" s="58"/>
      <c r="DK640" s="58"/>
      <c r="DL640" s="58"/>
      <c r="DM640" s="58"/>
      <c r="DN640" s="58"/>
      <c r="DO640" s="58"/>
      <c r="DP640" s="58"/>
      <c r="DQ640" s="58"/>
      <c r="DR640" s="58"/>
      <c r="DS640" s="58"/>
      <c r="DT640" s="58"/>
      <c r="DU640" s="58"/>
      <c r="DV640" s="58"/>
      <c r="DW640" s="58"/>
      <c r="DX640" s="58"/>
      <c r="DY640" s="58"/>
      <c r="DZ640" s="58"/>
      <c r="EA640" s="58"/>
      <c r="EB640" s="58"/>
      <c r="EC640" s="58"/>
      <c r="ED640" s="58"/>
      <c r="EE640" s="58"/>
      <c r="EF640" s="58"/>
      <c r="EG640" s="58"/>
      <c r="EH640" s="58"/>
      <c r="EI640" s="58"/>
      <c r="EJ640" s="58"/>
      <c r="EK640" s="58"/>
      <c r="EL640" s="58"/>
      <c r="EM640" s="58"/>
      <c r="EN640" s="58"/>
      <c r="EO640" s="58"/>
      <c r="EP640" s="58"/>
      <c r="EQ640" s="58"/>
      <c r="ER640" s="58"/>
      <c r="ES640" s="58"/>
      <c r="ET640" s="58"/>
      <c r="EU640" s="58"/>
      <c r="EV640" s="58"/>
      <c r="EW640" s="58"/>
      <c r="EX640" s="58"/>
      <c r="EY640" s="58"/>
      <c r="EZ640" s="58"/>
      <c r="FA640" s="58"/>
      <c r="FB640" s="58"/>
      <c r="FC640" s="58"/>
      <c r="FD640" s="58"/>
      <c r="FE640" s="58"/>
      <c r="FF640" s="58"/>
      <c r="FG640" s="58"/>
      <c r="FH640" s="58"/>
      <c r="FI640" s="58"/>
      <c r="FJ640" s="58"/>
      <c r="FK640" s="58"/>
      <c r="FL640" s="58"/>
      <c r="FM640" s="58"/>
      <c r="FN640" s="58"/>
      <c r="FO640" s="58"/>
      <c r="FP640" s="58"/>
      <c r="FQ640" s="58"/>
      <c r="FR640" s="58"/>
      <c r="FS640" s="58"/>
      <c r="FT640" s="58"/>
      <c r="FU640" s="58"/>
      <c r="FV640" s="58"/>
      <c r="FW640" s="58"/>
      <c r="FX640" s="58"/>
      <c r="FY640" s="58"/>
      <c r="FZ640" s="58"/>
      <c r="GA640" s="58"/>
      <c r="GB640" s="58"/>
      <c r="GC640" s="58"/>
      <c r="GD640" s="58"/>
      <c r="GE640" s="58"/>
      <c r="GF640" s="58"/>
      <c r="GG640" s="58"/>
      <c r="GH640" s="58"/>
      <c r="GI640" s="58"/>
      <c r="GJ640" s="58"/>
      <c r="GK640" s="58"/>
      <c r="GL640" s="58"/>
      <c r="GM640" s="58"/>
      <c r="GN640" s="58"/>
      <c r="GO640" s="58"/>
      <c r="GP640" s="58"/>
      <c r="GQ640" s="58"/>
      <c r="GR640" s="58"/>
      <c r="GS640" s="58"/>
      <c r="GT640" s="58"/>
      <c r="GU640" s="58"/>
      <c r="GV640" s="58"/>
      <c r="GW640" s="58"/>
      <c r="GX640" s="58"/>
      <c r="GY640" s="58"/>
      <c r="GZ640" s="58"/>
      <c r="HA640" s="58"/>
      <c r="HB640" s="58"/>
      <c r="HC640" s="58"/>
      <c r="HD640" s="58"/>
      <c r="HE640" s="58"/>
      <c r="HF640" s="58"/>
      <c r="HG640" s="58"/>
      <c r="HH640" s="58"/>
      <c r="HI640" s="58"/>
      <c r="HJ640" s="58"/>
      <c r="HK640" s="58"/>
      <c r="HL640" s="58"/>
      <c r="HM640" s="58"/>
      <c r="HN640" s="58"/>
      <c r="HO640" s="58"/>
      <c r="HP640" s="58"/>
      <c r="HQ640" s="58"/>
      <c r="HR640" s="58"/>
      <c r="HS640" s="58"/>
      <c r="HT640" s="58"/>
      <c r="HU640" s="58"/>
      <c r="HV640" s="58"/>
      <c r="HW640" s="58"/>
      <c r="HX640" s="58"/>
      <c r="HY640" s="58"/>
      <c r="HZ640" s="58"/>
      <c r="IA640" s="58"/>
      <c r="IB640" s="58"/>
    </row>
    <row r="641" spans="1:8" s="1" customFormat="1">
      <c r="A641" s="597"/>
      <c r="B641" s="448" t="s">
        <v>1399</v>
      </c>
      <c r="C641" s="229" t="s">
        <v>430</v>
      </c>
      <c r="D641" s="481">
        <v>9</v>
      </c>
      <c r="E641" s="570"/>
      <c r="F641" s="551">
        <f>D641*E641</f>
        <v>0</v>
      </c>
      <c r="G641" s="314"/>
    </row>
    <row r="642" spans="1:8" s="1" customFormat="1">
      <c r="A642" s="228"/>
      <c r="B642" s="449"/>
      <c r="C642" s="230"/>
      <c r="D642" s="482"/>
      <c r="E642" s="505"/>
      <c r="F642" s="505"/>
      <c r="G642" s="314"/>
    </row>
    <row r="643" spans="1:8" s="1" customFormat="1" ht="25.5">
      <c r="A643" s="67" t="s">
        <v>1401</v>
      </c>
      <c r="B643" s="61" t="s">
        <v>1220</v>
      </c>
      <c r="C643" s="87"/>
      <c r="D643" s="467"/>
      <c r="E643" s="496"/>
      <c r="F643" s="497"/>
      <c r="G643" s="314"/>
      <c r="H643" s="413"/>
    </row>
    <row r="644" spans="1:8" s="1" customFormat="1" ht="204" customHeight="1">
      <c r="A644" s="67"/>
      <c r="B644" s="61" t="s">
        <v>2963</v>
      </c>
      <c r="C644" s="87"/>
      <c r="D644" s="467"/>
      <c r="E644" s="494"/>
      <c r="F644" s="497"/>
      <c r="G644" s="314"/>
    </row>
    <row r="645" spans="1:8" s="1" customFormat="1" ht="25.5">
      <c r="A645" s="67"/>
      <c r="B645" s="61" t="s">
        <v>1223</v>
      </c>
      <c r="C645" s="87"/>
      <c r="D645" s="467"/>
      <c r="E645" s="497"/>
      <c r="F645" s="497"/>
      <c r="G645" s="314"/>
    </row>
    <row r="646" spans="1:8" s="1" customFormat="1">
      <c r="A646" s="575"/>
      <c r="B646" s="41" t="s">
        <v>1222</v>
      </c>
      <c r="C646" s="176" t="s">
        <v>419</v>
      </c>
      <c r="D646" s="468">
        <v>202</v>
      </c>
      <c r="E646" s="570"/>
      <c r="F646" s="551">
        <f>D646*E646</f>
        <v>0</v>
      </c>
      <c r="G646" s="314"/>
    </row>
    <row r="647" spans="1:8" s="1" customFormat="1">
      <c r="A647" s="183"/>
      <c r="B647" s="33"/>
      <c r="C647" s="185"/>
      <c r="D647" s="475"/>
      <c r="E647" s="497"/>
      <c r="F647" s="497"/>
      <c r="G647" s="314"/>
    </row>
    <row r="648" spans="1:8" s="1" customFormat="1" ht="25.5">
      <c r="A648" s="67" t="s">
        <v>1607</v>
      </c>
      <c r="B648" s="61" t="s">
        <v>1274</v>
      </c>
      <c r="C648" s="87"/>
      <c r="D648" s="467"/>
      <c r="E648" s="496"/>
      <c r="F648" s="497"/>
      <c r="G648" s="314"/>
    </row>
    <row r="649" spans="1:8" s="1" customFormat="1" ht="102">
      <c r="A649" s="67"/>
      <c r="B649" s="61" t="s">
        <v>1275</v>
      </c>
      <c r="C649" s="87"/>
      <c r="D649" s="467"/>
      <c r="E649" s="494"/>
      <c r="F649" s="497"/>
      <c r="G649" s="314"/>
    </row>
    <row r="650" spans="1:8" s="177" customFormat="1">
      <c r="A650" s="574"/>
      <c r="B650" s="26" t="s">
        <v>1276</v>
      </c>
      <c r="C650" s="176" t="s">
        <v>430</v>
      </c>
      <c r="D650" s="468">
        <v>45</v>
      </c>
      <c r="E650" s="570"/>
      <c r="F650" s="551">
        <f>D650*E650</f>
        <v>0</v>
      </c>
      <c r="G650" s="314"/>
    </row>
    <row r="651" spans="1:8" s="177" customFormat="1">
      <c r="A651" s="183"/>
      <c r="B651" s="33"/>
      <c r="C651" s="185"/>
      <c r="D651" s="475"/>
      <c r="E651" s="497"/>
      <c r="F651" s="497"/>
      <c r="G651" s="314"/>
    </row>
    <row r="652" spans="1:8" s="177" customFormat="1">
      <c r="A652" s="560"/>
      <c r="B652" s="558" t="s">
        <v>1273</v>
      </c>
      <c r="C652" s="409"/>
      <c r="D652" s="561"/>
      <c r="E652" s="562"/>
      <c r="F652" s="529">
        <f>SUM(F624:F651)</f>
        <v>0</v>
      </c>
      <c r="G652" s="314"/>
    </row>
    <row r="653" spans="1:8" s="177" customFormat="1">
      <c r="A653" s="178"/>
      <c r="B653" s="446"/>
      <c r="C653" s="23"/>
      <c r="D653" s="464"/>
      <c r="E653" s="502"/>
      <c r="F653" s="503"/>
      <c r="G653" s="314"/>
    </row>
    <row r="654" spans="1:8" s="177" customFormat="1">
      <c r="A654" s="178"/>
      <c r="B654" s="446"/>
      <c r="C654" s="23"/>
      <c r="D654" s="464"/>
      <c r="E654" s="502"/>
      <c r="F654" s="503"/>
      <c r="G654" s="314"/>
    </row>
    <row r="655" spans="1:8" s="1" customFormat="1">
      <c r="A655" s="408" t="s">
        <v>550</v>
      </c>
      <c r="B655" s="558" t="s">
        <v>1224</v>
      </c>
      <c r="C655" s="559"/>
      <c r="D655" s="466"/>
      <c r="E655" s="529"/>
      <c r="F655" s="529"/>
      <c r="G655" s="314"/>
    </row>
    <row r="656" spans="1:8" s="1" customFormat="1" ht="25.5">
      <c r="A656" s="247"/>
      <c r="B656" s="27" t="s">
        <v>961</v>
      </c>
      <c r="C656" s="248"/>
      <c r="D656" s="484"/>
      <c r="E656" s="513"/>
      <c r="F656" s="547"/>
      <c r="G656" s="314"/>
    </row>
    <row r="657" spans="1:7" s="1" customFormat="1" ht="153" customHeight="1">
      <c r="A657" s="247"/>
      <c r="B657" s="25" t="s">
        <v>2967</v>
      </c>
      <c r="C657" s="248"/>
      <c r="D657" s="484"/>
      <c r="E657" s="513"/>
      <c r="F657" s="547"/>
      <c r="G657" s="314"/>
    </row>
    <row r="658" spans="1:7" s="177" customFormat="1" ht="242.25" customHeight="1">
      <c r="A658" s="247"/>
      <c r="B658" s="25" t="s">
        <v>3099</v>
      </c>
      <c r="C658" s="28"/>
      <c r="D658" s="471"/>
      <c r="E658" s="513"/>
      <c r="F658" s="547"/>
      <c r="G658" s="314"/>
    </row>
    <row r="659" spans="1:7" s="1" customFormat="1">
      <c r="A659" s="423"/>
      <c r="B659" s="446"/>
      <c r="C659" s="424"/>
      <c r="D659" s="485"/>
      <c r="E659" s="537"/>
      <c r="F659" s="552"/>
      <c r="G659" s="314"/>
    </row>
    <row r="660" spans="1:7" s="1" customFormat="1" ht="25.5">
      <c r="A660" s="249" t="s">
        <v>2968</v>
      </c>
      <c r="B660" s="61" t="s">
        <v>2969</v>
      </c>
      <c r="C660" s="28"/>
      <c r="D660" s="471"/>
      <c r="E660" s="513"/>
      <c r="F660" s="547"/>
      <c r="G660" s="314"/>
    </row>
    <row r="661" spans="1:7" s="1" customFormat="1" ht="191.25" customHeight="1">
      <c r="A661" s="249"/>
      <c r="B661" s="61" t="s">
        <v>3498</v>
      </c>
      <c r="C661" s="2"/>
      <c r="D661" s="486"/>
      <c r="E661" s="514"/>
      <c r="F661" s="516"/>
      <c r="G661" s="314"/>
    </row>
    <row r="662" spans="1:7" s="1" customFormat="1" ht="38.25">
      <c r="A662" s="249"/>
      <c r="B662" s="61" t="s">
        <v>3499</v>
      </c>
      <c r="C662" s="2"/>
      <c r="D662" s="486"/>
      <c r="E662" s="514"/>
      <c r="F662" s="516"/>
      <c r="G662" s="314"/>
    </row>
    <row r="663" spans="1:7" s="1" customFormat="1" ht="38.25" customHeight="1">
      <c r="A663" s="249"/>
      <c r="B663" s="29" t="s">
        <v>2970</v>
      </c>
      <c r="C663" s="2"/>
      <c r="D663" s="486"/>
      <c r="E663" s="514"/>
      <c r="F663" s="516"/>
      <c r="G663" s="314"/>
    </row>
    <row r="664" spans="1:7" s="1" customFormat="1">
      <c r="A664" s="598"/>
      <c r="B664" s="41" t="s">
        <v>2971</v>
      </c>
      <c r="C664" s="250" t="s">
        <v>419</v>
      </c>
      <c r="D664" s="487">
        <v>846</v>
      </c>
      <c r="E664" s="570"/>
      <c r="F664" s="553">
        <f>D664*E664</f>
        <v>0</v>
      </c>
      <c r="G664" s="314"/>
    </row>
    <row r="665" spans="1:7" s="177" customFormat="1">
      <c r="A665" s="598"/>
      <c r="B665" s="41" t="s">
        <v>2972</v>
      </c>
      <c r="C665" s="250" t="s">
        <v>419</v>
      </c>
      <c r="D665" s="487">
        <v>147</v>
      </c>
      <c r="E665" s="570"/>
      <c r="F665" s="553">
        <f>D665*E665</f>
        <v>0</v>
      </c>
      <c r="G665" s="314"/>
    </row>
    <row r="666" spans="1:7" s="1" customFormat="1">
      <c r="A666" s="423"/>
      <c r="B666" s="446"/>
      <c r="C666" s="424"/>
      <c r="D666" s="485"/>
      <c r="E666" s="537"/>
      <c r="F666" s="552"/>
      <c r="G666" s="314"/>
    </row>
    <row r="667" spans="1:7" s="1" customFormat="1" ht="38.25">
      <c r="A667" s="249" t="s">
        <v>2973</v>
      </c>
      <c r="B667" s="61" t="s">
        <v>2974</v>
      </c>
      <c r="C667" s="28"/>
      <c r="D667" s="471"/>
      <c r="E667" s="513"/>
      <c r="F667" s="547"/>
      <c r="G667" s="314"/>
    </row>
    <row r="668" spans="1:7" s="1" customFormat="1" ht="156.75" customHeight="1">
      <c r="A668" s="249"/>
      <c r="B668" s="61" t="s">
        <v>3500</v>
      </c>
      <c r="C668" s="2"/>
      <c r="D668" s="486"/>
      <c r="E668" s="514"/>
      <c r="F668" s="516"/>
      <c r="G668" s="314"/>
    </row>
    <row r="669" spans="1:7" s="1" customFormat="1" ht="25.5" customHeight="1">
      <c r="A669" s="249"/>
      <c r="B669" s="29" t="s">
        <v>2975</v>
      </c>
      <c r="C669" s="2"/>
      <c r="D669" s="486"/>
      <c r="E669" s="514"/>
      <c r="F669" s="516"/>
      <c r="G669" s="314"/>
    </row>
    <row r="670" spans="1:7" s="177" customFormat="1">
      <c r="A670" s="598"/>
      <c r="B670" s="41" t="s">
        <v>2976</v>
      </c>
      <c r="C670" s="250" t="s">
        <v>419</v>
      </c>
      <c r="D670" s="487">
        <v>49</v>
      </c>
      <c r="E670" s="570"/>
      <c r="F670" s="553">
        <f>D670*E670</f>
        <v>0</v>
      </c>
      <c r="G670" s="314"/>
    </row>
    <row r="671" spans="1:7" s="177" customFormat="1">
      <c r="A671" s="178"/>
      <c r="B671" s="446"/>
      <c r="C671" s="23"/>
      <c r="D671" s="464"/>
      <c r="E671" s="502"/>
      <c r="F671" s="503"/>
      <c r="G671" s="314"/>
    </row>
    <row r="672" spans="1:7" s="177" customFormat="1" ht="267.75" customHeight="1">
      <c r="A672" s="249" t="s">
        <v>2989</v>
      </c>
      <c r="B672" s="450" t="s">
        <v>3094</v>
      </c>
      <c r="C672" s="425"/>
      <c r="D672" s="426"/>
      <c r="E672" s="515"/>
      <c r="F672" s="548"/>
      <c r="G672" s="314"/>
    </row>
    <row r="673" spans="1:234" s="177" customFormat="1">
      <c r="A673" s="249"/>
      <c r="B673" s="450" t="s">
        <v>2977</v>
      </c>
      <c r="C673" s="425"/>
      <c r="D673" s="426"/>
      <c r="E673" s="515"/>
      <c r="F673" s="548"/>
      <c r="G673" s="314"/>
    </row>
    <row r="674" spans="1:234" s="177" customFormat="1" ht="38.25">
      <c r="A674" s="249"/>
      <c r="B674" s="450" t="s">
        <v>3095</v>
      </c>
      <c r="C674" s="425"/>
      <c r="D674" s="426"/>
      <c r="E674" s="515"/>
      <c r="F674" s="548"/>
      <c r="G674" s="314"/>
    </row>
    <row r="675" spans="1:234" s="177" customFormat="1" ht="38.25">
      <c r="A675" s="249"/>
      <c r="B675" s="450" t="s">
        <v>3049</v>
      </c>
      <c r="C675" s="425"/>
      <c r="D675" s="426"/>
      <c r="E675" s="515"/>
      <c r="F675" s="548"/>
      <c r="G675" s="314"/>
    </row>
    <row r="676" spans="1:234" s="177" customFormat="1" ht="76.5">
      <c r="A676" s="249"/>
      <c r="B676" s="450" t="s">
        <v>3050</v>
      </c>
      <c r="C676" s="425"/>
      <c r="D676" s="426"/>
      <c r="E676" s="515"/>
      <c r="F676" s="548"/>
      <c r="G676" s="314"/>
    </row>
    <row r="677" spans="1:234" s="177" customFormat="1" ht="25.5">
      <c r="A677" s="249"/>
      <c r="B677" s="450" t="s">
        <v>3045</v>
      </c>
      <c r="C677" s="425"/>
      <c r="D677" s="426"/>
      <c r="E677" s="515"/>
      <c r="F677" s="548"/>
      <c r="G677" s="314"/>
    </row>
    <row r="678" spans="1:234" s="177" customFormat="1" ht="18.75" customHeight="1">
      <c r="A678" s="249"/>
      <c r="B678" s="450" t="s">
        <v>3051</v>
      </c>
      <c r="C678" s="425"/>
      <c r="D678" s="426"/>
      <c r="E678" s="515"/>
      <c r="F678" s="548"/>
      <c r="G678" s="314"/>
    </row>
    <row r="679" spans="1:234" s="40" customFormat="1" ht="38.25">
      <c r="A679" s="249"/>
      <c r="B679" s="450" t="s">
        <v>3046</v>
      </c>
      <c r="C679" s="425"/>
      <c r="D679" s="426"/>
      <c r="E679" s="515"/>
      <c r="F679" s="548"/>
      <c r="G679" s="314"/>
    </row>
    <row r="680" spans="1:234" s="40" customFormat="1">
      <c r="A680" s="249"/>
      <c r="B680" s="450" t="s">
        <v>3047</v>
      </c>
      <c r="C680" s="425"/>
      <c r="D680" s="426"/>
      <c r="E680" s="515"/>
      <c r="F680" s="548"/>
      <c r="G680" s="314"/>
    </row>
    <row r="681" spans="1:234" s="1" customFormat="1" ht="38.25">
      <c r="A681" s="439"/>
      <c r="B681" s="450" t="s">
        <v>3096</v>
      </c>
      <c r="C681" s="252"/>
      <c r="D681" s="488"/>
      <c r="E681" s="516"/>
      <c r="F681" s="552"/>
      <c r="G681" s="314"/>
    </row>
    <row r="682" spans="1:234" s="1" customFormat="1">
      <c r="A682" s="599"/>
      <c r="B682" s="452" t="s">
        <v>3048</v>
      </c>
      <c r="C682" s="250" t="s">
        <v>419</v>
      </c>
      <c r="D682" s="487">
        <v>1760</v>
      </c>
      <c r="E682" s="570"/>
      <c r="F682" s="553">
        <f>D682*E682</f>
        <v>0</v>
      </c>
      <c r="G682" s="314"/>
    </row>
    <row r="683" spans="1:234" s="1" customFormat="1">
      <c r="A683" s="440"/>
      <c r="B683" s="451"/>
      <c r="C683" s="425"/>
      <c r="D683" s="488"/>
      <c r="E683" s="516"/>
      <c r="F683" s="552"/>
      <c r="G683" s="314"/>
    </row>
    <row r="684" spans="1:234" s="1" customFormat="1" ht="63.75">
      <c r="A684" s="249" t="s">
        <v>2990</v>
      </c>
      <c r="B684" s="61" t="s">
        <v>3097</v>
      </c>
      <c r="C684" s="87"/>
      <c r="D684" s="488"/>
      <c r="E684" s="516"/>
      <c r="F684" s="552"/>
      <c r="G684" s="314"/>
    </row>
    <row r="685" spans="1:234" s="1" customFormat="1">
      <c r="A685" s="600"/>
      <c r="B685" s="601"/>
      <c r="C685" s="253" t="s">
        <v>423</v>
      </c>
      <c r="D685" s="487">
        <v>125</v>
      </c>
      <c r="E685" s="570"/>
      <c r="F685" s="553">
        <f>+D685*E685</f>
        <v>0</v>
      </c>
      <c r="G685" s="314"/>
    </row>
    <row r="686" spans="1:234" s="1" customFormat="1">
      <c r="A686" s="171"/>
      <c r="B686" s="61"/>
      <c r="C686" s="185"/>
      <c r="D686" s="488"/>
      <c r="E686" s="516"/>
      <c r="F686" s="552"/>
      <c r="G686" s="314"/>
    </row>
    <row r="687" spans="1:234" s="40" customFormat="1" ht="38.25" customHeight="1">
      <c r="A687" s="249" t="s">
        <v>2991</v>
      </c>
      <c r="B687" s="61" t="s">
        <v>3078</v>
      </c>
      <c r="C687" s="185"/>
      <c r="D687" s="488"/>
      <c r="E687" s="516"/>
      <c r="F687" s="552"/>
      <c r="G687" s="314"/>
      <c r="H687" s="177"/>
      <c r="I687" s="177"/>
      <c r="J687" s="177"/>
      <c r="K687" s="177"/>
      <c r="L687" s="177"/>
      <c r="M687" s="177"/>
      <c r="N687" s="177"/>
    </row>
    <row r="688" spans="1:234" s="216" customFormat="1" ht="106.5" customHeight="1">
      <c r="A688" s="602"/>
      <c r="B688" s="601"/>
      <c r="C688" s="253" t="s">
        <v>423</v>
      </c>
      <c r="D688" s="487">
        <v>42</v>
      </c>
      <c r="E688" s="570"/>
      <c r="F688" s="553">
        <f>+D688*E688</f>
        <v>0</v>
      </c>
      <c r="G688" s="314"/>
      <c r="H688" s="1"/>
      <c r="I688" s="1"/>
      <c r="J688" s="1"/>
      <c r="K688" s="1"/>
      <c r="L688" s="177"/>
      <c r="M688" s="177"/>
      <c r="N688" s="177"/>
      <c r="O688" s="207"/>
      <c r="P688" s="207"/>
      <c r="Q688" s="207"/>
      <c r="R688" s="207"/>
      <c r="S688" s="207"/>
      <c r="T688" s="207"/>
      <c r="U688" s="207"/>
      <c r="V688" s="207"/>
      <c r="W688" s="207"/>
      <c r="X688" s="207"/>
      <c r="Y688" s="207"/>
      <c r="Z688" s="207"/>
      <c r="AA688" s="207"/>
      <c r="AB688" s="207"/>
      <c r="AC688" s="207"/>
      <c r="AD688" s="207"/>
      <c r="AE688" s="207"/>
      <c r="AF688" s="207"/>
      <c r="AG688" s="207"/>
      <c r="AH688" s="207"/>
      <c r="AI688" s="207"/>
      <c r="AJ688" s="207"/>
      <c r="AK688" s="207"/>
      <c r="AL688" s="207"/>
      <c r="AM688" s="207"/>
      <c r="AN688" s="207"/>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c r="BI688" s="207"/>
      <c r="BJ688" s="207"/>
      <c r="BK688" s="207"/>
      <c r="BL688" s="207"/>
      <c r="BM688" s="207"/>
      <c r="BN688" s="207"/>
      <c r="BO688" s="207"/>
      <c r="BP688" s="207"/>
      <c r="BQ688" s="207"/>
      <c r="BR688" s="207"/>
      <c r="BS688" s="207"/>
      <c r="BT688" s="207"/>
      <c r="BU688" s="207"/>
      <c r="BV688" s="207"/>
      <c r="BW688" s="207"/>
      <c r="BX688" s="207"/>
      <c r="BY688" s="207"/>
      <c r="BZ688" s="207"/>
      <c r="CA688" s="207"/>
      <c r="CB688" s="207"/>
      <c r="CC688" s="207"/>
      <c r="CD688" s="207"/>
      <c r="CE688" s="207"/>
      <c r="CF688" s="207"/>
      <c r="CG688" s="207"/>
      <c r="CH688" s="207"/>
      <c r="CI688" s="207"/>
      <c r="CJ688" s="207"/>
      <c r="CK688" s="207"/>
      <c r="CL688" s="207"/>
      <c r="CM688" s="207"/>
      <c r="CN688" s="207"/>
      <c r="CO688" s="207"/>
      <c r="CP688" s="207"/>
      <c r="CQ688" s="207"/>
      <c r="CR688" s="207"/>
      <c r="CS688" s="207"/>
      <c r="CT688" s="207"/>
      <c r="CU688" s="207"/>
      <c r="CV688" s="207"/>
      <c r="CW688" s="207"/>
      <c r="CX688" s="207"/>
      <c r="CY688" s="207"/>
      <c r="CZ688" s="207"/>
      <c r="DA688" s="207"/>
      <c r="DB688" s="207"/>
      <c r="DC688" s="207"/>
      <c r="DD688" s="207"/>
      <c r="DE688" s="207"/>
      <c r="DF688" s="207"/>
      <c r="DG688" s="207"/>
      <c r="DH688" s="207"/>
      <c r="DI688" s="207"/>
      <c r="DJ688" s="207"/>
      <c r="DK688" s="207"/>
      <c r="DL688" s="207"/>
      <c r="DM688" s="207"/>
      <c r="DN688" s="207"/>
      <c r="DO688" s="207"/>
      <c r="DP688" s="207"/>
      <c r="DQ688" s="207"/>
      <c r="DR688" s="207"/>
      <c r="DS688" s="207"/>
      <c r="DT688" s="207"/>
      <c r="DU688" s="207"/>
      <c r="DV688" s="207"/>
      <c r="DW688" s="207"/>
      <c r="DX688" s="207"/>
      <c r="DY688" s="207"/>
      <c r="DZ688" s="207"/>
      <c r="EA688" s="207"/>
      <c r="EB688" s="207"/>
      <c r="EC688" s="207"/>
      <c r="ED688" s="207"/>
      <c r="EE688" s="207"/>
      <c r="EF688" s="207"/>
      <c r="EG688" s="207"/>
      <c r="EH688" s="207"/>
      <c r="EI688" s="207"/>
      <c r="EJ688" s="207"/>
      <c r="EK688" s="207"/>
      <c r="EL688" s="207"/>
      <c r="EM688" s="207"/>
      <c r="EN688" s="207"/>
      <c r="EO688" s="207"/>
      <c r="EP688" s="207"/>
      <c r="EQ688" s="207"/>
      <c r="ER688" s="207"/>
      <c r="ES688" s="207"/>
      <c r="ET688" s="207"/>
      <c r="EU688" s="207"/>
      <c r="EV688" s="207"/>
      <c r="EW688" s="207"/>
      <c r="EX688" s="207"/>
      <c r="EY688" s="207"/>
      <c r="EZ688" s="207"/>
      <c r="FA688" s="207"/>
      <c r="FB688" s="207"/>
      <c r="FC688" s="207"/>
      <c r="FD688" s="207"/>
      <c r="FE688" s="207"/>
      <c r="FF688" s="207"/>
      <c r="FG688" s="207"/>
      <c r="FH688" s="207"/>
      <c r="FI688" s="207"/>
      <c r="FJ688" s="207"/>
      <c r="FK688" s="207"/>
      <c r="FL688" s="207"/>
      <c r="FM688" s="207"/>
      <c r="FN688" s="207"/>
      <c r="FO688" s="207"/>
      <c r="FP688" s="207"/>
      <c r="FQ688" s="207"/>
      <c r="FR688" s="207"/>
      <c r="FS688" s="207"/>
      <c r="FT688" s="207"/>
      <c r="FU688" s="207"/>
      <c r="FV688" s="207"/>
      <c r="FW688" s="207"/>
      <c r="FX688" s="207"/>
      <c r="FY688" s="207"/>
      <c r="FZ688" s="207"/>
      <c r="GA688" s="207"/>
      <c r="GB688" s="207"/>
      <c r="GC688" s="207"/>
      <c r="GD688" s="207"/>
      <c r="GE688" s="207"/>
      <c r="GF688" s="207"/>
      <c r="GG688" s="207"/>
      <c r="GH688" s="207"/>
      <c r="GI688" s="207"/>
      <c r="GJ688" s="207"/>
      <c r="GK688" s="207"/>
      <c r="GL688" s="207"/>
      <c r="GM688" s="207"/>
      <c r="GN688" s="207"/>
      <c r="GO688" s="207"/>
      <c r="GP688" s="207"/>
      <c r="GQ688" s="207"/>
      <c r="GR688" s="207"/>
      <c r="GS688" s="207"/>
      <c r="GT688" s="207"/>
      <c r="GU688" s="207"/>
      <c r="GV688" s="207"/>
      <c r="GW688" s="207"/>
      <c r="GX688" s="207"/>
      <c r="GY688" s="207"/>
      <c r="GZ688" s="207"/>
      <c r="HA688" s="207"/>
      <c r="HB688" s="207"/>
      <c r="HC688" s="207"/>
      <c r="HD688" s="207"/>
      <c r="HE688" s="207"/>
      <c r="HF688" s="207"/>
      <c r="HG688" s="207"/>
      <c r="HH688" s="207"/>
      <c r="HI688" s="207"/>
      <c r="HJ688" s="207"/>
      <c r="HK688" s="207"/>
      <c r="HL688" s="207"/>
      <c r="HM688" s="207"/>
      <c r="HN688" s="207"/>
      <c r="HO688" s="207"/>
      <c r="HP688" s="207"/>
      <c r="HQ688" s="207"/>
      <c r="HR688" s="207"/>
      <c r="HS688" s="207"/>
      <c r="HT688" s="207"/>
      <c r="HU688" s="207"/>
      <c r="HV688" s="207"/>
      <c r="HW688" s="207"/>
      <c r="HX688" s="207"/>
      <c r="HY688" s="207"/>
      <c r="HZ688" s="207"/>
    </row>
    <row r="689" spans="1:234" s="216" customFormat="1">
      <c r="A689" s="249"/>
      <c r="B689" s="61"/>
      <c r="C689" s="185"/>
      <c r="D689" s="488"/>
      <c r="E689" s="516"/>
      <c r="F689" s="552"/>
      <c r="G689" s="314"/>
      <c r="H689" s="1"/>
      <c r="I689" s="1"/>
      <c r="J689" s="1"/>
      <c r="K689" s="1"/>
      <c r="L689" s="177"/>
      <c r="M689" s="177"/>
      <c r="N689" s="177"/>
      <c r="O689" s="207"/>
      <c r="P689" s="207"/>
      <c r="Q689" s="207"/>
      <c r="R689" s="207"/>
      <c r="S689" s="207"/>
      <c r="T689" s="207"/>
      <c r="U689" s="207"/>
      <c r="V689" s="207"/>
      <c r="W689" s="207"/>
      <c r="X689" s="207"/>
      <c r="Y689" s="207"/>
      <c r="Z689" s="207"/>
      <c r="AA689" s="207"/>
      <c r="AB689" s="207"/>
      <c r="AC689" s="207"/>
      <c r="AD689" s="207"/>
      <c r="AE689" s="207"/>
      <c r="AF689" s="207"/>
      <c r="AG689" s="207"/>
      <c r="AH689" s="207"/>
      <c r="AI689" s="207"/>
      <c r="AJ689" s="207"/>
      <c r="AK689" s="207"/>
      <c r="AL689" s="207"/>
      <c r="AM689" s="207"/>
      <c r="AN689" s="207"/>
      <c r="AO689" s="207"/>
      <c r="AP689" s="207"/>
      <c r="AQ689" s="207"/>
      <c r="AR689" s="207"/>
      <c r="AS689" s="207"/>
      <c r="AT689" s="207"/>
      <c r="AU689" s="207"/>
      <c r="AV689" s="207"/>
      <c r="AW689" s="207"/>
      <c r="AX689" s="207"/>
      <c r="AY689" s="207"/>
      <c r="AZ689" s="207"/>
      <c r="BA689" s="207"/>
      <c r="BB689" s="207"/>
      <c r="BC689" s="207"/>
      <c r="BD689" s="207"/>
      <c r="BE689" s="207"/>
      <c r="BF689" s="207"/>
      <c r="BG689" s="207"/>
      <c r="BH689" s="207"/>
      <c r="BI689" s="207"/>
      <c r="BJ689" s="207"/>
      <c r="BK689" s="207"/>
      <c r="BL689" s="207"/>
      <c r="BM689" s="207"/>
      <c r="BN689" s="207"/>
      <c r="BO689" s="207"/>
      <c r="BP689" s="207"/>
      <c r="BQ689" s="207"/>
      <c r="BR689" s="207"/>
      <c r="BS689" s="207"/>
      <c r="BT689" s="207"/>
      <c r="BU689" s="207"/>
      <c r="BV689" s="207"/>
      <c r="BW689" s="207"/>
      <c r="BX689" s="207"/>
      <c r="BY689" s="207"/>
      <c r="BZ689" s="207"/>
      <c r="CA689" s="207"/>
      <c r="CB689" s="207"/>
      <c r="CC689" s="207"/>
      <c r="CD689" s="207"/>
      <c r="CE689" s="207"/>
      <c r="CF689" s="207"/>
      <c r="CG689" s="207"/>
      <c r="CH689" s="207"/>
      <c r="CI689" s="207"/>
      <c r="CJ689" s="207"/>
      <c r="CK689" s="207"/>
      <c r="CL689" s="207"/>
      <c r="CM689" s="207"/>
      <c r="CN689" s="207"/>
      <c r="CO689" s="207"/>
      <c r="CP689" s="207"/>
      <c r="CQ689" s="207"/>
      <c r="CR689" s="207"/>
      <c r="CS689" s="207"/>
      <c r="CT689" s="207"/>
      <c r="CU689" s="207"/>
      <c r="CV689" s="207"/>
      <c r="CW689" s="207"/>
      <c r="CX689" s="207"/>
      <c r="CY689" s="207"/>
      <c r="CZ689" s="207"/>
      <c r="DA689" s="207"/>
      <c r="DB689" s="207"/>
      <c r="DC689" s="207"/>
      <c r="DD689" s="207"/>
      <c r="DE689" s="207"/>
      <c r="DF689" s="207"/>
      <c r="DG689" s="207"/>
      <c r="DH689" s="207"/>
      <c r="DI689" s="207"/>
      <c r="DJ689" s="207"/>
      <c r="DK689" s="207"/>
      <c r="DL689" s="207"/>
      <c r="DM689" s="207"/>
      <c r="DN689" s="207"/>
      <c r="DO689" s="207"/>
      <c r="DP689" s="207"/>
      <c r="DQ689" s="207"/>
      <c r="DR689" s="207"/>
      <c r="DS689" s="207"/>
      <c r="DT689" s="207"/>
      <c r="DU689" s="207"/>
      <c r="DV689" s="207"/>
      <c r="DW689" s="207"/>
      <c r="DX689" s="207"/>
      <c r="DY689" s="207"/>
      <c r="DZ689" s="207"/>
      <c r="EA689" s="207"/>
      <c r="EB689" s="207"/>
      <c r="EC689" s="207"/>
      <c r="ED689" s="207"/>
      <c r="EE689" s="207"/>
      <c r="EF689" s="207"/>
      <c r="EG689" s="207"/>
      <c r="EH689" s="207"/>
      <c r="EI689" s="207"/>
      <c r="EJ689" s="207"/>
      <c r="EK689" s="207"/>
      <c r="EL689" s="207"/>
      <c r="EM689" s="207"/>
      <c r="EN689" s="207"/>
      <c r="EO689" s="207"/>
      <c r="EP689" s="207"/>
      <c r="EQ689" s="207"/>
      <c r="ER689" s="207"/>
      <c r="ES689" s="207"/>
      <c r="ET689" s="207"/>
      <c r="EU689" s="207"/>
      <c r="EV689" s="207"/>
      <c r="EW689" s="207"/>
      <c r="EX689" s="207"/>
      <c r="EY689" s="207"/>
      <c r="EZ689" s="207"/>
      <c r="FA689" s="207"/>
      <c r="FB689" s="207"/>
      <c r="FC689" s="207"/>
      <c r="FD689" s="207"/>
      <c r="FE689" s="207"/>
      <c r="FF689" s="207"/>
      <c r="FG689" s="207"/>
      <c r="FH689" s="207"/>
      <c r="FI689" s="207"/>
      <c r="FJ689" s="207"/>
      <c r="FK689" s="207"/>
      <c r="FL689" s="207"/>
      <c r="FM689" s="207"/>
      <c r="FN689" s="207"/>
      <c r="FO689" s="207"/>
      <c r="FP689" s="207"/>
      <c r="FQ689" s="207"/>
      <c r="FR689" s="207"/>
      <c r="FS689" s="207"/>
      <c r="FT689" s="207"/>
      <c r="FU689" s="207"/>
      <c r="FV689" s="207"/>
      <c r="FW689" s="207"/>
      <c r="FX689" s="207"/>
      <c r="FY689" s="207"/>
      <c r="FZ689" s="207"/>
      <c r="GA689" s="207"/>
      <c r="GB689" s="207"/>
      <c r="GC689" s="207"/>
      <c r="GD689" s="207"/>
      <c r="GE689" s="207"/>
      <c r="GF689" s="207"/>
      <c r="GG689" s="207"/>
      <c r="GH689" s="207"/>
      <c r="GI689" s="207"/>
      <c r="GJ689" s="207"/>
      <c r="GK689" s="207"/>
      <c r="GL689" s="207"/>
      <c r="GM689" s="207"/>
      <c r="GN689" s="207"/>
      <c r="GO689" s="207"/>
      <c r="GP689" s="207"/>
      <c r="GQ689" s="207"/>
      <c r="GR689" s="207"/>
      <c r="GS689" s="207"/>
      <c r="GT689" s="207"/>
      <c r="GU689" s="207"/>
      <c r="GV689" s="207"/>
      <c r="GW689" s="207"/>
      <c r="GX689" s="207"/>
      <c r="GY689" s="207"/>
      <c r="GZ689" s="207"/>
      <c r="HA689" s="207"/>
      <c r="HB689" s="207"/>
      <c r="HC689" s="207"/>
      <c r="HD689" s="207"/>
      <c r="HE689" s="207"/>
      <c r="HF689" s="207"/>
      <c r="HG689" s="207"/>
      <c r="HH689" s="207"/>
      <c r="HI689" s="207"/>
      <c r="HJ689" s="207"/>
      <c r="HK689" s="207"/>
      <c r="HL689" s="207"/>
      <c r="HM689" s="207"/>
      <c r="HN689" s="207"/>
      <c r="HO689" s="207"/>
      <c r="HP689" s="207"/>
      <c r="HQ689" s="207"/>
      <c r="HR689" s="207"/>
      <c r="HS689" s="207"/>
      <c r="HT689" s="207"/>
      <c r="HU689" s="207"/>
      <c r="HV689" s="207"/>
      <c r="HW689" s="207"/>
      <c r="HX689" s="207"/>
      <c r="HY689" s="207"/>
      <c r="HZ689" s="207"/>
    </row>
    <row r="690" spans="1:234" s="216" customFormat="1" ht="102">
      <c r="A690" s="249" t="s">
        <v>2992</v>
      </c>
      <c r="B690" s="61" t="s">
        <v>3080</v>
      </c>
      <c r="C690" s="185"/>
      <c r="D690" s="488"/>
      <c r="E690" s="516"/>
      <c r="F690" s="552"/>
      <c r="G690" s="314"/>
      <c r="H690" s="177"/>
      <c r="I690" s="177"/>
      <c r="J690" s="177"/>
      <c r="K690" s="177"/>
      <c r="L690" s="177"/>
      <c r="M690" s="177"/>
      <c r="N690" s="177"/>
      <c r="O690" s="207"/>
      <c r="P690" s="207"/>
      <c r="Q690" s="207"/>
      <c r="R690" s="207"/>
      <c r="S690" s="207"/>
      <c r="T690" s="207"/>
      <c r="U690" s="207"/>
      <c r="V690" s="207"/>
      <c r="W690" s="207"/>
      <c r="X690" s="207"/>
      <c r="Y690" s="207"/>
      <c r="Z690" s="207"/>
      <c r="AA690" s="207"/>
      <c r="AB690" s="207"/>
      <c r="AC690" s="207"/>
      <c r="AD690" s="207"/>
      <c r="AE690" s="207"/>
      <c r="AF690" s="207"/>
      <c r="AG690" s="207"/>
      <c r="AH690" s="207"/>
      <c r="AI690" s="207"/>
      <c r="AJ690" s="207"/>
      <c r="AK690" s="207"/>
      <c r="AL690" s="207"/>
      <c r="AM690" s="207"/>
      <c r="AN690" s="207"/>
      <c r="AO690" s="207"/>
      <c r="AP690" s="207"/>
      <c r="AQ690" s="207"/>
      <c r="AR690" s="207"/>
      <c r="AS690" s="207"/>
      <c r="AT690" s="207"/>
      <c r="AU690" s="207"/>
      <c r="AV690" s="207"/>
      <c r="AW690" s="207"/>
      <c r="AX690" s="207"/>
      <c r="AY690" s="207"/>
      <c r="AZ690" s="207"/>
      <c r="BA690" s="207"/>
      <c r="BB690" s="207"/>
      <c r="BC690" s="207"/>
      <c r="BD690" s="207"/>
      <c r="BE690" s="207"/>
      <c r="BF690" s="207"/>
      <c r="BG690" s="207"/>
      <c r="BH690" s="207"/>
      <c r="BI690" s="207"/>
      <c r="BJ690" s="207"/>
      <c r="BK690" s="207"/>
      <c r="BL690" s="207"/>
      <c r="BM690" s="207"/>
      <c r="BN690" s="207"/>
      <c r="BO690" s="207"/>
      <c r="BP690" s="207"/>
      <c r="BQ690" s="207"/>
      <c r="BR690" s="207"/>
      <c r="BS690" s="207"/>
      <c r="BT690" s="207"/>
      <c r="BU690" s="207"/>
      <c r="BV690" s="207"/>
      <c r="BW690" s="207"/>
      <c r="BX690" s="207"/>
      <c r="BY690" s="207"/>
      <c r="BZ690" s="207"/>
      <c r="CA690" s="207"/>
      <c r="CB690" s="207"/>
      <c r="CC690" s="207"/>
      <c r="CD690" s="207"/>
      <c r="CE690" s="207"/>
      <c r="CF690" s="207"/>
      <c r="CG690" s="207"/>
      <c r="CH690" s="207"/>
      <c r="CI690" s="207"/>
      <c r="CJ690" s="207"/>
      <c r="CK690" s="207"/>
      <c r="CL690" s="207"/>
      <c r="CM690" s="207"/>
      <c r="CN690" s="207"/>
      <c r="CO690" s="207"/>
      <c r="CP690" s="207"/>
      <c r="CQ690" s="207"/>
      <c r="CR690" s="207"/>
      <c r="CS690" s="207"/>
      <c r="CT690" s="207"/>
      <c r="CU690" s="207"/>
      <c r="CV690" s="207"/>
      <c r="CW690" s="207"/>
      <c r="CX690" s="207"/>
      <c r="CY690" s="207"/>
      <c r="CZ690" s="207"/>
      <c r="DA690" s="207"/>
      <c r="DB690" s="207"/>
      <c r="DC690" s="207"/>
      <c r="DD690" s="207"/>
      <c r="DE690" s="207"/>
      <c r="DF690" s="207"/>
      <c r="DG690" s="207"/>
      <c r="DH690" s="207"/>
      <c r="DI690" s="207"/>
      <c r="DJ690" s="207"/>
      <c r="DK690" s="207"/>
      <c r="DL690" s="207"/>
      <c r="DM690" s="207"/>
      <c r="DN690" s="207"/>
      <c r="DO690" s="207"/>
      <c r="DP690" s="207"/>
      <c r="DQ690" s="207"/>
      <c r="DR690" s="207"/>
      <c r="DS690" s="207"/>
      <c r="DT690" s="207"/>
      <c r="DU690" s="207"/>
      <c r="DV690" s="207"/>
      <c r="DW690" s="207"/>
      <c r="DX690" s="207"/>
      <c r="DY690" s="207"/>
      <c r="DZ690" s="207"/>
      <c r="EA690" s="207"/>
      <c r="EB690" s="207"/>
      <c r="EC690" s="207"/>
      <c r="ED690" s="207"/>
      <c r="EE690" s="207"/>
      <c r="EF690" s="207"/>
      <c r="EG690" s="207"/>
      <c r="EH690" s="207"/>
      <c r="EI690" s="207"/>
      <c r="EJ690" s="207"/>
      <c r="EK690" s="207"/>
      <c r="EL690" s="207"/>
      <c r="EM690" s="207"/>
      <c r="EN690" s="207"/>
      <c r="EO690" s="207"/>
      <c r="EP690" s="207"/>
      <c r="EQ690" s="207"/>
      <c r="ER690" s="207"/>
      <c r="ES690" s="207"/>
      <c r="ET690" s="207"/>
      <c r="EU690" s="207"/>
      <c r="EV690" s="207"/>
      <c r="EW690" s="207"/>
      <c r="EX690" s="207"/>
      <c r="EY690" s="207"/>
      <c r="EZ690" s="207"/>
      <c r="FA690" s="207"/>
      <c r="FB690" s="207"/>
      <c r="FC690" s="207"/>
      <c r="FD690" s="207"/>
      <c r="FE690" s="207"/>
      <c r="FF690" s="207"/>
      <c r="FG690" s="207"/>
      <c r="FH690" s="207"/>
      <c r="FI690" s="207"/>
      <c r="FJ690" s="207"/>
      <c r="FK690" s="207"/>
      <c r="FL690" s="207"/>
      <c r="FM690" s="207"/>
      <c r="FN690" s="207"/>
      <c r="FO690" s="207"/>
      <c r="FP690" s="207"/>
      <c r="FQ690" s="207"/>
      <c r="FR690" s="207"/>
      <c r="FS690" s="207"/>
      <c r="FT690" s="207"/>
      <c r="FU690" s="207"/>
      <c r="FV690" s="207"/>
      <c r="FW690" s="207"/>
      <c r="FX690" s="207"/>
      <c r="FY690" s="207"/>
      <c r="FZ690" s="207"/>
      <c r="GA690" s="207"/>
      <c r="GB690" s="207"/>
      <c r="GC690" s="207"/>
      <c r="GD690" s="207"/>
      <c r="GE690" s="207"/>
      <c r="GF690" s="207"/>
      <c r="GG690" s="207"/>
      <c r="GH690" s="207"/>
      <c r="GI690" s="207"/>
      <c r="GJ690" s="207"/>
      <c r="GK690" s="207"/>
      <c r="GL690" s="207"/>
      <c r="GM690" s="207"/>
      <c r="GN690" s="207"/>
      <c r="GO690" s="207"/>
      <c r="GP690" s="207"/>
      <c r="GQ690" s="207"/>
      <c r="GR690" s="207"/>
      <c r="GS690" s="207"/>
      <c r="GT690" s="207"/>
      <c r="GU690" s="207"/>
      <c r="GV690" s="207"/>
      <c r="GW690" s="207"/>
      <c r="GX690" s="207"/>
      <c r="GY690" s="207"/>
      <c r="GZ690" s="207"/>
      <c r="HA690" s="207"/>
      <c r="HB690" s="207"/>
      <c r="HC690" s="207"/>
      <c r="HD690" s="207"/>
      <c r="HE690" s="207"/>
      <c r="HF690" s="207"/>
      <c r="HG690" s="207"/>
      <c r="HH690" s="207"/>
      <c r="HI690" s="207"/>
      <c r="HJ690" s="207"/>
      <c r="HK690" s="207"/>
      <c r="HL690" s="207"/>
      <c r="HM690" s="207"/>
      <c r="HN690" s="207"/>
      <c r="HO690" s="207"/>
      <c r="HP690" s="207"/>
      <c r="HQ690" s="207"/>
      <c r="HR690" s="207"/>
      <c r="HS690" s="207"/>
      <c r="HT690" s="207"/>
      <c r="HU690" s="207"/>
      <c r="HV690" s="207"/>
      <c r="HW690" s="207"/>
      <c r="HX690" s="207"/>
      <c r="HY690" s="207"/>
      <c r="HZ690" s="207"/>
    </row>
    <row r="691" spans="1:234" s="177" customFormat="1">
      <c r="A691" s="602"/>
      <c r="B691" s="601"/>
      <c r="C691" s="253" t="s">
        <v>423</v>
      </c>
      <c r="D691" s="487">
        <v>5</v>
      </c>
      <c r="E691" s="570"/>
      <c r="F691" s="553">
        <f>+D691*E691</f>
        <v>0</v>
      </c>
      <c r="G691" s="314"/>
      <c r="H691" s="1"/>
      <c r="I691" s="1"/>
      <c r="J691" s="1"/>
      <c r="K691" s="1"/>
    </row>
    <row r="692" spans="1:234" s="1" customFormat="1">
      <c r="A692" s="249"/>
      <c r="B692" s="61"/>
      <c r="C692" s="185"/>
      <c r="D692" s="488"/>
      <c r="E692" s="516"/>
      <c r="F692" s="552"/>
      <c r="G692" s="314"/>
      <c r="H692" s="177"/>
      <c r="I692" s="177"/>
      <c r="J692" s="177"/>
      <c r="K692" s="177"/>
      <c r="L692" s="177"/>
      <c r="M692" s="177"/>
      <c r="N692" s="177"/>
    </row>
    <row r="693" spans="1:234" s="1" customFormat="1" ht="127.5">
      <c r="A693" s="249" t="s">
        <v>2993</v>
      </c>
      <c r="B693" s="61" t="s">
        <v>3079</v>
      </c>
      <c r="C693" s="185"/>
      <c r="D693" s="488"/>
      <c r="E693" s="516"/>
      <c r="F693" s="552"/>
      <c r="G693" s="314"/>
      <c r="N693" s="105"/>
    </row>
    <row r="694" spans="1:234" s="1" customFormat="1">
      <c r="A694" s="602"/>
      <c r="B694" s="601"/>
      <c r="C694" s="253" t="s">
        <v>423</v>
      </c>
      <c r="D694" s="487">
        <v>2</v>
      </c>
      <c r="E694" s="570"/>
      <c r="F694" s="553">
        <f>+D694*E694</f>
        <v>0</v>
      </c>
      <c r="G694" s="314"/>
      <c r="N694" s="105"/>
    </row>
    <row r="695" spans="1:234" s="177" customFormat="1">
      <c r="A695" s="249"/>
      <c r="B695" s="61"/>
      <c r="C695" s="185"/>
      <c r="D695" s="488"/>
      <c r="E695" s="516"/>
      <c r="F695" s="552"/>
      <c r="G695" s="314"/>
      <c r="H695" s="1"/>
      <c r="I695" s="1"/>
      <c r="J695" s="1"/>
      <c r="K695" s="1"/>
      <c r="L695" s="1"/>
      <c r="M695" s="1"/>
      <c r="N695" s="105"/>
    </row>
    <row r="696" spans="1:234" s="1" customFormat="1" ht="38.25">
      <c r="A696" s="249" t="s">
        <v>2994</v>
      </c>
      <c r="B696" s="61" t="s">
        <v>2966</v>
      </c>
      <c r="C696" s="185"/>
      <c r="D696" s="488"/>
      <c r="E696" s="516"/>
      <c r="F696" s="552"/>
      <c r="G696" s="314"/>
      <c r="N696" s="105"/>
    </row>
    <row r="697" spans="1:234" s="1" customFormat="1">
      <c r="A697" s="602"/>
      <c r="B697" s="603"/>
      <c r="C697" s="253" t="s">
        <v>423</v>
      </c>
      <c r="D697" s="487">
        <v>125</v>
      </c>
      <c r="E697" s="570"/>
      <c r="F697" s="553">
        <f>+D697*E697</f>
        <v>0</v>
      </c>
      <c r="G697" s="314"/>
      <c r="N697" s="105"/>
    </row>
    <row r="698" spans="1:234" s="1" customFormat="1">
      <c r="A698" s="249"/>
      <c r="B698" s="61"/>
      <c r="C698" s="251"/>
      <c r="D698" s="488"/>
      <c r="E698" s="516"/>
      <c r="F698" s="552"/>
      <c r="G698" s="314"/>
      <c r="N698" s="105"/>
    </row>
    <row r="699" spans="1:234" s="177" customFormat="1" ht="38.25" customHeight="1">
      <c r="A699" s="249" t="s">
        <v>2995</v>
      </c>
      <c r="B699" s="61" t="s">
        <v>3081</v>
      </c>
      <c r="C699" s="251"/>
      <c r="D699" s="488"/>
      <c r="E699" s="516"/>
      <c r="F699" s="552"/>
      <c r="G699" s="314"/>
      <c r="H699" s="1"/>
      <c r="I699" s="1"/>
      <c r="J699" s="1"/>
      <c r="K699" s="1"/>
      <c r="L699" s="1"/>
      <c r="M699" s="1"/>
      <c r="N699" s="105"/>
    </row>
    <row r="700" spans="1:234" s="313" customFormat="1">
      <c r="A700" s="579"/>
      <c r="B700" s="603"/>
      <c r="C700" s="253" t="s">
        <v>423</v>
      </c>
      <c r="D700" s="487">
        <v>162</v>
      </c>
      <c r="E700" s="570"/>
      <c r="F700" s="553">
        <f>+D700*E700</f>
        <v>0</v>
      </c>
      <c r="G700" s="314"/>
      <c r="H700" s="193"/>
      <c r="I700" s="193"/>
      <c r="J700" s="193"/>
      <c r="K700" s="193"/>
      <c r="L700" s="193"/>
      <c r="M700" s="193"/>
      <c r="N700" s="312"/>
    </row>
    <row r="701" spans="1:234" s="313" customFormat="1">
      <c r="A701" s="171"/>
      <c r="B701" s="61"/>
      <c r="C701" s="251"/>
      <c r="D701" s="488"/>
      <c r="E701" s="516"/>
      <c r="F701" s="552"/>
      <c r="G701" s="314"/>
      <c r="H701" s="193"/>
      <c r="I701" s="193"/>
      <c r="J701" s="193"/>
      <c r="K701" s="193"/>
      <c r="L701" s="193"/>
      <c r="M701" s="193"/>
      <c r="N701" s="312"/>
    </row>
    <row r="702" spans="1:234" s="177" customFormat="1" ht="38.25">
      <c r="A702" s="249" t="s">
        <v>2996</v>
      </c>
      <c r="B702" s="61" t="s">
        <v>3098</v>
      </c>
      <c r="C702" s="174"/>
      <c r="D702" s="488"/>
      <c r="E702" s="516"/>
      <c r="F702" s="552"/>
      <c r="G702" s="314"/>
      <c r="H702" s="1"/>
      <c r="I702" s="1"/>
      <c r="J702" s="1"/>
      <c r="K702" s="1"/>
      <c r="L702" s="1"/>
      <c r="M702" s="1"/>
      <c r="N702" s="105"/>
    </row>
    <row r="703" spans="1:234" s="177" customFormat="1">
      <c r="A703" s="602"/>
      <c r="B703" s="603"/>
      <c r="C703" s="250" t="s">
        <v>419</v>
      </c>
      <c r="D703" s="487">
        <v>1053</v>
      </c>
      <c r="E703" s="570"/>
      <c r="F703" s="553">
        <f>+D703*E703</f>
        <v>0</v>
      </c>
      <c r="G703" s="314"/>
      <c r="H703" s="427"/>
      <c r="I703" s="1"/>
      <c r="J703" s="1"/>
      <c r="K703" s="1"/>
    </row>
    <row r="704" spans="1:234" s="177" customFormat="1">
      <c r="A704" s="249"/>
      <c r="B704" s="61"/>
      <c r="C704" s="254"/>
      <c r="D704" s="488"/>
      <c r="E704" s="516"/>
      <c r="F704" s="552"/>
      <c r="G704" s="314"/>
      <c r="H704" s="427"/>
    </row>
    <row r="705" spans="1:14" s="177" customFormat="1" ht="344.25" customHeight="1">
      <c r="A705" s="249" t="s">
        <v>2997</v>
      </c>
      <c r="B705" s="315" t="s">
        <v>2986</v>
      </c>
      <c r="C705" s="252"/>
      <c r="D705" s="488"/>
      <c r="E705" s="516"/>
      <c r="F705" s="552"/>
      <c r="G705" s="314"/>
      <c r="H705" s="427"/>
    </row>
    <row r="706" spans="1:14" s="105" customFormat="1">
      <c r="A706" s="428"/>
      <c r="B706" s="61" t="s">
        <v>2977</v>
      </c>
      <c r="C706" s="252"/>
      <c r="D706" s="488"/>
      <c r="E706" s="516"/>
      <c r="F706" s="552"/>
      <c r="G706" s="314"/>
      <c r="H706" s="427"/>
      <c r="I706" s="177"/>
      <c r="J706" s="177"/>
      <c r="K706" s="177"/>
      <c r="L706" s="177"/>
      <c r="M706" s="177"/>
      <c r="N706" s="177"/>
    </row>
    <row r="707" spans="1:14" s="105" customFormat="1">
      <c r="A707" s="428"/>
      <c r="B707" s="61" t="s">
        <v>2978</v>
      </c>
      <c r="C707" s="252"/>
      <c r="D707" s="488"/>
      <c r="E707" s="516"/>
      <c r="F707" s="552"/>
      <c r="G707" s="314"/>
      <c r="H707" s="427"/>
      <c r="I707" s="177"/>
      <c r="J707" s="177"/>
      <c r="K707" s="177"/>
      <c r="L707" s="177"/>
      <c r="M707" s="177"/>
      <c r="N707" s="177"/>
    </row>
    <row r="708" spans="1:14" s="105" customFormat="1" ht="38.25">
      <c r="A708" s="428"/>
      <c r="B708" s="61" t="s">
        <v>2979</v>
      </c>
      <c r="C708" s="252"/>
      <c r="D708" s="488"/>
      <c r="E708" s="516"/>
      <c r="F708" s="552"/>
      <c r="G708" s="314"/>
      <c r="H708" s="427"/>
      <c r="I708" s="177"/>
      <c r="J708" s="177"/>
      <c r="K708" s="177"/>
      <c r="L708" s="1"/>
      <c r="M708" s="1"/>
      <c r="N708" s="1"/>
    </row>
    <row r="709" spans="1:14" s="105" customFormat="1" ht="114.75">
      <c r="A709" s="428"/>
      <c r="B709" s="61" t="s">
        <v>2980</v>
      </c>
      <c r="C709" s="252"/>
      <c r="D709" s="488"/>
      <c r="E709" s="516"/>
      <c r="F709" s="552"/>
      <c r="G709" s="314"/>
      <c r="H709" s="427"/>
      <c r="I709" s="1"/>
      <c r="J709" s="1"/>
      <c r="K709" s="1"/>
      <c r="L709" s="1"/>
      <c r="M709" s="1"/>
      <c r="N709" s="1"/>
    </row>
    <row r="710" spans="1:14" s="105" customFormat="1" ht="38.25">
      <c r="A710" s="428"/>
      <c r="B710" s="61" t="s">
        <v>2981</v>
      </c>
      <c r="C710" s="252"/>
      <c r="D710" s="488"/>
      <c r="E710" s="516"/>
      <c r="F710" s="552"/>
      <c r="G710" s="314"/>
      <c r="H710" s="427"/>
      <c r="I710" s="1"/>
      <c r="J710" s="1"/>
      <c r="K710" s="1"/>
      <c r="L710" s="1"/>
      <c r="M710" s="1"/>
      <c r="N710" s="1"/>
    </row>
    <row r="711" spans="1:14" s="105" customFormat="1" ht="114.75">
      <c r="A711" s="428"/>
      <c r="B711" s="61" t="s">
        <v>2982</v>
      </c>
      <c r="C711" s="252"/>
      <c r="D711" s="488"/>
      <c r="E711" s="516"/>
      <c r="F711" s="552"/>
      <c r="G711" s="314"/>
      <c r="H711" s="427"/>
      <c r="I711" s="1"/>
      <c r="J711" s="1"/>
      <c r="K711" s="1"/>
      <c r="L711" s="1"/>
      <c r="M711" s="1"/>
      <c r="N711" s="1"/>
    </row>
    <row r="712" spans="1:14" s="105" customFormat="1" ht="165.75">
      <c r="A712" s="428"/>
      <c r="B712" s="61" t="s">
        <v>2983</v>
      </c>
      <c r="C712" s="252"/>
      <c r="D712" s="488"/>
      <c r="E712" s="516"/>
      <c r="F712" s="552"/>
      <c r="G712" s="314"/>
      <c r="H712" s="427"/>
      <c r="I712" s="1"/>
      <c r="J712" s="1"/>
      <c r="K712" s="1"/>
      <c r="L712" s="1"/>
      <c r="M712" s="1"/>
      <c r="N712" s="1"/>
    </row>
    <row r="713" spans="1:14" s="105" customFormat="1">
      <c r="A713" s="429"/>
      <c r="B713" s="61"/>
      <c r="C713" s="252"/>
      <c r="D713" s="488"/>
      <c r="E713" s="516"/>
      <c r="F713" s="552"/>
      <c r="G713" s="314"/>
      <c r="H713" s="427"/>
      <c r="I713" s="1"/>
      <c r="J713" s="1"/>
      <c r="K713" s="1"/>
      <c r="L713" s="1"/>
      <c r="M713" s="1"/>
      <c r="N713" s="1"/>
    </row>
    <row r="714" spans="1:14" s="105" customFormat="1" ht="76.5">
      <c r="A714" s="429"/>
      <c r="B714" s="131" t="s">
        <v>2988</v>
      </c>
      <c r="C714" s="252"/>
      <c r="D714" s="488"/>
      <c r="E714" s="516"/>
      <c r="F714" s="552"/>
      <c r="G714" s="314"/>
      <c r="H714" s="427"/>
      <c r="I714" s="422"/>
      <c r="J714" s="1"/>
      <c r="K714" s="430"/>
      <c r="L714" s="177"/>
      <c r="M714" s="177"/>
      <c r="N714" s="177"/>
    </row>
    <row r="715" spans="1:14" s="177" customFormat="1">
      <c r="A715" s="604"/>
      <c r="B715" s="431" t="s">
        <v>2984</v>
      </c>
      <c r="C715" s="250" t="s">
        <v>419</v>
      </c>
      <c r="D715" s="487">
        <v>978</v>
      </c>
      <c r="E715" s="570"/>
      <c r="F715" s="553">
        <f>E715*D715</f>
        <v>0</v>
      </c>
      <c r="G715" s="314"/>
      <c r="H715" s="427"/>
      <c r="L715" s="1"/>
      <c r="M715" s="1"/>
      <c r="N715" s="105"/>
    </row>
    <row r="716" spans="1:14" s="177" customFormat="1">
      <c r="A716" s="429"/>
      <c r="B716" s="131" t="s">
        <v>2987</v>
      </c>
      <c r="C716" s="252"/>
      <c r="D716" s="488"/>
      <c r="E716" s="516"/>
      <c r="F716" s="552"/>
      <c r="G716" s="314"/>
      <c r="H716" s="1"/>
      <c r="I716" s="1"/>
      <c r="J716" s="1"/>
      <c r="K716" s="1"/>
      <c r="L716" s="1"/>
      <c r="M716" s="1"/>
      <c r="N716" s="105"/>
    </row>
    <row r="717" spans="1:14" s="177" customFormat="1">
      <c r="A717" s="604"/>
      <c r="B717" s="431" t="s">
        <v>637</v>
      </c>
      <c r="C717" s="250" t="s">
        <v>423</v>
      </c>
      <c r="D717" s="487">
        <v>858</v>
      </c>
      <c r="E717" s="570"/>
      <c r="F717" s="553">
        <f>E717*D717</f>
        <v>0</v>
      </c>
      <c r="G717" s="314"/>
      <c r="I717" s="1"/>
      <c r="J717" s="1"/>
      <c r="K717" s="1"/>
      <c r="L717" s="1"/>
      <c r="M717" s="1"/>
      <c r="N717" s="105"/>
    </row>
    <row r="718" spans="1:14" s="177" customFormat="1">
      <c r="A718" s="189"/>
      <c r="B718" s="131" t="s">
        <v>2985</v>
      </c>
      <c r="C718" s="185"/>
      <c r="D718" s="488"/>
      <c r="E718" s="516"/>
      <c r="F718" s="552"/>
      <c r="G718" s="314"/>
      <c r="I718" s="1"/>
      <c r="J718" s="1"/>
      <c r="K718" s="1"/>
      <c r="L718" s="1"/>
      <c r="M718" s="1"/>
      <c r="N718" s="105"/>
    </row>
    <row r="719" spans="1:14" s="177" customFormat="1">
      <c r="A719" s="605"/>
      <c r="B719" s="431" t="s">
        <v>637</v>
      </c>
      <c r="C719" s="250" t="s">
        <v>423</v>
      </c>
      <c r="D719" s="487">
        <v>63</v>
      </c>
      <c r="E719" s="570"/>
      <c r="F719" s="553">
        <f>E719*D719</f>
        <v>0</v>
      </c>
      <c r="G719" s="314"/>
      <c r="I719" s="1"/>
      <c r="J719" s="1"/>
      <c r="K719" s="1"/>
      <c r="L719" s="1"/>
      <c r="M719" s="1"/>
      <c r="N719" s="105"/>
    </row>
    <row r="720" spans="1:14" s="177" customFormat="1">
      <c r="A720" s="178"/>
      <c r="B720" s="131"/>
      <c r="C720" s="2"/>
      <c r="D720" s="464"/>
      <c r="E720" s="516"/>
      <c r="F720" s="503"/>
      <c r="G720" s="314"/>
      <c r="I720" s="1"/>
      <c r="J720" s="1"/>
      <c r="K720" s="1"/>
      <c r="L720" s="1"/>
      <c r="M720" s="1"/>
      <c r="N720" s="1"/>
    </row>
    <row r="721" spans="1:14" s="1" customFormat="1">
      <c r="A721" s="560"/>
      <c r="B721" s="558" t="s">
        <v>1227</v>
      </c>
      <c r="C721" s="409"/>
      <c r="D721" s="561"/>
      <c r="E721" s="562"/>
      <c r="F721" s="529">
        <f>SUM(F658:F719)</f>
        <v>0</v>
      </c>
      <c r="G721" s="314"/>
      <c r="H721" s="177"/>
    </row>
    <row r="722" spans="1:14" s="1" customFormat="1">
      <c r="A722" s="178"/>
      <c r="B722" s="446"/>
      <c r="C722" s="23"/>
      <c r="D722" s="464"/>
      <c r="E722" s="516"/>
      <c r="F722" s="503"/>
      <c r="G722" s="314"/>
      <c r="H722" s="177"/>
      <c r="L722" s="404"/>
      <c r="M722" s="404"/>
      <c r="N722" s="404"/>
    </row>
    <row r="723" spans="1:14" s="1" customFormat="1">
      <c r="A723" s="178"/>
      <c r="B723" s="446"/>
      <c r="C723" s="23"/>
      <c r="D723" s="606"/>
      <c r="E723" s="607"/>
      <c r="F723" s="503"/>
      <c r="G723" s="314"/>
      <c r="I723" s="404"/>
      <c r="J723" s="404"/>
      <c r="K723" s="404"/>
    </row>
    <row r="724" spans="1:14" s="1" customFormat="1" ht="15.75" customHeight="1">
      <c r="A724" s="408" t="s">
        <v>549</v>
      </c>
      <c r="B724" s="558" t="s">
        <v>1228</v>
      </c>
      <c r="C724" s="559"/>
      <c r="D724" s="466"/>
      <c r="E724" s="529"/>
      <c r="F724" s="529"/>
      <c r="G724" s="314"/>
      <c r="L724" s="40"/>
      <c r="M724" s="40"/>
      <c r="N724" s="40"/>
    </row>
    <row r="725" spans="1:14" s="1" customFormat="1">
      <c r="A725" s="178"/>
      <c r="B725" s="446"/>
      <c r="C725" s="23"/>
      <c r="D725" s="464"/>
      <c r="E725" s="516"/>
      <c r="F725" s="503"/>
      <c r="G725" s="314"/>
      <c r="I725" s="40"/>
      <c r="J725" s="40"/>
      <c r="K725" s="40"/>
    </row>
    <row r="726" spans="1:14" s="1" customFormat="1" ht="25.5">
      <c r="A726" s="67" t="s">
        <v>1231</v>
      </c>
      <c r="B726" s="61" t="s">
        <v>1229</v>
      </c>
      <c r="C726" s="209"/>
      <c r="D726" s="467"/>
      <c r="E726" s="516"/>
      <c r="F726" s="497"/>
      <c r="G726" s="314"/>
    </row>
    <row r="727" spans="1:14" s="177" customFormat="1" ht="191.25">
      <c r="A727" s="67"/>
      <c r="B727" s="61" t="s">
        <v>2965</v>
      </c>
      <c r="C727" s="87"/>
      <c r="D727" s="467"/>
      <c r="E727" s="516"/>
      <c r="F727" s="497"/>
      <c r="G727" s="314"/>
      <c r="H727" s="1"/>
      <c r="I727" s="1"/>
      <c r="J727" s="1"/>
      <c r="K727" s="1"/>
      <c r="L727" s="1"/>
      <c r="M727" s="1"/>
      <c r="N727" s="1"/>
    </row>
    <row r="728" spans="1:14" s="105" customFormat="1">
      <c r="A728" s="574"/>
      <c r="B728" s="26" t="s">
        <v>1230</v>
      </c>
      <c r="C728" s="176" t="s">
        <v>419</v>
      </c>
      <c r="D728" s="468">
        <v>2925</v>
      </c>
      <c r="E728" s="570"/>
      <c r="F728" s="551">
        <f>D728*E728</f>
        <v>0</v>
      </c>
      <c r="G728" s="314"/>
      <c r="H728" s="1"/>
      <c r="I728" s="1"/>
      <c r="J728" s="1"/>
      <c r="K728" s="1"/>
      <c r="L728" s="1"/>
      <c r="M728" s="1"/>
      <c r="N728" s="1"/>
    </row>
    <row r="729" spans="1:14" s="105" customFormat="1">
      <c r="A729" s="67"/>
      <c r="B729" s="29"/>
      <c r="C729" s="185"/>
      <c r="D729" s="475"/>
      <c r="E729" s="516"/>
      <c r="F729" s="497"/>
      <c r="G729" s="314"/>
      <c r="H729" s="177"/>
      <c r="I729" s="1"/>
      <c r="J729" s="1"/>
      <c r="K729" s="1"/>
      <c r="L729" s="1"/>
      <c r="M729" s="1"/>
      <c r="N729" s="1"/>
    </row>
    <row r="730" spans="1:14" s="105" customFormat="1">
      <c r="A730" s="67" t="s">
        <v>1631</v>
      </c>
      <c r="B730" s="61" t="s">
        <v>1632</v>
      </c>
      <c r="C730" s="209"/>
      <c r="D730" s="467"/>
      <c r="E730" s="516"/>
      <c r="F730" s="497"/>
      <c r="G730" s="314"/>
      <c r="H730" s="1"/>
      <c r="I730" s="1"/>
      <c r="J730" s="1"/>
      <c r="K730" s="1"/>
      <c r="L730" s="1"/>
      <c r="M730" s="1"/>
      <c r="N730" s="1"/>
    </row>
    <row r="731" spans="1:14" s="105" customFormat="1" ht="51">
      <c r="A731" s="67"/>
      <c r="B731" s="61" t="s">
        <v>1633</v>
      </c>
      <c r="C731" s="87"/>
      <c r="D731" s="467"/>
      <c r="E731" s="516"/>
      <c r="F731" s="497"/>
      <c r="G731" s="314"/>
      <c r="H731" s="1"/>
      <c r="I731" s="1"/>
      <c r="J731" s="1"/>
      <c r="K731" s="1"/>
      <c r="L731" s="1"/>
      <c r="M731" s="1"/>
      <c r="N731" s="1"/>
    </row>
    <row r="732" spans="1:14" s="1" customFormat="1">
      <c r="A732" s="67"/>
      <c r="B732" s="61" t="s">
        <v>1634</v>
      </c>
      <c r="C732" s="87"/>
      <c r="D732" s="467"/>
      <c r="E732" s="516"/>
      <c r="F732" s="497"/>
      <c r="G732" s="314"/>
    </row>
    <row r="733" spans="1:14" s="1" customFormat="1">
      <c r="A733" s="574"/>
      <c r="B733" s="26" t="s">
        <v>1578</v>
      </c>
      <c r="C733" s="176" t="s">
        <v>419</v>
      </c>
      <c r="D733" s="468">
        <v>198</v>
      </c>
      <c r="E733" s="570"/>
      <c r="F733" s="551">
        <f>D733*E733</f>
        <v>0</v>
      </c>
      <c r="G733" s="314"/>
    </row>
    <row r="734" spans="1:14" s="404" customFormat="1">
      <c r="A734" s="67"/>
      <c r="B734" s="29"/>
      <c r="C734" s="185"/>
      <c r="D734" s="475"/>
      <c r="E734" s="497"/>
      <c r="F734" s="497"/>
      <c r="G734" s="314"/>
      <c r="H734" s="184"/>
      <c r="I734" s="1"/>
      <c r="J734" s="1"/>
      <c r="K734" s="1"/>
      <c r="L734" s="1"/>
      <c r="M734" s="1"/>
      <c r="N734" s="1"/>
    </row>
    <row r="735" spans="1:14" s="1" customFormat="1">
      <c r="A735" s="560"/>
      <c r="B735" s="558" t="s">
        <v>1232</v>
      </c>
      <c r="C735" s="409"/>
      <c r="D735" s="561"/>
      <c r="E735" s="562"/>
      <c r="F735" s="529">
        <f>SUM(F728:F734)</f>
        <v>0</v>
      </c>
      <c r="G735" s="314"/>
      <c r="H735" s="184"/>
      <c r="I735" s="422"/>
      <c r="K735" s="430"/>
    </row>
    <row r="736" spans="1:14" s="40" customFormat="1">
      <c r="A736" s="178"/>
      <c r="B736" s="446"/>
      <c r="C736" s="23"/>
      <c r="D736" s="464"/>
      <c r="E736" s="502"/>
      <c r="F736" s="503"/>
      <c r="G736" s="314"/>
      <c r="H736" s="404"/>
      <c r="I736" s="422"/>
      <c r="J736" s="1"/>
      <c r="K736" s="430"/>
      <c r="L736" s="177"/>
      <c r="M736" s="177"/>
      <c r="N736" s="177"/>
    </row>
    <row r="737" spans="1:14" s="1" customFormat="1">
      <c r="A737" s="178"/>
      <c r="B737" s="446"/>
      <c r="C737" s="23"/>
      <c r="D737" s="464"/>
      <c r="E737" s="502"/>
      <c r="F737" s="503"/>
      <c r="G737" s="314"/>
      <c r="I737" s="177"/>
      <c r="J737" s="177"/>
      <c r="K737" s="177"/>
      <c r="L737" s="177"/>
      <c r="M737" s="177"/>
      <c r="N737" s="177"/>
    </row>
    <row r="738" spans="1:14" s="1" customFormat="1">
      <c r="A738" s="408" t="s">
        <v>548</v>
      </c>
      <c r="B738" s="558" t="s">
        <v>179</v>
      </c>
      <c r="C738" s="559"/>
      <c r="D738" s="466"/>
      <c r="E738" s="529"/>
      <c r="F738" s="529"/>
      <c r="G738" s="314"/>
      <c r="H738" s="40"/>
      <c r="I738" s="177"/>
      <c r="J738" s="177"/>
      <c r="K738" s="177"/>
      <c r="L738" s="177"/>
      <c r="M738" s="177"/>
      <c r="N738" s="177"/>
    </row>
    <row r="739" spans="1:14" s="1" customFormat="1">
      <c r="A739" s="178"/>
      <c r="B739" s="446"/>
      <c r="C739" s="23"/>
      <c r="D739" s="464"/>
      <c r="E739" s="502"/>
      <c r="F739" s="503"/>
      <c r="G739" s="314"/>
      <c r="H739" s="184"/>
      <c r="I739" s="177"/>
      <c r="J739" s="177"/>
      <c r="K739" s="177"/>
      <c r="L739" s="177"/>
      <c r="M739" s="177"/>
      <c r="N739" s="177"/>
    </row>
    <row r="740" spans="1:14" s="1" customFormat="1" ht="25.5">
      <c r="A740" s="175" t="s">
        <v>1257</v>
      </c>
      <c r="B740" s="61" t="s">
        <v>1247</v>
      </c>
      <c r="C740" s="87"/>
      <c r="D740" s="467"/>
      <c r="E740" s="496"/>
      <c r="F740" s="497"/>
      <c r="G740" s="314"/>
      <c r="I740" s="177"/>
      <c r="J740" s="177"/>
      <c r="K740" s="177"/>
      <c r="L740" s="177"/>
      <c r="M740" s="177"/>
      <c r="N740" s="177"/>
    </row>
    <row r="741" spans="1:14" s="1" customFormat="1" ht="63.75" customHeight="1">
      <c r="A741" s="67"/>
      <c r="B741" s="61" t="s">
        <v>1258</v>
      </c>
      <c r="C741" s="87"/>
      <c r="D741" s="467"/>
      <c r="E741" s="497"/>
      <c r="F741" s="497"/>
      <c r="G741" s="314"/>
      <c r="I741" s="177"/>
      <c r="J741" s="177"/>
      <c r="K741" s="177"/>
    </row>
    <row r="742" spans="1:14" s="1" customFormat="1" ht="76.5">
      <c r="A742" s="46"/>
      <c r="B742" s="61" t="s">
        <v>1248</v>
      </c>
      <c r="C742" s="209"/>
      <c r="D742" s="467"/>
      <c r="E742" s="496"/>
      <c r="F742" s="497"/>
      <c r="G742" s="314"/>
      <c r="L742" s="177"/>
      <c r="M742" s="177"/>
      <c r="N742" s="177"/>
    </row>
    <row r="743" spans="1:14" s="1" customFormat="1" ht="38.25" customHeight="1">
      <c r="A743" s="67"/>
      <c r="B743" s="24" t="s">
        <v>1249</v>
      </c>
      <c r="C743" s="87"/>
      <c r="D743" s="467"/>
      <c r="E743" s="496"/>
      <c r="F743" s="497"/>
      <c r="G743" s="314"/>
      <c r="H743" s="184"/>
      <c r="I743" s="177"/>
      <c r="J743" s="177"/>
      <c r="K743" s="177"/>
      <c r="L743" s="177"/>
      <c r="M743" s="177"/>
      <c r="N743" s="177"/>
    </row>
    <row r="744" spans="1:14" s="1" customFormat="1" ht="25.5">
      <c r="A744" s="421"/>
      <c r="B744" s="29" t="s">
        <v>1252</v>
      </c>
      <c r="C744" s="87"/>
      <c r="D744" s="467"/>
      <c r="E744" s="494"/>
      <c r="F744" s="497"/>
      <c r="G744" s="314"/>
      <c r="I744" s="177"/>
      <c r="J744" s="177"/>
      <c r="K744" s="177"/>
      <c r="L744" s="177"/>
      <c r="M744" s="177"/>
      <c r="N744" s="177"/>
    </row>
    <row r="745" spans="1:14" s="1" customFormat="1">
      <c r="A745" s="575"/>
      <c r="B745" s="41" t="s">
        <v>1251</v>
      </c>
      <c r="C745" s="176" t="s">
        <v>430</v>
      </c>
      <c r="D745" s="468">
        <v>298</v>
      </c>
      <c r="E745" s="570"/>
      <c r="F745" s="551">
        <f>D745*E745</f>
        <v>0</v>
      </c>
      <c r="G745" s="314"/>
      <c r="I745" s="177"/>
      <c r="J745" s="177"/>
      <c r="K745" s="177"/>
      <c r="L745" s="177"/>
      <c r="M745" s="177"/>
      <c r="N745" s="177"/>
    </row>
    <row r="746" spans="1:14" s="1" customFormat="1">
      <c r="A746" s="178"/>
      <c r="B746" s="446"/>
      <c r="C746" s="23"/>
      <c r="D746" s="464"/>
      <c r="E746" s="502"/>
      <c r="F746" s="503"/>
      <c r="G746" s="314"/>
      <c r="I746" s="177"/>
      <c r="J746" s="177"/>
      <c r="K746" s="177"/>
      <c r="L746" s="177"/>
      <c r="M746" s="177"/>
      <c r="N746" s="177"/>
    </row>
    <row r="747" spans="1:14" s="1" customFormat="1" ht="25.5">
      <c r="A747" s="46" t="s">
        <v>1250</v>
      </c>
      <c r="B747" s="61" t="s">
        <v>1253</v>
      </c>
      <c r="C747" s="185"/>
      <c r="D747" s="489"/>
      <c r="E747" s="517"/>
      <c r="F747" s="497"/>
      <c r="G747" s="314"/>
      <c r="I747" s="177"/>
      <c r="J747" s="177"/>
      <c r="K747" s="177"/>
      <c r="L747" s="177"/>
      <c r="M747" s="177"/>
      <c r="N747" s="177"/>
    </row>
    <row r="748" spans="1:14" s="177" customFormat="1" ht="25.5">
      <c r="A748" s="46"/>
      <c r="B748" s="61" t="s">
        <v>1254</v>
      </c>
      <c r="C748" s="87"/>
      <c r="D748" s="480"/>
      <c r="E748" s="498"/>
      <c r="F748" s="497"/>
      <c r="G748" s="314"/>
      <c r="H748" s="1"/>
    </row>
    <row r="749" spans="1:14" s="177" customFormat="1" ht="102">
      <c r="A749" s="46"/>
      <c r="B749" s="61" t="s">
        <v>1259</v>
      </c>
      <c r="C749" s="231"/>
      <c r="D749" s="478"/>
      <c r="E749" s="498"/>
      <c r="F749" s="497"/>
      <c r="G749" s="314"/>
      <c r="H749" s="1"/>
    </row>
    <row r="750" spans="1:14" s="177" customFormat="1" ht="38.25">
      <c r="A750" s="46"/>
      <c r="B750" s="61" t="s">
        <v>1255</v>
      </c>
      <c r="C750" s="231"/>
      <c r="D750" s="478"/>
      <c r="E750" s="498"/>
      <c r="F750" s="497"/>
      <c r="G750" s="314"/>
    </row>
    <row r="751" spans="1:14" s="177" customFormat="1" ht="25.5">
      <c r="A751" s="176"/>
      <c r="B751" s="452" t="s">
        <v>1256</v>
      </c>
      <c r="C751" s="176" t="s">
        <v>430</v>
      </c>
      <c r="D751" s="468">
        <v>68</v>
      </c>
      <c r="E751" s="570"/>
      <c r="F751" s="551">
        <f>D751*E751</f>
        <v>0</v>
      </c>
      <c r="G751" s="314"/>
    </row>
    <row r="752" spans="1:14" s="177" customFormat="1">
      <c r="A752" s="185"/>
      <c r="B752" s="453"/>
      <c r="C752" s="185"/>
      <c r="D752" s="475"/>
      <c r="E752" s="497"/>
      <c r="F752" s="497"/>
      <c r="G752" s="314"/>
    </row>
    <row r="753" spans="1:14" s="1" customFormat="1">
      <c r="A753" s="175" t="s">
        <v>1270</v>
      </c>
      <c r="B753" s="61" t="s">
        <v>1627</v>
      </c>
      <c r="C753" s="185"/>
      <c r="D753" s="489"/>
      <c r="E753" s="518"/>
      <c r="F753" s="500"/>
      <c r="G753" s="314"/>
      <c r="H753" s="177"/>
      <c r="I753" s="177"/>
      <c r="J753" s="177"/>
      <c r="K753" s="177"/>
      <c r="L753" s="177"/>
      <c r="M753" s="177"/>
      <c r="N753" s="177"/>
    </row>
    <row r="754" spans="1:14" s="177" customFormat="1" ht="76.5">
      <c r="A754" s="175"/>
      <c r="B754" s="61" t="s">
        <v>1628</v>
      </c>
      <c r="C754" s="231"/>
      <c r="D754" s="478"/>
      <c r="E754" s="519"/>
      <c r="F754" s="500"/>
      <c r="G754" s="314"/>
    </row>
    <row r="755" spans="1:14" s="177" customFormat="1">
      <c r="A755" s="572"/>
      <c r="B755" s="452" t="s">
        <v>1630</v>
      </c>
      <c r="C755" s="176" t="s">
        <v>429</v>
      </c>
      <c r="D755" s="462">
        <v>56</v>
      </c>
      <c r="E755" s="570"/>
      <c r="F755" s="551">
        <f>D755*E755</f>
        <v>0</v>
      </c>
      <c r="G755" s="314"/>
      <c r="H755" s="1"/>
    </row>
    <row r="756" spans="1:14" s="177" customFormat="1">
      <c r="A756" s="185"/>
      <c r="B756" s="453"/>
      <c r="C756" s="185"/>
      <c r="D756" s="475"/>
      <c r="E756" s="497"/>
      <c r="F756" s="497"/>
      <c r="G756" s="314"/>
    </row>
    <row r="757" spans="1:14" s="177" customFormat="1" ht="25.5">
      <c r="A757" s="175" t="s">
        <v>1589</v>
      </c>
      <c r="B757" s="454" t="s">
        <v>1268</v>
      </c>
      <c r="C757" s="87"/>
      <c r="D757" s="463"/>
      <c r="E757" s="498"/>
      <c r="F757" s="497"/>
      <c r="G757" s="314"/>
      <c r="L757" s="105"/>
      <c r="M757" s="105"/>
      <c r="N757" s="105"/>
    </row>
    <row r="758" spans="1:14" s="177" customFormat="1" ht="127.5">
      <c r="A758" s="175"/>
      <c r="B758" s="61" t="s">
        <v>1271</v>
      </c>
      <c r="C758" s="209"/>
      <c r="D758" s="467"/>
      <c r="E758" s="495"/>
      <c r="F758" s="497"/>
      <c r="G758" s="314"/>
      <c r="I758" s="105"/>
      <c r="J758" s="105"/>
      <c r="K758" s="105"/>
      <c r="L758" s="105"/>
      <c r="M758" s="105"/>
      <c r="N758" s="105"/>
    </row>
    <row r="759" spans="1:14" s="177" customFormat="1">
      <c r="A759" s="575"/>
      <c r="B759" s="26" t="s">
        <v>1269</v>
      </c>
      <c r="C759" s="176" t="s">
        <v>430</v>
      </c>
      <c r="D759" s="468">
        <v>49</v>
      </c>
      <c r="E759" s="570"/>
      <c r="F759" s="551">
        <f>D759*E759</f>
        <v>0</v>
      </c>
      <c r="G759" s="314"/>
      <c r="I759" s="105"/>
      <c r="J759" s="105"/>
      <c r="K759" s="105"/>
      <c r="L759" s="207"/>
      <c r="M759" s="207"/>
      <c r="N759" s="207"/>
    </row>
    <row r="760" spans="1:14" s="177" customFormat="1">
      <c r="A760" s="185"/>
      <c r="B760" s="453"/>
      <c r="C760" s="185"/>
      <c r="D760" s="475"/>
      <c r="E760" s="497"/>
      <c r="F760" s="497"/>
      <c r="G760" s="314"/>
      <c r="I760" s="207"/>
      <c r="J760" s="207"/>
      <c r="K760" s="207"/>
    </row>
    <row r="761" spans="1:14" s="177" customFormat="1" ht="25.5">
      <c r="A761" s="175" t="s">
        <v>1629</v>
      </c>
      <c r="B761" s="61" t="s">
        <v>1590</v>
      </c>
      <c r="C761" s="87"/>
      <c r="D761" s="467"/>
      <c r="E761" s="496"/>
      <c r="F761" s="497"/>
      <c r="G761" s="314"/>
      <c r="L761" s="105"/>
      <c r="M761" s="105"/>
      <c r="N761" s="105"/>
    </row>
    <row r="762" spans="1:14" s="177" customFormat="1" ht="102">
      <c r="A762" s="67"/>
      <c r="B762" s="61" t="s">
        <v>1593</v>
      </c>
      <c r="C762" s="87"/>
      <c r="D762" s="467"/>
      <c r="E762" s="497"/>
      <c r="F762" s="497"/>
      <c r="G762" s="314"/>
      <c r="I762" s="105"/>
      <c r="J762" s="105"/>
      <c r="K762" s="105"/>
      <c r="L762" s="105"/>
      <c r="M762" s="105"/>
      <c r="N762" s="105"/>
    </row>
    <row r="763" spans="1:14" s="177" customFormat="1" ht="38.25">
      <c r="A763" s="67"/>
      <c r="B763" s="24" t="s">
        <v>1591</v>
      </c>
      <c r="C763" s="87"/>
      <c r="D763" s="467"/>
      <c r="E763" s="496"/>
      <c r="F763" s="497"/>
      <c r="G763" s="314"/>
      <c r="I763" s="105"/>
      <c r="J763" s="105"/>
      <c r="K763" s="105"/>
      <c r="L763" s="207"/>
      <c r="M763" s="207"/>
      <c r="N763" s="207"/>
    </row>
    <row r="764" spans="1:14" s="177" customFormat="1" ht="25.5">
      <c r="A764" s="421"/>
      <c r="B764" s="29" t="s">
        <v>1252</v>
      </c>
      <c r="C764" s="87"/>
      <c r="D764" s="467"/>
      <c r="E764" s="494"/>
      <c r="F764" s="497"/>
      <c r="G764" s="314"/>
      <c r="I764" s="207"/>
      <c r="J764" s="207"/>
      <c r="K764" s="207"/>
    </row>
    <row r="765" spans="1:14" s="177" customFormat="1">
      <c r="A765" s="575"/>
      <c r="B765" s="41" t="s">
        <v>1592</v>
      </c>
      <c r="C765" s="176" t="s">
        <v>430</v>
      </c>
      <c r="D765" s="468">
        <v>92</v>
      </c>
      <c r="E765" s="570"/>
      <c r="F765" s="551">
        <f>D765*E765</f>
        <v>0</v>
      </c>
      <c r="G765" s="314"/>
      <c r="L765" s="61"/>
      <c r="M765" s="61"/>
      <c r="N765" s="61"/>
    </row>
    <row r="766" spans="1:14" s="177" customFormat="1">
      <c r="A766" s="183"/>
      <c r="B766" s="33"/>
      <c r="C766" s="185"/>
      <c r="D766" s="475"/>
      <c r="E766" s="497"/>
      <c r="F766" s="497"/>
      <c r="G766" s="314"/>
      <c r="I766" s="61"/>
      <c r="J766" s="61"/>
      <c r="K766" s="61"/>
      <c r="L766" s="105"/>
      <c r="M766" s="105"/>
      <c r="N766" s="105"/>
    </row>
    <row r="767" spans="1:14" s="177" customFormat="1">
      <c r="A767" s="560"/>
      <c r="B767" s="558" t="s">
        <v>1260</v>
      </c>
      <c r="C767" s="409"/>
      <c r="D767" s="561"/>
      <c r="E767" s="562"/>
      <c r="F767" s="529">
        <f>SUM(F743:F766)</f>
        <v>0</v>
      </c>
      <c r="G767" s="314"/>
      <c r="I767" s="105"/>
      <c r="J767" s="105"/>
      <c r="K767" s="105"/>
      <c r="L767" s="29"/>
      <c r="M767" s="29"/>
      <c r="N767" s="29"/>
    </row>
    <row r="768" spans="1:14" s="177" customFormat="1">
      <c r="A768" s="178"/>
      <c r="B768" s="446"/>
      <c r="C768" s="23"/>
      <c r="D768" s="464"/>
      <c r="E768" s="502"/>
      <c r="F768" s="503"/>
      <c r="G768" s="314"/>
      <c r="I768" s="29"/>
      <c r="J768" s="29"/>
      <c r="K768" s="29"/>
    </row>
    <row r="769" spans="1:11" s="105" customFormat="1">
      <c r="A769" s="178"/>
      <c r="B769" s="446"/>
      <c r="C769" s="23"/>
      <c r="D769" s="464"/>
      <c r="E769" s="502"/>
      <c r="F769" s="503"/>
      <c r="G769" s="314"/>
      <c r="H769" s="177"/>
      <c r="I769" s="177"/>
      <c r="J769" s="177"/>
      <c r="K769" s="177"/>
    </row>
    <row r="770" spans="1:11" s="105" customFormat="1">
      <c r="A770" s="408" t="s">
        <v>547</v>
      </c>
      <c r="B770" s="558" t="s">
        <v>428</v>
      </c>
      <c r="C770" s="559"/>
      <c r="D770" s="466"/>
      <c r="E770" s="529"/>
      <c r="F770" s="529"/>
      <c r="G770" s="314"/>
      <c r="H770" s="177"/>
    </row>
    <row r="771" spans="1:11" s="207" customFormat="1">
      <c r="A771" s="178"/>
      <c r="B771" s="446"/>
      <c r="C771" s="23"/>
      <c r="D771" s="464"/>
      <c r="E771" s="502"/>
      <c r="F771" s="503"/>
      <c r="G771" s="314"/>
      <c r="H771" s="105"/>
      <c r="I771" s="105"/>
      <c r="J771" s="105"/>
      <c r="K771" s="105"/>
    </row>
    <row r="772" spans="1:11" s="427" customFormat="1" ht="25.5">
      <c r="A772" s="249"/>
      <c r="B772" s="27" t="s">
        <v>1261</v>
      </c>
      <c r="C772" s="2"/>
      <c r="D772" s="608"/>
      <c r="E772" s="621"/>
      <c r="F772" s="609"/>
      <c r="H772" s="610"/>
    </row>
    <row r="773" spans="1:11" s="328" customFormat="1" ht="102">
      <c r="A773" s="611"/>
      <c r="B773" s="25" t="s">
        <v>3544</v>
      </c>
      <c r="C773" s="353"/>
      <c r="D773" s="327"/>
      <c r="E773" s="354"/>
      <c r="F773" s="355"/>
    </row>
    <row r="774" spans="1:11" s="328" customFormat="1" ht="382.5">
      <c r="A774" s="611"/>
      <c r="B774" s="612" t="s">
        <v>3545</v>
      </c>
      <c r="C774" s="353"/>
      <c r="D774" s="327"/>
      <c r="E774" s="354"/>
      <c r="F774" s="355"/>
    </row>
    <row r="775" spans="1:11" s="328" customFormat="1" ht="409.5">
      <c r="A775" s="611"/>
      <c r="B775" s="612" t="s">
        <v>3546</v>
      </c>
      <c r="C775" s="353"/>
      <c r="D775" s="327"/>
      <c r="E775" s="354"/>
      <c r="F775" s="355"/>
    </row>
    <row r="776" spans="1:11" s="617" customFormat="1" ht="348">
      <c r="A776" s="613"/>
      <c r="B776" s="614" t="s">
        <v>3547</v>
      </c>
      <c r="C776" s="316"/>
      <c r="D776" s="615"/>
      <c r="E776" s="622"/>
      <c r="F776" s="616"/>
      <c r="H776" s="610"/>
    </row>
    <row r="777" spans="1:11" s="617" customFormat="1" ht="386.25">
      <c r="A777" s="613"/>
      <c r="B777" s="618" t="s">
        <v>3548</v>
      </c>
      <c r="C777" s="316"/>
      <c r="D777" s="615"/>
      <c r="E777" s="622"/>
      <c r="F777" s="616"/>
      <c r="H777" s="610"/>
    </row>
    <row r="778" spans="1:11" s="617" customFormat="1" ht="271.5">
      <c r="A778" s="613"/>
      <c r="B778" s="25" t="s">
        <v>3549</v>
      </c>
      <c r="C778" s="316"/>
      <c r="D778" s="615"/>
      <c r="E778" s="622"/>
      <c r="F778" s="616"/>
      <c r="H778" s="610"/>
    </row>
    <row r="779" spans="1:11" s="617" customFormat="1" ht="140.25">
      <c r="A779" s="613"/>
      <c r="B779" s="328" t="s">
        <v>3550</v>
      </c>
      <c r="C779" s="316"/>
      <c r="D779" s="615"/>
      <c r="E779" s="622"/>
      <c r="F779" s="616"/>
      <c r="H779" s="610"/>
    </row>
    <row r="780" spans="1:11" s="617" customFormat="1" ht="144">
      <c r="A780" s="613"/>
      <c r="B780" s="619" t="s">
        <v>3551</v>
      </c>
      <c r="C780" s="316"/>
      <c r="D780" s="615"/>
      <c r="E780" s="622"/>
      <c r="F780" s="616"/>
      <c r="H780" s="610"/>
    </row>
    <row r="781" spans="1:11" s="617" customFormat="1" ht="255">
      <c r="A781" s="613"/>
      <c r="B781" s="25" t="s">
        <v>3552</v>
      </c>
      <c r="C781" s="316"/>
      <c r="D781" s="615"/>
      <c r="E781" s="622"/>
      <c r="F781" s="616"/>
      <c r="H781" s="610"/>
    </row>
    <row r="782" spans="1:11" s="427" customFormat="1" ht="216.75">
      <c r="A782" s="249"/>
      <c r="B782" s="328" t="s">
        <v>3553</v>
      </c>
      <c r="C782" s="2"/>
      <c r="D782" s="608"/>
      <c r="E782" s="621"/>
      <c r="F782" s="609"/>
      <c r="H782" s="610"/>
    </row>
    <row r="783" spans="1:11" s="427" customFormat="1" ht="165.75">
      <c r="A783" s="249"/>
      <c r="B783" s="328" t="s">
        <v>3554</v>
      </c>
      <c r="C783" s="2"/>
      <c r="D783" s="608"/>
      <c r="E783" s="621"/>
      <c r="F783" s="609"/>
      <c r="H783" s="610"/>
    </row>
    <row r="784" spans="1:11" s="427" customFormat="1" ht="306">
      <c r="A784" s="249"/>
      <c r="B784" s="620" t="s">
        <v>3555</v>
      </c>
      <c r="C784" s="2"/>
      <c r="D784" s="608"/>
      <c r="E784" s="621"/>
      <c r="F784" s="609"/>
      <c r="H784" s="610"/>
    </row>
    <row r="785" spans="1:14" s="617" customFormat="1" ht="318.75">
      <c r="A785" s="613"/>
      <c r="B785" s="25" t="s">
        <v>3556</v>
      </c>
      <c r="C785" s="316"/>
      <c r="D785" s="615"/>
      <c r="E785" s="622"/>
      <c r="F785" s="616"/>
      <c r="H785" s="610"/>
    </row>
    <row r="786" spans="1:14" s="617" customFormat="1" ht="306">
      <c r="A786" s="613"/>
      <c r="B786" s="25" t="s">
        <v>3557</v>
      </c>
      <c r="C786" s="316"/>
      <c r="D786" s="615"/>
      <c r="E786" s="622"/>
      <c r="F786" s="616"/>
      <c r="H786" s="610"/>
    </row>
    <row r="787" spans="1:14" s="617" customFormat="1" ht="114.75">
      <c r="A787" s="613"/>
      <c r="B787" s="25" t="s">
        <v>3558</v>
      </c>
      <c r="C787" s="316"/>
      <c r="D787" s="615"/>
      <c r="E787" s="622"/>
      <c r="F787" s="616"/>
      <c r="H787" s="610"/>
    </row>
    <row r="788" spans="1:14" s="617" customFormat="1" ht="331.5">
      <c r="A788" s="613"/>
      <c r="B788" s="25" t="s">
        <v>3559</v>
      </c>
      <c r="C788" s="316"/>
      <c r="D788" s="615"/>
      <c r="E788" s="622"/>
      <c r="F788" s="616"/>
      <c r="H788" s="610"/>
    </row>
    <row r="789" spans="1:14" s="617" customFormat="1" ht="258.75">
      <c r="A789" s="613"/>
      <c r="B789" s="618" t="s">
        <v>3560</v>
      </c>
      <c r="C789" s="316"/>
      <c r="D789" s="615"/>
      <c r="E789" s="622"/>
      <c r="F789" s="616"/>
      <c r="H789" s="610"/>
    </row>
    <row r="790" spans="1:14" s="617" customFormat="1" ht="306">
      <c r="A790" s="613"/>
      <c r="B790" s="25" t="s">
        <v>3561</v>
      </c>
      <c r="C790" s="316"/>
      <c r="D790" s="615"/>
      <c r="E790" s="622"/>
      <c r="F790" s="616"/>
      <c r="H790" s="610"/>
    </row>
    <row r="791" spans="1:14" s="617" customFormat="1" ht="140.25">
      <c r="A791" s="613"/>
      <c r="B791" s="25" t="s">
        <v>3562</v>
      </c>
      <c r="C791" s="316"/>
      <c r="D791" s="615"/>
      <c r="E791" s="622"/>
      <c r="F791" s="616"/>
      <c r="H791" s="610"/>
    </row>
    <row r="792" spans="1:14" s="617" customFormat="1" ht="140.25">
      <c r="A792" s="613"/>
      <c r="B792" s="25" t="s">
        <v>3563</v>
      </c>
      <c r="C792" s="316"/>
      <c r="D792" s="615"/>
      <c r="E792" s="622"/>
      <c r="F792" s="616"/>
      <c r="H792" s="610"/>
    </row>
    <row r="793" spans="1:14" s="617" customFormat="1" ht="242.25">
      <c r="A793" s="613"/>
      <c r="B793" s="27" t="s">
        <v>3564</v>
      </c>
      <c r="C793" s="316"/>
      <c r="D793" s="615"/>
      <c r="E793" s="622"/>
      <c r="F793" s="616"/>
      <c r="H793" s="610"/>
    </row>
    <row r="794" spans="1:14" s="617" customFormat="1" ht="204">
      <c r="A794" s="613"/>
      <c r="B794" s="25" t="s">
        <v>3565</v>
      </c>
      <c r="C794" s="316"/>
      <c r="D794" s="615"/>
      <c r="E794" s="622"/>
      <c r="F794" s="616"/>
      <c r="H794" s="610"/>
    </row>
    <row r="795" spans="1:14" s="617" customFormat="1">
      <c r="A795" s="613"/>
      <c r="B795" s="30"/>
      <c r="C795" s="316"/>
      <c r="D795" s="615"/>
      <c r="E795" s="622"/>
      <c r="F795" s="616"/>
      <c r="H795" s="610"/>
    </row>
    <row r="796" spans="1:14" s="177" customFormat="1">
      <c r="A796" s="178"/>
      <c r="B796" s="446"/>
      <c r="C796" s="23"/>
      <c r="D796" s="464"/>
      <c r="E796" s="502"/>
      <c r="F796" s="503"/>
      <c r="G796" s="314"/>
      <c r="H796" s="207"/>
      <c r="I796" s="207"/>
      <c r="J796" s="207"/>
      <c r="K796" s="207"/>
    </row>
    <row r="797" spans="1:14" s="177" customFormat="1">
      <c r="A797" s="173" t="s">
        <v>1262</v>
      </c>
      <c r="B797" s="446" t="s">
        <v>1406</v>
      </c>
      <c r="C797" s="23"/>
      <c r="D797" s="464"/>
      <c r="E797" s="502"/>
      <c r="F797" s="503"/>
      <c r="G797" s="314"/>
      <c r="L797" s="105"/>
      <c r="M797" s="105"/>
      <c r="N797" s="105"/>
    </row>
    <row r="798" spans="1:14" s="105" customFormat="1">
      <c r="A798" s="178"/>
      <c r="B798" s="446"/>
      <c r="C798" s="23"/>
      <c r="D798" s="464"/>
      <c r="E798" s="502"/>
      <c r="F798" s="503"/>
      <c r="G798" s="314"/>
      <c r="H798" s="177"/>
      <c r="L798" s="207"/>
      <c r="M798" s="207"/>
      <c r="N798" s="207"/>
    </row>
    <row r="799" spans="1:14" s="207" customFormat="1" ht="229.5" customHeight="1">
      <c r="A799" s="232" t="s">
        <v>1265</v>
      </c>
      <c r="B799" s="61" t="s">
        <v>473</v>
      </c>
      <c r="C799" s="87"/>
      <c r="D799" s="426"/>
      <c r="E799" s="533"/>
      <c r="F799" s="533"/>
      <c r="G799" s="314"/>
      <c r="H799" s="177"/>
      <c r="L799" s="177"/>
      <c r="M799" s="177"/>
      <c r="N799" s="177"/>
    </row>
    <row r="800" spans="1:14" s="177" customFormat="1" ht="153">
      <c r="A800" s="105"/>
      <c r="B800" s="61" t="s">
        <v>474</v>
      </c>
      <c r="C800" s="87"/>
      <c r="D800" s="426"/>
      <c r="E800" s="533"/>
      <c r="F800" s="533"/>
      <c r="G800" s="314"/>
      <c r="H800" s="105"/>
      <c r="L800" s="105"/>
      <c r="M800" s="105"/>
      <c r="N800" s="105"/>
    </row>
    <row r="801" spans="1:14" s="105" customFormat="1">
      <c r="A801" s="207"/>
      <c r="B801" s="26" t="s">
        <v>1264</v>
      </c>
      <c r="C801" s="176" t="s">
        <v>429</v>
      </c>
      <c r="D801" s="468">
        <v>1</v>
      </c>
      <c r="E801" s="492"/>
      <c r="F801" s="551">
        <f>D801*E801</f>
        <v>0</v>
      </c>
      <c r="G801" s="314"/>
      <c r="H801" s="207"/>
    </row>
    <row r="802" spans="1:14" s="105" customFormat="1">
      <c r="A802" s="178"/>
      <c r="B802" s="446"/>
      <c r="C802" s="23"/>
      <c r="D802" s="464"/>
      <c r="E802" s="502"/>
      <c r="F802" s="503"/>
      <c r="G802" s="314"/>
      <c r="H802" s="177"/>
      <c r="L802" s="207"/>
      <c r="M802" s="207"/>
      <c r="N802" s="207"/>
    </row>
    <row r="803" spans="1:14" s="207" customFormat="1" ht="140.25">
      <c r="A803" s="46" t="s">
        <v>1266</v>
      </c>
      <c r="B803" s="61" t="s">
        <v>475</v>
      </c>
      <c r="C803" s="87"/>
      <c r="D803" s="426"/>
      <c r="E803" s="533"/>
      <c r="F803" s="533"/>
      <c r="G803" s="314"/>
      <c r="H803" s="105"/>
      <c r="L803" s="177"/>
      <c r="M803" s="177"/>
      <c r="N803" s="177"/>
    </row>
    <row r="804" spans="1:14" s="177" customFormat="1" ht="178.5">
      <c r="A804" s="105"/>
      <c r="B804" s="61" t="s">
        <v>476</v>
      </c>
      <c r="C804" s="87"/>
      <c r="D804" s="426"/>
      <c r="E804" s="533"/>
      <c r="F804" s="533"/>
      <c r="G804" s="314"/>
      <c r="H804" s="105"/>
      <c r="L804" s="105"/>
      <c r="M804" s="105"/>
      <c r="N804" s="105"/>
    </row>
    <row r="805" spans="1:14" s="105" customFormat="1">
      <c r="A805" s="207"/>
      <c r="B805" s="26" t="s">
        <v>1263</v>
      </c>
      <c r="C805" s="176" t="s">
        <v>429</v>
      </c>
      <c r="D805" s="468">
        <v>2</v>
      </c>
      <c r="E805" s="492"/>
      <c r="F805" s="551">
        <f>D805*E805</f>
        <v>0</v>
      </c>
      <c r="G805" s="314"/>
      <c r="H805" s="207"/>
      <c r="L805" s="207"/>
      <c r="M805" s="207"/>
      <c r="N805" s="207"/>
    </row>
    <row r="806" spans="1:14" s="105" customFormat="1">
      <c r="A806" s="178"/>
      <c r="B806" s="446"/>
      <c r="C806" s="23"/>
      <c r="D806" s="464"/>
      <c r="E806" s="502"/>
      <c r="F806" s="503"/>
      <c r="G806" s="314"/>
      <c r="H806" s="177"/>
      <c r="I806" s="207"/>
      <c r="J806" s="207"/>
      <c r="K806" s="207"/>
      <c r="L806" s="177"/>
      <c r="M806" s="177"/>
      <c r="N806" s="177"/>
    </row>
    <row r="807" spans="1:14" s="207" customFormat="1" ht="140.25">
      <c r="A807" s="46" t="s">
        <v>1411</v>
      </c>
      <c r="B807" s="61" t="s">
        <v>475</v>
      </c>
      <c r="C807" s="87"/>
      <c r="D807" s="480"/>
      <c r="E807" s="538"/>
      <c r="F807" s="533"/>
      <c r="G807" s="314"/>
      <c r="H807" s="105"/>
      <c r="I807" s="177"/>
      <c r="J807" s="177"/>
      <c r="K807" s="177"/>
      <c r="L807" s="105"/>
      <c r="M807" s="105"/>
      <c r="N807" s="105"/>
    </row>
    <row r="808" spans="1:14" s="177" customFormat="1" ht="140.25">
      <c r="A808" s="105"/>
      <c r="B808" s="61" t="s">
        <v>1407</v>
      </c>
      <c r="C808" s="87"/>
      <c r="D808" s="426"/>
      <c r="E808" s="533"/>
      <c r="F808" s="533"/>
      <c r="G808" s="314"/>
      <c r="H808" s="105"/>
      <c r="I808" s="105"/>
      <c r="J808" s="105"/>
      <c r="K808" s="105"/>
      <c r="L808" s="207"/>
      <c r="M808" s="207"/>
      <c r="N808" s="207"/>
    </row>
    <row r="809" spans="1:14" s="105" customFormat="1">
      <c r="A809" s="29"/>
      <c r="B809" s="26" t="s">
        <v>1427</v>
      </c>
      <c r="C809" s="176" t="s">
        <v>429</v>
      </c>
      <c r="D809" s="468">
        <v>1</v>
      </c>
      <c r="E809" s="492"/>
      <c r="F809" s="551">
        <f>D809*E809</f>
        <v>0</v>
      </c>
      <c r="G809" s="314"/>
      <c r="H809" s="207"/>
      <c r="I809" s="207"/>
      <c r="J809" s="207"/>
      <c r="K809" s="207"/>
      <c r="L809" s="177"/>
      <c r="M809" s="177"/>
      <c r="N809" s="177"/>
    </row>
    <row r="810" spans="1:14" s="207" customFormat="1">
      <c r="A810" s="178"/>
      <c r="B810" s="446"/>
      <c r="C810" s="23"/>
      <c r="D810" s="464"/>
      <c r="E810" s="502"/>
      <c r="F810" s="503"/>
      <c r="G810" s="314"/>
      <c r="H810" s="177"/>
      <c r="I810" s="177"/>
      <c r="J810" s="177"/>
      <c r="K810" s="177"/>
      <c r="L810" s="105"/>
      <c r="M810" s="105"/>
      <c r="N810" s="105"/>
    </row>
    <row r="811" spans="1:14" s="177" customFormat="1" ht="140.25">
      <c r="A811" s="46" t="s">
        <v>1412</v>
      </c>
      <c r="B811" s="61" t="s">
        <v>1409</v>
      </c>
      <c r="C811" s="87"/>
      <c r="D811" s="480"/>
      <c r="E811" s="533"/>
      <c r="F811" s="533"/>
      <c r="G811" s="314"/>
      <c r="H811" s="105"/>
      <c r="I811" s="105"/>
      <c r="J811" s="105"/>
      <c r="K811" s="105"/>
      <c r="L811" s="105"/>
      <c r="M811" s="105"/>
      <c r="N811" s="105"/>
    </row>
    <row r="812" spans="1:14" s="105" customFormat="1" ht="165.75">
      <c r="A812" s="61"/>
      <c r="B812" s="61" t="s">
        <v>1410</v>
      </c>
      <c r="C812" s="87"/>
      <c r="D812" s="480"/>
      <c r="E812" s="533"/>
      <c r="F812" s="533"/>
      <c r="G812" s="314"/>
      <c r="H812" s="207"/>
      <c r="L812" s="207"/>
      <c r="M812" s="207"/>
      <c r="N812" s="207"/>
    </row>
    <row r="813" spans="1:14" s="105" customFormat="1">
      <c r="A813" s="29"/>
      <c r="B813" s="26" t="s">
        <v>1426</v>
      </c>
      <c r="C813" s="176" t="s">
        <v>429</v>
      </c>
      <c r="D813" s="468">
        <v>1</v>
      </c>
      <c r="E813" s="492"/>
      <c r="F813" s="551">
        <f>D813*E813</f>
        <v>0</v>
      </c>
      <c r="G813" s="314"/>
      <c r="H813" s="177"/>
      <c r="I813" s="207"/>
      <c r="J813" s="207"/>
      <c r="K813" s="207"/>
      <c r="L813" s="177"/>
      <c r="M813" s="177"/>
      <c r="N813" s="177"/>
    </row>
    <row r="814" spans="1:14" s="207" customFormat="1">
      <c r="A814" s="178"/>
      <c r="B814" s="446"/>
      <c r="C814" s="23"/>
      <c r="D814" s="464"/>
      <c r="E814" s="502"/>
      <c r="F814" s="503"/>
      <c r="G814" s="314"/>
      <c r="H814" s="105"/>
      <c r="I814" s="177"/>
      <c r="J814" s="177"/>
      <c r="K814" s="177"/>
      <c r="L814" s="177"/>
      <c r="M814" s="177"/>
      <c r="N814" s="177"/>
    </row>
    <row r="815" spans="1:14" s="177" customFormat="1">
      <c r="A815" s="173" t="s">
        <v>1225</v>
      </c>
      <c r="B815" s="446" t="s">
        <v>1413</v>
      </c>
      <c r="C815" s="23"/>
      <c r="D815" s="464"/>
      <c r="E815" s="502"/>
      <c r="F815" s="503"/>
      <c r="G815" s="314"/>
      <c r="H815" s="105"/>
    </row>
    <row r="816" spans="1:14" s="105" customFormat="1">
      <c r="A816" s="178"/>
      <c r="B816" s="446"/>
      <c r="C816" s="23"/>
      <c r="D816" s="464"/>
      <c r="E816" s="502"/>
      <c r="F816" s="503"/>
      <c r="G816" s="314"/>
      <c r="H816" s="207"/>
      <c r="I816" s="177"/>
      <c r="J816" s="177"/>
      <c r="K816" s="177"/>
    </row>
    <row r="817" spans="1:14" s="207" customFormat="1" ht="318.75" customHeight="1">
      <c r="A817" s="46" t="s">
        <v>1416</v>
      </c>
      <c r="B817" s="61" t="s">
        <v>1415</v>
      </c>
      <c r="C817" s="87"/>
      <c r="D817" s="480"/>
      <c r="E817" s="533"/>
      <c r="F817" s="533"/>
      <c r="G817" s="314"/>
      <c r="H817" s="177"/>
      <c r="I817" s="105"/>
      <c r="J817" s="105"/>
      <c r="K817" s="105"/>
    </row>
    <row r="818" spans="1:14" s="177" customFormat="1">
      <c r="A818" s="29"/>
      <c r="B818" s="26" t="s">
        <v>1425</v>
      </c>
      <c r="C818" s="176" t="s">
        <v>429</v>
      </c>
      <c r="D818" s="468">
        <v>1</v>
      </c>
      <c r="E818" s="492"/>
      <c r="F818" s="551">
        <f>D818*E818</f>
        <v>0</v>
      </c>
      <c r="G818" s="314"/>
      <c r="H818" s="105"/>
      <c r="I818" s="207"/>
      <c r="J818" s="207"/>
      <c r="K818" s="207"/>
    </row>
    <row r="819" spans="1:14" s="105" customFormat="1">
      <c r="A819" s="178"/>
      <c r="B819" s="446"/>
      <c r="C819" s="23"/>
      <c r="D819" s="464"/>
      <c r="E819" s="502"/>
      <c r="F819" s="503"/>
      <c r="G819" s="314"/>
      <c r="H819" s="207"/>
      <c r="I819" s="177"/>
      <c r="J819" s="177"/>
      <c r="K819" s="177"/>
    </row>
    <row r="820" spans="1:14" s="207" customFormat="1" ht="280.5">
      <c r="A820" s="46" t="s">
        <v>1419</v>
      </c>
      <c r="B820" s="61" t="s">
        <v>1417</v>
      </c>
      <c r="C820" s="87"/>
      <c r="D820" s="480"/>
      <c r="E820" s="533"/>
      <c r="F820" s="533"/>
      <c r="G820" s="314"/>
      <c r="H820" s="177"/>
      <c r="I820" s="105"/>
      <c r="J820" s="105"/>
      <c r="K820" s="105"/>
    </row>
    <row r="821" spans="1:14" s="177" customFormat="1" ht="102">
      <c r="A821" s="61"/>
      <c r="B821" s="61" t="s">
        <v>1418</v>
      </c>
      <c r="C821" s="87"/>
      <c r="D821" s="480"/>
      <c r="E821" s="533"/>
      <c r="F821" s="533"/>
      <c r="G821" s="314"/>
      <c r="H821" s="105"/>
      <c r="I821" s="207"/>
      <c r="J821" s="207"/>
      <c r="K821" s="207"/>
      <c r="L821" s="207"/>
      <c r="M821" s="207"/>
      <c r="N821" s="207"/>
    </row>
    <row r="822" spans="1:14" s="105" customFormat="1">
      <c r="A822" s="29"/>
      <c r="B822" s="26" t="s">
        <v>1424</v>
      </c>
      <c r="C822" s="176" t="s">
        <v>429</v>
      </c>
      <c r="D822" s="468">
        <v>1</v>
      </c>
      <c r="E822" s="492"/>
      <c r="F822" s="551">
        <f>D822*E822</f>
        <v>0</v>
      </c>
      <c r="G822" s="314"/>
      <c r="H822" s="207"/>
      <c r="I822" s="207"/>
      <c r="J822" s="207"/>
      <c r="K822" s="207"/>
      <c r="L822" s="177"/>
      <c r="M822" s="177"/>
      <c r="N822" s="177"/>
    </row>
    <row r="823" spans="1:14" s="105" customFormat="1">
      <c r="A823" s="178"/>
      <c r="B823" s="446"/>
      <c r="C823" s="23"/>
      <c r="D823" s="464"/>
      <c r="E823" s="502"/>
      <c r="F823" s="503"/>
      <c r="G823" s="314"/>
      <c r="H823" s="177"/>
      <c r="I823" s="177"/>
      <c r="J823" s="177"/>
      <c r="K823" s="177"/>
    </row>
    <row r="824" spans="1:14" s="207" customFormat="1" ht="267.75" customHeight="1">
      <c r="A824" s="46" t="s">
        <v>1422</v>
      </c>
      <c r="B824" s="61" t="s">
        <v>1420</v>
      </c>
      <c r="C824" s="87"/>
      <c r="D824" s="480"/>
      <c r="E824" s="533"/>
      <c r="F824" s="533"/>
      <c r="G824" s="314"/>
      <c r="H824" s="105"/>
      <c r="I824" s="105"/>
      <c r="J824" s="105"/>
      <c r="K824" s="105"/>
    </row>
    <row r="825" spans="1:14" s="177" customFormat="1" ht="89.25">
      <c r="A825" s="61"/>
      <c r="B825" s="61" t="s">
        <v>1421</v>
      </c>
      <c r="C825" s="87"/>
      <c r="D825" s="480"/>
      <c r="E825" s="533"/>
      <c r="F825" s="533"/>
      <c r="G825" s="314"/>
      <c r="H825" s="105"/>
      <c r="I825" s="207"/>
      <c r="J825" s="207"/>
      <c r="K825" s="207"/>
    </row>
    <row r="826" spans="1:14" s="177" customFormat="1">
      <c r="A826" s="29"/>
      <c r="B826" s="26" t="s">
        <v>1423</v>
      </c>
      <c r="C826" s="176" t="s">
        <v>429</v>
      </c>
      <c r="D826" s="468">
        <v>1</v>
      </c>
      <c r="E826" s="492"/>
      <c r="F826" s="551">
        <f>D826*E826</f>
        <v>0</v>
      </c>
      <c r="G826" s="314"/>
      <c r="H826" s="207"/>
      <c r="L826" s="105"/>
      <c r="M826" s="105"/>
      <c r="N826" s="105"/>
    </row>
    <row r="827" spans="1:14" s="177" customFormat="1">
      <c r="A827" s="178"/>
      <c r="B827" s="446"/>
      <c r="C827" s="23"/>
      <c r="D827" s="464"/>
      <c r="E827" s="502"/>
      <c r="F827" s="503"/>
      <c r="G827" s="314"/>
      <c r="I827" s="105"/>
      <c r="J827" s="105"/>
      <c r="K827" s="105"/>
      <c r="L827" s="207"/>
      <c r="M827" s="207"/>
      <c r="N827" s="207"/>
    </row>
    <row r="828" spans="1:14" s="105" customFormat="1" ht="280.5">
      <c r="A828" s="46" t="s">
        <v>1429</v>
      </c>
      <c r="B828" s="61" t="s">
        <v>1428</v>
      </c>
      <c r="C828" s="87"/>
      <c r="D828" s="480"/>
      <c r="E828" s="533"/>
      <c r="F828" s="533"/>
      <c r="G828" s="314"/>
      <c r="H828" s="177"/>
      <c r="I828" s="207"/>
      <c r="J828" s="207"/>
      <c r="K828" s="207"/>
      <c r="L828" s="177"/>
      <c r="M828" s="177"/>
      <c r="N828" s="177"/>
    </row>
    <row r="829" spans="1:14" s="207" customFormat="1">
      <c r="A829" s="29"/>
      <c r="B829" s="26" t="s">
        <v>1430</v>
      </c>
      <c r="C829" s="176" t="s">
        <v>429</v>
      </c>
      <c r="D829" s="468">
        <v>1</v>
      </c>
      <c r="E829" s="492"/>
      <c r="F829" s="551">
        <f>D829*E829</f>
        <v>0</v>
      </c>
      <c r="G829" s="314"/>
      <c r="H829" s="177"/>
      <c r="I829" s="177"/>
      <c r="J829" s="177"/>
      <c r="K829" s="177"/>
      <c r="L829" s="105"/>
      <c r="M829" s="105"/>
      <c r="N829" s="105"/>
    </row>
    <row r="830" spans="1:14" s="177" customFormat="1">
      <c r="A830" s="178"/>
      <c r="B830" s="446"/>
      <c r="C830" s="23"/>
      <c r="D830" s="464"/>
      <c r="E830" s="502"/>
      <c r="F830" s="503"/>
      <c r="G830" s="314"/>
      <c r="H830" s="105"/>
      <c r="I830" s="105"/>
      <c r="J830" s="105"/>
      <c r="K830" s="105"/>
      <c r="L830" s="207"/>
      <c r="M830" s="207"/>
      <c r="N830" s="207"/>
    </row>
    <row r="831" spans="1:14" s="105" customFormat="1" ht="280.5">
      <c r="A831" s="46" t="s">
        <v>1433</v>
      </c>
      <c r="B831" s="61" t="s">
        <v>1431</v>
      </c>
      <c r="C831" s="87"/>
      <c r="D831" s="480"/>
      <c r="E831" s="533"/>
      <c r="F831" s="533"/>
      <c r="G831" s="314"/>
      <c r="H831" s="207"/>
      <c r="I831" s="207"/>
      <c r="J831" s="207"/>
      <c r="K831" s="207"/>
      <c r="L831" s="177"/>
      <c r="M831" s="177"/>
      <c r="N831" s="177"/>
    </row>
    <row r="832" spans="1:14" s="207" customFormat="1" ht="76.5">
      <c r="A832" s="61"/>
      <c r="B832" s="61" t="s">
        <v>1432</v>
      </c>
      <c r="C832" s="87"/>
      <c r="D832" s="480"/>
      <c r="E832" s="533"/>
      <c r="F832" s="533"/>
      <c r="G832" s="314"/>
      <c r="H832" s="177"/>
      <c r="I832" s="177"/>
      <c r="J832" s="177"/>
      <c r="K832" s="177"/>
      <c r="L832" s="105"/>
      <c r="M832" s="105"/>
      <c r="N832" s="105"/>
    </row>
    <row r="833" spans="1:14" s="207" customFormat="1">
      <c r="A833" s="29"/>
      <c r="B833" s="26" t="s">
        <v>1434</v>
      </c>
      <c r="C833" s="176" t="s">
        <v>429</v>
      </c>
      <c r="D833" s="468">
        <v>1</v>
      </c>
      <c r="E833" s="492"/>
      <c r="F833" s="551">
        <f>D833*E833</f>
        <v>0</v>
      </c>
      <c r="G833" s="314"/>
      <c r="H833" s="105"/>
      <c r="I833" s="105"/>
      <c r="J833" s="105"/>
      <c r="K833" s="105"/>
    </row>
    <row r="834" spans="1:14" s="177" customFormat="1">
      <c r="A834" s="178"/>
      <c r="B834" s="446"/>
      <c r="C834" s="23"/>
      <c r="D834" s="464"/>
      <c r="E834" s="502"/>
      <c r="F834" s="503"/>
      <c r="G834" s="314"/>
      <c r="H834" s="207"/>
      <c r="I834" s="207"/>
      <c r="J834" s="207"/>
      <c r="K834" s="207"/>
    </row>
    <row r="835" spans="1:14" s="105" customFormat="1" ht="318.75">
      <c r="A835" s="46" t="s">
        <v>1436</v>
      </c>
      <c r="B835" s="61" t="s">
        <v>1435</v>
      </c>
      <c r="C835" s="87"/>
      <c r="D835" s="480"/>
      <c r="E835" s="533"/>
      <c r="F835" s="533"/>
      <c r="G835" s="314"/>
      <c r="H835" s="207"/>
      <c r="I835" s="177"/>
      <c r="J835" s="177"/>
      <c r="K835" s="177"/>
    </row>
    <row r="836" spans="1:14" s="207" customFormat="1">
      <c r="A836" s="29"/>
      <c r="B836" s="26" t="s">
        <v>1437</v>
      </c>
      <c r="C836" s="176" t="s">
        <v>429</v>
      </c>
      <c r="D836" s="468">
        <v>1</v>
      </c>
      <c r="E836" s="492"/>
      <c r="F836" s="551">
        <f>D836*E836</f>
        <v>0</v>
      </c>
      <c r="G836" s="314"/>
      <c r="H836" s="177"/>
      <c r="I836" s="105"/>
      <c r="J836" s="105"/>
      <c r="K836" s="105"/>
      <c r="L836" s="105"/>
      <c r="M836" s="105"/>
      <c r="N836" s="105"/>
    </row>
    <row r="837" spans="1:14" s="177" customFormat="1">
      <c r="A837" s="178"/>
      <c r="B837" s="446"/>
      <c r="C837" s="23"/>
      <c r="D837" s="464"/>
      <c r="E837" s="502"/>
      <c r="F837" s="503"/>
      <c r="G837" s="314"/>
      <c r="H837" s="105"/>
      <c r="I837" s="105"/>
      <c r="J837" s="105"/>
      <c r="K837" s="105"/>
      <c r="L837" s="207"/>
      <c r="M837" s="207"/>
      <c r="N837" s="207"/>
    </row>
    <row r="838" spans="1:14" s="105" customFormat="1" ht="331.5">
      <c r="A838" s="46" t="s">
        <v>1439</v>
      </c>
      <c r="B838" s="61" t="s">
        <v>1438</v>
      </c>
      <c r="C838" s="87"/>
      <c r="D838" s="480"/>
      <c r="E838" s="533"/>
      <c r="F838" s="533"/>
      <c r="G838" s="314"/>
      <c r="H838" s="207"/>
      <c r="I838" s="207"/>
      <c r="J838" s="207"/>
      <c r="K838" s="207"/>
      <c r="L838" s="207"/>
      <c r="M838" s="207"/>
      <c r="N838" s="207"/>
    </row>
    <row r="839" spans="1:14" s="207" customFormat="1">
      <c r="A839" s="29"/>
      <c r="B839" s="26" t="s">
        <v>1645</v>
      </c>
      <c r="C839" s="176" t="s">
        <v>429</v>
      </c>
      <c r="D839" s="468">
        <v>1</v>
      </c>
      <c r="E839" s="492"/>
      <c r="F839" s="551">
        <f>D839*E839</f>
        <v>0</v>
      </c>
      <c r="G839" s="314"/>
      <c r="H839" s="177"/>
      <c r="L839" s="177"/>
      <c r="M839" s="177"/>
      <c r="N839" s="177"/>
    </row>
    <row r="840" spans="1:14" s="177" customFormat="1">
      <c r="A840" s="178"/>
      <c r="B840" s="446"/>
      <c r="C840" s="23"/>
      <c r="D840" s="464"/>
      <c r="E840" s="502"/>
      <c r="F840" s="503"/>
      <c r="G840" s="314"/>
      <c r="H840" s="105"/>
      <c r="L840" s="105"/>
      <c r="M840" s="105"/>
      <c r="N840" s="105"/>
    </row>
    <row r="841" spans="1:14" s="105" customFormat="1" ht="267.75">
      <c r="A841" s="46" t="s">
        <v>1442</v>
      </c>
      <c r="B841" s="61" t="s">
        <v>1440</v>
      </c>
      <c r="C841" s="87"/>
      <c r="D841" s="480"/>
      <c r="E841" s="533"/>
      <c r="F841" s="533"/>
      <c r="G841" s="314"/>
      <c r="H841" s="207"/>
      <c r="L841" s="207"/>
      <c r="M841" s="207"/>
      <c r="N841" s="207"/>
    </row>
    <row r="842" spans="1:14" s="207" customFormat="1" ht="89.25">
      <c r="A842" s="61"/>
      <c r="B842" s="61" t="s">
        <v>1441</v>
      </c>
      <c r="C842" s="87"/>
      <c r="D842" s="480"/>
      <c r="E842" s="533"/>
      <c r="F842" s="533"/>
      <c r="G842" s="314"/>
      <c r="H842" s="177"/>
      <c r="L842" s="177"/>
      <c r="M842" s="177"/>
      <c r="N842" s="177"/>
    </row>
    <row r="843" spans="1:14" s="177" customFormat="1">
      <c r="A843" s="29"/>
      <c r="B843" s="26" t="s">
        <v>1443</v>
      </c>
      <c r="C843" s="176" t="s">
        <v>429</v>
      </c>
      <c r="D843" s="468">
        <v>1</v>
      </c>
      <c r="E843" s="492"/>
      <c r="F843" s="551">
        <f>D843*E843</f>
        <v>0</v>
      </c>
      <c r="G843" s="314"/>
      <c r="H843" s="105"/>
    </row>
    <row r="844" spans="1:14" s="105" customFormat="1">
      <c r="A844" s="178"/>
      <c r="B844" s="446"/>
      <c r="C844" s="23"/>
      <c r="D844" s="464"/>
      <c r="E844" s="502"/>
      <c r="F844" s="503"/>
      <c r="G844" s="314"/>
      <c r="H844" s="207"/>
      <c r="I844" s="177"/>
      <c r="J844" s="177"/>
      <c r="K844" s="177"/>
      <c r="L844" s="177"/>
      <c r="M844" s="177"/>
      <c r="N844" s="177"/>
    </row>
    <row r="845" spans="1:14" s="207" customFormat="1">
      <c r="A845" s="173" t="s">
        <v>1226</v>
      </c>
      <c r="B845" s="446" t="s">
        <v>1444</v>
      </c>
      <c r="C845" s="23"/>
      <c r="D845" s="464"/>
      <c r="E845" s="502"/>
      <c r="F845" s="503"/>
      <c r="G845" s="314"/>
      <c r="H845" s="177"/>
      <c r="I845" s="177"/>
      <c r="J845" s="177"/>
      <c r="K845" s="177"/>
      <c r="L845" s="177"/>
      <c r="M845" s="177"/>
      <c r="N845" s="177"/>
    </row>
    <row r="846" spans="1:14" s="177" customFormat="1">
      <c r="A846" s="178"/>
      <c r="B846" s="446"/>
      <c r="C846" s="23"/>
      <c r="D846" s="464"/>
      <c r="E846" s="502"/>
      <c r="F846" s="503"/>
      <c r="G846" s="314"/>
      <c r="H846" s="105"/>
      <c r="L846" s="105"/>
      <c r="M846" s="105"/>
      <c r="N846" s="105"/>
    </row>
    <row r="847" spans="1:14" s="105" customFormat="1" ht="255">
      <c r="A847" s="46" t="s">
        <v>1454</v>
      </c>
      <c r="B847" s="61" t="s">
        <v>1445</v>
      </c>
      <c r="C847" s="87"/>
      <c r="D847" s="480"/>
      <c r="E847" s="533"/>
      <c r="F847" s="533"/>
      <c r="G847" s="314"/>
      <c r="H847" s="207"/>
      <c r="L847" s="207"/>
      <c r="M847" s="207"/>
      <c r="N847" s="207"/>
    </row>
    <row r="848" spans="1:14" s="105" customFormat="1">
      <c r="A848" s="29"/>
      <c r="B848" s="26" t="s">
        <v>1462</v>
      </c>
      <c r="C848" s="176" t="s">
        <v>429</v>
      </c>
      <c r="D848" s="468">
        <v>1</v>
      </c>
      <c r="E848" s="492"/>
      <c r="F848" s="551">
        <f>D848*E848</f>
        <v>0</v>
      </c>
      <c r="G848" s="314"/>
      <c r="H848" s="177"/>
      <c r="I848" s="207"/>
      <c r="J848" s="207"/>
      <c r="K848" s="207"/>
      <c r="L848" s="177"/>
      <c r="M848" s="177"/>
      <c r="N848" s="177"/>
    </row>
    <row r="849" spans="1:14" s="207" customFormat="1">
      <c r="A849" s="61"/>
      <c r="B849" s="61"/>
      <c r="C849" s="87"/>
      <c r="D849" s="480"/>
      <c r="E849" s="502"/>
      <c r="F849" s="503"/>
      <c r="G849" s="314"/>
      <c r="H849" s="105"/>
      <c r="I849" s="177"/>
      <c r="J849" s="177"/>
      <c r="K849" s="177"/>
      <c r="L849" s="105"/>
      <c r="M849" s="105"/>
      <c r="N849" s="105"/>
    </row>
    <row r="850" spans="1:14" s="207" customFormat="1" ht="255">
      <c r="A850" s="46" t="s">
        <v>1455</v>
      </c>
      <c r="B850" s="61" t="s">
        <v>1446</v>
      </c>
      <c r="C850" s="87"/>
      <c r="D850" s="480"/>
      <c r="E850" s="533"/>
      <c r="F850" s="533"/>
      <c r="G850" s="314"/>
      <c r="H850" s="105"/>
      <c r="I850" s="105"/>
      <c r="J850" s="105"/>
      <c r="K850" s="105"/>
      <c r="L850" s="105"/>
      <c r="M850" s="105"/>
      <c r="N850" s="105"/>
    </row>
    <row r="851" spans="1:14" s="177" customFormat="1">
      <c r="A851" s="29"/>
      <c r="B851" s="26" t="s">
        <v>1463</v>
      </c>
      <c r="C851" s="176" t="s">
        <v>429</v>
      </c>
      <c r="D851" s="468">
        <v>1</v>
      </c>
      <c r="E851" s="492"/>
      <c r="F851" s="551">
        <f>D851*E851</f>
        <v>0</v>
      </c>
      <c r="G851" s="314"/>
      <c r="H851" s="207"/>
      <c r="I851" s="105"/>
      <c r="J851" s="105"/>
      <c r="K851" s="105"/>
      <c r="L851" s="207"/>
      <c r="M851" s="207"/>
      <c r="N851" s="207"/>
    </row>
    <row r="852" spans="1:14" s="105" customFormat="1">
      <c r="A852" s="29"/>
      <c r="B852" s="35" t="s">
        <v>1464</v>
      </c>
      <c r="C852" s="176" t="s">
        <v>429</v>
      </c>
      <c r="D852" s="468">
        <v>1</v>
      </c>
      <c r="E852" s="492"/>
      <c r="F852" s="551">
        <f>D852*E852</f>
        <v>0</v>
      </c>
      <c r="G852" s="314"/>
      <c r="H852" s="207"/>
      <c r="I852" s="207"/>
      <c r="J852" s="207"/>
      <c r="K852" s="207"/>
      <c r="L852" s="177"/>
      <c r="M852" s="177"/>
      <c r="N852" s="177"/>
    </row>
    <row r="853" spans="1:14" s="207" customFormat="1">
      <c r="A853" s="61"/>
      <c r="B853" s="61"/>
      <c r="C853" s="87"/>
      <c r="D853" s="480"/>
      <c r="E853" s="502"/>
      <c r="F853" s="503"/>
      <c r="G853" s="314"/>
      <c r="H853" s="177"/>
      <c r="I853" s="177"/>
      <c r="J853" s="177"/>
      <c r="K853" s="177"/>
      <c r="L853" s="105"/>
      <c r="M853" s="105"/>
      <c r="N853" s="105"/>
    </row>
    <row r="854" spans="1:14" s="177" customFormat="1" ht="267.75">
      <c r="A854" s="46" t="s">
        <v>1456</v>
      </c>
      <c r="B854" s="61" t="s">
        <v>1447</v>
      </c>
      <c r="C854" s="87"/>
      <c r="D854" s="480"/>
      <c r="E854" s="533"/>
      <c r="F854" s="533"/>
      <c r="G854" s="314"/>
      <c r="H854" s="105"/>
      <c r="I854" s="105"/>
      <c r="J854" s="105"/>
      <c r="K854" s="105"/>
      <c r="L854" s="105"/>
      <c r="M854" s="105"/>
      <c r="N854" s="105"/>
    </row>
    <row r="855" spans="1:14" s="177" customFormat="1">
      <c r="A855" s="29"/>
      <c r="B855" s="26" t="s">
        <v>1465</v>
      </c>
      <c r="C855" s="176" t="s">
        <v>429</v>
      </c>
      <c r="D855" s="468">
        <v>1</v>
      </c>
      <c r="E855" s="492"/>
      <c r="F855" s="551">
        <f>D855*E855</f>
        <v>0</v>
      </c>
      <c r="G855" s="314"/>
      <c r="H855" s="207"/>
      <c r="I855" s="105"/>
      <c r="J855" s="105"/>
      <c r="K855" s="105"/>
      <c r="L855" s="207"/>
      <c r="M855" s="207"/>
      <c r="N855" s="207"/>
    </row>
    <row r="856" spans="1:14" s="177" customFormat="1">
      <c r="A856" s="61"/>
      <c r="B856" s="61"/>
      <c r="C856" s="87"/>
      <c r="D856" s="480"/>
      <c r="E856" s="502"/>
      <c r="F856" s="503"/>
      <c r="G856" s="314"/>
      <c r="I856" s="207"/>
      <c r="J856" s="207"/>
      <c r="K856" s="207"/>
    </row>
    <row r="857" spans="1:14" s="177" customFormat="1" ht="229.5">
      <c r="A857" s="46" t="s">
        <v>1457</v>
      </c>
      <c r="B857" s="61" t="s">
        <v>1448</v>
      </c>
      <c r="C857" s="87"/>
      <c r="D857" s="480"/>
      <c r="E857" s="533"/>
      <c r="F857" s="533"/>
      <c r="G857" s="314"/>
      <c r="L857" s="105"/>
      <c r="M857" s="105"/>
      <c r="N857" s="105"/>
    </row>
    <row r="858" spans="1:14" s="105" customFormat="1">
      <c r="A858" s="29"/>
      <c r="B858" s="26" t="s">
        <v>1466</v>
      </c>
      <c r="C858" s="176" t="s">
        <v>429</v>
      </c>
      <c r="D858" s="468">
        <v>3</v>
      </c>
      <c r="E858" s="492"/>
      <c r="F858" s="551">
        <f>D858*E858</f>
        <v>0</v>
      </c>
      <c r="G858" s="314"/>
      <c r="H858" s="177"/>
    </row>
    <row r="859" spans="1:14" s="207" customFormat="1">
      <c r="A859" s="61"/>
      <c r="B859" s="61"/>
      <c r="C859" s="87"/>
      <c r="D859" s="480"/>
      <c r="E859" s="502"/>
      <c r="F859" s="503"/>
      <c r="G859" s="314"/>
      <c r="H859" s="177"/>
      <c r="I859" s="105"/>
      <c r="J859" s="105"/>
      <c r="K859" s="105"/>
    </row>
    <row r="860" spans="1:14" s="177" customFormat="1" ht="318.75" customHeight="1">
      <c r="A860" s="46" t="s">
        <v>1458</v>
      </c>
      <c r="B860" s="61" t="s">
        <v>1449</v>
      </c>
      <c r="C860" s="87"/>
      <c r="D860" s="480"/>
      <c r="E860" s="533"/>
      <c r="F860" s="533"/>
      <c r="G860" s="314"/>
      <c r="H860" s="105"/>
      <c r="I860" s="207"/>
      <c r="J860" s="207"/>
      <c r="K860" s="207"/>
    </row>
    <row r="861" spans="1:14" s="105" customFormat="1">
      <c r="A861" s="29"/>
      <c r="B861" s="26" t="s">
        <v>1467</v>
      </c>
      <c r="C861" s="176" t="s">
        <v>429</v>
      </c>
      <c r="D861" s="468">
        <v>1</v>
      </c>
      <c r="E861" s="492"/>
      <c r="F861" s="551">
        <f>D861*E861</f>
        <v>0</v>
      </c>
      <c r="G861" s="314"/>
      <c r="H861" s="207"/>
      <c r="I861" s="177"/>
      <c r="J861" s="177"/>
      <c r="K861" s="177"/>
    </row>
    <row r="862" spans="1:14" s="105" customFormat="1">
      <c r="A862" s="61"/>
      <c r="B862" s="61"/>
      <c r="C862" s="87"/>
      <c r="D862" s="480"/>
      <c r="E862" s="502"/>
      <c r="F862" s="503"/>
      <c r="G862" s="314"/>
      <c r="H862" s="177"/>
    </row>
    <row r="863" spans="1:14" s="207" customFormat="1" ht="242.25">
      <c r="A863" s="46" t="s">
        <v>1459</v>
      </c>
      <c r="B863" s="61" t="s">
        <v>1450</v>
      </c>
      <c r="C863" s="87"/>
      <c r="D863" s="480"/>
      <c r="E863" s="533"/>
      <c r="F863" s="533"/>
      <c r="G863" s="314"/>
      <c r="H863" s="105"/>
      <c r="I863" s="105"/>
      <c r="J863" s="105"/>
      <c r="K863" s="105"/>
    </row>
    <row r="864" spans="1:14" s="177" customFormat="1">
      <c r="A864" s="29"/>
      <c r="B864" s="26" t="s">
        <v>1468</v>
      </c>
      <c r="C864" s="176" t="s">
        <v>429</v>
      </c>
      <c r="D864" s="468">
        <v>1</v>
      </c>
      <c r="E864" s="492"/>
      <c r="F864" s="551">
        <f>D864*E864</f>
        <v>0</v>
      </c>
      <c r="G864" s="314"/>
      <c r="H864" s="105"/>
      <c r="I864" s="207"/>
      <c r="J864" s="207"/>
      <c r="K864" s="207"/>
    </row>
    <row r="865" spans="1:14" s="105" customFormat="1">
      <c r="A865" s="61"/>
      <c r="B865" s="61"/>
      <c r="C865" s="87"/>
      <c r="D865" s="480"/>
      <c r="E865" s="502"/>
      <c r="F865" s="503"/>
      <c r="G865" s="314"/>
      <c r="H865" s="207"/>
      <c r="I865" s="177"/>
      <c r="J865" s="177"/>
      <c r="K865" s="177"/>
    </row>
    <row r="866" spans="1:14" s="105" customFormat="1" ht="267.75">
      <c r="A866" s="46" t="s">
        <v>1460</v>
      </c>
      <c r="B866" s="61" t="s">
        <v>1451</v>
      </c>
      <c r="C866" s="87"/>
      <c r="D866" s="480"/>
      <c r="E866" s="533"/>
      <c r="F866" s="533"/>
      <c r="G866" s="314"/>
      <c r="H866" s="177"/>
      <c r="L866" s="207"/>
      <c r="M866" s="207"/>
      <c r="N866" s="207"/>
    </row>
    <row r="867" spans="1:14" s="207" customFormat="1" ht="51">
      <c r="A867" s="61"/>
      <c r="B867" s="61" t="s">
        <v>1452</v>
      </c>
      <c r="C867" s="87"/>
      <c r="D867" s="480"/>
      <c r="E867" s="533"/>
      <c r="F867" s="533"/>
      <c r="G867" s="314"/>
      <c r="H867" s="105"/>
      <c r="L867" s="177"/>
      <c r="M867" s="177"/>
      <c r="N867" s="177"/>
    </row>
    <row r="868" spans="1:14" s="177" customFormat="1">
      <c r="A868" s="29"/>
      <c r="B868" s="26" t="s">
        <v>1469</v>
      </c>
      <c r="C868" s="176" t="s">
        <v>429</v>
      </c>
      <c r="D868" s="468">
        <v>6</v>
      </c>
      <c r="E868" s="492"/>
      <c r="F868" s="551">
        <f>D868*E868</f>
        <v>0</v>
      </c>
      <c r="G868" s="314"/>
      <c r="H868" s="105"/>
    </row>
    <row r="869" spans="1:14" s="105" customFormat="1">
      <c r="A869" s="29"/>
      <c r="B869" s="35" t="s">
        <v>1470</v>
      </c>
      <c r="C869" s="176" t="s">
        <v>429</v>
      </c>
      <c r="D869" s="468">
        <v>3</v>
      </c>
      <c r="E869" s="492"/>
      <c r="F869" s="551">
        <f>D869*E869</f>
        <v>0</v>
      </c>
      <c r="G869" s="314"/>
      <c r="H869" s="207"/>
      <c r="I869" s="177"/>
      <c r="J869" s="177"/>
      <c r="K869" s="177"/>
      <c r="L869" s="177"/>
      <c r="M869" s="177"/>
      <c r="N869" s="177"/>
    </row>
    <row r="870" spans="1:14" s="105" customFormat="1">
      <c r="A870" s="61"/>
      <c r="B870" s="61"/>
      <c r="C870" s="87"/>
      <c r="D870" s="480"/>
      <c r="E870" s="502"/>
      <c r="F870" s="503"/>
      <c r="G870" s="314"/>
      <c r="H870" s="177"/>
      <c r="I870" s="177"/>
      <c r="J870" s="177"/>
      <c r="K870" s="177"/>
      <c r="L870" s="177"/>
      <c r="M870" s="177"/>
      <c r="N870" s="177"/>
    </row>
    <row r="871" spans="1:14" s="207" customFormat="1" ht="229.5">
      <c r="A871" s="46" t="s">
        <v>1461</v>
      </c>
      <c r="B871" s="61" t="s">
        <v>1453</v>
      </c>
      <c r="C871" s="87"/>
      <c r="D871" s="480"/>
      <c r="E871" s="533"/>
      <c r="F871" s="533"/>
      <c r="G871" s="314"/>
      <c r="H871" s="105"/>
      <c r="I871" s="177"/>
      <c r="J871" s="177"/>
      <c r="K871" s="177"/>
      <c r="L871" s="105"/>
      <c r="M871" s="105"/>
      <c r="N871" s="105"/>
    </row>
    <row r="872" spans="1:14" s="177" customFormat="1">
      <c r="A872" s="29"/>
      <c r="B872" s="26" t="s">
        <v>1471</v>
      </c>
      <c r="C872" s="176" t="s">
        <v>429</v>
      </c>
      <c r="D872" s="468">
        <v>6</v>
      </c>
      <c r="E872" s="492"/>
      <c r="F872" s="551">
        <f>D872*E872</f>
        <v>0</v>
      </c>
      <c r="G872" s="314"/>
      <c r="H872" s="105"/>
      <c r="I872" s="105"/>
      <c r="J872" s="105"/>
      <c r="K872" s="105"/>
      <c r="L872" s="180"/>
      <c r="M872" s="180"/>
      <c r="N872" s="180"/>
    </row>
    <row r="873" spans="1:14" s="105" customFormat="1">
      <c r="A873" s="178"/>
      <c r="B873" s="446"/>
      <c r="C873" s="23"/>
      <c r="D873" s="464"/>
      <c r="E873" s="502"/>
      <c r="F873" s="503"/>
      <c r="G873" s="314"/>
      <c r="H873" s="207"/>
      <c r="I873" s="180"/>
      <c r="J873" s="180"/>
      <c r="K873" s="180"/>
      <c r="L873" s="177"/>
      <c r="M873" s="177"/>
      <c r="N873" s="177"/>
    </row>
    <row r="874" spans="1:14" s="105" customFormat="1">
      <c r="A874" s="178"/>
      <c r="B874" s="446"/>
      <c r="C874" s="23"/>
      <c r="D874" s="464"/>
      <c r="E874" s="502"/>
      <c r="F874" s="503"/>
      <c r="G874" s="314"/>
      <c r="H874" s="177"/>
      <c r="I874" s="177"/>
      <c r="J874" s="177"/>
      <c r="K874" s="177"/>
    </row>
    <row r="875" spans="1:14" s="207" customFormat="1">
      <c r="A875" s="173" t="s">
        <v>1408</v>
      </c>
      <c r="B875" s="446" t="s">
        <v>1472</v>
      </c>
      <c r="C875" s="23"/>
      <c r="D875" s="464"/>
      <c r="E875" s="502"/>
      <c r="F875" s="503"/>
      <c r="G875" s="314"/>
      <c r="H875" s="105"/>
      <c r="I875" s="105"/>
      <c r="J875" s="105"/>
      <c r="K875" s="105"/>
    </row>
    <row r="876" spans="1:14" s="177" customFormat="1">
      <c r="A876" s="178"/>
      <c r="B876" s="446"/>
      <c r="C876" s="23"/>
      <c r="D876" s="464"/>
      <c r="E876" s="502"/>
      <c r="F876" s="503"/>
      <c r="G876" s="314"/>
      <c r="H876" s="105"/>
      <c r="I876" s="207"/>
      <c r="J876" s="207"/>
      <c r="K876" s="207"/>
    </row>
    <row r="877" spans="1:14" s="105" customFormat="1" ht="280.5">
      <c r="A877" s="46" t="s">
        <v>1483</v>
      </c>
      <c r="B877" s="61" t="s">
        <v>1473</v>
      </c>
      <c r="C877" s="87"/>
      <c r="D877" s="480"/>
      <c r="E877" s="538"/>
      <c r="F877" s="533"/>
      <c r="G877" s="314"/>
      <c r="H877" s="207"/>
      <c r="I877" s="177"/>
      <c r="J877" s="177"/>
      <c r="K877" s="177"/>
    </row>
    <row r="878" spans="1:14" s="207" customFormat="1">
      <c r="A878" s="29"/>
      <c r="B878" s="26" t="s">
        <v>1489</v>
      </c>
      <c r="C878" s="176" t="s">
        <v>429</v>
      </c>
      <c r="D878" s="468">
        <v>1</v>
      </c>
      <c r="E878" s="492"/>
      <c r="F878" s="551">
        <f>D878*E878</f>
        <v>0</v>
      </c>
      <c r="G878" s="314"/>
      <c r="H878" s="177"/>
      <c r="I878" s="105"/>
      <c r="J878" s="105"/>
      <c r="K878" s="105"/>
      <c r="L878" s="180"/>
      <c r="M878" s="180"/>
      <c r="N878" s="180"/>
    </row>
    <row r="879" spans="1:14" s="177" customFormat="1">
      <c r="A879" s="61"/>
      <c r="B879" s="61"/>
      <c r="C879" s="87"/>
      <c r="D879" s="480"/>
      <c r="E879" s="538"/>
      <c r="F879" s="533"/>
      <c r="G879" s="314"/>
      <c r="H879" s="105"/>
      <c r="I879" s="180"/>
      <c r="J879" s="180"/>
      <c r="K879" s="180"/>
    </row>
    <row r="880" spans="1:14" s="177" customFormat="1" ht="216.75" customHeight="1">
      <c r="A880" s="46" t="s">
        <v>1484</v>
      </c>
      <c r="B880" s="61" t="s">
        <v>1474</v>
      </c>
      <c r="C880" s="87"/>
      <c r="D880" s="480"/>
      <c r="E880" s="538"/>
      <c r="F880" s="533"/>
      <c r="G880" s="314"/>
      <c r="H880" s="207"/>
      <c r="L880" s="105"/>
      <c r="M880" s="105"/>
      <c r="N880" s="105"/>
    </row>
    <row r="881" spans="1:14" s="177" customFormat="1" ht="191.25">
      <c r="A881" s="61"/>
      <c r="B881" s="61" t="s">
        <v>1475</v>
      </c>
      <c r="C881" s="87"/>
      <c r="D881" s="480"/>
      <c r="E881" s="538"/>
      <c r="F881" s="533"/>
      <c r="G881" s="314"/>
      <c r="I881" s="105"/>
      <c r="J881" s="105"/>
      <c r="K881" s="105"/>
      <c r="L881" s="207"/>
      <c r="M881" s="207"/>
      <c r="N881" s="207"/>
    </row>
    <row r="882" spans="1:14" s="177" customFormat="1">
      <c r="A882" s="29"/>
      <c r="B882" s="26" t="s">
        <v>1490</v>
      </c>
      <c r="C882" s="176" t="s">
        <v>429</v>
      </c>
      <c r="D882" s="468">
        <v>1</v>
      </c>
      <c r="E882" s="492"/>
      <c r="F882" s="551">
        <f>D882*E882</f>
        <v>0</v>
      </c>
      <c r="G882" s="314"/>
      <c r="I882" s="207"/>
      <c r="J882" s="207"/>
      <c r="K882" s="207"/>
    </row>
    <row r="883" spans="1:14" s="105" customFormat="1">
      <c r="A883" s="61"/>
      <c r="B883" s="61"/>
      <c r="C883" s="87"/>
      <c r="D883" s="480"/>
      <c r="E883" s="538"/>
      <c r="F883" s="533"/>
      <c r="G883" s="314"/>
      <c r="H883" s="177"/>
      <c r="I883" s="177"/>
      <c r="J883" s="177"/>
      <c r="K883" s="177"/>
    </row>
    <row r="884" spans="1:14" s="180" customFormat="1" ht="255" customHeight="1">
      <c r="A884" s="46" t="s">
        <v>1485</v>
      </c>
      <c r="B884" s="61" t="s">
        <v>1476</v>
      </c>
      <c r="C884" s="87"/>
      <c r="D884" s="480"/>
      <c r="E884" s="538"/>
      <c r="F884" s="533"/>
      <c r="G884" s="314"/>
      <c r="H884" s="177"/>
      <c r="I884" s="105"/>
      <c r="J884" s="105"/>
      <c r="K884" s="105"/>
      <c r="L884" s="207"/>
      <c r="M884" s="207"/>
      <c r="N884" s="207"/>
    </row>
    <row r="885" spans="1:14" s="177" customFormat="1" ht="178.5">
      <c r="A885" s="61"/>
      <c r="B885" s="61" t="s">
        <v>1477</v>
      </c>
      <c r="C885" s="87"/>
      <c r="D885" s="480"/>
      <c r="E885" s="538"/>
      <c r="F885" s="533"/>
      <c r="G885" s="314"/>
      <c r="H885" s="105"/>
      <c r="I885" s="207"/>
      <c r="J885" s="207"/>
      <c r="K885" s="207"/>
    </row>
    <row r="886" spans="1:14" s="105" customFormat="1">
      <c r="A886" s="29"/>
      <c r="B886" s="26" t="s">
        <v>1491</v>
      </c>
      <c r="C886" s="176" t="s">
        <v>429</v>
      </c>
      <c r="D886" s="468">
        <v>1</v>
      </c>
      <c r="E886" s="492"/>
      <c r="F886" s="551">
        <f>D886*E886</f>
        <v>0</v>
      </c>
      <c r="G886" s="314"/>
      <c r="H886" s="180"/>
      <c r="I886" s="177"/>
      <c r="J886" s="177"/>
      <c r="K886" s="177"/>
      <c r="L886" s="177"/>
      <c r="M886" s="177"/>
      <c r="N886" s="177"/>
    </row>
    <row r="887" spans="1:14" s="207" customFormat="1">
      <c r="A887" s="61"/>
      <c r="B887" s="61"/>
      <c r="C887" s="87"/>
      <c r="D887" s="480"/>
      <c r="E887" s="538"/>
      <c r="F887" s="533"/>
      <c r="G887" s="314"/>
      <c r="H887" s="177"/>
      <c r="I887" s="177"/>
      <c r="J887" s="177"/>
      <c r="K887" s="177"/>
      <c r="L887" s="177"/>
      <c r="M887" s="177"/>
      <c r="N887" s="177"/>
    </row>
    <row r="888" spans="1:14" s="177" customFormat="1" ht="306">
      <c r="A888" s="46" t="s">
        <v>1486</v>
      </c>
      <c r="B888" s="61" t="s">
        <v>1478</v>
      </c>
      <c r="C888" s="87"/>
      <c r="D888" s="480"/>
      <c r="E888" s="538"/>
      <c r="F888" s="533"/>
      <c r="G888" s="314"/>
      <c r="H888" s="105"/>
    </row>
    <row r="889" spans="1:14" s="105" customFormat="1" ht="114.75">
      <c r="A889" s="61"/>
      <c r="B889" s="61" t="s">
        <v>1479</v>
      </c>
      <c r="C889" s="87"/>
      <c r="D889" s="480"/>
      <c r="E889" s="538"/>
      <c r="F889" s="533"/>
      <c r="G889" s="314"/>
      <c r="H889" s="207"/>
      <c r="I889" s="177"/>
      <c r="J889" s="177"/>
      <c r="K889" s="177"/>
    </row>
    <row r="890" spans="1:14" s="180" customFormat="1">
      <c r="A890" s="29"/>
      <c r="B890" s="26" t="s">
        <v>1492</v>
      </c>
      <c r="C890" s="176" t="s">
        <v>429</v>
      </c>
      <c r="D890" s="468">
        <v>1</v>
      </c>
      <c r="E890" s="492"/>
      <c r="F890" s="551">
        <f>D890*E890</f>
        <v>0</v>
      </c>
      <c r="G890" s="314"/>
      <c r="H890" s="177"/>
      <c r="I890" s="105"/>
      <c r="J890" s="105"/>
      <c r="K890" s="105"/>
      <c r="L890" s="207"/>
      <c r="M890" s="207"/>
      <c r="N890" s="207"/>
    </row>
    <row r="891" spans="1:14" s="177" customFormat="1">
      <c r="A891" s="61"/>
      <c r="B891" s="61"/>
      <c r="C891" s="87"/>
      <c r="D891" s="480"/>
      <c r="E891" s="538"/>
      <c r="F891" s="533"/>
      <c r="G891" s="314"/>
      <c r="H891" s="105"/>
      <c r="I891" s="207"/>
      <c r="J891" s="207"/>
      <c r="K891" s="207"/>
    </row>
    <row r="892" spans="1:14" s="105" customFormat="1" ht="204">
      <c r="A892" s="46" t="s">
        <v>1487</v>
      </c>
      <c r="B892" s="61" t="s">
        <v>1480</v>
      </c>
      <c r="C892" s="87"/>
      <c r="D892" s="480"/>
      <c r="E892" s="538"/>
      <c r="F892" s="533"/>
      <c r="G892" s="314"/>
      <c r="H892" s="180"/>
      <c r="I892" s="177"/>
      <c r="J892" s="177"/>
      <c r="K892" s="177"/>
    </row>
    <row r="893" spans="1:14" s="207" customFormat="1" ht="178.5">
      <c r="A893" s="61"/>
      <c r="B893" s="61" t="s">
        <v>1481</v>
      </c>
      <c r="C893" s="87"/>
      <c r="D893" s="480"/>
      <c r="E893" s="538"/>
      <c r="F893" s="533"/>
      <c r="G893" s="314"/>
      <c r="H893" s="177"/>
      <c r="I893" s="105"/>
      <c r="J893" s="105"/>
      <c r="K893" s="105"/>
      <c r="L893" s="180"/>
      <c r="M893" s="180"/>
      <c r="N893" s="180"/>
    </row>
    <row r="894" spans="1:14" s="177" customFormat="1">
      <c r="A894" s="29"/>
      <c r="B894" s="26" t="s">
        <v>1493</v>
      </c>
      <c r="C894" s="176" t="s">
        <v>429</v>
      </c>
      <c r="D894" s="468">
        <v>1</v>
      </c>
      <c r="E894" s="492"/>
      <c r="F894" s="551">
        <f>D894*E894</f>
        <v>0</v>
      </c>
      <c r="G894" s="314"/>
      <c r="H894" s="105"/>
      <c r="I894" s="180"/>
      <c r="J894" s="180"/>
      <c r="K894" s="180"/>
    </row>
    <row r="895" spans="1:14" s="105" customFormat="1">
      <c r="A895" s="61"/>
      <c r="B895" s="61"/>
      <c r="C895" s="87"/>
      <c r="D895" s="480"/>
      <c r="E895" s="538"/>
      <c r="F895" s="533"/>
      <c r="G895" s="314"/>
      <c r="H895" s="207"/>
      <c r="I895" s="177"/>
      <c r="J895" s="177"/>
      <c r="K895" s="177"/>
    </row>
    <row r="896" spans="1:14" s="207" customFormat="1" ht="127.5">
      <c r="A896" s="46" t="s">
        <v>1488</v>
      </c>
      <c r="B896" s="61" t="s">
        <v>1482</v>
      </c>
      <c r="C896" s="87"/>
      <c r="D896" s="480"/>
      <c r="E896" s="538"/>
      <c r="F896" s="533"/>
      <c r="G896" s="314"/>
      <c r="H896" s="177"/>
      <c r="I896" s="105"/>
      <c r="J896" s="105"/>
      <c r="K896" s="105"/>
    </row>
    <row r="897" spans="1:14" s="177" customFormat="1">
      <c r="A897" s="29"/>
      <c r="B897" s="26" t="s">
        <v>1494</v>
      </c>
      <c r="C897" s="176" t="s">
        <v>429</v>
      </c>
      <c r="D897" s="468">
        <v>1</v>
      </c>
      <c r="E897" s="492"/>
      <c r="F897" s="551">
        <f>D897*E897</f>
        <v>0</v>
      </c>
      <c r="G897" s="314"/>
      <c r="H897" s="105"/>
      <c r="I897" s="207"/>
      <c r="J897" s="207"/>
      <c r="K897" s="207"/>
    </row>
    <row r="898" spans="1:14" s="177" customFormat="1">
      <c r="A898" s="61"/>
      <c r="B898" s="61"/>
      <c r="C898" s="87"/>
      <c r="D898" s="480"/>
      <c r="E898" s="538"/>
      <c r="F898" s="533"/>
      <c r="G898" s="314"/>
      <c r="H898" s="207"/>
      <c r="L898" s="105"/>
      <c r="M898" s="105"/>
      <c r="N898" s="105"/>
    </row>
    <row r="899" spans="1:14" s="177" customFormat="1">
      <c r="A899" s="61"/>
      <c r="B899" s="61"/>
      <c r="C899" s="87"/>
      <c r="D899" s="480"/>
      <c r="E899" s="538"/>
      <c r="F899" s="533"/>
      <c r="G899" s="314"/>
      <c r="I899" s="105"/>
      <c r="J899" s="105"/>
      <c r="K899" s="105"/>
      <c r="L899" s="207"/>
      <c r="M899" s="207"/>
      <c r="N899" s="207"/>
    </row>
    <row r="900" spans="1:14" s="177" customFormat="1">
      <c r="A900" s="173" t="s">
        <v>1414</v>
      </c>
      <c r="B900" s="446" t="s">
        <v>1495</v>
      </c>
      <c r="C900" s="23"/>
      <c r="D900" s="464"/>
      <c r="E900" s="502"/>
      <c r="F900" s="503"/>
      <c r="G900" s="314"/>
      <c r="I900" s="207"/>
      <c r="J900" s="207"/>
      <c r="K900" s="207"/>
    </row>
    <row r="901" spans="1:14" s="105" customFormat="1">
      <c r="A901" s="61"/>
      <c r="B901" s="61"/>
      <c r="C901" s="87"/>
      <c r="D901" s="480"/>
      <c r="E901" s="538"/>
      <c r="F901" s="533"/>
      <c r="G901" s="314"/>
      <c r="H901" s="177"/>
      <c r="I901" s="177"/>
      <c r="J901" s="177"/>
      <c r="K901" s="177"/>
    </row>
    <row r="902" spans="1:14" s="207" customFormat="1" ht="242.25" customHeight="1">
      <c r="A902" s="46" t="s">
        <v>1496</v>
      </c>
      <c r="B902" s="61" t="s">
        <v>1497</v>
      </c>
      <c r="C902" s="87" t="s">
        <v>429</v>
      </c>
      <c r="D902" s="480"/>
      <c r="E902" s="538"/>
      <c r="F902" s="533"/>
      <c r="G902" s="314"/>
      <c r="H902" s="177"/>
      <c r="I902" s="105"/>
      <c r="J902" s="105"/>
      <c r="K902" s="105"/>
    </row>
    <row r="903" spans="1:14" s="177" customFormat="1" ht="25.5">
      <c r="A903" s="29"/>
      <c r="B903" s="26" t="s">
        <v>1498</v>
      </c>
      <c r="C903" s="176" t="s">
        <v>429</v>
      </c>
      <c r="D903" s="468">
        <v>7</v>
      </c>
      <c r="E903" s="492"/>
      <c r="F903" s="551">
        <f>D903*E903</f>
        <v>0</v>
      </c>
      <c r="G903" s="314"/>
      <c r="H903" s="105"/>
      <c r="I903" s="207"/>
      <c r="J903" s="207"/>
      <c r="K903" s="207"/>
    </row>
    <row r="904" spans="1:14" s="105" customFormat="1">
      <c r="A904" s="61"/>
      <c r="B904" s="61"/>
      <c r="C904" s="87"/>
      <c r="D904" s="480"/>
      <c r="E904" s="538"/>
      <c r="F904" s="533"/>
      <c r="G904" s="314"/>
      <c r="H904" s="207"/>
      <c r="I904" s="177"/>
      <c r="J904" s="177"/>
      <c r="K904" s="177"/>
    </row>
    <row r="905" spans="1:14" s="180" customFormat="1" ht="255">
      <c r="A905" s="46" t="s">
        <v>1500</v>
      </c>
      <c r="B905" s="61" t="s">
        <v>1499</v>
      </c>
      <c r="C905" s="87"/>
      <c r="D905" s="480"/>
      <c r="E905" s="538"/>
      <c r="F905" s="533"/>
      <c r="G905" s="314"/>
      <c r="H905" s="177"/>
      <c r="I905" s="105"/>
      <c r="J905" s="105"/>
      <c r="K905" s="105"/>
      <c r="L905" s="207"/>
      <c r="M905" s="207"/>
      <c r="N905" s="207"/>
    </row>
    <row r="906" spans="1:14" s="177" customFormat="1" ht="25.5">
      <c r="A906" s="29"/>
      <c r="B906" s="26" t="s">
        <v>1501</v>
      </c>
      <c r="C906" s="176" t="s">
        <v>429</v>
      </c>
      <c r="D906" s="468">
        <v>1</v>
      </c>
      <c r="E906" s="492"/>
      <c r="F906" s="551">
        <f>D906*E906</f>
        <v>0</v>
      </c>
      <c r="G906" s="314"/>
      <c r="H906" s="105"/>
      <c r="I906" s="207"/>
      <c r="J906" s="207"/>
      <c r="K906" s="207"/>
    </row>
    <row r="907" spans="1:14" s="105" customFormat="1">
      <c r="A907" s="61"/>
      <c r="B907" s="61"/>
      <c r="C907" s="87"/>
      <c r="D907" s="480"/>
      <c r="E907" s="538"/>
      <c r="F907" s="533"/>
      <c r="G907" s="314"/>
      <c r="H907" s="180"/>
      <c r="I907" s="177"/>
      <c r="J907" s="177"/>
      <c r="K907" s="177"/>
    </row>
    <row r="908" spans="1:14" s="207" customFormat="1" ht="280.5">
      <c r="A908" s="46" t="s">
        <v>1502</v>
      </c>
      <c r="B908" s="61" t="s">
        <v>1503</v>
      </c>
      <c r="C908" s="87" t="s">
        <v>429</v>
      </c>
      <c r="D908" s="480"/>
      <c r="E908" s="538"/>
      <c r="F908" s="533"/>
      <c r="G908" s="314"/>
      <c r="H908" s="177"/>
      <c r="I908" s="105"/>
      <c r="J908" s="105"/>
      <c r="K908" s="105"/>
    </row>
    <row r="909" spans="1:14" s="177" customFormat="1" ht="25.5">
      <c r="A909" s="173"/>
      <c r="B909" s="26" t="s">
        <v>1504</v>
      </c>
      <c r="C909" s="176" t="s">
        <v>429</v>
      </c>
      <c r="D909" s="468">
        <v>7</v>
      </c>
      <c r="E909" s="492"/>
      <c r="F909" s="551">
        <f>D909*E909</f>
        <v>0</v>
      </c>
      <c r="G909" s="314"/>
      <c r="H909" s="105"/>
      <c r="I909" s="207"/>
      <c r="J909" s="207"/>
      <c r="K909" s="207"/>
    </row>
    <row r="910" spans="1:14" s="105" customFormat="1">
      <c r="A910" s="178"/>
      <c r="B910" s="446"/>
      <c r="C910" s="23"/>
      <c r="D910" s="464"/>
      <c r="E910" s="502"/>
      <c r="F910" s="503"/>
      <c r="G910" s="314"/>
      <c r="H910" s="207"/>
      <c r="I910" s="177"/>
      <c r="J910" s="177"/>
      <c r="K910" s="177"/>
    </row>
    <row r="911" spans="1:14" s="207" customFormat="1" ht="306">
      <c r="A911" s="46" t="s">
        <v>1506</v>
      </c>
      <c r="B911" s="61" t="s">
        <v>1505</v>
      </c>
      <c r="C911" s="87"/>
      <c r="D911" s="480"/>
      <c r="E911" s="538"/>
      <c r="F911" s="533"/>
      <c r="G911" s="314"/>
      <c r="H911" s="177"/>
      <c r="I911" s="105"/>
      <c r="J911" s="105"/>
      <c r="K911" s="105"/>
    </row>
    <row r="912" spans="1:14" s="177" customFormat="1" ht="25.5">
      <c r="A912" s="29"/>
      <c r="B912" s="26" t="s">
        <v>1507</v>
      </c>
      <c r="C912" s="176" t="s">
        <v>429</v>
      </c>
      <c r="D912" s="468">
        <v>1</v>
      </c>
      <c r="E912" s="492"/>
      <c r="F912" s="551">
        <f>D912*E912</f>
        <v>0</v>
      </c>
      <c r="G912" s="314"/>
      <c r="H912" s="105"/>
      <c r="I912" s="207"/>
      <c r="J912" s="207"/>
      <c r="K912" s="207"/>
    </row>
    <row r="913" spans="1:14" s="105" customFormat="1">
      <c r="A913" s="178"/>
      <c r="B913" s="446"/>
      <c r="C913" s="23"/>
      <c r="D913" s="464"/>
      <c r="E913" s="502"/>
      <c r="F913" s="503"/>
      <c r="G913" s="314"/>
      <c r="H913" s="207"/>
      <c r="I913" s="177"/>
      <c r="J913" s="177"/>
      <c r="K913" s="177"/>
    </row>
    <row r="914" spans="1:14" s="207" customFormat="1" ht="267.75">
      <c r="A914" s="46" t="s">
        <v>1509</v>
      </c>
      <c r="B914" s="61" t="s">
        <v>1508</v>
      </c>
      <c r="C914" s="87"/>
      <c r="D914" s="480"/>
      <c r="E914" s="538"/>
      <c r="F914" s="533"/>
      <c r="G914" s="314"/>
      <c r="H914" s="177"/>
      <c r="I914" s="105"/>
      <c r="J914" s="105"/>
      <c r="K914" s="105"/>
    </row>
    <row r="915" spans="1:14" s="177" customFormat="1" ht="25.5">
      <c r="A915" s="29"/>
      <c r="B915" s="26" t="s">
        <v>1510</v>
      </c>
      <c r="C915" s="176" t="s">
        <v>429</v>
      </c>
      <c r="D915" s="468">
        <v>2</v>
      </c>
      <c r="E915" s="492"/>
      <c r="F915" s="551">
        <f>D915*E915</f>
        <v>0</v>
      </c>
      <c r="G915" s="314"/>
      <c r="H915" s="105"/>
      <c r="I915" s="207"/>
      <c r="J915" s="207"/>
      <c r="K915" s="207"/>
    </row>
    <row r="916" spans="1:14" s="105" customFormat="1">
      <c r="A916" s="178"/>
      <c r="B916" s="446"/>
      <c r="C916" s="23"/>
      <c r="D916" s="464"/>
      <c r="E916" s="502"/>
      <c r="F916" s="503"/>
      <c r="G916" s="314"/>
      <c r="H916" s="207"/>
      <c r="I916" s="177"/>
      <c r="J916" s="177"/>
      <c r="K916" s="177"/>
      <c r="L916" s="177"/>
      <c r="M916" s="177"/>
      <c r="N916" s="177"/>
    </row>
    <row r="917" spans="1:14" s="207" customFormat="1">
      <c r="A917" s="178"/>
      <c r="B917" s="446"/>
      <c r="C917" s="23"/>
      <c r="D917" s="464"/>
      <c r="E917" s="502"/>
      <c r="F917" s="503"/>
      <c r="G917" s="314"/>
      <c r="H917" s="177"/>
      <c r="I917" s="177"/>
      <c r="J917" s="177"/>
      <c r="K917" s="177"/>
      <c r="L917" s="177"/>
      <c r="M917" s="177"/>
      <c r="N917" s="177"/>
    </row>
    <row r="918" spans="1:14" s="177" customFormat="1" ht="15" customHeight="1">
      <c r="A918" s="173" t="s">
        <v>1511</v>
      </c>
      <c r="B918" s="446" t="s">
        <v>1512</v>
      </c>
      <c r="C918" s="23"/>
      <c r="D918" s="464"/>
      <c r="E918" s="502"/>
      <c r="F918" s="503"/>
      <c r="G918" s="314"/>
      <c r="H918" s="105"/>
    </row>
    <row r="919" spans="1:14" s="105" customFormat="1">
      <c r="A919" s="178"/>
      <c r="B919" s="446"/>
      <c r="C919" s="23"/>
      <c r="D919" s="464"/>
      <c r="E919" s="502"/>
      <c r="F919" s="503"/>
      <c r="G919" s="314"/>
      <c r="H919" s="207"/>
      <c r="I919" s="177"/>
      <c r="J919" s="177"/>
      <c r="K919" s="177"/>
    </row>
    <row r="920" spans="1:14" s="207" customFormat="1" ht="293.25">
      <c r="A920" s="46" t="s">
        <v>1514</v>
      </c>
      <c r="B920" s="61" t="s">
        <v>1513</v>
      </c>
      <c r="C920" s="87"/>
      <c r="D920" s="480"/>
      <c r="E920" s="538"/>
      <c r="F920" s="533"/>
      <c r="G920" s="314"/>
      <c r="H920" s="177"/>
      <c r="I920" s="105"/>
      <c r="J920" s="105"/>
      <c r="K920" s="105"/>
    </row>
    <row r="921" spans="1:14" s="177" customFormat="1">
      <c r="A921" s="29"/>
      <c r="B921" s="26" t="s">
        <v>1515</v>
      </c>
      <c r="C921" s="176" t="s">
        <v>429</v>
      </c>
      <c r="D921" s="468">
        <v>1</v>
      </c>
      <c r="E921" s="492"/>
      <c r="F921" s="551">
        <f>D921*E921</f>
        <v>0</v>
      </c>
      <c r="G921" s="314"/>
      <c r="H921" s="105"/>
      <c r="I921" s="207"/>
      <c r="J921" s="207"/>
      <c r="K921" s="207"/>
      <c r="L921" s="207"/>
      <c r="M921" s="207"/>
      <c r="N921" s="207"/>
    </row>
    <row r="922" spans="1:14" s="105" customFormat="1">
      <c r="A922" s="178"/>
      <c r="B922" s="446"/>
      <c r="C922" s="23"/>
      <c r="D922" s="464"/>
      <c r="E922" s="502"/>
      <c r="F922" s="503"/>
      <c r="G922" s="314"/>
      <c r="H922" s="207"/>
      <c r="I922" s="207"/>
      <c r="J922" s="207"/>
      <c r="K922" s="207"/>
    </row>
    <row r="923" spans="1:14" s="207" customFormat="1" ht="293.25">
      <c r="A923" s="46" t="s">
        <v>1516</v>
      </c>
      <c r="B923" s="61" t="s">
        <v>1517</v>
      </c>
      <c r="C923" s="87"/>
      <c r="D923" s="480"/>
      <c r="E923" s="538"/>
      <c r="F923" s="533"/>
      <c r="G923" s="314"/>
      <c r="H923" s="177"/>
      <c r="I923" s="105"/>
      <c r="J923" s="105"/>
      <c r="K923" s="105"/>
    </row>
    <row r="924" spans="1:14" s="177" customFormat="1">
      <c r="A924" s="173"/>
      <c r="B924" s="26" t="s">
        <v>1518</v>
      </c>
      <c r="C924" s="176" t="s">
        <v>429</v>
      </c>
      <c r="D924" s="468">
        <v>1</v>
      </c>
      <c r="E924" s="492"/>
      <c r="F924" s="551">
        <f>D924*E924</f>
        <v>0</v>
      </c>
      <c r="G924" s="314"/>
      <c r="H924" s="105"/>
      <c r="I924" s="207"/>
      <c r="J924" s="207"/>
      <c r="K924" s="207"/>
      <c r="L924" s="207"/>
      <c r="M924" s="207"/>
      <c r="N924" s="207"/>
    </row>
    <row r="925" spans="1:14" s="105" customFormat="1">
      <c r="A925" s="178"/>
      <c r="B925" s="446"/>
      <c r="C925" s="23"/>
      <c r="D925" s="464"/>
      <c r="E925" s="502"/>
      <c r="F925" s="503"/>
      <c r="G925" s="314"/>
      <c r="H925" s="207"/>
      <c r="I925" s="207"/>
      <c r="J925" s="207"/>
      <c r="K925" s="207"/>
    </row>
    <row r="926" spans="1:14" s="207" customFormat="1" ht="357">
      <c r="A926" s="46" t="s">
        <v>1521</v>
      </c>
      <c r="B926" s="61" t="s">
        <v>1519</v>
      </c>
      <c r="C926" s="87"/>
      <c r="D926" s="480"/>
      <c r="E926" s="538"/>
      <c r="F926" s="533"/>
      <c r="G926" s="314"/>
      <c r="H926" s="177"/>
      <c r="I926" s="105"/>
      <c r="J926" s="105"/>
      <c r="K926" s="105"/>
    </row>
    <row r="927" spans="1:14" s="177" customFormat="1">
      <c r="A927" s="29"/>
      <c r="B927" s="26" t="s">
        <v>1520</v>
      </c>
      <c r="C927" s="176" t="s">
        <v>429</v>
      </c>
      <c r="D927" s="468">
        <v>1</v>
      </c>
      <c r="E927" s="492"/>
      <c r="F927" s="551">
        <f>D927*E927</f>
        <v>0</v>
      </c>
      <c r="G927" s="314"/>
      <c r="H927" s="105"/>
      <c r="I927" s="207"/>
      <c r="J927" s="207"/>
      <c r="K927" s="207"/>
      <c r="L927" s="105"/>
      <c r="M927" s="105"/>
      <c r="N927" s="105"/>
    </row>
    <row r="928" spans="1:14" s="177" customFormat="1">
      <c r="A928" s="178"/>
      <c r="B928" s="446"/>
      <c r="C928" s="23"/>
      <c r="D928" s="464"/>
      <c r="E928" s="502"/>
      <c r="F928" s="503"/>
      <c r="G928" s="314"/>
      <c r="H928" s="207"/>
      <c r="I928" s="105"/>
      <c r="J928" s="105"/>
      <c r="K928" s="105"/>
      <c r="L928" s="105"/>
      <c r="M928" s="105"/>
      <c r="N928" s="105"/>
    </row>
    <row r="929" spans="1:14" s="177" customFormat="1" ht="369.75">
      <c r="A929" s="46" t="s">
        <v>1523</v>
      </c>
      <c r="B929" s="61" t="s">
        <v>1522</v>
      </c>
      <c r="C929" s="87"/>
      <c r="D929" s="480"/>
      <c r="E929" s="538"/>
      <c r="F929" s="533"/>
      <c r="G929" s="314"/>
      <c r="I929" s="105"/>
      <c r="J929" s="105"/>
      <c r="K929" s="105"/>
      <c r="L929" s="207"/>
      <c r="M929" s="207"/>
      <c r="N929" s="207"/>
    </row>
    <row r="930" spans="1:14" s="177" customFormat="1">
      <c r="A930" s="29"/>
      <c r="B930" s="26" t="s">
        <v>1524</v>
      </c>
      <c r="C930" s="176" t="s">
        <v>429</v>
      </c>
      <c r="D930" s="468">
        <v>1</v>
      </c>
      <c r="E930" s="492"/>
      <c r="F930" s="551">
        <f>D930*E930</f>
        <v>0</v>
      </c>
      <c r="G930" s="314"/>
      <c r="I930" s="207"/>
      <c r="J930" s="207"/>
      <c r="K930" s="207"/>
    </row>
    <row r="931" spans="1:14" s="105" customFormat="1">
      <c r="A931" s="178"/>
      <c r="B931" s="446"/>
      <c r="C931" s="23"/>
      <c r="D931" s="464"/>
      <c r="E931" s="502"/>
      <c r="F931" s="503"/>
      <c r="G931" s="314"/>
      <c r="H931" s="177"/>
      <c r="I931" s="177"/>
      <c r="J931" s="177"/>
      <c r="K931" s="177"/>
      <c r="L931" s="177"/>
      <c r="M931" s="177"/>
      <c r="N931" s="177"/>
    </row>
    <row r="932" spans="1:14" s="207" customFormat="1" ht="280.5">
      <c r="A932" s="46" t="s">
        <v>1526</v>
      </c>
      <c r="B932" s="61" t="s">
        <v>1525</v>
      </c>
      <c r="C932" s="87"/>
      <c r="D932" s="480"/>
      <c r="E932" s="538"/>
      <c r="F932" s="533"/>
      <c r="G932" s="314"/>
      <c r="H932" s="177"/>
      <c r="I932" s="177"/>
      <c r="J932" s="177"/>
      <c r="K932" s="177"/>
      <c r="L932" s="177"/>
      <c r="M932" s="177"/>
      <c r="N932" s="177"/>
    </row>
    <row r="933" spans="1:14" s="207" customFormat="1">
      <c r="A933" s="29"/>
      <c r="B933" s="26" t="s">
        <v>1527</v>
      </c>
      <c r="C933" s="176" t="s">
        <v>429</v>
      </c>
      <c r="D933" s="468">
        <v>2</v>
      </c>
      <c r="E933" s="492"/>
      <c r="F933" s="551">
        <f>D933*E933</f>
        <v>0</v>
      </c>
      <c r="G933" s="314"/>
      <c r="H933" s="105"/>
      <c r="I933" s="177"/>
      <c r="J933" s="177"/>
      <c r="K933" s="177"/>
      <c r="L933" s="177"/>
      <c r="M933" s="177"/>
      <c r="N933" s="177"/>
    </row>
    <row r="934" spans="1:14" s="105" customFormat="1">
      <c r="A934" s="178"/>
      <c r="B934" s="446"/>
      <c r="C934" s="23"/>
      <c r="D934" s="464"/>
      <c r="E934" s="502"/>
      <c r="F934" s="503"/>
      <c r="G934" s="314"/>
      <c r="H934" s="207"/>
      <c r="I934" s="177"/>
      <c r="J934" s="177"/>
      <c r="K934" s="177"/>
    </row>
    <row r="935" spans="1:14" s="207" customFormat="1" ht="280.5">
      <c r="A935" s="46" t="s">
        <v>1528</v>
      </c>
      <c r="B935" s="61" t="s">
        <v>1525</v>
      </c>
      <c r="C935" s="87"/>
      <c r="D935" s="480"/>
      <c r="E935" s="538"/>
      <c r="F935" s="533"/>
      <c r="G935" s="314"/>
      <c r="I935" s="105"/>
      <c r="J935" s="105"/>
      <c r="K935" s="105"/>
    </row>
    <row r="936" spans="1:14" s="207" customFormat="1" ht="15" customHeight="1">
      <c r="A936" s="29"/>
      <c r="B936" s="26" t="s">
        <v>1529</v>
      </c>
      <c r="C936" s="176" t="s">
        <v>429</v>
      </c>
      <c r="D936" s="468">
        <v>5</v>
      </c>
      <c r="E936" s="492"/>
      <c r="F936" s="551">
        <f>D936*E936</f>
        <v>0</v>
      </c>
      <c r="G936" s="314"/>
      <c r="H936" s="105"/>
    </row>
    <row r="937" spans="1:14" s="105" customFormat="1">
      <c r="A937" s="178"/>
      <c r="B937" s="446"/>
      <c r="C937" s="23"/>
      <c r="D937" s="464"/>
      <c r="E937" s="502"/>
      <c r="F937" s="503"/>
      <c r="G937" s="314"/>
      <c r="H937" s="207"/>
      <c r="I937" s="207"/>
      <c r="J937" s="207"/>
      <c r="K937" s="207"/>
    </row>
    <row r="938" spans="1:14" s="207" customFormat="1" ht="204">
      <c r="A938" s="46" t="s">
        <v>1531</v>
      </c>
      <c r="B938" s="61" t="s">
        <v>1530</v>
      </c>
      <c r="C938" s="87"/>
      <c r="D938" s="480"/>
      <c r="E938" s="538"/>
      <c r="F938" s="533"/>
      <c r="G938" s="314"/>
      <c r="I938" s="105"/>
      <c r="J938" s="105"/>
      <c r="K938" s="105"/>
    </row>
    <row r="939" spans="1:14" s="105" customFormat="1">
      <c r="A939" s="29"/>
      <c r="B939" s="26" t="s">
        <v>1532</v>
      </c>
      <c r="C939" s="176" t="s">
        <v>429</v>
      </c>
      <c r="D939" s="468">
        <v>1</v>
      </c>
      <c r="E939" s="492"/>
      <c r="F939" s="551">
        <f>D939*E939</f>
        <v>0</v>
      </c>
      <c r="G939" s="314"/>
      <c r="I939" s="207"/>
      <c r="J939" s="207"/>
      <c r="K939" s="207"/>
    </row>
    <row r="940" spans="1:14" s="105" customFormat="1">
      <c r="A940" s="178"/>
      <c r="B940" s="446"/>
      <c r="C940" s="23"/>
      <c r="D940" s="464"/>
      <c r="E940" s="502"/>
      <c r="F940" s="503"/>
      <c r="G940" s="314"/>
      <c r="H940" s="207"/>
    </row>
    <row r="941" spans="1:14" s="207" customFormat="1" ht="242.25">
      <c r="A941" s="46" t="s">
        <v>1534</v>
      </c>
      <c r="B941" s="61" t="s">
        <v>1533</v>
      </c>
      <c r="C941" s="87"/>
      <c r="D941" s="480"/>
      <c r="E941" s="538"/>
      <c r="F941" s="533"/>
      <c r="G941" s="314"/>
      <c r="H941" s="105"/>
      <c r="I941" s="105"/>
      <c r="J941" s="105"/>
      <c r="K941" s="105"/>
    </row>
    <row r="942" spans="1:14" s="177" customFormat="1">
      <c r="A942" s="29"/>
      <c r="B942" s="26" t="s">
        <v>1535</v>
      </c>
      <c r="C942" s="176" t="s">
        <v>429</v>
      </c>
      <c r="D942" s="468">
        <v>3</v>
      </c>
      <c r="E942" s="492"/>
      <c r="F942" s="551">
        <f>D942*E942</f>
        <v>0</v>
      </c>
      <c r="G942" s="314"/>
      <c r="H942" s="105"/>
      <c r="I942" s="207"/>
      <c r="J942" s="207"/>
      <c r="K942" s="207"/>
    </row>
    <row r="943" spans="1:14" s="177" customFormat="1">
      <c r="A943" s="178"/>
      <c r="B943" s="446"/>
      <c r="C943" s="23"/>
      <c r="D943" s="464"/>
      <c r="E943" s="502"/>
      <c r="F943" s="503"/>
      <c r="G943" s="314"/>
      <c r="H943" s="207"/>
    </row>
    <row r="944" spans="1:14" s="177" customFormat="1" ht="178.5">
      <c r="A944" s="46" t="s">
        <v>1537</v>
      </c>
      <c r="B944" s="61" t="s">
        <v>1536</v>
      </c>
      <c r="C944" s="87"/>
      <c r="D944" s="480"/>
      <c r="E944" s="538"/>
      <c r="F944" s="533"/>
      <c r="G944" s="314"/>
    </row>
    <row r="945" spans="1:234" s="177" customFormat="1">
      <c r="A945" s="29"/>
      <c r="B945" s="26" t="s">
        <v>1538</v>
      </c>
      <c r="C945" s="176" t="s">
        <v>429</v>
      </c>
      <c r="D945" s="468">
        <v>1</v>
      </c>
      <c r="E945" s="492"/>
      <c r="F945" s="551">
        <f>D945*E945</f>
        <v>0</v>
      </c>
      <c r="G945" s="314"/>
    </row>
    <row r="946" spans="1:234" s="105" customFormat="1">
      <c r="A946" s="178"/>
      <c r="B946" s="446"/>
      <c r="C946" s="23"/>
      <c r="D946" s="464"/>
      <c r="E946" s="502"/>
      <c r="F946" s="503"/>
      <c r="G946" s="314"/>
      <c r="H946" s="177"/>
      <c r="I946" s="177"/>
      <c r="J946" s="177"/>
      <c r="K946" s="177"/>
      <c r="L946" s="177"/>
      <c r="M946" s="177"/>
      <c r="N946" s="177"/>
    </row>
    <row r="947" spans="1:234" s="207" customFormat="1">
      <c r="A947" s="178"/>
      <c r="B947" s="446"/>
      <c r="C947" s="23"/>
      <c r="D947" s="464"/>
      <c r="E947" s="502"/>
      <c r="F947" s="503"/>
      <c r="G947" s="314"/>
      <c r="H947" s="177"/>
      <c r="I947" s="177"/>
      <c r="J947" s="177"/>
      <c r="K947" s="177"/>
      <c r="L947" s="177"/>
      <c r="M947" s="177"/>
      <c r="N947" s="177"/>
    </row>
    <row r="948" spans="1:234" s="207" customFormat="1">
      <c r="A948" s="173" t="s">
        <v>1539</v>
      </c>
      <c r="B948" s="446" t="s">
        <v>1540</v>
      </c>
      <c r="C948" s="23"/>
      <c r="D948" s="464"/>
      <c r="E948" s="502"/>
      <c r="F948" s="503"/>
      <c r="G948" s="314"/>
      <c r="H948" s="105"/>
      <c r="I948" s="177"/>
      <c r="J948" s="177"/>
      <c r="K948" s="177"/>
      <c r="L948" s="1"/>
      <c r="M948" s="1"/>
      <c r="N948" s="105"/>
    </row>
    <row r="949" spans="1:234" s="105" customFormat="1">
      <c r="A949" s="178"/>
      <c r="B949" s="446"/>
      <c r="C949" s="23"/>
      <c r="D949" s="464"/>
      <c r="E949" s="502"/>
      <c r="F949" s="503"/>
      <c r="G949" s="314"/>
      <c r="H949" s="207"/>
      <c r="I949" s="1"/>
      <c r="J949" s="1"/>
      <c r="K949" s="1"/>
      <c r="L949" s="1"/>
      <c r="M949" s="1"/>
    </row>
    <row r="950" spans="1:234" s="207" customFormat="1" ht="191.25">
      <c r="A950" s="46" t="s">
        <v>1548</v>
      </c>
      <c r="B950" s="61" t="s">
        <v>1541</v>
      </c>
      <c r="C950" s="87"/>
      <c r="D950" s="480"/>
      <c r="E950" s="538"/>
      <c r="F950" s="533"/>
      <c r="G950" s="314"/>
      <c r="I950" s="1"/>
      <c r="J950" s="1"/>
      <c r="K950" s="1"/>
      <c r="L950" s="1"/>
      <c r="M950" s="1"/>
      <c r="N950" s="105"/>
    </row>
    <row r="951" spans="1:234" s="105" customFormat="1">
      <c r="A951" s="29"/>
      <c r="B951" s="26" t="s">
        <v>1542</v>
      </c>
      <c r="C951" s="176" t="s">
        <v>448</v>
      </c>
      <c r="D951" s="468">
        <v>2</v>
      </c>
      <c r="E951" s="492"/>
      <c r="F951" s="551">
        <f>D951*E951</f>
        <v>0</v>
      </c>
      <c r="G951" s="314"/>
      <c r="I951" s="1"/>
      <c r="J951" s="1"/>
      <c r="K951" s="1"/>
      <c r="L951" s="1"/>
      <c r="M951" s="1"/>
    </row>
    <row r="952" spans="1:234" s="105" customFormat="1">
      <c r="A952" s="29"/>
      <c r="B952" s="29"/>
      <c r="C952" s="185"/>
      <c r="D952" s="489"/>
      <c r="E952" s="539"/>
      <c r="F952" s="520"/>
      <c r="G952" s="314"/>
      <c r="H952" s="207"/>
      <c r="I952" s="1"/>
      <c r="J952" s="1"/>
      <c r="K952" s="1"/>
      <c r="L952" s="177"/>
      <c r="M952" s="177"/>
      <c r="N952" s="177"/>
    </row>
    <row r="953" spans="1:234" s="207" customFormat="1" ht="191.25">
      <c r="A953" s="46" t="s">
        <v>1549</v>
      </c>
      <c r="B953" s="61" t="s">
        <v>1543</v>
      </c>
      <c r="C953" s="87"/>
      <c r="D953" s="480"/>
      <c r="E953" s="538"/>
      <c r="F953" s="533"/>
      <c r="G953" s="314"/>
      <c r="H953" s="105"/>
      <c r="I953" s="177"/>
      <c r="J953" s="177"/>
      <c r="K953" s="177"/>
      <c r="L953" s="1"/>
      <c r="M953" s="1"/>
      <c r="N953" s="105"/>
    </row>
    <row r="954" spans="1:234" s="177" customFormat="1">
      <c r="A954" s="29"/>
      <c r="B954" s="26" t="s">
        <v>1544</v>
      </c>
      <c r="C954" s="176" t="s">
        <v>448</v>
      </c>
      <c r="D954" s="468">
        <v>1</v>
      </c>
      <c r="E954" s="492"/>
      <c r="F954" s="551">
        <f>D954*E954</f>
        <v>0</v>
      </c>
      <c r="G954" s="314"/>
      <c r="H954" s="105"/>
      <c r="I954" s="1"/>
      <c r="J954" s="1"/>
      <c r="K954" s="1"/>
      <c r="L954" s="1"/>
      <c r="M954" s="1"/>
      <c r="N954" s="105"/>
    </row>
    <row r="955" spans="1:234" s="177" customFormat="1">
      <c r="A955" s="29"/>
      <c r="B955" s="29"/>
      <c r="C955" s="185"/>
      <c r="D955" s="475"/>
      <c r="E955" s="539"/>
      <c r="F955" s="520"/>
      <c r="G955" s="314"/>
      <c r="H955" s="207"/>
      <c r="I955" s="1"/>
      <c r="J955" s="1"/>
      <c r="K955" s="1"/>
      <c r="L955" s="1"/>
      <c r="M955" s="1"/>
      <c r="N955" s="105"/>
    </row>
    <row r="956" spans="1:234" s="177" customFormat="1" ht="191.25">
      <c r="A956" s="46" t="s">
        <v>1550</v>
      </c>
      <c r="B956" s="61" t="s">
        <v>1543</v>
      </c>
      <c r="C956" s="87"/>
      <c r="D956" s="480"/>
      <c r="E956" s="538"/>
      <c r="F956" s="533"/>
      <c r="G956" s="314"/>
      <c r="I956" s="1"/>
      <c r="J956" s="1"/>
      <c r="K956" s="1"/>
      <c r="L956" s="1"/>
      <c r="M956" s="1"/>
      <c r="N956" s="105"/>
    </row>
    <row r="957" spans="1:234" s="177" customFormat="1">
      <c r="A957" s="29"/>
      <c r="B957" s="26" t="s">
        <v>1545</v>
      </c>
      <c r="C957" s="176" t="s">
        <v>448</v>
      </c>
      <c r="D957" s="468">
        <v>1</v>
      </c>
      <c r="E957" s="492"/>
      <c r="F957" s="551">
        <f>D957*E957</f>
        <v>0</v>
      </c>
      <c r="G957" s="314"/>
      <c r="I957" s="1"/>
      <c r="J957" s="1"/>
      <c r="K957" s="1"/>
    </row>
    <row r="958" spans="1:234" s="177" customFormat="1">
      <c r="A958" s="61"/>
      <c r="B958" s="61"/>
      <c r="C958" s="87"/>
      <c r="D958" s="480"/>
      <c r="E958" s="538"/>
      <c r="F958" s="533"/>
      <c r="G958" s="314"/>
      <c r="L958" s="1"/>
      <c r="M958" s="1"/>
      <c r="N958" s="105"/>
    </row>
    <row r="959" spans="1:234" s="177" customFormat="1" ht="127.5">
      <c r="A959" s="46" t="s">
        <v>1551</v>
      </c>
      <c r="B959" s="61" t="s">
        <v>1546</v>
      </c>
      <c r="C959" s="87"/>
      <c r="D959" s="480"/>
      <c r="E959" s="538"/>
      <c r="F959" s="533"/>
      <c r="G959" s="314"/>
      <c r="I959" s="1"/>
      <c r="J959" s="1"/>
      <c r="K959" s="1"/>
      <c r="L959" s="1"/>
      <c r="M959" s="1"/>
      <c r="N959" s="105"/>
    </row>
    <row r="960" spans="1:234" s="216" customFormat="1">
      <c r="A960" s="29"/>
      <c r="B960" s="26" t="s">
        <v>1547</v>
      </c>
      <c r="C960" s="176" t="s">
        <v>448</v>
      </c>
      <c r="D960" s="468">
        <v>2</v>
      </c>
      <c r="E960" s="492"/>
      <c r="F960" s="551">
        <f>D960*E960</f>
        <v>0</v>
      </c>
      <c r="G960" s="314"/>
      <c r="H960" s="177"/>
      <c r="I960" s="1"/>
      <c r="J960" s="1"/>
      <c r="K960" s="1"/>
      <c r="L960" s="177"/>
      <c r="M960" s="177"/>
      <c r="N960" s="177"/>
      <c r="O960" s="105"/>
      <c r="P960" s="105"/>
      <c r="Q960" s="105"/>
      <c r="R960" s="105"/>
      <c r="S960" s="105"/>
      <c r="T960" s="105"/>
      <c r="U960" s="105"/>
      <c r="V960" s="105"/>
      <c r="W960" s="105"/>
      <c r="X960" s="105"/>
      <c r="Y960" s="105"/>
      <c r="Z960" s="105"/>
      <c r="AA960" s="105"/>
      <c r="AB960" s="105"/>
      <c r="AC960" s="105"/>
      <c r="AD960" s="105"/>
      <c r="AE960" s="105"/>
      <c r="AF960" s="105"/>
      <c r="AG960" s="105"/>
      <c r="AH960" s="105"/>
      <c r="AI960" s="105"/>
      <c r="AJ960" s="105"/>
      <c r="AK960" s="105"/>
      <c r="AL960" s="105"/>
      <c r="AM960" s="105"/>
      <c r="AN960" s="105"/>
      <c r="AO960" s="105"/>
      <c r="AP960" s="105"/>
      <c r="AQ960" s="105"/>
      <c r="AR960" s="105"/>
      <c r="AS960" s="105"/>
      <c r="AT960" s="105"/>
      <c r="AU960" s="105"/>
      <c r="AV960" s="105"/>
      <c r="AW960" s="105"/>
      <c r="AX960" s="105"/>
      <c r="AY960" s="105"/>
      <c r="AZ960" s="105"/>
      <c r="BA960" s="105"/>
      <c r="BB960" s="105"/>
      <c r="BC960" s="105"/>
      <c r="BD960" s="105"/>
      <c r="BE960" s="105"/>
      <c r="BF960" s="105"/>
      <c r="BG960" s="105"/>
      <c r="BH960" s="105"/>
      <c r="BI960" s="105"/>
      <c r="BJ960" s="105"/>
      <c r="BK960" s="105"/>
      <c r="BL960" s="105"/>
      <c r="BM960" s="105"/>
      <c r="BN960" s="105"/>
      <c r="BO960" s="105"/>
      <c r="BP960" s="105"/>
      <c r="BQ960" s="105"/>
      <c r="BR960" s="105"/>
      <c r="BS960" s="105"/>
      <c r="BT960" s="105"/>
      <c r="BU960" s="105"/>
      <c r="BV960" s="105"/>
      <c r="BW960" s="105"/>
      <c r="BX960" s="105"/>
      <c r="BY960" s="105"/>
      <c r="BZ960" s="105"/>
      <c r="CA960" s="105"/>
      <c r="CB960" s="105"/>
      <c r="CC960" s="105"/>
      <c r="CD960" s="105"/>
      <c r="CE960" s="105"/>
      <c r="CF960" s="105"/>
      <c r="CG960" s="105"/>
      <c r="CH960" s="105"/>
      <c r="CI960" s="105"/>
      <c r="CJ960" s="105"/>
      <c r="CK960" s="105"/>
      <c r="CL960" s="105"/>
      <c r="CM960" s="105"/>
      <c r="CN960" s="105"/>
      <c r="CO960" s="105"/>
      <c r="CP960" s="105"/>
      <c r="CQ960" s="105"/>
      <c r="CR960" s="105"/>
      <c r="CS960" s="105"/>
      <c r="CT960" s="105"/>
      <c r="CU960" s="105"/>
      <c r="CV960" s="105"/>
      <c r="CW960" s="105"/>
      <c r="CX960" s="105"/>
      <c r="CY960" s="105"/>
      <c r="CZ960" s="105"/>
      <c r="DA960" s="105"/>
      <c r="DB960" s="105"/>
      <c r="DC960" s="105"/>
      <c r="DD960" s="105"/>
      <c r="DE960" s="105"/>
      <c r="DF960" s="105"/>
      <c r="DG960" s="105"/>
      <c r="DH960" s="105"/>
      <c r="DI960" s="105"/>
      <c r="DJ960" s="105"/>
      <c r="DK960" s="105"/>
      <c r="DL960" s="105"/>
      <c r="DM960" s="105"/>
      <c r="DN960" s="105"/>
      <c r="DO960" s="105"/>
      <c r="DP960" s="105"/>
      <c r="DQ960" s="105"/>
      <c r="DR960" s="105"/>
      <c r="DS960" s="105"/>
      <c r="DT960" s="105"/>
      <c r="DU960" s="105"/>
      <c r="DV960" s="105"/>
      <c r="DW960" s="105"/>
      <c r="DX960" s="105"/>
      <c r="DY960" s="105"/>
      <c r="DZ960" s="105"/>
      <c r="EA960" s="105"/>
      <c r="EB960" s="105"/>
      <c r="EC960" s="105"/>
      <c r="ED960" s="105"/>
      <c r="EE960" s="105"/>
      <c r="EF960" s="105"/>
      <c r="EG960" s="105"/>
      <c r="EH960" s="105"/>
      <c r="EI960" s="105"/>
      <c r="EJ960" s="105"/>
      <c r="EK960" s="105"/>
      <c r="EL960" s="105"/>
      <c r="EM960" s="105"/>
      <c r="EN960" s="105"/>
      <c r="EO960" s="105"/>
      <c r="EP960" s="105"/>
      <c r="EQ960" s="105"/>
      <c r="ER960" s="105"/>
      <c r="ES960" s="105"/>
      <c r="ET960" s="105"/>
      <c r="EU960" s="105"/>
      <c r="EV960" s="105"/>
      <c r="EW960" s="105"/>
      <c r="EX960" s="105"/>
      <c r="EY960" s="105"/>
      <c r="EZ960" s="105"/>
      <c r="FA960" s="105"/>
      <c r="FB960" s="105"/>
      <c r="FC960" s="105"/>
      <c r="FD960" s="105"/>
      <c r="FE960" s="105"/>
      <c r="FF960" s="105"/>
      <c r="FG960" s="105"/>
      <c r="FH960" s="105"/>
      <c r="FI960" s="105"/>
      <c r="FJ960" s="105"/>
      <c r="FK960" s="105"/>
      <c r="FL960" s="105"/>
      <c r="FM960" s="105"/>
      <c r="FN960" s="105"/>
      <c r="FO960" s="105"/>
      <c r="FP960" s="105"/>
      <c r="FQ960" s="105"/>
      <c r="FR960" s="105"/>
      <c r="FS960" s="105"/>
      <c r="FT960" s="105"/>
      <c r="FU960" s="105"/>
      <c r="FV960" s="105"/>
      <c r="FW960" s="105"/>
      <c r="FX960" s="105"/>
      <c r="FY960" s="105"/>
      <c r="FZ960" s="105"/>
      <c r="GA960" s="105"/>
      <c r="GB960" s="105"/>
      <c r="GC960" s="105"/>
      <c r="GD960" s="105"/>
      <c r="GE960" s="105"/>
      <c r="GF960" s="105"/>
      <c r="GG960" s="105"/>
      <c r="GH960" s="105"/>
      <c r="GI960" s="105"/>
      <c r="GJ960" s="105"/>
      <c r="GK960" s="105"/>
      <c r="GL960" s="105"/>
      <c r="GM960" s="105"/>
      <c r="GN960" s="105"/>
      <c r="GO960" s="105"/>
      <c r="GP960" s="105"/>
      <c r="GQ960" s="105"/>
      <c r="GR960" s="105"/>
      <c r="GS960" s="105"/>
      <c r="GT960" s="105"/>
      <c r="GU960" s="105"/>
      <c r="GV960" s="105"/>
      <c r="GW960" s="105"/>
      <c r="GX960" s="105"/>
      <c r="GY960" s="105"/>
      <c r="GZ960" s="105"/>
      <c r="HA960" s="105"/>
      <c r="HB960" s="105"/>
      <c r="HC960" s="105"/>
      <c r="HD960" s="105"/>
      <c r="HE960" s="105"/>
      <c r="HF960" s="105"/>
      <c r="HG960" s="105"/>
      <c r="HH960" s="105"/>
      <c r="HI960" s="105"/>
      <c r="HJ960" s="105"/>
      <c r="HK960" s="105"/>
      <c r="HL960" s="105"/>
      <c r="HM960" s="105"/>
      <c r="HN960" s="105"/>
      <c r="HO960" s="105"/>
      <c r="HP960" s="105"/>
      <c r="HQ960" s="105"/>
      <c r="HR960" s="105"/>
      <c r="HS960" s="105"/>
      <c r="HT960" s="105"/>
      <c r="HU960" s="105"/>
      <c r="HV960" s="105"/>
      <c r="HW960" s="105"/>
      <c r="HX960" s="105"/>
      <c r="HY960" s="105"/>
      <c r="HZ960" s="105"/>
    </row>
    <row r="961" spans="1:234" s="216" customFormat="1">
      <c r="A961" s="178"/>
      <c r="B961" s="446"/>
      <c r="C961" s="23"/>
      <c r="D961" s="464"/>
      <c r="E961" s="502"/>
      <c r="F961" s="503"/>
      <c r="G961" s="314"/>
      <c r="H961" s="177"/>
      <c r="I961" s="177"/>
      <c r="J961" s="177"/>
      <c r="K961" s="177"/>
      <c r="L961" s="1"/>
      <c r="M961" s="1"/>
      <c r="N961" s="105"/>
      <c r="O961" s="105"/>
      <c r="P961" s="105"/>
      <c r="Q961" s="105"/>
      <c r="R961" s="105"/>
      <c r="S961" s="105"/>
      <c r="T961" s="105"/>
      <c r="U961" s="105"/>
      <c r="V961" s="105"/>
      <c r="W961" s="105"/>
      <c r="X961" s="105"/>
      <c r="Y961" s="105"/>
      <c r="Z961" s="105"/>
      <c r="AA961" s="105"/>
      <c r="AB961" s="105"/>
      <c r="AC961" s="105"/>
      <c r="AD961" s="105"/>
      <c r="AE961" s="105"/>
      <c r="AF961" s="105"/>
      <c r="AG961" s="105"/>
      <c r="AH961" s="105"/>
      <c r="AI961" s="105"/>
      <c r="AJ961" s="105"/>
      <c r="AK961" s="105"/>
      <c r="AL961" s="105"/>
      <c r="AM961" s="105"/>
      <c r="AN961" s="105"/>
      <c r="AO961" s="105"/>
      <c r="AP961" s="105"/>
      <c r="AQ961" s="105"/>
      <c r="AR961" s="105"/>
      <c r="AS961" s="105"/>
      <c r="AT961" s="105"/>
      <c r="AU961" s="105"/>
      <c r="AV961" s="105"/>
      <c r="AW961" s="105"/>
      <c r="AX961" s="105"/>
      <c r="AY961" s="105"/>
      <c r="AZ961" s="105"/>
      <c r="BA961" s="105"/>
      <c r="BB961" s="105"/>
      <c r="BC961" s="105"/>
      <c r="BD961" s="105"/>
      <c r="BE961" s="105"/>
      <c r="BF961" s="105"/>
      <c r="BG961" s="105"/>
      <c r="BH961" s="105"/>
      <c r="BI961" s="105"/>
      <c r="BJ961" s="105"/>
      <c r="BK961" s="105"/>
      <c r="BL961" s="105"/>
      <c r="BM961" s="105"/>
      <c r="BN961" s="105"/>
      <c r="BO961" s="105"/>
      <c r="BP961" s="105"/>
      <c r="BQ961" s="105"/>
      <c r="BR961" s="105"/>
      <c r="BS961" s="105"/>
      <c r="BT961" s="105"/>
      <c r="BU961" s="105"/>
      <c r="BV961" s="105"/>
      <c r="BW961" s="105"/>
      <c r="BX961" s="105"/>
      <c r="BY961" s="105"/>
      <c r="BZ961" s="105"/>
      <c r="CA961" s="105"/>
      <c r="CB961" s="105"/>
      <c r="CC961" s="105"/>
      <c r="CD961" s="105"/>
      <c r="CE961" s="105"/>
      <c r="CF961" s="105"/>
      <c r="CG961" s="105"/>
      <c r="CH961" s="105"/>
      <c r="CI961" s="105"/>
      <c r="CJ961" s="105"/>
      <c r="CK961" s="105"/>
      <c r="CL961" s="105"/>
      <c r="CM961" s="105"/>
      <c r="CN961" s="105"/>
      <c r="CO961" s="105"/>
      <c r="CP961" s="105"/>
      <c r="CQ961" s="105"/>
      <c r="CR961" s="105"/>
      <c r="CS961" s="105"/>
      <c r="CT961" s="105"/>
      <c r="CU961" s="105"/>
      <c r="CV961" s="105"/>
      <c r="CW961" s="105"/>
      <c r="CX961" s="105"/>
      <c r="CY961" s="105"/>
      <c r="CZ961" s="105"/>
      <c r="DA961" s="105"/>
      <c r="DB961" s="105"/>
      <c r="DC961" s="105"/>
      <c r="DD961" s="105"/>
      <c r="DE961" s="105"/>
      <c r="DF961" s="105"/>
      <c r="DG961" s="105"/>
      <c r="DH961" s="105"/>
      <c r="DI961" s="105"/>
      <c r="DJ961" s="105"/>
      <c r="DK961" s="105"/>
      <c r="DL961" s="105"/>
      <c r="DM961" s="105"/>
      <c r="DN961" s="105"/>
      <c r="DO961" s="105"/>
      <c r="DP961" s="105"/>
      <c r="DQ961" s="105"/>
      <c r="DR961" s="105"/>
      <c r="DS961" s="105"/>
      <c r="DT961" s="105"/>
      <c r="DU961" s="105"/>
      <c r="DV961" s="105"/>
      <c r="DW961" s="105"/>
      <c r="DX961" s="105"/>
      <c r="DY961" s="105"/>
      <c r="DZ961" s="105"/>
      <c r="EA961" s="105"/>
      <c r="EB961" s="105"/>
      <c r="EC961" s="105"/>
      <c r="ED961" s="105"/>
      <c r="EE961" s="105"/>
      <c r="EF961" s="105"/>
      <c r="EG961" s="105"/>
      <c r="EH961" s="105"/>
      <c r="EI961" s="105"/>
      <c r="EJ961" s="105"/>
      <c r="EK961" s="105"/>
      <c r="EL961" s="105"/>
      <c r="EM961" s="105"/>
      <c r="EN961" s="105"/>
      <c r="EO961" s="105"/>
      <c r="EP961" s="105"/>
      <c r="EQ961" s="105"/>
      <c r="ER961" s="105"/>
      <c r="ES961" s="105"/>
      <c r="ET961" s="105"/>
      <c r="EU961" s="105"/>
      <c r="EV961" s="105"/>
      <c r="EW961" s="105"/>
      <c r="EX961" s="105"/>
      <c r="EY961" s="105"/>
      <c r="EZ961" s="105"/>
      <c r="FA961" s="105"/>
      <c r="FB961" s="105"/>
      <c r="FC961" s="105"/>
      <c r="FD961" s="105"/>
      <c r="FE961" s="105"/>
      <c r="FF961" s="105"/>
      <c r="FG961" s="105"/>
      <c r="FH961" s="105"/>
      <c r="FI961" s="105"/>
      <c r="FJ961" s="105"/>
      <c r="FK961" s="105"/>
      <c r="FL961" s="105"/>
      <c r="FM961" s="105"/>
      <c r="FN961" s="105"/>
      <c r="FO961" s="105"/>
      <c r="FP961" s="105"/>
      <c r="FQ961" s="105"/>
      <c r="FR961" s="105"/>
      <c r="FS961" s="105"/>
      <c r="FT961" s="105"/>
      <c r="FU961" s="105"/>
      <c r="FV961" s="105"/>
      <c r="FW961" s="105"/>
      <c r="FX961" s="105"/>
      <c r="FY961" s="105"/>
      <c r="FZ961" s="105"/>
      <c r="GA961" s="105"/>
      <c r="GB961" s="105"/>
      <c r="GC961" s="105"/>
      <c r="GD961" s="105"/>
      <c r="GE961" s="105"/>
      <c r="GF961" s="105"/>
      <c r="GG961" s="105"/>
      <c r="GH961" s="105"/>
      <c r="GI961" s="105"/>
      <c r="GJ961" s="105"/>
      <c r="GK961" s="105"/>
      <c r="GL961" s="105"/>
      <c r="GM961" s="105"/>
      <c r="GN961" s="105"/>
      <c r="GO961" s="105"/>
      <c r="GP961" s="105"/>
      <c r="GQ961" s="105"/>
      <c r="GR961" s="105"/>
      <c r="GS961" s="105"/>
      <c r="GT961" s="105"/>
      <c r="GU961" s="105"/>
      <c r="GV961" s="105"/>
      <c r="GW961" s="105"/>
      <c r="GX961" s="105"/>
      <c r="GY961" s="105"/>
      <c r="GZ961" s="105"/>
      <c r="HA961" s="105"/>
      <c r="HB961" s="105"/>
      <c r="HC961" s="105"/>
      <c r="HD961" s="105"/>
      <c r="HE961" s="105"/>
      <c r="HF961" s="105"/>
      <c r="HG961" s="105"/>
      <c r="HH961" s="105"/>
      <c r="HI961" s="105"/>
      <c r="HJ961" s="105"/>
      <c r="HK961" s="105"/>
      <c r="HL961" s="105"/>
      <c r="HM961" s="105"/>
      <c r="HN961" s="105"/>
      <c r="HO961" s="105"/>
      <c r="HP961" s="105"/>
      <c r="HQ961" s="105"/>
      <c r="HR961" s="105"/>
      <c r="HS961" s="105"/>
      <c r="HT961" s="105"/>
      <c r="HU961" s="105"/>
      <c r="HV961" s="105"/>
      <c r="HW961" s="105"/>
      <c r="HX961" s="105"/>
      <c r="HY961" s="105"/>
      <c r="HZ961" s="105"/>
    </row>
    <row r="962" spans="1:234" s="216" customFormat="1">
      <c r="A962" s="178"/>
      <c r="B962" s="446"/>
      <c r="C962" s="23"/>
      <c r="D962" s="464"/>
      <c r="E962" s="502"/>
      <c r="F962" s="503"/>
      <c r="G962" s="314"/>
      <c r="H962" s="1"/>
      <c r="I962" s="1"/>
      <c r="J962" s="1"/>
      <c r="K962" s="1"/>
      <c r="L962" s="177"/>
      <c r="M962" s="177"/>
      <c r="N962" s="177"/>
      <c r="O962" s="105"/>
      <c r="P962" s="105"/>
      <c r="Q962" s="105"/>
      <c r="R962" s="105"/>
      <c r="S962" s="105"/>
      <c r="T962" s="105"/>
      <c r="U962" s="105"/>
      <c r="V962" s="105"/>
      <c r="W962" s="105"/>
      <c r="X962" s="105"/>
      <c r="Y962" s="105"/>
      <c r="Z962" s="105"/>
      <c r="AA962" s="105"/>
      <c r="AB962" s="105"/>
      <c r="AC962" s="105"/>
      <c r="AD962" s="105"/>
      <c r="AE962" s="105"/>
      <c r="AF962" s="105"/>
      <c r="AG962" s="105"/>
      <c r="AH962" s="105"/>
      <c r="AI962" s="105"/>
      <c r="AJ962" s="105"/>
      <c r="AK962" s="105"/>
      <c r="AL962" s="105"/>
      <c r="AM962" s="105"/>
      <c r="AN962" s="105"/>
      <c r="AO962" s="105"/>
      <c r="AP962" s="105"/>
      <c r="AQ962" s="105"/>
      <c r="AR962" s="105"/>
      <c r="AS962" s="105"/>
      <c r="AT962" s="105"/>
      <c r="AU962" s="105"/>
      <c r="AV962" s="105"/>
      <c r="AW962" s="105"/>
      <c r="AX962" s="105"/>
      <c r="AY962" s="105"/>
      <c r="AZ962" s="105"/>
      <c r="BA962" s="105"/>
      <c r="BB962" s="105"/>
      <c r="BC962" s="105"/>
      <c r="BD962" s="105"/>
      <c r="BE962" s="105"/>
      <c r="BF962" s="105"/>
      <c r="BG962" s="105"/>
      <c r="BH962" s="105"/>
      <c r="BI962" s="105"/>
      <c r="BJ962" s="105"/>
      <c r="BK962" s="105"/>
      <c r="BL962" s="105"/>
      <c r="BM962" s="105"/>
      <c r="BN962" s="105"/>
      <c r="BO962" s="105"/>
      <c r="BP962" s="105"/>
      <c r="BQ962" s="105"/>
      <c r="BR962" s="105"/>
      <c r="BS962" s="105"/>
      <c r="BT962" s="105"/>
      <c r="BU962" s="105"/>
      <c r="BV962" s="105"/>
      <c r="BW962" s="105"/>
      <c r="BX962" s="105"/>
      <c r="BY962" s="105"/>
      <c r="BZ962" s="105"/>
      <c r="CA962" s="105"/>
      <c r="CB962" s="105"/>
      <c r="CC962" s="105"/>
      <c r="CD962" s="105"/>
      <c r="CE962" s="105"/>
      <c r="CF962" s="105"/>
      <c r="CG962" s="105"/>
      <c r="CH962" s="105"/>
      <c r="CI962" s="105"/>
      <c r="CJ962" s="105"/>
      <c r="CK962" s="105"/>
      <c r="CL962" s="105"/>
      <c r="CM962" s="105"/>
      <c r="CN962" s="105"/>
      <c r="CO962" s="105"/>
      <c r="CP962" s="105"/>
      <c r="CQ962" s="105"/>
      <c r="CR962" s="105"/>
      <c r="CS962" s="105"/>
      <c r="CT962" s="105"/>
      <c r="CU962" s="105"/>
      <c r="CV962" s="105"/>
      <c r="CW962" s="105"/>
      <c r="CX962" s="105"/>
      <c r="CY962" s="105"/>
      <c r="CZ962" s="105"/>
      <c r="DA962" s="105"/>
      <c r="DB962" s="105"/>
      <c r="DC962" s="105"/>
      <c r="DD962" s="105"/>
      <c r="DE962" s="105"/>
      <c r="DF962" s="105"/>
      <c r="DG962" s="105"/>
      <c r="DH962" s="105"/>
      <c r="DI962" s="105"/>
      <c r="DJ962" s="105"/>
      <c r="DK962" s="105"/>
      <c r="DL962" s="105"/>
      <c r="DM962" s="105"/>
      <c r="DN962" s="105"/>
      <c r="DO962" s="105"/>
      <c r="DP962" s="105"/>
      <c r="DQ962" s="105"/>
      <c r="DR962" s="105"/>
      <c r="DS962" s="105"/>
      <c r="DT962" s="105"/>
      <c r="DU962" s="105"/>
      <c r="DV962" s="105"/>
      <c r="DW962" s="105"/>
      <c r="DX962" s="105"/>
      <c r="DY962" s="105"/>
      <c r="DZ962" s="105"/>
      <c r="EA962" s="105"/>
      <c r="EB962" s="105"/>
      <c r="EC962" s="105"/>
      <c r="ED962" s="105"/>
      <c r="EE962" s="105"/>
      <c r="EF962" s="105"/>
      <c r="EG962" s="105"/>
      <c r="EH962" s="105"/>
      <c r="EI962" s="105"/>
      <c r="EJ962" s="105"/>
      <c r="EK962" s="105"/>
      <c r="EL962" s="105"/>
      <c r="EM962" s="105"/>
      <c r="EN962" s="105"/>
      <c r="EO962" s="105"/>
      <c r="EP962" s="105"/>
      <c r="EQ962" s="105"/>
      <c r="ER962" s="105"/>
      <c r="ES962" s="105"/>
      <c r="ET962" s="105"/>
      <c r="EU962" s="105"/>
      <c r="EV962" s="105"/>
      <c r="EW962" s="105"/>
      <c r="EX962" s="105"/>
      <c r="EY962" s="105"/>
      <c r="EZ962" s="105"/>
      <c r="FA962" s="105"/>
      <c r="FB962" s="105"/>
      <c r="FC962" s="105"/>
      <c r="FD962" s="105"/>
      <c r="FE962" s="105"/>
      <c r="FF962" s="105"/>
      <c r="FG962" s="105"/>
      <c r="FH962" s="105"/>
      <c r="FI962" s="105"/>
      <c r="FJ962" s="105"/>
      <c r="FK962" s="105"/>
      <c r="FL962" s="105"/>
      <c r="FM962" s="105"/>
      <c r="FN962" s="105"/>
      <c r="FO962" s="105"/>
      <c r="FP962" s="105"/>
      <c r="FQ962" s="105"/>
      <c r="FR962" s="105"/>
      <c r="FS962" s="105"/>
      <c r="FT962" s="105"/>
      <c r="FU962" s="105"/>
      <c r="FV962" s="105"/>
      <c r="FW962" s="105"/>
      <c r="FX962" s="105"/>
      <c r="FY962" s="105"/>
      <c r="FZ962" s="105"/>
      <c r="GA962" s="105"/>
      <c r="GB962" s="105"/>
      <c r="GC962" s="105"/>
      <c r="GD962" s="105"/>
      <c r="GE962" s="105"/>
      <c r="GF962" s="105"/>
      <c r="GG962" s="105"/>
      <c r="GH962" s="105"/>
      <c r="GI962" s="105"/>
      <c r="GJ962" s="105"/>
      <c r="GK962" s="105"/>
      <c r="GL962" s="105"/>
      <c r="GM962" s="105"/>
      <c r="GN962" s="105"/>
      <c r="GO962" s="105"/>
      <c r="GP962" s="105"/>
      <c r="GQ962" s="105"/>
      <c r="GR962" s="105"/>
      <c r="GS962" s="105"/>
      <c r="GT962" s="105"/>
      <c r="GU962" s="105"/>
      <c r="GV962" s="105"/>
      <c r="GW962" s="105"/>
      <c r="GX962" s="105"/>
      <c r="GY962" s="105"/>
      <c r="GZ962" s="105"/>
      <c r="HA962" s="105"/>
      <c r="HB962" s="105"/>
      <c r="HC962" s="105"/>
      <c r="HD962" s="105"/>
      <c r="HE962" s="105"/>
      <c r="HF962" s="105"/>
      <c r="HG962" s="105"/>
      <c r="HH962" s="105"/>
      <c r="HI962" s="105"/>
      <c r="HJ962" s="105"/>
      <c r="HK962" s="105"/>
      <c r="HL962" s="105"/>
      <c r="HM962" s="105"/>
      <c r="HN962" s="105"/>
      <c r="HO962" s="105"/>
      <c r="HP962" s="105"/>
      <c r="HQ962" s="105"/>
      <c r="HR962" s="105"/>
      <c r="HS962" s="105"/>
      <c r="HT962" s="105"/>
      <c r="HU962" s="105"/>
      <c r="HV962" s="105"/>
      <c r="HW962" s="105"/>
      <c r="HX962" s="105"/>
      <c r="HY962" s="105"/>
      <c r="HZ962" s="105"/>
    </row>
    <row r="963" spans="1:234" s="105" customFormat="1">
      <c r="A963" s="173" t="s">
        <v>1552</v>
      </c>
      <c r="B963" s="446" t="s">
        <v>1553</v>
      </c>
      <c r="C963" s="23"/>
      <c r="D963" s="464"/>
      <c r="E963" s="502"/>
      <c r="F963" s="503"/>
      <c r="G963" s="314"/>
      <c r="H963" s="1"/>
      <c r="I963" s="177"/>
      <c r="J963" s="177"/>
      <c r="K963" s="177"/>
      <c r="L963" s="1"/>
      <c r="M963" s="1"/>
    </row>
    <row r="964" spans="1:234" s="177" customFormat="1">
      <c r="A964" s="178"/>
      <c r="B964" s="446"/>
      <c r="C964" s="23"/>
      <c r="D964" s="464"/>
      <c r="E964" s="502"/>
      <c r="F964" s="503"/>
      <c r="G964" s="314"/>
      <c r="H964" s="1"/>
      <c r="I964" s="1"/>
      <c r="J964" s="1"/>
      <c r="K964" s="1"/>
      <c r="L964" s="1"/>
      <c r="M964" s="1"/>
      <c r="N964" s="105"/>
    </row>
    <row r="965" spans="1:234" s="216" customFormat="1" ht="153" customHeight="1">
      <c r="A965" s="62" t="s">
        <v>1556</v>
      </c>
      <c r="B965" s="61" t="s">
        <v>1554</v>
      </c>
      <c r="C965" s="87"/>
      <c r="D965" s="480"/>
      <c r="E965" s="538"/>
      <c r="F965" s="533"/>
      <c r="G965" s="314"/>
      <c r="H965" s="1"/>
      <c r="I965" s="1"/>
      <c r="J965" s="1"/>
      <c r="K965" s="1"/>
      <c r="L965" s="177"/>
      <c r="M965" s="177"/>
      <c r="N965" s="177"/>
      <c r="O965" s="105"/>
      <c r="P965" s="105"/>
      <c r="Q965" s="105"/>
      <c r="R965" s="105"/>
      <c r="S965" s="105"/>
      <c r="T965" s="105"/>
      <c r="U965" s="105"/>
      <c r="V965" s="105"/>
      <c r="W965" s="105"/>
      <c r="X965" s="105"/>
      <c r="Y965" s="105"/>
      <c r="Z965" s="105"/>
      <c r="AA965" s="105"/>
      <c r="AB965" s="105"/>
      <c r="AC965" s="105"/>
      <c r="AD965" s="105"/>
      <c r="AE965" s="105"/>
      <c r="AF965" s="105"/>
      <c r="AG965" s="105"/>
      <c r="AH965" s="105"/>
      <c r="AI965" s="105"/>
      <c r="AJ965" s="105"/>
      <c r="AK965" s="105"/>
      <c r="AL965" s="105"/>
      <c r="AM965" s="105"/>
      <c r="AN965" s="105"/>
      <c r="AO965" s="105"/>
      <c r="AP965" s="105"/>
      <c r="AQ965" s="105"/>
      <c r="AR965" s="105"/>
      <c r="AS965" s="105"/>
      <c r="AT965" s="105"/>
      <c r="AU965" s="105"/>
      <c r="AV965" s="105"/>
      <c r="AW965" s="105"/>
      <c r="AX965" s="105"/>
      <c r="AY965" s="105"/>
      <c r="AZ965" s="105"/>
      <c r="BA965" s="105"/>
      <c r="BB965" s="105"/>
      <c r="BC965" s="105"/>
      <c r="BD965" s="105"/>
      <c r="BE965" s="105"/>
      <c r="BF965" s="105"/>
      <c r="BG965" s="105"/>
      <c r="BH965" s="105"/>
      <c r="BI965" s="105"/>
      <c r="BJ965" s="105"/>
      <c r="BK965" s="105"/>
      <c r="BL965" s="105"/>
      <c r="BM965" s="105"/>
      <c r="BN965" s="105"/>
      <c r="BO965" s="105"/>
      <c r="BP965" s="105"/>
      <c r="BQ965" s="105"/>
      <c r="BR965" s="105"/>
      <c r="BS965" s="105"/>
      <c r="BT965" s="105"/>
      <c r="BU965" s="105"/>
      <c r="BV965" s="105"/>
      <c r="BW965" s="105"/>
      <c r="BX965" s="105"/>
      <c r="BY965" s="105"/>
      <c r="BZ965" s="105"/>
      <c r="CA965" s="105"/>
      <c r="CB965" s="105"/>
      <c r="CC965" s="105"/>
      <c r="CD965" s="105"/>
      <c r="CE965" s="105"/>
      <c r="CF965" s="105"/>
      <c r="CG965" s="105"/>
      <c r="CH965" s="105"/>
      <c r="CI965" s="105"/>
      <c r="CJ965" s="105"/>
      <c r="CK965" s="105"/>
      <c r="CL965" s="105"/>
      <c r="CM965" s="105"/>
      <c r="CN965" s="105"/>
      <c r="CO965" s="105"/>
      <c r="CP965" s="105"/>
      <c r="CQ965" s="105"/>
      <c r="CR965" s="105"/>
      <c r="CS965" s="105"/>
      <c r="CT965" s="105"/>
      <c r="CU965" s="105"/>
      <c r="CV965" s="105"/>
      <c r="CW965" s="105"/>
      <c r="CX965" s="105"/>
      <c r="CY965" s="105"/>
      <c r="CZ965" s="105"/>
      <c r="DA965" s="105"/>
      <c r="DB965" s="105"/>
      <c r="DC965" s="105"/>
      <c r="DD965" s="105"/>
      <c r="DE965" s="105"/>
      <c r="DF965" s="105"/>
      <c r="DG965" s="105"/>
      <c r="DH965" s="105"/>
      <c r="DI965" s="105"/>
      <c r="DJ965" s="105"/>
      <c r="DK965" s="105"/>
      <c r="DL965" s="105"/>
      <c r="DM965" s="105"/>
      <c r="DN965" s="105"/>
      <c r="DO965" s="105"/>
      <c r="DP965" s="105"/>
      <c r="DQ965" s="105"/>
      <c r="DR965" s="105"/>
      <c r="DS965" s="105"/>
      <c r="DT965" s="105"/>
      <c r="DU965" s="105"/>
      <c r="DV965" s="105"/>
      <c r="DW965" s="105"/>
      <c r="DX965" s="105"/>
      <c r="DY965" s="105"/>
      <c r="DZ965" s="105"/>
      <c r="EA965" s="105"/>
      <c r="EB965" s="105"/>
      <c r="EC965" s="105"/>
      <c r="ED965" s="105"/>
      <c r="EE965" s="105"/>
      <c r="EF965" s="105"/>
      <c r="EG965" s="105"/>
      <c r="EH965" s="105"/>
      <c r="EI965" s="105"/>
      <c r="EJ965" s="105"/>
      <c r="EK965" s="105"/>
      <c r="EL965" s="105"/>
      <c r="EM965" s="105"/>
      <c r="EN965" s="105"/>
      <c r="EO965" s="105"/>
      <c r="EP965" s="105"/>
      <c r="EQ965" s="105"/>
      <c r="ER965" s="105"/>
      <c r="ES965" s="105"/>
      <c r="ET965" s="105"/>
      <c r="EU965" s="105"/>
      <c r="EV965" s="105"/>
      <c r="EW965" s="105"/>
      <c r="EX965" s="105"/>
      <c r="EY965" s="105"/>
      <c r="EZ965" s="105"/>
      <c r="FA965" s="105"/>
      <c r="FB965" s="105"/>
      <c r="FC965" s="105"/>
      <c r="FD965" s="105"/>
      <c r="FE965" s="105"/>
      <c r="FF965" s="105"/>
      <c r="FG965" s="105"/>
      <c r="FH965" s="105"/>
      <c r="FI965" s="105"/>
      <c r="FJ965" s="105"/>
      <c r="FK965" s="105"/>
      <c r="FL965" s="105"/>
      <c r="FM965" s="105"/>
      <c r="FN965" s="105"/>
      <c r="FO965" s="105"/>
      <c r="FP965" s="105"/>
      <c r="FQ965" s="105"/>
      <c r="FR965" s="105"/>
      <c r="FS965" s="105"/>
      <c r="FT965" s="105"/>
      <c r="FU965" s="105"/>
      <c r="FV965" s="105"/>
      <c r="FW965" s="105"/>
      <c r="FX965" s="105"/>
      <c r="FY965" s="105"/>
      <c r="FZ965" s="105"/>
      <c r="GA965" s="105"/>
      <c r="GB965" s="105"/>
      <c r="GC965" s="105"/>
      <c r="GD965" s="105"/>
      <c r="GE965" s="105"/>
      <c r="GF965" s="105"/>
      <c r="GG965" s="105"/>
      <c r="GH965" s="105"/>
      <c r="GI965" s="105"/>
      <c r="GJ965" s="105"/>
      <c r="GK965" s="105"/>
      <c r="GL965" s="105"/>
      <c r="GM965" s="105"/>
      <c r="GN965" s="105"/>
      <c r="GO965" s="105"/>
      <c r="GP965" s="105"/>
      <c r="GQ965" s="105"/>
      <c r="GR965" s="105"/>
      <c r="GS965" s="105"/>
      <c r="GT965" s="105"/>
      <c r="GU965" s="105"/>
      <c r="GV965" s="105"/>
      <c r="GW965" s="105"/>
      <c r="GX965" s="105"/>
      <c r="GY965" s="105"/>
      <c r="GZ965" s="105"/>
      <c r="HA965" s="105"/>
      <c r="HB965" s="105"/>
      <c r="HC965" s="105"/>
      <c r="HD965" s="105"/>
      <c r="HE965" s="105"/>
      <c r="HF965" s="105"/>
      <c r="HG965" s="105"/>
      <c r="HH965" s="105"/>
      <c r="HI965" s="105"/>
      <c r="HJ965" s="105"/>
      <c r="HK965" s="105"/>
      <c r="HL965" s="105"/>
      <c r="HM965" s="105"/>
      <c r="HN965" s="105"/>
      <c r="HO965" s="105"/>
      <c r="HP965" s="105"/>
      <c r="HQ965" s="105"/>
      <c r="HR965" s="105"/>
      <c r="HS965" s="105"/>
      <c r="HT965" s="105"/>
      <c r="HU965" s="105"/>
      <c r="HV965" s="105"/>
      <c r="HW965" s="105"/>
      <c r="HX965" s="105"/>
      <c r="HY965" s="105"/>
      <c r="HZ965" s="105"/>
    </row>
    <row r="966" spans="1:234" s="216" customFormat="1">
      <c r="A966" s="29"/>
      <c r="B966" s="26" t="s">
        <v>1557</v>
      </c>
      <c r="C966" s="176" t="s">
        <v>429</v>
      </c>
      <c r="D966" s="468">
        <v>1</v>
      </c>
      <c r="E966" s="492"/>
      <c r="F966" s="551">
        <f>D966*E966</f>
        <v>0</v>
      </c>
      <c r="G966" s="314"/>
      <c r="H966" s="177"/>
      <c r="I966" s="177"/>
      <c r="J966" s="177"/>
      <c r="K966" s="177"/>
      <c r="L966" s="1"/>
      <c r="M966" s="1"/>
      <c r="N966" s="105"/>
      <c r="O966" s="105"/>
      <c r="P966" s="105"/>
      <c r="Q966" s="105"/>
      <c r="R966" s="105"/>
      <c r="S966" s="105"/>
      <c r="T966" s="105"/>
      <c r="U966" s="105"/>
      <c r="V966" s="105"/>
      <c r="W966" s="105"/>
      <c r="X966" s="105"/>
      <c r="Y966" s="105"/>
      <c r="Z966" s="105"/>
      <c r="AA966" s="105"/>
      <c r="AB966" s="105"/>
      <c r="AC966" s="105"/>
      <c r="AD966" s="105"/>
      <c r="AE966" s="105"/>
      <c r="AF966" s="105"/>
      <c r="AG966" s="105"/>
      <c r="AH966" s="105"/>
      <c r="AI966" s="105"/>
      <c r="AJ966" s="105"/>
      <c r="AK966" s="105"/>
      <c r="AL966" s="105"/>
      <c r="AM966" s="105"/>
      <c r="AN966" s="105"/>
      <c r="AO966" s="105"/>
      <c r="AP966" s="105"/>
      <c r="AQ966" s="105"/>
      <c r="AR966" s="105"/>
      <c r="AS966" s="105"/>
      <c r="AT966" s="105"/>
      <c r="AU966" s="105"/>
      <c r="AV966" s="105"/>
      <c r="AW966" s="105"/>
      <c r="AX966" s="105"/>
      <c r="AY966" s="105"/>
      <c r="AZ966" s="105"/>
      <c r="BA966" s="105"/>
      <c r="BB966" s="105"/>
      <c r="BC966" s="105"/>
      <c r="BD966" s="105"/>
      <c r="BE966" s="105"/>
      <c r="BF966" s="105"/>
      <c r="BG966" s="105"/>
      <c r="BH966" s="105"/>
      <c r="BI966" s="105"/>
      <c r="BJ966" s="105"/>
      <c r="BK966" s="105"/>
      <c r="BL966" s="105"/>
      <c r="BM966" s="105"/>
      <c r="BN966" s="105"/>
      <c r="BO966" s="105"/>
      <c r="BP966" s="105"/>
      <c r="BQ966" s="105"/>
      <c r="BR966" s="105"/>
      <c r="BS966" s="105"/>
      <c r="BT966" s="105"/>
      <c r="BU966" s="105"/>
      <c r="BV966" s="105"/>
      <c r="BW966" s="105"/>
      <c r="BX966" s="105"/>
      <c r="BY966" s="105"/>
      <c r="BZ966" s="105"/>
      <c r="CA966" s="105"/>
      <c r="CB966" s="105"/>
      <c r="CC966" s="105"/>
      <c r="CD966" s="105"/>
      <c r="CE966" s="105"/>
      <c r="CF966" s="105"/>
      <c r="CG966" s="105"/>
      <c r="CH966" s="105"/>
      <c r="CI966" s="105"/>
      <c r="CJ966" s="105"/>
      <c r="CK966" s="105"/>
      <c r="CL966" s="105"/>
      <c r="CM966" s="105"/>
      <c r="CN966" s="105"/>
      <c r="CO966" s="105"/>
      <c r="CP966" s="105"/>
      <c r="CQ966" s="105"/>
      <c r="CR966" s="105"/>
      <c r="CS966" s="105"/>
      <c r="CT966" s="105"/>
      <c r="CU966" s="105"/>
      <c r="CV966" s="105"/>
      <c r="CW966" s="105"/>
      <c r="CX966" s="105"/>
      <c r="CY966" s="105"/>
      <c r="CZ966" s="105"/>
      <c r="DA966" s="105"/>
      <c r="DB966" s="105"/>
      <c r="DC966" s="105"/>
      <c r="DD966" s="105"/>
      <c r="DE966" s="105"/>
      <c r="DF966" s="105"/>
      <c r="DG966" s="105"/>
      <c r="DH966" s="105"/>
      <c r="DI966" s="105"/>
      <c r="DJ966" s="105"/>
      <c r="DK966" s="105"/>
      <c r="DL966" s="105"/>
      <c r="DM966" s="105"/>
      <c r="DN966" s="105"/>
      <c r="DO966" s="105"/>
      <c r="DP966" s="105"/>
      <c r="DQ966" s="105"/>
      <c r="DR966" s="105"/>
      <c r="DS966" s="105"/>
      <c r="DT966" s="105"/>
      <c r="DU966" s="105"/>
      <c r="DV966" s="105"/>
      <c r="DW966" s="105"/>
      <c r="DX966" s="105"/>
      <c r="DY966" s="105"/>
      <c r="DZ966" s="105"/>
      <c r="EA966" s="105"/>
      <c r="EB966" s="105"/>
      <c r="EC966" s="105"/>
      <c r="ED966" s="105"/>
      <c r="EE966" s="105"/>
      <c r="EF966" s="105"/>
      <c r="EG966" s="105"/>
      <c r="EH966" s="105"/>
      <c r="EI966" s="105"/>
      <c r="EJ966" s="105"/>
      <c r="EK966" s="105"/>
      <c r="EL966" s="105"/>
      <c r="EM966" s="105"/>
      <c r="EN966" s="105"/>
      <c r="EO966" s="105"/>
      <c r="EP966" s="105"/>
      <c r="EQ966" s="105"/>
      <c r="ER966" s="105"/>
      <c r="ES966" s="105"/>
      <c r="ET966" s="105"/>
      <c r="EU966" s="105"/>
      <c r="EV966" s="105"/>
      <c r="EW966" s="105"/>
      <c r="EX966" s="105"/>
      <c r="EY966" s="105"/>
      <c r="EZ966" s="105"/>
      <c r="FA966" s="105"/>
      <c r="FB966" s="105"/>
      <c r="FC966" s="105"/>
      <c r="FD966" s="105"/>
      <c r="FE966" s="105"/>
      <c r="FF966" s="105"/>
      <c r="FG966" s="105"/>
      <c r="FH966" s="105"/>
      <c r="FI966" s="105"/>
      <c r="FJ966" s="105"/>
      <c r="FK966" s="105"/>
      <c r="FL966" s="105"/>
      <c r="FM966" s="105"/>
      <c r="FN966" s="105"/>
      <c r="FO966" s="105"/>
      <c r="FP966" s="105"/>
      <c r="FQ966" s="105"/>
      <c r="FR966" s="105"/>
      <c r="FS966" s="105"/>
      <c r="FT966" s="105"/>
      <c r="FU966" s="105"/>
      <c r="FV966" s="105"/>
      <c r="FW966" s="105"/>
      <c r="FX966" s="105"/>
      <c r="FY966" s="105"/>
      <c r="FZ966" s="105"/>
      <c r="GA966" s="105"/>
      <c r="GB966" s="105"/>
      <c r="GC966" s="105"/>
      <c r="GD966" s="105"/>
      <c r="GE966" s="105"/>
      <c r="GF966" s="105"/>
      <c r="GG966" s="105"/>
      <c r="GH966" s="105"/>
      <c r="GI966" s="105"/>
      <c r="GJ966" s="105"/>
      <c r="GK966" s="105"/>
      <c r="GL966" s="105"/>
      <c r="GM966" s="105"/>
      <c r="GN966" s="105"/>
      <c r="GO966" s="105"/>
      <c r="GP966" s="105"/>
      <c r="GQ966" s="105"/>
      <c r="GR966" s="105"/>
      <c r="GS966" s="105"/>
      <c r="GT966" s="105"/>
      <c r="GU966" s="105"/>
      <c r="GV966" s="105"/>
      <c r="GW966" s="105"/>
      <c r="GX966" s="105"/>
      <c r="GY966" s="105"/>
      <c r="GZ966" s="105"/>
      <c r="HA966" s="105"/>
      <c r="HB966" s="105"/>
      <c r="HC966" s="105"/>
      <c r="HD966" s="105"/>
      <c r="HE966" s="105"/>
      <c r="HF966" s="105"/>
      <c r="HG966" s="105"/>
      <c r="HH966" s="105"/>
      <c r="HI966" s="105"/>
      <c r="HJ966" s="105"/>
      <c r="HK966" s="105"/>
      <c r="HL966" s="105"/>
      <c r="HM966" s="105"/>
      <c r="HN966" s="105"/>
      <c r="HO966" s="105"/>
      <c r="HP966" s="105"/>
      <c r="HQ966" s="105"/>
      <c r="HR966" s="105"/>
      <c r="HS966" s="105"/>
      <c r="HT966" s="105"/>
      <c r="HU966" s="105"/>
      <c r="HV966" s="105"/>
      <c r="HW966" s="105"/>
      <c r="HX966" s="105"/>
      <c r="HY966" s="105"/>
      <c r="HZ966" s="105"/>
    </row>
    <row r="967" spans="1:234" s="216" customFormat="1">
      <c r="A967" s="29"/>
      <c r="B967" s="29"/>
      <c r="C967" s="185"/>
      <c r="D967" s="475"/>
      <c r="E967" s="539"/>
      <c r="F967" s="520"/>
      <c r="G967" s="314"/>
      <c r="H967" s="1"/>
      <c r="I967" s="1"/>
      <c r="J967" s="1"/>
      <c r="K967" s="1"/>
      <c r="L967" s="177"/>
      <c r="M967" s="177"/>
      <c r="N967" s="177"/>
      <c r="O967" s="105"/>
      <c r="P967" s="105"/>
      <c r="Q967" s="105"/>
      <c r="R967" s="105"/>
      <c r="S967" s="105"/>
      <c r="T967" s="105"/>
      <c r="U967" s="105"/>
      <c r="V967" s="105"/>
      <c r="W967" s="105"/>
      <c r="X967" s="105"/>
      <c r="Y967" s="105"/>
      <c r="Z967" s="105"/>
      <c r="AA967" s="105"/>
      <c r="AB967" s="105"/>
      <c r="AC967" s="105"/>
      <c r="AD967" s="105"/>
      <c r="AE967" s="105"/>
      <c r="AF967" s="105"/>
      <c r="AG967" s="105"/>
      <c r="AH967" s="105"/>
      <c r="AI967" s="105"/>
      <c r="AJ967" s="105"/>
      <c r="AK967" s="105"/>
      <c r="AL967" s="105"/>
      <c r="AM967" s="105"/>
      <c r="AN967" s="105"/>
      <c r="AO967" s="105"/>
      <c r="AP967" s="105"/>
      <c r="AQ967" s="105"/>
      <c r="AR967" s="105"/>
      <c r="AS967" s="105"/>
      <c r="AT967" s="105"/>
      <c r="AU967" s="105"/>
      <c r="AV967" s="105"/>
      <c r="AW967" s="105"/>
      <c r="AX967" s="105"/>
      <c r="AY967" s="105"/>
      <c r="AZ967" s="105"/>
      <c r="BA967" s="105"/>
      <c r="BB967" s="105"/>
      <c r="BC967" s="105"/>
      <c r="BD967" s="105"/>
      <c r="BE967" s="105"/>
      <c r="BF967" s="105"/>
      <c r="BG967" s="105"/>
      <c r="BH967" s="105"/>
      <c r="BI967" s="105"/>
      <c r="BJ967" s="105"/>
      <c r="BK967" s="105"/>
      <c r="BL967" s="105"/>
      <c r="BM967" s="105"/>
      <c r="BN967" s="105"/>
      <c r="BO967" s="105"/>
      <c r="BP967" s="105"/>
      <c r="BQ967" s="105"/>
      <c r="BR967" s="105"/>
      <c r="BS967" s="105"/>
      <c r="BT967" s="105"/>
      <c r="BU967" s="105"/>
      <c r="BV967" s="105"/>
      <c r="BW967" s="105"/>
      <c r="BX967" s="105"/>
      <c r="BY967" s="105"/>
      <c r="BZ967" s="105"/>
      <c r="CA967" s="105"/>
      <c r="CB967" s="105"/>
      <c r="CC967" s="105"/>
      <c r="CD967" s="105"/>
      <c r="CE967" s="105"/>
      <c r="CF967" s="105"/>
      <c r="CG967" s="105"/>
      <c r="CH967" s="105"/>
      <c r="CI967" s="105"/>
      <c r="CJ967" s="105"/>
      <c r="CK967" s="105"/>
      <c r="CL967" s="105"/>
      <c r="CM967" s="105"/>
      <c r="CN967" s="105"/>
      <c r="CO967" s="105"/>
      <c r="CP967" s="105"/>
      <c r="CQ967" s="105"/>
      <c r="CR967" s="105"/>
      <c r="CS967" s="105"/>
      <c r="CT967" s="105"/>
      <c r="CU967" s="105"/>
      <c r="CV967" s="105"/>
      <c r="CW967" s="105"/>
      <c r="CX967" s="105"/>
      <c r="CY967" s="105"/>
      <c r="CZ967" s="105"/>
      <c r="DA967" s="105"/>
      <c r="DB967" s="105"/>
      <c r="DC967" s="105"/>
      <c r="DD967" s="105"/>
      <c r="DE967" s="105"/>
      <c r="DF967" s="105"/>
      <c r="DG967" s="105"/>
      <c r="DH967" s="105"/>
      <c r="DI967" s="105"/>
      <c r="DJ967" s="105"/>
      <c r="DK967" s="105"/>
      <c r="DL967" s="105"/>
      <c r="DM967" s="105"/>
      <c r="DN967" s="105"/>
      <c r="DO967" s="105"/>
      <c r="DP967" s="105"/>
      <c r="DQ967" s="105"/>
      <c r="DR967" s="105"/>
      <c r="DS967" s="105"/>
      <c r="DT967" s="105"/>
      <c r="DU967" s="105"/>
      <c r="DV967" s="105"/>
      <c r="DW967" s="105"/>
      <c r="DX967" s="105"/>
      <c r="DY967" s="105"/>
      <c r="DZ967" s="105"/>
      <c r="EA967" s="105"/>
      <c r="EB967" s="105"/>
      <c r="EC967" s="105"/>
      <c r="ED967" s="105"/>
      <c r="EE967" s="105"/>
      <c r="EF967" s="105"/>
      <c r="EG967" s="105"/>
      <c r="EH967" s="105"/>
      <c r="EI967" s="105"/>
      <c r="EJ967" s="105"/>
      <c r="EK967" s="105"/>
      <c r="EL967" s="105"/>
      <c r="EM967" s="105"/>
      <c r="EN967" s="105"/>
      <c r="EO967" s="105"/>
      <c r="EP967" s="105"/>
      <c r="EQ967" s="105"/>
      <c r="ER967" s="105"/>
      <c r="ES967" s="105"/>
      <c r="ET967" s="105"/>
      <c r="EU967" s="105"/>
      <c r="EV967" s="105"/>
      <c r="EW967" s="105"/>
      <c r="EX967" s="105"/>
      <c r="EY967" s="105"/>
      <c r="EZ967" s="105"/>
      <c r="FA967" s="105"/>
      <c r="FB967" s="105"/>
      <c r="FC967" s="105"/>
      <c r="FD967" s="105"/>
      <c r="FE967" s="105"/>
      <c r="FF967" s="105"/>
      <c r="FG967" s="105"/>
      <c r="FH967" s="105"/>
      <c r="FI967" s="105"/>
      <c r="FJ967" s="105"/>
      <c r="FK967" s="105"/>
      <c r="FL967" s="105"/>
      <c r="FM967" s="105"/>
      <c r="FN967" s="105"/>
      <c r="FO967" s="105"/>
      <c r="FP967" s="105"/>
      <c r="FQ967" s="105"/>
      <c r="FR967" s="105"/>
      <c r="FS967" s="105"/>
      <c r="FT967" s="105"/>
      <c r="FU967" s="105"/>
      <c r="FV967" s="105"/>
      <c r="FW967" s="105"/>
      <c r="FX967" s="105"/>
      <c r="FY967" s="105"/>
      <c r="FZ967" s="105"/>
      <c r="GA967" s="105"/>
      <c r="GB967" s="105"/>
      <c r="GC967" s="105"/>
      <c r="GD967" s="105"/>
      <c r="GE967" s="105"/>
      <c r="GF967" s="105"/>
      <c r="GG967" s="105"/>
      <c r="GH967" s="105"/>
      <c r="GI967" s="105"/>
      <c r="GJ967" s="105"/>
      <c r="GK967" s="105"/>
      <c r="GL967" s="105"/>
      <c r="GM967" s="105"/>
      <c r="GN967" s="105"/>
      <c r="GO967" s="105"/>
      <c r="GP967" s="105"/>
      <c r="GQ967" s="105"/>
      <c r="GR967" s="105"/>
      <c r="GS967" s="105"/>
      <c r="GT967" s="105"/>
      <c r="GU967" s="105"/>
      <c r="GV967" s="105"/>
      <c r="GW967" s="105"/>
      <c r="GX967" s="105"/>
      <c r="GY967" s="105"/>
      <c r="GZ967" s="105"/>
      <c r="HA967" s="105"/>
      <c r="HB967" s="105"/>
      <c r="HC967" s="105"/>
      <c r="HD967" s="105"/>
      <c r="HE967" s="105"/>
      <c r="HF967" s="105"/>
      <c r="HG967" s="105"/>
      <c r="HH967" s="105"/>
      <c r="HI967" s="105"/>
      <c r="HJ967" s="105"/>
      <c r="HK967" s="105"/>
      <c r="HL967" s="105"/>
      <c r="HM967" s="105"/>
      <c r="HN967" s="105"/>
      <c r="HO967" s="105"/>
      <c r="HP967" s="105"/>
      <c r="HQ967" s="105"/>
      <c r="HR967" s="105"/>
      <c r="HS967" s="105"/>
      <c r="HT967" s="105"/>
      <c r="HU967" s="105"/>
      <c r="HV967" s="105"/>
      <c r="HW967" s="105"/>
      <c r="HX967" s="105"/>
      <c r="HY967" s="105"/>
      <c r="HZ967" s="105"/>
    </row>
    <row r="968" spans="1:234" s="105" customFormat="1" ht="280.5" customHeight="1">
      <c r="A968" s="46" t="s">
        <v>1558</v>
      </c>
      <c r="B968" s="61" t="s">
        <v>1555</v>
      </c>
      <c r="C968" s="87"/>
      <c r="D968" s="480"/>
      <c r="E968" s="538"/>
      <c r="F968" s="533"/>
      <c r="G968" s="314"/>
      <c r="H968" s="1"/>
      <c r="I968" s="177"/>
      <c r="J968" s="177"/>
      <c r="K968" s="177"/>
      <c r="L968" s="177"/>
      <c r="M968" s="177"/>
      <c r="N968" s="177"/>
    </row>
    <row r="969" spans="1:234" s="177" customFormat="1">
      <c r="A969" s="29"/>
      <c r="B969" s="26" t="s">
        <v>1559</v>
      </c>
      <c r="C969" s="176" t="s">
        <v>429</v>
      </c>
      <c r="D969" s="468">
        <v>1</v>
      </c>
      <c r="E969" s="492"/>
      <c r="F969" s="551">
        <f>D969*E969</f>
        <v>0</v>
      </c>
      <c r="G969" s="314"/>
      <c r="H969" s="1"/>
    </row>
    <row r="970" spans="1:234" s="216" customFormat="1">
      <c r="A970" s="61"/>
      <c r="B970" s="61"/>
      <c r="C970" s="87"/>
      <c r="D970" s="480"/>
      <c r="E970" s="538"/>
      <c r="F970" s="533"/>
      <c r="G970" s="314"/>
      <c r="H970" s="1"/>
      <c r="I970" s="177"/>
      <c r="J970" s="177"/>
      <c r="K970" s="177"/>
      <c r="L970" s="177"/>
      <c r="M970" s="177"/>
      <c r="N970" s="177"/>
      <c r="O970" s="105"/>
      <c r="P970" s="105"/>
      <c r="Q970" s="105"/>
      <c r="R970" s="105"/>
      <c r="S970" s="105"/>
      <c r="T970" s="105"/>
      <c r="U970" s="105"/>
      <c r="V970" s="105"/>
      <c r="W970" s="105"/>
      <c r="X970" s="105"/>
      <c r="Y970" s="105"/>
      <c r="Z970" s="105"/>
      <c r="AA970" s="105"/>
      <c r="AB970" s="105"/>
      <c r="AC970" s="105"/>
      <c r="AD970" s="105"/>
      <c r="AE970" s="105"/>
      <c r="AF970" s="105"/>
      <c r="AG970" s="105"/>
      <c r="AH970" s="105"/>
      <c r="AI970" s="105"/>
      <c r="AJ970" s="105"/>
      <c r="AK970" s="105"/>
      <c r="AL970" s="105"/>
      <c r="AM970" s="105"/>
      <c r="AN970" s="105"/>
      <c r="AO970" s="105"/>
      <c r="AP970" s="105"/>
      <c r="AQ970" s="105"/>
      <c r="AR970" s="105"/>
      <c r="AS970" s="105"/>
      <c r="AT970" s="105"/>
      <c r="AU970" s="105"/>
      <c r="AV970" s="105"/>
      <c r="AW970" s="105"/>
      <c r="AX970" s="105"/>
      <c r="AY970" s="105"/>
      <c r="AZ970" s="105"/>
      <c r="BA970" s="105"/>
      <c r="BB970" s="105"/>
      <c r="BC970" s="105"/>
      <c r="BD970" s="105"/>
      <c r="BE970" s="105"/>
      <c r="BF970" s="105"/>
      <c r="BG970" s="105"/>
      <c r="BH970" s="105"/>
      <c r="BI970" s="105"/>
      <c r="BJ970" s="105"/>
      <c r="BK970" s="105"/>
      <c r="BL970" s="105"/>
      <c r="BM970" s="105"/>
      <c r="BN970" s="105"/>
      <c r="BO970" s="105"/>
      <c r="BP970" s="105"/>
      <c r="BQ970" s="105"/>
      <c r="BR970" s="105"/>
      <c r="BS970" s="105"/>
      <c r="BT970" s="105"/>
      <c r="BU970" s="105"/>
      <c r="BV970" s="105"/>
      <c r="BW970" s="105"/>
      <c r="BX970" s="105"/>
      <c r="BY970" s="105"/>
      <c r="BZ970" s="105"/>
      <c r="CA970" s="105"/>
      <c r="CB970" s="105"/>
      <c r="CC970" s="105"/>
      <c r="CD970" s="105"/>
      <c r="CE970" s="105"/>
      <c r="CF970" s="105"/>
      <c r="CG970" s="105"/>
      <c r="CH970" s="105"/>
      <c r="CI970" s="105"/>
      <c r="CJ970" s="105"/>
      <c r="CK970" s="105"/>
      <c r="CL970" s="105"/>
      <c r="CM970" s="105"/>
      <c r="CN970" s="105"/>
      <c r="CO970" s="105"/>
      <c r="CP970" s="105"/>
      <c r="CQ970" s="105"/>
      <c r="CR970" s="105"/>
      <c r="CS970" s="105"/>
      <c r="CT970" s="105"/>
      <c r="CU970" s="105"/>
      <c r="CV970" s="105"/>
      <c r="CW970" s="105"/>
      <c r="CX970" s="105"/>
      <c r="CY970" s="105"/>
      <c r="CZ970" s="105"/>
      <c r="DA970" s="105"/>
      <c r="DB970" s="105"/>
      <c r="DC970" s="105"/>
      <c r="DD970" s="105"/>
      <c r="DE970" s="105"/>
      <c r="DF970" s="105"/>
      <c r="DG970" s="105"/>
      <c r="DH970" s="105"/>
      <c r="DI970" s="105"/>
      <c r="DJ970" s="105"/>
      <c r="DK970" s="105"/>
      <c r="DL970" s="105"/>
      <c r="DM970" s="105"/>
      <c r="DN970" s="105"/>
      <c r="DO970" s="105"/>
      <c r="DP970" s="105"/>
      <c r="DQ970" s="105"/>
      <c r="DR970" s="105"/>
      <c r="DS970" s="105"/>
      <c r="DT970" s="105"/>
      <c r="DU970" s="105"/>
      <c r="DV970" s="105"/>
      <c r="DW970" s="105"/>
      <c r="DX970" s="105"/>
      <c r="DY970" s="105"/>
      <c r="DZ970" s="105"/>
      <c r="EA970" s="105"/>
      <c r="EB970" s="105"/>
      <c r="EC970" s="105"/>
      <c r="ED970" s="105"/>
      <c r="EE970" s="105"/>
      <c r="EF970" s="105"/>
      <c r="EG970" s="105"/>
      <c r="EH970" s="105"/>
      <c r="EI970" s="105"/>
      <c r="EJ970" s="105"/>
      <c r="EK970" s="105"/>
      <c r="EL970" s="105"/>
      <c r="EM970" s="105"/>
      <c r="EN970" s="105"/>
      <c r="EO970" s="105"/>
      <c r="EP970" s="105"/>
      <c r="EQ970" s="105"/>
      <c r="ER970" s="105"/>
      <c r="ES970" s="105"/>
      <c r="ET970" s="105"/>
      <c r="EU970" s="105"/>
      <c r="EV970" s="105"/>
      <c r="EW970" s="105"/>
      <c r="EX970" s="105"/>
      <c r="EY970" s="105"/>
      <c r="EZ970" s="105"/>
      <c r="FA970" s="105"/>
      <c r="FB970" s="105"/>
      <c r="FC970" s="105"/>
      <c r="FD970" s="105"/>
      <c r="FE970" s="105"/>
      <c r="FF970" s="105"/>
      <c r="FG970" s="105"/>
      <c r="FH970" s="105"/>
      <c r="FI970" s="105"/>
      <c r="FJ970" s="105"/>
      <c r="FK970" s="105"/>
      <c r="FL970" s="105"/>
      <c r="FM970" s="105"/>
      <c r="FN970" s="105"/>
      <c r="FO970" s="105"/>
      <c r="FP970" s="105"/>
      <c r="FQ970" s="105"/>
      <c r="FR970" s="105"/>
      <c r="FS970" s="105"/>
      <c r="FT970" s="105"/>
      <c r="FU970" s="105"/>
      <c r="FV970" s="105"/>
      <c r="FW970" s="105"/>
      <c r="FX970" s="105"/>
      <c r="FY970" s="105"/>
      <c r="FZ970" s="105"/>
      <c r="GA970" s="105"/>
      <c r="GB970" s="105"/>
      <c r="GC970" s="105"/>
      <c r="GD970" s="105"/>
      <c r="GE970" s="105"/>
      <c r="GF970" s="105"/>
      <c r="GG970" s="105"/>
      <c r="GH970" s="105"/>
      <c r="GI970" s="105"/>
      <c r="GJ970" s="105"/>
      <c r="GK970" s="105"/>
      <c r="GL970" s="105"/>
      <c r="GM970" s="105"/>
      <c r="GN970" s="105"/>
      <c r="GO970" s="105"/>
      <c r="GP970" s="105"/>
      <c r="GQ970" s="105"/>
      <c r="GR970" s="105"/>
      <c r="GS970" s="105"/>
      <c r="GT970" s="105"/>
      <c r="GU970" s="105"/>
      <c r="GV970" s="105"/>
      <c r="GW970" s="105"/>
      <c r="GX970" s="105"/>
      <c r="GY970" s="105"/>
      <c r="GZ970" s="105"/>
      <c r="HA970" s="105"/>
      <c r="HB970" s="105"/>
      <c r="HC970" s="105"/>
      <c r="HD970" s="105"/>
      <c r="HE970" s="105"/>
      <c r="HF970" s="105"/>
      <c r="HG970" s="105"/>
      <c r="HH970" s="105"/>
      <c r="HI970" s="105"/>
      <c r="HJ970" s="105"/>
      <c r="HK970" s="105"/>
      <c r="HL970" s="105"/>
      <c r="HM970" s="105"/>
      <c r="HN970" s="105"/>
      <c r="HO970" s="105"/>
      <c r="HP970" s="105"/>
      <c r="HQ970" s="105"/>
      <c r="HR970" s="105"/>
      <c r="HS970" s="105"/>
      <c r="HT970" s="105"/>
      <c r="HU970" s="105"/>
      <c r="HV970" s="105"/>
      <c r="HW970" s="105"/>
      <c r="HX970" s="105"/>
      <c r="HY970" s="105"/>
      <c r="HZ970" s="105"/>
    </row>
    <row r="971" spans="1:234" s="216" customFormat="1" ht="280.5" customHeight="1">
      <c r="A971" s="46" t="s">
        <v>1560</v>
      </c>
      <c r="B971" s="61" t="s">
        <v>1555</v>
      </c>
      <c r="C971" s="87"/>
      <c r="D971" s="480"/>
      <c r="E971" s="538"/>
      <c r="F971" s="533"/>
      <c r="G971" s="314"/>
      <c r="H971" s="177"/>
      <c r="I971" s="177"/>
      <c r="J971" s="177"/>
      <c r="K971" s="177"/>
      <c r="L971" s="177"/>
      <c r="M971" s="177"/>
      <c r="N971" s="177"/>
      <c r="O971" s="105"/>
      <c r="P971" s="105"/>
      <c r="Q971" s="105"/>
      <c r="R971" s="105"/>
      <c r="S971" s="105"/>
      <c r="T971" s="105"/>
      <c r="U971" s="105"/>
      <c r="V971" s="105"/>
      <c r="W971" s="105"/>
      <c r="X971" s="105"/>
      <c r="Y971" s="105"/>
      <c r="Z971" s="105"/>
      <c r="AA971" s="105"/>
      <c r="AB971" s="105"/>
      <c r="AC971" s="105"/>
      <c r="AD971" s="105"/>
      <c r="AE971" s="105"/>
      <c r="AF971" s="105"/>
      <c r="AG971" s="105"/>
      <c r="AH971" s="105"/>
      <c r="AI971" s="105"/>
      <c r="AJ971" s="105"/>
      <c r="AK971" s="105"/>
      <c r="AL971" s="105"/>
      <c r="AM971" s="105"/>
      <c r="AN971" s="105"/>
      <c r="AO971" s="105"/>
      <c r="AP971" s="105"/>
      <c r="AQ971" s="105"/>
      <c r="AR971" s="105"/>
      <c r="AS971" s="105"/>
      <c r="AT971" s="105"/>
      <c r="AU971" s="105"/>
      <c r="AV971" s="105"/>
      <c r="AW971" s="105"/>
      <c r="AX971" s="105"/>
      <c r="AY971" s="105"/>
      <c r="AZ971" s="105"/>
      <c r="BA971" s="105"/>
      <c r="BB971" s="105"/>
      <c r="BC971" s="105"/>
      <c r="BD971" s="105"/>
      <c r="BE971" s="105"/>
      <c r="BF971" s="105"/>
      <c r="BG971" s="105"/>
      <c r="BH971" s="105"/>
      <c r="BI971" s="105"/>
      <c r="BJ971" s="105"/>
      <c r="BK971" s="105"/>
      <c r="BL971" s="105"/>
      <c r="BM971" s="105"/>
      <c r="BN971" s="105"/>
      <c r="BO971" s="105"/>
      <c r="BP971" s="105"/>
      <c r="BQ971" s="105"/>
      <c r="BR971" s="105"/>
      <c r="BS971" s="105"/>
      <c r="BT971" s="105"/>
      <c r="BU971" s="105"/>
      <c r="BV971" s="105"/>
      <c r="BW971" s="105"/>
      <c r="BX971" s="105"/>
      <c r="BY971" s="105"/>
      <c r="BZ971" s="105"/>
      <c r="CA971" s="105"/>
      <c r="CB971" s="105"/>
      <c r="CC971" s="105"/>
      <c r="CD971" s="105"/>
      <c r="CE971" s="105"/>
      <c r="CF971" s="105"/>
      <c r="CG971" s="105"/>
      <c r="CH971" s="105"/>
      <c r="CI971" s="105"/>
      <c r="CJ971" s="105"/>
      <c r="CK971" s="105"/>
      <c r="CL971" s="105"/>
      <c r="CM971" s="105"/>
      <c r="CN971" s="105"/>
      <c r="CO971" s="105"/>
      <c r="CP971" s="105"/>
      <c r="CQ971" s="105"/>
      <c r="CR971" s="105"/>
      <c r="CS971" s="105"/>
      <c r="CT971" s="105"/>
      <c r="CU971" s="105"/>
      <c r="CV971" s="105"/>
      <c r="CW971" s="105"/>
      <c r="CX971" s="105"/>
      <c r="CY971" s="105"/>
      <c r="CZ971" s="105"/>
      <c r="DA971" s="105"/>
      <c r="DB971" s="105"/>
      <c r="DC971" s="105"/>
      <c r="DD971" s="105"/>
      <c r="DE971" s="105"/>
      <c r="DF971" s="105"/>
      <c r="DG971" s="105"/>
      <c r="DH971" s="105"/>
      <c r="DI971" s="105"/>
      <c r="DJ971" s="105"/>
      <c r="DK971" s="105"/>
      <c r="DL971" s="105"/>
      <c r="DM971" s="105"/>
      <c r="DN971" s="105"/>
      <c r="DO971" s="105"/>
      <c r="DP971" s="105"/>
      <c r="DQ971" s="105"/>
      <c r="DR971" s="105"/>
      <c r="DS971" s="105"/>
      <c r="DT971" s="105"/>
      <c r="DU971" s="105"/>
      <c r="DV971" s="105"/>
      <c r="DW971" s="105"/>
      <c r="DX971" s="105"/>
      <c r="DY971" s="105"/>
      <c r="DZ971" s="105"/>
      <c r="EA971" s="105"/>
      <c r="EB971" s="105"/>
      <c r="EC971" s="105"/>
      <c r="ED971" s="105"/>
      <c r="EE971" s="105"/>
      <c r="EF971" s="105"/>
      <c r="EG971" s="105"/>
      <c r="EH971" s="105"/>
      <c r="EI971" s="105"/>
      <c r="EJ971" s="105"/>
      <c r="EK971" s="105"/>
      <c r="EL971" s="105"/>
      <c r="EM971" s="105"/>
      <c r="EN971" s="105"/>
      <c r="EO971" s="105"/>
      <c r="EP971" s="105"/>
      <c r="EQ971" s="105"/>
      <c r="ER971" s="105"/>
      <c r="ES971" s="105"/>
      <c r="ET971" s="105"/>
      <c r="EU971" s="105"/>
      <c r="EV971" s="105"/>
      <c r="EW971" s="105"/>
      <c r="EX971" s="105"/>
      <c r="EY971" s="105"/>
      <c r="EZ971" s="105"/>
      <c r="FA971" s="105"/>
      <c r="FB971" s="105"/>
      <c r="FC971" s="105"/>
      <c r="FD971" s="105"/>
      <c r="FE971" s="105"/>
      <c r="FF971" s="105"/>
      <c r="FG971" s="105"/>
      <c r="FH971" s="105"/>
      <c r="FI971" s="105"/>
      <c r="FJ971" s="105"/>
      <c r="FK971" s="105"/>
      <c r="FL971" s="105"/>
      <c r="FM971" s="105"/>
      <c r="FN971" s="105"/>
      <c r="FO971" s="105"/>
      <c r="FP971" s="105"/>
      <c r="FQ971" s="105"/>
      <c r="FR971" s="105"/>
      <c r="FS971" s="105"/>
      <c r="FT971" s="105"/>
      <c r="FU971" s="105"/>
      <c r="FV971" s="105"/>
      <c r="FW971" s="105"/>
      <c r="FX971" s="105"/>
      <c r="FY971" s="105"/>
      <c r="FZ971" s="105"/>
      <c r="GA971" s="105"/>
      <c r="GB971" s="105"/>
      <c r="GC971" s="105"/>
      <c r="GD971" s="105"/>
      <c r="GE971" s="105"/>
      <c r="GF971" s="105"/>
      <c r="GG971" s="105"/>
      <c r="GH971" s="105"/>
      <c r="GI971" s="105"/>
      <c r="GJ971" s="105"/>
      <c r="GK971" s="105"/>
      <c r="GL971" s="105"/>
      <c r="GM971" s="105"/>
      <c r="GN971" s="105"/>
      <c r="GO971" s="105"/>
      <c r="GP971" s="105"/>
      <c r="GQ971" s="105"/>
      <c r="GR971" s="105"/>
      <c r="GS971" s="105"/>
      <c r="GT971" s="105"/>
      <c r="GU971" s="105"/>
      <c r="GV971" s="105"/>
      <c r="GW971" s="105"/>
      <c r="GX971" s="105"/>
      <c r="GY971" s="105"/>
      <c r="GZ971" s="105"/>
      <c r="HA971" s="105"/>
      <c r="HB971" s="105"/>
      <c r="HC971" s="105"/>
      <c r="HD971" s="105"/>
      <c r="HE971" s="105"/>
      <c r="HF971" s="105"/>
      <c r="HG971" s="105"/>
      <c r="HH971" s="105"/>
      <c r="HI971" s="105"/>
      <c r="HJ971" s="105"/>
      <c r="HK971" s="105"/>
      <c r="HL971" s="105"/>
      <c r="HM971" s="105"/>
      <c r="HN971" s="105"/>
      <c r="HO971" s="105"/>
      <c r="HP971" s="105"/>
      <c r="HQ971" s="105"/>
      <c r="HR971" s="105"/>
      <c r="HS971" s="105"/>
      <c r="HT971" s="105"/>
      <c r="HU971" s="105"/>
      <c r="HV971" s="105"/>
      <c r="HW971" s="105"/>
      <c r="HX971" s="105"/>
      <c r="HY971" s="105"/>
      <c r="HZ971" s="105"/>
    </row>
    <row r="972" spans="1:234" s="177" customFormat="1">
      <c r="A972" s="29"/>
      <c r="B972" s="26" t="s">
        <v>1561</v>
      </c>
      <c r="C972" s="176" t="s">
        <v>429</v>
      </c>
      <c r="D972" s="468">
        <v>3</v>
      </c>
      <c r="E972" s="492"/>
      <c r="F972" s="551">
        <f>D972*E972</f>
        <v>0</v>
      </c>
      <c r="G972" s="314"/>
      <c r="H972" s="1"/>
    </row>
    <row r="973" spans="1:234" s="105" customFormat="1">
      <c r="A973" s="178"/>
      <c r="B973" s="446"/>
      <c r="C973" s="23"/>
      <c r="D973" s="464"/>
      <c r="E973" s="502"/>
      <c r="F973" s="503"/>
      <c r="G973" s="314"/>
      <c r="H973" s="1"/>
      <c r="I973" s="177"/>
      <c r="J973" s="177"/>
      <c r="K973" s="177"/>
      <c r="L973" s="40"/>
      <c r="M973" s="40"/>
      <c r="N973" s="40"/>
    </row>
    <row r="974" spans="1:234" s="177" customFormat="1">
      <c r="A974" s="560"/>
      <c r="B974" s="558" t="s">
        <v>1267</v>
      </c>
      <c r="C974" s="409"/>
      <c r="D974" s="561"/>
      <c r="E974" s="562"/>
      <c r="F974" s="529">
        <f>SUM(F796:F973)</f>
        <v>0</v>
      </c>
      <c r="G974" s="314"/>
      <c r="I974" s="40"/>
      <c r="J974" s="40"/>
      <c r="K974" s="40"/>
      <c r="L974" s="40"/>
      <c r="M974" s="40"/>
      <c r="N974" s="40"/>
    </row>
    <row r="975" spans="1:234" s="216" customFormat="1">
      <c r="A975" s="178"/>
      <c r="B975" s="446"/>
      <c r="C975" s="23"/>
      <c r="D975" s="464"/>
      <c r="E975" s="502"/>
      <c r="F975" s="503"/>
      <c r="G975" s="314"/>
      <c r="H975" s="1"/>
      <c r="I975" s="40"/>
      <c r="J975" s="40"/>
      <c r="K975" s="40"/>
      <c r="L975" s="1"/>
      <c r="M975" s="1"/>
      <c r="N975" s="1"/>
      <c r="O975" s="105"/>
      <c r="P975" s="105"/>
      <c r="Q975" s="105"/>
      <c r="R975" s="105"/>
      <c r="S975" s="105"/>
      <c r="T975" s="105"/>
      <c r="U975" s="105"/>
      <c r="V975" s="105"/>
      <c r="W975" s="105"/>
      <c r="X975" s="105"/>
      <c r="Y975" s="105"/>
      <c r="Z975" s="105"/>
      <c r="AA975" s="105"/>
      <c r="AB975" s="105"/>
      <c r="AC975" s="105"/>
      <c r="AD975" s="105"/>
      <c r="AE975" s="105"/>
      <c r="AF975" s="105"/>
      <c r="AG975" s="105"/>
      <c r="AH975" s="105"/>
      <c r="AI975" s="105"/>
      <c r="AJ975" s="105"/>
      <c r="AK975" s="105"/>
      <c r="AL975" s="105"/>
      <c r="AM975" s="105"/>
      <c r="AN975" s="105"/>
      <c r="AO975" s="105"/>
      <c r="AP975" s="105"/>
      <c r="AQ975" s="105"/>
      <c r="AR975" s="105"/>
      <c r="AS975" s="105"/>
      <c r="AT975" s="105"/>
      <c r="AU975" s="105"/>
      <c r="AV975" s="105"/>
      <c r="AW975" s="105"/>
      <c r="AX975" s="105"/>
      <c r="AY975" s="105"/>
      <c r="AZ975" s="105"/>
      <c r="BA975" s="105"/>
      <c r="BB975" s="105"/>
      <c r="BC975" s="105"/>
      <c r="BD975" s="105"/>
      <c r="BE975" s="105"/>
      <c r="BF975" s="105"/>
      <c r="BG975" s="105"/>
      <c r="BH975" s="105"/>
      <c r="BI975" s="105"/>
      <c r="BJ975" s="105"/>
      <c r="BK975" s="105"/>
      <c r="BL975" s="105"/>
      <c r="BM975" s="105"/>
      <c r="BN975" s="105"/>
      <c r="BO975" s="105"/>
      <c r="BP975" s="105"/>
      <c r="BQ975" s="105"/>
      <c r="BR975" s="105"/>
      <c r="BS975" s="105"/>
      <c r="BT975" s="105"/>
      <c r="BU975" s="105"/>
      <c r="BV975" s="105"/>
      <c r="BW975" s="105"/>
      <c r="BX975" s="105"/>
      <c r="BY975" s="105"/>
      <c r="BZ975" s="105"/>
      <c r="CA975" s="105"/>
      <c r="CB975" s="105"/>
      <c r="CC975" s="105"/>
      <c r="CD975" s="105"/>
      <c r="CE975" s="105"/>
      <c r="CF975" s="105"/>
      <c r="CG975" s="105"/>
      <c r="CH975" s="105"/>
      <c r="CI975" s="105"/>
      <c r="CJ975" s="105"/>
      <c r="CK975" s="105"/>
      <c r="CL975" s="105"/>
      <c r="CM975" s="105"/>
      <c r="CN975" s="105"/>
      <c r="CO975" s="105"/>
      <c r="CP975" s="105"/>
      <c r="CQ975" s="105"/>
      <c r="CR975" s="105"/>
      <c r="CS975" s="105"/>
      <c r="CT975" s="105"/>
      <c r="CU975" s="105"/>
      <c r="CV975" s="105"/>
      <c r="CW975" s="105"/>
      <c r="CX975" s="105"/>
      <c r="CY975" s="105"/>
      <c r="CZ975" s="105"/>
      <c r="DA975" s="105"/>
      <c r="DB975" s="105"/>
      <c r="DC975" s="105"/>
      <c r="DD975" s="105"/>
      <c r="DE975" s="105"/>
      <c r="DF975" s="105"/>
      <c r="DG975" s="105"/>
      <c r="DH975" s="105"/>
      <c r="DI975" s="105"/>
      <c r="DJ975" s="105"/>
      <c r="DK975" s="105"/>
      <c r="DL975" s="105"/>
      <c r="DM975" s="105"/>
      <c r="DN975" s="105"/>
      <c r="DO975" s="105"/>
      <c r="DP975" s="105"/>
      <c r="DQ975" s="105"/>
      <c r="DR975" s="105"/>
      <c r="DS975" s="105"/>
      <c r="DT975" s="105"/>
      <c r="DU975" s="105"/>
      <c r="DV975" s="105"/>
      <c r="DW975" s="105"/>
      <c r="DX975" s="105"/>
      <c r="DY975" s="105"/>
      <c r="DZ975" s="105"/>
      <c r="EA975" s="105"/>
      <c r="EB975" s="105"/>
      <c r="EC975" s="105"/>
      <c r="ED975" s="105"/>
      <c r="EE975" s="105"/>
      <c r="EF975" s="105"/>
      <c r="EG975" s="105"/>
      <c r="EH975" s="105"/>
      <c r="EI975" s="105"/>
      <c r="EJ975" s="105"/>
      <c r="EK975" s="105"/>
      <c r="EL975" s="105"/>
      <c r="EM975" s="105"/>
      <c r="EN975" s="105"/>
      <c r="EO975" s="105"/>
      <c r="EP975" s="105"/>
      <c r="EQ975" s="105"/>
      <c r="ER975" s="105"/>
      <c r="ES975" s="105"/>
      <c r="ET975" s="105"/>
      <c r="EU975" s="105"/>
      <c r="EV975" s="105"/>
      <c r="EW975" s="105"/>
      <c r="EX975" s="105"/>
      <c r="EY975" s="105"/>
      <c r="EZ975" s="105"/>
      <c r="FA975" s="105"/>
      <c r="FB975" s="105"/>
      <c r="FC975" s="105"/>
      <c r="FD975" s="105"/>
      <c r="FE975" s="105"/>
      <c r="FF975" s="105"/>
      <c r="FG975" s="105"/>
      <c r="FH975" s="105"/>
      <c r="FI975" s="105"/>
      <c r="FJ975" s="105"/>
      <c r="FK975" s="105"/>
      <c r="FL975" s="105"/>
      <c r="FM975" s="105"/>
      <c r="FN975" s="105"/>
      <c r="FO975" s="105"/>
      <c r="FP975" s="105"/>
      <c r="FQ975" s="105"/>
      <c r="FR975" s="105"/>
      <c r="FS975" s="105"/>
      <c r="FT975" s="105"/>
      <c r="FU975" s="105"/>
      <c r="FV975" s="105"/>
      <c r="FW975" s="105"/>
      <c r="FX975" s="105"/>
      <c r="FY975" s="105"/>
      <c r="FZ975" s="105"/>
      <c r="GA975" s="105"/>
      <c r="GB975" s="105"/>
      <c r="GC975" s="105"/>
      <c r="GD975" s="105"/>
      <c r="GE975" s="105"/>
      <c r="GF975" s="105"/>
      <c r="GG975" s="105"/>
      <c r="GH975" s="105"/>
      <c r="GI975" s="105"/>
      <c r="GJ975" s="105"/>
      <c r="GK975" s="105"/>
      <c r="GL975" s="105"/>
      <c r="GM975" s="105"/>
      <c r="GN975" s="105"/>
      <c r="GO975" s="105"/>
      <c r="GP975" s="105"/>
      <c r="GQ975" s="105"/>
      <c r="GR975" s="105"/>
      <c r="GS975" s="105"/>
      <c r="GT975" s="105"/>
      <c r="GU975" s="105"/>
      <c r="GV975" s="105"/>
      <c r="GW975" s="105"/>
      <c r="GX975" s="105"/>
      <c r="GY975" s="105"/>
      <c r="GZ975" s="105"/>
      <c r="HA975" s="105"/>
      <c r="HB975" s="105"/>
      <c r="HC975" s="105"/>
      <c r="HD975" s="105"/>
      <c r="HE975" s="105"/>
      <c r="HF975" s="105"/>
      <c r="HG975" s="105"/>
      <c r="HH975" s="105"/>
      <c r="HI975" s="105"/>
      <c r="HJ975" s="105"/>
      <c r="HK975" s="105"/>
      <c r="HL975" s="105"/>
      <c r="HM975" s="105"/>
      <c r="HN975" s="105"/>
      <c r="HO975" s="105"/>
      <c r="HP975" s="105"/>
      <c r="HQ975" s="105"/>
      <c r="HR975" s="105"/>
      <c r="HS975" s="105"/>
      <c r="HT975" s="105"/>
      <c r="HU975" s="105"/>
      <c r="HV975" s="105"/>
      <c r="HW975" s="105"/>
      <c r="HX975" s="105"/>
      <c r="HY975" s="105"/>
      <c r="HZ975" s="105"/>
    </row>
    <row r="976" spans="1:234" s="216" customFormat="1">
      <c r="A976" s="178"/>
      <c r="B976" s="446"/>
      <c r="C976" s="23"/>
      <c r="D976" s="464"/>
      <c r="E976" s="502"/>
      <c r="F976" s="503"/>
      <c r="G976" s="314"/>
      <c r="H976" s="177"/>
      <c r="I976" s="1"/>
      <c r="J976" s="1"/>
      <c r="K976" s="1"/>
      <c r="L976" s="1"/>
      <c r="M976" s="1"/>
      <c r="N976" s="1"/>
      <c r="O976" s="105"/>
      <c r="P976" s="105"/>
      <c r="Q976" s="105"/>
      <c r="R976" s="105"/>
      <c r="S976" s="105"/>
      <c r="T976" s="105"/>
      <c r="U976" s="105"/>
      <c r="V976" s="105"/>
      <c r="W976" s="105"/>
      <c r="X976" s="105"/>
      <c r="Y976" s="105"/>
      <c r="Z976" s="105"/>
      <c r="AA976" s="105"/>
      <c r="AB976" s="105"/>
      <c r="AC976" s="105"/>
      <c r="AD976" s="105"/>
      <c r="AE976" s="105"/>
      <c r="AF976" s="105"/>
      <c r="AG976" s="105"/>
      <c r="AH976" s="105"/>
      <c r="AI976" s="105"/>
      <c r="AJ976" s="105"/>
      <c r="AK976" s="105"/>
      <c r="AL976" s="105"/>
      <c r="AM976" s="105"/>
      <c r="AN976" s="105"/>
      <c r="AO976" s="105"/>
      <c r="AP976" s="105"/>
      <c r="AQ976" s="105"/>
      <c r="AR976" s="105"/>
      <c r="AS976" s="105"/>
      <c r="AT976" s="105"/>
      <c r="AU976" s="105"/>
      <c r="AV976" s="105"/>
      <c r="AW976" s="105"/>
      <c r="AX976" s="105"/>
      <c r="AY976" s="105"/>
      <c r="AZ976" s="105"/>
      <c r="BA976" s="105"/>
      <c r="BB976" s="105"/>
      <c r="BC976" s="105"/>
      <c r="BD976" s="105"/>
      <c r="BE976" s="105"/>
      <c r="BF976" s="105"/>
      <c r="BG976" s="105"/>
      <c r="BH976" s="105"/>
      <c r="BI976" s="105"/>
      <c r="BJ976" s="105"/>
      <c r="BK976" s="105"/>
      <c r="BL976" s="105"/>
      <c r="BM976" s="105"/>
      <c r="BN976" s="105"/>
      <c r="BO976" s="105"/>
      <c r="BP976" s="105"/>
      <c r="BQ976" s="105"/>
      <c r="BR976" s="105"/>
      <c r="BS976" s="105"/>
      <c r="BT976" s="105"/>
      <c r="BU976" s="105"/>
      <c r="BV976" s="105"/>
      <c r="BW976" s="105"/>
      <c r="BX976" s="105"/>
      <c r="BY976" s="105"/>
      <c r="BZ976" s="105"/>
      <c r="CA976" s="105"/>
      <c r="CB976" s="105"/>
      <c r="CC976" s="105"/>
      <c r="CD976" s="105"/>
      <c r="CE976" s="105"/>
      <c r="CF976" s="105"/>
      <c r="CG976" s="105"/>
      <c r="CH976" s="105"/>
      <c r="CI976" s="105"/>
      <c r="CJ976" s="105"/>
      <c r="CK976" s="105"/>
      <c r="CL976" s="105"/>
      <c r="CM976" s="105"/>
      <c r="CN976" s="105"/>
      <c r="CO976" s="105"/>
      <c r="CP976" s="105"/>
      <c r="CQ976" s="105"/>
      <c r="CR976" s="105"/>
      <c r="CS976" s="105"/>
      <c r="CT976" s="105"/>
      <c r="CU976" s="105"/>
      <c r="CV976" s="105"/>
      <c r="CW976" s="105"/>
      <c r="CX976" s="105"/>
      <c r="CY976" s="105"/>
      <c r="CZ976" s="105"/>
      <c r="DA976" s="105"/>
      <c r="DB976" s="105"/>
      <c r="DC976" s="105"/>
      <c r="DD976" s="105"/>
      <c r="DE976" s="105"/>
      <c r="DF976" s="105"/>
      <c r="DG976" s="105"/>
      <c r="DH976" s="105"/>
      <c r="DI976" s="105"/>
      <c r="DJ976" s="105"/>
      <c r="DK976" s="105"/>
      <c r="DL976" s="105"/>
      <c r="DM976" s="105"/>
      <c r="DN976" s="105"/>
      <c r="DO976" s="105"/>
      <c r="DP976" s="105"/>
      <c r="DQ976" s="105"/>
      <c r="DR976" s="105"/>
      <c r="DS976" s="105"/>
      <c r="DT976" s="105"/>
      <c r="DU976" s="105"/>
      <c r="DV976" s="105"/>
      <c r="DW976" s="105"/>
      <c r="DX976" s="105"/>
      <c r="DY976" s="105"/>
      <c r="DZ976" s="105"/>
      <c r="EA976" s="105"/>
      <c r="EB976" s="105"/>
      <c r="EC976" s="105"/>
      <c r="ED976" s="105"/>
      <c r="EE976" s="105"/>
      <c r="EF976" s="105"/>
      <c r="EG976" s="105"/>
      <c r="EH976" s="105"/>
      <c r="EI976" s="105"/>
      <c r="EJ976" s="105"/>
      <c r="EK976" s="105"/>
      <c r="EL976" s="105"/>
      <c r="EM976" s="105"/>
      <c r="EN976" s="105"/>
      <c r="EO976" s="105"/>
      <c r="EP976" s="105"/>
      <c r="EQ976" s="105"/>
      <c r="ER976" s="105"/>
      <c r="ES976" s="105"/>
      <c r="ET976" s="105"/>
      <c r="EU976" s="105"/>
      <c r="EV976" s="105"/>
      <c r="EW976" s="105"/>
      <c r="EX976" s="105"/>
      <c r="EY976" s="105"/>
      <c r="EZ976" s="105"/>
      <c r="FA976" s="105"/>
      <c r="FB976" s="105"/>
      <c r="FC976" s="105"/>
      <c r="FD976" s="105"/>
      <c r="FE976" s="105"/>
      <c r="FF976" s="105"/>
      <c r="FG976" s="105"/>
      <c r="FH976" s="105"/>
      <c r="FI976" s="105"/>
      <c r="FJ976" s="105"/>
      <c r="FK976" s="105"/>
      <c r="FL976" s="105"/>
      <c r="FM976" s="105"/>
      <c r="FN976" s="105"/>
      <c r="FO976" s="105"/>
      <c r="FP976" s="105"/>
      <c r="FQ976" s="105"/>
      <c r="FR976" s="105"/>
      <c r="FS976" s="105"/>
      <c r="FT976" s="105"/>
      <c r="FU976" s="105"/>
      <c r="FV976" s="105"/>
      <c r="FW976" s="105"/>
      <c r="FX976" s="105"/>
      <c r="FY976" s="105"/>
      <c r="FZ976" s="105"/>
      <c r="GA976" s="105"/>
      <c r="GB976" s="105"/>
      <c r="GC976" s="105"/>
      <c r="GD976" s="105"/>
      <c r="GE976" s="105"/>
      <c r="GF976" s="105"/>
      <c r="GG976" s="105"/>
      <c r="GH976" s="105"/>
      <c r="GI976" s="105"/>
      <c r="GJ976" s="105"/>
      <c r="GK976" s="105"/>
      <c r="GL976" s="105"/>
      <c r="GM976" s="105"/>
      <c r="GN976" s="105"/>
      <c r="GO976" s="105"/>
      <c r="GP976" s="105"/>
      <c r="GQ976" s="105"/>
      <c r="GR976" s="105"/>
      <c r="GS976" s="105"/>
      <c r="GT976" s="105"/>
      <c r="GU976" s="105"/>
      <c r="GV976" s="105"/>
      <c r="GW976" s="105"/>
      <c r="GX976" s="105"/>
      <c r="GY976" s="105"/>
      <c r="GZ976" s="105"/>
      <c r="HA976" s="105"/>
      <c r="HB976" s="105"/>
      <c r="HC976" s="105"/>
      <c r="HD976" s="105"/>
      <c r="HE976" s="105"/>
      <c r="HF976" s="105"/>
      <c r="HG976" s="105"/>
      <c r="HH976" s="105"/>
      <c r="HI976" s="105"/>
      <c r="HJ976" s="105"/>
      <c r="HK976" s="105"/>
      <c r="HL976" s="105"/>
      <c r="HM976" s="105"/>
      <c r="HN976" s="105"/>
      <c r="HO976" s="105"/>
      <c r="HP976" s="105"/>
      <c r="HQ976" s="105"/>
      <c r="HR976" s="105"/>
      <c r="HS976" s="105"/>
      <c r="HT976" s="105"/>
      <c r="HU976" s="105"/>
      <c r="HV976" s="105"/>
      <c r="HW976" s="105"/>
      <c r="HX976" s="105"/>
      <c r="HY976" s="105"/>
      <c r="HZ976" s="105"/>
    </row>
    <row r="977" spans="1:14" s="177" customFormat="1">
      <c r="A977" s="408" t="s">
        <v>546</v>
      </c>
      <c r="B977" s="558" t="s">
        <v>1278</v>
      </c>
      <c r="C977" s="559"/>
      <c r="D977" s="466"/>
      <c r="E977" s="529"/>
      <c r="F977" s="529"/>
      <c r="G977" s="314"/>
      <c r="H977" s="1"/>
      <c r="I977" s="1"/>
      <c r="J977" s="1"/>
      <c r="K977" s="1"/>
      <c r="L977" s="1"/>
      <c r="M977" s="1"/>
      <c r="N977" s="1"/>
    </row>
    <row r="978" spans="1:14" s="105" customFormat="1">
      <c r="A978" s="178"/>
      <c r="B978" s="446"/>
      <c r="C978" s="23"/>
      <c r="D978" s="464"/>
      <c r="E978" s="502"/>
      <c r="F978" s="503"/>
      <c r="G978" s="314"/>
      <c r="H978" s="1"/>
      <c r="I978" s="1"/>
      <c r="J978" s="1"/>
      <c r="K978" s="1"/>
      <c r="L978" s="1"/>
      <c r="M978" s="1"/>
      <c r="N978" s="1"/>
    </row>
    <row r="979" spans="1:14" s="177" customFormat="1" ht="25.5">
      <c r="A979" s="67" t="s">
        <v>1283</v>
      </c>
      <c r="B979" s="24" t="s">
        <v>1279</v>
      </c>
      <c r="C979" s="233"/>
      <c r="D979" s="467"/>
      <c r="E979" s="496"/>
      <c r="F979" s="497"/>
      <c r="G979" s="314"/>
      <c r="I979" s="1"/>
      <c r="J979" s="1"/>
      <c r="K979" s="1"/>
      <c r="L979" s="1"/>
      <c r="M979" s="1"/>
      <c r="N979" s="1"/>
    </row>
    <row r="980" spans="1:14" s="177" customFormat="1" ht="38.25">
      <c r="A980" s="67"/>
      <c r="B980" s="24" t="s">
        <v>1280</v>
      </c>
      <c r="C980" s="233"/>
      <c r="D980" s="467"/>
      <c r="E980" s="496"/>
      <c r="F980" s="497"/>
      <c r="G980" s="314"/>
      <c r="H980" s="1"/>
      <c r="I980" s="1"/>
      <c r="J980" s="1"/>
      <c r="K980" s="1"/>
      <c r="L980" s="1"/>
      <c r="M980" s="1"/>
      <c r="N980" s="1"/>
    </row>
    <row r="981" spans="1:14" s="177" customFormat="1" ht="357">
      <c r="A981" s="67"/>
      <c r="B981" s="24" t="s">
        <v>1281</v>
      </c>
      <c r="C981" s="233"/>
      <c r="D981" s="467"/>
      <c r="E981" s="496"/>
      <c r="F981" s="497"/>
      <c r="G981" s="314"/>
      <c r="I981" s="1"/>
      <c r="J981" s="1"/>
      <c r="K981" s="1"/>
      <c r="L981" s="1"/>
      <c r="M981" s="1"/>
      <c r="N981" s="1"/>
    </row>
    <row r="982" spans="1:14" s="177" customFormat="1">
      <c r="A982" s="575"/>
      <c r="B982" s="41" t="s">
        <v>1282</v>
      </c>
      <c r="C982" s="176" t="s">
        <v>430</v>
      </c>
      <c r="D982" s="473">
        <v>42.51</v>
      </c>
      <c r="E982" s="570"/>
      <c r="F982" s="551">
        <f>D982*E982</f>
        <v>0</v>
      </c>
      <c r="G982" s="314"/>
      <c r="I982" s="1"/>
      <c r="J982" s="1"/>
      <c r="K982" s="1"/>
      <c r="L982" s="1"/>
      <c r="M982" s="1"/>
      <c r="N982" s="1"/>
    </row>
    <row r="983" spans="1:14" s="177" customFormat="1">
      <c r="A983" s="178"/>
      <c r="B983" s="446"/>
      <c r="C983" s="23"/>
      <c r="D983" s="464"/>
      <c r="E983" s="502"/>
      <c r="F983" s="503"/>
      <c r="G983" s="314"/>
      <c r="I983" s="1"/>
      <c r="J983" s="1"/>
      <c r="K983" s="1"/>
      <c r="L983" s="1"/>
      <c r="M983" s="1"/>
      <c r="N983" s="1"/>
    </row>
    <row r="984" spans="1:14" s="177" customFormat="1" ht="25.5">
      <c r="A984" s="67" t="s">
        <v>1288</v>
      </c>
      <c r="B984" s="24" t="s">
        <v>1284</v>
      </c>
      <c r="C984" s="233"/>
      <c r="D984" s="467"/>
      <c r="E984" s="496"/>
      <c r="F984" s="497"/>
      <c r="G984" s="314"/>
      <c r="I984" s="1"/>
      <c r="J984" s="1"/>
      <c r="K984" s="1"/>
      <c r="L984" s="1"/>
      <c r="M984" s="1"/>
      <c r="N984" s="1"/>
    </row>
    <row r="985" spans="1:14" s="40" customFormat="1" ht="38.25">
      <c r="A985" s="67"/>
      <c r="B985" s="24" t="s">
        <v>1285</v>
      </c>
      <c r="C985" s="233"/>
      <c r="D985" s="467"/>
      <c r="E985" s="496"/>
      <c r="F985" s="497"/>
      <c r="G985" s="314"/>
      <c r="H985" s="177"/>
      <c r="I985" s="1"/>
      <c r="J985" s="1"/>
      <c r="K985" s="1"/>
      <c r="L985" s="1"/>
      <c r="M985" s="1"/>
      <c r="N985" s="1"/>
    </row>
    <row r="986" spans="1:14" s="40" customFormat="1" ht="255" customHeight="1">
      <c r="A986" s="67"/>
      <c r="B986" s="24" t="s">
        <v>1286</v>
      </c>
      <c r="C986" s="233"/>
      <c r="D986" s="467"/>
      <c r="E986" s="496"/>
      <c r="F986" s="497"/>
      <c r="G986" s="314"/>
      <c r="H986" s="177"/>
      <c r="I986" s="1"/>
      <c r="J986" s="1"/>
      <c r="K986" s="1"/>
      <c r="L986" s="1"/>
      <c r="M986" s="1"/>
      <c r="N986" s="1"/>
    </row>
    <row r="987" spans="1:14" s="1" customFormat="1">
      <c r="A987" s="575"/>
      <c r="B987" s="41" t="s">
        <v>1287</v>
      </c>
      <c r="C987" s="176" t="s">
        <v>430</v>
      </c>
      <c r="D987" s="473">
        <v>11.57</v>
      </c>
      <c r="E987" s="570"/>
      <c r="F987" s="551">
        <f>D987*E987</f>
        <v>0</v>
      </c>
      <c r="G987" s="314"/>
      <c r="H987" s="40"/>
    </row>
    <row r="988" spans="1:14" s="1" customFormat="1">
      <c r="A988" s="178"/>
      <c r="B988" s="446"/>
      <c r="C988" s="23"/>
      <c r="D988" s="464"/>
      <c r="E988" s="502"/>
      <c r="F988" s="503"/>
      <c r="G988" s="314"/>
      <c r="H988" s="40"/>
    </row>
    <row r="989" spans="1:14" s="1" customFormat="1">
      <c r="A989" s="67" t="s">
        <v>1635</v>
      </c>
      <c r="B989" s="24" t="s">
        <v>1636</v>
      </c>
      <c r="C989" s="233"/>
      <c r="D989" s="467"/>
      <c r="E989" s="496"/>
      <c r="F989" s="497"/>
      <c r="G989" s="314"/>
    </row>
    <row r="990" spans="1:14" s="1" customFormat="1" ht="51">
      <c r="A990" s="67"/>
      <c r="B990" s="24" t="s">
        <v>1637</v>
      </c>
      <c r="C990" s="233"/>
      <c r="D990" s="467"/>
      <c r="E990" s="496"/>
      <c r="F990" s="497"/>
      <c r="G990" s="314"/>
    </row>
    <row r="991" spans="1:14" s="1" customFormat="1" ht="51">
      <c r="A991" s="178"/>
      <c r="B991" s="24" t="s">
        <v>1638</v>
      </c>
      <c r="C991" s="23"/>
      <c r="D991" s="464"/>
      <c r="E991" s="502"/>
      <c r="F991" s="503"/>
      <c r="G991" s="314"/>
    </row>
    <row r="992" spans="1:14" s="1" customFormat="1">
      <c r="A992" s="575"/>
      <c r="B992" s="41" t="s">
        <v>1639</v>
      </c>
      <c r="C992" s="176" t="s">
        <v>430</v>
      </c>
      <c r="D992" s="473">
        <v>20.47</v>
      </c>
      <c r="E992" s="570"/>
      <c r="F992" s="551">
        <f>D992*E992</f>
        <v>0</v>
      </c>
      <c r="G992" s="314"/>
    </row>
    <row r="993" spans="1:14" s="1" customFormat="1">
      <c r="A993" s="178"/>
      <c r="B993" s="446"/>
      <c r="C993" s="23"/>
      <c r="D993" s="464"/>
      <c r="E993" s="502"/>
      <c r="F993" s="503"/>
      <c r="G993" s="314"/>
    </row>
    <row r="994" spans="1:14" s="1" customFormat="1">
      <c r="A994" s="67" t="s">
        <v>1640</v>
      </c>
      <c r="B994" s="24" t="s">
        <v>1641</v>
      </c>
      <c r="C994" s="233"/>
      <c r="D994" s="467"/>
      <c r="E994" s="496"/>
      <c r="F994" s="497"/>
      <c r="G994" s="314"/>
      <c r="L994" s="40"/>
      <c r="M994" s="40"/>
      <c r="N994" s="40"/>
    </row>
    <row r="995" spans="1:14" s="1" customFormat="1" ht="89.25" customHeight="1">
      <c r="A995" s="67"/>
      <c r="B995" s="24" t="s">
        <v>1642</v>
      </c>
      <c r="C995" s="233"/>
      <c r="D995" s="467"/>
      <c r="E995" s="496"/>
      <c r="F995" s="497"/>
      <c r="G995" s="314"/>
      <c r="I995" s="40"/>
      <c r="J995" s="40"/>
      <c r="K995" s="40"/>
      <c r="L995" s="207"/>
      <c r="M995" s="207"/>
      <c r="N995" s="207"/>
    </row>
    <row r="996" spans="1:14" s="1" customFormat="1" ht="51">
      <c r="A996" s="178"/>
      <c r="B996" s="24" t="s">
        <v>1643</v>
      </c>
      <c r="C996" s="23"/>
      <c r="D996" s="464"/>
      <c r="E996" s="502"/>
      <c r="F996" s="503"/>
      <c r="G996" s="314"/>
      <c r="I996" s="207"/>
      <c r="J996" s="207"/>
      <c r="K996" s="207"/>
      <c r="L996" s="207"/>
      <c r="M996" s="207"/>
      <c r="N996" s="207"/>
    </row>
    <row r="997" spans="1:14" s="1" customFormat="1">
      <c r="A997" s="575"/>
      <c r="B997" s="41" t="s">
        <v>1639</v>
      </c>
      <c r="C997" s="176" t="s">
        <v>430</v>
      </c>
      <c r="D997" s="473">
        <v>148.83000000000001</v>
      </c>
      <c r="E997" s="570"/>
      <c r="F997" s="551">
        <f>D997*E997</f>
        <v>0</v>
      </c>
      <c r="G997" s="314"/>
      <c r="I997" s="207"/>
      <c r="J997" s="207"/>
      <c r="K997" s="207"/>
      <c r="L997" s="177"/>
      <c r="M997" s="177"/>
      <c r="N997" s="177"/>
    </row>
    <row r="998" spans="1:14" s="1" customFormat="1">
      <c r="A998" s="178"/>
      <c r="B998" s="455"/>
      <c r="C998" s="23"/>
      <c r="D998" s="464"/>
      <c r="E998" s="502"/>
      <c r="F998" s="503"/>
      <c r="G998" s="314"/>
      <c r="I998" s="177"/>
      <c r="J998" s="177"/>
      <c r="K998" s="177"/>
      <c r="L998" s="177"/>
      <c r="M998" s="177"/>
      <c r="N998" s="177"/>
    </row>
    <row r="999" spans="1:14" s="1" customFormat="1">
      <c r="A999" s="560"/>
      <c r="B999" s="558" t="s">
        <v>1289</v>
      </c>
      <c r="C999" s="409"/>
      <c r="D999" s="561"/>
      <c r="E999" s="562"/>
      <c r="F999" s="529">
        <f>SUM(F981:F998)</f>
        <v>0</v>
      </c>
      <c r="G999" s="314"/>
      <c r="I999" s="177"/>
      <c r="J999" s="177"/>
      <c r="K999" s="177"/>
      <c r="L999" s="177"/>
      <c r="M999" s="177"/>
      <c r="N999" s="177"/>
    </row>
    <row r="1000" spans="1:14" s="1" customFormat="1">
      <c r="A1000" s="178"/>
      <c r="B1000" s="446"/>
      <c r="C1000" s="23"/>
      <c r="D1000" s="464"/>
      <c r="E1000" s="502"/>
      <c r="F1000" s="503"/>
      <c r="G1000" s="314"/>
      <c r="I1000" s="177"/>
      <c r="J1000" s="177"/>
      <c r="K1000" s="177"/>
      <c r="L1000" s="177"/>
      <c r="M1000" s="177"/>
      <c r="N1000" s="177"/>
    </row>
    <row r="1001" spans="1:14" s="1" customFormat="1">
      <c r="A1001" s="178"/>
      <c r="B1001" s="446"/>
      <c r="C1001" s="23"/>
      <c r="D1001" s="464"/>
      <c r="E1001" s="502"/>
      <c r="F1001" s="503"/>
      <c r="G1001" s="314"/>
      <c r="I1001" s="177"/>
      <c r="J1001" s="177"/>
      <c r="K1001" s="177"/>
      <c r="L1001" s="177"/>
      <c r="M1001" s="177"/>
      <c r="N1001" s="177"/>
    </row>
    <row r="1002" spans="1:14" s="1" customFormat="1">
      <c r="A1002" s="408" t="s">
        <v>545</v>
      </c>
      <c r="B1002" s="558" t="s">
        <v>1290</v>
      </c>
      <c r="C1002" s="559"/>
      <c r="D1002" s="466"/>
      <c r="E1002" s="529"/>
      <c r="F1002" s="529"/>
      <c r="G1002" s="314"/>
      <c r="I1002" s="177"/>
      <c r="J1002" s="177"/>
      <c r="K1002" s="177"/>
      <c r="L1002" s="177"/>
      <c r="M1002" s="177"/>
      <c r="N1002" s="177"/>
    </row>
    <row r="1003" spans="1:14" s="1" customFormat="1">
      <c r="A1003" s="178"/>
      <c r="B1003" s="446"/>
      <c r="C1003" s="23"/>
      <c r="D1003" s="464"/>
      <c r="E1003" s="502"/>
      <c r="F1003" s="503"/>
      <c r="G1003" s="314"/>
      <c r="I1003" s="177"/>
      <c r="J1003" s="177"/>
      <c r="K1003" s="177"/>
      <c r="N1003" s="105"/>
    </row>
    <row r="1004" spans="1:14" s="1" customFormat="1">
      <c r="A1004" s="234"/>
      <c r="B1004" s="456" t="s">
        <v>455</v>
      </c>
      <c r="C1004" s="185"/>
      <c r="D1004" s="217"/>
      <c r="E1004" s="520"/>
      <c r="F1004" s="549"/>
      <c r="G1004" s="314"/>
      <c r="L1004" s="32"/>
      <c r="M1004" s="32"/>
      <c r="N1004" s="61"/>
    </row>
    <row r="1005" spans="1:14" s="1" customFormat="1">
      <c r="A1005" s="236"/>
      <c r="B1005" s="27"/>
      <c r="C1005" s="185"/>
      <c r="D1005" s="217"/>
      <c r="E1005" s="520"/>
      <c r="F1005" s="549"/>
      <c r="G1005" s="314"/>
      <c r="I1005" s="32"/>
      <c r="J1005" s="32"/>
      <c r="K1005" s="32"/>
      <c r="L1005" s="32"/>
      <c r="M1005" s="32"/>
      <c r="N1005" s="61"/>
    </row>
    <row r="1006" spans="1:14" s="40" customFormat="1" ht="89.25">
      <c r="A1006" s="54"/>
      <c r="B1006" s="50" t="s">
        <v>456</v>
      </c>
      <c r="C1006" s="209"/>
      <c r="D1006" s="426"/>
      <c r="E1006" s="521"/>
      <c r="F1006" s="549"/>
      <c r="G1006" s="314"/>
      <c r="H1006" s="1"/>
      <c r="I1006" s="32"/>
      <c r="J1006" s="32"/>
      <c r="K1006" s="32"/>
      <c r="L1006" s="32"/>
      <c r="M1006" s="32"/>
      <c r="N1006" s="61"/>
    </row>
    <row r="1007" spans="1:14" s="207" customFormat="1">
      <c r="A1007" s="237"/>
      <c r="B1007" s="25" t="s">
        <v>457</v>
      </c>
      <c r="C1007" s="87"/>
      <c r="D1007" s="426"/>
      <c r="E1007" s="521"/>
      <c r="F1007" s="549"/>
      <c r="G1007" s="314"/>
      <c r="H1007" s="1"/>
      <c r="I1007" s="32"/>
      <c r="J1007" s="32"/>
      <c r="K1007" s="32"/>
      <c r="L1007" s="1"/>
      <c r="M1007" s="1"/>
      <c r="N1007" s="105"/>
    </row>
    <row r="1008" spans="1:14" s="207" customFormat="1">
      <c r="A1008" s="54"/>
      <c r="B1008" s="456" t="s">
        <v>458</v>
      </c>
      <c r="C1008" s="209"/>
      <c r="D1008" s="426"/>
      <c r="E1008" s="521"/>
      <c r="F1008" s="549"/>
      <c r="G1008" s="314"/>
      <c r="H1008" s="40"/>
      <c r="I1008" s="1"/>
      <c r="J1008" s="1"/>
      <c r="K1008" s="1"/>
      <c r="L1008" s="1"/>
      <c r="M1008" s="1"/>
      <c r="N1008" s="105"/>
    </row>
    <row r="1009" spans="1:256" s="177" customFormat="1" ht="38.25">
      <c r="A1009" s="54"/>
      <c r="B1009" s="50" t="s">
        <v>459</v>
      </c>
      <c r="C1009" s="209"/>
      <c r="D1009" s="426"/>
      <c r="E1009" s="521"/>
      <c r="F1009" s="549"/>
      <c r="G1009" s="314"/>
      <c r="H1009" s="207"/>
      <c r="I1009" s="1"/>
      <c r="J1009" s="1"/>
      <c r="K1009" s="1"/>
      <c r="L1009" s="1"/>
      <c r="M1009" s="1"/>
      <c r="N1009" s="105"/>
    </row>
    <row r="1010" spans="1:256" s="177" customFormat="1">
      <c r="A1010" s="237"/>
      <c r="B1010" s="25"/>
      <c r="C1010" s="87"/>
      <c r="D1010" s="426"/>
      <c r="E1010" s="522"/>
      <c r="F1010" s="549"/>
      <c r="G1010" s="314"/>
      <c r="H1010" s="207"/>
      <c r="I1010" s="1"/>
      <c r="J1010" s="1"/>
      <c r="K1010" s="1"/>
      <c r="L1010" s="1"/>
      <c r="M1010" s="1"/>
      <c r="N1010" s="105"/>
    </row>
    <row r="1011" spans="1:256" s="177" customFormat="1">
      <c r="A1011" s="237"/>
      <c r="B1011" s="27" t="s">
        <v>460</v>
      </c>
      <c r="C1011" s="87"/>
      <c r="D1011" s="426"/>
      <c r="E1011" s="522"/>
      <c r="F1011" s="549"/>
      <c r="G1011" s="314"/>
      <c r="I1011" s="1"/>
      <c r="J1011" s="1"/>
      <c r="K1011" s="1"/>
      <c r="L1011" s="1"/>
      <c r="M1011" s="1"/>
      <c r="N1011" s="105"/>
    </row>
    <row r="1012" spans="1:256" s="177" customFormat="1" ht="38.25" customHeight="1">
      <c r="A1012" s="54"/>
      <c r="B1012" s="50" t="s">
        <v>461</v>
      </c>
      <c r="C1012" s="209"/>
      <c r="D1012" s="426"/>
      <c r="E1012" s="521"/>
      <c r="F1012" s="549"/>
      <c r="G1012" s="314"/>
      <c r="I1012" s="1"/>
      <c r="J1012" s="1"/>
      <c r="K1012" s="1"/>
      <c r="L1012" s="1"/>
      <c r="M1012" s="1"/>
      <c r="N1012" s="105"/>
    </row>
    <row r="1013" spans="1:256" s="177" customFormat="1">
      <c r="A1013" s="54"/>
      <c r="B1013" s="457"/>
      <c r="C1013" s="209"/>
      <c r="D1013" s="426"/>
      <c r="E1013" s="521"/>
      <c r="F1013" s="549"/>
      <c r="G1013" s="314"/>
      <c r="I1013" s="1"/>
      <c r="J1013" s="1"/>
      <c r="K1013" s="1"/>
      <c r="L1013" s="1"/>
      <c r="M1013" s="1"/>
      <c r="N1013" s="105"/>
    </row>
    <row r="1014" spans="1:256" s="177" customFormat="1">
      <c r="A1014" s="237"/>
      <c r="B1014" s="27" t="s">
        <v>462</v>
      </c>
      <c r="C1014" s="209"/>
      <c r="D1014" s="426"/>
      <c r="E1014" s="522"/>
      <c r="F1014" s="549"/>
      <c r="G1014" s="314"/>
      <c r="I1014" s="1"/>
      <c r="J1014" s="1"/>
      <c r="K1014" s="1"/>
      <c r="L1014" s="1"/>
      <c r="M1014" s="1"/>
      <c r="N1014" s="105"/>
    </row>
    <row r="1015" spans="1:256" s="105" customFormat="1" ht="38.25">
      <c r="A1015" s="237"/>
      <c r="B1015" s="50" t="s">
        <v>463</v>
      </c>
      <c r="C1015" s="209"/>
      <c r="D1015" s="426"/>
      <c r="E1015" s="522"/>
      <c r="F1015" s="549"/>
      <c r="G1015" s="314"/>
      <c r="H1015" s="177"/>
      <c r="I1015" s="1"/>
      <c r="J1015" s="1"/>
      <c r="K1015" s="1"/>
      <c r="L1015" s="1"/>
      <c r="M1015" s="1"/>
    </row>
    <row r="1016" spans="1:256" s="61" customFormat="1" ht="89.25" customHeight="1">
      <c r="A1016" s="54"/>
      <c r="B1016" s="50" t="s">
        <v>464</v>
      </c>
      <c r="C1016" s="209"/>
      <c r="D1016" s="426"/>
      <c r="E1016" s="521"/>
      <c r="F1016" s="549"/>
      <c r="G1016" s="314"/>
      <c r="H1016" s="177"/>
      <c r="I1016" s="1"/>
      <c r="J1016" s="1"/>
      <c r="K1016" s="1"/>
      <c r="L1016" s="1"/>
      <c r="M1016" s="1"/>
      <c r="N1016" s="105"/>
    </row>
    <row r="1017" spans="1:256" s="61" customFormat="1" ht="38.25">
      <c r="A1017" s="54"/>
      <c r="B1017" s="50" t="s">
        <v>465</v>
      </c>
      <c r="C1017" s="209"/>
      <c r="D1017" s="426"/>
      <c r="E1017" s="521"/>
      <c r="F1017" s="549"/>
      <c r="G1017" s="314"/>
      <c r="H1017" s="1"/>
      <c r="I1017" s="1"/>
      <c r="J1017" s="1"/>
      <c r="K1017" s="1"/>
      <c r="L1017" s="1"/>
      <c r="M1017" s="1"/>
      <c r="N1017" s="105"/>
    </row>
    <row r="1018" spans="1:256" s="61" customFormat="1" ht="38.25">
      <c r="A1018" s="54"/>
      <c r="B1018" s="50" t="s">
        <v>466</v>
      </c>
      <c r="C1018" s="209"/>
      <c r="D1018" s="426"/>
      <c r="E1018" s="521"/>
      <c r="F1018" s="549"/>
      <c r="G1018" s="314"/>
      <c r="H1018" s="32"/>
      <c r="I1018" s="1"/>
      <c r="J1018" s="1"/>
      <c r="K1018" s="1"/>
      <c r="L1018" s="1"/>
      <c r="M1018" s="1"/>
      <c r="N1018" s="105"/>
    </row>
    <row r="1019" spans="1:256" s="216" customFormat="1">
      <c r="A1019" s="54"/>
      <c r="B1019" s="456"/>
      <c r="C1019" s="209"/>
      <c r="D1019" s="426"/>
      <c r="E1019" s="521"/>
      <c r="F1019" s="549"/>
      <c r="G1019" s="314"/>
      <c r="H1019" s="32"/>
      <c r="I1019" s="1"/>
      <c r="J1019" s="1"/>
      <c r="K1019" s="1"/>
      <c r="L1019" s="1"/>
      <c r="M1019" s="1"/>
      <c r="N1019" s="105"/>
      <c r="O1019" s="105"/>
      <c r="P1019" s="105"/>
      <c r="Q1019" s="105"/>
      <c r="R1019" s="105"/>
      <c r="S1019" s="105"/>
      <c r="T1019" s="105"/>
      <c r="U1019" s="105"/>
      <c r="V1019" s="105"/>
      <c r="W1019" s="105"/>
      <c r="X1019" s="105"/>
      <c r="Y1019" s="105"/>
      <c r="Z1019" s="105"/>
      <c r="AA1019" s="105"/>
      <c r="AB1019" s="105"/>
      <c r="AC1019" s="105"/>
      <c r="AD1019" s="105"/>
      <c r="AE1019" s="105"/>
      <c r="AF1019" s="105"/>
      <c r="AG1019" s="105"/>
      <c r="AH1019" s="105"/>
      <c r="AI1019" s="105"/>
      <c r="AJ1019" s="105"/>
      <c r="AK1019" s="105"/>
      <c r="AL1019" s="105"/>
      <c r="AM1019" s="105"/>
      <c r="AN1019" s="105"/>
      <c r="AO1019" s="105"/>
      <c r="AP1019" s="105"/>
      <c r="AQ1019" s="105"/>
      <c r="AR1019" s="105"/>
      <c r="AS1019" s="105"/>
      <c r="AT1019" s="105"/>
      <c r="AU1019" s="105"/>
      <c r="AV1019" s="105"/>
      <c r="AW1019" s="105"/>
      <c r="AX1019" s="105"/>
      <c r="AY1019" s="105"/>
      <c r="AZ1019" s="105"/>
      <c r="BA1019" s="105"/>
      <c r="BB1019" s="105"/>
      <c r="BC1019" s="105"/>
      <c r="BD1019" s="105"/>
      <c r="BE1019" s="105"/>
      <c r="BF1019" s="105"/>
      <c r="BG1019" s="105"/>
      <c r="BH1019" s="105"/>
      <c r="BI1019" s="105"/>
      <c r="BJ1019" s="105"/>
      <c r="BK1019" s="105"/>
      <c r="BL1019" s="105"/>
      <c r="BM1019" s="105"/>
      <c r="BN1019" s="105"/>
      <c r="BO1019" s="105"/>
      <c r="BP1019" s="105"/>
      <c r="BQ1019" s="105"/>
      <c r="BR1019" s="105"/>
      <c r="BS1019" s="105"/>
      <c r="BT1019" s="105"/>
      <c r="BU1019" s="105"/>
      <c r="BV1019" s="105"/>
      <c r="BW1019" s="105"/>
      <c r="BX1019" s="105"/>
      <c r="BY1019" s="105"/>
      <c r="BZ1019" s="105"/>
      <c r="CA1019" s="105"/>
      <c r="CB1019" s="105"/>
      <c r="CC1019" s="105"/>
      <c r="CD1019" s="105"/>
      <c r="CE1019" s="105"/>
      <c r="CF1019" s="105"/>
      <c r="CG1019" s="105"/>
      <c r="CH1019" s="105"/>
      <c r="CI1019" s="105"/>
      <c r="CJ1019" s="105"/>
      <c r="CK1019" s="105"/>
      <c r="CL1019" s="105"/>
      <c r="CM1019" s="105"/>
      <c r="CN1019" s="105"/>
      <c r="CO1019" s="105"/>
      <c r="CP1019" s="105"/>
      <c r="CQ1019" s="105"/>
      <c r="CR1019" s="105"/>
      <c r="CS1019" s="105"/>
      <c r="CT1019" s="105"/>
      <c r="CU1019" s="105"/>
      <c r="CV1019" s="105"/>
      <c r="CW1019" s="105"/>
      <c r="CX1019" s="105"/>
      <c r="CY1019" s="105"/>
      <c r="CZ1019" s="105"/>
      <c r="DA1019" s="105"/>
      <c r="DB1019" s="105"/>
      <c r="DC1019" s="105"/>
      <c r="DD1019" s="105"/>
      <c r="DE1019" s="105"/>
      <c r="DF1019" s="105"/>
      <c r="DG1019" s="105"/>
      <c r="DH1019" s="105"/>
      <c r="DI1019" s="105"/>
      <c r="DJ1019" s="105"/>
      <c r="DK1019" s="105"/>
      <c r="DL1019" s="105"/>
      <c r="DM1019" s="105"/>
      <c r="DN1019" s="105"/>
      <c r="DO1019" s="105"/>
      <c r="DP1019" s="105"/>
      <c r="DQ1019" s="105"/>
      <c r="DR1019" s="105"/>
      <c r="DS1019" s="105"/>
      <c r="DT1019" s="105"/>
      <c r="DU1019" s="105"/>
      <c r="DV1019" s="105"/>
      <c r="DW1019" s="105"/>
      <c r="DX1019" s="105"/>
      <c r="DY1019" s="105"/>
      <c r="DZ1019" s="105"/>
      <c r="EA1019" s="105"/>
      <c r="EB1019" s="105"/>
      <c r="EC1019" s="105"/>
      <c r="ED1019" s="105"/>
      <c r="EE1019" s="105"/>
      <c r="EF1019" s="105"/>
      <c r="EG1019" s="105"/>
      <c r="EH1019" s="105"/>
      <c r="EI1019" s="105"/>
      <c r="EJ1019" s="105"/>
      <c r="EK1019" s="105"/>
      <c r="EL1019" s="105"/>
      <c r="EM1019" s="105"/>
      <c r="EN1019" s="105"/>
      <c r="EO1019" s="105"/>
      <c r="EP1019" s="105"/>
      <c r="EQ1019" s="105"/>
      <c r="ER1019" s="105"/>
      <c r="ES1019" s="105"/>
      <c r="ET1019" s="105"/>
      <c r="EU1019" s="105"/>
      <c r="EV1019" s="105"/>
      <c r="EW1019" s="105"/>
      <c r="EX1019" s="105"/>
      <c r="EY1019" s="105"/>
      <c r="EZ1019" s="105"/>
      <c r="FA1019" s="105"/>
      <c r="FB1019" s="105"/>
      <c r="FC1019" s="105"/>
      <c r="FD1019" s="105"/>
      <c r="FE1019" s="105"/>
      <c r="FF1019" s="105"/>
      <c r="FG1019" s="105"/>
      <c r="FH1019" s="105"/>
      <c r="FI1019" s="105"/>
      <c r="FJ1019" s="105"/>
      <c r="FK1019" s="105"/>
      <c r="FL1019" s="105"/>
      <c r="FM1019" s="105"/>
      <c r="FN1019" s="105"/>
      <c r="FO1019" s="105"/>
      <c r="FP1019" s="105"/>
      <c r="FQ1019" s="105"/>
      <c r="FR1019" s="105"/>
      <c r="FS1019" s="105"/>
      <c r="FT1019" s="105"/>
      <c r="FU1019" s="105"/>
      <c r="FV1019" s="105"/>
      <c r="FW1019" s="105"/>
      <c r="FX1019" s="105"/>
      <c r="FY1019" s="105"/>
      <c r="FZ1019" s="105"/>
      <c r="GA1019" s="105"/>
      <c r="GB1019" s="105"/>
      <c r="GC1019" s="105"/>
      <c r="GD1019" s="105"/>
      <c r="GE1019" s="105"/>
      <c r="GF1019" s="105"/>
      <c r="GG1019" s="105"/>
      <c r="GH1019" s="105"/>
      <c r="GI1019" s="105"/>
      <c r="GJ1019" s="105"/>
      <c r="GK1019" s="105"/>
      <c r="GL1019" s="105"/>
      <c r="GM1019" s="105"/>
      <c r="GN1019" s="105"/>
      <c r="GO1019" s="105"/>
      <c r="GP1019" s="105"/>
      <c r="GQ1019" s="105"/>
      <c r="GR1019" s="105"/>
      <c r="GS1019" s="105"/>
      <c r="GT1019" s="105"/>
      <c r="GU1019" s="105"/>
      <c r="GV1019" s="105"/>
      <c r="GW1019" s="105"/>
      <c r="GX1019" s="105"/>
      <c r="GY1019" s="105"/>
      <c r="GZ1019" s="105"/>
      <c r="HA1019" s="105"/>
      <c r="HB1019" s="105"/>
      <c r="HC1019" s="105"/>
      <c r="HD1019" s="105"/>
      <c r="HE1019" s="105"/>
      <c r="HF1019" s="105"/>
      <c r="HG1019" s="105"/>
      <c r="HH1019" s="105"/>
      <c r="HI1019" s="105"/>
      <c r="HJ1019" s="105"/>
      <c r="HK1019" s="105"/>
      <c r="HL1019" s="105"/>
      <c r="HM1019" s="105"/>
      <c r="HN1019" s="105"/>
      <c r="HO1019" s="105"/>
      <c r="HP1019" s="105"/>
      <c r="HQ1019" s="105"/>
      <c r="HR1019" s="105"/>
      <c r="HS1019" s="105"/>
      <c r="HT1019" s="105"/>
      <c r="HU1019" s="105"/>
      <c r="HV1019" s="105"/>
      <c r="HW1019" s="105"/>
      <c r="HX1019" s="105"/>
      <c r="HY1019" s="105"/>
      <c r="HZ1019" s="105"/>
      <c r="IA1019" s="105"/>
      <c r="IB1019" s="105"/>
      <c r="IC1019" s="105"/>
      <c r="ID1019" s="105"/>
      <c r="IE1019" s="105"/>
      <c r="IF1019" s="105"/>
      <c r="IG1019" s="105"/>
      <c r="IH1019" s="105"/>
      <c r="II1019" s="105"/>
      <c r="IJ1019" s="105"/>
      <c r="IK1019" s="105"/>
      <c r="IL1019" s="105"/>
      <c r="IM1019" s="105"/>
      <c r="IN1019" s="105"/>
      <c r="IO1019" s="105"/>
      <c r="IP1019" s="105"/>
      <c r="IQ1019" s="105"/>
      <c r="IR1019" s="105"/>
      <c r="IS1019" s="105"/>
      <c r="IT1019" s="105"/>
      <c r="IU1019" s="105"/>
      <c r="IV1019" s="105"/>
    </row>
    <row r="1020" spans="1:256" s="216" customFormat="1">
      <c r="A1020" s="237"/>
      <c r="B1020" s="27" t="s">
        <v>467</v>
      </c>
      <c r="C1020" s="209"/>
      <c r="D1020" s="426"/>
      <c r="E1020" s="522"/>
      <c r="F1020" s="549"/>
      <c r="G1020" s="314"/>
      <c r="H1020" s="32"/>
      <c r="I1020" s="1"/>
      <c r="J1020" s="1"/>
      <c r="K1020" s="1"/>
      <c r="L1020" s="1"/>
      <c r="M1020" s="1"/>
      <c r="N1020" s="105"/>
      <c r="O1020" s="105"/>
      <c r="P1020" s="105"/>
      <c r="Q1020" s="105"/>
      <c r="R1020" s="105"/>
      <c r="S1020" s="105"/>
      <c r="T1020" s="105"/>
      <c r="U1020" s="105"/>
      <c r="V1020" s="105"/>
      <c r="W1020" s="105"/>
      <c r="X1020" s="105"/>
      <c r="Y1020" s="105"/>
      <c r="Z1020" s="105"/>
      <c r="AA1020" s="105"/>
      <c r="AB1020" s="105"/>
      <c r="AC1020" s="105"/>
      <c r="AD1020" s="105"/>
      <c r="AE1020" s="105"/>
      <c r="AF1020" s="105"/>
      <c r="AG1020" s="105"/>
      <c r="AH1020" s="105"/>
      <c r="AI1020" s="105"/>
      <c r="AJ1020" s="105"/>
      <c r="AK1020" s="105"/>
      <c r="AL1020" s="105"/>
      <c r="AM1020" s="105"/>
      <c r="AN1020" s="105"/>
      <c r="AO1020" s="105"/>
      <c r="AP1020" s="105"/>
      <c r="AQ1020" s="105"/>
      <c r="AR1020" s="105"/>
      <c r="AS1020" s="105"/>
      <c r="AT1020" s="105"/>
      <c r="AU1020" s="105"/>
      <c r="AV1020" s="105"/>
      <c r="AW1020" s="105"/>
      <c r="AX1020" s="105"/>
      <c r="AY1020" s="105"/>
      <c r="AZ1020" s="105"/>
      <c r="BA1020" s="105"/>
      <c r="BB1020" s="105"/>
      <c r="BC1020" s="105"/>
      <c r="BD1020" s="105"/>
      <c r="BE1020" s="105"/>
      <c r="BF1020" s="105"/>
      <c r="BG1020" s="105"/>
      <c r="BH1020" s="105"/>
      <c r="BI1020" s="105"/>
      <c r="BJ1020" s="105"/>
      <c r="BK1020" s="105"/>
      <c r="BL1020" s="105"/>
      <c r="BM1020" s="105"/>
      <c r="BN1020" s="105"/>
      <c r="BO1020" s="105"/>
      <c r="BP1020" s="105"/>
      <c r="BQ1020" s="105"/>
      <c r="BR1020" s="105"/>
      <c r="BS1020" s="105"/>
      <c r="BT1020" s="105"/>
      <c r="BU1020" s="105"/>
      <c r="BV1020" s="105"/>
      <c r="BW1020" s="105"/>
      <c r="BX1020" s="105"/>
      <c r="BY1020" s="105"/>
      <c r="BZ1020" s="105"/>
      <c r="CA1020" s="105"/>
      <c r="CB1020" s="105"/>
      <c r="CC1020" s="105"/>
      <c r="CD1020" s="105"/>
      <c r="CE1020" s="105"/>
      <c r="CF1020" s="105"/>
      <c r="CG1020" s="105"/>
      <c r="CH1020" s="105"/>
      <c r="CI1020" s="105"/>
      <c r="CJ1020" s="105"/>
      <c r="CK1020" s="105"/>
      <c r="CL1020" s="105"/>
      <c r="CM1020" s="105"/>
      <c r="CN1020" s="105"/>
      <c r="CO1020" s="105"/>
      <c r="CP1020" s="105"/>
      <c r="CQ1020" s="105"/>
      <c r="CR1020" s="105"/>
      <c r="CS1020" s="105"/>
      <c r="CT1020" s="105"/>
      <c r="CU1020" s="105"/>
      <c r="CV1020" s="105"/>
      <c r="CW1020" s="105"/>
      <c r="CX1020" s="105"/>
      <c r="CY1020" s="105"/>
      <c r="CZ1020" s="105"/>
      <c r="DA1020" s="105"/>
      <c r="DB1020" s="105"/>
      <c r="DC1020" s="105"/>
      <c r="DD1020" s="105"/>
      <c r="DE1020" s="105"/>
      <c r="DF1020" s="105"/>
      <c r="DG1020" s="105"/>
      <c r="DH1020" s="105"/>
      <c r="DI1020" s="105"/>
      <c r="DJ1020" s="105"/>
      <c r="DK1020" s="105"/>
      <c r="DL1020" s="105"/>
      <c r="DM1020" s="105"/>
      <c r="DN1020" s="105"/>
      <c r="DO1020" s="105"/>
      <c r="DP1020" s="105"/>
      <c r="DQ1020" s="105"/>
      <c r="DR1020" s="105"/>
      <c r="DS1020" s="105"/>
      <c r="DT1020" s="105"/>
      <c r="DU1020" s="105"/>
      <c r="DV1020" s="105"/>
      <c r="DW1020" s="105"/>
      <c r="DX1020" s="105"/>
      <c r="DY1020" s="105"/>
      <c r="DZ1020" s="105"/>
      <c r="EA1020" s="105"/>
      <c r="EB1020" s="105"/>
      <c r="EC1020" s="105"/>
      <c r="ED1020" s="105"/>
      <c r="EE1020" s="105"/>
      <c r="EF1020" s="105"/>
      <c r="EG1020" s="105"/>
      <c r="EH1020" s="105"/>
      <c r="EI1020" s="105"/>
      <c r="EJ1020" s="105"/>
      <c r="EK1020" s="105"/>
      <c r="EL1020" s="105"/>
      <c r="EM1020" s="105"/>
      <c r="EN1020" s="105"/>
      <c r="EO1020" s="105"/>
      <c r="EP1020" s="105"/>
      <c r="EQ1020" s="105"/>
      <c r="ER1020" s="105"/>
      <c r="ES1020" s="105"/>
      <c r="ET1020" s="105"/>
      <c r="EU1020" s="105"/>
      <c r="EV1020" s="105"/>
      <c r="EW1020" s="105"/>
      <c r="EX1020" s="105"/>
      <c r="EY1020" s="105"/>
      <c r="EZ1020" s="105"/>
      <c r="FA1020" s="105"/>
      <c r="FB1020" s="105"/>
      <c r="FC1020" s="105"/>
      <c r="FD1020" s="105"/>
      <c r="FE1020" s="105"/>
      <c r="FF1020" s="105"/>
      <c r="FG1020" s="105"/>
      <c r="FH1020" s="105"/>
      <c r="FI1020" s="105"/>
      <c r="FJ1020" s="105"/>
      <c r="FK1020" s="105"/>
      <c r="FL1020" s="105"/>
      <c r="FM1020" s="105"/>
      <c r="FN1020" s="105"/>
      <c r="FO1020" s="105"/>
      <c r="FP1020" s="105"/>
      <c r="FQ1020" s="105"/>
      <c r="FR1020" s="105"/>
      <c r="FS1020" s="105"/>
      <c r="FT1020" s="105"/>
      <c r="FU1020" s="105"/>
      <c r="FV1020" s="105"/>
      <c r="FW1020" s="105"/>
      <c r="FX1020" s="105"/>
      <c r="FY1020" s="105"/>
      <c r="FZ1020" s="105"/>
      <c r="GA1020" s="105"/>
      <c r="GB1020" s="105"/>
      <c r="GC1020" s="105"/>
      <c r="GD1020" s="105"/>
      <c r="GE1020" s="105"/>
      <c r="GF1020" s="105"/>
      <c r="GG1020" s="105"/>
      <c r="GH1020" s="105"/>
      <c r="GI1020" s="105"/>
      <c r="GJ1020" s="105"/>
      <c r="GK1020" s="105"/>
      <c r="GL1020" s="105"/>
      <c r="GM1020" s="105"/>
      <c r="GN1020" s="105"/>
      <c r="GO1020" s="105"/>
      <c r="GP1020" s="105"/>
      <c r="GQ1020" s="105"/>
      <c r="GR1020" s="105"/>
      <c r="GS1020" s="105"/>
      <c r="GT1020" s="105"/>
      <c r="GU1020" s="105"/>
      <c r="GV1020" s="105"/>
      <c r="GW1020" s="105"/>
      <c r="GX1020" s="105"/>
      <c r="GY1020" s="105"/>
      <c r="GZ1020" s="105"/>
      <c r="HA1020" s="105"/>
      <c r="HB1020" s="105"/>
      <c r="HC1020" s="105"/>
      <c r="HD1020" s="105"/>
      <c r="HE1020" s="105"/>
      <c r="HF1020" s="105"/>
      <c r="HG1020" s="105"/>
      <c r="HH1020" s="105"/>
      <c r="HI1020" s="105"/>
      <c r="HJ1020" s="105"/>
      <c r="HK1020" s="105"/>
      <c r="HL1020" s="105"/>
      <c r="HM1020" s="105"/>
      <c r="HN1020" s="105"/>
      <c r="HO1020" s="105"/>
      <c r="HP1020" s="105"/>
      <c r="HQ1020" s="105"/>
      <c r="HR1020" s="105"/>
      <c r="HS1020" s="105"/>
      <c r="HT1020" s="105"/>
      <c r="HU1020" s="105"/>
      <c r="HV1020" s="105"/>
      <c r="HW1020" s="105"/>
      <c r="HX1020" s="105"/>
      <c r="HY1020" s="105"/>
      <c r="HZ1020" s="105"/>
      <c r="IA1020" s="105"/>
      <c r="IB1020" s="105"/>
      <c r="IC1020" s="105"/>
      <c r="ID1020" s="105"/>
      <c r="IE1020" s="105"/>
      <c r="IF1020" s="105"/>
      <c r="IG1020" s="105"/>
      <c r="IH1020" s="105"/>
      <c r="II1020" s="105"/>
      <c r="IJ1020" s="105"/>
      <c r="IK1020" s="105"/>
      <c r="IL1020" s="105"/>
      <c r="IM1020" s="105"/>
      <c r="IN1020" s="105"/>
      <c r="IO1020" s="105"/>
      <c r="IP1020" s="105"/>
      <c r="IQ1020" s="105"/>
      <c r="IR1020" s="105"/>
      <c r="IS1020" s="105"/>
      <c r="IT1020" s="105"/>
      <c r="IU1020" s="105"/>
      <c r="IV1020" s="105"/>
    </row>
    <row r="1021" spans="1:256" s="216" customFormat="1" ht="38.25">
      <c r="A1021" s="54"/>
      <c r="B1021" s="50" t="s">
        <v>468</v>
      </c>
      <c r="C1021" s="209"/>
      <c r="D1021" s="426"/>
      <c r="E1021" s="521"/>
      <c r="F1021" s="549"/>
      <c r="G1021" s="314"/>
      <c r="H1021" s="1"/>
      <c r="I1021" s="1"/>
      <c r="J1021" s="1"/>
      <c r="K1021" s="1"/>
      <c r="L1021" s="1"/>
      <c r="M1021" s="1"/>
      <c r="N1021" s="105"/>
      <c r="O1021" s="105"/>
      <c r="P1021" s="105"/>
      <c r="Q1021" s="105"/>
      <c r="R1021" s="105"/>
      <c r="S1021" s="105"/>
      <c r="T1021" s="105"/>
      <c r="U1021" s="105"/>
      <c r="V1021" s="105"/>
      <c r="W1021" s="105"/>
      <c r="X1021" s="105"/>
      <c r="Y1021" s="105"/>
      <c r="Z1021" s="105"/>
      <c r="AA1021" s="105"/>
      <c r="AB1021" s="105"/>
      <c r="AC1021" s="105"/>
      <c r="AD1021" s="105"/>
      <c r="AE1021" s="105"/>
      <c r="AF1021" s="105"/>
      <c r="AG1021" s="105"/>
      <c r="AH1021" s="105"/>
      <c r="AI1021" s="105"/>
      <c r="AJ1021" s="105"/>
      <c r="AK1021" s="105"/>
      <c r="AL1021" s="105"/>
      <c r="AM1021" s="105"/>
      <c r="AN1021" s="105"/>
      <c r="AO1021" s="105"/>
      <c r="AP1021" s="105"/>
      <c r="AQ1021" s="105"/>
      <c r="AR1021" s="105"/>
      <c r="AS1021" s="105"/>
      <c r="AT1021" s="105"/>
      <c r="AU1021" s="105"/>
      <c r="AV1021" s="105"/>
      <c r="AW1021" s="105"/>
      <c r="AX1021" s="105"/>
      <c r="AY1021" s="105"/>
      <c r="AZ1021" s="105"/>
      <c r="BA1021" s="105"/>
      <c r="BB1021" s="105"/>
      <c r="BC1021" s="105"/>
      <c r="BD1021" s="105"/>
      <c r="BE1021" s="105"/>
      <c r="BF1021" s="105"/>
      <c r="BG1021" s="105"/>
      <c r="BH1021" s="105"/>
      <c r="BI1021" s="105"/>
      <c r="BJ1021" s="105"/>
      <c r="BK1021" s="105"/>
      <c r="BL1021" s="105"/>
      <c r="BM1021" s="105"/>
      <c r="BN1021" s="105"/>
      <c r="BO1021" s="105"/>
      <c r="BP1021" s="105"/>
      <c r="BQ1021" s="105"/>
      <c r="BR1021" s="105"/>
      <c r="BS1021" s="105"/>
      <c r="BT1021" s="105"/>
      <c r="BU1021" s="105"/>
      <c r="BV1021" s="105"/>
      <c r="BW1021" s="105"/>
      <c r="BX1021" s="105"/>
      <c r="BY1021" s="105"/>
      <c r="BZ1021" s="105"/>
      <c r="CA1021" s="105"/>
      <c r="CB1021" s="105"/>
      <c r="CC1021" s="105"/>
      <c r="CD1021" s="105"/>
      <c r="CE1021" s="105"/>
      <c r="CF1021" s="105"/>
      <c r="CG1021" s="105"/>
      <c r="CH1021" s="105"/>
      <c r="CI1021" s="105"/>
      <c r="CJ1021" s="105"/>
      <c r="CK1021" s="105"/>
      <c r="CL1021" s="105"/>
      <c r="CM1021" s="105"/>
      <c r="CN1021" s="105"/>
      <c r="CO1021" s="105"/>
      <c r="CP1021" s="105"/>
      <c r="CQ1021" s="105"/>
      <c r="CR1021" s="105"/>
      <c r="CS1021" s="105"/>
      <c r="CT1021" s="105"/>
      <c r="CU1021" s="105"/>
      <c r="CV1021" s="105"/>
      <c r="CW1021" s="105"/>
      <c r="CX1021" s="105"/>
      <c r="CY1021" s="105"/>
      <c r="CZ1021" s="105"/>
      <c r="DA1021" s="105"/>
      <c r="DB1021" s="105"/>
      <c r="DC1021" s="105"/>
      <c r="DD1021" s="105"/>
      <c r="DE1021" s="105"/>
      <c r="DF1021" s="105"/>
      <c r="DG1021" s="105"/>
      <c r="DH1021" s="105"/>
      <c r="DI1021" s="105"/>
      <c r="DJ1021" s="105"/>
      <c r="DK1021" s="105"/>
      <c r="DL1021" s="105"/>
      <c r="DM1021" s="105"/>
      <c r="DN1021" s="105"/>
      <c r="DO1021" s="105"/>
      <c r="DP1021" s="105"/>
      <c r="DQ1021" s="105"/>
      <c r="DR1021" s="105"/>
      <c r="DS1021" s="105"/>
      <c r="DT1021" s="105"/>
      <c r="DU1021" s="105"/>
      <c r="DV1021" s="105"/>
      <c r="DW1021" s="105"/>
      <c r="DX1021" s="105"/>
      <c r="DY1021" s="105"/>
      <c r="DZ1021" s="105"/>
      <c r="EA1021" s="105"/>
      <c r="EB1021" s="105"/>
      <c r="EC1021" s="105"/>
      <c r="ED1021" s="105"/>
      <c r="EE1021" s="105"/>
      <c r="EF1021" s="105"/>
      <c r="EG1021" s="105"/>
      <c r="EH1021" s="105"/>
      <c r="EI1021" s="105"/>
      <c r="EJ1021" s="105"/>
      <c r="EK1021" s="105"/>
      <c r="EL1021" s="105"/>
      <c r="EM1021" s="105"/>
      <c r="EN1021" s="105"/>
      <c r="EO1021" s="105"/>
      <c r="EP1021" s="105"/>
      <c r="EQ1021" s="105"/>
      <c r="ER1021" s="105"/>
      <c r="ES1021" s="105"/>
      <c r="ET1021" s="105"/>
      <c r="EU1021" s="105"/>
      <c r="EV1021" s="105"/>
      <c r="EW1021" s="105"/>
      <c r="EX1021" s="105"/>
      <c r="EY1021" s="105"/>
      <c r="EZ1021" s="105"/>
      <c r="FA1021" s="105"/>
      <c r="FB1021" s="105"/>
      <c r="FC1021" s="105"/>
      <c r="FD1021" s="105"/>
      <c r="FE1021" s="105"/>
      <c r="FF1021" s="105"/>
      <c r="FG1021" s="105"/>
      <c r="FH1021" s="105"/>
      <c r="FI1021" s="105"/>
      <c r="FJ1021" s="105"/>
      <c r="FK1021" s="105"/>
      <c r="FL1021" s="105"/>
      <c r="FM1021" s="105"/>
      <c r="FN1021" s="105"/>
      <c r="FO1021" s="105"/>
      <c r="FP1021" s="105"/>
      <c r="FQ1021" s="105"/>
      <c r="FR1021" s="105"/>
      <c r="FS1021" s="105"/>
      <c r="FT1021" s="105"/>
      <c r="FU1021" s="105"/>
      <c r="FV1021" s="105"/>
      <c r="FW1021" s="105"/>
      <c r="FX1021" s="105"/>
      <c r="FY1021" s="105"/>
      <c r="FZ1021" s="105"/>
      <c r="GA1021" s="105"/>
      <c r="GB1021" s="105"/>
      <c r="GC1021" s="105"/>
      <c r="GD1021" s="105"/>
      <c r="GE1021" s="105"/>
      <c r="GF1021" s="105"/>
      <c r="GG1021" s="105"/>
      <c r="GH1021" s="105"/>
      <c r="GI1021" s="105"/>
      <c r="GJ1021" s="105"/>
      <c r="GK1021" s="105"/>
      <c r="GL1021" s="105"/>
      <c r="GM1021" s="105"/>
      <c r="GN1021" s="105"/>
      <c r="GO1021" s="105"/>
      <c r="GP1021" s="105"/>
      <c r="GQ1021" s="105"/>
      <c r="GR1021" s="105"/>
      <c r="GS1021" s="105"/>
      <c r="GT1021" s="105"/>
      <c r="GU1021" s="105"/>
      <c r="GV1021" s="105"/>
      <c r="GW1021" s="105"/>
      <c r="GX1021" s="105"/>
      <c r="GY1021" s="105"/>
      <c r="GZ1021" s="105"/>
      <c r="HA1021" s="105"/>
      <c r="HB1021" s="105"/>
      <c r="HC1021" s="105"/>
      <c r="HD1021" s="105"/>
      <c r="HE1021" s="105"/>
      <c r="HF1021" s="105"/>
      <c r="HG1021" s="105"/>
      <c r="HH1021" s="105"/>
      <c r="HI1021" s="105"/>
      <c r="HJ1021" s="105"/>
      <c r="HK1021" s="105"/>
      <c r="HL1021" s="105"/>
      <c r="HM1021" s="105"/>
      <c r="HN1021" s="105"/>
      <c r="HO1021" s="105"/>
      <c r="HP1021" s="105"/>
      <c r="HQ1021" s="105"/>
      <c r="HR1021" s="105"/>
      <c r="HS1021" s="105"/>
      <c r="HT1021" s="105"/>
      <c r="HU1021" s="105"/>
      <c r="HV1021" s="105"/>
      <c r="HW1021" s="105"/>
      <c r="HX1021" s="105"/>
      <c r="HY1021" s="105"/>
      <c r="HZ1021" s="105"/>
      <c r="IA1021" s="105"/>
      <c r="IB1021" s="105"/>
      <c r="IC1021" s="105"/>
      <c r="ID1021" s="105"/>
      <c r="IE1021" s="105"/>
      <c r="IF1021" s="105"/>
      <c r="IG1021" s="105"/>
      <c r="IH1021" s="105"/>
      <c r="II1021" s="105"/>
      <c r="IJ1021" s="105"/>
      <c r="IK1021" s="105"/>
      <c r="IL1021" s="105"/>
      <c r="IM1021" s="105"/>
      <c r="IN1021" s="105"/>
      <c r="IO1021" s="105"/>
      <c r="IP1021" s="105"/>
      <c r="IQ1021" s="105"/>
      <c r="IR1021" s="105"/>
      <c r="IS1021" s="105"/>
      <c r="IT1021" s="105"/>
      <c r="IU1021" s="105"/>
      <c r="IV1021" s="105"/>
    </row>
    <row r="1022" spans="1:256" s="216" customFormat="1" ht="63.75">
      <c r="A1022" s="54"/>
      <c r="B1022" s="50" t="s">
        <v>469</v>
      </c>
      <c r="C1022" s="209"/>
      <c r="D1022" s="426"/>
      <c r="E1022" s="521"/>
      <c r="F1022" s="549"/>
      <c r="G1022" s="314"/>
      <c r="H1022" s="1"/>
      <c r="I1022" s="1"/>
      <c r="J1022" s="1"/>
      <c r="K1022" s="1"/>
      <c r="L1022" s="1"/>
      <c r="M1022" s="1"/>
      <c r="N1022" s="105"/>
      <c r="O1022" s="105"/>
      <c r="P1022" s="105"/>
      <c r="Q1022" s="105"/>
      <c r="R1022" s="105"/>
      <c r="S1022" s="105"/>
      <c r="T1022" s="105"/>
      <c r="U1022" s="105"/>
      <c r="V1022" s="105"/>
      <c r="W1022" s="105"/>
      <c r="X1022" s="105"/>
      <c r="Y1022" s="105"/>
      <c r="Z1022" s="105"/>
      <c r="AA1022" s="105"/>
      <c r="AB1022" s="105"/>
      <c r="AC1022" s="105"/>
      <c r="AD1022" s="105"/>
      <c r="AE1022" s="105"/>
      <c r="AF1022" s="105"/>
      <c r="AG1022" s="105"/>
      <c r="AH1022" s="105"/>
      <c r="AI1022" s="105"/>
      <c r="AJ1022" s="105"/>
      <c r="AK1022" s="105"/>
      <c r="AL1022" s="105"/>
      <c r="AM1022" s="105"/>
      <c r="AN1022" s="105"/>
      <c r="AO1022" s="105"/>
      <c r="AP1022" s="105"/>
      <c r="AQ1022" s="105"/>
      <c r="AR1022" s="105"/>
      <c r="AS1022" s="105"/>
      <c r="AT1022" s="105"/>
      <c r="AU1022" s="105"/>
      <c r="AV1022" s="105"/>
      <c r="AW1022" s="105"/>
      <c r="AX1022" s="105"/>
      <c r="AY1022" s="105"/>
      <c r="AZ1022" s="105"/>
      <c r="BA1022" s="105"/>
      <c r="BB1022" s="105"/>
      <c r="BC1022" s="105"/>
      <c r="BD1022" s="105"/>
      <c r="BE1022" s="105"/>
      <c r="BF1022" s="105"/>
      <c r="BG1022" s="105"/>
      <c r="BH1022" s="105"/>
      <c r="BI1022" s="105"/>
      <c r="BJ1022" s="105"/>
      <c r="BK1022" s="105"/>
      <c r="BL1022" s="105"/>
      <c r="BM1022" s="105"/>
      <c r="BN1022" s="105"/>
      <c r="BO1022" s="105"/>
      <c r="BP1022" s="105"/>
      <c r="BQ1022" s="105"/>
      <c r="BR1022" s="105"/>
      <c r="BS1022" s="105"/>
      <c r="BT1022" s="105"/>
      <c r="BU1022" s="105"/>
      <c r="BV1022" s="105"/>
      <c r="BW1022" s="105"/>
      <c r="BX1022" s="105"/>
      <c r="BY1022" s="105"/>
      <c r="BZ1022" s="105"/>
      <c r="CA1022" s="105"/>
      <c r="CB1022" s="105"/>
      <c r="CC1022" s="105"/>
      <c r="CD1022" s="105"/>
      <c r="CE1022" s="105"/>
      <c r="CF1022" s="105"/>
      <c r="CG1022" s="105"/>
      <c r="CH1022" s="105"/>
      <c r="CI1022" s="105"/>
      <c r="CJ1022" s="105"/>
      <c r="CK1022" s="105"/>
      <c r="CL1022" s="105"/>
      <c r="CM1022" s="105"/>
      <c r="CN1022" s="105"/>
      <c r="CO1022" s="105"/>
      <c r="CP1022" s="105"/>
      <c r="CQ1022" s="105"/>
      <c r="CR1022" s="105"/>
      <c r="CS1022" s="105"/>
      <c r="CT1022" s="105"/>
      <c r="CU1022" s="105"/>
      <c r="CV1022" s="105"/>
      <c r="CW1022" s="105"/>
      <c r="CX1022" s="105"/>
      <c r="CY1022" s="105"/>
      <c r="CZ1022" s="105"/>
      <c r="DA1022" s="105"/>
      <c r="DB1022" s="105"/>
      <c r="DC1022" s="105"/>
      <c r="DD1022" s="105"/>
      <c r="DE1022" s="105"/>
      <c r="DF1022" s="105"/>
      <c r="DG1022" s="105"/>
      <c r="DH1022" s="105"/>
      <c r="DI1022" s="105"/>
      <c r="DJ1022" s="105"/>
      <c r="DK1022" s="105"/>
      <c r="DL1022" s="105"/>
      <c r="DM1022" s="105"/>
      <c r="DN1022" s="105"/>
      <c r="DO1022" s="105"/>
      <c r="DP1022" s="105"/>
      <c r="DQ1022" s="105"/>
      <c r="DR1022" s="105"/>
      <c r="DS1022" s="105"/>
      <c r="DT1022" s="105"/>
      <c r="DU1022" s="105"/>
      <c r="DV1022" s="105"/>
      <c r="DW1022" s="105"/>
      <c r="DX1022" s="105"/>
      <c r="DY1022" s="105"/>
      <c r="DZ1022" s="105"/>
      <c r="EA1022" s="105"/>
      <c r="EB1022" s="105"/>
      <c r="EC1022" s="105"/>
      <c r="ED1022" s="105"/>
      <c r="EE1022" s="105"/>
      <c r="EF1022" s="105"/>
      <c r="EG1022" s="105"/>
      <c r="EH1022" s="105"/>
      <c r="EI1022" s="105"/>
      <c r="EJ1022" s="105"/>
      <c r="EK1022" s="105"/>
      <c r="EL1022" s="105"/>
      <c r="EM1022" s="105"/>
      <c r="EN1022" s="105"/>
      <c r="EO1022" s="105"/>
      <c r="EP1022" s="105"/>
      <c r="EQ1022" s="105"/>
      <c r="ER1022" s="105"/>
      <c r="ES1022" s="105"/>
      <c r="ET1022" s="105"/>
      <c r="EU1022" s="105"/>
      <c r="EV1022" s="105"/>
      <c r="EW1022" s="105"/>
      <c r="EX1022" s="105"/>
      <c r="EY1022" s="105"/>
      <c r="EZ1022" s="105"/>
      <c r="FA1022" s="105"/>
      <c r="FB1022" s="105"/>
      <c r="FC1022" s="105"/>
      <c r="FD1022" s="105"/>
      <c r="FE1022" s="105"/>
      <c r="FF1022" s="105"/>
      <c r="FG1022" s="105"/>
      <c r="FH1022" s="105"/>
      <c r="FI1022" s="105"/>
      <c r="FJ1022" s="105"/>
      <c r="FK1022" s="105"/>
      <c r="FL1022" s="105"/>
      <c r="FM1022" s="105"/>
      <c r="FN1022" s="105"/>
      <c r="FO1022" s="105"/>
      <c r="FP1022" s="105"/>
      <c r="FQ1022" s="105"/>
      <c r="FR1022" s="105"/>
      <c r="FS1022" s="105"/>
      <c r="FT1022" s="105"/>
      <c r="FU1022" s="105"/>
      <c r="FV1022" s="105"/>
      <c r="FW1022" s="105"/>
      <c r="FX1022" s="105"/>
      <c r="FY1022" s="105"/>
      <c r="FZ1022" s="105"/>
      <c r="GA1022" s="105"/>
      <c r="GB1022" s="105"/>
      <c r="GC1022" s="105"/>
      <c r="GD1022" s="105"/>
      <c r="GE1022" s="105"/>
      <c r="GF1022" s="105"/>
      <c r="GG1022" s="105"/>
      <c r="GH1022" s="105"/>
      <c r="GI1022" s="105"/>
      <c r="GJ1022" s="105"/>
      <c r="GK1022" s="105"/>
      <c r="GL1022" s="105"/>
      <c r="GM1022" s="105"/>
      <c r="GN1022" s="105"/>
      <c r="GO1022" s="105"/>
      <c r="GP1022" s="105"/>
      <c r="GQ1022" s="105"/>
      <c r="GR1022" s="105"/>
      <c r="GS1022" s="105"/>
      <c r="GT1022" s="105"/>
      <c r="GU1022" s="105"/>
      <c r="GV1022" s="105"/>
      <c r="GW1022" s="105"/>
      <c r="GX1022" s="105"/>
      <c r="GY1022" s="105"/>
      <c r="GZ1022" s="105"/>
      <c r="HA1022" s="105"/>
      <c r="HB1022" s="105"/>
      <c r="HC1022" s="105"/>
      <c r="HD1022" s="105"/>
      <c r="HE1022" s="105"/>
      <c r="HF1022" s="105"/>
      <c r="HG1022" s="105"/>
      <c r="HH1022" s="105"/>
      <c r="HI1022" s="105"/>
      <c r="HJ1022" s="105"/>
      <c r="HK1022" s="105"/>
      <c r="HL1022" s="105"/>
      <c r="HM1022" s="105"/>
      <c r="HN1022" s="105"/>
      <c r="HO1022" s="105"/>
      <c r="HP1022" s="105"/>
      <c r="HQ1022" s="105"/>
      <c r="HR1022" s="105"/>
      <c r="HS1022" s="105"/>
      <c r="HT1022" s="105"/>
      <c r="HU1022" s="105"/>
      <c r="HV1022" s="105"/>
      <c r="HW1022" s="105"/>
      <c r="HX1022" s="105"/>
      <c r="HY1022" s="105"/>
      <c r="HZ1022" s="105"/>
      <c r="IA1022" s="105"/>
      <c r="IB1022" s="105"/>
      <c r="IC1022" s="105"/>
      <c r="ID1022" s="105"/>
      <c r="IE1022" s="105"/>
      <c r="IF1022" s="105"/>
      <c r="IG1022" s="105"/>
      <c r="IH1022" s="105"/>
      <c r="II1022" s="105"/>
      <c r="IJ1022" s="105"/>
      <c r="IK1022" s="105"/>
      <c r="IL1022" s="105"/>
      <c r="IM1022" s="105"/>
      <c r="IN1022" s="105"/>
      <c r="IO1022" s="105"/>
      <c r="IP1022" s="105"/>
      <c r="IQ1022" s="105"/>
      <c r="IR1022" s="105"/>
      <c r="IS1022" s="105"/>
      <c r="IT1022" s="105"/>
      <c r="IU1022" s="105"/>
      <c r="IV1022" s="105"/>
    </row>
    <row r="1023" spans="1:256" s="216" customFormat="1" ht="25.5">
      <c r="A1023" s="54"/>
      <c r="B1023" s="50" t="s">
        <v>470</v>
      </c>
      <c r="C1023" s="209"/>
      <c r="D1023" s="426"/>
      <c r="E1023" s="522"/>
      <c r="F1023" s="549"/>
      <c r="G1023" s="314"/>
      <c r="H1023" s="1"/>
      <c r="I1023" s="1"/>
      <c r="J1023" s="1"/>
      <c r="K1023" s="1"/>
      <c r="L1023" s="1"/>
      <c r="M1023" s="1"/>
      <c r="N1023" s="105"/>
      <c r="O1023" s="105"/>
      <c r="P1023" s="105"/>
      <c r="Q1023" s="105"/>
      <c r="R1023" s="105"/>
      <c r="S1023" s="105"/>
      <c r="T1023" s="105"/>
      <c r="U1023" s="105"/>
      <c r="V1023" s="105"/>
      <c r="W1023" s="105"/>
      <c r="X1023" s="105"/>
      <c r="Y1023" s="105"/>
      <c r="Z1023" s="105"/>
      <c r="AA1023" s="105"/>
      <c r="AB1023" s="105"/>
      <c r="AC1023" s="105"/>
      <c r="AD1023" s="105"/>
      <c r="AE1023" s="105"/>
      <c r="AF1023" s="105"/>
      <c r="AG1023" s="105"/>
      <c r="AH1023" s="105"/>
      <c r="AI1023" s="105"/>
      <c r="AJ1023" s="105"/>
      <c r="AK1023" s="105"/>
      <c r="AL1023" s="105"/>
      <c r="AM1023" s="105"/>
      <c r="AN1023" s="105"/>
      <c r="AO1023" s="105"/>
      <c r="AP1023" s="105"/>
      <c r="AQ1023" s="105"/>
      <c r="AR1023" s="105"/>
      <c r="AS1023" s="105"/>
      <c r="AT1023" s="105"/>
      <c r="AU1023" s="105"/>
      <c r="AV1023" s="105"/>
      <c r="AW1023" s="105"/>
      <c r="AX1023" s="105"/>
      <c r="AY1023" s="105"/>
      <c r="AZ1023" s="105"/>
      <c r="BA1023" s="105"/>
      <c r="BB1023" s="105"/>
      <c r="BC1023" s="105"/>
      <c r="BD1023" s="105"/>
      <c r="BE1023" s="105"/>
      <c r="BF1023" s="105"/>
      <c r="BG1023" s="105"/>
      <c r="BH1023" s="105"/>
      <c r="BI1023" s="105"/>
      <c r="BJ1023" s="105"/>
      <c r="BK1023" s="105"/>
      <c r="BL1023" s="105"/>
      <c r="BM1023" s="105"/>
      <c r="BN1023" s="105"/>
      <c r="BO1023" s="105"/>
      <c r="BP1023" s="105"/>
      <c r="BQ1023" s="105"/>
      <c r="BR1023" s="105"/>
      <c r="BS1023" s="105"/>
      <c r="BT1023" s="105"/>
      <c r="BU1023" s="105"/>
      <c r="BV1023" s="105"/>
      <c r="BW1023" s="105"/>
      <c r="BX1023" s="105"/>
      <c r="BY1023" s="105"/>
      <c r="BZ1023" s="105"/>
      <c r="CA1023" s="105"/>
      <c r="CB1023" s="105"/>
      <c r="CC1023" s="105"/>
      <c r="CD1023" s="105"/>
      <c r="CE1023" s="105"/>
      <c r="CF1023" s="105"/>
      <c r="CG1023" s="105"/>
      <c r="CH1023" s="105"/>
      <c r="CI1023" s="105"/>
      <c r="CJ1023" s="105"/>
      <c r="CK1023" s="105"/>
      <c r="CL1023" s="105"/>
      <c r="CM1023" s="105"/>
      <c r="CN1023" s="105"/>
      <c r="CO1023" s="105"/>
      <c r="CP1023" s="105"/>
      <c r="CQ1023" s="105"/>
      <c r="CR1023" s="105"/>
      <c r="CS1023" s="105"/>
      <c r="CT1023" s="105"/>
      <c r="CU1023" s="105"/>
      <c r="CV1023" s="105"/>
      <c r="CW1023" s="105"/>
      <c r="CX1023" s="105"/>
      <c r="CY1023" s="105"/>
      <c r="CZ1023" s="105"/>
      <c r="DA1023" s="105"/>
      <c r="DB1023" s="105"/>
      <c r="DC1023" s="105"/>
      <c r="DD1023" s="105"/>
      <c r="DE1023" s="105"/>
      <c r="DF1023" s="105"/>
      <c r="DG1023" s="105"/>
      <c r="DH1023" s="105"/>
      <c r="DI1023" s="105"/>
      <c r="DJ1023" s="105"/>
      <c r="DK1023" s="105"/>
      <c r="DL1023" s="105"/>
      <c r="DM1023" s="105"/>
      <c r="DN1023" s="105"/>
      <c r="DO1023" s="105"/>
      <c r="DP1023" s="105"/>
      <c r="DQ1023" s="105"/>
      <c r="DR1023" s="105"/>
      <c r="DS1023" s="105"/>
      <c r="DT1023" s="105"/>
      <c r="DU1023" s="105"/>
      <c r="DV1023" s="105"/>
      <c r="DW1023" s="105"/>
      <c r="DX1023" s="105"/>
      <c r="DY1023" s="105"/>
      <c r="DZ1023" s="105"/>
      <c r="EA1023" s="105"/>
      <c r="EB1023" s="105"/>
      <c r="EC1023" s="105"/>
      <c r="ED1023" s="105"/>
      <c r="EE1023" s="105"/>
      <c r="EF1023" s="105"/>
      <c r="EG1023" s="105"/>
      <c r="EH1023" s="105"/>
      <c r="EI1023" s="105"/>
      <c r="EJ1023" s="105"/>
      <c r="EK1023" s="105"/>
      <c r="EL1023" s="105"/>
      <c r="EM1023" s="105"/>
      <c r="EN1023" s="105"/>
      <c r="EO1023" s="105"/>
      <c r="EP1023" s="105"/>
      <c r="EQ1023" s="105"/>
      <c r="ER1023" s="105"/>
      <c r="ES1023" s="105"/>
      <c r="ET1023" s="105"/>
      <c r="EU1023" s="105"/>
      <c r="EV1023" s="105"/>
      <c r="EW1023" s="105"/>
      <c r="EX1023" s="105"/>
      <c r="EY1023" s="105"/>
      <c r="EZ1023" s="105"/>
      <c r="FA1023" s="105"/>
      <c r="FB1023" s="105"/>
      <c r="FC1023" s="105"/>
      <c r="FD1023" s="105"/>
      <c r="FE1023" s="105"/>
      <c r="FF1023" s="105"/>
      <c r="FG1023" s="105"/>
      <c r="FH1023" s="105"/>
      <c r="FI1023" s="105"/>
      <c r="FJ1023" s="105"/>
      <c r="FK1023" s="105"/>
      <c r="FL1023" s="105"/>
      <c r="FM1023" s="105"/>
      <c r="FN1023" s="105"/>
      <c r="FO1023" s="105"/>
      <c r="FP1023" s="105"/>
      <c r="FQ1023" s="105"/>
      <c r="FR1023" s="105"/>
      <c r="FS1023" s="105"/>
      <c r="FT1023" s="105"/>
      <c r="FU1023" s="105"/>
      <c r="FV1023" s="105"/>
      <c r="FW1023" s="105"/>
      <c r="FX1023" s="105"/>
      <c r="FY1023" s="105"/>
      <c r="FZ1023" s="105"/>
      <c r="GA1023" s="105"/>
      <c r="GB1023" s="105"/>
      <c r="GC1023" s="105"/>
      <c r="GD1023" s="105"/>
      <c r="GE1023" s="105"/>
      <c r="GF1023" s="105"/>
      <c r="GG1023" s="105"/>
      <c r="GH1023" s="105"/>
      <c r="GI1023" s="105"/>
      <c r="GJ1023" s="105"/>
      <c r="GK1023" s="105"/>
      <c r="GL1023" s="105"/>
      <c r="GM1023" s="105"/>
      <c r="GN1023" s="105"/>
      <c r="GO1023" s="105"/>
      <c r="GP1023" s="105"/>
      <c r="GQ1023" s="105"/>
      <c r="GR1023" s="105"/>
      <c r="GS1023" s="105"/>
      <c r="GT1023" s="105"/>
      <c r="GU1023" s="105"/>
      <c r="GV1023" s="105"/>
      <c r="GW1023" s="105"/>
      <c r="GX1023" s="105"/>
      <c r="GY1023" s="105"/>
      <c r="GZ1023" s="105"/>
      <c r="HA1023" s="105"/>
      <c r="HB1023" s="105"/>
      <c r="HC1023" s="105"/>
      <c r="HD1023" s="105"/>
      <c r="HE1023" s="105"/>
      <c r="HF1023" s="105"/>
      <c r="HG1023" s="105"/>
      <c r="HH1023" s="105"/>
      <c r="HI1023" s="105"/>
      <c r="HJ1023" s="105"/>
      <c r="HK1023" s="105"/>
      <c r="HL1023" s="105"/>
      <c r="HM1023" s="105"/>
      <c r="HN1023" s="105"/>
      <c r="HO1023" s="105"/>
      <c r="HP1023" s="105"/>
      <c r="HQ1023" s="105"/>
      <c r="HR1023" s="105"/>
      <c r="HS1023" s="105"/>
      <c r="HT1023" s="105"/>
      <c r="HU1023" s="105"/>
      <c r="HV1023" s="105"/>
      <c r="HW1023" s="105"/>
      <c r="HX1023" s="105"/>
      <c r="HY1023" s="105"/>
      <c r="HZ1023" s="105"/>
      <c r="IA1023" s="105"/>
      <c r="IB1023" s="105"/>
      <c r="IC1023" s="105"/>
      <c r="ID1023" s="105"/>
      <c r="IE1023" s="105"/>
      <c r="IF1023" s="105"/>
      <c r="IG1023" s="105"/>
      <c r="IH1023" s="105"/>
      <c r="II1023" s="105"/>
      <c r="IJ1023" s="105"/>
      <c r="IK1023" s="105"/>
      <c r="IL1023" s="105"/>
      <c r="IM1023" s="105"/>
      <c r="IN1023" s="105"/>
      <c r="IO1023" s="105"/>
      <c r="IP1023" s="105"/>
      <c r="IQ1023" s="105"/>
      <c r="IR1023" s="105"/>
      <c r="IS1023" s="105"/>
      <c r="IT1023" s="105"/>
      <c r="IU1023" s="105"/>
      <c r="IV1023" s="105"/>
    </row>
    <row r="1024" spans="1:256" s="216" customFormat="1" ht="51">
      <c r="A1024" s="54"/>
      <c r="B1024" s="51" t="s">
        <v>471</v>
      </c>
      <c r="C1024" s="209"/>
      <c r="D1024" s="426"/>
      <c r="E1024" s="522"/>
      <c r="F1024" s="549"/>
      <c r="G1024" s="314"/>
      <c r="H1024" s="1"/>
      <c r="I1024" s="1"/>
      <c r="J1024" s="1"/>
      <c r="K1024" s="1"/>
      <c r="L1024" s="1"/>
      <c r="M1024" s="1"/>
      <c r="N1024" s="105"/>
      <c r="O1024" s="105"/>
      <c r="P1024" s="105"/>
      <c r="Q1024" s="105"/>
      <c r="R1024" s="105"/>
      <c r="S1024" s="105"/>
      <c r="T1024" s="105"/>
      <c r="U1024" s="105"/>
      <c r="V1024" s="105"/>
      <c r="W1024" s="105"/>
      <c r="X1024" s="105"/>
      <c r="Y1024" s="105"/>
      <c r="Z1024" s="105"/>
      <c r="AA1024" s="105"/>
      <c r="AB1024" s="105"/>
      <c r="AC1024" s="105"/>
      <c r="AD1024" s="105"/>
      <c r="AE1024" s="105"/>
      <c r="AF1024" s="105"/>
      <c r="AG1024" s="105"/>
      <c r="AH1024" s="105"/>
      <c r="AI1024" s="105"/>
      <c r="AJ1024" s="105"/>
      <c r="AK1024" s="105"/>
      <c r="AL1024" s="105"/>
      <c r="AM1024" s="105"/>
      <c r="AN1024" s="105"/>
      <c r="AO1024" s="105"/>
      <c r="AP1024" s="105"/>
      <c r="AQ1024" s="105"/>
      <c r="AR1024" s="105"/>
      <c r="AS1024" s="105"/>
      <c r="AT1024" s="105"/>
      <c r="AU1024" s="105"/>
      <c r="AV1024" s="105"/>
      <c r="AW1024" s="105"/>
      <c r="AX1024" s="105"/>
      <c r="AY1024" s="105"/>
      <c r="AZ1024" s="105"/>
      <c r="BA1024" s="105"/>
      <c r="BB1024" s="105"/>
      <c r="BC1024" s="105"/>
      <c r="BD1024" s="105"/>
      <c r="BE1024" s="105"/>
      <c r="BF1024" s="105"/>
      <c r="BG1024" s="105"/>
      <c r="BH1024" s="105"/>
      <c r="BI1024" s="105"/>
      <c r="BJ1024" s="105"/>
      <c r="BK1024" s="105"/>
      <c r="BL1024" s="105"/>
      <c r="BM1024" s="105"/>
      <c r="BN1024" s="105"/>
      <c r="BO1024" s="105"/>
      <c r="BP1024" s="105"/>
      <c r="BQ1024" s="105"/>
      <c r="BR1024" s="105"/>
      <c r="BS1024" s="105"/>
      <c r="BT1024" s="105"/>
      <c r="BU1024" s="105"/>
      <c r="BV1024" s="105"/>
      <c r="BW1024" s="105"/>
      <c r="BX1024" s="105"/>
      <c r="BY1024" s="105"/>
      <c r="BZ1024" s="105"/>
      <c r="CA1024" s="105"/>
      <c r="CB1024" s="105"/>
      <c r="CC1024" s="105"/>
      <c r="CD1024" s="105"/>
      <c r="CE1024" s="105"/>
      <c r="CF1024" s="105"/>
      <c r="CG1024" s="105"/>
      <c r="CH1024" s="105"/>
      <c r="CI1024" s="105"/>
      <c r="CJ1024" s="105"/>
      <c r="CK1024" s="105"/>
      <c r="CL1024" s="105"/>
      <c r="CM1024" s="105"/>
      <c r="CN1024" s="105"/>
      <c r="CO1024" s="105"/>
      <c r="CP1024" s="105"/>
      <c r="CQ1024" s="105"/>
      <c r="CR1024" s="105"/>
      <c r="CS1024" s="105"/>
      <c r="CT1024" s="105"/>
      <c r="CU1024" s="105"/>
      <c r="CV1024" s="105"/>
      <c r="CW1024" s="105"/>
      <c r="CX1024" s="105"/>
      <c r="CY1024" s="105"/>
      <c r="CZ1024" s="105"/>
      <c r="DA1024" s="105"/>
      <c r="DB1024" s="105"/>
      <c r="DC1024" s="105"/>
      <c r="DD1024" s="105"/>
      <c r="DE1024" s="105"/>
      <c r="DF1024" s="105"/>
      <c r="DG1024" s="105"/>
      <c r="DH1024" s="105"/>
      <c r="DI1024" s="105"/>
      <c r="DJ1024" s="105"/>
      <c r="DK1024" s="105"/>
      <c r="DL1024" s="105"/>
      <c r="DM1024" s="105"/>
      <c r="DN1024" s="105"/>
      <c r="DO1024" s="105"/>
      <c r="DP1024" s="105"/>
      <c r="DQ1024" s="105"/>
      <c r="DR1024" s="105"/>
      <c r="DS1024" s="105"/>
      <c r="DT1024" s="105"/>
      <c r="DU1024" s="105"/>
      <c r="DV1024" s="105"/>
      <c r="DW1024" s="105"/>
      <c r="DX1024" s="105"/>
      <c r="DY1024" s="105"/>
      <c r="DZ1024" s="105"/>
      <c r="EA1024" s="105"/>
      <c r="EB1024" s="105"/>
      <c r="EC1024" s="105"/>
      <c r="ED1024" s="105"/>
      <c r="EE1024" s="105"/>
      <c r="EF1024" s="105"/>
      <c r="EG1024" s="105"/>
      <c r="EH1024" s="105"/>
      <c r="EI1024" s="105"/>
      <c r="EJ1024" s="105"/>
      <c r="EK1024" s="105"/>
      <c r="EL1024" s="105"/>
      <c r="EM1024" s="105"/>
      <c r="EN1024" s="105"/>
      <c r="EO1024" s="105"/>
      <c r="EP1024" s="105"/>
      <c r="EQ1024" s="105"/>
      <c r="ER1024" s="105"/>
      <c r="ES1024" s="105"/>
      <c r="ET1024" s="105"/>
      <c r="EU1024" s="105"/>
      <c r="EV1024" s="105"/>
      <c r="EW1024" s="105"/>
      <c r="EX1024" s="105"/>
      <c r="EY1024" s="105"/>
      <c r="EZ1024" s="105"/>
      <c r="FA1024" s="105"/>
      <c r="FB1024" s="105"/>
      <c r="FC1024" s="105"/>
      <c r="FD1024" s="105"/>
      <c r="FE1024" s="105"/>
      <c r="FF1024" s="105"/>
      <c r="FG1024" s="105"/>
      <c r="FH1024" s="105"/>
      <c r="FI1024" s="105"/>
      <c r="FJ1024" s="105"/>
      <c r="FK1024" s="105"/>
      <c r="FL1024" s="105"/>
      <c r="FM1024" s="105"/>
      <c r="FN1024" s="105"/>
      <c r="FO1024" s="105"/>
      <c r="FP1024" s="105"/>
      <c r="FQ1024" s="105"/>
      <c r="FR1024" s="105"/>
      <c r="FS1024" s="105"/>
      <c r="FT1024" s="105"/>
      <c r="FU1024" s="105"/>
      <c r="FV1024" s="105"/>
      <c r="FW1024" s="105"/>
      <c r="FX1024" s="105"/>
      <c r="FY1024" s="105"/>
      <c r="FZ1024" s="105"/>
      <c r="GA1024" s="105"/>
      <c r="GB1024" s="105"/>
      <c r="GC1024" s="105"/>
      <c r="GD1024" s="105"/>
      <c r="GE1024" s="105"/>
      <c r="GF1024" s="105"/>
      <c r="GG1024" s="105"/>
      <c r="GH1024" s="105"/>
      <c r="GI1024" s="105"/>
      <c r="GJ1024" s="105"/>
      <c r="GK1024" s="105"/>
      <c r="GL1024" s="105"/>
      <c r="GM1024" s="105"/>
      <c r="GN1024" s="105"/>
      <c r="GO1024" s="105"/>
      <c r="GP1024" s="105"/>
      <c r="GQ1024" s="105"/>
      <c r="GR1024" s="105"/>
      <c r="GS1024" s="105"/>
      <c r="GT1024" s="105"/>
      <c r="GU1024" s="105"/>
      <c r="GV1024" s="105"/>
      <c r="GW1024" s="105"/>
      <c r="GX1024" s="105"/>
      <c r="GY1024" s="105"/>
      <c r="GZ1024" s="105"/>
      <c r="HA1024" s="105"/>
      <c r="HB1024" s="105"/>
      <c r="HC1024" s="105"/>
      <c r="HD1024" s="105"/>
      <c r="HE1024" s="105"/>
      <c r="HF1024" s="105"/>
      <c r="HG1024" s="105"/>
      <c r="HH1024" s="105"/>
      <c r="HI1024" s="105"/>
      <c r="HJ1024" s="105"/>
      <c r="HK1024" s="105"/>
      <c r="HL1024" s="105"/>
      <c r="HM1024" s="105"/>
      <c r="HN1024" s="105"/>
      <c r="HO1024" s="105"/>
      <c r="HP1024" s="105"/>
      <c r="HQ1024" s="105"/>
      <c r="HR1024" s="105"/>
      <c r="HS1024" s="105"/>
      <c r="HT1024" s="105"/>
      <c r="HU1024" s="105"/>
      <c r="HV1024" s="105"/>
      <c r="HW1024" s="105"/>
      <c r="HX1024" s="105"/>
      <c r="HY1024" s="105"/>
      <c r="HZ1024" s="105"/>
      <c r="IA1024" s="105"/>
      <c r="IB1024" s="105"/>
      <c r="IC1024" s="105"/>
      <c r="ID1024" s="105"/>
      <c r="IE1024" s="105"/>
      <c r="IF1024" s="105"/>
      <c r="IG1024" s="105"/>
      <c r="IH1024" s="105"/>
      <c r="II1024" s="105"/>
      <c r="IJ1024" s="105"/>
      <c r="IK1024" s="105"/>
      <c r="IL1024" s="105"/>
      <c r="IM1024" s="105"/>
      <c r="IN1024" s="105"/>
      <c r="IO1024" s="105"/>
      <c r="IP1024" s="105"/>
      <c r="IQ1024" s="105"/>
      <c r="IR1024" s="105"/>
      <c r="IS1024" s="105"/>
      <c r="IT1024" s="105"/>
      <c r="IU1024" s="105"/>
      <c r="IV1024" s="105"/>
    </row>
    <row r="1025" spans="1:256" s="216" customFormat="1">
      <c r="A1025" s="234"/>
      <c r="B1025" s="458" t="s">
        <v>472</v>
      </c>
      <c r="C1025" s="185"/>
      <c r="D1025" s="219"/>
      <c r="E1025" s="521"/>
      <c r="F1025" s="549"/>
      <c r="G1025" s="314"/>
      <c r="H1025" s="1"/>
      <c r="I1025" s="1"/>
      <c r="J1025" s="1"/>
      <c r="K1025" s="1"/>
      <c r="L1025" s="1"/>
      <c r="M1025" s="1"/>
      <c r="N1025" s="105"/>
      <c r="O1025" s="105"/>
      <c r="P1025" s="105"/>
      <c r="Q1025" s="105"/>
      <c r="R1025" s="105"/>
      <c r="S1025" s="105"/>
      <c r="T1025" s="105"/>
      <c r="U1025" s="105"/>
      <c r="V1025" s="105"/>
      <c r="W1025" s="105"/>
      <c r="X1025" s="105"/>
      <c r="Y1025" s="105"/>
      <c r="Z1025" s="105"/>
      <c r="AA1025" s="105"/>
      <c r="AB1025" s="105"/>
      <c r="AC1025" s="105"/>
      <c r="AD1025" s="105"/>
      <c r="AE1025" s="105"/>
      <c r="AF1025" s="105"/>
      <c r="AG1025" s="105"/>
      <c r="AH1025" s="105"/>
      <c r="AI1025" s="105"/>
      <c r="AJ1025" s="105"/>
      <c r="AK1025" s="105"/>
      <c r="AL1025" s="105"/>
      <c r="AM1025" s="105"/>
      <c r="AN1025" s="105"/>
      <c r="AO1025" s="105"/>
      <c r="AP1025" s="105"/>
      <c r="AQ1025" s="105"/>
      <c r="AR1025" s="105"/>
      <c r="AS1025" s="105"/>
      <c r="AT1025" s="105"/>
      <c r="AU1025" s="105"/>
      <c r="AV1025" s="105"/>
      <c r="AW1025" s="105"/>
      <c r="AX1025" s="105"/>
      <c r="AY1025" s="105"/>
      <c r="AZ1025" s="105"/>
      <c r="BA1025" s="105"/>
      <c r="BB1025" s="105"/>
      <c r="BC1025" s="105"/>
      <c r="BD1025" s="105"/>
      <c r="BE1025" s="105"/>
      <c r="BF1025" s="105"/>
      <c r="BG1025" s="105"/>
      <c r="BH1025" s="105"/>
      <c r="BI1025" s="105"/>
      <c r="BJ1025" s="105"/>
      <c r="BK1025" s="105"/>
      <c r="BL1025" s="105"/>
      <c r="BM1025" s="105"/>
      <c r="BN1025" s="105"/>
      <c r="BO1025" s="105"/>
      <c r="BP1025" s="105"/>
      <c r="BQ1025" s="105"/>
      <c r="BR1025" s="105"/>
      <c r="BS1025" s="105"/>
      <c r="BT1025" s="105"/>
      <c r="BU1025" s="105"/>
      <c r="BV1025" s="105"/>
      <c r="BW1025" s="105"/>
      <c r="BX1025" s="105"/>
      <c r="BY1025" s="105"/>
      <c r="BZ1025" s="105"/>
      <c r="CA1025" s="105"/>
      <c r="CB1025" s="105"/>
      <c r="CC1025" s="105"/>
      <c r="CD1025" s="105"/>
      <c r="CE1025" s="105"/>
      <c r="CF1025" s="105"/>
      <c r="CG1025" s="105"/>
      <c r="CH1025" s="105"/>
      <c r="CI1025" s="105"/>
      <c r="CJ1025" s="105"/>
      <c r="CK1025" s="105"/>
      <c r="CL1025" s="105"/>
      <c r="CM1025" s="105"/>
      <c r="CN1025" s="105"/>
      <c r="CO1025" s="105"/>
      <c r="CP1025" s="105"/>
      <c r="CQ1025" s="105"/>
      <c r="CR1025" s="105"/>
      <c r="CS1025" s="105"/>
      <c r="CT1025" s="105"/>
      <c r="CU1025" s="105"/>
      <c r="CV1025" s="105"/>
      <c r="CW1025" s="105"/>
      <c r="CX1025" s="105"/>
      <c r="CY1025" s="105"/>
      <c r="CZ1025" s="105"/>
      <c r="DA1025" s="105"/>
      <c r="DB1025" s="105"/>
      <c r="DC1025" s="105"/>
      <c r="DD1025" s="105"/>
      <c r="DE1025" s="105"/>
      <c r="DF1025" s="105"/>
      <c r="DG1025" s="105"/>
      <c r="DH1025" s="105"/>
      <c r="DI1025" s="105"/>
      <c r="DJ1025" s="105"/>
      <c r="DK1025" s="105"/>
      <c r="DL1025" s="105"/>
      <c r="DM1025" s="105"/>
      <c r="DN1025" s="105"/>
      <c r="DO1025" s="105"/>
      <c r="DP1025" s="105"/>
      <c r="DQ1025" s="105"/>
      <c r="DR1025" s="105"/>
      <c r="DS1025" s="105"/>
      <c r="DT1025" s="105"/>
      <c r="DU1025" s="105"/>
      <c r="DV1025" s="105"/>
      <c r="DW1025" s="105"/>
      <c r="DX1025" s="105"/>
      <c r="DY1025" s="105"/>
      <c r="DZ1025" s="105"/>
      <c r="EA1025" s="105"/>
      <c r="EB1025" s="105"/>
      <c r="EC1025" s="105"/>
      <c r="ED1025" s="105"/>
      <c r="EE1025" s="105"/>
      <c r="EF1025" s="105"/>
      <c r="EG1025" s="105"/>
      <c r="EH1025" s="105"/>
      <c r="EI1025" s="105"/>
      <c r="EJ1025" s="105"/>
      <c r="EK1025" s="105"/>
      <c r="EL1025" s="105"/>
      <c r="EM1025" s="105"/>
      <c r="EN1025" s="105"/>
      <c r="EO1025" s="105"/>
      <c r="EP1025" s="105"/>
      <c r="EQ1025" s="105"/>
      <c r="ER1025" s="105"/>
      <c r="ES1025" s="105"/>
      <c r="ET1025" s="105"/>
      <c r="EU1025" s="105"/>
      <c r="EV1025" s="105"/>
      <c r="EW1025" s="105"/>
      <c r="EX1025" s="105"/>
      <c r="EY1025" s="105"/>
      <c r="EZ1025" s="105"/>
      <c r="FA1025" s="105"/>
      <c r="FB1025" s="105"/>
      <c r="FC1025" s="105"/>
      <c r="FD1025" s="105"/>
      <c r="FE1025" s="105"/>
      <c r="FF1025" s="105"/>
      <c r="FG1025" s="105"/>
      <c r="FH1025" s="105"/>
      <c r="FI1025" s="105"/>
      <c r="FJ1025" s="105"/>
      <c r="FK1025" s="105"/>
      <c r="FL1025" s="105"/>
      <c r="FM1025" s="105"/>
      <c r="FN1025" s="105"/>
      <c r="FO1025" s="105"/>
      <c r="FP1025" s="105"/>
      <c r="FQ1025" s="105"/>
      <c r="FR1025" s="105"/>
      <c r="FS1025" s="105"/>
      <c r="FT1025" s="105"/>
      <c r="FU1025" s="105"/>
      <c r="FV1025" s="105"/>
      <c r="FW1025" s="105"/>
      <c r="FX1025" s="105"/>
      <c r="FY1025" s="105"/>
      <c r="FZ1025" s="105"/>
      <c r="GA1025" s="105"/>
      <c r="GB1025" s="105"/>
      <c r="GC1025" s="105"/>
      <c r="GD1025" s="105"/>
      <c r="GE1025" s="105"/>
      <c r="GF1025" s="105"/>
      <c r="GG1025" s="105"/>
      <c r="GH1025" s="105"/>
      <c r="GI1025" s="105"/>
      <c r="GJ1025" s="105"/>
      <c r="GK1025" s="105"/>
      <c r="GL1025" s="105"/>
      <c r="GM1025" s="105"/>
      <c r="GN1025" s="105"/>
      <c r="GO1025" s="105"/>
      <c r="GP1025" s="105"/>
      <c r="GQ1025" s="105"/>
      <c r="GR1025" s="105"/>
      <c r="GS1025" s="105"/>
      <c r="GT1025" s="105"/>
      <c r="GU1025" s="105"/>
      <c r="GV1025" s="105"/>
      <c r="GW1025" s="105"/>
      <c r="GX1025" s="105"/>
      <c r="GY1025" s="105"/>
      <c r="GZ1025" s="105"/>
      <c r="HA1025" s="105"/>
      <c r="HB1025" s="105"/>
      <c r="HC1025" s="105"/>
      <c r="HD1025" s="105"/>
      <c r="HE1025" s="105"/>
      <c r="HF1025" s="105"/>
      <c r="HG1025" s="105"/>
      <c r="HH1025" s="105"/>
      <c r="HI1025" s="105"/>
      <c r="HJ1025" s="105"/>
      <c r="HK1025" s="105"/>
      <c r="HL1025" s="105"/>
      <c r="HM1025" s="105"/>
      <c r="HN1025" s="105"/>
      <c r="HO1025" s="105"/>
      <c r="HP1025" s="105"/>
      <c r="HQ1025" s="105"/>
      <c r="HR1025" s="105"/>
      <c r="HS1025" s="105"/>
      <c r="HT1025" s="105"/>
      <c r="HU1025" s="105"/>
      <c r="HV1025" s="105"/>
      <c r="HW1025" s="105"/>
      <c r="HX1025" s="105"/>
      <c r="HY1025" s="105"/>
      <c r="HZ1025" s="105"/>
      <c r="IA1025" s="105"/>
      <c r="IB1025" s="105"/>
      <c r="IC1025" s="105"/>
      <c r="ID1025" s="105"/>
      <c r="IE1025" s="105"/>
      <c r="IF1025" s="105"/>
      <c r="IG1025" s="105"/>
      <c r="IH1025" s="105"/>
      <c r="II1025" s="105"/>
      <c r="IJ1025" s="105"/>
      <c r="IK1025" s="105"/>
      <c r="IL1025" s="105"/>
      <c r="IM1025" s="105"/>
      <c r="IN1025" s="105"/>
      <c r="IO1025" s="105"/>
      <c r="IP1025" s="105"/>
      <c r="IQ1025" s="105"/>
      <c r="IR1025" s="105"/>
      <c r="IS1025" s="105"/>
      <c r="IT1025" s="105"/>
      <c r="IU1025" s="105"/>
      <c r="IV1025" s="105"/>
    </row>
    <row r="1026" spans="1:256" s="105" customFormat="1" ht="25.5">
      <c r="A1026" s="623" t="s">
        <v>963</v>
      </c>
      <c r="B1026" s="26" t="s">
        <v>1313</v>
      </c>
      <c r="C1026" s="176" t="s">
        <v>422</v>
      </c>
      <c r="D1026" s="212">
        <v>10200</v>
      </c>
      <c r="E1026" s="570"/>
      <c r="F1026" s="551">
        <f>D1026*E1026</f>
        <v>0</v>
      </c>
      <c r="G1026" s="314"/>
      <c r="H1026" s="1"/>
      <c r="I1026" s="1"/>
      <c r="J1026" s="1"/>
      <c r="K1026" s="1"/>
      <c r="L1026" s="177"/>
      <c r="M1026" s="177"/>
      <c r="N1026" s="177"/>
    </row>
    <row r="1027" spans="1:256" s="216" customFormat="1" ht="63.75">
      <c r="A1027" s="623" t="s">
        <v>968</v>
      </c>
      <c r="B1027" s="26" t="s">
        <v>3501</v>
      </c>
      <c r="C1027" s="176" t="s">
        <v>422</v>
      </c>
      <c r="D1027" s="212">
        <v>5195</v>
      </c>
      <c r="E1027" s="570"/>
      <c r="F1027" s="551">
        <f>D1027*E1027</f>
        <v>0</v>
      </c>
      <c r="G1027" s="314"/>
      <c r="H1027" s="1"/>
      <c r="I1027" s="177"/>
      <c r="J1027" s="177"/>
      <c r="K1027" s="177"/>
      <c r="L1027" s="177"/>
      <c r="M1027" s="177"/>
      <c r="N1027" s="177"/>
      <c r="O1027" s="105"/>
      <c r="P1027" s="105"/>
      <c r="Q1027" s="105"/>
      <c r="R1027" s="105"/>
      <c r="S1027" s="105"/>
      <c r="T1027" s="105"/>
      <c r="U1027" s="105"/>
      <c r="V1027" s="105"/>
      <c r="W1027" s="105"/>
      <c r="X1027" s="105"/>
      <c r="Y1027" s="105"/>
      <c r="Z1027" s="105"/>
      <c r="AA1027" s="105"/>
      <c r="AB1027" s="105"/>
      <c r="AC1027" s="105"/>
      <c r="AD1027" s="105"/>
      <c r="AE1027" s="105"/>
      <c r="AF1027" s="105"/>
      <c r="AG1027" s="105"/>
      <c r="AH1027" s="105"/>
      <c r="AI1027" s="105"/>
      <c r="AJ1027" s="105"/>
      <c r="AK1027" s="105"/>
      <c r="AL1027" s="105"/>
      <c r="AM1027" s="105"/>
      <c r="AN1027" s="105"/>
      <c r="AO1027" s="105"/>
      <c r="AP1027" s="105"/>
      <c r="AQ1027" s="105"/>
      <c r="AR1027" s="105"/>
      <c r="AS1027" s="105"/>
      <c r="AT1027" s="105"/>
      <c r="AU1027" s="105"/>
      <c r="AV1027" s="105"/>
      <c r="AW1027" s="105"/>
      <c r="AX1027" s="105"/>
      <c r="AY1027" s="105"/>
      <c r="AZ1027" s="105"/>
      <c r="BA1027" s="105"/>
      <c r="BB1027" s="105"/>
      <c r="BC1027" s="105"/>
      <c r="BD1027" s="105"/>
      <c r="BE1027" s="105"/>
      <c r="BF1027" s="105"/>
      <c r="BG1027" s="105"/>
      <c r="BH1027" s="105"/>
      <c r="BI1027" s="105"/>
      <c r="BJ1027" s="105"/>
      <c r="BK1027" s="105"/>
      <c r="BL1027" s="105"/>
      <c r="BM1027" s="105"/>
      <c r="BN1027" s="105"/>
      <c r="BO1027" s="105"/>
      <c r="BP1027" s="105"/>
      <c r="BQ1027" s="105"/>
      <c r="BR1027" s="105"/>
      <c r="BS1027" s="105"/>
      <c r="BT1027" s="105"/>
      <c r="BU1027" s="105"/>
      <c r="BV1027" s="105"/>
      <c r="BW1027" s="105"/>
      <c r="BX1027" s="105"/>
      <c r="BY1027" s="105"/>
      <c r="BZ1027" s="105"/>
      <c r="CA1027" s="105"/>
      <c r="CB1027" s="105"/>
      <c r="CC1027" s="105"/>
      <c r="CD1027" s="105"/>
      <c r="CE1027" s="105"/>
      <c r="CF1027" s="105"/>
      <c r="CG1027" s="105"/>
      <c r="CH1027" s="105"/>
      <c r="CI1027" s="105"/>
      <c r="CJ1027" s="105"/>
      <c r="CK1027" s="105"/>
      <c r="CL1027" s="105"/>
      <c r="CM1027" s="105"/>
      <c r="CN1027" s="105"/>
      <c r="CO1027" s="105"/>
      <c r="CP1027" s="105"/>
      <c r="CQ1027" s="105"/>
      <c r="CR1027" s="105"/>
      <c r="CS1027" s="105"/>
      <c r="CT1027" s="105"/>
      <c r="CU1027" s="105"/>
      <c r="CV1027" s="105"/>
      <c r="CW1027" s="105"/>
      <c r="CX1027" s="105"/>
      <c r="CY1027" s="105"/>
      <c r="CZ1027" s="105"/>
      <c r="DA1027" s="105"/>
      <c r="DB1027" s="105"/>
      <c r="DC1027" s="105"/>
      <c r="DD1027" s="105"/>
      <c r="DE1027" s="105"/>
      <c r="DF1027" s="105"/>
      <c r="DG1027" s="105"/>
      <c r="DH1027" s="105"/>
      <c r="DI1027" s="105"/>
      <c r="DJ1027" s="105"/>
      <c r="DK1027" s="105"/>
      <c r="DL1027" s="105"/>
      <c r="DM1027" s="105"/>
      <c r="DN1027" s="105"/>
      <c r="DO1027" s="105"/>
      <c r="DP1027" s="105"/>
      <c r="DQ1027" s="105"/>
      <c r="DR1027" s="105"/>
      <c r="DS1027" s="105"/>
      <c r="DT1027" s="105"/>
      <c r="DU1027" s="105"/>
      <c r="DV1027" s="105"/>
      <c r="DW1027" s="105"/>
      <c r="DX1027" s="105"/>
      <c r="DY1027" s="105"/>
      <c r="DZ1027" s="105"/>
      <c r="EA1027" s="105"/>
      <c r="EB1027" s="105"/>
      <c r="EC1027" s="105"/>
      <c r="ED1027" s="105"/>
      <c r="EE1027" s="105"/>
      <c r="EF1027" s="105"/>
      <c r="EG1027" s="105"/>
      <c r="EH1027" s="105"/>
      <c r="EI1027" s="105"/>
      <c r="EJ1027" s="105"/>
      <c r="EK1027" s="105"/>
      <c r="EL1027" s="105"/>
      <c r="EM1027" s="105"/>
      <c r="EN1027" s="105"/>
      <c r="EO1027" s="105"/>
      <c r="EP1027" s="105"/>
      <c r="EQ1027" s="105"/>
      <c r="ER1027" s="105"/>
      <c r="ES1027" s="105"/>
      <c r="ET1027" s="105"/>
      <c r="EU1027" s="105"/>
      <c r="EV1027" s="105"/>
      <c r="EW1027" s="105"/>
      <c r="EX1027" s="105"/>
      <c r="EY1027" s="105"/>
      <c r="EZ1027" s="105"/>
      <c r="FA1027" s="105"/>
      <c r="FB1027" s="105"/>
      <c r="FC1027" s="105"/>
      <c r="FD1027" s="105"/>
      <c r="FE1027" s="105"/>
      <c r="FF1027" s="105"/>
      <c r="FG1027" s="105"/>
      <c r="FH1027" s="105"/>
      <c r="FI1027" s="105"/>
      <c r="FJ1027" s="105"/>
      <c r="FK1027" s="105"/>
      <c r="FL1027" s="105"/>
      <c r="FM1027" s="105"/>
      <c r="FN1027" s="105"/>
      <c r="FO1027" s="105"/>
      <c r="FP1027" s="105"/>
      <c r="FQ1027" s="105"/>
      <c r="FR1027" s="105"/>
      <c r="FS1027" s="105"/>
      <c r="FT1027" s="105"/>
      <c r="FU1027" s="105"/>
      <c r="FV1027" s="105"/>
      <c r="FW1027" s="105"/>
      <c r="FX1027" s="105"/>
      <c r="FY1027" s="105"/>
      <c r="FZ1027" s="105"/>
      <c r="GA1027" s="105"/>
      <c r="GB1027" s="105"/>
      <c r="GC1027" s="105"/>
      <c r="GD1027" s="105"/>
      <c r="GE1027" s="105"/>
      <c r="GF1027" s="105"/>
      <c r="GG1027" s="105"/>
      <c r="GH1027" s="105"/>
      <c r="GI1027" s="105"/>
      <c r="GJ1027" s="105"/>
      <c r="GK1027" s="105"/>
      <c r="GL1027" s="105"/>
      <c r="GM1027" s="105"/>
      <c r="GN1027" s="105"/>
      <c r="GO1027" s="105"/>
      <c r="GP1027" s="105"/>
      <c r="GQ1027" s="105"/>
      <c r="GR1027" s="105"/>
      <c r="GS1027" s="105"/>
      <c r="GT1027" s="105"/>
      <c r="GU1027" s="105"/>
      <c r="GV1027" s="105"/>
      <c r="GW1027" s="105"/>
      <c r="GX1027" s="105"/>
      <c r="GY1027" s="105"/>
      <c r="GZ1027" s="105"/>
      <c r="HA1027" s="105"/>
      <c r="HB1027" s="105"/>
      <c r="HC1027" s="105"/>
      <c r="HD1027" s="105"/>
      <c r="HE1027" s="105"/>
      <c r="HF1027" s="105"/>
      <c r="HG1027" s="105"/>
      <c r="HH1027" s="105"/>
      <c r="HI1027" s="105"/>
      <c r="HJ1027" s="105"/>
      <c r="HK1027" s="105"/>
      <c r="HL1027" s="105"/>
      <c r="HM1027" s="105"/>
      <c r="HN1027" s="105"/>
      <c r="HO1027" s="105"/>
      <c r="HP1027" s="105"/>
      <c r="HQ1027" s="105"/>
      <c r="HR1027" s="105"/>
      <c r="HS1027" s="105"/>
      <c r="HT1027" s="105"/>
      <c r="HU1027" s="105"/>
      <c r="HV1027" s="105"/>
      <c r="HW1027" s="105"/>
      <c r="HX1027" s="105"/>
      <c r="HY1027" s="105"/>
      <c r="HZ1027" s="105"/>
      <c r="IA1027" s="105"/>
      <c r="IB1027" s="105"/>
      <c r="IC1027" s="105"/>
      <c r="ID1027" s="105"/>
      <c r="IE1027" s="105"/>
      <c r="IF1027" s="105"/>
      <c r="IG1027" s="105"/>
      <c r="IH1027" s="105"/>
      <c r="II1027" s="105"/>
      <c r="IJ1027" s="105"/>
      <c r="IK1027" s="105"/>
      <c r="IL1027" s="105"/>
      <c r="IM1027" s="105"/>
      <c r="IN1027" s="105"/>
      <c r="IO1027" s="105"/>
      <c r="IP1027" s="105"/>
      <c r="IQ1027" s="105"/>
      <c r="IR1027" s="105"/>
      <c r="IS1027" s="105"/>
      <c r="IT1027" s="105"/>
      <c r="IU1027" s="105"/>
      <c r="IV1027" s="105"/>
    </row>
    <row r="1028" spans="1:256" s="216" customFormat="1">
      <c r="A1028" s="178"/>
      <c r="B1028" s="446"/>
      <c r="C1028" s="23"/>
      <c r="D1028" s="464"/>
      <c r="E1028" s="502"/>
      <c r="F1028" s="503"/>
      <c r="G1028" s="314"/>
      <c r="H1028" s="184"/>
      <c r="I1028" s="177"/>
      <c r="J1028" s="177"/>
      <c r="K1028" s="177"/>
      <c r="L1028" s="177"/>
      <c r="M1028" s="177"/>
      <c r="N1028" s="177"/>
      <c r="O1028" s="105"/>
      <c r="P1028" s="105"/>
      <c r="Q1028" s="105"/>
      <c r="R1028" s="105"/>
      <c r="S1028" s="105"/>
      <c r="T1028" s="105"/>
      <c r="U1028" s="105"/>
      <c r="V1028" s="105"/>
      <c r="W1028" s="105"/>
      <c r="X1028" s="105"/>
      <c r="Y1028" s="105"/>
      <c r="Z1028" s="105"/>
      <c r="AA1028" s="105"/>
      <c r="AB1028" s="105"/>
      <c r="AC1028" s="105"/>
      <c r="AD1028" s="105"/>
      <c r="AE1028" s="105"/>
      <c r="AF1028" s="105"/>
      <c r="AG1028" s="105"/>
      <c r="AH1028" s="105"/>
      <c r="AI1028" s="105"/>
      <c r="AJ1028" s="105"/>
      <c r="AK1028" s="105"/>
      <c r="AL1028" s="105"/>
      <c r="AM1028" s="105"/>
      <c r="AN1028" s="105"/>
      <c r="AO1028" s="105"/>
      <c r="AP1028" s="105"/>
      <c r="AQ1028" s="105"/>
      <c r="AR1028" s="105"/>
      <c r="AS1028" s="105"/>
      <c r="AT1028" s="105"/>
      <c r="AU1028" s="105"/>
      <c r="AV1028" s="105"/>
      <c r="AW1028" s="105"/>
      <c r="AX1028" s="105"/>
      <c r="AY1028" s="105"/>
      <c r="AZ1028" s="105"/>
      <c r="BA1028" s="105"/>
      <c r="BB1028" s="105"/>
      <c r="BC1028" s="105"/>
      <c r="BD1028" s="105"/>
      <c r="BE1028" s="105"/>
      <c r="BF1028" s="105"/>
      <c r="BG1028" s="105"/>
      <c r="BH1028" s="105"/>
      <c r="BI1028" s="105"/>
      <c r="BJ1028" s="105"/>
      <c r="BK1028" s="105"/>
      <c r="BL1028" s="105"/>
      <c r="BM1028" s="105"/>
      <c r="BN1028" s="105"/>
      <c r="BO1028" s="105"/>
      <c r="BP1028" s="105"/>
      <c r="BQ1028" s="105"/>
      <c r="BR1028" s="105"/>
      <c r="BS1028" s="105"/>
      <c r="BT1028" s="105"/>
      <c r="BU1028" s="105"/>
      <c r="BV1028" s="105"/>
      <c r="BW1028" s="105"/>
      <c r="BX1028" s="105"/>
      <c r="BY1028" s="105"/>
      <c r="BZ1028" s="105"/>
      <c r="CA1028" s="105"/>
      <c r="CB1028" s="105"/>
      <c r="CC1028" s="105"/>
      <c r="CD1028" s="105"/>
      <c r="CE1028" s="105"/>
      <c r="CF1028" s="105"/>
      <c r="CG1028" s="105"/>
      <c r="CH1028" s="105"/>
      <c r="CI1028" s="105"/>
      <c r="CJ1028" s="105"/>
      <c r="CK1028" s="105"/>
      <c r="CL1028" s="105"/>
      <c r="CM1028" s="105"/>
      <c r="CN1028" s="105"/>
      <c r="CO1028" s="105"/>
      <c r="CP1028" s="105"/>
      <c r="CQ1028" s="105"/>
      <c r="CR1028" s="105"/>
      <c r="CS1028" s="105"/>
      <c r="CT1028" s="105"/>
      <c r="CU1028" s="105"/>
      <c r="CV1028" s="105"/>
      <c r="CW1028" s="105"/>
      <c r="CX1028" s="105"/>
      <c r="CY1028" s="105"/>
      <c r="CZ1028" s="105"/>
      <c r="DA1028" s="105"/>
      <c r="DB1028" s="105"/>
      <c r="DC1028" s="105"/>
      <c r="DD1028" s="105"/>
      <c r="DE1028" s="105"/>
      <c r="DF1028" s="105"/>
      <c r="DG1028" s="105"/>
      <c r="DH1028" s="105"/>
      <c r="DI1028" s="105"/>
      <c r="DJ1028" s="105"/>
      <c r="DK1028" s="105"/>
      <c r="DL1028" s="105"/>
      <c r="DM1028" s="105"/>
      <c r="DN1028" s="105"/>
      <c r="DO1028" s="105"/>
      <c r="DP1028" s="105"/>
      <c r="DQ1028" s="105"/>
      <c r="DR1028" s="105"/>
      <c r="DS1028" s="105"/>
      <c r="DT1028" s="105"/>
      <c r="DU1028" s="105"/>
      <c r="DV1028" s="105"/>
      <c r="DW1028" s="105"/>
      <c r="DX1028" s="105"/>
      <c r="DY1028" s="105"/>
      <c r="DZ1028" s="105"/>
      <c r="EA1028" s="105"/>
      <c r="EB1028" s="105"/>
      <c r="EC1028" s="105"/>
      <c r="ED1028" s="105"/>
      <c r="EE1028" s="105"/>
      <c r="EF1028" s="105"/>
      <c r="EG1028" s="105"/>
      <c r="EH1028" s="105"/>
      <c r="EI1028" s="105"/>
      <c r="EJ1028" s="105"/>
      <c r="EK1028" s="105"/>
      <c r="EL1028" s="105"/>
      <c r="EM1028" s="105"/>
      <c r="EN1028" s="105"/>
      <c r="EO1028" s="105"/>
      <c r="EP1028" s="105"/>
      <c r="EQ1028" s="105"/>
      <c r="ER1028" s="105"/>
      <c r="ES1028" s="105"/>
      <c r="ET1028" s="105"/>
      <c r="EU1028" s="105"/>
      <c r="EV1028" s="105"/>
      <c r="EW1028" s="105"/>
      <c r="EX1028" s="105"/>
      <c r="EY1028" s="105"/>
      <c r="EZ1028" s="105"/>
      <c r="FA1028" s="105"/>
      <c r="FB1028" s="105"/>
      <c r="FC1028" s="105"/>
      <c r="FD1028" s="105"/>
      <c r="FE1028" s="105"/>
      <c r="FF1028" s="105"/>
      <c r="FG1028" s="105"/>
      <c r="FH1028" s="105"/>
      <c r="FI1028" s="105"/>
      <c r="FJ1028" s="105"/>
      <c r="FK1028" s="105"/>
      <c r="FL1028" s="105"/>
      <c r="FM1028" s="105"/>
      <c r="FN1028" s="105"/>
      <c r="FO1028" s="105"/>
      <c r="FP1028" s="105"/>
      <c r="FQ1028" s="105"/>
      <c r="FR1028" s="105"/>
      <c r="FS1028" s="105"/>
      <c r="FT1028" s="105"/>
      <c r="FU1028" s="105"/>
      <c r="FV1028" s="105"/>
      <c r="FW1028" s="105"/>
      <c r="FX1028" s="105"/>
      <c r="FY1028" s="105"/>
      <c r="FZ1028" s="105"/>
      <c r="GA1028" s="105"/>
      <c r="GB1028" s="105"/>
      <c r="GC1028" s="105"/>
      <c r="GD1028" s="105"/>
      <c r="GE1028" s="105"/>
      <c r="GF1028" s="105"/>
      <c r="GG1028" s="105"/>
      <c r="GH1028" s="105"/>
      <c r="GI1028" s="105"/>
      <c r="GJ1028" s="105"/>
      <c r="GK1028" s="105"/>
      <c r="GL1028" s="105"/>
      <c r="GM1028" s="105"/>
      <c r="GN1028" s="105"/>
      <c r="GO1028" s="105"/>
      <c r="GP1028" s="105"/>
      <c r="GQ1028" s="105"/>
      <c r="GR1028" s="105"/>
      <c r="GS1028" s="105"/>
      <c r="GT1028" s="105"/>
      <c r="GU1028" s="105"/>
      <c r="GV1028" s="105"/>
      <c r="GW1028" s="105"/>
      <c r="GX1028" s="105"/>
      <c r="GY1028" s="105"/>
      <c r="GZ1028" s="105"/>
      <c r="HA1028" s="105"/>
      <c r="HB1028" s="105"/>
      <c r="HC1028" s="105"/>
      <c r="HD1028" s="105"/>
      <c r="HE1028" s="105"/>
      <c r="HF1028" s="105"/>
      <c r="HG1028" s="105"/>
      <c r="HH1028" s="105"/>
      <c r="HI1028" s="105"/>
      <c r="HJ1028" s="105"/>
      <c r="HK1028" s="105"/>
      <c r="HL1028" s="105"/>
      <c r="HM1028" s="105"/>
      <c r="HN1028" s="105"/>
      <c r="HO1028" s="105"/>
      <c r="HP1028" s="105"/>
      <c r="HQ1028" s="105"/>
      <c r="HR1028" s="105"/>
      <c r="HS1028" s="105"/>
      <c r="HT1028" s="105"/>
      <c r="HU1028" s="105"/>
      <c r="HV1028" s="105"/>
      <c r="HW1028" s="105"/>
      <c r="HX1028" s="105"/>
      <c r="HY1028" s="105"/>
      <c r="HZ1028" s="105"/>
      <c r="IA1028" s="105"/>
      <c r="IB1028" s="105"/>
      <c r="IC1028" s="105"/>
      <c r="ID1028" s="105"/>
      <c r="IE1028" s="105"/>
      <c r="IF1028" s="105"/>
      <c r="IG1028" s="105"/>
      <c r="IH1028" s="105"/>
      <c r="II1028" s="105"/>
      <c r="IJ1028" s="105"/>
      <c r="IK1028" s="105"/>
      <c r="IL1028" s="105"/>
      <c r="IM1028" s="105"/>
      <c r="IN1028" s="105"/>
      <c r="IO1028" s="105"/>
      <c r="IP1028" s="105"/>
      <c r="IQ1028" s="105"/>
      <c r="IR1028" s="105"/>
      <c r="IS1028" s="105"/>
      <c r="IT1028" s="105"/>
      <c r="IU1028" s="105"/>
      <c r="IV1028" s="105"/>
    </row>
    <row r="1029" spans="1:256" s="216" customFormat="1">
      <c r="A1029" s="560"/>
      <c r="B1029" s="558" t="s">
        <v>1291</v>
      </c>
      <c r="C1029" s="409"/>
      <c r="D1029" s="561"/>
      <c r="E1029" s="562"/>
      <c r="F1029" s="529">
        <f>SUM(F1026:F1028)</f>
        <v>0</v>
      </c>
      <c r="G1029" s="314"/>
      <c r="H1029" s="1"/>
      <c r="I1029" s="177"/>
      <c r="J1029" s="177"/>
      <c r="K1029" s="177"/>
      <c r="L1029" s="177"/>
      <c r="M1029" s="177"/>
      <c r="N1029" s="177"/>
      <c r="O1029" s="105"/>
      <c r="P1029" s="105"/>
      <c r="Q1029" s="105"/>
      <c r="R1029" s="105"/>
      <c r="S1029" s="105"/>
      <c r="T1029" s="105"/>
      <c r="U1029" s="105"/>
      <c r="V1029" s="105"/>
      <c r="W1029" s="105"/>
      <c r="X1029" s="105"/>
      <c r="Y1029" s="105"/>
      <c r="Z1029" s="105"/>
      <c r="AA1029" s="105"/>
      <c r="AB1029" s="105"/>
      <c r="AC1029" s="105"/>
      <c r="AD1029" s="105"/>
      <c r="AE1029" s="105"/>
      <c r="AF1029" s="105"/>
      <c r="AG1029" s="105"/>
      <c r="AH1029" s="105"/>
      <c r="AI1029" s="105"/>
      <c r="AJ1029" s="105"/>
      <c r="AK1029" s="105"/>
      <c r="AL1029" s="105"/>
      <c r="AM1029" s="105"/>
      <c r="AN1029" s="105"/>
      <c r="AO1029" s="105"/>
      <c r="AP1029" s="105"/>
      <c r="AQ1029" s="105"/>
      <c r="AR1029" s="105"/>
      <c r="AS1029" s="105"/>
      <c r="AT1029" s="105"/>
      <c r="AU1029" s="105"/>
      <c r="AV1029" s="105"/>
      <c r="AW1029" s="105"/>
      <c r="AX1029" s="105"/>
      <c r="AY1029" s="105"/>
      <c r="AZ1029" s="105"/>
      <c r="BA1029" s="105"/>
      <c r="BB1029" s="105"/>
      <c r="BC1029" s="105"/>
      <c r="BD1029" s="105"/>
      <c r="BE1029" s="105"/>
      <c r="BF1029" s="105"/>
      <c r="BG1029" s="105"/>
      <c r="BH1029" s="105"/>
      <c r="BI1029" s="105"/>
      <c r="BJ1029" s="105"/>
      <c r="BK1029" s="105"/>
      <c r="BL1029" s="105"/>
      <c r="BM1029" s="105"/>
      <c r="BN1029" s="105"/>
      <c r="BO1029" s="105"/>
      <c r="BP1029" s="105"/>
      <c r="BQ1029" s="105"/>
      <c r="BR1029" s="105"/>
      <c r="BS1029" s="105"/>
      <c r="BT1029" s="105"/>
      <c r="BU1029" s="105"/>
      <c r="BV1029" s="105"/>
      <c r="BW1029" s="105"/>
      <c r="BX1029" s="105"/>
      <c r="BY1029" s="105"/>
      <c r="BZ1029" s="105"/>
      <c r="CA1029" s="105"/>
      <c r="CB1029" s="105"/>
      <c r="CC1029" s="105"/>
      <c r="CD1029" s="105"/>
      <c r="CE1029" s="105"/>
      <c r="CF1029" s="105"/>
      <c r="CG1029" s="105"/>
      <c r="CH1029" s="105"/>
      <c r="CI1029" s="105"/>
      <c r="CJ1029" s="105"/>
      <c r="CK1029" s="105"/>
      <c r="CL1029" s="105"/>
      <c r="CM1029" s="105"/>
      <c r="CN1029" s="105"/>
      <c r="CO1029" s="105"/>
      <c r="CP1029" s="105"/>
      <c r="CQ1029" s="105"/>
      <c r="CR1029" s="105"/>
      <c r="CS1029" s="105"/>
      <c r="CT1029" s="105"/>
      <c r="CU1029" s="105"/>
      <c r="CV1029" s="105"/>
      <c r="CW1029" s="105"/>
      <c r="CX1029" s="105"/>
      <c r="CY1029" s="105"/>
      <c r="CZ1029" s="105"/>
      <c r="DA1029" s="105"/>
      <c r="DB1029" s="105"/>
      <c r="DC1029" s="105"/>
      <c r="DD1029" s="105"/>
      <c r="DE1029" s="105"/>
      <c r="DF1029" s="105"/>
      <c r="DG1029" s="105"/>
      <c r="DH1029" s="105"/>
      <c r="DI1029" s="105"/>
      <c r="DJ1029" s="105"/>
      <c r="DK1029" s="105"/>
      <c r="DL1029" s="105"/>
      <c r="DM1029" s="105"/>
      <c r="DN1029" s="105"/>
      <c r="DO1029" s="105"/>
      <c r="DP1029" s="105"/>
      <c r="DQ1029" s="105"/>
      <c r="DR1029" s="105"/>
      <c r="DS1029" s="105"/>
      <c r="DT1029" s="105"/>
      <c r="DU1029" s="105"/>
      <c r="DV1029" s="105"/>
      <c r="DW1029" s="105"/>
      <c r="DX1029" s="105"/>
      <c r="DY1029" s="105"/>
      <c r="DZ1029" s="105"/>
      <c r="EA1029" s="105"/>
      <c r="EB1029" s="105"/>
      <c r="EC1029" s="105"/>
      <c r="ED1029" s="105"/>
      <c r="EE1029" s="105"/>
      <c r="EF1029" s="105"/>
      <c r="EG1029" s="105"/>
      <c r="EH1029" s="105"/>
      <c r="EI1029" s="105"/>
      <c r="EJ1029" s="105"/>
      <c r="EK1029" s="105"/>
      <c r="EL1029" s="105"/>
      <c r="EM1029" s="105"/>
      <c r="EN1029" s="105"/>
      <c r="EO1029" s="105"/>
      <c r="EP1029" s="105"/>
      <c r="EQ1029" s="105"/>
      <c r="ER1029" s="105"/>
      <c r="ES1029" s="105"/>
      <c r="ET1029" s="105"/>
      <c r="EU1029" s="105"/>
      <c r="EV1029" s="105"/>
      <c r="EW1029" s="105"/>
      <c r="EX1029" s="105"/>
      <c r="EY1029" s="105"/>
      <c r="EZ1029" s="105"/>
      <c r="FA1029" s="105"/>
      <c r="FB1029" s="105"/>
      <c r="FC1029" s="105"/>
      <c r="FD1029" s="105"/>
      <c r="FE1029" s="105"/>
      <c r="FF1029" s="105"/>
      <c r="FG1029" s="105"/>
      <c r="FH1029" s="105"/>
      <c r="FI1029" s="105"/>
      <c r="FJ1029" s="105"/>
      <c r="FK1029" s="105"/>
      <c r="FL1029" s="105"/>
      <c r="FM1029" s="105"/>
      <c r="FN1029" s="105"/>
      <c r="FO1029" s="105"/>
      <c r="FP1029" s="105"/>
      <c r="FQ1029" s="105"/>
      <c r="FR1029" s="105"/>
      <c r="FS1029" s="105"/>
      <c r="FT1029" s="105"/>
      <c r="FU1029" s="105"/>
      <c r="FV1029" s="105"/>
      <c r="FW1029" s="105"/>
      <c r="FX1029" s="105"/>
      <c r="FY1029" s="105"/>
      <c r="FZ1029" s="105"/>
      <c r="GA1029" s="105"/>
      <c r="GB1029" s="105"/>
      <c r="GC1029" s="105"/>
      <c r="GD1029" s="105"/>
      <c r="GE1029" s="105"/>
      <c r="GF1029" s="105"/>
      <c r="GG1029" s="105"/>
      <c r="GH1029" s="105"/>
      <c r="GI1029" s="105"/>
      <c r="GJ1029" s="105"/>
      <c r="GK1029" s="105"/>
      <c r="GL1029" s="105"/>
      <c r="GM1029" s="105"/>
      <c r="GN1029" s="105"/>
      <c r="GO1029" s="105"/>
      <c r="GP1029" s="105"/>
      <c r="GQ1029" s="105"/>
      <c r="GR1029" s="105"/>
      <c r="GS1029" s="105"/>
      <c r="GT1029" s="105"/>
      <c r="GU1029" s="105"/>
      <c r="GV1029" s="105"/>
      <c r="GW1029" s="105"/>
      <c r="GX1029" s="105"/>
      <c r="GY1029" s="105"/>
      <c r="GZ1029" s="105"/>
      <c r="HA1029" s="105"/>
      <c r="HB1029" s="105"/>
      <c r="HC1029" s="105"/>
      <c r="HD1029" s="105"/>
      <c r="HE1029" s="105"/>
      <c r="HF1029" s="105"/>
      <c r="HG1029" s="105"/>
      <c r="HH1029" s="105"/>
      <c r="HI1029" s="105"/>
      <c r="HJ1029" s="105"/>
      <c r="HK1029" s="105"/>
      <c r="HL1029" s="105"/>
      <c r="HM1029" s="105"/>
      <c r="HN1029" s="105"/>
      <c r="HO1029" s="105"/>
      <c r="HP1029" s="105"/>
      <c r="HQ1029" s="105"/>
      <c r="HR1029" s="105"/>
      <c r="HS1029" s="105"/>
      <c r="HT1029" s="105"/>
      <c r="HU1029" s="105"/>
      <c r="HV1029" s="105"/>
      <c r="HW1029" s="105"/>
      <c r="HX1029" s="105"/>
      <c r="HY1029" s="105"/>
      <c r="HZ1029" s="105"/>
      <c r="IA1029" s="105"/>
      <c r="IB1029" s="105"/>
      <c r="IC1029" s="105"/>
      <c r="ID1029" s="105"/>
      <c r="IE1029" s="105"/>
      <c r="IF1029" s="105"/>
      <c r="IG1029" s="105"/>
      <c r="IH1029" s="105"/>
      <c r="II1029" s="105"/>
      <c r="IJ1029" s="105"/>
      <c r="IK1029" s="105"/>
      <c r="IL1029" s="105"/>
      <c r="IM1029" s="105"/>
      <c r="IN1029" s="105"/>
      <c r="IO1029" s="105"/>
      <c r="IP1029" s="105"/>
      <c r="IQ1029" s="105"/>
      <c r="IR1029" s="105"/>
      <c r="IS1029" s="105"/>
      <c r="IT1029" s="105"/>
      <c r="IU1029" s="105"/>
      <c r="IV1029" s="105"/>
    </row>
    <row r="1030" spans="1:256" s="216" customFormat="1">
      <c r="A1030" s="178"/>
      <c r="B1030" s="446"/>
      <c r="C1030" s="23"/>
      <c r="D1030" s="464"/>
      <c r="E1030" s="502"/>
      <c r="F1030" s="503"/>
      <c r="G1030" s="314"/>
      <c r="H1030" s="1"/>
      <c r="I1030" s="177"/>
      <c r="J1030" s="177"/>
      <c r="K1030" s="177"/>
      <c r="L1030" s="177"/>
      <c r="M1030" s="177"/>
      <c r="N1030" s="177"/>
      <c r="O1030" s="105"/>
      <c r="P1030" s="105"/>
      <c r="Q1030" s="105"/>
      <c r="R1030" s="105"/>
      <c r="S1030" s="105"/>
      <c r="T1030" s="105"/>
      <c r="U1030" s="105"/>
      <c r="V1030" s="105"/>
      <c r="W1030" s="105"/>
      <c r="X1030" s="105"/>
      <c r="Y1030" s="105"/>
      <c r="Z1030" s="105"/>
      <c r="AA1030" s="105"/>
      <c r="AB1030" s="105"/>
      <c r="AC1030" s="105"/>
      <c r="AD1030" s="105"/>
      <c r="AE1030" s="105"/>
      <c r="AF1030" s="105"/>
      <c r="AG1030" s="105"/>
      <c r="AH1030" s="105"/>
      <c r="AI1030" s="105"/>
      <c r="AJ1030" s="105"/>
      <c r="AK1030" s="105"/>
      <c r="AL1030" s="105"/>
      <c r="AM1030" s="105"/>
      <c r="AN1030" s="105"/>
      <c r="AO1030" s="105"/>
      <c r="AP1030" s="105"/>
      <c r="AQ1030" s="105"/>
      <c r="AR1030" s="105"/>
      <c r="AS1030" s="105"/>
      <c r="AT1030" s="105"/>
      <c r="AU1030" s="105"/>
      <c r="AV1030" s="105"/>
      <c r="AW1030" s="105"/>
      <c r="AX1030" s="105"/>
      <c r="AY1030" s="105"/>
      <c r="AZ1030" s="105"/>
      <c r="BA1030" s="105"/>
      <c r="BB1030" s="105"/>
      <c r="BC1030" s="105"/>
      <c r="BD1030" s="105"/>
      <c r="BE1030" s="105"/>
      <c r="BF1030" s="105"/>
      <c r="BG1030" s="105"/>
      <c r="BH1030" s="105"/>
      <c r="BI1030" s="105"/>
      <c r="BJ1030" s="105"/>
      <c r="BK1030" s="105"/>
      <c r="BL1030" s="105"/>
      <c r="BM1030" s="105"/>
      <c r="BN1030" s="105"/>
      <c r="BO1030" s="105"/>
      <c r="BP1030" s="105"/>
      <c r="BQ1030" s="105"/>
      <c r="BR1030" s="105"/>
      <c r="BS1030" s="105"/>
      <c r="BT1030" s="105"/>
      <c r="BU1030" s="105"/>
      <c r="BV1030" s="105"/>
      <c r="BW1030" s="105"/>
      <c r="BX1030" s="105"/>
      <c r="BY1030" s="105"/>
      <c r="BZ1030" s="105"/>
      <c r="CA1030" s="105"/>
      <c r="CB1030" s="105"/>
      <c r="CC1030" s="105"/>
      <c r="CD1030" s="105"/>
      <c r="CE1030" s="105"/>
      <c r="CF1030" s="105"/>
      <c r="CG1030" s="105"/>
      <c r="CH1030" s="105"/>
      <c r="CI1030" s="105"/>
      <c r="CJ1030" s="105"/>
      <c r="CK1030" s="105"/>
      <c r="CL1030" s="105"/>
      <c r="CM1030" s="105"/>
      <c r="CN1030" s="105"/>
      <c r="CO1030" s="105"/>
      <c r="CP1030" s="105"/>
      <c r="CQ1030" s="105"/>
      <c r="CR1030" s="105"/>
      <c r="CS1030" s="105"/>
      <c r="CT1030" s="105"/>
      <c r="CU1030" s="105"/>
      <c r="CV1030" s="105"/>
      <c r="CW1030" s="105"/>
      <c r="CX1030" s="105"/>
      <c r="CY1030" s="105"/>
      <c r="CZ1030" s="105"/>
      <c r="DA1030" s="105"/>
      <c r="DB1030" s="105"/>
      <c r="DC1030" s="105"/>
      <c r="DD1030" s="105"/>
      <c r="DE1030" s="105"/>
      <c r="DF1030" s="105"/>
      <c r="DG1030" s="105"/>
      <c r="DH1030" s="105"/>
      <c r="DI1030" s="105"/>
      <c r="DJ1030" s="105"/>
      <c r="DK1030" s="105"/>
      <c r="DL1030" s="105"/>
      <c r="DM1030" s="105"/>
      <c r="DN1030" s="105"/>
      <c r="DO1030" s="105"/>
      <c r="DP1030" s="105"/>
      <c r="DQ1030" s="105"/>
      <c r="DR1030" s="105"/>
      <c r="DS1030" s="105"/>
      <c r="DT1030" s="105"/>
      <c r="DU1030" s="105"/>
      <c r="DV1030" s="105"/>
      <c r="DW1030" s="105"/>
      <c r="DX1030" s="105"/>
      <c r="DY1030" s="105"/>
      <c r="DZ1030" s="105"/>
      <c r="EA1030" s="105"/>
      <c r="EB1030" s="105"/>
      <c r="EC1030" s="105"/>
      <c r="ED1030" s="105"/>
      <c r="EE1030" s="105"/>
      <c r="EF1030" s="105"/>
      <c r="EG1030" s="105"/>
      <c r="EH1030" s="105"/>
      <c r="EI1030" s="105"/>
      <c r="EJ1030" s="105"/>
      <c r="EK1030" s="105"/>
      <c r="EL1030" s="105"/>
      <c r="EM1030" s="105"/>
      <c r="EN1030" s="105"/>
      <c r="EO1030" s="105"/>
      <c r="EP1030" s="105"/>
      <c r="EQ1030" s="105"/>
      <c r="ER1030" s="105"/>
      <c r="ES1030" s="105"/>
      <c r="ET1030" s="105"/>
      <c r="EU1030" s="105"/>
      <c r="EV1030" s="105"/>
      <c r="EW1030" s="105"/>
      <c r="EX1030" s="105"/>
      <c r="EY1030" s="105"/>
      <c r="EZ1030" s="105"/>
      <c r="FA1030" s="105"/>
      <c r="FB1030" s="105"/>
      <c r="FC1030" s="105"/>
      <c r="FD1030" s="105"/>
      <c r="FE1030" s="105"/>
      <c r="FF1030" s="105"/>
      <c r="FG1030" s="105"/>
      <c r="FH1030" s="105"/>
      <c r="FI1030" s="105"/>
      <c r="FJ1030" s="105"/>
      <c r="FK1030" s="105"/>
      <c r="FL1030" s="105"/>
      <c r="FM1030" s="105"/>
      <c r="FN1030" s="105"/>
      <c r="FO1030" s="105"/>
      <c r="FP1030" s="105"/>
      <c r="FQ1030" s="105"/>
      <c r="FR1030" s="105"/>
      <c r="FS1030" s="105"/>
      <c r="FT1030" s="105"/>
      <c r="FU1030" s="105"/>
      <c r="FV1030" s="105"/>
      <c r="FW1030" s="105"/>
      <c r="FX1030" s="105"/>
      <c r="FY1030" s="105"/>
      <c r="FZ1030" s="105"/>
      <c r="GA1030" s="105"/>
      <c r="GB1030" s="105"/>
      <c r="GC1030" s="105"/>
      <c r="GD1030" s="105"/>
      <c r="GE1030" s="105"/>
      <c r="GF1030" s="105"/>
      <c r="GG1030" s="105"/>
      <c r="GH1030" s="105"/>
      <c r="GI1030" s="105"/>
      <c r="GJ1030" s="105"/>
      <c r="GK1030" s="105"/>
      <c r="GL1030" s="105"/>
      <c r="GM1030" s="105"/>
      <c r="GN1030" s="105"/>
      <c r="GO1030" s="105"/>
      <c r="GP1030" s="105"/>
      <c r="GQ1030" s="105"/>
      <c r="GR1030" s="105"/>
      <c r="GS1030" s="105"/>
      <c r="GT1030" s="105"/>
      <c r="GU1030" s="105"/>
      <c r="GV1030" s="105"/>
      <c r="GW1030" s="105"/>
      <c r="GX1030" s="105"/>
      <c r="GY1030" s="105"/>
      <c r="GZ1030" s="105"/>
      <c r="HA1030" s="105"/>
      <c r="HB1030" s="105"/>
      <c r="HC1030" s="105"/>
      <c r="HD1030" s="105"/>
      <c r="HE1030" s="105"/>
      <c r="HF1030" s="105"/>
      <c r="HG1030" s="105"/>
      <c r="HH1030" s="105"/>
      <c r="HI1030" s="105"/>
      <c r="HJ1030" s="105"/>
      <c r="HK1030" s="105"/>
      <c r="HL1030" s="105"/>
      <c r="HM1030" s="105"/>
      <c r="HN1030" s="105"/>
      <c r="HO1030" s="105"/>
      <c r="HP1030" s="105"/>
      <c r="HQ1030" s="105"/>
      <c r="HR1030" s="105"/>
      <c r="HS1030" s="105"/>
      <c r="HT1030" s="105"/>
      <c r="HU1030" s="105"/>
      <c r="HV1030" s="105"/>
      <c r="HW1030" s="105"/>
      <c r="HX1030" s="105"/>
      <c r="HY1030" s="105"/>
      <c r="HZ1030" s="105"/>
      <c r="IA1030" s="105"/>
      <c r="IB1030" s="105"/>
      <c r="IC1030" s="105"/>
      <c r="ID1030" s="105"/>
      <c r="IE1030" s="105"/>
      <c r="IF1030" s="105"/>
      <c r="IG1030" s="105"/>
      <c r="IH1030" s="105"/>
      <c r="II1030" s="105"/>
    </row>
    <row r="1031" spans="1:256" s="216" customFormat="1">
      <c r="A1031" s="178"/>
      <c r="B1031" s="29"/>
      <c r="C1031" s="23"/>
      <c r="D1031" s="464"/>
      <c r="E1031" s="502"/>
      <c r="F1031" s="503"/>
      <c r="G1031" s="314"/>
      <c r="H1031" s="184"/>
      <c r="I1031" s="177"/>
      <c r="J1031" s="177"/>
      <c r="K1031" s="177"/>
      <c r="L1031" s="241"/>
      <c r="M1031" s="241"/>
      <c r="N1031" s="241"/>
      <c r="O1031" s="105"/>
      <c r="P1031" s="105"/>
      <c r="Q1031" s="105"/>
      <c r="R1031" s="105"/>
      <c r="S1031" s="105"/>
      <c r="T1031" s="105"/>
      <c r="U1031" s="105"/>
      <c r="V1031" s="105"/>
      <c r="W1031" s="105"/>
      <c r="X1031" s="105"/>
      <c r="Y1031" s="105"/>
      <c r="Z1031" s="105"/>
      <c r="AA1031" s="105"/>
      <c r="AB1031" s="105"/>
      <c r="AC1031" s="105"/>
      <c r="AD1031" s="105"/>
      <c r="AE1031" s="105"/>
      <c r="AF1031" s="105"/>
      <c r="AG1031" s="105"/>
      <c r="AH1031" s="105"/>
      <c r="AI1031" s="105"/>
      <c r="AJ1031" s="105"/>
      <c r="AK1031" s="105"/>
      <c r="AL1031" s="105"/>
      <c r="AM1031" s="105"/>
      <c r="AN1031" s="105"/>
      <c r="AO1031" s="105"/>
      <c r="AP1031" s="105"/>
      <c r="AQ1031" s="105"/>
      <c r="AR1031" s="105"/>
      <c r="AS1031" s="105"/>
      <c r="AT1031" s="105"/>
      <c r="AU1031" s="105"/>
      <c r="AV1031" s="105"/>
      <c r="AW1031" s="105"/>
      <c r="AX1031" s="105"/>
      <c r="AY1031" s="105"/>
      <c r="AZ1031" s="105"/>
      <c r="BA1031" s="105"/>
      <c r="BB1031" s="105"/>
      <c r="BC1031" s="105"/>
      <c r="BD1031" s="105"/>
      <c r="BE1031" s="105"/>
      <c r="BF1031" s="105"/>
      <c r="BG1031" s="105"/>
      <c r="BH1031" s="105"/>
      <c r="BI1031" s="105"/>
      <c r="BJ1031" s="105"/>
      <c r="BK1031" s="105"/>
      <c r="BL1031" s="105"/>
      <c r="BM1031" s="105"/>
      <c r="BN1031" s="105"/>
      <c r="BO1031" s="105"/>
      <c r="BP1031" s="105"/>
      <c r="BQ1031" s="105"/>
      <c r="BR1031" s="105"/>
      <c r="BS1031" s="105"/>
      <c r="BT1031" s="105"/>
      <c r="BU1031" s="105"/>
      <c r="BV1031" s="105"/>
      <c r="BW1031" s="105"/>
      <c r="BX1031" s="105"/>
      <c r="BY1031" s="105"/>
      <c r="BZ1031" s="105"/>
      <c r="CA1031" s="105"/>
      <c r="CB1031" s="105"/>
      <c r="CC1031" s="105"/>
      <c r="CD1031" s="105"/>
      <c r="CE1031" s="105"/>
      <c r="CF1031" s="105"/>
      <c r="CG1031" s="105"/>
      <c r="CH1031" s="105"/>
      <c r="CI1031" s="105"/>
      <c r="CJ1031" s="105"/>
      <c r="CK1031" s="105"/>
      <c r="CL1031" s="105"/>
      <c r="CM1031" s="105"/>
      <c r="CN1031" s="105"/>
      <c r="CO1031" s="105"/>
      <c r="CP1031" s="105"/>
      <c r="CQ1031" s="105"/>
      <c r="CR1031" s="105"/>
      <c r="CS1031" s="105"/>
      <c r="CT1031" s="105"/>
      <c r="CU1031" s="105"/>
      <c r="CV1031" s="105"/>
      <c r="CW1031" s="105"/>
      <c r="CX1031" s="105"/>
      <c r="CY1031" s="105"/>
      <c r="CZ1031" s="105"/>
      <c r="DA1031" s="105"/>
      <c r="DB1031" s="105"/>
      <c r="DC1031" s="105"/>
      <c r="DD1031" s="105"/>
      <c r="DE1031" s="105"/>
      <c r="DF1031" s="105"/>
      <c r="DG1031" s="105"/>
      <c r="DH1031" s="105"/>
      <c r="DI1031" s="105"/>
      <c r="DJ1031" s="105"/>
      <c r="DK1031" s="105"/>
      <c r="DL1031" s="105"/>
      <c r="DM1031" s="105"/>
      <c r="DN1031" s="105"/>
      <c r="DO1031" s="105"/>
      <c r="DP1031" s="105"/>
      <c r="DQ1031" s="105"/>
      <c r="DR1031" s="105"/>
      <c r="DS1031" s="105"/>
      <c r="DT1031" s="105"/>
      <c r="DU1031" s="105"/>
      <c r="DV1031" s="105"/>
      <c r="DW1031" s="105"/>
      <c r="DX1031" s="105"/>
      <c r="DY1031" s="105"/>
      <c r="DZ1031" s="105"/>
      <c r="EA1031" s="105"/>
      <c r="EB1031" s="105"/>
      <c r="EC1031" s="105"/>
      <c r="ED1031" s="105"/>
      <c r="EE1031" s="105"/>
      <c r="EF1031" s="105"/>
      <c r="EG1031" s="105"/>
      <c r="EH1031" s="105"/>
      <c r="EI1031" s="105"/>
      <c r="EJ1031" s="105"/>
      <c r="EK1031" s="105"/>
      <c r="EL1031" s="105"/>
      <c r="EM1031" s="105"/>
      <c r="EN1031" s="105"/>
      <c r="EO1031" s="105"/>
      <c r="EP1031" s="105"/>
      <c r="EQ1031" s="105"/>
      <c r="ER1031" s="105"/>
      <c r="ES1031" s="105"/>
      <c r="ET1031" s="105"/>
      <c r="EU1031" s="105"/>
      <c r="EV1031" s="105"/>
      <c r="EW1031" s="105"/>
      <c r="EX1031" s="105"/>
      <c r="EY1031" s="105"/>
      <c r="EZ1031" s="105"/>
      <c r="FA1031" s="105"/>
      <c r="FB1031" s="105"/>
      <c r="FC1031" s="105"/>
      <c r="FD1031" s="105"/>
      <c r="FE1031" s="105"/>
      <c r="FF1031" s="105"/>
      <c r="FG1031" s="105"/>
      <c r="FH1031" s="105"/>
      <c r="FI1031" s="105"/>
      <c r="FJ1031" s="105"/>
      <c r="FK1031" s="105"/>
      <c r="FL1031" s="105"/>
      <c r="FM1031" s="105"/>
      <c r="FN1031" s="105"/>
      <c r="FO1031" s="105"/>
      <c r="FP1031" s="105"/>
      <c r="FQ1031" s="105"/>
      <c r="FR1031" s="105"/>
      <c r="FS1031" s="105"/>
      <c r="FT1031" s="105"/>
      <c r="FU1031" s="105"/>
      <c r="FV1031" s="105"/>
      <c r="FW1031" s="105"/>
      <c r="FX1031" s="105"/>
      <c r="FY1031" s="105"/>
      <c r="FZ1031" s="105"/>
      <c r="GA1031" s="105"/>
      <c r="GB1031" s="105"/>
      <c r="GC1031" s="105"/>
      <c r="GD1031" s="105"/>
      <c r="GE1031" s="105"/>
      <c r="GF1031" s="105"/>
      <c r="GG1031" s="105"/>
      <c r="GH1031" s="105"/>
      <c r="GI1031" s="105"/>
      <c r="GJ1031" s="105"/>
      <c r="GK1031" s="105"/>
      <c r="GL1031" s="105"/>
      <c r="GM1031" s="105"/>
      <c r="GN1031" s="105"/>
      <c r="GO1031" s="105"/>
      <c r="GP1031" s="105"/>
      <c r="GQ1031" s="105"/>
      <c r="GR1031" s="105"/>
      <c r="GS1031" s="105"/>
      <c r="GT1031" s="105"/>
      <c r="GU1031" s="105"/>
      <c r="GV1031" s="105"/>
      <c r="GW1031" s="105"/>
      <c r="GX1031" s="105"/>
      <c r="GY1031" s="105"/>
      <c r="GZ1031" s="105"/>
      <c r="HA1031" s="105"/>
      <c r="HB1031" s="105"/>
      <c r="HC1031" s="105"/>
      <c r="HD1031" s="105"/>
      <c r="HE1031" s="105"/>
      <c r="HF1031" s="105"/>
      <c r="HG1031" s="105"/>
      <c r="HH1031" s="105"/>
      <c r="HI1031" s="105"/>
      <c r="HJ1031" s="105"/>
      <c r="HK1031" s="105"/>
      <c r="HL1031" s="105"/>
      <c r="HM1031" s="105"/>
      <c r="HN1031" s="105"/>
      <c r="HO1031" s="105"/>
      <c r="HP1031" s="105"/>
      <c r="HQ1031" s="105"/>
      <c r="HR1031" s="105"/>
      <c r="HS1031" s="105"/>
      <c r="HT1031" s="105"/>
      <c r="HU1031" s="105"/>
      <c r="HV1031" s="105"/>
      <c r="HW1031" s="105"/>
      <c r="HX1031" s="105"/>
      <c r="HY1031" s="105"/>
      <c r="HZ1031" s="105"/>
      <c r="IA1031" s="105"/>
      <c r="IB1031" s="105"/>
      <c r="IC1031" s="105"/>
      <c r="ID1031" s="105"/>
      <c r="IE1031" s="105"/>
      <c r="IF1031" s="105"/>
      <c r="IG1031" s="105"/>
      <c r="IH1031" s="105"/>
      <c r="II1031" s="105"/>
    </row>
    <row r="1032" spans="1:256" s="216" customFormat="1">
      <c r="A1032" s="408" t="s">
        <v>477</v>
      </c>
      <c r="B1032" s="558" t="s">
        <v>1305</v>
      </c>
      <c r="C1032" s="559"/>
      <c r="D1032" s="466"/>
      <c r="E1032" s="529"/>
      <c r="F1032" s="529"/>
      <c r="G1032" s="314"/>
      <c r="H1032" s="1"/>
      <c r="I1032" s="241"/>
      <c r="J1032" s="241"/>
      <c r="K1032" s="241"/>
      <c r="L1032" s="241"/>
      <c r="M1032" s="241"/>
      <c r="N1032" s="241"/>
      <c r="O1032" s="105"/>
      <c r="P1032" s="105"/>
      <c r="Q1032" s="105"/>
      <c r="R1032" s="105"/>
      <c r="S1032" s="105"/>
      <c r="T1032" s="105"/>
      <c r="U1032" s="105"/>
      <c r="V1032" s="105"/>
      <c r="W1032" s="105"/>
      <c r="X1032" s="105"/>
      <c r="Y1032" s="105"/>
      <c r="Z1032" s="105"/>
      <c r="AA1032" s="105"/>
      <c r="AB1032" s="105"/>
      <c r="AC1032" s="105"/>
      <c r="AD1032" s="105"/>
      <c r="AE1032" s="105"/>
      <c r="AF1032" s="105"/>
      <c r="AG1032" s="105"/>
      <c r="AH1032" s="105"/>
      <c r="AI1032" s="105"/>
      <c r="AJ1032" s="105"/>
      <c r="AK1032" s="105"/>
      <c r="AL1032" s="105"/>
      <c r="AM1032" s="105"/>
      <c r="AN1032" s="105"/>
      <c r="AO1032" s="105"/>
      <c r="AP1032" s="105"/>
      <c r="AQ1032" s="105"/>
      <c r="AR1032" s="105"/>
      <c r="AS1032" s="105"/>
      <c r="AT1032" s="105"/>
      <c r="AU1032" s="105"/>
      <c r="AV1032" s="105"/>
      <c r="AW1032" s="105"/>
      <c r="AX1032" s="105"/>
      <c r="AY1032" s="105"/>
      <c r="AZ1032" s="105"/>
      <c r="BA1032" s="105"/>
      <c r="BB1032" s="105"/>
      <c r="BC1032" s="105"/>
      <c r="BD1032" s="105"/>
      <c r="BE1032" s="105"/>
      <c r="BF1032" s="105"/>
      <c r="BG1032" s="105"/>
      <c r="BH1032" s="105"/>
      <c r="BI1032" s="105"/>
      <c r="BJ1032" s="105"/>
      <c r="BK1032" s="105"/>
      <c r="BL1032" s="105"/>
      <c r="BM1032" s="105"/>
      <c r="BN1032" s="105"/>
      <c r="BO1032" s="105"/>
      <c r="BP1032" s="105"/>
      <c r="BQ1032" s="105"/>
      <c r="BR1032" s="105"/>
      <c r="BS1032" s="105"/>
      <c r="BT1032" s="105"/>
      <c r="BU1032" s="105"/>
      <c r="BV1032" s="105"/>
      <c r="BW1032" s="105"/>
      <c r="BX1032" s="105"/>
      <c r="BY1032" s="105"/>
      <c r="BZ1032" s="105"/>
      <c r="CA1032" s="105"/>
      <c r="CB1032" s="105"/>
      <c r="CC1032" s="105"/>
      <c r="CD1032" s="105"/>
      <c r="CE1032" s="105"/>
      <c r="CF1032" s="105"/>
      <c r="CG1032" s="105"/>
      <c r="CH1032" s="105"/>
      <c r="CI1032" s="105"/>
      <c r="CJ1032" s="105"/>
      <c r="CK1032" s="105"/>
      <c r="CL1032" s="105"/>
      <c r="CM1032" s="105"/>
      <c r="CN1032" s="105"/>
      <c r="CO1032" s="105"/>
      <c r="CP1032" s="105"/>
      <c r="CQ1032" s="105"/>
      <c r="CR1032" s="105"/>
      <c r="CS1032" s="105"/>
      <c r="CT1032" s="105"/>
      <c r="CU1032" s="105"/>
      <c r="CV1032" s="105"/>
      <c r="CW1032" s="105"/>
      <c r="CX1032" s="105"/>
      <c r="CY1032" s="105"/>
      <c r="CZ1032" s="105"/>
      <c r="DA1032" s="105"/>
      <c r="DB1032" s="105"/>
      <c r="DC1032" s="105"/>
      <c r="DD1032" s="105"/>
      <c r="DE1032" s="105"/>
      <c r="DF1032" s="105"/>
      <c r="DG1032" s="105"/>
      <c r="DH1032" s="105"/>
      <c r="DI1032" s="105"/>
      <c r="DJ1032" s="105"/>
      <c r="DK1032" s="105"/>
      <c r="DL1032" s="105"/>
      <c r="DM1032" s="105"/>
      <c r="DN1032" s="105"/>
      <c r="DO1032" s="105"/>
      <c r="DP1032" s="105"/>
      <c r="DQ1032" s="105"/>
      <c r="DR1032" s="105"/>
      <c r="DS1032" s="105"/>
      <c r="DT1032" s="105"/>
      <c r="DU1032" s="105"/>
      <c r="DV1032" s="105"/>
      <c r="DW1032" s="105"/>
      <c r="DX1032" s="105"/>
      <c r="DY1032" s="105"/>
      <c r="DZ1032" s="105"/>
      <c r="EA1032" s="105"/>
      <c r="EB1032" s="105"/>
      <c r="EC1032" s="105"/>
      <c r="ED1032" s="105"/>
      <c r="EE1032" s="105"/>
      <c r="EF1032" s="105"/>
      <c r="EG1032" s="105"/>
      <c r="EH1032" s="105"/>
      <c r="EI1032" s="105"/>
      <c r="EJ1032" s="105"/>
      <c r="EK1032" s="105"/>
      <c r="EL1032" s="105"/>
      <c r="EM1032" s="105"/>
      <c r="EN1032" s="105"/>
      <c r="EO1032" s="105"/>
      <c r="EP1032" s="105"/>
      <c r="EQ1032" s="105"/>
      <c r="ER1032" s="105"/>
      <c r="ES1032" s="105"/>
      <c r="ET1032" s="105"/>
      <c r="EU1032" s="105"/>
      <c r="EV1032" s="105"/>
      <c r="EW1032" s="105"/>
      <c r="EX1032" s="105"/>
      <c r="EY1032" s="105"/>
      <c r="EZ1032" s="105"/>
      <c r="FA1032" s="105"/>
      <c r="FB1032" s="105"/>
      <c r="FC1032" s="105"/>
      <c r="FD1032" s="105"/>
      <c r="FE1032" s="105"/>
      <c r="FF1032" s="105"/>
      <c r="FG1032" s="105"/>
      <c r="FH1032" s="105"/>
      <c r="FI1032" s="105"/>
      <c r="FJ1032" s="105"/>
      <c r="FK1032" s="105"/>
      <c r="FL1032" s="105"/>
      <c r="FM1032" s="105"/>
      <c r="FN1032" s="105"/>
      <c r="FO1032" s="105"/>
      <c r="FP1032" s="105"/>
      <c r="FQ1032" s="105"/>
      <c r="FR1032" s="105"/>
      <c r="FS1032" s="105"/>
      <c r="FT1032" s="105"/>
      <c r="FU1032" s="105"/>
      <c r="FV1032" s="105"/>
      <c r="FW1032" s="105"/>
      <c r="FX1032" s="105"/>
      <c r="FY1032" s="105"/>
      <c r="FZ1032" s="105"/>
      <c r="GA1032" s="105"/>
      <c r="GB1032" s="105"/>
      <c r="GC1032" s="105"/>
      <c r="GD1032" s="105"/>
      <c r="GE1032" s="105"/>
      <c r="GF1032" s="105"/>
      <c r="GG1032" s="105"/>
      <c r="GH1032" s="105"/>
      <c r="GI1032" s="105"/>
      <c r="GJ1032" s="105"/>
      <c r="GK1032" s="105"/>
      <c r="GL1032" s="105"/>
      <c r="GM1032" s="105"/>
      <c r="GN1032" s="105"/>
      <c r="GO1032" s="105"/>
      <c r="GP1032" s="105"/>
      <c r="GQ1032" s="105"/>
      <c r="GR1032" s="105"/>
      <c r="GS1032" s="105"/>
      <c r="GT1032" s="105"/>
      <c r="GU1032" s="105"/>
      <c r="GV1032" s="105"/>
      <c r="GW1032" s="105"/>
      <c r="GX1032" s="105"/>
      <c r="GY1032" s="105"/>
      <c r="GZ1032" s="105"/>
      <c r="HA1032" s="105"/>
      <c r="HB1032" s="105"/>
      <c r="HC1032" s="105"/>
      <c r="HD1032" s="105"/>
      <c r="HE1032" s="105"/>
      <c r="HF1032" s="105"/>
      <c r="HG1032" s="105"/>
      <c r="HH1032" s="105"/>
      <c r="HI1032" s="105"/>
      <c r="HJ1032" s="105"/>
      <c r="HK1032" s="105"/>
      <c r="HL1032" s="105"/>
      <c r="HM1032" s="105"/>
      <c r="HN1032" s="105"/>
      <c r="HO1032" s="105"/>
      <c r="HP1032" s="105"/>
      <c r="HQ1032" s="105"/>
      <c r="HR1032" s="105"/>
      <c r="HS1032" s="105"/>
      <c r="HT1032" s="105"/>
      <c r="HU1032" s="105"/>
      <c r="HV1032" s="105"/>
      <c r="HW1032" s="105"/>
      <c r="HX1032" s="105"/>
      <c r="HY1032" s="105"/>
      <c r="HZ1032" s="105"/>
    </row>
    <row r="1033" spans="1:256" s="216" customFormat="1">
      <c r="A1033" s="178"/>
      <c r="B1033" s="446"/>
      <c r="C1033" s="23"/>
      <c r="D1033" s="464"/>
      <c r="E1033" s="502"/>
      <c r="F1033" s="503"/>
      <c r="G1033" s="314"/>
      <c r="H1033" s="1"/>
      <c r="I1033" s="241"/>
      <c r="J1033" s="241"/>
      <c r="K1033" s="241"/>
      <c r="L1033" s="241"/>
      <c r="M1033" s="241"/>
      <c r="N1033" s="241"/>
      <c r="O1033" s="105"/>
      <c r="P1033" s="105"/>
      <c r="Q1033" s="105"/>
      <c r="R1033" s="105"/>
      <c r="S1033" s="105"/>
      <c r="T1033" s="105"/>
      <c r="U1033" s="105"/>
      <c r="V1033" s="105"/>
      <c r="W1033" s="105"/>
      <c r="X1033" s="105"/>
      <c r="Y1033" s="105"/>
      <c r="Z1033" s="105"/>
      <c r="AA1033" s="105"/>
      <c r="AB1033" s="105"/>
      <c r="AC1033" s="105"/>
      <c r="AD1033" s="105"/>
      <c r="AE1033" s="105"/>
      <c r="AF1033" s="105"/>
      <c r="AG1033" s="105"/>
      <c r="AH1033" s="105"/>
      <c r="AI1033" s="105"/>
      <c r="AJ1033" s="105"/>
      <c r="AK1033" s="105"/>
      <c r="AL1033" s="105"/>
      <c r="AM1033" s="105"/>
      <c r="AN1033" s="105"/>
      <c r="AO1033" s="105"/>
      <c r="AP1033" s="105"/>
      <c r="AQ1033" s="105"/>
      <c r="AR1033" s="105"/>
      <c r="AS1033" s="105"/>
      <c r="AT1033" s="105"/>
      <c r="AU1033" s="105"/>
      <c r="AV1033" s="105"/>
      <c r="AW1033" s="105"/>
      <c r="AX1033" s="105"/>
      <c r="AY1033" s="105"/>
      <c r="AZ1033" s="105"/>
      <c r="BA1033" s="105"/>
      <c r="BB1033" s="105"/>
      <c r="BC1033" s="105"/>
      <c r="BD1033" s="105"/>
      <c r="BE1033" s="105"/>
      <c r="BF1033" s="105"/>
      <c r="BG1033" s="105"/>
      <c r="BH1033" s="105"/>
      <c r="BI1033" s="105"/>
      <c r="BJ1033" s="105"/>
      <c r="BK1033" s="105"/>
      <c r="BL1033" s="105"/>
      <c r="BM1033" s="105"/>
      <c r="BN1033" s="105"/>
      <c r="BO1033" s="105"/>
      <c r="BP1033" s="105"/>
      <c r="BQ1033" s="105"/>
      <c r="BR1033" s="105"/>
      <c r="BS1033" s="105"/>
      <c r="BT1033" s="105"/>
      <c r="BU1033" s="105"/>
      <c r="BV1033" s="105"/>
      <c r="BW1033" s="105"/>
      <c r="BX1033" s="105"/>
      <c r="BY1033" s="105"/>
      <c r="BZ1033" s="105"/>
      <c r="CA1033" s="105"/>
      <c r="CB1033" s="105"/>
      <c r="CC1033" s="105"/>
      <c r="CD1033" s="105"/>
      <c r="CE1033" s="105"/>
      <c r="CF1033" s="105"/>
      <c r="CG1033" s="105"/>
      <c r="CH1033" s="105"/>
      <c r="CI1033" s="105"/>
      <c r="CJ1033" s="105"/>
      <c r="CK1033" s="105"/>
      <c r="CL1033" s="105"/>
      <c r="CM1033" s="105"/>
      <c r="CN1033" s="105"/>
      <c r="CO1033" s="105"/>
      <c r="CP1033" s="105"/>
      <c r="CQ1033" s="105"/>
      <c r="CR1033" s="105"/>
      <c r="CS1033" s="105"/>
      <c r="CT1033" s="105"/>
      <c r="CU1033" s="105"/>
      <c r="CV1033" s="105"/>
      <c r="CW1033" s="105"/>
      <c r="CX1033" s="105"/>
      <c r="CY1033" s="105"/>
      <c r="CZ1033" s="105"/>
      <c r="DA1033" s="105"/>
      <c r="DB1033" s="105"/>
      <c r="DC1033" s="105"/>
      <c r="DD1033" s="105"/>
      <c r="DE1033" s="105"/>
      <c r="DF1033" s="105"/>
      <c r="DG1033" s="105"/>
      <c r="DH1033" s="105"/>
      <c r="DI1033" s="105"/>
      <c r="DJ1033" s="105"/>
      <c r="DK1033" s="105"/>
      <c r="DL1033" s="105"/>
      <c r="DM1033" s="105"/>
      <c r="DN1033" s="105"/>
      <c r="DO1033" s="105"/>
      <c r="DP1033" s="105"/>
      <c r="DQ1033" s="105"/>
      <c r="DR1033" s="105"/>
      <c r="DS1033" s="105"/>
      <c r="DT1033" s="105"/>
      <c r="DU1033" s="105"/>
      <c r="DV1033" s="105"/>
      <c r="DW1033" s="105"/>
      <c r="DX1033" s="105"/>
      <c r="DY1033" s="105"/>
      <c r="DZ1033" s="105"/>
      <c r="EA1033" s="105"/>
      <c r="EB1033" s="105"/>
      <c r="EC1033" s="105"/>
      <c r="ED1033" s="105"/>
      <c r="EE1033" s="105"/>
      <c r="EF1033" s="105"/>
      <c r="EG1033" s="105"/>
      <c r="EH1033" s="105"/>
      <c r="EI1033" s="105"/>
      <c r="EJ1033" s="105"/>
      <c r="EK1033" s="105"/>
      <c r="EL1033" s="105"/>
      <c r="EM1033" s="105"/>
      <c r="EN1033" s="105"/>
      <c r="EO1033" s="105"/>
      <c r="EP1033" s="105"/>
      <c r="EQ1033" s="105"/>
      <c r="ER1033" s="105"/>
      <c r="ES1033" s="105"/>
      <c r="ET1033" s="105"/>
      <c r="EU1033" s="105"/>
      <c r="EV1033" s="105"/>
      <c r="EW1033" s="105"/>
      <c r="EX1033" s="105"/>
      <c r="EY1033" s="105"/>
      <c r="EZ1033" s="105"/>
      <c r="FA1033" s="105"/>
      <c r="FB1033" s="105"/>
      <c r="FC1033" s="105"/>
      <c r="FD1033" s="105"/>
      <c r="FE1033" s="105"/>
      <c r="FF1033" s="105"/>
      <c r="FG1033" s="105"/>
      <c r="FH1033" s="105"/>
      <c r="FI1033" s="105"/>
      <c r="FJ1033" s="105"/>
      <c r="FK1033" s="105"/>
      <c r="FL1033" s="105"/>
      <c r="FM1033" s="105"/>
      <c r="FN1033" s="105"/>
      <c r="FO1033" s="105"/>
      <c r="FP1033" s="105"/>
      <c r="FQ1033" s="105"/>
      <c r="FR1033" s="105"/>
      <c r="FS1033" s="105"/>
      <c r="FT1033" s="105"/>
      <c r="FU1033" s="105"/>
      <c r="FV1033" s="105"/>
      <c r="FW1033" s="105"/>
      <c r="FX1033" s="105"/>
      <c r="FY1033" s="105"/>
      <c r="FZ1033" s="105"/>
      <c r="GA1033" s="105"/>
      <c r="GB1033" s="105"/>
      <c r="GC1033" s="105"/>
      <c r="GD1033" s="105"/>
      <c r="GE1033" s="105"/>
      <c r="GF1033" s="105"/>
      <c r="GG1033" s="105"/>
      <c r="GH1033" s="105"/>
      <c r="GI1033" s="105"/>
      <c r="GJ1033" s="105"/>
      <c r="GK1033" s="105"/>
      <c r="GL1033" s="105"/>
      <c r="GM1033" s="105"/>
      <c r="GN1033" s="105"/>
      <c r="GO1033" s="105"/>
      <c r="GP1033" s="105"/>
      <c r="GQ1033" s="105"/>
      <c r="GR1033" s="105"/>
      <c r="GS1033" s="105"/>
      <c r="GT1033" s="105"/>
      <c r="GU1033" s="105"/>
      <c r="GV1033" s="105"/>
      <c r="GW1033" s="105"/>
      <c r="GX1033" s="105"/>
      <c r="GY1033" s="105"/>
      <c r="GZ1033" s="105"/>
      <c r="HA1033" s="105"/>
      <c r="HB1033" s="105"/>
      <c r="HC1033" s="105"/>
      <c r="HD1033" s="105"/>
      <c r="HE1033" s="105"/>
      <c r="HF1033" s="105"/>
      <c r="HG1033" s="105"/>
      <c r="HH1033" s="105"/>
      <c r="HI1033" s="105"/>
      <c r="HJ1033" s="105"/>
      <c r="HK1033" s="105"/>
      <c r="HL1033" s="105"/>
      <c r="HM1033" s="105"/>
      <c r="HN1033" s="105"/>
      <c r="HO1033" s="105"/>
      <c r="HP1033" s="105"/>
      <c r="HQ1033" s="105"/>
      <c r="HR1033" s="105"/>
      <c r="HS1033" s="105"/>
      <c r="HT1033" s="105"/>
      <c r="HU1033" s="105"/>
      <c r="HV1033" s="105"/>
      <c r="HW1033" s="105"/>
      <c r="HX1033" s="105"/>
      <c r="HY1033" s="105"/>
      <c r="HZ1033" s="105"/>
    </row>
    <row r="1034" spans="1:256" s="216" customFormat="1" ht="25.5">
      <c r="A1034" s="175" t="s">
        <v>1306</v>
      </c>
      <c r="B1034" s="61" t="s">
        <v>1293</v>
      </c>
      <c r="C1034" s="87"/>
      <c r="D1034" s="426"/>
      <c r="E1034" s="523"/>
      <c r="F1034" s="550"/>
      <c r="G1034" s="314"/>
      <c r="H1034" s="1"/>
      <c r="I1034" s="241"/>
      <c r="J1034" s="241"/>
      <c r="K1034" s="241"/>
      <c r="L1034" s="177"/>
      <c r="M1034" s="177"/>
      <c r="N1034" s="177"/>
      <c r="O1034" s="105"/>
      <c r="P1034" s="105"/>
      <c r="Q1034" s="105"/>
      <c r="R1034" s="105"/>
      <c r="S1034" s="105"/>
      <c r="T1034" s="105"/>
      <c r="U1034" s="105"/>
      <c r="V1034" s="105"/>
      <c r="W1034" s="105"/>
      <c r="X1034" s="105"/>
      <c r="Y1034" s="105"/>
      <c r="Z1034" s="105"/>
      <c r="AA1034" s="105"/>
      <c r="AB1034" s="105"/>
      <c r="AC1034" s="105"/>
      <c r="AD1034" s="105"/>
      <c r="AE1034" s="105"/>
      <c r="AF1034" s="105"/>
      <c r="AG1034" s="105"/>
      <c r="AH1034" s="105"/>
      <c r="AI1034" s="105"/>
      <c r="AJ1034" s="105"/>
      <c r="AK1034" s="105"/>
      <c r="AL1034" s="105"/>
      <c r="AM1034" s="105"/>
      <c r="AN1034" s="105"/>
      <c r="AO1034" s="105"/>
      <c r="AP1034" s="105"/>
      <c r="AQ1034" s="105"/>
      <c r="AR1034" s="105"/>
      <c r="AS1034" s="105"/>
      <c r="AT1034" s="105"/>
      <c r="AU1034" s="105"/>
      <c r="AV1034" s="105"/>
      <c r="AW1034" s="105"/>
      <c r="AX1034" s="105"/>
      <c r="AY1034" s="105"/>
      <c r="AZ1034" s="105"/>
      <c r="BA1034" s="105"/>
      <c r="BB1034" s="105"/>
      <c r="BC1034" s="105"/>
      <c r="BD1034" s="105"/>
      <c r="BE1034" s="105"/>
      <c r="BF1034" s="105"/>
      <c r="BG1034" s="105"/>
      <c r="BH1034" s="105"/>
      <c r="BI1034" s="105"/>
      <c r="BJ1034" s="105"/>
      <c r="BK1034" s="105"/>
      <c r="BL1034" s="105"/>
      <c r="BM1034" s="105"/>
      <c r="BN1034" s="105"/>
      <c r="BO1034" s="105"/>
      <c r="BP1034" s="105"/>
      <c r="BQ1034" s="105"/>
      <c r="BR1034" s="105"/>
      <c r="BS1034" s="105"/>
      <c r="BT1034" s="105"/>
      <c r="BU1034" s="105"/>
      <c r="BV1034" s="105"/>
      <c r="BW1034" s="105"/>
      <c r="BX1034" s="105"/>
      <c r="BY1034" s="105"/>
      <c r="BZ1034" s="105"/>
      <c r="CA1034" s="105"/>
      <c r="CB1034" s="105"/>
      <c r="CC1034" s="105"/>
      <c r="CD1034" s="105"/>
      <c r="CE1034" s="105"/>
      <c r="CF1034" s="105"/>
      <c r="CG1034" s="105"/>
      <c r="CH1034" s="105"/>
      <c r="CI1034" s="105"/>
      <c r="CJ1034" s="105"/>
      <c r="CK1034" s="105"/>
      <c r="CL1034" s="105"/>
      <c r="CM1034" s="105"/>
      <c r="CN1034" s="105"/>
      <c r="CO1034" s="105"/>
      <c r="CP1034" s="105"/>
      <c r="CQ1034" s="105"/>
      <c r="CR1034" s="105"/>
      <c r="CS1034" s="105"/>
      <c r="CT1034" s="105"/>
      <c r="CU1034" s="105"/>
      <c r="CV1034" s="105"/>
      <c r="CW1034" s="105"/>
      <c r="CX1034" s="105"/>
      <c r="CY1034" s="105"/>
      <c r="CZ1034" s="105"/>
      <c r="DA1034" s="105"/>
      <c r="DB1034" s="105"/>
      <c r="DC1034" s="105"/>
      <c r="DD1034" s="105"/>
      <c r="DE1034" s="105"/>
      <c r="DF1034" s="105"/>
      <c r="DG1034" s="105"/>
      <c r="DH1034" s="105"/>
      <c r="DI1034" s="105"/>
      <c r="DJ1034" s="105"/>
      <c r="DK1034" s="105"/>
      <c r="DL1034" s="105"/>
      <c r="DM1034" s="105"/>
      <c r="DN1034" s="105"/>
      <c r="DO1034" s="105"/>
      <c r="DP1034" s="105"/>
      <c r="DQ1034" s="105"/>
      <c r="DR1034" s="105"/>
      <c r="DS1034" s="105"/>
      <c r="DT1034" s="105"/>
      <c r="DU1034" s="105"/>
      <c r="DV1034" s="105"/>
      <c r="DW1034" s="105"/>
      <c r="DX1034" s="105"/>
      <c r="DY1034" s="105"/>
      <c r="DZ1034" s="105"/>
      <c r="EA1034" s="105"/>
      <c r="EB1034" s="105"/>
      <c r="EC1034" s="105"/>
      <c r="ED1034" s="105"/>
      <c r="EE1034" s="105"/>
      <c r="EF1034" s="105"/>
      <c r="EG1034" s="105"/>
      <c r="EH1034" s="105"/>
      <c r="EI1034" s="105"/>
      <c r="EJ1034" s="105"/>
      <c r="EK1034" s="105"/>
      <c r="EL1034" s="105"/>
      <c r="EM1034" s="105"/>
      <c r="EN1034" s="105"/>
      <c r="EO1034" s="105"/>
      <c r="EP1034" s="105"/>
      <c r="EQ1034" s="105"/>
      <c r="ER1034" s="105"/>
      <c r="ES1034" s="105"/>
      <c r="ET1034" s="105"/>
      <c r="EU1034" s="105"/>
      <c r="EV1034" s="105"/>
      <c r="EW1034" s="105"/>
      <c r="EX1034" s="105"/>
      <c r="EY1034" s="105"/>
      <c r="EZ1034" s="105"/>
      <c r="FA1034" s="105"/>
      <c r="FB1034" s="105"/>
      <c r="FC1034" s="105"/>
      <c r="FD1034" s="105"/>
      <c r="FE1034" s="105"/>
      <c r="FF1034" s="105"/>
      <c r="FG1034" s="105"/>
      <c r="FH1034" s="105"/>
      <c r="FI1034" s="105"/>
      <c r="FJ1034" s="105"/>
      <c r="FK1034" s="105"/>
      <c r="FL1034" s="105"/>
      <c r="FM1034" s="105"/>
      <c r="FN1034" s="105"/>
      <c r="FO1034" s="105"/>
      <c r="FP1034" s="105"/>
      <c r="FQ1034" s="105"/>
      <c r="FR1034" s="105"/>
      <c r="FS1034" s="105"/>
      <c r="FT1034" s="105"/>
      <c r="FU1034" s="105"/>
      <c r="FV1034" s="105"/>
      <c r="FW1034" s="105"/>
      <c r="FX1034" s="105"/>
      <c r="FY1034" s="105"/>
      <c r="FZ1034" s="105"/>
      <c r="GA1034" s="105"/>
      <c r="GB1034" s="105"/>
      <c r="GC1034" s="105"/>
      <c r="GD1034" s="105"/>
      <c r="GE1034" s="105"/>
      <c r="GF1034" s="105"/>
      <c r="GG1034" s="105"/>
      <c r="GH1034" s="105"/>
      <c r="GI1034" s="105"/>
      <c r="GJ1034" s="105"/>
      <c r="GK1034" s="105"/>
      <c r="GL1034" s="105"/>
      <c r="GM1034" s="105"/>
      <c r="GN1034" s="105"/>
      <c r="GO1034" s="105"/>
      <c r="GP1034" s="105"/>
      <c r="GQ1034" s="105"/>
      <c r="GR1034" s="105"/>
      <c r="GS1034" s="105"/>
      <c r="GT1034" s="105"/>
      <c r="GU1034" s="105"/>
      <c r="GV1034" s="105"/>
      <c r="GW1034" s="105"/>
      <c r="GX1034" s="105"/>
      <c r="GY1034" s="105"/>
      <c r="GZ1034" s="105"/>
      <c r="HA1034" s="105"/>
      <c r="HB1034" s="105"/>
      <c r="HC1034" s="105"/>
      <c r="HD1034" s="105"/>
      <c r="HE1034" s="105"/>
      <c r="HF1034" s="105"/>
      <c r="HG1034" s="105"/>
      <c r="HH1034" s="105"/>
      <c r="HI1034" s="105"/>
      <c r="HJ1034" s="105"/>
      <c r="HK1034" s="105"/>
      <c r="HL1034" s="105"/>
      <c r="HM1034" s="105"/>
      <c r="HN1034" s="105"/>
      <c r="HO1034" s="105"/>
      <c r="HP1034" s="105"/>
      <c r="HQ1034" s="105"/>
      <c r="HR1034" s="105"/>
      <c r="HS1034" s="105"/>
      <c r="HT1034" s="105"/>
      <c r="HU1034" s="105"/>
      <c r="HV1034" s="105"/>
      <c r="HW1034" s="105"/>
      <c r="HX1034" s="105"/>
      <c r="HY1034" s="105"/>
      <c r="HZ1034" s="105"/>
    </row>
    <row r="1035" spans="1:256" s="216" customFormat="1" ht="38.25">
      <c r="A1035" s="238"/>
      <c r="B1035" s="61" t="s">
        <v>1294</v>
      </c>
      <c r="C1035" s="87"/>
      <c r="D1035" s="480"/>
      <c r="E1035" s="540"/>
      <c r="F1035" s="555"/>
      <c r="G1035" s="314"/>
      <c r="H1035" s="1"/>
      <c r="I1035" s="177"/>
      <c r="J1035" s="177"/>
      <c r="K1035" s="177"/>
      <c r="L1035" s="177"/>
      <c r="M1035" s="177"/>
      <c r="N1035" s="177"/>
      <c r="O1035" s="105"/>
      <c r="P1035" s="105"/>
      <c r="Q1035" s="105"/>
      <c r="R1035" s="105"/>
      <c r="S1035" s="105"/>
      <c r="T1035" s="105"/>
      <c r="U1035" s="105"/>
      <c r="V1035" s="105"/>
      <c r="W1035" s="105"/>
      <c r="X1035" s="105"/>
      <c r="Y1035" s="105"/>
      <c r="Z1035" s="105"/>
      <c r="AA1035" s="105"/>
      <c r="AB1035" s="105"/>
      <c r="AC1035" s="105"/>
      <c r="AD1035" s="105"/>
      <c r="AE1035" s="105"/>
      <c r="AF1035" s="105"/>
      <c r="AG1035" s="105"/>
      <c r="AH1035" s="105"/>
      <c r="AI1035" s="105"/>
      <c r="AJ1035" s="105"/>
      <c r="AK1035" s="105"/>
      <c r="AL1035" s="105"/>
      <c r="AM1035" s="105"/>
      <c r="AN1035" s="105"/>
      <c r="AO1035" s="105"/>
      <c r="AP1035" s="105"/>
      <c r="AQ1035" s="105"/>
      <c r="AR1035" s="105"/>
      <c r="AS1035" s="105"/>
      <c r="AT1035" s="105"/>
      <c r="AU1035" s="105"/>
      <c r="AV1035" s="105"/>
      <c r="AW1035" s="105"/>
      <c r="AX1035" s="105"/>
      <c r="AY1035" s="105"/>
      <c r="AZ1035" s="105"/>
      <c r="BA1035" s="105"/>
      <c r="BB1035" s="105"/>
      <c r="BC1035" s="105"/>
      <c r="BD1035" s="105"/>
      <c r="BE1035" s="105"/>
      <c r="BF1035" s="105"/>
      <c r="BG1035" s="105"/>
      <c r="BH1035" s="105"/>
      <c r="BI1035" s="105"/>
      <c r="BJ1035" s="105"/>
      <c r="BK1035" s="105"/>
      <c r="BL1035" s="105"/>
      <c r="BM1035" s="105"/>
      <c r="BN1035" s="105"/>
      <c r="BO1035" s="105"/>
      <c r="BP1035" s="105"/>
      <c r="BQ1035" s="105"/>
      <c r="BR1035" s="105"/>
      <c r="BS1035" s="105"/>
      <c r="BT1035" s="105"/>
      <c r="BU1035" s="105"/>
      <c r="BV1035" s="105"/>
      <c r="BW1035" s="105"/>
      <c r="BX1035" s="105"/>
      <c r="BY1035" s="105"/>
      <c r="BZ1035" s="105"/>
      <c r="CA1035" s="105"/>
      <c r="CB1035" s="105"/>
      <c r="CC1035" s="105"/>
      <c r="CD1035" s="105"/>
      <c r="CE1035" s="105"/>
      <c r="CF1035" s="105"/>
      <c r="CG1035" s="105"/>
      <c r="CH1035" s="105"/>
      <c r="CI1035" s="105"/>
      <c r="CJ1035" s="105"/>
      <c r="CK1035" s="105"/>
      <c r="CL1035" s="105"/>
      <c r="CM1035" s="105"/>
      <c r="CN1035" s="105"/>
      <c r="CO1035" s="105"/>
      <c r="CP1035" s="105"/>
      <c r="CQ1035" s="105"/>
      <c r="CR1035" s="105"/>
      <c r="CS1035" s="105"/>
      <c r="CT1035" s="105"/>
      <c r="CU1035" s="105"/>
      <c r="CV1035" s="105"/>
      <c r="CW1035" s="105"/>
      <c r="CX1035" s="105"/>
      <c r="CY1035" s="105"/>
      <c r="CZ1035" s="105"/>
      <c r="DA1035" s="105"/>
      <c r="DB1035" s="105"/>
      <c r="DC1035" s="105"/>
      <c r="DD1035" s="105"/>
      <c r="DE1035" s="105"/>
      <c r="DF1035" s="105"/>
      <c r="DG1035" s="105"/>
      <c r="DH1035" s="105"/>
      <c r="DI1035" s="105"/>
      <c r="DJ1035" s="105"/>
      <c r="DK1035" s="105"/>
      <c r="DL1035" s="105"/>
      <c r="DM1035" s="105"/>
      <c r="DN1035" s="105"/>
      <c r="DO1035" s="105"/>
      <c r="DP1035" s="105"/>
      <c r="DQ1035" s="105"/>
      <c r="DR1035" s="105"/>
      <c r="DS1035" s="105"/>
      <c r="DT1035" s="105"/>
      <c r="DU1035" s="105"/>
      <c r="DV1035" s="105"/>
      <c r="DW1035" s="105"/>
      <c r="DX1035" s="105"/>
      <c r="DY1035" s="105"/>
      <c r="DZ1035" s="105"/>
      <c r="EA1035" s="105"/>
      <c r="EB1035" s="105"/>
      <c r="EC1035" s="105"/>
      <c r="ED1035" s="105"/>
      <c r="EE1035" s="105"/>
      <c r="EF1035" s="105"/>
      <c r="EG1035" s="105"/>
      <c r="EH1035" s="105"/>
      <c r="EI1035" s="105"/>
      <c r="EJ1035" s="105"/>
      <c r="EK1035" s="105"/>
      <c r="EL1035" s="105"/>
      <c r="EM1035" s="105"/>
      <c r="EN1035" s="105"/>
      <c r="EO1035" s="105"/>
      <c r="EP1035" s="105"/>
      <c r="EQ1035" s="105"/>
      <c r="ER1035" s="105"/>
      <c r="ES1035" s="105"/>
      <c r="ET1035" s="105"/>
      <c r="EU1035" s="105"/>
      <c r="EV1035" s="105"/>
      <c r="EW1035" s="105"/>
      <c r="EX1035" s="105"/>
      <c r="EY1035" s="105"/>
      <c r="EZ1035" s="105"/>
      <c r="FA1035" s="105"/>
      <c r="FB1035" s="105"/>
      <c r="FC1035" s="105"/>
      <c r="FD1035" s="105"/>
      <c r="FE1035" s="105"/>
      <c r="FF1035" s="105"/>
      <c r="FG1035" s="105"/>
      <c r="FH1035" s="105"/>
      <c r="FI1035" s="105"/>
      <c r="FJ1035" s="105"/>
      <c r="FK1035" s="105"/>
      <c r="FL1035" s="105"/>
      <c r="FM1035" s="105"/>
      <c r="FN1035" s="105"/>
      <c r="FO1035" s="105"/>
      <c r="FP1035" s="105"/>
      <c r="FQ1035" s="105"/>
      <c r="FR1035" s="105"/>
      <c r="FS1035" s="105"/>
      <c r="FT1035" s="105"/>
      <c r="FU1035" s="105"/>
      <c r="FV1035" s="105"/>
      <c r="FW1035" s="105"/>
      <c r="FX1035" s="105"/>
      <c r="FY1035" s="105"/>
      <c r="FZ1035" s="105"/>
      <c r="GA1035" s="105"/>
      <c r="GB1035" s="105"/>
      <c r="GC1035" s="105"/>
      <c r="GD1035" s="105"/>
      <c r="GE1035" s="105"/>
      <c r="GF1035" s="105"/>
      <c r="GG1035" s="105"/>
      <c r="GH1035" s="105"/>
      <c r="GI1035" s="105"/>
      <c r="GJ1035" s="105"/>
      <c r="GK1035" s="105"/>
      <c r="GL1035" s="105"/>
      <c r="GM1035" s="105"/>
      <c r="GN1035" s="105"/>
      <c r="GO1035" s="105"/>
      <c r="GP1035" s="105"/>
      <c r="GQ1035" s="105"/>
      <c r="GR1035" s="105"/>
      <c r="GS1035" s="105"/>
      <c r="GT1035" s="105"/>
      <c r="GU1035" s="105"/>
      <c r="GV1035" s="105"/>
      <c r="GW1035" s="105"/>
      <c r="GX1035" s="105"/>
      <c r="GY1035" s="105"/>
      <c r="GZ1035" s="105"/>
      <c r="HA1035" s="105"/>
      <c r="HB1035" s="105"/>
      <c r="HC1035" s="105"/>
      <c r="HD1035" s="105"/>
      <c r="HE1035" s="105"/>
      <c r="HF1035" s="105"/>
      <c r="HG1035" s="105"/>
      <c r="HH1035" s="105"/>
      <c r="HI1035" s="105"/>
      <c r="HJ1035" s="105"/>
      <c r="HK1035" s="105"/>
      <c r="HL1035" s="105"/>
      <c r="HM1035" s="105"/>
      <c r="HN1035" s="105"/>
      <c r="HO1035" s="105"/>
      <c r="HP1035" s="105"/>
      <c r="HQ1035" s="105"/>
      <c r="HR1035" s="105"/>
      <c r="HS1035" s="105"/>
      <c r="HT1035" s="105"/>
      <c r="HU1035" s="105"/>
      <c r="HV1035" s="105"/>
      <c r="HW1035" s="105"/>
      <c r="HX1035" s="105"/>
      <c r="HY1035" s="105"/>
      <c r="HZ1035" s="105"/>
    </row>
    <row r="1036" spans="1:256" s="216" customFormat="1" ht="38.25">
      <c r="A1036" s="238"/>
      <c r="B1036" s="61" t="s">
        <v>1308</v>
      </c>
      <c r="C1036" s="87"/>
      <c r="D1036" s="480"/>
      <c r="E1036" s="540"/>
      <c r="F1036" s="555"/>
      <c r="G1036" s="314"/>
      <c r="H1036" s="1"/>
      <c r="I1036" s="177"/>
      <c r="J1036" s="177"/>
      <c r="K1036" s="177"/>
      <c r="L1036" s="177"/>
      <c r="M1036" s="177"/>
      <c r="N1036" s="177"/>
      <c r="O1036" s="105"/>
      <c r="P1036" s="105"/>
      <c r="Q1036" s="105"/>
      <c r="R1036" s="105"/>
      <c r="S1036" s="105"/>
      <c r="T1036" s="105"/>
      <c r="U1036" s="105"/>
      <c r="V1036" s="105"/>
      <c r="W1036" s="105"/>
      <c r="X1036" s="105"/>
      <c r="Y1036" s="105"/>
      <c r="Z1036" s="105"/>
      <c r="AA1036" s="105"/>
      <c r="AB1036" s="105"/>
      <c r="AC1036" s="105"/>
      <c r="AD1036" s="105"/>
      <c r="AE1036" s="105"/>
      <c r="AF1036" s="105"/>
      <c r="AG1036" s="105"/>
      <c r="AH1036" s="105"/>
      <c r="AI1036" s="105"/>
      <c r="AJ1036" s="105"/>
      <c r="AK1036" s="105"/>
      <c r="AL1036" s="105"/>
      <c r="AM1036" s="105"/>
      <c r="AN1036" s="105"/>
      <c r="AO1036" s="105"/>
      <c r="AP1036" s="105"/>
      <c r="AQ1036" s="105"/>
      <c r="AR1036" s="105"/>
      <c r="AS1036" s="105"/>
      <c r="AT1036" s="105"/>
      <c r="AU1036" s="105"/>
      <c r="AV1036" s="105"/>
      <c r="AW1036" s="105"/>
      <c r="AX1036" s="105"/>
      <c r="AY1036" s="105"/>
      <c r="AZ1036" s="105"/>
      <c r="BA1036" s="105"/>
      <c r="BB1036" s="105"/>
      <c r="BC1036" s="105"/>
      <c r="BD1036" s="105"/>
      <c r="BE1036" s="105"/>
      <c r="BF1036" s="105"/>
      <c r="BG1036" s="105"/>
      <c r="BH1036" s="105"/>
      <c r="BI1036" s="105"/>
      <c r="BJ1036" s="105"/>
      <c r="BK1036" s="105"/>
      <c r="BL1036" s="105"/>
      <c r="BM1036" s="105"/>
      <c r="BN1036" s="105"/>
      <c r="BO1036" s="105"/>
      <c r="BP1036" s="105"/>
      <c r="BQ1036" s="105"/>
      <c r="BR1036" s="105"/>
      <c r="BS1036" s="105"/>
      <c r="BT1036" s="105"/>
      <c r="BU1036" s="105"/>
      <c r="BV1036" s="105"/>
      <c r="BW1036" s="105"/>
      <c r="BX1036" s="105"/>
      <c r="BY1036" s="105"/>
      <c r="BZ1036" s="105"/>
      <c r="CA1036" s="105"/>
      <c r="CB1036" s="105"/>
      <c r="CC1036" s="105"/>
      <c r="CD1036" s="105"/>
      <c r="CE1036" s="105"/>
      <c r="CF1036" s="105"/>
      <c r="CG1036" s="105"/>
      <c r="CH1036" s="105"/>
      <c r="CI1036" s="105"/>
      <c r="CJ1036" s="105"/>
      <c r="CK1036" s="105"/>
      <c r="CL1036" s="105"/>
      <c r="CM1036" s="105"/>
      <c r="CN1036" s="105"/>
      <c r="CO1036" s="105"/>
      <c r="CP1036" s="105"/>
      <c r="CQ1036" s="105"/>
      <c r="CR1036" s="105"/>
      <c r="CS1036" s="105"/>
      <c r="CT1036" s="105"/>
      <c r="CU1036" s="105"/>
      <c r="CV1036" s="105"/>
      <c r="CW1036" s="105"/>
      <c r="CX1036" s="105"/>
      <c r="CY1036" s="105"/>
      <c r="CZ1036" s="105"/>
      <c r="DA1036" s="105"/>
      <c r="DB1036" s="105"/>
      <c r="DC1036" s="105"/>
      <c r="DD1036" s="105"/>
      <c r="DE1036" s="105"/>
      <c r="DF1036" s="105"/>
      <c r="DG1036" s="105"/>
      <c r="DH1036" s="105"/>
      <c r="DI1036" s="105"/>
      <c r="DJ1036" s="105"/>
      <c r="DK1036" s="105"/>
      <c r="DL1036" s="105"/>
      <c r="DM1036" s="105"/>
      <c r="DN1036" s="105"/>
      <c r="DO1036" s="105"/>
      <c r="DP1036" s="105"/>
      <c r="DQ1036" s="105"/>
      <c r="DR1036" s="105"/>
      <c r="DS1036" s="105"/>
      <c r="DT1036" s="105"/>
      <c r="DU1036" s="105"/>
      <c r="DV1036" s="105"/>
      <c r="DW1036" s="105"/>
      <c r="DX1036" s="105"/>
      <c r="DY1036" s="105"/>
      <c r="DZ1036" s="105"/>
      <c r="EA1036" s="105"/>
      <c r="EB1036" s="105"/>
      <c r="EC1036" s="105"/>
      <c r="ED1036" s="105"/>
      <c r="EE1036" s="105"/>
      <c r="EF1036" s="105"/>
      <c r="EG1036" s="105"/>
      <c r="EH1036" s="105"/>
      <c r="EI1036" s="105"/>
      <c r="EJ1036" s="105"/>
      <c r="EK1036" s="105"/>
      <c r="EL1036" s="105"/>
      <c r="EM1036" s="105"/>
      <c r="EN1036" s="105"/>
      <c r="EO1036" s="105"/>
      <c r="EP1036" s="105"/>
      <c r="EQ1036" s="105"/>
      <c r="ER1036" s="105"/>
      <c r="ES1036" s="105"/>
      <c r="ET1036" s="105"/>
      <c r="EU1036" s="105"/>
      <c r="EV1036" s="105"/>
      <c r="EW1036" s="105"/>
      <c r="EX1036" s="105"/>
      <c r="EY1036" s="105"/>
      <c r="EZ1036" s="105"/>
      <c r="FA1036" s="105"/>
      <c r="FB1036" s="105"/>
      <c r="FC1036" s="105"/>
      <c r="FD1036" s="105"/>
      <c r="FE1036" s="105"/>
      <c r="FF1036" s="105"/>
      <c r="FG1036" s="105"/>
      <c r="FH1036" s="105"/>
      <c r="FI1036" s="105"/>
      <c r="FJ1036" s="105"/>
      <c r="FK1036" s="105"/>
      <c r="FL1036" s="105"/>
      <c r="FM1036" s="105"/>
      <c r="FN1036" s="105"/>
      <c r="FO1036" s="105"/>
      <c r="FP1036" s="105"/>
      <c r="FQ1036" s="105"/>
      <c r="FR1036" s="105"/>
      <c r="FS1036" s="105"/>
      <c r="FT1036" s="105"/>
      <c r="FU1036" s="105"/>
      <c r="FV1036" s="105"/>
      <c r="FW1036" s="105"/>
      <c r="FX1036" s="105"/>
      <c r="FY1036" s="105"/>
      <c r="FZ1036" s="105"/>
      <c r="GA1036" s="105"/>
      <c r="GB1036" s="105"/>
      <c r="GC1036" s="105"/>
      <c r="GD1036" s="105"/>
      <c r="GE1036" s="105"/>
      <c r="GF1036" s="105"/>
      <c r="GG1036" s="105"/>
      <c r="GH1036" s="105"/>
      <c r="GI1036" s="105"/>
      <c r="GJ1036" s="105"/>
      <c r="GK1036" s="105"/>
      <c r="GL1036" s="105"/>
      <c r="GM1036" s="105"/>
      <c r="GN1036" s="105"/>
      <c r="GO1036" s="105"/>
      <c r="GP1036" s="105"/>
      <c r="GQ1036" s="105"/>
      <c r="GR1036" s="105"/>
      <c r="GS1036" s="105"/>
      <c r="GT1036" s="105"/>
      <c r="GU1036" s="105"/>
      <c r="GV1036" s="105"/>
      <c r="GW1036" s="105"/>
      <c r="GX1036" s="105"/>
      <c r="GY1036" s="105"/>
      <c r="GZ1036" s="105"/>
      <c r="HA1036" s="105"/>
      <c r="HB1036" s="105"/>
      <c r="HC1036" s="105"/>
      <c r="HD1036" s="105"/>
      <c r="HE1036" s="105"/>
      <c r="HF1036" s="105"/>
      <c r="HG1036" s="105"/>
      <c r="HH1036" s="105"/>
      <c r="HI1036" s="105"/>
      <c r="HJ1036" s="105"/>
      <c r="HK1036" s="105"/>
      <c r="HL1036" s="105"/>
      <c r="HM1036" s="105"/>
      <c r="HN1036" s="105"/>
      <c r="HO1036" s="105"/>
      <c r="HP1036" s="105"/>
      <c r="HQ1036" s="105"/>
      <c r="HR1036" s="105"/>
      <c r="HS1036" s="105"/>
      <c r="HT1036" s="105"/>
      <c r="HU1036" s="105"/>
      <c r="HV1036" s="105"/>
      <c r="HW1036" s="105"/>
      <c r="HX1036" s="105"/>
      <c r="HY1036" s="105"/>
      <c r="HZ1036" s="105"/>
    </row>
    <row r="1037" spans="1:256" s="216" customFormat="1" ht="102">
      <c r="A1037" s="238"/>
      <c r="B1037" s="61" t="s">
        <v>1309</v>
      </c>
      <c r="C1037" s="87"/>
      <c r="D1037" s="480"/>
      <c r="E1037" s="540"/>
      <c r="F1037" s="555"/>
      <c r="G1037" s="314"/>
      <c r="H1037" s="1"/>
      <c r="I1037" s="177"/>
      <c r="J1037" s="177"/>
      <c r="K1037" s="177"/>
      <c r="L1037" s="177"/>
      <c r="M1037" s="177"/>
      <c r="N1037" s="177"/>
      <c r="O1037" s="105"/>
      <c r="P1037" s="105"/>
      <c r="Q1037" s="105"/>
      <c r="R1037" s="105"/>
      <c r="S1037" s="105"/>
      <c r="T1037" s="105"/>
      <c r="U1037" s="105"/>
      <c r="V1037" s="105"/>
      <c r="W1037" s="105"/>
      <c r="X1037" s="105"/>
      <c r="Y1037" s="105"/>
      <c r="Z1037" s="105"/>
      <c r="AA1037" s="105"/>
      <c r="AB1037" s="105"/>
      <c r="AC1037" s="105"/>
      <c r="AD1037" s="105"/>
      <c r="AE1037" s="105"/>
      <c r="AF1037" s="105"/>
      <c r="AG1037" s="105"/>
      <c r="AH1037" s="105"/>
      <c r="AI1037" s="105"/>
      <c r="AJ1037" s="105"/>
      <c r="AK1037" s="105"/>
      <c r="AL1037" s="105"/>
      <c r="AM1037" s="105"/>
      <c r="AN1037" s="105"/>
      <c r="AO1037" s="105"/>
      <c r="AP1037" s="105"/>
      <c r="AQ1037" s="105"/>
      <c r="AR1037" s="105"/>
      <c r="AS1037" s="105"/>
      <c r="AT1037" s="105"/>
      <c r="AU1037" s="105"/>
      <c r="AV1037" s="105"/>
      <c r="AW1037" s="105"/>
      <c r="AX1037" s="105"/>
      <c r="AY1037" s="105"/>
      <c r="AZ1037" s="105"/>
      <c r="BA1037" s="105"/>
      <c r="BB1037" s="105"/>
      <c r="BC1037" s="105"/>
      <c r="BD1037" s="105"/>
      <c r="BE1037" s="105"/>
      <c r="BF1037" s="105"/>
      <c r="BG1037" s="105"/>
      <c r="BH1037" s="105"/>
      <c r="BI1037" s="105"/>
      <c r="BJ1037" s="105"/>
      <c r="BK1037" s="105"/>
      <c r="BL1037" s="105"/>
      <c r="BM1037" s="105"/>
      <c r="BN1037" s="105"/>
      <c r="BO1037" s="105"/>
      <c r="BP1037" s="105"/>
      <c r="BQ1037" s="105"/>
      <c r="BR1037" s="105"/>
      <c r="BS1037" s="105"/>
      <c r="BT1037" s="105"/>
      <c r="BU1037" s="105"/>
      <c r="BV1037" s="105"/>
      <c r="BW1037" s="105"/>
      <c r="BX1037" s="105"/>
      <c r="BY1037" s="105"/>
      <c r="BZ1037" s="105"/>
      <c r="CA1037" s="105"/>
      <c r="CB1037" s="105"/>
      <c r="CC1037" s="105"/>
      <c r="CD1037" s="105"/>
      <c r="CE1037" s="105"/>
      <c r="CF1037" s="105"/>
      <c r="CG1037" s="105"/>
      <c r="CH1037" s="105"/>
      <c r="CI1037" s="105"/>
      <c r="CJ1037" s="105"/>
      <c r="CK1037" s="105"/>
      <c r="CL1037" s="105"/>
      <c r="CM1037" s="105"/>
      <c r="CN1037" s="105"/>
      <c r="CO1037" s="105"/>
      <c r="CP1037" s="105"/>
      <c r="CQ1037" s="105"/>
      <c r="CR1037" s="105"/>
      <c r="CS1037" s="105"/>
      <c r="CT1037" s="105"/>
      <c r="CU1037" s="105"/>
      <c r="CV1037" s="105"/>
      <c r="CW1037" s="105"/>
      <c r="CX1037" s="105"/>
      <c r="CY1037" s="105"/>
      <c r="CZ1037" s="105"/>
      <c r="DA1037" s="105"/>
      <c r="DB1037" s="105"/>
      <c r="DC1037" s="105"/>
      <c r="DD1037" s="105"/>
      <c r="DE1037" s="105"/>
      <c r="DF1037" s="105"/>
      <c r="DG1037" s="105"/>
      <c r="DH1037" s="105"/>
      <c r="DI1037" s="105"/>
      <c r="DJ1037" s="105"/>
      <c r="DK1037" s="105"/>
      <c r="DL1037" s="105"/>
      <c r="DM1037" s="105"/>
      <c r="DN1037" s="105"/>
      <c r="DO1037" s="105"/>
      <c r="DP1037" s="105"/>
      <c r="DQ1037" s="105"/>
      <c r="DR1037" s="105"/>
      <c r="DS1037" s="105"/>
      <c r="DT1037" s="105"/>
      <c r="DU1037" s="105"/>
      <c r="DV1037" s="105"/>
      <c r="DW1037" s="105"/>
      <c r="DX1037" s="105"/>
      <c r="DY1037" s="105"/>
      <c r="DZ1037" s="105"/>
      <c r="EA1037" s="105"/>
      <c r="EB1037" s="105"/>
      <c r="EC1037" s="105"/>
      <c r="ED1037" s="105"/>
      <c r="EE1037" s="105"/>
      <c r="EF1037" s="105"/>
      <c r="EG1037" s="105"/>
      <c r="EH1037" s="105"/>
      <c r="EI1037" s="105"/>
      <c r="EJ1037" s="105"/>
      <c r="EK1037" s="105"/>
      <c r="EL1037" s="105"/>
      <c r="EM1037" s="105"/>
      <c r="EN1037" s="105"/>
      <c r="EO1037" s="105"/>
      <c r="EP1037" s="105"/>
      <c r="EQ1037" s="105"/>
      <c r="ER1037" s="105"/>
      <c r="ES1037" s="105"/>
      <c r="ET1037" s="105"/>
      <c r="EU1037" s="105"/>
      <c r="EV1037" s="105"/>
      <c r="EW1037" s="105"/>
      <c r="EX1037" s="105"/>
      <c r="EY1037" s="105"/>
      <c r="EZ1037" s="105"/>
      <c r="FA1037" s="105"/>
      <c r="FB1037" s="105"/>
      <c r="FC1037" s="105"/>
      <c r="FD1037" s="105"/>
      <c r="FE1037" s="105"/>
      <c r="FF1037" s="105"/>
      <c r="FG1037" s="105"/>
      <c r="FH1037" s="105"/>
      <c r="FI1037" s="105"/>
      <c r="FJ1037" s="105"/>
      <c r="FK1037" s="105"/>
      <c r="FL1037" s="105"/>
      <c r="FM1037" s="105"/>
      <c r="FN1037" s="105"/>
      <c r="FO1037" s="105"/>
      <c r="FP1037" s="105"/>
      <c r="FQ1037" s="105"/>
      <c r="FR1037" s="105"/>
      <c r="FS1037" s="105"/>
      <c r="FT1037" s="105"/>
      <c r="FU1037" s="105"/>
      <c r="FV1037" s="105"/>
      <c r="FW1037" s="105"/>
      <c r="FX1037" s="105"/>
      <c r="FY1037" s="105"/>
      <c r="FZ1037" s="105"/>
      <c r="GA1037" s="105"/>
      <c r="GB1037" s="105"/>
      <c r="GC1037" s="105"/>
      <c r="GD1037" s="105"/>
      <c r="GE1037" s="105"/>
      <c r="GF1037" s="105"/>
      <c r="GG1037" s="105"/>
      <c r="GH1037" s="105"/>
      <c r="GI1037" s="105"/>
      <c r="GJ1037" s="105"/>
      <c r="GK1037" s="105"/>
      <c r="GL1037" s="105"/>
      <c r="GM1037" s="105"/>
      <c r="GN1037" s="105"/>
      <c r="GO1037" s="105"/>
      <c r="GP1037" s="105"/>
      <c r="GQ1037" s="105"/>
      <c r="GR1037" s="105"/>
      <c r="GS1037" s="105"/>
      <c r="GT1037" s="105"/>
      <c r="GU1037" s="105"/>
      <c r="GV1037" s="105"/>
      <c r="GW1037" s="105"/>
      <c r="GX1037" s="105"/>
      <c r="GY1037" s="105"/>
      <c r="GZ1037" s="105"/>
      <c r="HA1037" s="105"/>
      <c r="HB1037" s="105"/>
      <c r="HC1037" s="105"/>
      <c r="HD1037" s="105"/>
      <c r="HE1037" s="105"/>
      <c r="HF1037" s="105"/>
      <c r="HG1037" s="105"/>
      <c r="HH1037" s="105"/>
      <c r="HI1037" s="105"/>
      <c r="HJ1037" s="105"/>
      <c r="HK1037" s="105"/>
      <c r="HL1037" s="105"/>
      <c r="HM1037" s="105"/>
      <c r="HN1037" s="105"/>
      <c r="HO1037" s="105"/>
      <c r="HP1037" s="105"/>
      <c r="HQ1037" s="105"/>
      <c r="HR1037" s="105"/>
      <c r="HS1037" s="105"/>
      <c r="HT1037" s="105"/>
      <c r="HU1037" s="105"/>
      <c r="HV1037" s="105"/>
      <c r="HW1037" s="105"/>
      <c r="HX1037" s="105"/>
      <c r="HY1037" s="105"/>
      <c r="HZ1037" s="105"/>
    </row>
    <row r="1038" spans="1:256" s="177" customFormat="1" ht="25.5">
      <c r="A1038" s="572"/>
      <c r="B1038" s="26" t="s">
        <v>1295</v>
      </c>
      <c r="C1038" s="176" t="s">
        <v>429</v>
      </c>
      <c r="D1038" s="468">
        <v>16</v>
      </c>
      <c r="E1038" s="570"/>
      <c r="F1038" s="551">
        <f>D1038*E1038</f>
        <v>0</v>
      </c>
      <c r="G1038" s="314"/>
      <c r="H1038" s="1"/>
    </row>
    <row r="1039" spans="1:256" s="177" customFormat="1" ht="25.5">
      <c r="A1039" s="572"/>
      <c r="B1039" s="26" t="s">
        <v>1307</v>
      </c>
      <c r="C1039" s="176" t="s">
        <v>429</v>
      </c>
      <c r="D1039" s="468">
        <v>19</v>
      </c>
      <c r="E1039" s="570"/>
      <c r="F1039" s="551">
        <f>D1039*E1039</f>
        <v>0</v>
      </c>
      <c r="G1039" s="314"/>
      <c r="H1039" s="1"/>
    </row>
    <row r="1040" spans="1:256" s="177" customFormat="1" ht="25.5">
      <c r="A1040" s="572"/>
      <c r="B1040" s="26" t="s">
        <v>1310</v>
      </c>
      <c r="C1040" s="176" t="s">
        <v>429</v>
      </c>
      <c r="D1040" s="468">
        <v>6</v>
      </c>
      <c r="E1040" s="570"/>
      <c r="F1040" s="551">
        <f>D1040*E1040</f>
        <v>0</v>
      </c>
      <c r="G1040" s="314"/>
    </row>
    <row r="1041" spans="1:1025" s="177" customFormat="1">
      <c r="A1041" s="175"/>
      <c r="B1041" s="29"/>
      <c r="C1041" s="185"/>
      <c r="D1041" s="475"/>
      <c r="E1041" s="497"/>
      <c r="F1041" s="497"/>
      <c r="G1041" s="314"/>
    </row>
    <row r="1042" spans="1:1025" s="177" customFormat="1" ht="127.5">
      <c r="A1042" s="175" t="s">
        <v>1311</v>
      </c>
      <c r="B1042" s="61" t="s">
        <v>1296</v>
      </c>
      <c r="C1042" s="87"/>
      <c r="D1042" s="426"/>
      <c r="E1042" s="524"/>
      <c r="F1042" s="550"/>
      <c r="G1042" s="314"/>
    </row>
    <row r="1043" spans="1:1025" s="177" customFormat="1">
      <c r="A1043" s="572"/>
      <c r="B1043" s="26" t="s">
        <v>447</v>
      </c>
      <c r="C1043" s="176" t="s">
        <v>448</v>
      </c>
      <c r="D1043" s="468">
        <v>1</v>
      </c>
      <c r="E1043" s="570"/>
      <c r="F1043" s="551">
        <f>D1043*E1043</f>
        <v>0</v>
      </c>
      <c r="G1043" s="314"/>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c r="IW1043" s="241"/>
      <c r="IX1043" s="241"/>
      <c r="IY1043" s="241"/>
      <c r="IZ1043" s="241"/>
      <c r="JA1043" s="241"/>
      <c r="JB1043" s="241"/>
      <c r="JC1043" s="241"/>
      <c r="JD1043" s="241"/>
      <c r="JE1043" s="241"/>
      <c r="JF1043" s="241"/>
      <c r="JG1043" s="241"/>
      <c r="JH1043" s="241"/>
      <c r="JI1043" s="241"/>
      <c r="JJ1043" s="241"/>
      <c r="JK1043" s="241"/>
      <c r="JL1043" s="241"/>
      <c r="JM1043" s="241"/>
      <c r="JN1043" s="241"/>
      <c r="JO1043" s="241"/>
      <c r="JP1043" s="241"/>
      <c r="JQ1043" s="241"/>
      <c r="JR1043" s="241"/>
      <c r="JS1043" s="241"/>
      <c r="JT1043" s="241"/>
      <c r="JU1043" s="241"/>
      <c r="JV1043" s="241"/>
      <c r="JW1043" s="241"/>
      <c r="JX1043" s="241"/>
      <c r="JY1043" s="241"/>
      <c r="JZ1043" s="241"/>
      <c r="KA1043" s="241"/>
      <c r="KB1043" s="241"/>
      <c r="KC1043" s="241"/>
      <c r="KD1043" s="241"/>
      <c r="KE1043" s="241"/>
      <c r="KF1043" s="241"/>
      <c r="KG1043" s="241"/>
      <c r="KH1043" s="241"/>
      <c r="KI1043" s="241"/>
      <c r="KJ1043" s="241"/>
      <c r="KK1043" s="241"/>
      <c r="KL1043" s="241"/>
      <c r="KM1043" s="241"/>
      <c r="KN1043" s="241"/>
      <c r="KO1043" s="241"/>
      <c r="KP1043" s="241"/>
      <c r="KQ1043" s="241"/>
      <c r="KR1043" s="241"/>
      <c r="KS1043" s="241"/>
      <c r="KT1043" s="241"/>
      <c r="KU1043" s="241"/>
      <c r="KV1043" s="241"/>
      <c r="KW1043" s="241"/>
      <c r="KX1043" s="241"/>
      <c r="KY1043" s="241"/>
      <c r="KZ1043" s="241"/>
      <c r="LA1043" s="241"/>
      <c r="LB1043" s="241"/>
      <c r="LC1043" s="241"/>
      <c r="LD1043" s="241"/>
      <c r="LE1043" s="241"/>
      <c r="LF1043" s="241"/>
      <c r="LG1043" s="241"/>
      <c r="LH1043" s="241"/>
      <c r="LI1043" s="241"/>
      <c r="LJ1043" s="241"/>
      <c r="LK1043" s="241"/>
      <c r="LL1043" s="241"/>
      <c r="LM1043" s="241"/>
      <c r="LN1043" s="241"/>
      <c r="LO1043" s="241"/>
      <c r="LP1043" s="241"/>
      <c r="LQ1043" s="241"/>
      <c r="LR1043" s="241"/>
      <c r="LS1043" s="241"/>
      <c r="LT1043" s="241"/>
      <c r="LU1043" s="241"/>
      <c r="LV1043" s="241"/>
      <c r="LW1043" s="241"/>
      <c r="LX1043" s="241"/>
      <c r="LY1043" s="241"/>
      <c r="LZ1043" s="241"/>
      <c r="MA1043" s="241"/>
      <c r="MB1043" s="241"/>
      <c r="MC1043" s="241"/>
      <c r="MD1043" s="241"/>
      <c r="ME1043" s="241"/>
      <c r="MF1043" s="241"/>
      <c r="MG1043" s="241"/>
      <c r="MH1043" s="241"/>
      <c r="MI1043" s="241"/>
      <c r="MJ1043" s="241"/>
      <c r="MK1043" s="241"/>
      <c r="ML1043" s="241"/>
      <c r="MM1043" s="241"/>
      <c r="MN1043" s="241"/>
      <c r="MO1043" s="241"/>
      <c r="MP1043" s="241"/>
      <c r="MQ1043" s="241"/>
      <c r="MR1043" s="241"/>
      <c r="MS1043" s="241"/>
      <c r="MT1043" s="241"/>
      <c r="MU1043" s="241"/>
      <c r="MV1043" s="241"/>
      <c r="MW1043" s="241"/>
      <c r="MX1043" s="241"/>
      <c r="MY1043" s="241"/>
      <c r="MZ1043" s="241"/>
      <c r="NA1043" s="241"/>
      <c r="NB1043" s="241"/>
      <c r="NC1043" s="241"/>
      <c r="ND1043" s="241"/>
      <c r="NE1043" s="241"/>
      <c r="NF1043" s="241"/>
      <c r="NG1043" s="241"/>
      <c r="NH1043" s="241"/>
      <c r="NI1043" s="241"/>
      <c r="NJ1043" s="241"/>
      <c r="NK1043" s="241"/>
      <c r="NL1043" s="241"/>
      <c r="NM1043" s="241"/>
      <c r="NN1043" s="241"/>
      <c r="NO1043" s="241"/>
      <c r="NP1043" s="241"/>
      <c r="NQ1043" s="241"/>
      <c r="NR1043" s="241"/>
      <c r="NS1043" s="241"/>
      <c r="NT1043" s="241"/>
      <c r="NU1043" s="241"/>
      <c r="NV1043" s="241"/>
      <c r="NW1043" s="241"/>
      <c r="NX1043" s="241"/>
      <c r="NY1043" s="241"/>
      <c r="NZ1043" s="241"/>
      <c r="OA1043" s="241"/>
      <c r="OB1043" s="241"/>
      <c r="OC1043" s="241"/>
      <c r="OD1043" s="241"/>
      <c r="OE1043" s="241"/>
      <c r="OF1043" s="241"/>
      <c r="OG1043" s="241"/>
      <c r="OH1043" s="241"/>
      <c r="OI1043" s="241"/>
      <c r="OJ1043" s="241"/>
      <c r="OK1043" s="241"/>
      <c r="OL1043" s="241"/>
      <c r="OM1043" s="241"/>
      <c r="ON1043" s="241"/>
      <c r="OO1043" s="241"/>
      <c r="OP1043" s="241"/>
      <c r="OQ1043" s="241"/>
      <c r="OR1043" s="241"/>
      <c r="OS1043" s="241"/>
      <c r="OT1043" s="241"/>
      <c r="OU1043" s="241"/>
      <c r="OV1043" s="241"/>
      <c r="OW1043" s="241"/>
      <c r="OX1043" s="241"/>
      <c r="OY1043" s="241"/>
      <c r="OZ1043" s="241"/>
      <c r="PA1043" s="241"/>
      <c r="PB1043" s="241"/>
      <c r="PC1043" s="241"/>
      <c r="PD1043" s="241"/>
      <c r="PE1043" s="241"/>
      <c r="PF1043" s="241"/>
      <c r="PG1043" s="241"/>
      <c r="PH1043" s="241"/>
      <c r="PI1043" s="241"/>
      <c r="PJ1043" s="241"/>
      <c r="PK1043" s="241"/>
      <c r="PL1043" s="241"/>
      <c r="PM1043" s="241"/>
      <c r="PN1043" s="241"/>
      <c r="PO1043" s="241"/>
      <c r="PP1043" s="241"/>
      <c r="PQ1043" s="241"/>
      <c r="PR1043" s="241"/>
      <c r="PS1043" s="241"/>
      <c r="PT1043" s="241"/>
      <c r="PU1043" s="241"/>
      <c r="PV1043" s="241"/>
      <c r="PW1043" s="241"/>
      <c r="PX1043" s="241"/>
      <c r="PY1043" s="241"/>
      <c r="PZ1043" s="241"/>
      <c r="QA1043" s="241"/>
      <c r="QB1043" s="241"/>
      <c r="QC1043" s="241"/>
      <c r="QD1043" s="241"/>
      <c r="QE1043" s="241"/>
      <c r="QF1043" s="241"/>
      <c r="QG1043" s="241"/>
      <c r="QH1043" s="241"/>
      <c r="QI1043" s="241"/>
      <c r="QJ1043" s="241"/>
      <c r="QK1043" s="241"/>
      <c r="QL1043" s="241"/>
      <c r="QM1043" s="241"/>
      <c r="QN1043" s="241"/>
      <c r="QO1043" s="241"/>
      <c r="QP1043" s="241"/>
      <c r="QQ1043" s="241"/>
      <c r="QR1043" s="241"/>
      <c r="QS1043" s="241"/>
      <c r="QT1043" s="241"/>
      <c r="QU1043" s="241"/>
      <c r="QV1043" s="241"/>
      <c r="QW1043" s="241"/>
      <c r="QX1043" s="241"/>
      <c r="QY1043" s="241"/>
      <c r="QZ1043" s="241"/>
      <c r="RA1043" s="241"/>
      <c r="RB1043" s="241"/>
      <c r="RC1043" s="241"/>
      <c r="RD1043" s="241"/>
      <c r="RE1043" s="241"/>
      <c r="RF1043" s="241"/>
      <c r="RG1043" s="241"/>
      <c r="RH1043" s="241"/>
      <c r="RI1043" s="241"/>
      <c r="RJ1043" s="241"/>
      <c r="RK1043" s="241"/>
      <c r="RL1043" s="241"/>
      <c r="RM1043" s="241"/>
      <c r="RN1043" s="241"/>
      <c r="RO1043" s="241"/>
      <c r="RP1043" s="241"/>
      <c r="RQ1043" s="241"/>
      <c r="RR1043" s="241"/>
      <c r="RS1043" s="241"/>
      <c r="RT1043" s="241"/>
      <c r="RU1043" s="241"/>
      <c r="RV1043" s="241"/>
      <c r="RW1043" s="241"/>
      <c r="RX1043" s="241"/>
      <c r="RY1043" s="241"/>
      <c r="RZ1043" s="241"/>
      <c r="SA1043" s="241"/>
      <c r="SB1043" s="241"/>
      <c r="SC1043" s="241"/>
      <c r="SD1043" s="241"/>
      <c r="SE1043" s="241"/>
      <c r="SF1043" s="241"/>
      <c r="SG1043" s="241"/>
      <c r="SH1043" s="241"/>
      <c r="SI1043" s="241"/>
      <c r="SJ1043" s="241"/>
      <c r="SK1043" s="241"/>
      <c r="SL1043" s="241"/>
      <c r="SM1043" s="241"/>
      <c r="SN1043" s="241"/>
      <c r="SO1043" s="241"/>
      <c r="SP1043" s="241"/>
      <c r="SQ1043" s="241"/>
      <c r="SR1043" s="241"/>
      <c r="SS1043" s="241"/>
      <c r="ST1043" s="241"/>
      <c r="SU1043" s="241"/>
      <c r="SV1043" s="241"/>
      <c r="SW1043" s="241"/>
      <c r="SX1043" s="241"/>
      <c r="SY1043" s="241"/>
      <c r="SZ1043" s="241"/>
      <c r="TA1043" s="241"/>
      <c r="TB1043" s="241"/>
      <c r="TC1043" s="241"/>
      <c r="TD1043" s="241"/>
      <c r="TE1043" s="241"/>
      <c r="TF1043" s="241"/>
      <c r="TG1043" s="241"/>
      <c r="TH1043" s="241"/>
      <c r="TI1043" s="241"/>
      <c r="TJ1043" s="241"/>
      <c r="TK1043" s="241"/>
      <c r="TL1043" s="241"/>
      <c r="TM1043" s="241"/>
      <c r="TN1043" s="241"/>
      <c r="TO1043" s="241"/>
      <c r="TP1043" s="241"/>
      <c r="TQ1043" s="241"/>
      <c r="TR1043" s="241"/>
      <c r="TS1043" s="241"/>
      <c r="TT1043" s="241"/>
      <c r="TU1043" s="241"/>
      <c r="TV1043" s="241"/>
      <c r="TW1043" s="241"/>
      <c r="TX1043" s="241"/>
      <c r="TY1043" s="241"/>
      <c r="TZ1043" s="241"/>
      <c r="UA1043" s="241"/>
      <c r="UB1043" s="241"/>
      <c r="UC1043" s="241"/>
      <c r="UD1043" s="241"/>
      <c r="UE1043" s="241"/>
      <c r="UF1043" s="241"/>
      <c r="UG1043" s="241"/>
      <c r="UH1043" s="241"/>
      <c r="UI1043" s="241"/>
      <c r="UJ1043" s="241"/>
      <c r="UK1043" s="241"/>
      <c r="UL1043" s="241"/>
      <c r="UM1043" s="241"/>
      <c r="UN1043" s="241"/>
      <c r="UO1043" s="241"/>
      <c r="UP1043" s="241"/>
      <c r="UQ1043" s="241"/>
      <c r="UR1043" s="241"/>
      <c r="US1043" s="241"/>
      <c r="UT1043" s="241"/>
      <c r="UU1043" s="241"/>
      <c r="UV1043" s="241"/>
      <c r="UW1043" s="241"/>
      <c r="UX1043" s="241"/>
      <c r="UY1043" s="241"/>
      <c r="UZ1043" s="241"/>
      <c r="VA1043" s="241"/>
      <c r="VB1043" s="241"/>
      <c r="VC1043" s="241"/>
      <c r="VD1043" s="241"/>
      <c r="VE1043" s="241"/>
      <c r="VF1043" s="241"/>
      <c r="VG1043" s="241"/>
      <c r="VH1043" s="241"/>
      <c r="VI1043" s="241"/>
      <c r="VJ1043" s="241"/>
      <c r="VK1043" s="241"/>
      <c r="VL1043" s="241"/>
      <c r="VM1043" s="241"/>
      <c r="VN1043" s="241"/>
      <c r="VO1043" s="241"/>
      <c r="VP1043" s="241"/>
      <c r="VQ1043" s="241"/>
      <c r="VR1043" s="241"/>
      <c r="VS1043" s="241"/>
      <c r="VT1043" s="241"/>
      <c r="VU1043" s="241"/>
      <c r="VV1043" s="241"/>
      <c r="VW1043" s="241"/>
      <c r="VX1043" s="241"/>
      <c r="VY1043" s="241"/>
      <c r="VZ1043" s="241"/>
      <c r="WA1043" s="241"/>
      <c r="WB1043" s="241"/>
      <c r="WC1043" s="241"/>
      <c r="WD1043" s="241"/>
      <c r="WE1043" s="241"/>
      <c r="WF1043" s="241"/>
      <c r="WG1043" s="241"/>
      <c r="WH1043" s="241"/>
      <c r="WI1043" s="241"/>
      <c r="WJ1043" s="241"/>
      <c r="WK1043" s="241"/>
      <c r="WL1043" s="241"/>
      <c r="WM1043" s="241"/>
      <c r="WN1043" s="241"/>
      <c r="WO1043" s="241"/>
      <c r="WP1043" s="241"/>
      <c r="WQ1043" s="241"/>
      <c r="WR1043" s="241"/>
      <c r="WS1043" s="241"/>
      <c r="WT1043" s="241"/>
      <c r="WU1043" s="241"/>
      <c r="WV1043" s="241"/>
      <c r="WW1043" s="241"/>
      <c r="WX1043" s="241"/>
      <c r="WY1043" s="241"/>
      <c r="WZ1043" s="241"/>
      <c r="XA1043" s="241"/>
      <c r="XB1043" s="241"/>
      <c r="XC1043" s="241"/>
      <c r="XD1043" s="241"/>
      <c r="XE1043" s="241"/>
      <c r="XF1043" s="241"/>
      <c r="XG1043" s="241"/>
      <c r="XH1043" s="241"/>
      <c r="XI1043" s="241"/>
      <c r="XJ1043" s="241"/>
      <c r="XK1043" s="241"/>
      <c r="XL1043" s="241"/>
      <c r="XM1043" s="241"/>
      <c r="XN1043" s="241"/>
      <c r="XO1043" s="241"/>
      <c r="XP1043" s="241"/>
      <c r="XQ1043" s="241"/>
      <c r="XR1043" s="241"/>
      <c r="XS1043" s="241"/>
      <c r="XT1043" s="241"/>
      <c r="XU1043" s="241"/>
      <c r="XV1043" s="241"/>
      <c r="XW1043" s="241"/>
      <c r="XX1043" s="241"/>
      <c r="XY1043" s="241"/>
      <c r="XZ1043" s="241"/>
      <c r="YA1043" s="241"/>
      <c r="YB1043" s="241"/>
      <c r="YC1043" s="241"/>
      <c r="YD1043" s="241"/>
      <c r="YE1043" s="241"/>
      <c r="YF1043" s="241"/>
      <c r="YG1043" s="241"/>
      <c r="YH1043" s="241"/>
      <c r="YI1043" s="241"/>
      <c r="YJ1043" s="241"/>
      <c r="YK1043" s="241"/>
      <c r="YL1043" s="241"/>
      <c r="YM1043" s="241"/>
      <c r="YN1043" s="241"/>
      <c r="YO1043" s="241"/>
      <c r="YP1043" s="241"/>
      <c r="YQ1043" s="241"/>
      <c r="YR1043" s="241"/>
      <c r="YS1043" s="241"/>
      <c r="YT1043" s="241"/>
      <c r="YU1043" s="241"/>
      <c r="YV1043" s="241"/>
      <c r="YW1043" s="241"/>
      <c r="YX1043" s="241"/>
      <c r="YY1043" s="241"/>
      <c r="YZ1043" s="241"/>
      <c r="ZA1043" s="241"/>
      <c r="ZB1043" s="241"/>
      <c r="ZC1043" s="241"/>
      <c r="ZD1043" s="241"/>
      <c r="ZE1043" s="241"/>
      <c r="ZF1043" s="241"/>
      <c r="ZG1043" s="241"/>
      <c r="ZH1043" s="241"/>
      <c r="ZI1043" s="241"/>
      <c r="ZJ1043" s="241"/>
      <c r="ZK1043" s="241"/>
      <c r="ZL1043" s="241"/>
      <c r="ZM1043" s="241"/>
      <c r="ZN1043" s="241"/>
      <c r="ZO1043" s="241"/>
      <c r="ZP1043" s="241"/>
      <c r="ZQ1043" s="241"/>
      <c r="ZR1043" s="241"/>
      <c r="ZS1043" s="241"/>
      <c r="ZT1043" s="241"/>
      <c r="ZU1043" s="241"/>
      <c r="ZV1043" s="241"/>
      <c r="ZW1043" s="241"/>
      <c r="ZX1043" s="241"/>
      <c r="ZY1043" s="241"/>
      <c r="ZZ1043" s="241"/>
      <c r="AAA1043" s="241"/>
      <c r="AAB1043" s="241"/>
      <c r="AAC1043" s="241"/>
      <c r="AAD1043" s="241"/>
      <c r="AAE1043" s="241"/>
      <c r="AAF1043" s="241"/>
      <c r="AAG1043" s="241"/>
      <c r="AAH1043" s="241"/>
      <c r="AAI1043" s="241"/>
      <c r="AAJ1043" s="241"/>
      <c r="AAK1043" s="241"/>
      <c r="AAL1043" s="241"/>
      <c r="AAM1043" s="241"/>
      <c r="AAN1043" s="241"/>
      <c r="AAO1043" s="241"/>
      <c r="AAP1043" s="241"/>
      <c r="AAQ1043" s="241"/>
      <c r="AAR1043" s="241"/>
      <c r="AAS1043" s="241"/>
      <c r="AAT1043" s="241"/>
      <c r="AAU1043" s="241"/>
      <c r="AAV1043" s="241"/>
      <c r="AAW1043" s="241"/>
      <c r="AAX1043" s="241"/>
      <c r="AAY1043" s="241"/>
      <c r="AAZ1043" s="241"/>
      <c r="ABA1043" s="241"/>
      <c r="ABB1043" s="241"/>
      <c r="ABC1043" s="241"/>
      <c r="ABD1043" s="241"/>
      <c r="ABE1043" s="241"/>
      <c r="ABF1043" s="241"/>
      <c r="ABG1043" s="241"/>
      <c r="ABH1043" s="241"/>
      <c r="ABI1043" s="241"/>
      <c r="ABJ1043" s="241"/>
      <c r="ABK1043" s="241"/>
      <c r="ABL1043" s="241"/>
      <c r="ABM1043" s="241"/>
      <c r="ABN1043" s="241"/>
      <c r="ABO1043" s="241"/>
      <c r="ABP1043" s="241"/>
      <c r="ABQ1043" s="241"/>
      <c r="ABR1043" s="241"/>
      <c r="ABS1043" s="241"/>
      <c r="ABT1043" s="241"/>
      <c r="ABU1043" s="241"/>
      <c r="ABV1043" s="241"/>
      <c r="ABW1043" s="241"/>
      <c r="ABX1043" s="241"/>
      <c r="ABY1043" s="241"/>
      <c r="ABZ1043" s="241"/>
      <c r="ACA1043" s="241"/>
      <c r="ACB1043" s="241"/>
      <c r="ACC1043" s="241"/>
      <c r="ACD1043" s="241"/>
      <c r="ACE1043" s="241"/>
      <c r="ACF1043" s="241"/>
      <c r="ACG1043" s="241"/>
      <c r="ACH1043" s="241"/>
      <c r="ACI1043" s="241"/>
      <c r="ACJ1043" s="241"/>
      <c r="ACK1043" s="241"/>
      <c r="ACL1043" s="241"/>
      <c r="ACM1043" s="241"/>
      <c r="ACN1043" s="241"/>
      <c r="ACO1043" s="241"/>
      <c r="ACP1043" s="241"/>
      <c r="ACQ1043" s="241"/>
      <c r="ACR1043" s="241"/>
      <c r="ACS1043" s="241"/>
      <c r="ACT1043" s="241"/>
      <c r="ACU1043" s="241"/>
      <c r="ACV1043" s="241"/>
      <c r="ACW1043" s="241"/>
      <c r="ACX1043" s="241"/>
      <c r="ACY1043" s="241"/>
      <c r="ACZ1043" s="241"/>
      <c r="ADA1043" s="241"/>
      <c r="ADB1043" s="241"/>
      <c r="ADC1043" s="241"/>
      <c r="ADD1043" s="241"/>
      <c r="ADE1043" s="241"/>
      <c r="ADF1043" s="241"/>
      <c r="ADG1043" s="241"/>
      <c r="ADH1043" s="241"/>
      <c r="ADI1043" s="241"/>
      <c r="ADJ1043" s="241"/>
      <c r="ADK1043" s="241"/>
      <c r="ADL1043" s="241"/>
      <c r="ADM1043" s="241"/>
      <c r="ADN1043" s="241"/>
      <c r="ADO1043" s="241"/>
      <c r="ADP1043" s="241"/>
      <c r="ADQ1043" s="241"/>
      <c r="ADR1043" s="241"/>
      <c r="ADS1043" s="241"/>
      <c r="ADT1043" s="241"/>
      <c r="ADU1043" s="241"/>
      <c r="ADV1043" s="241"/>
      <c r="ADW1043" s="241"/>
      <c r="ADX1043" s="241"/>
      <c r="ADY1043" s="241"/>
      <c r="ADZ1043" s="241"/>
      <c r="AEA1043" s="241"/>
      <c r="AEB1043" s="241"/>
      <c r="AEC1043" s="241"/>
      <c r="AED1043" s="241"/>
      <c r="AEE1043" s="241"/>
      <c r="AEF1043" s="241"/>
      <c r="AEG1043" s="241"/>
      <c r="AEH1043" s="241"/>
      <c r="AEI1043" s="241"/>
      <c r="AEJ1043" s="241"/>
      <c r="AEK1043" s="241"/>
      <c r="AEL1043" s="241"/>
      <c r="AEM1043" s="241"/>
      <c r="AEN1043" s="241"/>
      <c r="AEO1043" s="241"/>
      <c r="AEP1043" s="241"/>
      <c r="AEQ1043" s="241"/>
      <c r="AER1043" s="241"/>
      <c r="AES1043" s="241"/>
      <c r="AET1043" s="241"/>
      <c r="AEU1043" s="241"/>
      <c r="AEV1043" s="241"/>
      <c r="AEW1043" s="241"/>
      <c r="AEX1043" s="241"/>
      <c r="AEY1043" s="241"/>
      <c r="AEZ1043" s="241"/>
      <c r="AFA1043" s="241"/>
      <c r="AFB1043" s="241"/>
      <c r="AFC1043" s="241"/>
      <c r="AFD1043" s="241"/>
      <c r="AFE1043" s="241"/>
      <c r="AFF1043" s="241"/>
      <c r="AFG1043" s="241"/>
      <c r="AFH1043" s="241"/>
      <c r="AFI1043" s="241"/>
      <c r="AFJ1043" s="241"/>
      <c r="AFK1043" s="241"/>
      <c r="AFL1043" s="241"/>
      <c r="AFM1043" s="241"/>
      <c r="AFN1043" s="241"/>
      <c r="AFO1043" s="241"/>
      <c r="AFP1043" s="241"/>
      <c r="AFQ1043" s="241"/>
      <c r="AFR1043" s="241"/>
      <c r="AFS1043" s="241"/>
      <c r="AFT1043" s="241"/>
      <c r="AFU1043" s="241"/>
      <c r="AFV1043" s="241"/>
      <c r="AFW1043" s="241"/>
      <c r="AFX1043" s="241"/>
      <c r="AFY1043" s="241"/>
      <c r="AFZ1043" s="241"/>
      <c r="AGA1043" s="241"/>
      <c r="AGB1043" s="241"/>
      <c r="AGC1043" s="241"/>
      <c r="AGD1043" s="241"/>
      <c r="AGE1043" s="241"/>
      <c r="AGF1043" s="241"/>
      <c r="AGG1043" s="241"/>
      <c r="AGH1043" s="241"/>
      <c r="AGI1043" s="241"/>
      <c r="AGJ1043" s="241"/>
      <c r="AGK1043" s="241"/>
      <c r="AGL1043" s="241"/>
      <c r="AGM1043" s="241"/>
      <c r="AGN1043" s="241"/>
      <c r="AGO1043" s="241"/>
      <c r="AGP1043" s="241"/>
      <c r="AGQ1043" s="241"/>
      <c r="AGR1043" s="241"/>
      <c r="AGS1043" s="241"/>
      <c r="AGT1043" s="241"/>
      <c r="AGU1043" s="241"/>
      <c r="AGV1043" s="241"/>
      <c r="AGW1043" s="241"/>
      <c r="AGX1043" s="241"/>
      <c r="AGY1043" s="241"/>
      <c r="AGZ1043" s="241"/>
      <c r="AHA1043" s="241"/>
      <c r="AHB1043" s="241"/>
      <c r="AHC1043" s="241"/>
      <c r="AHD1043" s="241"/>
      <c r="AHE1043" s="241"/>
      <c r="AHF1043" s="241"/>
      <c r="AHG1043" s="241"/>
      <c r="AHH1043" s="241"/>
      <c r="AHI1043" s="241"/>
      <c r="AHJ1043" s="241"/>
      <c r="AHK1043" s="241"/>
      <c r="AHL1043" s="241"/>
      <c r="AHM1043" s="241"/>
      <c r="AHN1043" s="241"/>
      <c r="AHO1043" s="241"/>
      <c r="AHP1043" s="241"/>
      <c r="AHQ1043" s="241"/>
      <c r="AHR1043" s="241"/>
      <c r="AHS1043" s="241"/>
      <c r="AHT1043" s="241"/>
      <c r="AHU1043" s="241"/>
      <c r="AHV1043" s="241"/>
      <c r="AHW1043" s="241"/>
      <c r="AHX1043" s="241"/>
      <c r="AHY1043" s="241"/>
      <c r="AHZ1043" s="241"/>
      <c r="AIA1043" s="241"/>
      <c r="AIB1043" s="241"/>
      <c r="AIC1043" s="241"/>
      <c r="AID1043" s="241"/>
      <c r="AIE1043" s="241"/>
      <c r="AIF1043" s="241"/>
      <c r="AIG1043" s="241"/>
      <c r="AIH1043" s="241"/>
      <c r="AII1043" s="241"/>
      <c r="AIJ1043" s="241"/>
      <c r="AIK1043" s="241"/>
      <c r="AIL1043" s="241"/>
      <c r="AIM1043" s="241"/>
      <c r="AIN1043" s="241"/>
      <c r="AIO1043" s="241"/>
      <c r="AIP1043" s="241"/>
      <c r="AIQ1043" s="241"/>
      <c r="AIR1043" s="241"/>
      <c r="AIS1043" s="241"/>
      <c r="AIT1043" s="241"/>
      <c r="AIU1043" s="241"/>
      <c r="AIV1043" s="241"/>
      <c r="AIW1043" s="241"/>
      <c r="AIX1043" s="241"/>
      <c r="AIY1043" s="241"/>
      <c r="AIZ1043" s="241"/>
      <c r="AJA1043" s="241"/>
      <c r="AJB1043" s="241"/>
      <c r="AJC1043" s="241"/>
      <c r="AJD1043" s="241"/>
      <c r="AJE1043" s="241"/>
      <c r="AJF1043" s="241"/>
      <c r="AJG1043" s="241"/>
      <c r="AJH1043" s="241"/>
      <c r="AJI1043" s="241"/>
      <c r="AJJ1043" s="241"/>
      <c r="AJK1043" s="241"/>
      <c r="AJL1043" s="241"/>
      <c r="AJM1043" s="241"/>
      <c r="AJN1043" s="241"/>
      <c r="AJO1043" s="241"/>
      <c r="AJP1043" s="241"/>
      <c r="AJQ1043" s="241"/>
      <c r="AJR1043" s="241"/>
      <c r="AJS1043" s="241"/>
      <c r="AJT1043" s="241"/>
      <c r="AJU1043" s="241"/>
      <c r="AJV1043" s="241"/>
      <c r="AJW1043" s="241"/>
      <c r="AJX1043" s="241"/>
      <c r="AJY1043" s="241"/>
      <c r="AJZ1043" s="241"/>
      <c r="AKA1043" s="241"/>
      <c r="AKB1043" s="241"/>
      <c r="AKC1043" s="241"/>
      <c r="AKD1043" s="241"/>
      <c r="AKE1043" s="241"/>
      <c r="AKF1043" s="241"/>
      <c r="AKG1043" s="241"/>
      <c r="AKH1043" s="241"/>
      <c r="AKI1043" s="241"/>
      <c r="AKJ1043" s="241"/>
      <c r="AKK1043" s="241"/>
      <c r="AKL1043" s="241"/>
      <c r="AKM1043" s="241"/>
      <c r="AKN1043" s="241"/>
      <c r="AKO1043" s="241"/>
      <c r="AKP1043" s="241"/>
      <c r="AKQ1043" s="241"/>
      <c r="AKR1043" s="241"/>
      <c r="AKS1043" s="241"/>
      <c r="AKT1043" s="241"/>
      <c r="AKU1043" s="241"/>
      <c r="AKV1043" s="241"/>
      <c r="AKW1043" s="241"/>
      <c r="AKX1043" s="241"/>
      <c r="AKY1043" s="241"/>
      <c r="AKZ1043" s="241"/>
      <c r="ALA1043" s="241"/>
      <c r="ALB1043" s="241"/>
      <c r="ALC1043" s="241"/>
      <c r="ALD1043" s="241"/>
      <c r="ALE1043" s="241"/>
      <c r="ALF1043" s="241"/>
      <c r="ALG1043" s="241"/>
      <c r="ALH1043" s="241"/>
      <c r="ALI1043" s="241"/>
      <c r="ALJ1043" s="241"/>
      <c r="ALK1043" s="241"/>
      <c r="ALL1043" s="241"/>
      <c r="ALM1043" s="241"/>
      <c r="ALN1043" s="241"/>
      <c r="ALO1043" s="241"/>
      <c r="ALP1043" s="241"/>
      <c r="ALQ1043" s="241"/>
      <c r="ALR1043" s="241"/>
      <c r="ALS1043" s="241"/>
      <c r="ALT1043" s="241"/>
      <c r="ALU1043" s="241"/>
      <c r="ALV1043" s="241"/>
      <c r="ALW1043" s="241"/>
      <c r="ALX1043" s="241"/>
      <c r="ALY1043" s="241"/>
      <c r="ALZ1043" s="241"/>
      <c r="AMA1043" s="241"/>
      <c r="AMB1043" s="241"/>
      <c r="AMC1043" s="241"/>
      <c r="AMD1043" s="241"/>
      <c r="AME1043" s="241"/>
      <c r="AMF1043" s="241"/>
      <c r="AMG1043" s="241"/>
      <c r="AMH1043" s="241"/>
      <c r="AMI1043" s="241"/>
      <c r="AMJ1043" s="241"/>
      <c r="AMK1043" s="241"/>
    </row>
    <row r="1044" spans="1:1025" s="177" customFormat="1">
      <c r="A1044" s="175"/>
      <c r="B1044" s="238"/>
      <c r="C1044" s="87"/>
      <c r="D1044" s="426"/>
      <c r="E1044" s="524"/>
      <c r="F1044" s="550"/>
      <c r="G1044" s="314"/>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c r="IW1044" s="241"/>
      <c r="IX1044" s="241"/>
      <c r="IY1044" s="241"/>
      <c r="IZ1044" s="241"/>
      <c r="JA1044" s="241"/>
      <c r="JB1044" s="241"/>
      <c r="JC1044" s="241"/>
      <c r="JD1044" s="241"/>
      <c r="JE1044" s="241"/>
      <c r="JF1044" s="241"/>
      <c r="JG1044" s="241"/>
      <c r="JH1044" s="241"/>
      <c r="JI1044" s="241"/>
      <c r="JJ1044" s="241"/>
      <c r="JK1044" s="241"/>
      <c r="JL1044" s="241"/>
      <c r="JM1044" s="241"/>
      <c r="JN1044" s="241"/>
      <c r="JO1044" s="241"/>
      <c r="JP1044" s="241"/>
      <c r="JQ1044" s="241"/>
      <c r="JR1044" s="241"/>
      <c r="JS1044" s="241"/>
      <c r="JT1044" s="241"/>
      <c r="JU1044" s="241"/>
      <c r="JV1044" s="241"/>
      <c r="JW1044" s="241"/>
      <c r="JX1044" s="241"/>
      <c r="JY1044" s="241"/>
      <c r="JZ1044" s="241"/>
      <c r="KA1044" s="241"/>
      <c r="KB1044" s="241"/>
      <c r="KC1044" s="241"/>
      <c r="KD1044" s="241"/>
      <c r="KE1044" s="241"/>
      <c r="KF1044" s="241"/>
      <c r="KG1044" s="241"/>
      <c r="KH1044" s="241"/>
      <c r="KI1044" s="241"/>
      <c r="KJ1044" s="241"/>
      <c r="KK1044" s="241"/>
      <c r="KL1044" s="241"/>
      <c r="KM1044" s="241"/>
      <c r="KN1044" s="241"/>
      <c r="KO1044" s="241"/>
      <c r="KP1044" s="241"/>
      <c r="KQ1044" s="241"/>
      <c r="KR1044" s="241"/>
      <c r="KS1044" s="241"/>
      <c r="KT1044" s="241"/>
      <c r="KU1044" s="241"/>
      <c r="KV1044" s="241"/>
      <c r="KW1044" s="241"/>
      <c r="KX1044" s="241"/>
      <c r="KY1044" s="241"/>
      <c r="KZ1044" s="241"/>
      <c r="LA1044" s="241"/>
      <c r="LB1044" s="241"/>
      <c r="LC1044" s="241"/>
      <c r="LD1044" s="241"/>
      <c r="LE1044" s="241"/>
      <c r="LF1044" s="241"/>
      <c r="LG1044" s="241"/>
      <c r="LH1044" s="241"/>
      <c r="LI1044" s="241"/>
      <c r="LJ1044" s="241"/>
      <c r="LK1044" s="241"/>
      <c r="LL1044" s="241"/>
      <c r="LM1044" s="241"/>
      <c r="LN1044" s="241"/>
      <c r="LO1044" s="241"/>
      <c r="LP1044" s="241"/>
      <c r="LQ1044" s="241"/>
      <c r="LR1044" s="241"/>
      <c r="LS1044" s="241"/>
      <c r="LT1044" s="241"/>
      <c r="LU1044" s="241"/>
      <c r="LV1044" s="241"/>
      <c r="LW1044" s="241"/>
      <c r="LX1044" s="241"/>
      <c r="LY1044" s="241"/>
      <c r="LZ1044" s="241"/>
      <c r="MA1044" s="241"/>
      <c r="MB1044" s="241"/>
      <c r="MC1044" s="241"/>
      <c r="MD1044" s="241"/>
      <c r="ME1044" s="241"/>
      <c r="MF1044" s="241"/>
      <c r="MG1044" s="241"/>
      <c r="MH1044" s="241"/>
      <c r="MI1044" s="241"/>
      <c r="MJ1044" s="241"/>
      <c r="MK1044" s="241"/>
      <c r="ML1044" s="241"/>
      <c r="MM1044" s="241"/>
      <c r="MN1044" s="241"/>
      <c r="MO1044" s="241"/>
      <c r="MP1044" s="241"/>
      <c r="MQ1044" s="241"/>
      <c r="MR1044" s="241"/>
      <c r="MS1044" s="241"/>
      <c r="MT1044" s="241"/>
      <c r="MU1044" s="241"/>
      <c r="MV1044" s="241"/>
      <c r="MW1044" s="241"/>
      <c r="MX1044" s="241"/>
      <c r="MY1044" s="241"/>
      <c r="MZ1044" s="241"/>
      <c r="NA1044" s="241"/>
      <c r="NB1044" s="241"/>
      <c r="NC1044" s="241"/>
      <c r="ND1044" s="241"/>
      <c r="NE1044" s="241"/>
      <c r="NF1044" s="241"/>
      <c r="NG1044" s="241"/>
      <c r="NH1044" s="241"/>
      <c r="NI1044" s="241"/>
      <c r="NJ1044" s="241"/>
      <c r="NK1044" s="241"/>
      <c r="NL1044" s="241"/>
      <c r="NM1044" s="241"/>
      <c r="NN1044" s="241"/>
      <c r="NO1044" s="241"/>
      <c r="NP1044" s="241"/>
      <c r="NQ1044" s="241"/>
      <c r="NR1044" s="241"/>
      <c r="NS1044" s="241"/>
      <c r="NT1044" s="241"/>
      <c r="NU1044" s="241"/>
      <c r="NV1044" s="241"/>
      <c r="NW1044" s="241"/>
      <c r="NX1044" s="241"/>
      <c r="NY1044" s="241"/>
      <c r="NZ1044" s="241"/>
      <c r="OA1044" s="241"/>
      <c r="OB1044" s="241"/>
      <c r="OC1044" s="241"/>
      <c r="OD1044" s="241"/>
      <c r="OE1044" s="241"/>
      <c r="OF1044" s="241"/>
      <c r="OG1044" s="241"/>
      <c r="OH1044" s="241"/>
      <c r="OI1044" s="241"/>
      <c r="OJ1044" s="241"/>
      <c r="OK1044" s="241"/>
      <c r="OL1044" s="241"/>
      <c r="OM1044" s="241"/>
      <c r="ON1044" s="241"/>
      <c r="OO1044" s="241"/>
      <c r="OP1044" s="241"/>
      <c r="OQ1044" s="241"/>
      <c r="OR1044" s="241"/>
      <c r="OS1044" s="241"/>
      <c r="OT1044" s="241"/>
      <c r="OU1044" s="241"/>
      <c r="OV1044" s="241"/>
      <c r="OW1044" s="241"/>
      <c r="OX1044" s="241"/>
      <c r="OY1044" s="241"/>
      <c r="OZ1044" s="241"/>
      <c r="PA1044" s="241"/>
      <c r="PB1044" s="241"/>
      <c r="PC1044" s="241"/>
      <c r="PD1044" s="241"/>
      <c r="PE1044" s="241"/>
      <c r="PF1044" s="241"/>
      <c r="PG1044" s="241"/>
      <c r="PH1044" s="241"/>
      <c r="PI1044" s="241"/>
      <c r="PJ1044" s="241"/>
      <c r="PK1044" s="241"/>
      <c r="PL1044" s="241"/>
      <c r="PM1044" s="241"/>
      <c r="PN1044" s="241"/>
      <c r="PO1044" s="241"/>
      <c r="PP1044" s="241"/>
      <c r="PQ1044" s="241"/>
      <c r="PR1044" s="241"/>
      <c r="PS1044" s="241"/>
      <c r="PT1044" s="241"/>
      <c r="PU1044" s="241"/>
      <c r="PV1044" s="241"/>
      <c r="PW1044" s="241"/>
      <c r="PX1044" s="241"/>
      <c r="PY1044" s="241"/>
      <c r="PZ1044" s="241"/>
      <c r="QA1044" s="241"/>
      <c r="QB1044" s="241"/>
      <c r="QC1044" s="241"/>
      <c r="QD1044" s="241"/>
      <c r="QE1044" s="241"/>
      <c r="QF1044" s="241"/>
      <c r="QG1044" s="241"/>
      <c r="QH1044" s="241"/>
      <c r="QI1044" s="241"/>
      <c r="QJ1044" s="241"/>
      <c r="QK1044" s="241"/>
      <c r="QL1044" s="241"/>
      <c r="QM1044" s="241"/>
      <c r="QN1044" s="241"/>
      <c r="QO1044" s="241"/>
      <c r="QP1044" s="241"/>
      <c r="QQ1044" s="241"/>
      <c r="QR1044" s="241"/>
      <c r="QS1044" s="241"/>
      <c r="QT1044" s="241"/>
      <c r="QU1044" s="241"/>
      <c r="QV1044" s="241"/>
      <c r="QW1044" s="241"/>
      <c r="QX1044" s="241"/>
      <c r="QY1044" s="241"/>
      <c r="QZ1044" s="241"/>
      <c r="RA1044" s="241"/>
      <c r="RB1044" s="241"/>
      <c r="RC1044" s="241"/>
      <c r="RD1044" s="241"/>
      <c r="RE1044" s="241"/>
      <c r="RF1044" s="241"/>
      <c r="RG1044" s="241"/>
      <c r="RH1044" s="241"/>
      <c r="RI1044" s="241"/>
      <c r="RJ1044" s="241"/>
      <c r="RK1044" s="241"/>
      <c r="RL1044" s="241"/>
      <c r="RM1044" s="241"/>
      <c r="RN1044" s="241"/>
      <c r="RO1044" s="241"/>
      <c r="RP1044" s="241"/>
      <c r="RQ1044" s="241"/>
      <c r="RR1044" s="241"/>
      <c r="RS1044" s="241"/>
      <c r="RT1044" s="241"/>
      <c r="RU1044" s="241"/>
      <c r="RV1044" s="241"/>
      <c r="RW1044" s="241"/>
      <c r="RX1044" s="241"/>
      <c r="RY1044" s="241"/>
      <c r="RZ1044" s="241"/>
      <c r="SA1044" s="241"/>
      <c r="SB1044" s="241"/>
      <c r="SC1044" s="241"/>
      <c r="SD1044" s="241"/>
      <c r="SE1044" s="241"/>
      <c r="SF1044" s="241"/>
      <c r="SG1044" s="241"/>
      <c r="SH1044" s="241"/>
      <c r="SI1044" s="241"/>
      <c r="SJ1044" s="241"/>
      <c r="SK1044" s="241"/>
      <c r="SL1044" s="241"/>
      <c r="SM1044" s="241"/>
      <c r="SN1044" s="241"/>
      <c r="SO1044" s="241"/>
      <c r="SP1044" s="241"/>
      <c r="SQ1044" s="241"/>
      <c r="SR1044" s="241"/>
      <c r="SS1044" s="241"/>
      <c r="ST1044" s="241"/>
      <c r="SU1044" s="241"/>
      <c r="SV1044" s="241"/>
      <c r="SW1044" s="241"/>
      <c r="SX1044" s="241"/>
      <c r="SY1044" s="241"/>
      <c r="SZ1044" s="241"/>
      <c r="TA1044" s="241"/>
      <c r="TB1044" s="241"/>
      <c r="TC1044" s="241"/>
      <c r="TD1044" s="241"/>
      <c r="TE1044" s="241"/>
      <c r="TF1044" s="241"/>
      <c r="TG1044" s="241"/>
      <c r="TH1044" s="241"/>
      <c r="TI1044" s="241"/>
      <c r="TJ1044" s="241"/>
      <c r="TK1044" s="241"/>
      <c r="TL1044" s="241"/>
      <c r="TM1044" s="241"/>
      <c r="TN1044" s="241"/>
      <c r="TO1044" s="241"/>
      <c r="TP1044" s="241"/>
      <c r="TQ1044" s="241"/>
      <c r="TR1044" s="241"/>
      <c r="TS1044" s="241"/>
      <c r="TT1044" s="241"/>
      <c r="TU1044" s="241"/>
      <c r="TV1044" s="241"/>
      <c r="TW1044" s="241"/>
      <c r="TX1044" s="241"/>
      <c r="TY1044" s="241"/>
      <c r="TZ1044" s="241"/>
      <c r="UA1044" s="241"/>
      <c r="UB1044" s="241"/>
      <c r="UC1044" s="241"/>
      <c r="UD1044" s="241"/>
      <c r="UE1044" s="241"/>
      <c r="UF1044" s="241"/>
      <c r="UG1044" s="241"/>
      <c r="UH1044" s="241"/>
      <c r="UI1044" s="241"/>
      <c r="UJ1044" s="241"/>
      <c r="UK1044" s="241"/>
      <c r="UL1044" s="241"/>
      <c r="UM1044" s="241"/>
      <c r="UN1044" s="241"/>
      <c r="UO1044" s="241"/>
      <c r="UP1044" s="241"/>
      <c r="UQ1044" s="241"/>
      <c r="UR1044" s="241"/>
      <c r="US1044" s="241"/>
      <c r="UT1044" s="241"/>
      <c r="UU1044" s="241"/>
      <c r="UV1044" s="241"/>
      <c r="UW1044" s="241"/>
      <c r="UX1044" s="241"/>
      <c r="UY1044" s="241"/>
      <c r="UZ1044" s="241"/>
      <c r="VA1044" s="241"/>
      <c r="VB1044" s="241"/>
      <c r="VC1044" s="241"/>
      <c r="VD1044" s="241"/>
      <c r="VE1044" s="241"/>
      <c r="VF1044" s="241"/>
      <c r="VG1044" s="241"/>
      <c r="VH1044" s="241"/>
      <c r="VI1044" s="241"/>
      <c r="VJ1044" s="241"/>
      <c r="VK1044" s="241"/>
      <c r="VL1044" s="241"/>
      <c r="VM1044" s="241"/>
      <c r="VN1044" s="241"/>
      <c r="VO1044" s="241"/>
      <c r="VP1044" s="241"/>
      <c r="VQ1044" s="241"/>
      <c r="VR1044" s="241"/>
      <c r="VS1044" s="241"/>
      <c r="VT1044" s="241"/>
      <c r="VU1044" s="241"/>
      <c r="VV1044" s="241"/>
      <c r="VW1044" s="241"/>
      <c r="VX1044" s="241"/>
      <c r="VY1044" s="241"/>
      <c r="VZ1044" s="241"/>
      <c r="WA1044" s="241"/>
      <c r="WB1044" s="241"/>
      <c r="WC1044" s="241"/>
      <c r="WD1044" s="241"/>
      <c r="WE1044" s="241"/>
      <c r="WF1044" s="241"/>
      <c r="WG1044" s="241"/>
      <c r="WH1044" s="241"/>
      <c r="WI1044" s="241"/>
      <c r="WJ1044" s="241"/>
      <c r="WK1044" s="241"/>
      <c r="WL1044" s="241"/>
      <c r="WM1044" s="241"/>
      <c r="WN1044" s="241"/>
      <c r="WO1044" s="241"/>
      <c r="WP1044" s="241"/>
      <c r="WQ1044" s="241"/>
      <c r="WR1044" s="241"/>
      <c r="WS1044" s="241"/>
      <c r="WT1044" s="241"/>
      <c r="WU1044" s="241"/>
      <c r="WV1044" s="241"/>
      <c r="WW1044" s="241"/>
      <c r="WX1044" s="241"/>
      <c r="WY1044" s="241"/>
      <c r="WZ1044" s="241"/>
      <c r="XA1044" s="241"/>
      <c r="XB1044" s="241"/>
      <c r="XC1044" s="241"/>
      <c r="XD1044" s="241"/>
      <c r="XE1044" s="241"/>
      <c r="XF1044" s="241"/>
      <c r="XG1044" s="241"/>
      <c r="XH1044" s="241"/>
      <c r="XI1044" s="241"/>
      <c r="XJ1044" s="241"/>
      <c r="XK1044" s="241"/>
      <c r="XL1044" s="241"/>
      <c r="XM1044" s="241"/>
      <c r="XN1044" s="241"/>
      <c r="XO1044" s="241"/>
      <c r="XP1044" s="241"/>
      <c r="XQ1044" s="241"/>
      <c r="XR1044" s="241"/>
      <c r="XS1044" s="241"/>
      <c r="XT1044" s="241"/>
      <c r="XU1044" s="241"/>
      <c r="XV1044" s="241"/>
      <c r="XW1044" s="241"/>
      <c r="XX1044" s="241"/>
      <c r="XY1044" s="241"/>
      <c r="XZ1044" s="241"/>
      <c r="YA1044" s="241"/>
      <c r="YB1044" s="241"/>
      <c r="YC1044" s="241"/>
      <c r="YD1044" s="241"/>
      <c r="YE1044" s="241"/>
      <c r="YF1044" s="241"/>
      <c r="YG1044" s="241"/>
      <c r="YH1044" s="241"/>
      <c r="YI1044" s="241"/>
      <c r="YJ1044" s="241"/>
      <c r="YK1044" s="241"/>
      <c r="YL1044" s="241"/>
      <c r="YM1044" s="241"/>
      <c r="YN1044" s="241"/>
      <c r="YO1044" s="241"/>
      <c r="YP1044" s="241"/>
      <c r="YQ1044" s="241"/>
      <c r="YR1044" s="241"/>
      <c r="YS1044" s="241"/>
      <c r="YT1044" s="241"/>
      <c r="YU1044" s="241"/>
      <c r="YV1044" s="241"/>
      <c r="YW1044" s="241"/>
      <c r="YX1044" s="241"/>
      <c r="YY1044" s="241"/>
      <c r="YZ1044" s="241"/>
      <c r="ZA1044" s="241"/>
      <c r="ZB1044" s="241"/>
      <c r="ZC1044" s="241"/>
      <c r="ZD1044" s="241"/>
      <c r="ZE1044" s="241"/>
      <c r="ZF1044" s="241"/>
      <c r="ZG1044" s="241"/>
      <c r="ZH1044" s="241"/>
      <c r="ZI1044" s="241"/>
      <c r="ZJ1044" s="241"/>
      <c r="ZK1044" s="241"/>
      <c r="ZL1044" s="241"/>
      <c r="ZM1044" s="241"/>
      <c r="ZN1044" s="241"/>
      <c r="ZO1044" s="241"/>
      <c r="ZP1044" s="241"/>
      <c r="ZQ1044" s="241"/>
      <c r="ZR1044" s="241"/>
      <c r="ZS1044" s="241"/>
      <c r="ZT1044" s="241"/>
      <c r="ZU1044" s="241"/>
      <c r="ZV1044" s="241"/>
      <c r="ZW1044" s="241"/>
      <c r="ZX1044" s="241"/>
      <c r="ZY1044" s="241"/>
      <c r="ZZ1044" s="241"/>
      <c r="AAA1044" s="241"/>
      <c r="AAB1044" s="241"/>
      <c r="AAC1044" s="241"/>
      <c r="AAD1044" s="241"/>
      <c r="AAE1044" s="241"/>
      <c r="AAF1044" s="241"/>
      <c r="AAG1044" s="241"/>
      <c r="AAH1044" s="241"/>
      <c r="AAI1044" s="241"/>
      <c r="AAJ1044" s="241"/>
      <c r="AAK1044" s="241"/>
      <c r="AAL1044" s="241"/>
      <c r="AAM1044" s="241"/>
      <c r="AAN1044" s="241"/>
      <c r="AAO1044" s="241"/>
      <c r="AAP1044" s="241"/>
      <c r="AAQ1044" s="241"/>
      <c r="AAR1044" s="241"/>
      <c r="AAS1044" s="241"/>
      <c r="AAT1044" s="241"/>
      <c r="AAU1044" s="241"/>
      <c r="AAV1044" s="241"/>
      <c r="AAW1044" s="241"/>
      <c r="AAX1044" s="241"/>
      <c r="AAY1044" s="241"/>
      <c r="AAZ1044" s="241"/>
      <c r="ABA1044" s="241"/>
      <c r="ABB1044" s="241"/>
      <c r="ABC1044" s="241"/>
      <c r="ABD1044" s="241"/>
      <c r="ABE1044" s="241"/>
      <c r="ABF1044" s="241"/>
      <c r="ABG1044" s="241"/>
      <c r="ABH1044" s="241"/>
      <c r="ABI1044" s="241"/>
      <c r="ABJ1044" s="241"/>
      <c r="ABK1044" s="241"/>
      <c r="ABL1044" s="241"/>
      <c r="ABM1044" s="241"/>
      <c r="ABN1044" s="241"/>
      <c r="ABO1044" s="241"/>
      <c r="ABP1044" s="241"/>
      <c r="ABQ1044" s="241"/>
      <c r="ABR1044" s="241"/>
      <c r="ABS1044" s="241"/>
      <c r="ABT1044" s="241"/>
      <c r="ABU1044" s="241"/>
      <c r="ABV1044" s="241"/>
      <c r="ABW1044" s="241"/>
      <c r="ABX1044" s="241"/>
      <c r="ABY1044" s="241"/>
      <c r="ABZ1044" s="241"/>
      <c r="ACA1044" s="241"/>
      <c r="ACB1044" s="241"/>
      <c r="ACC1044" s="241"/>
      <c r="ACD1044" s="241"/>
      <c r="ACE1044" s="241"/>
      <c r="ACF1044" s="241"/>
      <c r="ACG1044" s="241"/>
      <c r="ACH1044" s="241"/>
      <c r="ACI1044" s="241"/>
      <c r="ACJ1044" s="241"/>
      <c r="ACK1044" s="241"/>
      <c r="ACL1044" s="241"/>
      <c r="ACM1044" s="241"/>
      <c r="ACN1044" s="241"/>
      <c r="ACO1044" s="241"/>
      <c r="ACP1044" s="241"/>
      <c r="ACQ1044" s="241"/>
      <c r="ACR1044" s="241"/>
      <c r="ACS1044" s="241"/>
      <c r="ACT1044" s="241"/>
      <c r="ACU1044" s="241"/>
      <c r="ACV1044" s="241"/>
      <c r="ACW1044" s="241"/>
      <c r="ACX1044" s="241"/>
      <c r="ACY1044" s="241"/>
      <c r="ACZ1044" s="241"/>
      <c r="ADA1044" s="241"/>
      <c r="ADB1044" s="241"/>
      <c r="ADC1044" s="241"/>
      <c r="ADD1044" s="241"/>
      <c r="ADE1044" s="241"/>
      <c r="ADF1044" s="241"/>
      <c r="ADG1044" s="241"/>
      <c r="ADH1044" s="241"/>
      <c r="ADI1044" s="241"/>
      <c r="ADJ1044" s="241"/>
      <c r="ADK1044" s="241"/>
      <c r="ADL1044" s="241"/>
      <c r="ADM1044" s="241"/>
      <c r="ADN1044" s="241"/>
      <c r="ADO1044" s="241"/>
      <c r="ADP1044" s="241"/>
      <c r="ADQ1044" s="241"/>
      <c r="ADR1044" s="241"/>
      <c r="ADS1044" s="241"/>
      <c r="ADT1044" s="241"/>
      <c r="ADU1044" s="241"/>
      <c r="ADV1044" s="241"/>
      <c r="ADW1044" s="241"/>
      <c r="ADX1044" s="241"/>
      <c r="ADY1044" s="241"/>
      <c r="ADZ1044" s="241"/>
      <c r="AEA1044" s="241"/>
      <c r="AEB1044" s="241"/>
      <c r="AEC1044" s="241"/>
      <c r="AED1044" s="241"/>
      <c r="AEE1044" s="241"/>
      <c r="AEF1044" s="241"/>
      <c r="AEG1044" s="241"/>
      <c r="AEH1044" s="241"/>
      <c r="AEI1044" s="241"/>
      <c r="AEJ1044" s="241"/>
      <c r="AEK1044" s="241"/>
      <c r="AEL1044" s="241"/>
      <c r="AEM1044" s="241"/>
      <c r="AEN1044" s="241"/>
      <c r="AEO1044" s="241"/>
      <c r="AEP1044" s="241"/>
      <c r="AEQ1044" s="241"/>
      <c r="AER1044" s="241"/>
      <c r="AES1044" s="241"/>
      <c r="AET1044" s="241"/>
      <c r="AEU1044" s="241"/>
      <c r="AEV1044" s="241"/>
      <c r="AEW1044" s="241"/>
      <c r="AEX1044" s="241"/>
      <c r="AEY1044" s="241"/>
      <c r="AEZ1044" s="241"/>
      <c r="AFA1044" s="241"/>
      <c r="AFB1044" s="241"/>
      <c r="AFC1044" s="241"/>
      <c r="AFD1044" s="241"/>
      <c r="AFE1044" s="241"/>
      <c r="AFF1044" s="241"/>
      <c r="AFG1044" s="241"/>
      <c r="AFH1044" s="241"/>
      <c r="AFI1044" s="241"/>
      <c r="AFJ1044" s="241"/>
      <c r="AFK1044" s="241"/>
      <c r="AFL1044" s="241"/>
      <c r="AFM1044" s="241"/>
      <c r="AFN1044" s="241"/>
      <c r="AFO1044" s="241"/>
      <c r="AFP1044" s="241"/>
      <c r="AFQ1044" s="241"/>
      <c r="AFR1044" s="241"/>
      <c r="AFS1044" s="241"/>
      <c r="AFT1044" s="241"/>
      <c r="AFU1044" s="241"/>
      <c r="AFV1044" s="241"/>
      <c r="AFW1044" s="241"/>
      <c r="AFX1044" s="241"/>
      <c r="AFY1044" s="241"/>
      <c r="AFZ1044" s="241"/>
      <c r="AGA1044" s="241"/>
      <c r="AGB1044" s="241"/>
      <c r="AGC1044" s="241"/>
      <c r="AGD1044" s="241"/>
      <c r="AGE1044" s="241"/>
      <c r="AGF1044" s="241"/>
      <c r="AGG1044" s="241"/>
      <c r="AGH1044" s="241"/>
      <c r="AGI1044" s="241"/>
      <c r="AGJ1044" s="241"/>
      <c r="AGK1044" s="241"/>
      <c r="AGL1044" s="241"/>
      <c r="AGM1044" s="241"/>
      <c r="AGN1044" s="241"/>
      <c r="AGO1044" s="241"/>
      <c r="AGP1044" s="241"/>
      <c r="AGQ1044" s="241"/>
      <c r="AGR1044" s="241"/>
      <c r="AGS1044" s="241"/>
      <c r="AGT1044" s="241"/>
      <c r="AGU1044" s="241"/>
      <c r="AGV1044" s="241"/>
      <c r="AGW1044" s="241"/>
      <c r="AGX1044" s="241"/>
      <c r="AGY1044" s="241"/>
      <c r="AGZ1044" s="241"/>
      <c r="AHA1044" s="241"/>
      <c r="AHB1044" s="241"/>
      <c r="AHC1044" s="241"/>
      <c r="AHD1044" s="241"/>
      <c r="AHE1044" s="241"/>
      <c r="AHF1044" s="241"/>
      <c r="AHG1044" s="241"/>
      <c r="AHH1044" s="241"/>
      <c r="AHI1044" s="241"/>
      <c r="AHJ1044" s="241"/>
      <c r="AHK1044" s="241"/>
      <c r="AHL1044" s="241"/>
      <c r="AHM1044" s="241"/>
      <c r="AHN1044" s="241"/>
      <c r="AHO1044" s="241"/>
      <c r="AHP1044" s="241"/>
      <c r="AHQ1044" s="241"/>
      <c r="AHR1044" s="241"/>
      <c r="AHS1044" s="241"/>
      <c r="AHT1044" s="241"/>
      <c r="AHU1044" s="241"/>
      <c r="AHV1044" s="241"/>
      <c r="AHW1044" s="241"/>
      <c r="AHX1044" s="241"/>
      <c r="AHY1044" s="241"/>
      <c r="AHZ1044" s="241"/>
      <c r="AIA1044" s="241"/>
      <c r="AIB1044" s="241"/>
      <c r="AIC1044" s="241"/>
      <c r="AID1044" s="241"/>
      <c r="AIE1044" s="241"/>
      <c r="AIF1044" s="241"/>
      <c r="AIG1044" s="241"/>
      <c r="AIH1044" s="241"/>
      <c r="AII1044" s="241"/>
      <c r="AIJ1044" s="241"/>
      <c r="AIK1044" s="241"/>
      <c r="AIL1044" s="241"/>
      <c r="AIM1044" s="241"/>
      <c r="AIN1044" s="241"/>
      <c r="AIO1044" s="241"/>
      <c r="AIP1044" s="241"/>
      <c r="AIQ1044" s="241"/>
      <c r="AIR1044" s="241"/>
      <c r="AIS1044" s="241"/>
      <c r="AIT1044" s="241"/>
      <c r="AIU1044" s="241"/>
      <c r="AIV1044" s="241"/>
      <c r="AIW1044" s="241"/>
      <c r="AIX1044" s="241"/>
      <c r="AIY1044" s="241"/>
      <c r="AIZ1044" s="241"/>
      <c r="AJA1044" s="241"/>
      <c r="AJB1044" s="241"/>
      <c r="AJC1044" s="241"/>
      <c r="AJD1044" s="241"/>
      <c r="AJE1044" s="241"/>
      <c r="AJF1044" s="241"/>
      <c r="AJG1044" s="241"/>
      <c r="AJH1044" s="241"/>
      <c r="AJI1044" s="241"/>
      <c r="AJJ1044" s="241"/>
      <c r="AJK1044" s="241"/>
      <c r="AJL1044" s="241"/>
      <c r="AJM1044" s="241"/>
      <c r="AJN1044" s="241"/>
      <c r="AJO1044" s="241"/>
      <c r="AJP1044" s="241"/>
      <c r="AJQ1044" s="241"/>
      <c r="AJR1044" s="241"/>
      <c r="AJS1044" s="241"/>
      <c r="AJT1044" s="241"/>
      <c r="AJU1044" s="241"/>
      <c r="AJV1044" s="241"/>
      <c r="AJW1044" s="241"/>
      <c r="AJX1044" s="241"/>
      <c r="AJY1044" s="241"/>
      <c r="AJZ1044" s="241"/>
      <c r="AKA1044" s="241"/>
      <c r="AKB1044" s="241"/>
      <c r="AKC1044" s="241"/>
      <c r="AKD1044" s="241"/>
      <c r="AKE1044" s="241"/>
      <c r="AKF1044" s="241"/>
      <c r="AKG1044" s="241"/>
      <c r="AKH1044" s="241"/>
      <c r="AKI1044" s="241"/>
      <c r="AKJ1044" s="241"/>
      <c r="AKK1044" s="241"/>
      <c r="AKL1044" s="241"/>
      <c r="AKM1044" s="241"/>
      <c r="AKN1044" s="241"/>
      <c r="AKO1044" s="241"/>
      <c r="AKP1044" s="241"/>
      <c r="AKQ1044" s="241"/>
      <c r="AKR1044" s="241"/>
      <c r="AKS1044" s="241"/>
      <c r="AKT1044" s="241"/>
      <c r="AKU1044" s="241"/>
      <c r="AKV1044" s="241"/>
      <c r="AKW1044" s="241"/>
      <c r="AKX1044" s="241"/>
      <c r="AKY1044" s="241"/>
      <c r="AKZ1044" s="241"/>
      <c r="ALA1044" s="241"/>
      <c r="ALB1044" s="241"/>
      <c r="ALC1044" s="241"/>
      <c r="ALD1044" s="241"/>
      <c r="ALE1044" s="241"/>
      <c r="ALF1044" s="241"/>
      <c r="ALG1044" s="241"/>
      <c r="ALH1044" s="241"/>
      <c r="ALI1044" s="241"/>
      <c r="ALJ1044" s="241"/>
      <c r="ALK1044" s="241"/>
      <c r="ALL1044" s="241"/>
      <c r="ALM1044" s="241"/>
      <c r="ALN1044" s="241"/>
      <c r="ALO1044" s="241"/>
      <c r="ALP1044" s="241"/>
      <c r="ALQ1044" s="241"/>
      <c r="ALR1044" s="241"/>
      <c r="ALS1044" s="241"/>
      <c r="ALT1044" s="241"/>
      <c r="ALU1044" s="241"/>
      <c r="ALV1044" s="241"/>
      <c r="ALW1044" s="241"/>
      <c r="ALX1044" s="241"/>
      <c r="ALY1044" s="241"/>
      <c r="ALZ1044" s="241"/>
      <c r="AMA1044" s="241"/>
      <c r="AMB1044" s="241"/>
      <c r="AMC1044" s="241"/>
      <c r="AMD1044" s="241"/>
      <c r="AME1044" s="241"/>
      <c r="AMF1044" s="241"/>
      <c r="AMG1044" s="241"/>
      <c r="AMH1044" s="241"/>
      <c r="AMI1044" s="241"/>
      <c r="AMJ1044" s="241"/>
      <c r="AMK1044" s="241"/>
    </row>
    <row r="1045" spans="1:1025" s="177" customFormat="1" ht="51">
      <c r="A1045" s="175" t="s">
        <v>1314</v>
      </c>
      <c r="B1045" s="61" t="s">
        <v>1298</v>
      </c>
      <c r="C1045" s="87"/>
      <c r="D1045" s="426"/>
      <c r="E1045" s="523"/>
      <c r="F1045" s="550"/>
      <c r="G1045" s="314"/>
      <c r="H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c r="IW1045" s="241"/>
      <c r="IX1045" s="241"/>
      <c r="IY1045" s="241"/>
      <c r="IZ1045" s="241"/>
      <c r="JA1045" s="241"/>
      <c r="JB1045" s="241"/>
      <c r="JC1045" s="241"/>
      <c r="JD1045" s="241"/>
      <c r="JE1045" s="241"/>
      <c r="JF1045" s="241"/>
      <c r="JG1045" s="241"/>
      <c r="JH1045" s="241"/>
      <c r="JI1045" s="241"/>
      <c r="JJ1045" s="241"/>
      <c r="JK1045" s="241"/>
      <c r="JL1045" s="241"/>
      <c r="JM1045" s="241"/>
      <c r="JN1045" s="241"/>
      <c r="JO1045" s="241"/>
      <c r="JP1045" s="241"/>
      <c r="JQ1045" s="241"/>
      <c r="JR1045" s="241"/>
      <c r="JS1045" s="241"/>
      <c r="JT1045" s="241"/>
      <c r="JU1045" s="241"/>
      <c r="JV1045" s="241"/>
      <c r="JW1045" s="241"/>
      <c r="JX1045" s="241"/>
      <c r="JY1045" s="241"/>
      <c r="JZ1045" s="241"/>
      <c r="KA1045" s="241"/>
      <c r="KB1045" s="241"/>
      <c r="KC1045" s="241"/>
      <c r="KD1045" s="241"/>
      <c r="KE1045" s="241"/>
      <c r="KF1045" s="241"/>
      <c r="KG1045" s="241"/>
      <c r="KH1045" s="241"/>
      <c r="KI1045" s="241"/>
      <c r="KJ1045" s="241"/>
      <c r="KK1045" s="241"/>
      <c r="KL1045" s="241"/>
      <c r="KM1045" s="241"/>
      <c r="KN1045" s="241"/>
      <c r="KO1045" s="241"/>
      <c r="KP1045" s="241"/>
      <c r="KQ1045" s="241"/>
      <c r="KR1045" s="241"/>
      <c r="KS1045" s="241"/>
      <c r="KT1045" s="241"/>
      <c r="KU1045" s="241"/>
      <c r="KV1045" s="241"/>
      <c r="KW1045" s="241"/>
      <c r="KX1045" s="241"/>
      <c r="KY1045" s="241"/>
      <c r="KZ1045" s="241"/>
      <c r="LA1045" s="241"/>
      <c r="LB1045" s="241"/>
      <c r="LC1045" s="241"/>
      <c r="LD1045" s="241"/>
      <c r="LE1045" s="241"/>
      <c r="LF1045" s="241"/>
      <c r="LG1045" s="241"/>
      <c r="LH1045" s="241"/>
      <c r="LI1045" s="241"/>
      <c r="LJ1045" s="241"/>
      <c r="LK1045" s="241"/>
      <c r="LL1045" s="241"/>
      <c r="LM1045" s="241"/>
      <c r="LN1045" s="241"/>
      <c r="LO1045" s="241"/>
      <c r="LP1045" s="241"/>
      <c r="LQ1045" s="241"/>
      <c r="LR1045" s="241"/>
      <c r="LS1045" s="241"/>
      <c r="LT1045" s="241"/>
      <c r="LU1045" s="241"/>
      <c r="LV1045" s="241"/>
      <c r="LW1045" s="241"/>
      <c r="LX1045" s="241"/>
      <c r="LY1045" s="241"/>
      <c r="LZ1045" s="241"/>
      <c r="MA1045" s="241"/>
      <c r="MB1045" s="241"/>
      <c r="MC1045" s="241"/>
      <c r="MD1045" s="241"/>
      <c r="ME1045" s="241"/>
      <c r="MF1045" s="241"/>
      <c r="MG1045" s="241"/>
      <c r="MH1045" s="241"/>
      <c r="MI1045" s="241"/>
      <c r="MJ1045" s="241"/>
      <c r="MK1045" s="241"/>
      <c r="ML1045" s="241"/>
      <c r="MM1045" s="241"/>
      <c r="MN1045" s="241"/>
      <c r="MO1045" s="241"/>
      <c r="MP1045" s="241"/>
      <c r="MQ1045" s="241"/>
      <c r="MR1045" s="241"/>
      <c r="MS1045" s="241"/>
      <c r="MT1045" s="241"/>
      <c r="MU1045" s="241"/>
      <c r="MV1045" s="241"/>
      <c r="MW1045" s="241"/>
      <c r="MX1045" s="241"/>
      <c r="MY1045" s="241"/>
      <c r="MZ1045" s="241"/>
      <c r="NA1045" s="241"/>
      <c r="NB1045" s="241"/>
      <c r="NC1045" s="241"/>
      <c r="ND1045" s="241"/>
      <c r="NE1045" s="241"/>
      <c r="NF1045" s="241"/>
      <c r="NG1045" s="241"/>
      <c r="NH1045" s="241"/>
      <c r="NI1045" s="241"/>
      <c r="NJ1045" s="241"/>
      <c r="NK1045" s="241"/>
      <c r="NL1045" s="241"/>
      <c r="NM1045" s="241"/>
      <c r="NN1045" s="241"/>
      <c r="NO1045" s="241"/>
      <c r="NP1045" s="241"/>
      <c r="NQ1045" s="241"/>
      <c r="NR1045" s="241"/>
      <c r="NS1045" s="241"/>
      <c r="NT1045" s="241"/>
      <c r="NU1045" s="241"/>
      <c r="NV1045" s="241"/>
      <c r="NW1045" s="241"/>
      <c r="NX1045" s="241"/>
      <c r="NY1045" s="241"/>
      <c r="NZ1045" s="241"/>
      <c r="OA1045" s="241"/>
      <c r="OB1045" s="241"/>
      <c r="OC1045" s="241"/>
      <c r="OD1045" s="241"/>
      <c r="OE1045" s="241"/>
      <c r="OF1045" s="241"/>
      <c r="OG1045" s="241"/>
      <c r="OH1045" s="241"/>
      <c r="OI1045" s="241"/>
      <c r="OJ1045" s="241"/>
      <c r="OK1045" s="241"/>
      <c r="OL1045" s="241"/>
      <c r="OM1045" s="241"/>
      <c r="ON1045" s="241"/>
      <c r="OO1045" s="241"/>
      <c r="OP1045" s="241"/>
      <c r="OQ1045" s="241"/>
      <c r="OR1045" s="241"/>
      <c r="OS1045" s="241"/>
      <c r="OT1045" s="241"/>
      <c r="OU1045" s="241"/>
      <c r="OV1045" s="241"/>
      <c r="OW1045" s="241"/>
      <c r="OX1045" s="241"/>
      <c r="OY1045" s="241"/>
      <c r="OZ1045" s="241"/>
      <c r="PA1045" s="241"/>
      <c r="PB1045" s="241"/>
      <c r="PC1045" s="241"/>
      <c r="PD1045" s="241"/>
      <c r="PE1045" s="241"/>
      <c r="PF1045" s="241"/>
      <c r="PG1045" s="241"/>
      <c r="PH1045" s="241"/>
      <c r="PI1045" s="241"/>
      <c r="PJ1045" s="241"/>
      <c r="PK1045" s="241"/>
      <c r="PL1045" s="241"/>
      <c r="PM1045" s="241"/>
      <c r="PN1045" s="241"/>
      <c r="PO1045" s="241"/>
      <c r="PP1045" s="241"/>
      <c r="PQ1045" s="241"/>
      <c r="PR1045" s="241"/>
      <c r="PS1045" s="241"/>
      <c r="PT1045" s="241"/>
      <c r="PU1045" s="241"/>
      <c r="PV1045" s="241"/>
      <c r="PW1045" s="241"/>
      <c r="PX1045" s="241"/>
      <c r="PY1045" s="241"/>
      <c r="PZ1045" s="241"/>
      <c r="QA1045" s="241"/>
      <c r="QB1045" s="241"/>
      <c r="QC1045" s="241"/>
      <c r="QD1045" s="241"/>
      <c r="QE1045" s="241"/>
      <c r="QF1045" s="241"/>
      <c r="QG1045" s="241"/>
      <c r="QH1045" s="241"/>
      <c r="QI1045" s="241"/>
      <c r="QJ1045" s="241"/>
      <c r="QK1045" s="241"/>
      <c r="QL1045" s="241"/>
      <c r="QM1045" s="241"/>
      <c r="QN1045" s="241"/>
      <c r="QO1045" s="241"/>
      <c r="QP1045" s="241"/>
      <c r="QQ1045" s="241"/>
      <c r="QR1045" s="241"/>
      <c r="QS1045" s="241"/>
      <c r="QT1045" s="241"/>
      <c r="QU1045" s="241"/>
      <c r="QV1045" s="241"/>
      <c r="QW1045" s="241"/>
      <c r="QX1045" s="241"/>
      <c r="QY1045" s="241"/>
      <c r="QZ1045" s="241"/>
      <c r="RA1045" s="241"/>
      <c r="RB1045" s="241"/>
      <c r="RC1045" s="241"/>
      <c r="RD1045" s="241"/>
      <c r="RE1045" s="241"/>
      <c r="RF1045" s="241"/>
      <c r="RG1045" s="241"/>
      <c r="RH1045" s="241"/>
      <c r="RI1045" s="241"/>
      <c r="RJ1045" s="241"/>
      <c r="RK1045" s="241"/>
      <c r="RL1045" s="241"/>
      <c r="RM1045" s="241"/>
      <c r="RN1045" s="241"/>
      <c r="RO1045" s="241"/>
      <c r="RP1045" s="241"/>
      <c r="RQ1045" s="241"/>
      <c r="RR1045" s="241"/>
      <c r="RS1045" s="241"/>
      <c r="RT1045" s="241"/>
      <c r="RU1045" s="241"/>
      <c r="RV1045" s="241"/>
      <c r="RW1045" s="241"/>
      <c r="RX1045" s="241"/>
      <c r="RY1045" s="241"/>
      <c r="RZ1045" s="241"/>
      <c r="SA1045" s="241"/>
      <c r="SB1045" s="241"/>
      <c r="SC1045" s="241"/>
      <c r="SD1045" s="241"/>
      <c r="SE1045" s="241"/>
      <c r="SF1045" s="241"/>
      <c r="SG1045" s="241"/>
      <c r="SH1045" s="241"/>
      <c r="SI1045" s="241"/>
      <c r="SJ1045" s="241"/>
      <c r="SK1045" s="241"/>
      <c r="SL1045" s="241"/>
      <c r="SM1045" s="241"/>
      <c r="SN1045" s="241"/>
      <c r="SO1045" s="241"/>
      <c r="SP1045" s="241"/>
      <c r="SQ1045" s="241"/>
      <c r="SR1045" s="241"/>
      <c r="SS1045" s="241"/>
      <c r="ST1045" s="241"/>
      <c r="SU1045" s="241"/>
      <c r="SV1045" s="241"/>
      <c r="SW1045" s="241"/>
      <c r="SX1045" s="241"/>
      <c r="SY1045" s="241"/>
      <c r="SZ1045" s="241"/>
      <c r="TA1045" s="241"/>
      <c r="TB1045" s="241"/>
      <c r="TC1045" s="241"/>
      <c r="TD1045" s="241"/>
      <c r="TE1045" s="241"/>
      <c r="TF1045" s="241"/>
      <c r="TG1045" s="241"/>
      <c r="TH1045" s="241"/>
      <c r="TI1045" s="241"/>
      <c r="TJ1045" s="241"/>
      <c r="TK1045" s="241"/>
      <c r="TL1045" s="241"/>
      <c r="TM1045" s="241"/>
      <c r="TN1045" s="241"/>
      <c r="TO1045" s="241"/>
      <c r="TP1045" s="241"/>
      <c r="TQ1045" s="241"/>
      <c r="TR1045" s="241"/>
      <c r="TS1045" s="241"/>
      <c r="TT1045" s="241"/>
      <c r="TU1045" s="241"/>
      <c r="TV1045" s="241"/>
      <c r="TW1045" s="241"/>
      <c r="TX1045" s="241"/>
      <c r="TY1045" s="241"/>
      <c r="TZ1045" s="241"/>
      <c r="UA1045" s="241"/>
      <c r="UB1045" s="241"/>
      <c r="UC1045" s="241"/>
      <c r="UD1045" s="241"/>
      <c r="UE1045" s="241"/>
      <c r="UF1045" s="241"/>
      <c r="UG1045" s="241"/>
      <c r="UH1045" s="241"/>
      <c r="UI1045" s="241"/>
      <c r="UJ1045" s="241"/>
      <c r="UK1045" s="241"/>
      <c r="UL1045" s="241"/>
      <c r="UM1045" s="241"/>
      <c r="UN1045" s="241"/>
      <c r="UO1045" s="241"/>
      <c r="UP1045" s="241"/>
      <c r="UQ1045" s="241"/>
      <c r="UR1045" s="241"/>
      <c r="US1045" s="241"/>
      <c r="UT1045" s="241"/>
      <c r="UU1045" s="241"/>
      <c r="UV1045" s="241"/>
      <c r="UW1045" s="241"/>
      <c r="UX1045" s="241"/>
      <c r="UY1045" s="241"/>
      <c r="UZ1045" s="241"/>
      <c r="VA1045" s="241"/>
      <c r="VB1045" s="241"/>
      <c r="VC1045" s="241"/>
      <c r="VD1045" s="241"/>
      <c r="VE1045" s="241"/>
      <c r="VF1045" s="241"/>
      <c r="VG1045" s="241"/>
      <c r="VH1045" s="241"/>
      <c r="VI1045" s="241"/>
      <c r="VJ1045" s="241"/>
      <c r="VK1045" s="241"/>
      <c r="VL1045" s="241"/>
      <c r="VM1045" s="241"/>
      <c r="VN1045" s="241"/>
      <c r="VO1045" s="241"/>
      <c r="VP1045" s="241"/>
      <c r="VQ1045" s="241"/>
      <c r="VR1045" s="241"/>
      <c r="VS1045" s="241"/>
      <c r="VT1045" s="241"/>
      <c r="VU1045" s="241"/>
      <c r="VV1045" s="241"/>
      <c r="VW1045" s="241"/>
      <c r="VX1045" s="241"/>
      <c r="VY1045" s="241"/>
      <c r="VZ1045" s="241"/>
      <c r="WA1045" s="241"/>
      <c r="WB1045" s="241"/>
      <c r="WC1045" s="241"/>
      <c r="WD1045" s="241"/>
      <c r="WE1045" s="241"/>
      <c r="WF1045" s="241"/>
      <c r="WG1045" s="241"/>
      <c r="WH1045" s="241"/>
      <c r="WI1045" s="241"/>
      <c r="WJ1045" s="241"/>
      <c r="WK1045" s="241"/>
      <c r="WL1045" s="241"/>
      <c r="WM1045" s="241"/>
      <c r="WN1045" s="241"/>
      <c r="WO1045" s="241"/>
      <c r="WP1045" s="241"/>
      <c r="WQ1045" s="241"/>
      <c r="WR1045" s="241"/>
      <c r="WS1045" s="241"/>
      <c r="WT1045" s="241"/>
      <c r="WU1045" s="241"/>
      <c r="WV1045" s="241"/>
      <c r="WW1045" s="241"/>
      <c r="WX1045" s="241"/>
      <c r="WY1045" s="241"/>
      <c r="WZ1045" s="241"/>
      <c r="XA1045" s="241"/>
      <c r="XB1045" s="241"/>
      <c r="XC1045" s="241"/>
      <c r="XD1045" s="241"/>
      <c r="XE1045" s="241"/>
      <c r="XF1045" s="241"/>
      <c r="XG1045" s="241"/>
      <c r="XH1045" s="241"/>
      <c r="XI1045" s="241"/>
      <c r="XJ1045" s="241"/>
      <c r="XK1045" s="241"/>
      <c r="XL1045" s="241"/>
      <c r="XM1045" s="241"/>
      <c r="XN1045" s="241"/>
      <c r="XO1045" s="241"/>
      <c r="XP1045" s="241"/>
      <c r="XQ1045" s="241"/>
      <c r="XR1045" s="241"/>
      <c r="XS1045" s="241"/>
      <c r="XT1045" s="241"/>
      <c r="XU1045" s="241"/>
      <c r="XV1045" s="241"/>
      <c r="XW1045" s="241"/>
      <c r="XX1045" s="241"/>
      <c r="XY1045" s="241"/>
      <c r="XZ1045" s="241"/>
      <c r="YA1045" s="241"/>
      <c r="YB1045" s="241"/>
      <c r="YC1045" s="241"/>
      <c r="YD1045" s="241"/>
      <c r="YE1045" s="241"/>
      <c r="YF1045" s="241"/>
      <c r="YG1045" s="241"/>
      <c r="YH1045" s="241"/>
      <c r="YI1045" s="241"/>
      <c r="YJ1045" s="241"/>
      <c r="YK1045" s="241"/>
      <c r="YL1045" s="241"/>
      <c r="YM1045" s="241"/>
      <c r="YN1045" s="241"/>
      <c r="YO1045" s="241"/>
      <c r="YP1045" s="241"/>
      <c r="YQ1045" s="241"/>
      <c r="YR1045" s="241"/>
      <c r="YS1045" s="241"/>
      <c r="YT1045" s="241"/>
      <c r="YU1045" s="241"/>
      <c r="YV1045" s="241"/>
      <c r="YW1045" s="241"/>
      <c r="YX1045" s="241"/>
      <c r="YY1045" s="241"/>
      <c r="YZ1045" s="241"/>
      <c r="ZA1045" s="241"/>
      <c r="ZB1045" s="241"/>
      <c r="ZC1045" s="241"/>
      <c r="ZD1045" s="241"/>
      <c r="ZE1045" s="241"/>
      <c r="ZF1045" s="241"/>
      <c r="ZG1045" s="241"/>
      <c r="ZH1045" s="241"/>
      <c r="ZI1045" s="241"/>
      <c r="ZJ1045" s="241"/>
      <c r="ZK1045" s="241"/>
      <c r="ZL1045" s="241"/>
      <c r="ZM1045" s="241"/>
      <c r="ZN1045" s="241"/>
      <c r="ZO1045" s="241"/>
      <c r="ZP1045" s="241"/>
      <c r="ZQ1045" s="241"/>
      <c r="ZR1045" s="241"/>
      <c r="ZS1045" s="241"/>
      <c r="ZT1045" s="241"/>
      <c r="ZU1045" s="241"/>
      <c r="ZV1045" s="241"/>
      <c r="ZW1045" s="241"/>
      <c r="ZX1045" s="241"/>
      <c r="ZY1045" s="241"/>
      <c r="ZZ1045" s="241"/>
      <c r="AAA1045" s="241"/>
      <c r="AAB1045" s="241"/>
      <c r="AAC1045" s="241"/>
      <c r="AAD1045" s="241"/>
      <c r="AAE1045" s="241"/>
      <c r="AAF1045" s="241"/>
      <c r="AAG1045" s="241"/>
      <c r="AAH1045" s="241"/>
      <c r="AAI1045" s="241"/>
      <c r="AAJ1045" s="241"/>
      <c r="AAK1045" s="241"/>
      <c r="AAL1045" s="241"/>
      <c r="AAM1045" s="241"/>
      <c r="AAN1045" s="241"/>
      <c r="AAO1045" s="241"/>
      <c r="AAP1045" s="241"/>
      <c r="AAQ1045" s="241"/>
      <c r="AAR1045" s="241"/>
      <c r="AAS1045" s="241"/>
      <c r="AAT1045" s="241"/>
      <c r="AAU1045" s="241"/>
      <c r="AAV1045" s="241"/>
      <c r="AAW1045" s="241"/>
      <c r="AAX1045" s="241"/>
      <c r="AAY1045" s="241"/>
      <c r="AAZ1045" s="241"/>
      <c r="ABA1045" s="241"/>
      <c r="ABB1045" s="241"/>
      <c r="ABC1045" s="241"/>
      <c r="ABD1045" s="241"/>
      <c r="ABE1045" s="241"/>
      <c r="ABF1045" s="241"/>
      <c r="ABG1045" s="241"/>
      <c r="ABH1045" s="241"/>
      <c r="ABI1045" s="241"/>
      <c r="ABJ1045" s="241"/>
      <c r="ABK1045" s="241"/>
      <c r="ABL1045" s="241"/>
      <c r="ABM1045" s="241"/>
      <c r="ABN1045" s="241"/>
      <c r="ABO1045" s="241"/>
      <c r="ABP1045" s="241"/>
      <c r="ABQ1045" s="241"/>
      <c r="ABR1045" s="241"/>
      <c r="ABS1045" s="241"/>
      <c r="ABT1045" s="241"/>
      <c r="ABU1045" s="241"/>
      <c r="ABV1045" s="241"/>
      <c r="ABW1045" s="241"/>
      <c r="ABX1045" s="241"/>
      <c r="ABY1045" s="241"/>
      <c r="ABZ1045" s="241"/>
      <c r="ACA1045" s="241"/>
      <c r="ACB1045" s="241"/>
      <c r="ACC1045" s="241"/>
      <c r="ACD1045" s="241"/>
      <c r="ACE1045" s="241"/>
      <c r="ACF1045" s="241"/>
      <c r="ACG1045" s="241"/>
      <c r="ACH1045" s="241"/>
      <c r="ACI1045" s="241"/>
      <c r="ACJ1045" s="241"/>
      <c r="ACK1045" s="241"/>
      <c r="ACL1045" s="241"/>
      <c r="ACM1045" s="241"/>
      <c r="ACN1045" s="241"/>
      <c r="ACO1045" s="241"/>
      <c r="ACP1045" s="241"/>
      <c r="ACQ1045" s="241"/>
      <c r="ACR1045" s="241"/>
      <c r="ACS1045" s="241"/>
      <c r="ACT1045" s="241"/>
      <c r="ACU1045" s="241"/>
      <c r="ACV1045" s="241"/>
      <c r="ACW1045" s="241"/>
      <c r="ACX1045" s="241"/>
      <c r="ACY1045" s="241"/>
      <c r="ACZ1045" s="241"/>
      <c r="ADA1045" s="241"/>
      <c r="ADB1045" s="241"/>
      <c r="ADC1045" s="241"/>
      <c r="ADD1045" s="241"/>
      <c r="ADE1045" s="241"/>
      <c r="ADF1045" s="241"/>
      <c r="ADG1045" s="241"/>
      <c r="ADH1045" s="241"/>
      <c r="ADI1045" s="241"/>
      <c r="ADJ1045" s="241"/>
      <c r="ADK1045" s="241"/>
      <c r="ADL1045" s="241"/>
      <c r="ADM1045" s="241"/>
      <c r="ADN1045" s="241"/>
      <c r="ADO1045" s="241"/>
      <c r="ADP1045" s="241"/>
      <c r="ADQ1045" s="241"/>
      <c r="ADR1045" s="241"/>
      <c r="ADS1045" s="241"/>
      <c r="ADT1045" s="241"/>
      <c r="ADU1045" s="241"/>
      <c r="ADV1045" s="241"/>
      <c r="ADW1045" s="241"/>
      <c r="ADX1045" s="241"/>
      <c r="ADY1045" s="241"/>
      <c r="ADZ1045" s="241"/>
      <c r="AEA1045" s="241"/>
      <c r="AEB1045" s="241"/>
      <c r="AEC1045" s="241"/>
      <c r="AED1045" s="241"/>
      <c r="AEE1045" s="241"/>
      <c r="AEF1045" s="241"/>
      <c r="AEG1045" s="241"/>
      <c r="AEH1045" s="241"/>
      <c r="AEI1045" s="241"/>
      <c r="AEJ1045" s="241"/>
      <c r="AEK1045" s="241"/>
      <c r="AEL1045" s="241"/>
      <c r="AEM1045" s="241"/>
      <c r="AEN1045" s="241"/>
      <c r="AEO1045" s="241"/>
      <c r="AEP1045" s="241"/>
      <c r="AEQ1045" s="241"/>
      <c r="AER1045" s="241"/>
      <c r="AES1045" s="241"/>
      <c r="AET1045" s="241"/>
      <c r="AEU1045" s="241"/>
      <c r="AEV1045" s="241"/>
      <c r="AEW1045" s="241"/>
      <c r="AEX1045" s="241"/>
      <c r="AEY1045" s="241"/>
      <c r="AEZ1045" s="241"/>
      <c r="AFA1045" s="241"/>
      <c r="AFB1045" s="241"/>
      <c r="AFC1045" s="241"/>
      <c r="AFD1045" s="241"/>
      <c r="AFE1045" s="241"/>
      <c r="AFF1045" s="241"/>
      <c r="AFG1045" s="241"/>
      <c r="AFH1045" s="241"/>
      <c r="AFI1045" s="241"/>
      <c r="AFJ1045" s="241"/>
      <c r="AFK1045" s="241"/>
      <c r="AFL1045" s="241"/>
      <c r="AFM1045" s="241"/>
      <c r="AFN1045" s="241"/>
      <c r="AFO1045" s="241"/>
      <c r="AFP1045" s="241"/>
      <c r="AFQ1045" s="241"/>
      <c r="AFR1045" s="241"/>
      <c r="AFS1045" s="241"/>
      <c r="AFT1045" s="241"/>
      <c r="AFU1045" s="241"/>
      <c r="AFV1045" s="241"/>
      <c r="AFW1045" s="241"/>
      <c r="AFX1045" s="241"/>
      <c r="AFY1045" s="241"/>
      <c r="AFZ1045" s="241"/>
      <c r="AGA1045" s="241"/>
      <c r="AGB1045" s="241"/>
      <c r="AGC1045" s="241"/>
      <c r="AGD1045" s="241"/>
      <c r="AGE1045" s="241"/>
      <c r="AGF1045" s="241"/>
      <c r="AGG1045" s="241"/>
      <c r="AGH1045" s="241"/>
      <c r="AGI1045" s="241"/>
      <c r="AGJ1045" s="241"/>
      <c r="AGK1045" s="241"/>
      <c r="AGL1045" s="241"/>
      <c r="AGM1045" s="241"/>
      <c r="AGN1045" s="241"/>
      <c r="AGO1045" s="241"/>
      <c r="AGP1045" s="241"/>
      <c r="AGQ1045" s="241"/>
      <c r="AGR1045" s="241"/>
      <c r="AGS1045" s="241"/>
      <c r="AGT1045" s="241"/>
      <c r="AGU1045" s="241"/>
      <c r="AGV1045" s="241"/>
      <c r="AGW1045" s="241"/>
      <c r="AGX1045" s="241"/>
      <c r="AGY1045" s="241"/>
      <c r="AGZ1045" s="241"/>
      <c r="AHA1045" s="241"/>
      <c r="AHB1045" s="241"/>
      <c r="AHC1045" s="241"/>
      <c r="AHD1045" s="241"/>
      <c r="AHE1045" s="241"/>
      <c r="AHF1045" s="241"/>
      <c r="AHG1045" s="241"/>
      <c r="AHH1045" s="241"/>
      <c r="AHI1045" s="241"/>
      <c r="AHJ1045" s="241"/>
      <c r="AHK1045" s="241"/>
      <c r="AHL1045" s="241"/>
      <c r="AHM1045" s="241"/>
      <c r="AHN1045" s="241"/>
      <c r="AHO1045" s="241"/>
      <c r="AHP1045" s="241"/>
      <c r="AHQ1045" s="241"/>
      <c r="AHR1045" s="241"/>
      <c r="AHS1045" s="241"/>
      <c r="AHT1045" s="241"/>
      <c r="AHU1045" s="241"/>
      <c r="AHV1045" s="241"/>
      <c r="AHW1045" s="241"/>
      <c r="AHX1045" s="241"/>
      <c r="AHY1045" s="241"/>
      <c r="AHZ1045" s="241"/>
      <c r="AIA1045" s="241"/>
      <c r="AIB1045" s="241"/>
      <c r="AIC1045" s="241"/>
      <c r="AID1045" s="241"/>
      <c r="AIE1045" s="241"/>
      <c r="AIF1045" s="241"/>
      <c r="AIG1045" s="241"/>
      <c r="AIH1045" s="241"/>
      <c r="AII1045" s="241"/>
      <c r="AIJ1045" s="241"/>
      <c r="AIK1045" s="241"/>
      <c r="AIL1045" s="241"/>
      <c r="AIM1045" s="241"/>
      <c r="AIN1045" s="241"/>
      <c r="AIO1045" s="241"/>
      <c r="AIP1045" s="241"/>
      <c r="AIQ1045" s="241"/>
      <c r="AIR1045" s="241"/>
      <c r="AIS1045" s="241"/>
      <c r="AIT1045" s="241"/>
      <c r="AIU1045" s="241"/>
      <c r="AIV1045" s="241"/>
      <c r="AIW1045" s="241"/>
      <c r="AIX1045" s="241"/>
      <c r="AIY1045" s="241"/>
      <c r="AIZ1045" s="241"/>
      <c r="AJA1045" s="241"/>
      <c r="AJB1045" s="241"/>
      <c r="AJC1045" s="241"/>
      <c r="AJD1045" s="241"/>
      <c r="AJE1045" s="241"/>
      <c r="AJF1045" s="241"/>
      <c r="AJG1045" s="241"/>
      <c r="AJH1045" s="241"/>
      <c r="AJI1045" s="241"/>
      <c r="AJJ1045" s="241"/>
      <c r="AJK1045" s="241"/>
      <c r="AJL1045" s="241"/>
      <c r="AJM1045" s="241"/>
      <c r="AJN1045" s="241"/>
      <c r="AJO1045" s="241"/>
      <c r="AJP1045" s="241"/>
      <c r="AJQ1045" s="241"/>
      <c r="AJR1045" s="241"/>
      <c r="AJS1045" s="241"/>
      <c r="AJT1045" s="241"/>
      <c r="AJU1045" s="241"/>
      <c r="AJV1045" s="241"/>
      <c r="AJW1045" s="241"/>
      <c r="AJX1045" s="241"/>
      <c r="AJY1045" s="241"/>
      <c r="AJZ1045" s="241"/>
      <c r="AKA1045" s="241"/>
      <c r="AKB1045" s="241"/>
      <c r="AKC1045" s="241"/>
      <c r="AKD1045" s="241"/>
      <c r="AKE1045" s="241"/>
      <c r="AKF1045" s="241"/>
      <c r="AKG1045" s="241"/>
      <c r="AKH1045" s="241"/>
      <c r="AKI1045" s="241"/>
      <c r="AKJ1045" s="241"/>
      <c r="AKK1045" s="241"/>
      <c r="AKL1045" s="241"/>
      <c r="AKM1045" s="241"/>
      <c r="AKN1045" s="241"/>
      <c r="AKO1045" s="241"/>
      <c r="AKP1045" s="241"/>
      <c r="AKQ1045" s="241"/>
      <c r="AKR1045" s="241"/>
      <c r="AKS1045" s="241"/>
      <c r="AKT1045" s="241"/>
      <c r="AKU1045" s="241"/>
      <c r="AKV1045" s="241"/>
      <c r="AKW1045" s="241"/>
      <c r="AKX1045" s="241"/>
      <c r="AKY1045" s="241"/>
      <c r="AKZ1045" s="241"/>
      <c r="ALA1045" s="241"/>
      <c r="ALB1045" s="241"/>
      <c r="ALC1045" s="241"/>
      <c r="ALD1045" s="241"/>
      <c r="ALE1045" s="241"/>
      <c r="ALF1045" s="241"/>
      <c r="ALG1045" s="241"/>
      <c r="ALH1045" s="241"/>
      <c r="ALI1045" s="241"/>
      <c r="ALJ1045" s="241"/>
      <c r="ALK1045" s="241"/>
      <c r="ALL1045" s="241"/>
      <c r="ALM1045" s="241"/>
      <c r="ALN1045" s="241"/>
      <c r="ALO1045" s="241"/>
      <c r="ALP1045" s="241"/>
      <c r="ALQ1045" s="241"/>
      <c r="ALR1045" s="241"/>
      <c r="ALS1045" s="241"/>
      <c r="ALT1045" s="241"/>
      <c r="ALU1045" s="241"/>
      <c r="ALV1045" s="241"/>
      <c r="ALW1045" s="241"/>
      <c r="ALX1045" s="241"/>
      <c r="ALY1045" s="241"/>
      <c r="ALZ1045" s="241"/>
      <c r="AMA1045" s="241"/>
      <c r="AMB1045" s="241"/>
      <c r="AMC1045" s="241"/>
      <c r="AMD1045" s="241"/>
      <c r="AME1045" s="241"/>
      <c r="AMF1045" s="241"/>
      <c r="AMG1045" s="241"/>
      <c r="AMH1045" s="241"/>
      <c r="AMI1045" s="241"/>
      <c r="AMJ1045" s="241"/>
      <c r="AMK1045" s="241"/>
    </row>
    <row r="1046" spans="1:1025" s="177" customFormat="1">
      <c r="A1046" s="572"/>
      <c r="B1046" s="26" t="s">
        <v>1299</v>
      </c>
      <c r="C1046" s="176" t="s">
        <v>419</v>
      </c>
      <c r="D1046" s="468">
        <v>2054.34</v>
      </c>
      <c r="E1046" s="570"/>
      <c r="F1046" s="551">
        <f>D1046*E1046</f>
        <v>0</v>
      </c>
      <c r="G1046" s="314"/>
      <c r="H1046" s="242"/>
    </row>
    <row r="1047" spans="1:1025" s="177" customFormat="1">
      <c r="A1047" s="175"/>
      <c r="B1047" s="238"/>
      <c r="C1047" s="87"/>
      <c r="D1047" s="426"/>
      <c r="E1047" s="524"/>
      <c r="F1047" s="550"/>
      <c r="G1047" s="314"/>
      <c r="H1047" s="241"/>
    </row>
    <row r="1048" spans="1:1025" s="177" customFormat="1" ht="51">
      <c r="A1048" s="175" t="s">
        <v>1315</v>
      </c>
      <c r="B1048" s="61" t="s">
        <v>1301</v>
      </c>
      <c r="C1048" s="87"/>
      <c r="D1048" s="426"/>
      <c r="E1048" s="523"/>
      <c r="F1048" s="550"/>
      <c r="G1048" s="314"/>
    </row>
    <row r="1049" spans="1:1025" s="177" customFormat="1">
      <c r="A1049" s="176"/>
      <c r="B1049" s="26" t="s">
        <v>1299</v>
      </c>
      <c r="C1049" s="176" t="s">
        <v>419</v>
      </c>
      <c r="D1049" s="468">
        <v>2054.34</v>
      </c>
      <c r="E1049" s="570"/>
      <c r="F1049" s="551">
        <f>D1049*E1049</f>
        <v>0</v>
      </c>
      <c r="G1049" s="314"/>
    </row>
    <row r="1050" spans="1:1025" s="177" customFormat="1">
      <c r="A1050" s="185"/>
      <c r="B1050" s="61"/>
      <c r="C1050" s="87"/>
      <c r="D1050" s="426"/>
      <c r="E1050" s="525"/>
      <c r="F1050" s="497"/>
      <c r="G1050" s="314"/>
    </row>
    <row r="1051" spans="1:1025" s="177" customFormat="1" ht="63.75">
      <c r="A1051" s="67" t="s">
        <v>1316</v>
      </c>
      <c r="B1051" s="61" t="s">
        <v>1303</v>
      </c>
      <c r="C1051" s="87"/>
      <c r="D1051" s="426"/>
      <c r="E1051" s="523"/>
      <c r="F1051" s="550"/>
      <c r="G1051" s="314"/>
    </row>
    <row r="1052" spans="1:1025" s="177" customFormat="1" ht="38.25">
      <c r="A1052" s="67"/>
      <c r="B1052" s="29" t="s">
        <v>1304</v>
      </c>
      <c r="C1052" s="87"/>
      <c r="D1052" s="426"/>
      <c r="E1052" s="523"/>
      <c r="F1052" s="550"/>
      <c r="G1052" s="314"/>
    </row>
    <row r="1053" spans="1:1025" s="177" customFormat="1">
      <c r="A1053" s="176"/>
      <c r="B1053" s="26" t="s">
        <v>432</v>
      </c>
      <c r="C1053" s="176" t="s">
        <v>433</v>
      </c>
      <c r="D1053" s="212">
        <v>400</v>
      </c>
      <c r="E1053" s="570"/>
      <c r="F1053" s="551">
        <f>D1053*E1053</f>
        <v>0</v>
      </c>
      <c r="G1053" s="314"/>
    </row>
    <row r="1054" spans="1:1025" s="177" customFormat="1">
      <c r="A1054" s="176"/>
      <c r="B1054" s="26" t="s">
        <v>434</v>
      </c>
      <c r="C1054" s="176" t="s">
        <v>433</v>
      </c>
      <c r="D1054" s="212">
        <v>400</v>
      </c>
      <c r="E1054" s="570"/>
      <c r="F1054" s="551">
        <f>D1054*E1054</f>
        <v>0</v>
      </c>
      <c r="G1054" s="314"/>
    </row>
    <row r="1055" spans="1:1025" s="177" customFormat="1">
      <c r="A1055" s="574"/>
      <c r="B1055" s="26" t="s">
        <v>435</v>
      </c>
      <c r="C1055" s="176" t="s">
        <v>433</v>
      </c>
      <c r="D1055" s="212">
        <v>400</v>
      </c>
      <c r="E1055" s="570"/>
      <c r="F1055" s="551">
        <f>D1055*E1055</f>
        <v>0</v>
      </c>
      <c r="G1055" s="314"/>
    </row>
    <row r="1056" spans="1:1025" s="177" customFormat="1">
      <c r="A1056" s="185"/>
      <c r="B1056" s="61"/>
      <c r="C1056" s="87"/>
      <c r="D1056" s="426"/>
      <c r="E1056" s="523"/>
      <c r="F1056" s="550"/>
      <c r="G1056" s="314"/>
    </row>
    <row r="1057" spans="1:14" s="177" customFormat="1">
      <c r="A1057" s="560"/>
      <c r="B1057" s="558" t="s">
        <v>1312</v>
      </c>
      <c r="C1057" s="409"/>
      <c r="D1057" s="561"/>
      <c r="E1057" s="562"/>
      <c r="F1057" s="529">
        <f>SUM(F1037:F1056)</f>
        <v>0</v>
      </c>
      <c r="G1057" s="314"/>
    </row>
    <row r="1058" spans="1:14" s="177" customFormat="1">
      <c r="A1058" s="178"/>
      <c r="B1058" s="446"/>
      <c r="C1058" s="23"/>
      <c r="D1058" s="464"/>
      <c r="E1058" s="502"/>
      <c r="F1058" s="503"/>
      <c r="G1058" s="314"/>
    </row>
    <row r="1059" spans="1:14" s="177" customFormat="1">
      <c r="A1059" s="178"/>
      <c r="B1059" s="446"/>
      <c r="C1059" s="23"/>
      <c r="D1059" s="464"/>
      <c r="E1059" s="502"/>
      <c r="F1059" s="503"/>
      <c r="G1059" s="314"/>
    </row>
    <row r="1060" spans="1:14" s="177" customFormat="1">
      <c r="A1060" s="408" t="s">
        <v>544</v>
      </c>
      <c r="B1060" s="558" t="s">
        <v>1317</v>
      </c>
      <c r="C1060" s="559"/>
      <c r="D1060" s="466"/>
      <c r="E1060" s="529"/>
      <c r="F1060" s="529"/>
      <c r="G1060" s="314"/>
    </row>
    <row r="1061" spans="1:14" s="177" customFormat="1">
      <c r="A1061" s="178"/>
      <c r="B1061" s="446"/>
      <c r="C1061" s="23"/>
      <c r="D1061" s="464"/>
      <c r="E1061" s="502"/>
      <c r="F1061" s="503"/>
      <c r="G1061" s="314"/>
      <c r="H1061" s="58"/>
    </row>
    <row r="1062" spans="1:14" s="177" customFormat="1" ht="25.5">
      <c r="A1062" s="239" t="s">
        <v>1320</v>
      </c>
      <c r="B1062" s="55" t="s">
        <v>1318</v>
      </c>
      <c r="C1062" s="240"/>
      <c r="D1062" s="478"/>
      <c r="E1062" s="505"/>
      <c r="F1062" s="505"/>
      <c r="G1062" s="314"/>
      <c r="H1062" s="58"/>
    </row>
    <row r="1063" spans="1:14" s="177" customFormat="1" ht="51">
      <c r="A1063" s="239"/>
      <c r="B1063" s="55" t="s">
        <v>1319</v>
      </c>
      <c r="C1063" s="240"/>
      <c r="D1063" s="478"/>
      <c r="E1063" s="511"/>
      <c r="F1063" s="505"/>
      <c r="G1063" s="314"/>
      <c r="H1063" s="58"/>
    </row>
    <row r="1064" spans="1:14" s="177" customFormat="1">
      <c r="A1064" s="624"/>
      <c r="B1064" s="56" t="s">
        <v>1026</v>
      </c>
      <c r="C1064" s="243" t="s">
        <v>419</v>
      </c>
      <c r="D1064" s="481">
        <v>907</v>
      </c>
      <c r="E1064" s="570"/>
      <c r="F1064" s="551">
        <f>D1064*E1064</f>
        <v>0</v>
      </c>
      <c r="G1064" s="314"/>
    </row>
    <row r="1065" spans="1:14" s="177" customFormat="1">
      <c r="A1065" s="178"/>
      <c r="B1065" s="446"/>
      <c r="C1065" s="23"/>
      <c r="D1065" s="464"/>
      <c r="E1065" s="502"/>
      <c r="F1065" s="503"/>
      <c r="G1065" s="314"/>
      <c r="H1065" s="58"/>
    </row>
    <row r="1066" spans="1:14" s="177" customFormat="1" ht="25.5">
      <c r="A1066" s="432" t="s">
        <v>1324</v>
      </c>
      <c r="B1066" s="59" t="s">
        <v>1321</v>
      </c>
      <c r="C1066" s="223"/>
      <c r="D1066" s="478"/>
      <c r="E1066" s="512"/>
      <c r="F1066" s="505"/>
      <c r="G1066" s="314"/>
      <c r="H1066" s="58"/>
    </row>
    <row r="1067" spans="1:14" s="177" customFormat="1" ht="63.75">
      <c r="A1067" s="432"/>
      <c r="B1067" s="59" t="s">
        <v>1322</v>
      </c>
      <c r="C1067" s="223"/>
      <c r="D1067" s="478"/>
      <c r="E1067" s="512"/>
      <c r="F1067" s="505"/>
      <c r="G1067" s="314"/>
      <c r="H1067" s="58"/>
    </row>
    <row r="1068" spans="1:14" s="177" customFormat="1">
      <c r="A1068" s="246"/>
      <c r="B1068" s="59"/>
      <c r="C1068" s="223"/>
      <c r="D1068" s="478"/>
      <c r="E1068" s="526"/>
      <c r="F1068" s="505"/>
      <c r="G1068" s="314"/>
      <c r="H1068" s="58"/>
    </row>
    <row r="1069" spans="1:14" s="177" customFormat="1" ht="38.25">
      <c r="A1069" s="433" t="s">
        <v>963</v>
      </c>
      <c r="B1069" s="59" t="s">
        <v>1323</v>
      </c>
      <c r="C1069" s="223"/>
      <c r="D1069" s="478"/>
      <c r="E1069" s="512"/>
      <c r="F1069" s="505"/>
      <c r="G1069" s="314"/>
      <c r="H1069" s="58"/>
    </row>
    <row r="1070" spans="1:14" s="177" customFormat="1">
      <c r="A1070" s="625"/>
      <c r="B1070" s="64" t="s">
        <v>572</v>
      </c>
      <c r="C1070" s="229" t="s">
        <v>0</v>
      </c>
      <c r="D1070" s="481">
        <v>39</v>
      </c>
      <c r="E1070" s="570"/>
      <c r="F1070" s="551">
        <f>D1070*E1070</f>
        <v>0</v>
      </c>
      <c r="G1070" s="314"/>
      <c r="H1070" s="58"/>
      <c r="L1070" s="1"/>
      <c r="M1070" s="1"/>
      <c r="N1070" s="1"/>
    </row>
    <row r="1071" spans="1:14" s="177" customFormat="1">
      <c r="A1071" s="178"/>
      <c r="B1071" s="446"/>
      <c r="C1071" s="23"/>
      <c r="D1071" s="464"/>
      <c r="E1071" s="502"/>
      <c r="F1071" s="503"/>
      <c r="G1071" s="314"/>
      <c r="H1071" s="58"/>
      <c r="I1071" s="1"/>
      <c r="J1071" s="1"/>
      <c r="K1071" s="1"/>
      <c r="L1071" s="1"/>
      <c r="M1071" s="1"/>
      <c r="N1071" s="1"/>
    </row>
    <row r="1072" spans="1:14" s="177" customFormat="1" ht="25.5">
      <c r="A1072" s="222" t="s">
        <v>1297</v>
      </c>
      <c r="B1072" s="59" t="s">
        <v>1325</v>
      </c>
      <c r="C1072" s="223"/>
      <c r="D1072" s="478"/>
      <c r="E1072" s="505"/>
      <c r="F1072" s="505"/>
      <c r="G1072" s="314"/>
      <c r="H1072" s="58"/>
      <c r="I1072" s="1"/>
      <c r="J1072" s="1"/>
      <c r="K1072" s="1"/>
      <c r="L1072" s="1"/>
      <c r="M1072" s="1"/>
      <c r="N1072" s="1"/>
    </row>
    <row r="1073" spans="1:14" s="177" customFormat="1" ht="89.25">
      <c r="A1073" s="434"/>
      <c r="B1073" s="59" t="s">
        <v>1326</v>
      </c>
      <c r="C1073" s="223"/>
      <c r="D1073" s="478"/>
      <c r="E1073" s="512"/>
      <c r="F1073" s="505"/>
      <c r="G1073" s="314"/>
      <c r="I1073" s="1"/>
      <c r="J1073" s="1"/>
      <c r="K1073" s="1"/>
      <c r="L1073" s="1"/>
      <c r="M1073" s="1"/>
      <c r="N1073" s="1"/>
    </row>
    <row r="1074" spans="1:14" s="177" customFormat="1">
      <c r="A1074" s="434"/>
      <c r="B1074" s="59"/>
      <c r="C1074" s="223"/>
      <c r="D1074" s="478"/>
      <c r="E1074" s="512"/>
      <c r="F1074" s="505"/>
      <c r="G1074" s="314"/>
      <c r="H1074" s="58"/>
      <c r="I1074" s="1"/>
      <c r="J1074" s="1"/>
      <c r="K1074" s="1"/>
      <c r="L1074" s="1"/>
      <c r="M1074" s="1"/>
      <c r="N1074" s="1"/>
    </row>
    <row r="1075" spans="1:14" s="177" customFormat="1" ht="63.75">
      <c r="A1075" s="433" t="s">
        <v>963</v>
      </c>
      <c r="B1075" s="59" t="s">
        <v>1327</v>
      </c>
      <c r="C1075" s="223"/>
      <c r="D1075" s="478"/>
      <c r="E1075" s="512"/>
      <c r="F1075" s="505"/>
      <c r="G1075" s="314"/>
      <c r="H1075" s="58"/>
      <c r="I1075" s="1"/>
      <c r="J1075" s="1"/>
      <c r="K1075" s="1"/>
      <c r="L1075" s="40"/>
      <c r="M1075" s="40"/>
      <c r="N1075" s="40"/>
    </row>
    <row r="1076" spans="1:14" s="177" customFormat="1">
      <c r="A1076" s="626"/>
      <c r="B1076" s="64" t="s">
        <v>453</v>
      </c>
      <c r="C1076" s="229" t="s">
        <v>419</v>
      </c>
      <c r="D1076" s="481">
        <v>78</v>
      </c>
      <c r="E1076" s="570"/>
      <c r="F1076" s="551">
        <f>D1076*E1076</f>
        <v>0</v>
      </c>
      <c r="G1076" s="314"/>
      <c r="H1076" s="58"/>
      <c r="I1076" s="40"/>
      <c r="J1076" s="40"/>
      <c r="K1076" s="40"/>
      <c r="L1076" s="1"/>
      <c r="M1076" s="1"/>
      <c r="N1076" s="1"/>
    </row>
    <row r="1077" spans="1:14" s="177" customFormat="1">
      <c r="A1077" s="178"/>
      <c r="B1077" s="446"/>
      <c r="C1077" s="23"/>
      <c r="D1077" s="464"/>
      <c r="E1077" s="502"/>
      <c r="F1077" s="503"/>
      <c r="G1077" s="314"/>
      <c r="H1077" s="58"/>
      <c r="I1077" s="1"/>
      <c r="J1077" s="1"/>
      <c r="K1077" s="1"/>
    </row>
    <row r="1078" spans="1:14" s="177" customFormat="1" ht="25.5">
      <c r="A1078" s="432" t="s">
        <v>1300</v>
      </c>
      <c r="B1078" s="59" t="s">
        <v>1328</v>
      </c>
      <c r="C1078" s="223"/>
      <c r="D1078" s="478"/>
      <c r="E1078" s="526"/>
      <c r="F1078" s="505"/>
      <c r="G1078" s="314"/>
      <c r="H1078" s="58"/>
    </row>
    <row r="1079" spans="1:14" s="177" customFormat="1" ht="89.25">
      <c r="A1079" s="434"/>
      <c r="B1079" s="59" t="s">
        <v>1562</v>
      </c>
      <c r="C1079" s="223"/>
      <c r="D1079" s="478"/>
      <c r="E1079" s="512"/>
      <c r="F1079" s="505"/>
      <c r="G1079" s="314"/>
      <c r="H1079" s="58"/>
    </row>
    <row r="1080" spans="1:14" s="177" customFormat="1">
      <c r="A1080" s="626"/>
      <c r="B1080" s="459" t="s">
        <v>1329</v>
      </c>
      <c r="C1080" s="229" t="s">
        <v>419</v>
      </c>
      <c r="D1080" s="481">
        <v>86</v>
      </c>
      <c r="E1080" s="570"/>
      <c r="F1080" s="551">
        <f>D1080*E1080</f>
        <v>0</v>
      </c>
      <c r="G1080" s="314"/>
      <c r="H1080" s="58"/>
    </row>
    <row r="1081" spans="1:14" s="177" customFormat="1">
      <c r="A1081" s="178"/>
      <c r="B1081" s="446"/>
      <c r="C1081" s="23"/>
      <c r="D1081" s="464"/>
      <c r="E1081" s="502"/>
      <c r="F1081" s="503"/>
      <c r="G1081" s="314"/>
      <c r="H1081" s="58"/>
    </row>
    <row r="1082" spans="1:14" s="1" customFormat="1" ht="25.5">
      <c r="A1082" s="432" t="s">
        <v>1302</v>
      </c>
      <c r="B1082" s="59" t="s">
        <v>1036</v>
      </c>
      <c r="C1082" s="223"/>
      <c r="D1082" s="478"/>
      <c r="E1082" s="526"/>
      <c r="F1082" s="505"/>
      <c r="G1082" s="314"/>
      <c r="H1082" s="58"/>
      <c r="I1082" s="177"/>
      <c r="J1082" s="177"/>
      <c r="K1082" s="177"/>
      <c r="L1082" s="177"/>
      <c r="M1082" s="177"/>
      <c r="N1082" s="177"/>
    </row>
    <row r="1083" spans="1:14" s="1" customFormat="1" ht="140.25" customHeight="1">
      <c r="A1083" s="434"/>
      <c r="B1083" s="59" t="s">
        <v>1330</v>
      </c>
      <c r="C1083" s="223"/>
      <c r="D1083" s="478"/>
      <c r="E1083" s="512"/>
      <c r="F1083" s="505"/>
      <c r="G1083" s="314"/>
      <c r="H1083" s="58"/>
      <c r="I1083" s="177"/>
      <c r="J1083" s="177"/>
      <c r="K1083" s="177"/>
      <c r="L1083" s="177"/>
      <c r="M1083" s="177"/>
      <c r="N1083" s="177"/>
    </row>
    <row r="1084" spans="1:14" s="1" customFormat="1">
      <c r="A1084" s="432"/>
      <c r="B1084" s="435"/>
      <c r="C1084" s="223"/>
      <c r="D1084" s="478"/>
      <c r="E1084" s="511"/>
      <c r="F1084" s="505"/>
      <c r="G1084" s="314"/>
      <c r="I1084" s="177"/>
      <c r="J1084" s="177"/>
      <c r="K1084" s="177"/>
      <c r="L1084" s="177"/>
      <c r="M1084" s="177"/>
      <c r="N1084" s="177"/>
    </row>
    <row r="1085" spans="1:14" s="1" customFormat="1" ht="51">
      <c r="A1085" s="436" t="s">
        <v>963</v>
      </c>
      <c r="B1085" s="59" t="s">
        <v>1332</v>
      </c>
      <c r="C1085" s="223"/>
      <c r="D1085" s="478"/>
      <c r="E1085" s="512"/>
      <c r="F1085" s="505"/>
      <c r="G1085" s="314"/>
      <c r="I1085" s="177"/>
      <c r="J1085" s="177"/>
      <c r="K1085" s="177"/>
      <c r="L1085" s="58"/>
      <c r="M1085" s="58"/>
      <c r="N1085" s="177"/>
    </row>
    <row r="1086" spans="1:14" s="1" customFormat="1" ht="25.5">
      <c r="A1086" s="625"/>
      <c r="B1086" s="64" t="s">
        <v>1331</v>
      </c>
      <c r="C1086" s="229" t="s">
        <v>0</v>
      </c>
      <c r="D1086" s="481">
        <v>31</v>
      </c>
      <c r="E1086" s="570"/>
      <c r="F1086" s="551">
        <f>D1086*E1086</f>
        <v>0</v>
      </c>
      <c r="G1086" s="314"/>
      <c r="I1086" s="58"/>
      <c r="J1086" s="58"/>
      <c r="K1086" s="58"/>
      <c r="L1086" s="58"/>
      <c r="M1086" s="58"/>
      <c r="N1086" s="177"/>
    </row>
    <row r="1087" spans="1:14" s="40" customFormat="1">
      <c r="A1087" s="432"/>
      <c r="B1087" s="435"/>
      <c r="C1087" s="223"/>
      <c r="D1087" s="478"/>
      <c r="E1087" s="511"/>
      <c r="F1087" s="505"/>
      <c r="G1087" s="314"/>
      <c r="H1087" s="1"/>
      <c r="I1087" s="58"/>
      <c r="J1087" s="58"/>
      <c r="K1087" s="58"/>
      <c r="L1087" s="58"/>
      <c r="M1087" s="58"/>
      <c r="N1087" s="177"/>
    </row>
    <row r="1088" spans="1:14" s="1" customFormat="1" ht="51">
      <c r="A1088" s="432" t="s">
        <v>1334</v>
      </c>
      <c r="B1088" s="435" t="s">
        <v>2948</v>
      </c>
      <c r="C1088" s="223"/>
      <c r="D1088" s="478"/>
      <c r="E1088" s="511"/>
      <c r="F1088" s="505"/>
      <c r="G1088" s="314"/>
      <c r="I1088" s="58"/>
      <c r="J1088" s="58"/>
      <c r="K1088" s="58"/>
      <c r="L1088" s="177"/>
      <c r="M1088" s="177"/>
      <c r="N1088" s="177"/>
    </row>
    <row r="1089" spans="1:13" s="177" customFormat="1" ht="25.5">
      <c r="A1089" s="627"/>
      <c r="B1089" s="459" t="s">
        <v>1333</v>
      </c>
      <c r="C1089" s="229" t="s">
        <v>0</v>
      </c>
      <c r="D1089" s="481">
        <v>39</v>
      </c>
      <c r="E1089" s="570"/>
      <c r="F1089" s="551">
        <f>D1089*E1089</f>
        <v>0</v>
      </c>
      <c r="G1089" s="314"/>
      <c r="H1089" s="40"/>
      <c r="L1089" s="58"/>
      <c r="M1089" s="58"/>
    </row>
    <row r="1090" spans="1:13" s="177" customFormat="1">
      <c r="A1090" s="178"/>
      <c r="B1090" s="446"/>
      <c r="C1090" s="23"/>
      <c r="D1090" s="464"/>
      <c r="E1090" s="502"/>
      <c r="F1090" s="503"/>
      <c r="G1090" s="314"/>
      <c r="H1090" s="1"/>
      <c r="I1090" s="58"/>
      <c r="J1090" s="58"/>
      <c r="K1090" s="58"/>
      <c r="L1090" s="58"/>
      <c r="M1090" s="58"/>
    </row>
    <row r="1091" spans="1:13" s="177" customFormat="1" ht="25.5">
      <c r="A1091" s="432" t="s">
        <v>1343</v>
      </c>
      <c r="B1091" s="435" t="s">
        <v>1335</v>
      </c>
      <c r="C1091" s="223"/>
      <c r="D1091" s="478"/>
      <c r="E1091" s="505"/>
      <c r="F1091" s="505"/>
      <c r="G1091" s="314"/>
      <c r="I1091" s="58"/>
      <c r="J1091" s="58"/>
      <c r="K1091" s="58"/>
      <c r="L1091" s="58"/>
      <c r="M1091" s="58"/>
    </row>
    <row r="1092" spans="1:13" s="177" customFormat="1" ht="89.25">
      <c r="A1092" s="432"/>
      <c r="B1092" s="435" t="s">
        <v>1336</v>
      </c>
      <c r="C1092" s="223"/>
      <c r="D1092" s="478"/>
      <c r="E1092" s="511"/>
      <c r="F1092" s="505"/>
      <c r="G1092" s="314"/>
      <c r="I1092" s="58"/>
      <c r="J1092" s="58"/>
      <c r="K1092" s="58"/>
      <c r="L1092" s="58"/>
      <c r="M1092" s="58"/>
    </row>
    <row r="1093" spans="1:13" s="177" customFormat="1" ht="38.25">
      <c r="A1093" s="246"/>
      <c r="B1093" s="59" t="s">
        <v>1337</v>
      </c>
      <c r="C1093" s="223"/>
      <c r="D1093" s="478"/>
      <c r="E1093" s="511"/>
      <c r="F1093" s="505"/>
      <c r="G1093" s="314"/>
      <c r="I1093" s="58"/>
      <c r="J1093" s="58"/>
      <c r="K1093" s="58"/>
    </row>
    <row r="1094" spans="1:13" s="177" customFormat="1" ht="38.25">
      <c r="A1094" s="246"/>
      <c r="B1094" s="59" t="s">
        <v>1338</v>
      </c>
      <c r="C1094" s="223"/>
      <c r="D1094" s="478"/>
      <c r="E1094" s="511"/>
      <c r="F1094" s="505"/>
      <c r="G1094" s="314"/>
      <c r="L1094" s="58"/>
      <c r="M1094" s="58"/>
    </row>
    <row r="1095" spans="1:13" s="177" customFormat="1" ht="76.5">
      <c r="A1095" s="246"/>
      <c r="B1095" s="59" t="s">
        <v>1339</v>
      </c>
      <c r="C1095" s="223"/>
      <c r="D1095" s="478"/>
      <c r="E1095" s="511"/>
      <c r="F1095" s="505"/>
      <c r="G1095" s="314"/>
      <c r="I1095" s="58"/>
      <c r="J1095" s="58"/>
      <c r="K1095" s="58"/>
      <c r="L1095" s="58"/>
      <c r="M1095" s="58"/>
    </row>
    <row r="1096" spans="1:13" s="177" customFormat="1" ht="51">
      <c r="A1096" s="246"/>
      <c r="B1096" s="59" t="s">
        <v>1340</v>
      </c>
      <c r="C1096" s="223"/>
      <c r="D1096" s="478"/>
      <c r="E1096" s="511"/>
      <c r="F1096" s="505"/>
      <c r="G1096" s="314"/>
      <c r="I1096" s="58"/>
      <c r="J1096" s="58"/>
      <c r="K1096" s="58"/>
    </row>
    <row r="1097" spans="1:13" s="177" customFormat="1" ht="51">
      <c r="A1097" s="246"/>
      <c r="B1097" s="59" t="s">
        <v>1341</v>
      </c>
      <c r="C1097" s="223"/>
      <c r="D1097" s="478"/>
      <c r="E1097" s="511"/>
      <c r="F1097" s="505"/>
      <c r="G1097" s="314"/>
    </row>
    <row r="1098" spans="1:13" s="177" customFormat="1" ht="25.5">
      <c r="A1098" s="627"/>
      <c r="B1098" s="459" t="s">
        <v>1342</v>
      </c>
      <c r="C1098" s="229" t="s">
        <v>430</v>
      </c>
      <c r="D1098" s="481">
        <v>104</v>
      </c>
      <c r="E1098" s="570"/>
      <c r="F1098" s="551">
        <f>D1098*E1098</f>
        <v>0</v>
      </c>
      <c r="G1098" s="314"/>
    </row>
    <row r="1099" spans="1:13" s="177" customFormat="1">
      <c r="A1099" s="432"/>
      <c r="B1099" s="460"/>
      <c r="C1099" s="230"/>
      <c r="D1099" s="482"/>
      <c r="E1099" s="505"/>
      <c r="F1099" s="505"/>
      <c r="G1099" s="314"/>
      <c r="H1099" s="58"/>
    </row>
    <row r="1100" spans="1:13" s="177" customFormat="1">
      <c r="A1100" s="67" t="s">
        <v>1351</v>
      </c>
      <c r="B1100" s="435" t="s">
        <v>1569</v>
      </c>
      <c r="C1100" s="230"/>
      <c r="D1100" s="482"/>
      <c r="E1100" s="505"/>
      <c r="F1100" s="505"/>
      <c r="G1100" s="314"/>
      <c r="H1100" s="227"/>
    </row>
    <row r="1101" spans="1:13" s="177" customFormat="1" ht="76.5">
      <c r="A1101" s="1"/>
      <c r="B1101" s="61" t="s">
        <v>1568</v>
      </c>
      <c r="C1101" s="87"/>
      <c r="D1101" s="464"/>
      <c r="E1101" s="502"/>
      <c r="F1101" s="546"/>
      <c r="G1101" s="314"/>
      <c r="H1101" s="58"/>
    </row>
    <row r="1102" spans="1:13" s="177" customFormat="1" ht="25.5">
      <c r="A1102" s="213"/>
      <c r="B1102" s="61" t="s">
        <v>1563</v>
      </c>
      <c r="C1102" s="87"/>
      <c r="D1102" s="464"/>
      <c r="E1102" s="502"/>
      <c r="F1102" s="546"/>
      <c r="G1102" s="314"/>
    </row>
    <row r="1103" spans="1:13" s="177" customFormat="1" ht="25.5">
      <c r="A1103" s="213"/>
      <c r="B1103" s="61" t="s">
        <v>1564</v>
      </c>
      <c r="C1103" s="87"/>
      <c r="D1103" s="464"/>
      <c r="E1103" s="502"/>
      <c r="F1103" s="546"/>
      <c r="G1103" s="314"/>
      <c r="H1103" s="58"/>
    </row>
    <row r="1104" spans="1:13" s="177" customFormat="1" ht="63.75">
      <c r="A1104" s="213"/>
      <c r="B1104" s="61" t="s">
        <v>1565</v>
      </c>
      <c r="C1104" s="87"/>
      <c r="D1104" s="464"/>
      <c r="E1104" s="502"/>
      <c r="F1104" s="546"/>
      <c r="G1104" s="314"/>
      <c r="H1104" s="58"/>
    </row>
    <row r="1105" spans="1:14" s="177" customFormat="1" ht="38.25">
      <c r="A1105" s="213"/>
      <c r="B1105" s="61" t="s">
        <v>1566</v>
      </c>
      <c r="C1105" s="87"/>
      <c r="D1105" s="464"/>
      <c r="E1105" s="502"/>
      <c r="F1105" s="546"/>
      <c r="G1105" s="314"/>
      <c r="H1105" s="58"/>
    </row>
    <row r="1106" spans="1:14" s="177" customFormat="1" ht="25.5">
      <c r="A1106" s="595"/>
      <c r="B1106" s="26" t="s">
        <v>1567</v>
      </c>
      <c r="C1106" s="229" t="s">
        <v>430</v>
      </c>
      <c r="D1106" s="473">
        <v>161</v>
      </c>
      <c r="E1106" s="570"/>
      <c r="F1106" s="551">
        <f>D1106*E1106</f>
        <v>0</v>
      </c>
      <c r="G1106" s="314"/>
      <c r="H1106" s="58"/>
    </row>
    <row r="1107" spans="1:14" s="177" customFormat="1">
      <c r="A1107" s="213"/>
      <c r="B1107" s="61"/>
      <c r="C1107" s="87"/>
      <c r="D1107" s="469"/>
      <c r="E1107" s="503"/>
      <c r="F1107" s="510"/>
      <c r="G1107" s="314"/>
    </row>
    <row r="1108" spans="1:14" s="177" customFormat="1" ht="25.5">
      <c r="A1108" s="432" t="s">
        <v>1355</v>
      </c>
      <c r="B1108" s="435" t="s">
        <v>1347</v>
      </c>
      <c r="C1108" s="223"/>
      <c r="D1108" s="478"/>
      <c r="E1108" s="505"/>
      <c r="F1108" s="505"/>
      <c r="G1108" s="314"/>
      <c r="H1108" s="58"/>
    </row>
    <row r="1109" spans="1:14" s="177" customFormat="1" ht="114.75">
      <c r="A1109" s="432"/>
      <c r="B1109" s="435" t="s">
        <v>1348</v>
      </c>
      <c r="C1109" s="223"/>
      <c r="D1109" s="478"/>
      <c r="E1109" s="511"/>
      <c r="F1109" s="505"/>
      <c r="G1109" s="314"/>
      <c r="H1109" s="58"/>
    </row>
    <row r="1110" spans="1:14" s="177" customFormat="1" ht="38.25">
      <c r="A1110" s="433" t="s">
        <v>1344</v>
      </c>
      <c r="B1110" s="59" t="s">
        <v>1345</v>
      </c>
      <c r="C1110" s="223"/>
      <c r="D1110" s="478"/>
      <c r="E1110" s="511"/>
      <c r="F1110" s="505"/>
      <c r="G1110" s="314"/>
    </row>
    <row r="1111" spans="1:14" s="177" customFormat="1">
      <c r="A1111" s="627"/>
      <c r="B1111" s="459" t="s">
        <v>1346</v>
      </c>
      <c r="C1111" s="229" t="s">
        <v>0</v>
      </c>
      <c r="D1111" s="481">
        <v>6</v>
      </c>
      <c r="E1111" s="570"/>
      <c r="F1111" s="551">
        <f>D1111*E1111</f>
        <v>0</v>
      </c>
      <c r="G1111" s="314"/>
    </row>
    <row r="1112" spans="1:14" s="177" customFormat="1">
      <c r="A1112" s="432"/>
      <c r="B1112" s="435"/>
      <c r="C1112" s="223"/>
      <c r="D1112" s="478"/>
      <c r="E1112" s="505"/>
      <c r="F1112" s="505"/>
      <c r="G1112" s="314"/>
      <c r="L1112" s="58"/>
      <c r="M1112" s="58"/>
      <c r="N1112" s="58"/>
    </row>
    <row r="1113" spans="1:14" s="177" customFormat="1" ht="38.25" customHeight="1">
      <c r="A1113" s="433" t="s">
        <v>968</v>
      </c>
      <c r="B1113" s="59" t="s">
        <v>1349</v>
      </c>
      <c r="C1113" s="223"/>
      <c r="D1113" s="478"/>
      <c r="E1113" s="511"/>
      <c r="F1113" s="505"/>
      <c r="G1113" s="314"/>
      <c r="I1113" s="58"/>
      <c r="J1113" s="58"/>
      <c r="K1113" s="58"/>
      <c r="L1113" s="58"/>
      <c r="M1113" s="58"/>
      <c r="N1113" s="58"/>
    </row>
    <row r="1114" spans="1:14" s="177" customFormat="1">
      <c r="A1114" s="627"/>
      <c r="B1114" s="459" t="s">
        <v>1350</v>
      </c>
      <c r="C1114" s="229" t="s">
        <v>419</v>
      </c>
      <c r="D1114" s="481">
        <v>72</v>
      </c>
      <c r="E1114" s="570"/>
      <c r="F1114" s="551">
        <f>D1114*E1114</f>
        <v>0</v>
      </c>
      <c r="G1114" s="314"/>
      <c r="I1114" s="58"/>
      <c r="J1114" s="58"/>
      <c r="K1114" s="58"/>
      <c r="L1114" s="58"/>
      <c r="M1114" s="58"/>
      <c r="N1114" s="58"/>
    </row>
    <row r="1115" spans="1:14" s="177" customFormat="1">
      <c r="A1115" s="178"/>
      <c r="B1115" s="446"/>
      <c r="C1115" s="23"/>
      <c r="D1115" s="464"/>
      <c r="E1115" s="502"/>
      <c r="F1115" s="503"/>
      <c r="G1115" s="314"/>
      <c r="I1115" s="58"/>
      <c r="J1115" s="58"/>
      <c r="K1115" s="58"/>
      <c r="L1115" s="58"/>
      <c r="M1115" s="58"/>
      <c r="N1115" s="58"/>
    </row>
    <row r="1116" spans="1:14" s="177" customFormat="1" ht="25.5">
      <c r="A1116" s="432" t="s">
        <v>1359</v>
      </c>
      <c r="B1116" s="435" t="s">
        <v>1352</v>
      </c>
      <c r="C1116" s="223"/>
      <c r="D1116" s="478"/>
      <c r="E1116" s="505"/>
      <c r="F1116" s="505"/>
      <c r="G1116" s="314"/>
      <c r="I1116" s="58"/>
      <c r="J1116" s="58"/>
      <c r="K1116" s="58"/>
      <c r="L1116" s="58"/>
      <c r="M1116" s="58"/>
      <c r="N1116" s="58"/>
    </row>
    <row r="1117" spans="1:14" s="177" customFormat="1" ht="114.75">
      <c r="A1117" s="432"/>
      <c r="B1117" s="435" t="s">
        <v>1353</v>
      </c>
      <c r="C1117" s="223"/>
      <c r="D1117" s="478"/>
      <c r="E1117" s="511"/>
      <c r="F1117" s="505"/>
      <c r="G1117" s="314"/>
      <c r="I1117" s="58"/>
      <c r="J1117" s="58"/>
      <c r="K1117" s="58"/>
      <c r="L1117" s="58"/>
      <c r="M1117" s="58"/>
      <c r="N1117" s="58"/>
    </row>
    <row r="1118" spans="1:14" s="177" customFormat="1">
      <c r="A1118" s="628"/>
      <c r="B1118" s="459" t="s">
        <v>1354</v>
      </c>
      <c r="C1118" s="229" t="s">
        <v>419</v>
      </c>
      <c r="D1118" s="481">
        <v>907</v>
      </c>
      <c r="E1118" s="570"/>
      <c r="F1118" s="551">
        <f>D1118*E1118</f>
        <v>0</v>
      </c>
      <c r="G1118" s="314"/>
      <c r="I1118" s="58"/>
      <c r="J1118" s="58"/>
      <c r="K1118" s="58"/>
      <c r="L1118" s="58"/>
      <c r="M1118" s="58"/>
      <c r="N1118" s="58"/>
    </row>
    <row r="1119" spans="1:14" s="177" customFormat="1">
      <c r="A1119" s="178"/>
      <c r="B1119" s="446"/>
      <c r="C1119" s="23"/>
      <c r="D1119" s="464"/>
      <c r="E1119" s="502"/>
      <c r="F1119" s="503"/>
      <c r="G1119" s="314"/>
      <c r="I1119" s="58"/>
      <c r="J1119" s="58"/>
      <c r="K1119" s="58"/>
      <c r="L1119" s="58"/>
      <c r="M1119" s="58"/>
      <c r="N1119" s="58"/>
    </row>
    <row r="1120" spans="1:14" s="177" customFormat="1" ht="25.5">
      <c r="A1120" s="432" t="s">
        <v>1372</v>
      </c>
      <c r="B1120" s="435" t="s">
        <v>1356</v>
      </c>
      <c r="C1120" s="223"/>
      <c r="D1120" s="478"/>
      <c r="E1120" s="505"/>
      <c r="F1120" s="505"/>
      <c r="G1120" s="314"/>
      <c r="I1120" s="58"/>
      <c r="J1120" s="58"/>
      <c r="K1120" s="58"/>
      <c r="L1120" s="58"/>
      <c r="M1120" s="58"/>
      <c r="N1120" s="58"/>
    </row>
    <row r="1121" spans="1:234" s="177" customFormat="1" ht="140.25" customHeight="1">
      <c r="A1121" s="432"/>
      <c r="B1121" s="435" t="s">
        <v>1357</v>
      </c>
      <c r="C1121" s="223"/>
      <c r="D1121" s="478"/>
      <c r="E1121" s="511"/>
      <c r="F1121" s="505"/>
      <c r="G1121" s="314"/>
      <c r="I1121" s="58"/>
      <c r="J1121" s="58"/>
      <c r="K1121" s="58"/>
      <c r="L1121" s="58"/>
      <c r="M1121" s="58"/>
      <c r="N1121" s="58"/>
    </row>
    <row r="1122" spans="1:234" s="177" customFormat="1" ht="63.75">
      <c r="A1122" s="434"/>
      <c r="B1122" s="59" t="s">
        <v>1358</v>
      </c>
      <c r="C1122" s="223"/>
      <c r="D1122" s="478"/>
      <c r="E1122" s="512"/>
      <c r="F1122" s="505"/>
      <c r="G1122" s="314"/>
      <c r="I1122" s="58"/>
      <c r="J1122" s="58"/>
      <c r="K1122" s="58"/>
      <c r="L1122" s="58"/>
      <c r="M1122" s="58"/>
      <c r="N1122" s="58"/>
    </row>
    <row r="1123" spans="1:234" s="177" customFormat="1" ht="25.5">
      <c r="A1123" s="628"/>
      <c r="B1123" s="64" t="s">
        <v>1331</v>
      </c>
      <c r="C1123" s="229" t="s">
        <v>0</v>
      </c>
      <c r="D1123" s="481">
        <v>327</v>
      </c>
      <c r="E1123" s="570"/>
      <c r="F1123" s="551">
        <f>D1123*E1123</f>
        <v>0</v>
      </c>
      <c r="G1123" s="314"/>
      <c r="I1123" s="58"/>
      <c r="J1123" s="58"/>
      <c r="K1123" s="58"/>
      <c r="L1123" s="180"/>
      <c r="M1123" s="180"/>
      <c r="N1123" s="180"/>
    </row>
    <row r="1124" spans="1:234" s="177" customFormat="1">
      <c r="A1124" s="178"/>
      <c r="B1124" s="446"/>
      <c r="C1124" s="23"/>
      <c r="D1124" s="464"/>
      <c r="E1124" s="502"/>
      <c r="F1124" s="503"/>
      <c r="G1124" s="314"/>
      <c r="I1124" s="180"/>
      <c r="J1124" s="180"/>
      <c r="K1124" s="180"/>
      <c r="L1124" s="180"/>
      <c r="M1124" s="180"/>
      <c r="N1124" s="180"/>
      <c r="O1124" s="58"/>
      <c r="P1124" s="58"/>
      <c r="Q1124" s="58"/>
      <c r="R1124" s="58"/>
      <c r="S1124" s="58"/>
      <c r="T1124" s="58"/>
      <c r="U1124" s="58"/>
      <c r="V1124" s="58"/>
      <c r="W1124" s="58"/>
      <c r="X1124" s="58"/>
      <c r="Y1124" s="58"/>
      <c r="Z1124" s="58"/>
      <c r="AA1124" s="58"/>
      <c r="AB1124" s="58"/>
      <c r="AC1124" s="58"/>
      <c r="AD1124" s="58"/>
      <c r="AE1124" s="58"/>
      <c r="AF1124" s="58"/>
      <c r="AG1124" s="58"/>
      <c r="AH1124" s="58"/>
      <c r="AI1124" s="58"/>
      <c r="AJ1124" s="58"/>
      <c r="AK1124" s="58"/>
      <c r="AL1124" s="58"/>
      <c r="AM1124" s="58"/>
      <c r="AN1124" s="58"/>
      <c r="AO1124" s="58"/>
      <c r="AP1124" s="58"/>
      <c r="AQ1124" s="58"/>
      <c r="AR1124" s="58"/>
      <c r="AS1124" s="58"/>
      <c r="AT1124" s="58"/>
      <c r="AU1124" s="58"/>
      <c r="AV1124" s="58"/>
      <c r="AW1124" s="58"/>
      <c r="AX1124" s="58"/>
      <c r="AY1124" s="58"/>
      <c r="AZ1124" s="58"/>
      <c r="BA1124" s="58"/>
      <c r="BB1124" s="58"/>
      <c r="BC1124" s="58"/>
      <c r="BD1124" s="58"/>
      <c r="BE1124" s="58"/>
      <c r="BF1124" s="58"/>
      <c r="BG1124" s="58"/>
      <c r="BH1124" s="58"/>
      <c r="BI1124" s="58"/>
      <c r="BJ1124" s="58"/>
      <c r="BK1124" s="58"/>
      <c r="BL1124" s="58"/>
      <c r="BM1124" s="58"/>
      <c r="BN1124" s="58"/>
      <c r="BO1124" s="58"/>
      <c r="BP1124" s="58"/>
      <c r="BQ1124" s="58"/>
      <c r="BR1124" s="58"/>
      <c r="BS1124" s="58"/>
      <c r="BT1124" s="58"/>
      <c r="BU1124" s="58"/>
      <c r="BV1124" s="58"/>
      <c r="BW1124" s="58"/>
      <c r="BX1124" s="58"/>
      <c r="BY1124" s="58"/>
      <c r="BZ1124" s="58"/>
      <c r="CA1124" s="58"/>
      <c r="CB1124" s="58"/>
      <c r="CC1124" s="58"/>
      <c r="CD1124" s="58"/>
      <c r="CE1124" s="58"/>
      <c r="CF1124" s="58"/>
      <c r="CG1124" s="58"/>
      <c r="CH1124" s="58"/>
      <c r="CI1124" s="58"/>
      <c r="CJ1124" s="58"/>
      <c r="CK1124" s="58"/>
      <c r="CL1124" s="58"/>
      <c r="CM1124" s="58"/>
      <c r="CN1124" s="58"/>
      <c r="CO1124" s="58"/>
      <c r="CP1124" s="58"/>
      <c r="CQ1124" s="58"/>
      <c r="CR1124" s="58"/>
      <c r="CS1124" s="58"/>
      <c r="CT1124" s="58"/>
      <c r="CU1124" s="58"/>
      <c r="CV1124" s="58"/>
      <c r="CW1124" s="58"/>
      <c r="CX1124" s="58"/>
      <c r="CY1124" s="58"/>
      <c r="CZ1124" s="58"/>
      <c r="DA1124" s="58"/>
      <c r="DB1124" s="58"/>
      <c r="DC1124" s="58"/>
      <c r="DD1124" s="58"/>
      <c r="DE1124" s="58"/>
      <c r="DF1124" s="58"/>
      <c r="DG1124" s="58"/>
      <c r="DH1124" s="58"/>
      <c r="DI1124" s="58"/>
      <c r="DJ1124" s="58"/>
      <c r="DK1124" s="58"/>
      <c r="DL1124" s="58"/>
      <c r="DM1124" s="58"/>
      <c r="DN1124" s="58"/>
      <c r="DO1124" s="58"/>
      <c r="DP1124" s="58"/>
      <c r="DQ1124" s="58"/>
      <c r="DR1124" s="58"/>
      <c r="DS1124" s="58"/>
      <c r="DT1124" s="58"/>
      <c r="DU1124" s="58"/>
      <c r="DV1124" s="58"/>
      <c r="DW1124" s="58"/>
      <c r="DX1124" s="58"/>
      <c r="DY1124" s="58"/>
      <c r="DZ1124" s="58"/>
      <c r="EA1124" s="58"/>
      <c r="EB1124" s="58"/>
      <c r="EC1124" s="58"/>
      <c r="ED1124" s="58"/>
      <c r="EE1124" s="58"/>
      <c r="EF1124" s="58"/>
      <c r="EG1124" s="58"/>
      <c r="EH1124" s="58"/>
      <c r="EI1124" s="58"/>
      <c r="EJ1124" s="58"/>
      <c r="EK1124" s="58"/>
      <c r="EL1124" s="58"/>
      <c r="EM1124" s="58"/>
      <c r="EN1124" s="58"/>
      <c r="EO1124" s="58"/>
      <c r="EP1124" s="58"/>
      <c r="EQ1124" s="58"/>
      <c r="ER1124" s="58"/>
      <c r="ES1124" s="58"/>
      <c r="ET1124" s="58"/>
      <c r="EU1124" s="58"/>
      <c r="EV1124" s="58"/>
      <c r="EW1124" s="58"/>
      <c r="EX1124" s="58"/>
      <c r="EY1124" s="58"/>
      <c r="EZ1124" s="58"/>
      <c r="FA1124" s="58"/>
      <c r="FB1124" s="58"/>
      <c r="FC1124" s="58"/>
      <c r="FD1124" s="58"/>
      <c r="FE1124" s="58"/>
      <c r="FF1124" s="58"/>
      <c r="FG1124" s="58"/>
      <c r="FH1124" s="58"/>
      <c r="FI1124" s="58"/>
      <c r="FJ1124" s="58"/>
      <c r="FK1124" s="58"/>
      <c r="FL1124" s="58"/>
      <c r="FM1124" s="58"/>
      <c r="FN1124" s="58"/>
      <c r="FO1124" s="58"/>
      <c r="FP1124" s="58"/>
      <c r="FQ1124" s="58"/>
      <c r="FR1124" s="58"/>
      <c r="FS1124" s="58"/>
      <c r="FT1124" s="58"/>
      <c r="FU1124" s="58"/>
      <c r="FV1124" s="58"/>
      <c r="FW1124" s="58"/>
      <c r="FX1124" s="58"/>
      <c r="FY1124" s="58"/>
      <c r="FZ1124" s="58"/>
      <c r="GA1124" s="58"/>
      <c r="GB1124" s="58"/>
      <c r="GC1124" s="58"/>
      <c r="GD1124" s="58"/>
      <c r="GE1124" s="58"/>
      <c r="GF1124" s="58"/>
      <c r="GG1124" s="58"/>
      <c r="GH1124" s="58"/>
      <c r="GI1124" s="58"/>
      <c r="GJ1124" s="58"/>
      <c r="GK1124" s="58"/>
      <c r="GL1124" s="58"/>
      <c r="GM1124" s="58"/>
      <c r="GN1124" s="58"/>
      <c r="GO1124" s="58"/>
      <c r="GP1124" s="58"/>
      <c r="GQ1124" s="58"/>
      <c r="GR1124" s="58"/>
      <c r="GS1124" s="58"/>
      <c r="GT1124" s="58"/>
      <c r="GU1124" s="58"/>
      <c r="GV1124" s="58"/>
      <c r="GW1124" s="58"/>
      <c r="GX1124" s="58"/>
      <c r="GY1124" s="58"/>
      <c r="GZ1124" s="58"/>
      <c r="HA1124" s="58"/>
      <c r="HB1124" s="58"/>
      <c r="HC1124" s="58"/>
      <c r="HD1124" s="58"/>
      <c r="HE1124" s="58"/>
      <c r="HF1124" s="58"/>
      <c r="HG1124" s="58"/>
      <c r="HH1124" s="58"/>
      <c r="HI1124" s="58"/>
      <c r="HJ1124" s="58"/>
      <c r="HK1124" s="58"/>
      <c r="HL1124" s="58"/>
      <c r="HM1124" s="58"/>
      <c r="HN1124" s="58"/>
      <c r="HO1124" s="58"/>
      <c r="HP1124" s="58"/>
      <c r="HQ1124" s="58"/>
      <c r="HR1124" s="58"/>
      <c r="HS1124" s="58"/>
      <c r="HT1124" s="58"/>
      <c r="HU1124" s="58"/>
      <c r="HV1124" s="58"/>
      <c r="HW1124" s="58"/>
      <c r="HX1124" s="58"/>
      <c r="HY1124" s="58"/>
      <c r="HZ1124" s="58"/>
    </row>
    <row r="1125" spans="1:234" s="177" customFormat="1" ht="38.25">
      <c r="A1125" s="432" t="s">
        <v>1381</v>
      </c>
      <c r="B1125" s="435" t="s">
        <v>1360</v>
      </c>
      <c r="C1125" s="223"/>
      <c r="D1125" s="478"/>
      <c r="E1125" s="505"/>
      <c r="F1125" s="505"/>
      <c r="G1125" s="314"/>
      <c r="I1125" s="180"/>
      <c r="J1125" s="180"/>
      <c r="K1125" s="180"/>
      <c r="L1125" s="180"/>
      <c r="M1125" s="180"/>
      <c r="N1125" s="180"/>
      <c r="O1125" s="58"/>
      <c r="P1125" s="58"/>
      <c r="Q1125" s="58"/>
      <c r="R1125" s="58"/>
      <c r="S1125" s="58"/>
      <c r="T1125" s="58"/>
      <c r="U1125" s="58"/>
      <c r="V1125" s="58"/>
      <c r="W1125" s="58"/>
      <c r="X1125" s="58"/>
      <c r="Y1125" s="58"/>
      <c r="Z1125" s="58"/>
      <c r="AA1125" s="58"/>
      <c r="AB1125" s="58"/>
      <c r="AC1125" s="58"/>
      <c r="AD1125" s="58"/>
      <c r="AE1125" s="58"/>
      <c r="AF1125" s="58"/>
      <c r="AG1125" s="58"/>
      <c r="AH1125" s="58"/>
      <c r="AI1125" s="58"/>
      <c r="AJ1125" s="58"/>
      <c r="AK1125" s="58"/>
      <c r="AL1125" s="58"/>
      <c r="AM1125" s="58"/>
      <c r="AN1125" s="58"/>
      <c r="AO1125" s="58"/>
      <c r="AP1125" s="58"/>
      <c r="AQ1125" s="58"/>
      <c r="AR1125" s="58"/>
      <c r="AS1125" s="58"/>
      <c r="AT1125" s="58"/>
      <c r="AU1125" s="58"/>
      <c r="AV1125" s="58"/>
      <c r="AW1125" s="58"/>
      <c r="AX1125" s="58"/>
      <c r="AY1125" s="58"/>
      <c r="AZ1125" s="58"/>
      <c r="BA1125" s="58"/>
      <c r="BB1125" s="58"/>
      <c r="BC1125" s="58"/>
      <c r="BD1125" s="58"/>
      <c r="BE1125" s="58"/>
      <c r="BF1125" s="58"/>
      <c r="BG1125" s="58"/>
      <c r="BH1125" s="58"/>
      <c r="BI1125" s="58"/>
      <c r="BJ1125" s="58"/>
      <c r="BK1125" s="58"/>
      <c r="BL1125" s="58"/>
      <c r="BM1125" s="58"/>
      <c r="BN1125" s="58"/>
      <c r="BO1125" s="58"/>
      <c r="BP1125" s="58"/>
      <c r="BQ1125" s="58"/>
      <c r="BR1125" s="58"/>
      <c r="BS1125" s="58"/>
      <c r="BT1125" s="58"/>
      <c r="BU1125" s="58"/>
      <c r="BV1125" s="58"/>
      <c r="BW1125" s="58"/>
      <c r="BX1125" s="58"/>
      <c r="BY1125" s="58"/>
      <c r="BZ1125" s="58"/>
      <c r="CA1125" s="58"/>
      <c r="CB1125" s="58"/>
      <c r="CC1125" s="58"/>
      <c r="CD1125" s="58"/>
      <c r="CE1125" s="58"/>
      <c r="CF1125" s="58"/>
      <c r="CG1125" s="58"/>
      <c r="CH1125" s="58"/>
      <c r="CI1125" s="58"/>
      <c r="CJ1125" s="58"/>
      <c r="CK1125" s="58"/>
      <c r="CL1125" s="58"/>
      <c r="CM1125" s="58"/>
      <c r="CN1125" s="58"/>
      <c r="CO1125" s="58"/>
      <c r="CP1125" s="58"/>
      <c r="CQ1125" s="58"/>
      <c r="CR1125" s="58"/>
      <c r="CS1125" s="58"/>
      <c r="CT1125" s="58"/>
      <c r="CU1125" s="58"/>
      <c r="CV1125" s="58"/>
      <c r="CW1125" s="58"/>
      <c r="CX1125" s="58"/>
      <c r="CY1125" s="58"/>
      <c r="CZ1125" s="58"/>
      <c r="DA1125" s="58"/>
      <c r="DB1125" s="58"/>
      <c r="DC1125" s="58"/>
      <c r="DD1125" s="58"/>
      <c r="DE1125" s="58"/>
      <c r="DF1125" s="58"/>
      <c r="DG1125" s="58"/>
      <c r="DH1125" s="58"/>
      <c r="DI1125" s="58"/>
      <c r="DJ1125" s="58"/>
      <c r="DK1125" s="58"/>
      <c r="DL1125" s="58"/>
      <c r="DM1125" s="58"/>
      <c r="DN1125" s="58"/>
      <c r="DO1125" s="58"/>
      <c r="DP1125" s="58"/>
      <c r="DQ1125" s="58"/>
      <c r="DR1125" s="58"/>
      <c r="DS1125" s="58"/>
      <c r="DT1125" s="58"/>
      <c r="DU1125" s="58"/>
      <c r="DV1125" s="58"/>
      <c r="DW1125" s="58"/>
      <c r="DX1125" s="58"/>
      <c r="DY1125" s="58"/>
      <c r="DZ1125" s="58"/>
      <c r="EA1125" s="58"/>
      <c r="EB1125" s="58"/>
      <c r="EC1125" s="58"/>
      <c r="ED1125" s="58"/>
      <c r="EE1125" s="58"/>
      <c r="EF1125" s="58"/>
      <c r="EG1125" s="58"/>
      <c r="EH1125" s="58"/>
      <c r="EI1125" s="58"/>
      <c r="EJ1125" s="58"/>
      <c r="EK1125" s="58"/>
      <c r="EL1125" s="58"/>
      <c r="EM1125" s="58"/>
      <c r="EN1125" s="58"/>
      <c r="EO1125" s="58"/>
      <c r="EP1125" s="58"/>
      <c r="EQ1125" s="58"/>
      <c r="ER1125" s="58"/>
      <c r="ES1125" s="58"/>
      <c r="ET1125" s="58"/>
      <c r="EU1125" s="58"/>
      <c r="EV1125" s="58"/>
      <c r="EW1125" s="58"/>
      <c r="EX1125" s="58"/>
      <c r="EY1125" s="58"/>
      <c r="EZ1125" s="58"/>
      <c r="FA1125" s="58"/>
      <c r="FB1125" s="58"/>
      <c r="FC1125" s="58"/>
      <c r="FD1125" s="58"/>
      <c r="FE1125" s="58"/>
      <c r="FF1125" s="58"/>
      <c r="FG1125" s="58"/>
      <c r="FH1125" s="58"/>
      <c r="FI1125" s="58"/>
      <c r="FJ1125" s="58"/>
      <c r="FK1125" s="58"/>
      <c r="FL1125" s="58"/>
      <c r="FM1125" s="58"/>
      <c r="FN1125" s="58"/>
      <c r="FO1125" s="58"/>
      <c r="FP1125" s="58"/>
      <c r="FQ1125" s="58"/>
      <c r="FR1125" s="58"/>
      <c r="FS1125" s="58"/>
      <c r="FT1125" s="58"/>
      <c r="FU1125" s="58"/>
      <c r="FV1125" s="58"/>
      <c r="FW1125" s="58"/>
      <c r="FX1125" s="58"/>
      <c r="FY1125" s="58"/>
      <c r="FZ1125" s="58"/>
      <c r="GA1125" s="58"/>
      <c r="GB1125" s="58"/>
      <c r="GC1125" s="58"/>
      <c r="GD1125" s="58"/>
      <c r="GE1125" s="58"/>
      <c r="GF1125" s="58"/>
      <c r="GG1125" s="58"/>
      <c r="GH1125" s="58"/>
      <c r="GI1125" s="58"/>
      <c r="GJ1125" s="58"/>
      <c r="GK1125" s="58"/>
      <c r="GL1125" s="58"/>
      <c r="GM1125" s="58"/>
      <c r="GN1125" s="58"/>
      <c r="GO1125" s="58"/>
      <c r="GP1125" s="58"/>
      <c r="GQ1125" s="58"/>
      <c r="GR1125" s="58"/>
      <c r="GS1125" s="58"/>
      <c r="GT1125" s="58"/>
      <c r="GU1125" s="58"/>
      <c r="GV1125" s="58"/>
      <c r="GW1125" s="58"/>
      <c r="GX1125" s="58"/>
      <c r="GY1125" s="58"/>
      <c r="GZ1125" s="58"/>
      <c r="HA1125" s="58"/>
      <c r="HB1125" s="58"/>
      <c r="HC1125" s="58"/>
      <c r="HD1125" s="58"/>
      <c r="HE1125" s="58"/>
      <c r="HF1125" s="58"/>
      <c r="HG1125" s="58"/>
      <c r="HH1125" s="58"/>
      <c r="HI1125" s="58"/>
      <c r="HJ1125" s="58"/>
      <c r="HK1125" s="58"/>
      <c r="HL1125" s="58"/>
      <c r="HM1125" s="58"/>
      <c r="HN1125" s="58"/>
      <c r="HO1125" s="58"/>
      <c r="HP1125" s="58"/>
      <c r="HQ1125" s="58"/>
      <c r="HR1125" s="58"/>
      <c r="HS1125" s="58"/>
      <c r="HT1125" s="58"/>
      <c r="HU1125" s="58"/>
      <c r="HV1125" s="58"/>
      <c r="HW1125" s="58"/>
      <c r="HX1125" s="58"/>
      <c r="HY1125" s="58"/>
      <c r="HZ1125" s="58"/>
    </row>
    <row r="1126" spans="1:234" s="177" customFormat="1" ht="38.25">
      <c r="A1126" s="432"/>
      <c r="B1126" s="59" t="s">
        <v>1361</v>
      </c>
      <c r="C1126" s="223"/>
      <c r="D1126" s="478"/>
      <c r="E1126" s="505"/>
      <c r="F1126" s="505"/>
      <c r="G1126" s="314"/>
      <c r="H1126" s="58"/>
      <c r="I1126" s="180"/>
      <c r="J1126" s="180"/>
      <c r="K1126" s="180"/>
      <c r="L1126" s="180"/>
      <c r="M1126" s="180"/>
      <c r="N1126" s="180"/>
      <c r="O1126" s="58"/>
      <c r="P1126" s="58"/>
      <c r="Q1126" s="58"/>
      <c r="R1126" s="58"/>
      <c r="S1126" s="58"/>
      <c r="T1126" s="58"/>
      <c r="U1126" s="58"/>
      <c r="V1126" s="58"/>
      <c r="W1126" s="58"/>
      <c r="X1126" s="58"/>
      <c r="Y1126" s="58"/>
      <c r="Z1126" s="58"/>
      <c r="AA1126" s="58"/>
      <c r="AB1126" s="58"/>
      <c r="AC1126" s="58"/>
      <c r="AD1126" s="58"/>
      <c r="AE1126" s="58"/>
      <c r="AF1126" s="58"/>
      <c r="AG1126" s="58"/>
      <c r="AH1126" s="58"/>
      <c r="AI1126" s="58"/>
      <c r="AJ1126" s="58"/>
      <c r="AK1126" s="58"/>
      <c r="AL1126" s="58"/>
      <c r="AM1126" s="58"/>
      <c r="AN1126" s="58"/>
      <c r="AO1126" s="58"/>
      <c r="AP1126" s="58"/>
      <c r="AQ1126" s="58"/>
      <c r="AR1126" s="58"/>
      <c r="AS1126" s="58"/>
      <c r="AT1126" s="58"/>
      <c r="AU1126" s="58"/>
      <c r="AV1126" s="58"/>
      <c r="AW1126" s="58"/>
      <c r="AX1126" s="58"/>
      <c r="AY1126" s="58"/>
      <c r="AZ1126" s="58"/>
      <c r="BA1126" s="58"/>
      <c r="BB1126" s="58"/>
      <c r="BC1126" s="58"/>
      <c r="BD1126" s="58"/>
      <c r="BE1126" s="58"/>
      <c r="BF1126" s="58"/>
      <c r="BG1126" s="58"/>
      <c r="BH1126" s="58"/>
      <c r="BI1126" s="58"/>
      <c r="BJ1126" s="58"/>
      <c r="BK1126" s="58"/>
      <c r="BL1126" s="58"/>
      <c r="BM1126" s="58"/>
      <c r="BN1126" s="58"/>
      <c r="BO1126" s="58"/>
      <c r="BP1126" s="58"/>
      <c r="BQ1126" s="58"/>
      <c r="BR1126" s="58"/>
      <c r="BS1126" s="58"/>
      <c r="BT1126" s="58"/>
      <c r="BU1126" s="58"/>
      <c r="BV1126" s="58"/>
      <c r="BW1126" s="58"/>
      <c r="BX1126" s="58"/>
      <c r="BY1126" s="58"/>
      <c r="BZ1126" s="58"/>
      <c r="CA1126" s="58"/>
      <c r="CB1126" s="58"/>
      <c r="CC1126" s="58"/>
      <c r="CD1126" s="58"/>
      <c r="CE1126" s="58"/>
      <c r="CF1126" s="58"/>
      <c r="CG1126" s="58"/>
      <c r="CH1126" s="58"/>
      <c r="CI1126" s="58"/>
      <c r="CJ1126" s="58"/>
      <c r="CK1126" s="58"/>
      <c r="CL1126" s="58"/>
      <c r="CM1126" s="58"/>
      <c r="CN1126" s="58"/>
      <c r="CO1126" s="58"/>
      <c r="CP1126" s="58"/>
      <c r="CQ1126" s="58"/>
      <c r="CR1126" s="58"/>
      <c r="CS1126" s="58"/>
      <c r="CT1126" s="58"/>
      <c r="CU1126" s="58"/>
      <c r="CV1126" s="58"/>
      <c r="CW1126" s="58"/>
      <c r="CX1126" s="58"/>
      <c r="CY1126" s="58"/>
      <c r="CZ1126" s="58"/>
      <c r="DA1126" s="58"/>
      <c r="DB1126" s="58"/>
      <c r="DC1126" s="58"/>
      <c r="DD1126" s="58"/>
      <c r="DE1126" s="58"/>
      <c r="DF1126" s="58"/>
      <c r="DG1126" s="58"/>
      <c r="DH1126" s="58"/>
      <c r="DI1126" s="58"/>
      <c r="DJ1126" s="58"/>
      <c r="DK1126" s="58"/>
      <c r="DL1126" s="58"/>
      <c r="DM1126" s="58"/>
      <c r="DN1126" s="58"/>
      <c r="DO1126" s="58"/>
      <c r="DP1126" s="58"/>
      <c r="DQ1126" s="58"/>
      <c r="DR1126" s="58"/>
      <c r="DS1126" s="58"/>
      <c r="DT1126" s="58"/>
      <c r="DU1126" s="58"/>
      <c r="DV1126" s="58"/>
      <c r="DW1126" s="58"/>
      <c r="DX1126" s="58"/>
      <c r="DY1126" s="58"/>
      <c r="DZ1126" s="58"/>
      <c r="EA1126" s="58"/>
      <c r="EB1126" s="58"/>
      <c r="EC1126" s="58"/>
      <c r="ED1126" s="58"/>
      <c r="EE1126" s="58"/>
      <c r="EF1126" s="58"/>
      <c r="EG1126" s="58"/>
      <c r="EH1126" s="58"/>
      <c r="EI1126" s="58"/>
      <c r="EJ1126" s="58"/>
      <c r="EK1126" s="58"/>
      <c r="EL1126" s="58"/>
      <c r="EM1126" s="58"/>
      <c r="EN1126" s="58"/>
      <c r="EO1126" s="58"/>
      <c r="EP1126" s="58"/>
      <c r="EQ1126" s="58"/>
      <c r="ER1126" s="58"/>
      <c r="ES1126" s="58"/>
      <c r="ET1126" s="58"/>
      <c r="EU1126" s="58"/>
      <c r="EV1126" s="58"/>
      <c r="EW1126" s="58"/>
      <c r="EX1126" s="58"/>
      <c r="EY1126" s="58"/>
      <c r="EZ1126" s="58"/>
      <c r="FA1126" s="58"/>
      <c r="FB1126" s="58"/>
      <c r="FC1126" s="58"/>
      <c r="FD1126" s="58"/>
      <c r="FE1126" s="58"/>
      <c r="FF1126" s="58"/>
      <c r="FG1126" s="58"/>
      <c r="FH1126" s="58"/>
      <c r="FI1126" s="58"/>
      <c r="FJ1126" s="58"/>
      <c r="FK1126" s="58"/>
      <c r="FL1126" s="58"/>
      <c r="FM1126" s="58"/>
      <c r="FN1126" s="58"/>
      <c r="FO1126" s="58"/>
      <c r="FP1126" s="58"/>
      <c r="FQ1126" s="58"/>
      <c r="FR1126" s="58"/>
      <c r="FS1126" s="58"/>
      <c r="FT1126" s="58"/>
      <c r="FU1126" s="58"/>
      <c r="FV1126" s="58"/>
      <c r="FW1126" s="58"/>
      <c r="FX1126" s="58"/>
      <c r="FY1126" s="58"/>
      <c r="FZ1126" s="58"/>
      <c r="GA1126" s="58"/>
      <c r="GB1126" s="58"/>
      <c r="GC1126" s="58"/>
      <c r="GD1126" s="58"/>
      <c r="GE1126" s="58"/>
      <c r="GF1126" s="58"/>
      <c r="GG1126" s="58"/>
      <c r="GH1126" s="58"/>
      <c r="GI1126" s="58"/>
      <c r="GJ1126" s="58"/>
      <c r="GK1126" s="58"/>
      <c r="GL1126" s="58"/>
      <c r="GM1126" s="58"/>
      <c r="GN1126" s="58"/>
      <c r="GO1126" s="58"/>
      <c r="GP1126" s="58"/>
      <c r="GQ1126" s="58"/>
      <c r="GR1126" s="58"/>
      <c r="GS1126" s="58"/>
      <c r="GT1126" s="58"/>
      <c r="GU1126" s="58"/>
      <c r="GV1126" s="58"/>
      <c r="GW1126" s="58"/>
      <c r="GX1126" s="58"/>
      <c r="GY1126" s="58"/>
      <c r="GZ1126" s="58"/>
      <c r="HA1126" s="58"/>
      <c r="HB1126" s="58"/>
      <c r="HC1126" s="58"/>
      <c r="HD1126" s="58"/>
      <c r="HE1126" s="58"/>
      <c r="HF1126" s="58"/>
      <c r="HG1126" s="58"/>
      <c r="HH1126" s="58"/>
      <c r="HI1126" s="58"/>
      <c r="HJ1126" s="58"/>
      <c r="HK1126" s="58"/>
      <c r="HL1126" s="58"/>
      <c r="HM1126" s="58"/>
      <c r="HN1126" s="58"/>
      <c r="HO1126" s="58"/>
      <c r="HP1126" s="58"/>
      <c r="HQ1126" s="58"/>
      <c r="HR1126" s="58"/>
      <c r="HS1126" s="58"/>
      <c r="HT1126" s="58"/>
      <c r="HU1126" s="58"/>
      <c r="HV1126" s="58"/>
      <c r="HW1126" s="58"/>
      <c r="HX1126" s="58"/>
      <c r="HY1126" s="58"/>
      <c r="HZ1126" s="58"/>
    </row>
    <row r="1127" spans="1:234" s="177" customFormat="1" ht="63.75" customHeight="1">
      <c r="A1127" s="432"/>
      <c r="B1127" s="59" t="s">
        <v>1362</v>
      </c>
      <c r="C1127" s="223"/>
      <c r="D1127" s="478"/>
      <c r="E1127" s="505"/>
      <c r="F1127" s="505"/>
      <c r="G1127" s="314"/>
      <c r="H1127" s="58"/>
      <c r="I1127" s="180"/>
      <c r="J1127" s="180"/>
      <c r="K1127" s="180"/>
      <c r="L1127" s="180"/>
      <c r="M1127" s="180"/>
      <c r="N1127" s="180"/>
      <c r="O1127" s="58"/>
      <c r="P1127" s="58"/>
      <c r="Q1127" s="58"/>
      <c r="R1127" s="58"/>
      <c r="S1127" s="58"/>
      <c r="T1127" s="58"/>
      <c r="U1127" s="58"/>
      <c r="V1127" s="58"/>
      <c r="W1127" s="58"/>
      <c r="X1127" s="58"/>
      <c r="Y1127" s="58"/>
      <c r="Z1127" s="58"/>
      <c r="AA1127" s="58"/>
      <c r="AB1127" s="58"/>
      <c r="AC1127" s="58"/>
      <c r="AD1127" s="58"/>
      <c r="AE1127" s="58"/>
      <c r="AF1127" s="58"/>
      <c r="AG1127" s="58"/>
      <c r="AH1127" s="58"/>
      <c r="AI1127" s="58"/>
      <c r="AJ1127" s="58"/>
      <c r="AK1127" s="58"/>
      <c r="AL1127" s="58"/>
      <c r="AM1127" s="58"/>
      <c r="AN1127" s="58"/>
      <c r="AO1127" s="58"/>
      <c r="AP1127" s="58"/>
      <c r="AQ1127" s="58"/>
      <c r="AR1127" s="58"/>
      <c r="AS1127" s="58"/>
      <c r="AT1127" s="58"/>
      <c r="AU1127" s="58"/>
      <c r="AV1127" s="58"/>
      <c r="AW1127" s="58"/>
      <c r="AX1127" s="58"/>
      <c r="AY1127" s="58"/>
      <c r="AZ1127" s="58"/>
      <c r="BA1127" s="58"/>
      <c r="BB1127" s="58"/>
      <c r="BC1127" s="58"/>
      <c r="BD1127" s="58"/>
      <c r="BE1127" s="58"/>
      <c r="BF1127" s="58"/>
      <c r="BG1127" s="58"/>
      <c r="BH1127" s="58"/>
      <c r="BI1127" s="58"/>
      <c r="BJ1127" s="58"/>
      <c r="BK1127" s="58"/>
      <c r="BL1127" s="58"/>
      <c r="BM1127" s="58"/>
      <c r="BN1127" s="58"/>
      <c r="BO1127" s="58"/>
      <c r="BP1127" s="58"/>
      <c r="BQ1127" s="58"/>
      <c r="BR1127" s="58"/>
      <c r="BS1127" s="58"/>
      <c r="BT1127" s="58"/>
      <c r="BU1127" s="58"/>
      <c r="BV1127" s="58"/>
      <c r="BW1127" s="58"/>
      <c r="BX1127" s="58"/>
      <c r="BY1127" s="58"/>
      <c r="BZ1127" s="58"/>
      <c r="CA1127" s="58"/>
      <c r="CB1127" s="58"/>
      <c r="CC1127" s="58"/>
      <c r="CD1127" s="58"/>
      <c r="CE1127" s="58"/>
      <c r="CF1127" s="58"/>
      <c r="CG1127" s="58"/>
      <c r="CH1127" s="58"/>
      <c r="CI1127" s="58"/>
      <c r="CJ1127" s="58"/>
      <c r="CK1127" s="58"/>
      <c r="CL1127" s="58"/>
      <c r="CM1127" s="58"/>
      <c r="CN1127" s="58"/>
      <c r="CO1127" s="58"/>
      <c r="CP1127" s="58"/>
      <c r="CQ1127" s="58"/>
      <c r="CR1127" s="58"/>
      <c r="CS1127" s="58"/>
      <c r="CT1127" s="58"/>
      <c r="CU1127" s="58"/>
      <c r="CV1127" s="58"/>
      <c r="CW1127" s="58"/>
      <c r="CX1127" s="58"/>
      <c r="CY1127" s="58"/>
      <c r="CZ1127" s="58"/>
      <c r="DA1127" s="58"/>
      <c r="DB1127" s="58"/>
      <c r="DC1127" s="58"/>
      <c r="DD1127" s="58"/>
      <c r="DE1127" s="58"/>
      <c r="DF1127" s="58"/>
      <c r="DG1127" s="58"/>
      <c r="DH1127" s="58"/>
      <c r="DI1127" s="58"/>
      <c r="DJ1127" s="58"/>
      <c r="DK1127" s="58"/>
      <c r="DL1127" s="58"/>
      <c r="DM1127" s="58"/>
      <c r="DN1127" s="58"/>
      <c r="DO1127" s="58"/>
      <c r="DP1127" s="58"/>
      <c r="DQ1127" s="58"/>
      <c r="DR1127" s="58"/>
      <c r="DS1127" s="58"/>
      <c r="DT1127" s="58"/>
      <c r="DU1127" s="58"/>
      <c r="DV1127" s="58"/>
      <c r="DW1127" s="58"/>
      <c r="DX1127" s="58"/>
      <c r="DY1127" s="58"/>
      <c r="DZ1127" s="58"/>
      <c r="EA1127" s="58"/>
      <c r="EB1127" s="58"/>
      <c r="EC1127" s="58"/>
      <c r="ED1127" s="58"/>
      <c r="EE1127" s="58"/>
      <c r="EF1127" s="58"/>
      <c r="EG1127" s="58"/>
      <c r="EH1127" s="58"/>
      <c r="EI1127" s="58"/>
      <c r="EJ1127" s="58"/>
      <c r="EK1127" s="58"/>
      <c r="EL1127" s="58"/>
      <c r="EM1127" s="58"/>
      <c r="EN1127" s="58"/>
      <c r="EO1127" s="58"/>
      <c r="EP1127" s="58"/>
      <c r="EQ1127" s="58"/>
      <c r="ER1127" s="58"/>
      <c r="ES1127" s="58"/>
      <c r="ET1127" s="58"/>
      <c r="EU1127" s="58"/>
      <c r="EV1127" s="58"/>
      <c r="EW1127" s="58"/>
      <c r="EX1127" s="58"/>
      <c r="EY1127" s="58"/>
      <c r="EZ1127" s="58"/>
      <c r="FA1127" s="58"/>
      <c r="FB1127" s="58"/>
      <c r="FC1127" s="58"/>
      <c r="FD1127" s="58"/>
      <c r="FE1127" s="58"/>
      <c r="FF1127" s="58"/>
      <c r="FG1127" s="58"/>
      <c r="FH1127" s="58"/>
      <c r="FI1127" s="58"/>
      <c r="FJ1127" s="58"/>
      <c r="FK1127" s="58"/>
      <c r="FL1127" s="58"/>
      <c r="FM1127" s="58"/>
      <c r="FN1127" s="58"/>
      <c r="FO1127" s="58"/>
      <c r="FP1127" s="58"/>
      <c r="FQ1127" s="58"/>
      <c r="FR1127" s="58"/>
      <c r="FS1127" s="58"/>
      <c r="FT1127" s="58"/>
      <c r="FU1127" s="58"/>
      <c r="FV1127" s="58"/>
      <c r="FW1127" s="58"/>
      <c r="FX1127" s="58"/>
      <c r="FY1127" s="58"/>
      <c r="FZ1127" s="58"/>
      <c r="GA1127" s="58"/>
      <c r="GB1127" s="58"/>
      <c r="GC1127" s="58"/>
      <c r="GD1127" s="58"/>
      <c r="GE1127" s="58"/>
      <c r="GF1127" s="58"/>
      <c r="GG1127" s="58"/>
      <c r="GH1127" s="58"/>
      <c r="GI1127" s="58"/>
      <c r="GJ1127" s="58"/>
      <c r="GK1127" s="58"/>
      <c r="GL1127" s="58"/>
      <c r="GM1127" s="58"/>
      <c r="GN1127" s="58"/>
      <c r="GO1127" s="58"/>
      <c r="GP1127" s="58"/>
      <c r="GQ1127" s="58"/>
      <c r="GR1127" s="58"/>
      <c r="GS1127" s="58"/>
      <c r="GT1127" s="58"/>
      <c r="GU1127" s="58"/>
      <c r="GV1127" s="58"/>
      <c r="GW1127" s="58"/>
      <c r="GX1127" s="58"/>
      <c r="GY1127" s="58"/>
      <c r="GZ1127" s="58"/>
      <c r="HA1127" s="58"/>
      <c r="HB1127" s="58"/>
      <c r="HC1127" s="58"/>
      <c r="HD1127" s="58"/>
      <c r="HE1127" s="58"/>
      <c r="HF1127" s="58"/>
      <c r="HG1127" s="58"/>
      <c r="HH1127" s="58"/>
      <c r="HI1127" s="58"/>
      <c r="HJ1127" s="58"/>
      <c r="HK1127" s="58"/>
      <c r="HL1127" s="58"/>
      <c r="HM1127" s="58"/>
      <c r="HN1127" s="58"/>
      <c r="HO1127" s="58"/>
      <c r="HP1127" s="58"/>
      <c r="HQ1127" s="58"/>
      <c r="HR1127" s="58"/>
      <c r="HS1127" s="58"/>
      <c r="HT1127" s="58"/>
      <c r="HU1127" s="58"/>
      <c r="HV1127" s="58"/>
      <c r="HW1127" s="58"/>
      <c r="HX1127" s="58"/>
      <c r="HY1127" s="58"/>
      <c r="HZ1127" s="58"/>
    </row>
    <row r="1128" spans="1:234" s="177" customFormat="1" ht="76.5">
      <c r="A1128" s="432"/>
      <c r="B1128" s="59" t="s">
        <v>1363</v>
      </c>
      <c r="C1128" s="223"/>
      <c r="D1128" s="478"/>
      <c r="E1128" s="505"/>
      <c r="F1128" s="505"/>
      <c r="G1128" s="314"/>
      <c r="H1128" s="58"/>
      <c r="I1128" s="180"/>
      <c r="J1128" s="180"/>
      <c r="K1128" s="180"/>
      <c r="L1128" s="180"/>
      <c r="M1128" s="180"/>
      <c r="N1128" s="180"/>
      <c r="O1128" s="58"/>
      <c r="P1128" s="58"/>
      <c r="Q1128" s="58"/>
      <c r="R1128" s="58"/>
      <c r="S1128" s="58"/>
      <c r="T1128" s="58"/>
      <c r="U1128" s="58"/>
      <c r="V1128" s="58"/>
      <c r="W1128" s="58"/>
      <c r="X1128" s="58"/>
      <c r="Y1128" s="58"/>
      <c r="Z1128" s="58"/>
      <c r="AA1128" s="58"/>
      <c r="AB1128" s="58"/>
      <c r="AC1128" s="58"/>
      <c r="AD1128" s="58"/>
      <c r="AE1128" s="58"/>
      <c r="AF1128" s="58"/>
      <c r="AG1128" s="58"/>
      <c r="AH1128" s="58"/>
      <c r="AI1128" s="58"/>
      <c r="AJ1128" s="58"/>
      <c r="AK1128" s="58"/>
      <c r="AL1128" s="58"/>
      <c r="AM1128" s="58"/>
      <c r="AN1128" s="58"/>
      <c r="AO1128" s="58"/>
      <c r="AP1128" s="58"/>
      <c r="AQ1128" s="58"/>
      <c r="AR1128" s="58"/>
      <c r="AS1128" s="58"/>
      <c r="AT1128" s="58"/>
      <c r="AU1128" s="58"/>
      <c r="AV1128" s="58"/>
      <c r="AW1128" s="58"/>
      <c r="AX1128" s="58"/>
      <c r="AY1128" s="58"/>
      <c r="AZ1128" s="58"/>
      <c r="BA1128" s="58"/>
      <c r="BB1128" s="58"/>
      <c r="BC1128" s="58"/>
      <c r="BD1128" s="58"/>
      <c r="BE1128" s="58"/>
      <c r="BF1128" s="58"/>
      <c r="BG1128" s="58"/>
      <c r="BH1128" s="58"/>
      <c r="BI1128" s="58"/>
      <c r="BJ1128" s="58"/>
      <c r="BK1128" s="58"/>
      <c r="BL1128" s="58"/>
      <c r="BM1128" s="58"/>
      <c r="BN1128" s="58"/>
      <c r="BO1128" s="58"/>
      <c r="BP1128" s="58"/>
      <c r="BQ1128" s="58"/>
      <c r="BR1128" s="58"/>
      <c r="BS1128" s="58"/>
      <c r="BT1128" s="58"/>
      <c r="BU1128" s="58"/>
      <c r="BV1128" s="58"/>
      <c r="BW1128" s="58"/>
      <c r="BX1128" s="58"/>
      <c r="BY1128" s="58"/>
      <c r="BZ1128" s="58"/>
      <c r="CA1128" s="58"/>
      <c r="CB1128" s="58"/>
      <c r="CC1128" s="58"/>
      <c r="CD1128" s="58"/>
      <c r="CE1128" s="58"/>
      <c r="CF1128" s="58"/>
      <c r="CG1128" s="58"/>
      <c r="CH1128" s="58"/>
      <c r="CI1128" s="58"/>
      <c r="CJ1128" s="58"/>
      <c r="CK1128" s="58"/>
      <c r="CL1128" s="58"/>
      <c r="CM1128" s="58"/>
      <c r="CN1128" s="58"/>
      <c r="CO1128" s="58"/>
      <c r="CP1128" s="58"/>
      <c r="CQ1128" s="58"/>
      <c r="CR1128" s="58"/>
      <c r="CS1128" s="58"/>
      <c r="CT1128" s="58"/>
      <c r="CU1128" s="58"/>
      <c r="CV1128" s="58"/>
      <c r="CW1128" s="58"/>
      <c r="CX1128" s="58"/>
      <c r="CY1128" s="58"/>
      <c r="CZ1128" s="58"/>
      <c r="DA1128" s="58"/>
      <c r="DB1128" s="58"/>
      <c r="DC1128" s="58"/>
      <c r="DD1128" s="58"/>
      <c r="DE1128" s="58"/>
      <c r="DF1128" s="58"/>
      <c r="DG1128" s="58"/>
      <c r="DH1128" s="58"/>
      <c r="DI1128" s="58"/>
      <c r="DJ1128" s="58"/>
      <c r="DK1128" s="58"/>
      <c r="DL1128" s="58"/>
      <c r="DM1128" s="58"/>
      <c r="DN1128" s="58"/>
      <c r="DO1128" s="58"/>
      <c r="DP1128" s="58"/>
      <c r="DQ1128" s="58"/>
      <c r="DR1128" s="58"/>
      <c r="DS1128" s="58"/>
      <c r="DT1128" s="58"/>
      <c r="DU1128" s="58"/>
      <c r="DV1128" s="58"/>
      <c r="DW1128" s="58"/>
      <c r="DX1128" s="58"/>
      <c r="DY1128" s="58"/>
      <c r="DZ1128" s="58"/>
      <c r="EA1128" s="58"/>
      <c r="EB1128" s="58"/>
      <c r="EC1128" s="58"/>
      <c r="ED1128" s="58"/>
      <c r="EE1128" s="58"/>
      <c r="EF1128" s="58"/>
      <c r="EG1128" s="58"/>
      <c r="EH1128" s="58"/>
      <c r="EI1128" s="58"/>
      <c r="EJ1128" s="58"/>
      <c r="EK1128" s="58"/>
      <c r="EL1128" s="58"/>
      <c r="EM1128" s="58"/>
      <c r="EN1128" s="58"/>
      <c r="EO1128" s="58"/>
      <c r="EP1128" s="58"/>
      <c r="EQ1128" s="58"/>
      <c r="ER1128" s="58"/>
      <c r="ES1128" s="58"/>
      <c r="ET1128" s="58"/>
      <c r="EU1128" s="58"/>
      <c r="EV1128" s="58"/>
      <c r="EW1128" s="58"/>
      <c r="EX1128" s="58"/>
      <c r="EY1128" s="58"/>
      <c r="EZ1128" s="58"/>
      <c r="FA1128" s="58"/>
      <c r="FB1128" s="58"/>
      <c r="FC1128" s="58"/>
      <c r="FD1128" s="58"/>
      <c r="FE1128" s="58"/>
      <c r="FF1128" s="58"/>
      <c r="FG1128" s="58"/>
      <c r="FH1128" s="58"/>
      <c r="FI1128" s="58"/>
      <c r="FJ1128" s="58"/>
      <c r="FK1128" s="58"/>
      <c r="FL1128" s="58"/>
      <c r="FM1128" s="58"/>
      <c r="FN1128" s="58"/>
      <c r="FO1128" s="58"/>
      <c r="FP1128" s="58"/>
      <c r="FQ1128" s="58"/>
      <c r="FR1128" s="58"/>
      <c r="FS1128" s="58"/>
      <c r="FT1128" s="58"/>
      <c r="FU1128" s="58"/>
      <c r="FV1128" s="58"/>
      <c r="FW1128" s="58"/>
      <c r="FX1128" s="58"/>
      <c r="FY1128" s="58"/>
      <c r="FZ1128" s="58"/>
      <c r="GA1128" s="58"/>
      <c r="GB1128" s="58"/>
      <c r="GC1128" s="58"/>
      <c r="GD1128" s="58"/>
      <c r="GE1128" s="58"/>
      <c r="GF1128" s="58"/>
      <c r="GG1128" s="58"/>
      <c r="GH1128" s="58"/>
      <c r="GI1128" s="58"/>
      <c r="GJ1128" s="58"/>
      <c r="GK1128" s="58"/>
      <c r="GL1128" s="58"/>
      <c r="GM1128" s="58"/>
      <c r="GN1128" s="58"/>
      <c r="GO1128" s="58"/>
      <c r="GP1128" s="58"/>
      <c r="GQ1128" s="58"/>
      <c r="GR1128" s="58"/>
      <c r="GS1128" s="58"/>
      <c r="GT1128" s="58"/>
      <c r="GU1128" s="58"/>
      <c r="GV1128" s="58"/>
      <c r="GW1128" s="58"/>
      <c r="GX1128" s="58"/>
      <c r="GY1128" s="58"/>
      <c r="GZ1128" s="58"/>
      <c r="HA1128" s="58"/>
      <c r="HB1128" s="58"/>
      <c r="HC1128" s="58"/>
      <c r="HD1128" s="58"/>
      <c r="HE1128" s="58"/>
      <c r="HF1128" s="58"/>
      <c r="HG1128" s="58"/>
      <c r="HH1128" s="58"/>
      <c r="HI1128" s="58"/>
      <c r="HJ1128" s="58"/>
      <c r="HK1128" s="58"/>
      <c r="HL1128" s="58"/>
      <c r="HM1128" s="58"/>
      <c r="HN1128" s="58"/>
      <c r="HO1128" s="58"/>
      <c r="HP1128" s="58"/>
      <c r="HQ1128" s="58"/>
      <c r="HR1128" s="58"/>
      <c r="HS1128" s="58"/>
      <c r="HT1128" s="58"/>
      <c r="HU1128" s="58"/>
      <c r="HV1128" s="58"/>
      <c r="HW1128" s="58"/>
      <c r="HX1128" s="58"/>
      <c r="HY1128" s="58"/>
      <c r="HZ1128" s="58"/>
    </row>
    <row r="1129" spans="1:234" s="177" customFormat="1" ht="51">
      <c r="A1129" s="432"/>
      <c r="B1129" s="59" t="s">
        <v>1364</v>
      </c>
      <c r="C1129" s="223"/>
      <c r="D1129" s="478"/>
      <c r="E1129" s="505"/>
      <c r="F1129" s="505"/>
      <c r="G1129" s="314"/>
      <c r="H1129" s="58"/>
      <c r="I1129" s="180"/>
      <c r="J1129" s="180"/>
      <c r="K1129" s="180"/>
      <c r="O1129" s="58"/>
      <c r="P1129" s="58"/>
      <c r="Q1129" s="58"/>
      <c r="R1129" s="58"/>
      <c r="S1129" s="58"/>
      <c r="T1129" s="58"/>
      <c r="U1129" s="58"/>
      <c r="V1129" s="58"/>
      <c r="W1129" s="58"/>
      <c r="X1129" s="58"/>
      <c r="Y1129" s="58"/>
      <c r="Z1129" s="58"/>
      <c r="AA1129" s="58"/>
      <c r="AB1129" s="58"/>
      <c r="AC1129" s="58"/>
      <c r="AD1129" s="58"/>
      <c r="AE1129" s="58"/>
      <c r="AF1129" s="58"/>
      <c r="AG1129" s="58"/>
      <c r="AH1129" s="58"/>
      <c r="AI1129" s="58"/>
      <c r="AJ1129" s="58"/>
      <c r="AK1129" s="58"/>
      <c r="AL1129" s="58"/>
      <c r="AM1129" s="58"/>
      <c r="AN1129" s="58"/>
      <c r="AO1129" s="58"/>
      <c r="AP1129" s="58"/>
      <c r="AQ1129" s="58"/>
      <c r="AR1129" s="58"/>
      <c r="AS1129" s="58"/>
      <c r="AT1129" s="58"/>
      <c r="AU1129" s="58"/>
      <c r="AV1129" s="58"/>
      <c r="AW1129" s="58"/>
      <c r="AX1129" s="58"/>
      <c r="AY1129" s="58"/>
      <c r="AZ1129" s="58"/>
      <c r="BA1129" s="58"/>
      <c r="BB1129" s="58"/>
      <c r="BC1129" s="58"/>
      <c r="BD1129" s="58"/>
      <c r="BE1129" s="58"/>
      <c r="BF1129" s="58"/>
      <c r="BG1129" s="58"/>
      <c r="BH1129" s="58"/>
      <c r="BI1129" s="58"/>
      <c r="BJ1129" s="58"/>
      <c r="BK1129" s="58"/>
      <c r="BL1129" s="58"/>
      <c r="BM1129" s="58"/>
      <c r="BN1129" s="58"/>
      <c r="BO1129" s="58"/>
      <c r="BP1129" s="58"/>
      <c r="BQ1129" s="58"/>
      <c r="BR1129" s="58"/>
      <c r="BS1129" s="58"/>
      <c r="BT1129" s="58"/>
      <c r="BU1129" s="58"/>
      <c r="BV1129" s="58"/>
      <c r="BW1129" s="58"/>
      <c r="BX1129" s="58"/>
      <c r="BY1129" s="58"/>
      <c r="BZ1129" s="58"/>
      <c r="CA1129" s="58"/>
      <c r="CB1129" s="58"/>
      <c r="CC1129" s="58"/>
      <c r="CD1129" s="58"/>
      <c r="CE1129" s="58"/>
      <c r="CF1129" s="58"/>
      <c r="CG1129" s="58"/>
      <c r="CH1129" s="58"/>
      <c r="CI1129" s="58"/>
      <c r="CJ1129" s="58"/>
      <c r="CK1129" s="58"/>
      <c r="CL1129" s="58"/>
      <c r="CM1129" s="58"/>
      <c r="CN1129" s="58"/>
      <c r="CO1129" s="58"/>
      <c r="CP1129" s="58"/>
      <c r="CQ1129" s="58"/>
      <c r="CR1129" s="58"/>
      <c r="CS1129" s="58"/>
      <c r="CT1129" s="58"/>
      <c r="CU1129" s="58"/>
      <c r="CV1129" s="58"/>
      <c r="CW1129" s="58"/>
      <c r="CX1129" s="58"/>
      <c r="CY1129" s="58"/>
      <c r="CZ1129" s="58"/>
      <c r="DA1129" s="58"/>
      <c r="DB1129" s="58"/>
      <c r="DC1129" s="58"/>
      <c r="DD1129" s="58"/>
      <c r="DE1129" s="58"/>
      <c r="DF1129" s="58"/>
      <c r="DG1129" s="58"/>
      <c r="DH1129" s="58"/>
      <c r="DI1129" s="58"/>
      <c r="DJ1129" s="58"/>
      <c r="DK1129" s="58"/>
      <c r="DL1129" s="58"/>
      <c r="DM1129" s="58"/>
      <c r="DN1129" s="58"/>
      <c r="DO1129" s="58"/>
      <c r="DP1129" s="58"/>
      <c r="DQ1129" s="58"/>
      <c r="DR1129" s="58"/>
      <c r="DS1129" s="58"/>
      <c r="DT1129" s="58"/>
      <c r="DU1129" s="58"/>
      <c r="DV1129" s="58"/>
      <c r="DW1129" s="58"/>
      <c r="DX1129" s="58"/>
      <c r="DY1129" s="58"/>
      <c r="DZ1129" s="58"/>
      <c r="EA1129" s="58"/>
      <c r="EB1129" s="58"/>
      <c r="EC1129" s="58"/>
      <c r="ED1129" s="58"/>
      <c r="EE1129" s="58"/>
      <c r="EF1129" s="58"/>
      <c r="EG1129" s="58"/>
      <c r="EH1129" s="58"/>
      <c r="EI1129" s="58"/>
      <c r="EJ1129" s="58"/>
      <c r="EK1129" s="58"/>
      <c r="EL1129" s="58"/>
      <c r="EM1129" s="58"/>
      <c r="EN1129" s="58"/>
      <c r="EO1129" s="58"/>
      <c r="EP1129" s="58"/>
      <c r="EQ1129" s="58"/>
      <c r="ER1129" s="58"/>
      <c r="ES1129" s="58"/>
      <c r="ET1129" s="58"/>
      <c r="EU1129" s="58"/>
      <c r="EV1129" s="58"/>
      <c r="EW1129" s="58"/>
      <c r="EX1129" s="58"/>
      <c r="EY1129" s="58"/>
      <c r="EZ1129" s="58"/>
      <c r="FA1129" s="58"/>
      <c r="FB1129" s="58"/>
      <c r="FC1129" s="58"/>
      <c r="FD1129" s="58"/>
      <c r="FE1129" s="58"/>
      <c r="FF1129" s="58"/>
      <c r="FG1129" s="58"/>
      <c r="FH1129" s="58"/>
      <c r="FI1129" s="58"/>
      <c r="FJ1129" s="58"/>
      <c r="FK1129" s="58"/>
      <c r="FL1129" s="58"/>
      <c r="FM1129" s="58"/>
      <c r="FN1129" s="58"/>
      <c r="FO1129" s="58"/>
      <c r="FP1129" s="58"/>
      <c r="FQ1129" s="58"/>
      <c r="FR1129" s="58"/>
      <c r="FS1129" s="58"/>
      <c r="FT1129" s="58"/>
      <c r="FU1129" s="58"/>
      <c r="FV1129" s="58"/>
      <c r="FW1129" s="58"/>
      <c r="FX1129" s="58"/>
      <c r="FY1129" s="58"/>
      <c r="FZ1129" s="58"/>
      <c r="GA1129" s="58"/>
      <c r="GB1129" s="58"/>
      <c r="GC1129" s="58"/>
      <c r="GD1129" s="58"/>
      <c r="GE1129" s="58"/>
      <c r="GF1129" s="58"/>
      <c r="GG1129" s="58"/>
      <c r="GH1129" s="58"/>
      <c r="GI1129" s="58"/>
      <c r="GJ1129" s="58"/>
      <c r="GK1129" s="58"/>
      <c r="GL1129" s="58"/>
      <c r="GM1129" s="58"/>
      <c r="GN1129" s="58"/>
      <c r="GO1129" s="58"/>
      <c r="GP1129" s="58"/>
      <c r="GQ1129" s="58"/>
      <c r="GR1129" s="58"/>
      <c r="GS1129" s="58"/>
      <c r="GT1129" s="58"/>
      <c r="GU1129" s="58"/>
      <c r="GV1129" s="58"/>
      <c r="GW1129" s="58"/>
      <c r="GX1129" s="58"/>
      <c r="GY1129" s="58"/>
      <c r="GZ1129" s="58"/>
      <c r="HA1129" s="58"/>
      <c r="HB1129" s="58"/>
      <c r="HC1129" s="58"/>
      <c r="HD1129" s="58"/>
      <c r="HE1129" s="58"/>
      <c r="HF1129" s="58"/>
      <c r="HG1129" s="58"/>
      <c r="HH1129" s="58"/>
      <c r="HI1129" s="58"/>
      <c r="HJ1129" s="58"/>
      <c r="HK1129" s="58"/>
      <c r="HL1129" s="58"/>
      <c r="HM1129" s="58"/>
      <c r="HN1129" s="58"/>
      <c r="HO1129" s="58"/>
      <c r="HP1129" s="58"/>
      <c r="HQ1129" s="58"/>
      <c r="HR1129" s="58"/>
      <c r="HS1129" s="58"/>
      <c r="HT1129" s="58"/>
      <c r="HU1129" s="58"/>
      <c r="HV1129" s="58"/>
      <c r="HW1129" s="58"/>
      <c r="HX1129" s="58"/>
      <c r="HY1129" s="58"/>
      <c r="HZ1129" s="58"/>
    </row>
    <row r="1130" spans="1:234" s="177" customFormat="1" ht="89.25">
      <c r="A1130" s="432"/>
      <c r="B1130" s="59" t="s">
        <v>1365</v>
      </c>
      <c r="C1130" s="223"/>
      <c r="D1130" s="478"/>
      <c r="E1130" s="505"/>
      <c r="F1130" s="505"/>
      <c r="G1130" s="314"/>
      <c r="H1130" s="58"/>
      <c r="L1130" s="58"/>
      <c r="M1130" s="58"/>
      <c r="N1130" s="58"/>
      <c r="O1130" s="58"/>
      <c r="P1130" s="58"/>
      <c r="Q1130" s="58"/>
      <c r="R1130" s="58"/>
      <c r="S1130" s="58"/>
      <c r="T1130" s="58"/>
      <c r="U1130" s="58"/>
      <c r="V1130" s="58"/>
      <c r="W1130" s="58"/>
      <c r="X1130" s="58"/>
      <c r="Y1130" s="58"/>
      <c r="Z1130" s="58"/>
      <c r="AA1130" s="58"/>
      <c r="AB1130" s="58"/>
      <c r="AC1130" s="58"/>
      <c r="AD1130" s="58"/>
      <c r="AE1130" s="58"/>
      <c r="AF1130" s="58"/>
      <c r="AG1130" s="58"/>
      <c r="AH1130" s="58"/>
      <c r="AI1130" s="58"/>
      <c r="AJ1130" s="58"/>
      <c r="AK1130" s="58"/>
      <c r="AL1130" s="58"/>
      <c r="AM1130" s="58"/>
      <c r="AN1130" s="58"/>
      <c r="AO1130" s="58"/>
      <c r="AP1130" s="58"/>
      <c r="AQ1130" s="58"/>
      <c r="AR1130" s="58"/>
      <c r="AS1130" s="58"/>
      <c r="AT1130" s="58"/>
      <c r="AU1130" s="58"/>
      <c r="AV1130" s="58"/>
      <c r="AW1130" s="58"/>
      <c r="AX1130" s="58"/>
      <c r="AY1130" s="58"/>
      <c r="AZ1130" s="58"/>
      <c r="BA1130" s="58"/>
      <c r="BB1130" s="58"/>
      <c r="BC1130" s="58"/>
      <c r="BD1130" s="58"/>
      <c r="BE1130" s="58"/>
      <c r="BF1130" s="58"/>
      <c r="BG1130" s="58"/>
      <c r="BH1130" s="58"/>
      <c r="BI1130" s="58"/>
      <c r="BJ1130" s="58"/>
      <c r="BK1130" s="58"/>
      <c r="BL1130" s="58"/>
      <c r="BM1130" s="58"/>
      <c r="BN1130" s="58"/>
      <c r="BO1130" s="58"/>
      <c r="BP1130" s="58"/>
      <c r="BQ1130" s="58"/>
      <c r="BR1130" s="58"/>
      <c r="BS1130" s="58"/>
      <c r="BT1130" s="58"/>
      <c r="BU1130" s="58"/>
      <c r="BV1130" s="58"/>
      <c r="BW1130" s="58"/>
      <c r="BX1130" s="58"/>
      <c r="BY1130" s="58"/>
      <c r="BZ1130" s="58"/>
      <c r="CA1130" s="58"/>
      <c r="CB1130" s="58"/>
      <c r="CC1130" s="58"/>
      <c r="CD1130" s="58"/>
      <c r="CE1130" s="58"/>
      <c r="CF1130" s="58"/>
      <c r="CG1130" s="58"/>
      <c r="CH1130" s="58"/>
      <c r="CI1130" s="58"/>
      <c r="CJ1130" s="58"/>
      <c r="CK1130" s="58"/>
      <c r="CL1130" s="58"/>
      <c r="CM1130" s="58"/>
      <c r="CN1130" s="58"/>
      <c r="CO1130" s="58"/>
      <c r="CP1130" s="58"/>
      <c r="CQ1130" s="58"/>
      <c r="CR1130" s="58"/>
      <c r="CS1130" s="58"/>
      <c r="CT1130" s="58"/>
      <c r="CU1130" s="58"/>
      <c r="CV1130" s="58"/>
      <c r="CW1130" s="58"/>
      <c r="CX1130" s="58"/>
      <c r="CY1130" s="58"/>
      <c r="CZ1130" s="58"/>
      <c r="DA1130" s="58"/>
      <c r="DB1130" s="58"/>
      <c r="DC1130" s="58"/>
      <c r="DD1130" s="58"/>
      <c r="DE1130" s="58"/>
      <c r="DF1130" s="58"/>
      <c r="DG1130" s="58"/>
      <c r="DH1130" s="58"/>
      <c r="DI1130" s="58"/>
      <c r="DJ1130" s="58"/>
      <c r="DK1130" s="58"/>
      <c r="DL1130" s="58"/>
      <c r="DM1130" s="58"/>
      <c r="DN1130" s="58"/>
      <c r="DO1130" s="58"/>
      <c r="DP1130" s="58"/>
      <c r="DQ1130" s="58"/>
      <c r="DR1130" s="58"/>
      <c r="DS1130" s="58"/>
      <c r="DT1130" s="58"/>
      <c r="DU1130" s="58"/>
      <c r="DV1130" s="58"/>
      <c r="DW1130" s="58"/>
      <c r="DX1130" s="58"/>
      <c r="DY1130" s="58"/>
      <c r="DZ1130" s="58"/>
      <c r="EA1130" s="58"/>
      <c r="EB1130" s="58"/>
      <c r="EC1130" s="58"/>
      <c r="ED1130" s="58"/>
      <c r="EE1130" s="58"/>
      <c r="EF1130" s="58"/>
      <c r="EG1130" s="58"/>
      <c r="EH1130" s="58"/>
      <c r="EI1130" s="58"/>
      <c r="EJ1130" s="58"/>
      <c r="EK1130" s="58"/>
      <c r="EL1130" s="58"/>
      <c r="EM1130" s="58"/>
      <c r="EN1130" s="58"/>
      <c r="EO1130" s="58"/>
      <c r="EP1130" s="58"/>
      <c r="EQ1130" s="58"/>
      <c r="ER1130" s="58"/>
      <c r="ES1130" s="58"/>
      <c r="ET1130" s="58"/>
      <c r="EU1130" s="58"/>
      <c r="EV1130" s="58"/>
      <c r="EW1130" s="58"/>
      <c r="EX1130" s="58"/>
      <c r="EY1130" s="58"/>
      <c r="EZ1130" s="58"/>
      <c r="FA1130" s="58"/>
      <c r="FB1130" s="58"/>
      <c r="FC1130" s="58"/>
      <c r="FD1130" s="58"/>
      <c r="FE1130" s="58"/>
      <c r="FF1130" s="58"/>
      <c r="FG1130" s="58"/>
      <c r="FH1130" s="58"/>
      <c r="FI1130" s="58"/>
      <c r="FJ1130" s="58"/>
      <c r="FK1130" s="58"/>
      <c r="FL1130" s="58"/>
      <c r="FM1130" s="58"/>
      <c r="FN1130" s="58"/>
      <c r="FO1130" s="58"/>
      <c r="FP1130" s="58"/>
      <c r="FQ1130" s="58"/>
      <c r="FR1130" s="58"/>
      <c r="FS1130" s="58"/>
      <c r="FT1130" s="58"/>
      <c r="FU1130" s="58"/>
      <c r="FV1130" s="58"/>
      <c r="FW1130" s="58"/>
      <c r="FX1130" s="58"/>
      <c r="FY1130" s="58"/>
      <c r="FZ1130" s="58"/>
      <c r="GA1130" s="58"/>
      <c r="GB1130" s="58"/>
      <c r="GC1130" s="58"/>
      <c r="GD1130" s="58"/>
      <c r="GE1130" s="58"/>
      <c r="GF1130" s="58"/>
      <c r="GG1130" s="58"/>
      <c r="GH1130" s="58"/>
      <c r="GI1130" s="58"/>
      <c r="GJ1130" s="58"/>
      <c r="GK1130" s="58"/>
      <c r="GL1130" s="58"/>
      <c r="GM1130" s="58"/>
      <c r="GN1130" s="58"/>
      <c r="GO1130" s="58"/>
      <c r="GP1130" s="58"/>
      <c r="GQ1130" s="58"/>
      <c r="GR1130" s="58"/>
      <c r="GS1130" s="58"/>
      <c r="GT1130" s="58"/>
      <c r="GU1130" s="58"/>
      <c r="GV1130" s="58"/>
      <c r="GW1130" s="58"/>
      <c r="GX1130" s="58"/>
      <c r="GY1130" s="58"/>
      <c r="GZ1130" s="58"/>
      <c r="HA1130" s="58"/>
      <c r="HB1130" s="58"/>
      <c r="HC1130" s="58"/>
      <c r="HD1130" s="58"/>
      <c r="HE1130" s="58"/>
      <c r="HF1130" s="58"/>
      <c r="HG1130" s="58"/>
      <c r="HH1130" s="58"/>
      <c r="HI1130" s="58"/>
      <c r="HJ1130" s="58"/>
      <c r="HK1130" s="58"/>
      <c r="HL1130" s="58"/>
      <c r="HM1130" s="58"/>
      <c r="HN1130" s="58"/>
      <c r="HO1130" s="58"/>
      <c r="HP1130" s="58"/>
      <c r="HQ1130" s="58"/>
      <c r="HR1130" s="58"/>
      <c r="HS1130" s="58"/>
      <c r="HT1130" s="58"/>
      <c r="HU1130" s="58"/>
      <c r="HV1130" s="58"/>
      <c r="HW1130" s="58"/>
      <c r="HX1130" s="58"/>
      <c r="HY1130" s="58"/>
      <c r="HZ1130" s="58"/>
    </row>
    <row r="1131" spans="1:234" s="177" customFormat="1" ht="51" customHeight="1">
      <c r="A1131" s="432"/>
      <c r="B1131" s="59" t="s">
        <v>1366</v>
      </c>
      <c r="C1131" s="223"/>
      <c r="D1131" s="478"/>
      <c r="E1131" s="505"/>
      <c r="F1131" s="505"/>
      <c r="G1131" s="314"/>
      <c r="H1131" s="58"/>
      <c r="I1131" s="58"/>
      <c r="J1131" s="58"/>
      <c r="K1131" s="58"/>
      <c r="L1131" s="58"/>
      <c r="M1131" s="58"/>
      <c r="N1131" s="58"/>
      <c r="O1131" s="58"/>
      <c r="P1131" s="58"/>
      <c r="Q1131" s="58"/>
      <c r="R1131" s="58"/>
      <c r="S1131" s="58"/>
      <c r="T1131" s="58"/>
      <c r="U1131" s="58"/>
      <c r="V1131" s="58"/>
      <c r="W1131" s="58"/>
      <c r="X1131" s="58"/>
      <c r="Y1131" s="58"/>
      <c r="Z1131" s="58"/>
      <c r="AA1131" s="58"/>
      <c r="AB1131" s="58"/>
      <c r="AC1131" s="58"/>
      <c r="AD1131" s="58"/>
      <c r="AE1131" s="58"/>
      <c r="AF1131" s="58"/>
      <c r="AG1131" s="58"/>
      <c r="AH1131" s="58"/>
      <c r="AI1131" s="58"/>
      <c r="AJ1131" s="58"/>
      <c r="AK1131" s="58"/>
      <c r="AL1131" s="58"/>
      <c r="AM1131" s="58"/>
      <c r="AN1131" s="58"/>
      <c r="AO1131" s="58"/>
      <c r="AP1131" s="58"/>
      <c r="AQ1131" s="58"/>
      <c r="AR1131" s="58"/>
      <c r="AS1131" s="58"/>
      <c r="AT1131" s="58"/>
      <c r="AU1131" s="58"/>
      <c r="AV1131" s="58"/>
      <c r="AW1131" s="58"/>
      <c r="AX1131" s="58"/>
      <c r="AY1131" s="58"/>
      <c r="AZ1131" s="58"/>
      <c r="BA1131" s="58"/>
      <c r="BB1131" s="58"/>
      <c r="BC1131" s="58"/>
      <c r="BD1131" s="58"/>
      <c r="BE1131" s="58"/>
      <c r="BF1131" s="58"/>
      <c r="BG1131" s="58"/>
      <c r="BH1131" s="58"/>
      <c r="BI1131" s="58"/>
      <c r="BJ1131" s="58"/>
      <c r="BK1131" s="58"/>
      <c r="BL1131" s="58"/>
      <c r="BM1131" s="58"/>
      <c r="BN1131" s="58"/>
      <c r="BO1131" s="58"/>
      <c r="BP1131" s="58"/>
      <c r="BQ1131" s="58"/>
      <c r="BR1131" s="58"/>
      <c r="BS1131" s="58"/>
      <c r="BT1131" s="58"/>
      <c r="BU1131" s="58"/>
      <c r="BV1131" s="58"/>
      <c r="BW1131" s="58"/>
      <c r="BX1131" s="58"/>
      <c r="BY1131" s="58"/>
      <c r="BZ1131" s="58"/>
      <c r="CA1131" s="58"/>
      <c r="CB1131" s="58"/>
      <c r="CC1131" s="58"/>
      <c r="CD1131" s="58"/>
      <c r="CE1131" s="58"/>
      <c r="CF1131" s="58"/>
      <c r="CG1131" s="58"/>
      <c r="CH1131" s="58"/>
      <c r="CI1131" s="58"/>
      <c r="CJ1131" s="58"/>
      <c r="CK1131" s="58"/>
      <c r="CL1131" s="58"/>
      <c r="CM1131" s="58"/>
      <c r="CN1131" s="58"/>
      <c r="CO1131" s="58"/>
      <c r="CP1131" s="58"/>
      <c r="CQ1131" s="58"/>
      <c r="CR1131" s="58"/>
      <c r="CS1131" s="58"/>
      <c r="CT1131" s="58"/>
      <c r="CU1131" s="58"/>
      <c r="CV1131" s="58"/>
      <c r="CW1131" s="58"/>
      <c r="CX1131" s="58"/>
      <c r="CY1131" s="58"/>
      <c r="CZ1131" s="58"/>
      <c r="DA1131" s="58"/>
      <c r="DB1131" s="58"/>
      <c r="DC1131" s="58"/>
      <c r="DD1131" s="58"/>
      <c r="DE1131" s="58"/>
      <c r="DF1131" s="58"/>
      <c r="DG1131" s="58"/>
      <c r="DH1131" s="58"/>
      <c r="DI1131" s="58"/>
      <c r="DJ1131" s="58"/>
      <c r="DK1131" s="58"/>
      <c r="DL1131" s="58"/>
      <c r="DM1131" s="58"/>
      <c r="DN1131" s="58"/>
      <c r="DO1131" s="58"/>
      <c r="DP1131" s="58"/>
      <c r="DQ1131" s="58"/>
      <c r="DR1131" s="58"/>
      <c r="DS1131" s="58"/>
      <c r="DT1131" s="58"/>
      <c r="DU1131" s="58"/>
      <c r="DV1131" s="58"/>
      <c r="DW1131" s="58"/>
      <c r="DX1131" s="58"/>
      <c r="DY1131" s="58"/>
      <c r="DZ1131" s="58"/>
      <c r="EA1131" s="58"/>
      <c r="EB1131" s="58"/>
      <c r="EC1131" s="58"/>
      <c r="ED1131" s="58"/>
      <c r="EE1131" s="58"/>
      <c r="EF1131" s="58"/>
      <c r="EG1131" s="58"/>
      <c r="EH1131" s="58"/>
      <c r="EI1131" s="58"/>
      <c r="EJ1131" s="58"/>
      <c r="EK1131" s="58"/>
      <c r="EL1131" s="58"/>
      <c r="EM1131" s="58"/>
      <c r="EN1131" s="58"/>
      <c r="EO1131" s="58"/>
      <c r="EP1131" s="58"/>
      <c r="EQ1131" s="58"/>
      <c r="ER1131" s="58"/>
      <c r="ES1131" s="58"/>
      <c r="ET1131" s="58"/>
      <c r="EU1131" s="58"/>
      <c r="EV1131" s="58"/>
      <c r="EW1131" s="58"/>
      <c r="EX1131" s="58"/>
      <c r="EY1131" s="58"/>
      <c r="EZ1131" s="58"/>
      <c r="FA1131" s="58"/>
      <c r="FB1131" s="58"/>
      <c r="FC1131" s="58"/>
      <c r="FD1131" s="58"/>
      <c r="FE1131" s="58"/>
      <c r="FF1131" s="58"/>
      <c r="FG1131" s="58"/>
      <c r="FH1131" s="58"/>
      <c r="FI1131" s="58"/>
      <c r="FJ1131" s="58"/>
      <c r="FK1131" s="58"/>
      <c r="FL1131" s="58"/>
      <c r="FM1131" s="58"/>
      <c r="FN1131" s="58"/>
      <c r="FO1131" s="58"/>
      <c r="FP1131" s="58"/>
      <c r="FQ1131" s="58"/>
      <c r="FR1131" s="58"/>
      <c r="FS1131" s="58"/>
      <c r="FT1131" s="58"/>
      <c r="FU1131" s="58"/>
      <c r="FV1131" s="58"/>
      <c r="FW1131" s="58"/>
      <c r="FX1131" s="58"/>
      <c r="FY1131" s="58"/>
      <c r="FZ1131" s="58"/>
      <c r="GA1131" s="58"/>
      <c r="GB1131" s="58"/>
      <c r="GC1131" s="58"/>
      <c r="GD1131" s="58"/>
      <c r="GE1131" s="58"/>
      <c r="GF1131" s="58"/>
      <c r="GG1131" s="58"/>
      <c r="GH1131" s="58"/>
      <c r="GI1131" s="58"/>
      <c r="GJ1131" s="58"/>
      <c r="GK1131" s="58"/>
      <c r="GL1131" s="58"/>
      <c r="GM1131" s="58"/>
      <c r="GN1131" s="58"/>
      <c r="GO1131" s="58"/>
      <c r="GP1131" s="58"/>
      <c r="GQ1131" s="58"/>
      <c r="GR1131" s="58"/>
      <c r="GS1131" s="58"/>
      <c r="GT1131" s="58"/>
      <c r="GU1131" s="58"/>
      <c r="GV1131" s="58"/>
      <c r="GW1131" s="58"/>
      <c r="GX1131" s="58"/>
      <c r="GY1131" s="58"/>
      <c r="GZ1131" s="58"/>
      <c r="HA1131" s="58"/>
      <c r="HB1131" s="58"/>
      <c r="HC1131" s="58"/>
      <c r="HD1131" s="58"/>
      <c r="HE1131" s="58"/>
      <c r="HF1131" s="58"/>
      <c r="HG1131" s="58"/>
      <c r="HH1131" s="58"/>
      <c r="HI1131" s="58"/>
      <c r="HJ1131" s="58"/>
      <c r="HK1131" s="58"/>
      <c r="HL1131" s="58"/>
      <c r="HM1131" s="58"/>
      <c r="HN1131" s="58"/>
      <c r="HO1131" s="58"/>
      <c r="HP1131" s="58"/>
      <c r="HQ1131" s="58"/>
      <c r="HR1131" s="58"/>
      <c r="HS1131" s="58"/>
      <c r="HT1131" s="58"/>
      <c r="HU1131" s="58"/>
      <c r="HV1131" s="58"/>
      <c r="HW1131" s="58"/>
      <c r="HX1131" s="58"/>
      <c r="HY1131" s="58"/>
      <c r="HZ1131" s="58"/>
    </row>
    <row r="1132" spans="1:234" s="177" customFormat="1" ht="38.25" customHeight="1">
      <c r="A1132" s="432"/>
      <c r="B1132" s="59" t="s">
        <v>1367</v>
      </c>
      <c r="C1132" s="223"/>
      <c r="D1132" s="478"/>
      <c r="E1132" s="505"/>
      <c r="F1132" s="505"/>
      <c r="G1132" s="314"/>
      <c r="H1132" s="58"/>
      <c r="I1132" s="58"/>
      <c r="J1132" s="58"/>
      <c r="K1132" s="58"/>
      <c r="L1132" s="58"/>
      <c r="M1132" s="58"/>
      <c r="N1132" s="58"/>
      <c r="O1132" s="58"/>
      <c r="P1132" s="58"/>
      <c r="Q1132" s="58"/>
      <c r="R1132" s="58"/>
      <c r="S1132" s="58"/>
      <c r="T1132" s="58"/>
      <c r="U1132" s="58"/>
      <c r="V1132" s="58"/>
      <c r="W1132" s="58"/>
      <c r="X1132" s="58"/>
      <c r="Y1132" s="58"/>
      <c r="Z1132" s="58"/>
      <c r="AA1132" s="58"/>
      <c r="AB1132" s="58"/>
      <c r="AC1132" s="58"/>
      <c r="AD1132" s="58"/>
      <c r="AE1132" s="58"/>
      <c r="AF1132" s="58"/>
      <c r="AG1132" s="58"/>
      <c r="AH1132" s="58"/>
      <c r="AI1132" s="58"/>
      <c r="AJ1132" s="58"/>
      <c r="AK1132" s="58"/>
      <c r="AL1132" s="58"/>
      <c r="AM1132" s="58"/>
      <c r="AN1132" s="58"/>
      <c r="AO1132" s="58"/>
      <c r="AP1132" s="58"/>
      <c r="AQ1132" s="58"/>
      <c r="AR1132" s="58"/>
      <c r="AS1132" s="58"/>
      <c r="AT1132" s="58"/>
      <c r="AU1132" s="58"/>
      <c r="AV1132" s="58"/>
      <c r="AW1132" s="58"/>
      <c r="AX1132" s="58"/>
      <c r="AY1132" s="58"/>
      <c r="AZ1132" s="58"/>
      <c r="BA1132" s="58"/>
      <c r="BB1132" s="58"/>
      <c r="BC1132" s="58"/>
      <c r="BD1132" s="58"/>
      <c r="BE1132" s="58"/>
      <c r="BF1132" s="58"/>
      <c r="BG1132" s="58"/>
      <c r="BH1132" s="58"/>
      <c r="BI1132" s="58"/>
      <c r="BJ1132" s="58"/>
      <c r="BK1132" s="58"/>
      <c r="BL1132" s="58"/>
      <c r="BM1132" s="58"/>
      <c r="BN1132" s="58"/>
      <c r="BO1132" s="58"/>
      <c r="BP1132" s="58"/>
      <c r="BQ1132" s="58"/>
      <c r="BR1132" s="58"/>
      <c r="BS1132" s="58"/>
      <c r="BT1132" s="58"/>
      <c r="BU1132" s="58"/>
      <c r="BV1132" s="58"/>
      <c r="BW1132" s="58"/>
      <c r="BX1132" s="58"/>
      <c r="BY1132" s="58"/>
      <c r="BZ1132" s="58"/>
      <c r="CA1132" s="58"/>
      <c r="CB1132" s="58"/>
      <c r="CC1132" s="58"/>
      <c r="CD1132" s="58"/>
      <c r="CE1132" s="58"/>
      <c r="CF1132" s="58"/>
      <c r="CG1132" s="58"/>
      <c r="CH1132" s="58"/>
      <c r="CI1132" s="58"/>
      <c r="CJ1132" s="58"/>
      <c r="CK1132" s="58"/>
      <c r="CL1132" s="58"/>
      <c r="CM1132" s="58"/>
      <c r="CN1132" s="58"/>
      <c r="CO1132" s="58"/>
      <c r="CP1132" s="58"/>
      <c r="CQ1132" s="58"/>
      <c r="CR1132" s="58"/>
      <c r="CS1132" s="58"/>
      <c r="CT1132" s="58"/>
      <c r="CU1132" s="58"/>
      <c r="CV1132" s="58"/>
      <c r="CW1132" s="58"/>
      <c r="CX1132" s="58"/>
      <c r="CY1132" s="58"/>
      <c r="CZ1132" s="58"/>
      <c r="DA1132" s="58"/>
      <c r="DB1132" s="58"/>
      <c r="DC1132" s="58"/>
      <c r="DD1132" s="58"/>
      <c r="DE1132" s="58"/>
      <c r="DF1132" s="58"/>
      <c r="DG1132" s="58"/>
      <c r="DH1132" s="58"/>
      <c r="DI1132" s="58"/>
      <c r="DJ1132" s="58"/>
      <c r="DK1132" s="58"/>
      <c r="DL1132" s="58"/>
      <c r="DM1132" s="58"/>
      <c r="DN1132" s="58"/>
      <c r="DO1132" s="58"/>
      <c r="DP1132" s="58"/>
      <c r="DQ1132" s="58"/>
      <c r="DR1132" s="58"/>
      <c r="DS1132" s="58"/>
      <c r="DT1132" s="58"/>
      <c r="DU1132" s="58"/>
      <c r="DV1132" s="58"/>
      <c r="DW1132" s="58"/>
      <c r="DX1132" s="58"/>
      <c r="DY1132" s="58"/>
      <c r="DZ1132" s="58"/>
      <c r="EA1132" s="58"/>
      <c r="EB1132" s="58"/>
      <c r="EC1132" s="58"/>
      <c r="ED1132" s="58"/>
      <c r="EE1132" s="58"/>
      <c r="EF1132" s="58"/>
      <c r="EG1132" s="58"/>
      <c r="EH1132" s="58"/>
      <c r="EI1132" s="58"/>
      <c r="EJ1132" s="58"/>
      <c r="EK1132" s="58"/>
      <c r="EL1132" s="58"/>
      <c r="EM1132" s="58"/>
      <c r="EN1132" s="58"/>
      <c r="EO1132" s="58"/>
      <c r="EP1132" s="58"/>
      <c r="EQ1132" s="58"/>
      <c r="ER1132" s="58"/>
      <c r="ES1132" s="58"/>
      <c r="ET1132" s="58"/>
      <c r="EU1132" s="58"/>
      <c r="EV1132" s="58"/>
      <c r="EW1132" s="58"/>
      <c r="EX1132" s="58"/>
      <c r="EY1132" s="58"/>
      <c r="EZ1132" s="58"/>
      <c r="FA1132" s="58"/>
      <c r="FB1132" s="58"/>
      <c r="FC1132" s="58"/>
      <c r="FD1132" s="58"/>
      <c r="FE1132" s="58"/>
      <c r="FF1132" s="58"/>
      <c r="FG1132" s="58"/>
      <c r="FH1132" s="58"/>
      <c r="FI1132" s="58"/>
      <c r="FJ1132" s="58"/>
      <c r="FK1132" s="58"/>
      <c r="FL1132" s="58"/>
      <c r="FM1132" s="58"/>
      <c r="FN1132" s="58"/>
      <c r="FO1132" s="58"/>
      <c r="FP1132" s="58"/>
      <c r="FQ1132" s="58"/>
      <c r="FR1132" s="58"/>
      <c r="FS1132" s="58"/>
      <c r="FT1132" s="58"/>
      <c r="FU1132" s="58"/>
      <c r="FV1132" s="58"/>
      <c r="FW1132" s="58"/>
      <c r="FX1132" s="58"/>
      <c r="FY1132" s="58"/>
      <c r="FZ1132" s="58"/>
      <c r="GA1132" s="58"/>
      <c r="GB1132" s="58"/>
      <c r="GC1132" s="58"/>
      <c r="GD1132" s="58"/>
      <c r="GE1132" s="58"/>
      <c r="GF1132" s="58"/>
      <c r="GG1132" s="58"/>
      <c r="GH1132" s="58"/>
      <c r="GI1132" s="58"/>
      <c r="GJ1132" s="58"/>
      <c r="GK1132" s="58"/>
      <c r="GL1132" s="58"/>
      <c r="GM1132" s="58"/>
      <c r="GN1132" s="58"/>
      <c r="GO1132" s="58"/>
      <c r="GP1132" s="58"/>
      <c r="GQ1132" s="58"/>
      <c r="GR1132" s="58"/>
      <c r="GS1132" s="58"/>
      <c r="GT1132" s="58"/>
      <c r="GU1132" s="58"/>
      <c r="GV1132" s="58"/>
      <c r="GW1132" s="58"/>
      <c r="GX1132" s="58"/>
      <c r="GY1132" s="58"/>
      <c r="GZ1132" s="58"/>
      <c r="HA1132" s="58"/>
      <c r="HB1132" s="58"/>
      <c r="HC1132" s="58"/>
      <c r="HD1132" s="58"/>
      <c r="HE1132" s="58"/>
      <c r="HF1132" s="58"/>
      <c r="HG1132" s="58"/>
      <c r="HH1132" s="58"/>
      <c r="HI1132" s="58"/>
      <c r="HJ1132" s="58"/>
      <c r="HK1132" s="58"/>
      <c r="HL1132" s="58"/>
      <c r="HM1132" s="58"/>
      <c r="HN1132" s="58"/>
      <c r="HO1132" s="58"/>
      <c r="HP1132" s="58"/>
      <c r="HQ1132" s="58"/>
      <c r="HR1132" s="58"/>
      <c r="HS1132" s="58"/>
      <c r="HT1132" s="58"/>
      <c r="HU1132" s="58"/>
      <c r="HV1132" s="58"/>
      <c r="HW1132" s="58"/>
      <c r="HX1132" s="58"/>
      <c r="HY1132" s="58"/>
      <c r="HZ1132" s="58"/>
    </row>
    <row r="1133" spans="1:234" s="177" customFormat="1" ht="76.5">
      <c r="A1133" s="432"/>
      <c r="B1133" s="59" t="s">
        <v>1368</v>
      </c>
      <c r="C1133" s="223"/>
      <c r="D1133" s="478"/>
      <c r="E1133" s="505"/>
      <c r="F1133" s="505"/>
      <c r="G1133" s="314"/>
      <c r="H1133" s="58"/>
      <c r="I1133" s="58"/>
      <c r="J1133" s="58"/>
      <c r="K1133" s="58"/>
      <c r="O1133" s="58"/>
      <c r="P1133" s="58"/>
      <c r="Q1133" s="58"/>
      <c r="R1133" s="58"/>
      <c r="S1133" s="58"/>
      <c r="T1133" s="58"/>
      <c r="U1133" s="58"/>
      <c r="V1133" s="58"/>
      <c r="W1133" s="58"/>
      <c r="X1133" s="58"/>
      <c r="Y1133" s="58"/>
      <c r="Z1133" s="58"/>
      <c r="AA1133" s="58"/>
      <c r="AB1133" s="58"/>
      <c r="AC1133" s="58"/>
      <c r="AD1133" s="58"/>
      <c r="AE1133" s="58"/>
      <c r="AF1133" s="58"/>
      <c r="AG1133" s="58"/>
      <c r="AH1133" s="58"/>
      <c r="AI1133" s="58"/>
      <c r="AJ1133" s="58"/>
      <c r="AK1133" s="58"/>
      <c r="AL1133" s="58"/>
      <c r="AM1133" s="58"/>
      <c r="AN1133" s="58"/>
      <c r="AO1133" s="58"/>
      <c r="AP1133" s="58"/>
      <c r="AQ1133" s="58"/>
      <c r="AR1133" s="58"/>
      <c r="AS1133" s="58"/>
      <c r="AT1133" s="58"/>
      <c r="AU1133" s="58"/>
      <c r="AV1133" s="58"/>
      <c r="AW1133" s="58"/>
      <c r="AX1133" s="58"/>
      <c r="AY1133" s="58"/>
      <c r="AZ1133" s="58"/>
      <c r="BA1133" s="58"/>
      <c r="BB1133" s="58"/>
      <c r="BC1133" s="58"/>
      <c r="BD1133" s="58"/>
      <c r="BE1133" s="58"/>
      <c r="BF1133" s="58"/>
      <c r="BG1133" s="58"/>
      <c r="BH1133" s="58"/>
      <c r="BI1133" s="58"/>
      <c r="BJ1133" s="58"/>
      <c r="BK1133" s="58"/>
      <c r="BL1133" s="58"/>
      <c r="BM1133" s="58"/>
      <c r="BN1133" s="58"/>
      <c r="BO1133" s="58"/>
      <c r="BP1133" s="58"/>
      <c r="BQ1133" s="58"/>
      <c r="BR1133" s="58"/>
      <c r="BS1133" s="58"/>
      <c r="BT1133" s="58"/>
      <c r="BU1133" s="58"/>
      <c r="BV1133" s="58"/>
      <c r="BW1133" s="58"/>
      <c r="BX1133" s="58"/>
      <c r="BY1133" s="58"/>
      <c r="BZ1133" s="58"/>
      <c r="CA1133" s="58"/>
      <c r="CB1133" s="58"/>
      <c r="CC1133" s="58"/>
      <c r="CD1133" s="58"/>
      <c r="CE1133" s="58"/>
      <c r="CF1133" s="58"/>
      <c r="CG1133" s="58"/>
      <c r="CH1133" s="58"/>
      <c r="CI1133" s="58"/>
      <c r="CJ1133" s="58"/>
      <c r="CK1133" s="58"/>
      <c r="CL1133" s="58"/>
      <c r="CM1133" s="58"/>
      <c r="CN1133" s="58"/>
      <c r="CO1133" s="58"/>
      <c r="CP1133" s="58"/>
      <c r="CQ1133" s="58"/>
      <c r="CR1133" s="58"/>
      <c r="CS1133" s="58"/>
      <c r="CT1133" s="58"/>
      <c r="CU1133" s="58"/>
      <c r="CV1133" s="58"/>
      <c r="CW1133" s="58"/>
      <c r="CX1133" s="58"/>
      <c r="CY1133" s="58"/>
      <c r="CZ1133" s="58"/>
      <c r="DA1133" s="58"/>
      <c r="DB1133" s="58"/>
      <c r="DC1133" s="58"/>
      <c r="DD1133" s="58"/>
      <c r="DE1133" s="58"/>
      <c r="DF1133" s="58"/>
      <c r="DG1133" s="58"/>
      <c r="DH1133" s="58"/>
      <c r="DI1133" s="58"/>
      <c r="DJ1133" s="58"/>
      <c r="DK1133" s="58"/>
      <c r="DL1133" s="58"/>
      <c r="DM1133" s="58"/>
      <c r="DN1133" s="58"/>
      <c r="DO1133" s="58"/>
      <c r="DP1133" s="58"/>
      <c r="DQ1133" s="58"/>
      <c r="DR1133" s="58"/>
      <c r="DS1133" s="58"/>
      <c r="DT1133" s="58"/>
      <c r="DU1133" s="58"/>
      <c r="DV1133" s="58"/>
      <c r="DW1133" s="58"/>
      <c r="DX1133" s="58"/>
      <c r="DY1133" s="58"/>
      <c r="DZ1133" s="58"/>
      <c r="EA1133" s="58"/>
      <c r="EB1133" s="58"/>
      <c r="EC1133" s="58"/>
      <c r="ED1133" s="58"/>
      <c r="EE1133" s="58"/>
      <c r="EF1133" s="58"/>
      <c r="EG1133" s="58"/>
      <c r="EH1133" s="58"/>
      <c r="EI1133" s="58"/>
      <c r="EJ1133" s="58"/>
      <c r="EK1133" s="58"/>
      <c r="EL1133" s="58"/>
      <c r="EM1133" s="58"/>
      <c r="EN1133" s="58"/>
      <c r="EO1133" s="58"/>
      <c r="EP1133" s="58"/>
      <c r="EQ1133" s="58"/>
      <c r="ER1133" s="58"/>
      <c r="ES1133" s="58"/>
      <c r="ET1133" s="58"/>
      <c r="EU1133" s="58"/>
      <c r="EV1133" s="58"/>
      <c r="EW1133" s="58"/>
      <c r="EX1133" s="58"/>
      <c r="EY1133" s="58"/>
      <c r="EZ1133" s="58"/>
      <c r="FA1133" s="58"/>
      <c r="FB1133" s="58"/>
      <c r="FC1133" s="58"/>
      <c r="FD1133" s="58"/>
      <c r="FE1133" s="58"/>
      <c r="FF1133" s="58"/>
      <c r="FG1133" s="58"/>
      <c r="FH1133" s="58"/>
      <c r="FI1133" s="58"/>
      <c r="FJ1133" s="58"/>
      <c r="FK1133" s="58"/>
      <c r="FL1133" s="58"/>
      <c r="FM1133" s="58"/>
      <c r="FN1133" s="58"/>
      <c r="FO1133" s="58"/>
      <c r="FP1133" s="58"/>
      <c r="FQ1133" s="58"/>
      <c r="FR1133" s="58"/>
      <c r="FS1133" s="58"/>
      <c r="FT1133" s="58"/>
      <c r="FU1133" s="58"/>
      <c r="FV1133" s="58"/>
      <c r="FW1133" s="58"/>
      <c r="FX1133" s="58"/>
      <c r="FY1133" s="58"/>
      <c r="FZ1133" s="58"/>
      <c r="GA1133" s="58"/>
      <c r="GB1133" s="58"/>
      <c r="GC1133" s="58"/>
      <c r="GD1133" s="58"/>
      <c r="GE1133" s="58"/>
      <c r="GF1133" s="58"/>
      <c r="GG1133" s="58"/>
      <c r="GH1133" s="58"/>
      <c r="GI1133" s="58"/>
      <c r="GJ1133" s="58"/>
      <c r="GK1133" s="58"/>
      <c r="GL1133" s="58"/>
      <c r="GM1133" s="58"/>
      <c r="GN1133" s="58"/>
      <c r="GO1133" s="58"/>
      <c r="GP1133" s="58"/>
      <c r="GQ1133" s="58"/>
      <c r="GR1133" s="58"/>
      <c r="GS1133" s="58"/>
      <c r="GT1133" s="58"/>
      <c r="GU1133" s="58"/>
      <c r="GV1133" s="58"/>
      <c r="GW1133" s="58"/>
      <c r="GX1133" s="58"/>
      <c r="GY1133" s="58"/>
      <c r="GZ1133" s="58"/>
      <c r="HA1133" s="58"/>
      <c r="HB1133" s="58"/>
      <c r="HC1133" s="58"/>
      <c r="HD1133" s="58"/>
      <c r="HE1133" s="58"/>
      <c r="HF1133" s="58"/>
      <c r="HG1133" s="58"/>
      <c r="HH1133" s="58"/>
      <c r="HI1133" s="58"/>
      <c r="HJ1133" s="58"/>
      <c r="HK1133" s="58"/>
      <c r="HL1133" s="58"/>
      <c r="HM1133" s="58"/>
      <c r="HN1133" s="58"/>
      <c r="HO1133" s="58"/>
      <c r="HP1133" s="58"/>
      <c r="HQ1133" s="58"/>
      <c r="HR1133" s="58"/>
      <c r="HS1133" s="58"/>
      <c r="HT1133" s="58"/>
      <c r="HU1133" s="58"/>
      <c r="HV1133" s="58"/>
      <c r="HW1133" s="58"/>
      <c r="HX1133" s="58"/>
      <c r="HY1133" s="58"/>
      <c r="HZ1133" s="58"/>
    </row>
    <row r="1134" spans="1:234" s="177" customFormat="1" ht="51">
      <c r="A1134" s="432"/>
      <c r="B1134" s="59" t="s">
        <v>1369</v>
      </c>
      <c r="C1134" s="223"/>
      <c r="D1134" s="478"/>
      <c r="E1134" s="511"/>
      <c r="F1134" s="505"/>
      <c r="G1134" s="314"/>
      <c r="H1134" s="58"/>
      <c r="L1134" s="58"/>
      <c r="M1134" s="58"/>
      <c r="N1134" s="58"/>
      <c r="O1134" s="58"/>
      <c r="P1134" s="58"/>
      <c r="Q1134" s="58"/>
      <c r="R1134" s="58"/>
      <c r="S1134" s="58"/>
      <c r="T1134" s="58"/>
      <c r="U1134" s="58"/>
      <c r="V1134" s="58"/>
      <c r="W1134" s="58"/>
      <c r="X1134" s="58"/>
      <c r="Y1134" s="58"/>
      <c r="Z1134" s="58"/>
      <c r="AA1134" s="58"/>
      <c r="AB1134" s="58"/>
      <c r="AC1134" s="58"/>
      <c r="AD1134" s="58"/>
      <c r="AE1134" s="58"/>
      <c r="AF1134" s="58"/>
      <c r="AG1134" s="58"/>
      <c r="AH1134" s="58"/>
      <c r="AI1134" s="58"/>
      <c r="AJ1134" s="58"/>
      <c r="AK1134" s="58"/>
      <c r="AL1134" s="58"/>
      <c r="AM1134" s="58"/>
      <c r="AN1134" s="58"/>
      <c r="AO1134" s="58"/>
      <c r="AP1134" s="58"/>
      <c r="AQ1134" s="58"/>
      <c r="AR1134" s="58"/>
      <c r="AS1134" s="58"/>
      <c r="AT1134" s="58"/>
      <c r="AU1134" s="58"/>
      <c r="AV1134" s="58"/>
      <c r="AW1134" s="58"/>
      <c r="AX1134" s="58"/>
      <c r="AY1134" s="58"/>
      <c r="AZ1134" s="58"/>
      <c r="BA1134" s="58"/>
      <c r="BB1134" s="58"/>
      <c r="BC1134" s="58"/>
      <c r="BD1134" s="58"/>
      <c r="BE1134" s="58"/>
      <c r="BF1134" s="58"/>
      <c r="BG1134" s="58"/>
      <c r="BH1134" s="58"/>
      <c r="BI1134" s="58"/>
      <c r="BJ1134" s="58"/>
      <c r="BK1134" s="58"/>
      <c r="BL1134" s="58"/>
      <c r="BM1134" s="58"/>
      <c r="BN1134" s="58"/>
      <c r="BO1134" s="58"/>
      <c r="BP1134" s="58"/>
      <c r="BQ1134" s="58"/>
      <c r="BR1134" s="58"/>
      <c r="BS1134" s="58"/>
      <c r="BT1134" s="58"/>
      <c r="BU1134" s="58"/>
      <c r="BV1134" s="58"/>
      <c r="BW1134" s="58"/>
      <c r="BX1134" s="58"/>
      <c r="BY1134" s="58"/>
      <c r="BZ1134" s="58"/>
      <c r="CA1134" s="58"/>
      <c r="CB1134" s="58"/>
      <c r="CC1134" s="58"/>
      <c r="CD1134" s="58"/>
      <c r="CE1134" s="58"/>
      <c r="CF1134" s="58"/>
      <c r="CG1134" s="58"/>
      <c r="CH1134" s="58"/>
      <c r="CI1134" s="58"/>
      <c r="CJ1134" s="58"/>
      <c r="CK1134" s="58"/>
      <c r="CL1134" s="58"/>
      <c r="CM1134" s="58"/>
      <c r="CN1134" s="58"/>
      <c r="CO1134" s="58"/>
      <c r="CP1134" s="58"/>
      <c r="CQ1134" s="58"/>
      <c r="CR1134" s="58"/>
      <c r="CS1134" s="58"/>
      <c r="CT1134" s="58"/>
      <c r="CU1134" s="58"/>
      <c r="CV1134" s="58"/>
      <c r="CW1134" s="58"/>
      <c r="CX1134" s="58"/>
      <c r="CY1134" s="58"/>
      <c r="CZ1134" s="58"/>
      <c r="DA1134" s="58"/>
      <c r="DB1134" s="58"/>
      <c r="DC1134" s="58"/>
      <c r="DD1134" s="58"/>
      <c r="DE1134" s="58"/>
      <c r="DF1134" s="58"/>
      <c r="DG1134" s="58"/>
      <c r="DH1134" s="58"/>
      <c r="DI1134" s="58"/>
      <c r="DJ1134" s="58"/>
      <c r="DK1134" s="58"/>
      <c r="DL1134" s="58"/>
      <c r="DM1134" s="58"/>
      <c r="DN1134" s="58"/>
      <c r="DO1134" s="58"/>
      <c r="DP1134" s="58"/>
      <c r="DQ1134" s="58"/>
      <c r="DR1134" s="58"/>
      <c r="DS1134" s="58"/>
      <c r="DT1134" s="58"/>
      <c r="DU1134" s="58"/>
      <c r="DV1134" s="58"/>
      <c r="DW1134" s="58"/>
      <c r="DX1134" s="58"/>
      <c r="DY1134" s="58"/>
      <c r="DZ1134" s="58"/>
      <c r="EA1134" s="58"/>
      <c r="EB1134" s="58"/>
      <c r="EC1134" s="58"/>
      <c r="ED1134" s="58"/>
      <c r="EE1134" s="58"/>
      <c r="EF1134" s="58"/>
      <c r="EG1134" s="58"/>
      <c r="EH1134" s="58"/>
      <c r="EI1134" s="58"/>
      <c r="EJ1134" s="58"/>
      <c r="EK1134" s="58"/>
      <c r="EL1134" s="58"/>
      <c r="EM1134" s="58"/>
      <c r="EN1134" s="58"/>
      <c r="EO1134" s="58"/>
      <c r="EP1134" s="58"/>
      <c r="EQ1134" s="58"/>
      <c r="ER1134" s="58"/>
      <c r="ES1134" s="58"/>
      <c r="ET1134" s="58"/>
      <c r="EU1134" s="58"/>
      <c r="EV1134" s="58"/>
      <c r="EW1134" s="58"/>
      <c r="EX1134" s="58"/>
      <c r="EY1134" s="58"/>
      <c r="EZ1134" s="58"/>
      <c r="FA1134" s="58"/>
      <c r="FB1134" s="58"/>
      <c r="FC1134" s="58"/>
      <c r="FD1134" s="58"/>
      <c r="FE1134" s="58"/>
      <c r="FF1134" s="58"/>
      <c r="FG1134" s="58"/>
      <c r="FH1134" s="58"/>
      <c r="FI1134" s="58"/>
      <c r="FJ1134" s="58"/>
      <c r="FK1134" s="58"/>
      <c r="FL1134" s="58"/>
      <c r="FM1134" s="58"/>
      <c r="FN1134" s="58"/>
      <c r="FO1134" s="58"/>
      <c r="FP1134" s="58"/>
      <c r="FQ1134" s="58"/>
      <c r="FR1134" s="58"/>
      <c r="FS1134" s="58"/>
      <c r="FT1134" s="58"/>
      <c r="FU1134" s="58"/>
      <c r="FV1134" s="58"/>
      <c r="FW1134" s="58"/>
      <c r="FX1134" s="58"/>
      <c r="FY1134" s="58"/>
      <c r="FZ1134" s="58"/>
      <c r="GA1134" s="58"/>
      <c r="GB1134" s="58"/>
      <c r="GC1134" s="58"/>
      <c r="GD1134" s="58"/>
      <c r="GE1134" s="58"/>
      <c r="GF1134" s="58"/>
      <c r="GG1134" s="58"/>
      <c r="GH1134" s="58"/>
      <c r="GI1134" s="58"/>
      <c r="GJ1134" s="58"/>
      <c r="GK1134" s="58"/>
      <c r="GL1134" s="58"/>
      <c r="GM1134" s="58"/>
      <c r="GN1134" s="58"/>
      <c r="GO1134" s="58"/>
      <c r="GP1134" s="58"/>
      <c r="GQ1134" s="58"/>
      <c r="GR1134" s="58"/>
      <c r="GS1134" s="58"/>
      <c r="GT1134" s="58"/>
      <c r="GU1134" s="58"/>
      <c r="GV1134" s="58"/>
      <c r="GW1134" s="58"/>
      <c r="GX1134" s="58"/>
      <c r="GY1134" s="58"/>
      <c r="GZ1134" s="58"/>
      <c r="HA1134" s="58"/>
      <c r="HB1134" s="58"/>
      <c r="HC1134" s="58"/>
      <c r="HD1134" s="58"/>
      <c r="HE1134" s="58"/>
      <c r="HF1134" s="58"/>
      <c r="HG1134" s="58"/>
      <c r="HH1134" s="58"/>
      <c r="HI1134" s="58"/>
      <c r="HJ1134" s="58"/>
      <c r="HK1134" s="58"/>
      <c r="HL1134" s="58"/>
      <c r="HM1134" s="58"/>
      <c r="HN1134" s="58"/>
      <c r="HO1134" s="58"/>
      <c r="HP1134" s="58"/>
      <c r="HQ1134" s="58"/>
      <c r="HR1134" s="58"/>
      <c r="HS1134" s="58"/>
      <c r="HT1134" s="58"/>
      <c r="HU1134" s="58"/>
      <c r="HV1134" s="58"/>
      <c r="HW1134" s="58"/>
      <c r="HX1134" s="58"/>
      <c r="HY1134" s="58"/>
      <c r="HZ1134" s="58"/>
    </row>
    <row r="1135" spans="1:234" s="180" customFormat="1">
      <c r="A1135" s="434"/>
      <c r="B1135" s="59"/>
      <c r="C1135" s="223"/>
      <c r="D1135" s="478"/>
      <c r="E1135" s="512"/>
      <c r="F1135" s="505"/>
      <c r="G1135" s="314"/>
      <c r="H1135" s="58"/>
      <c r="I1135" s="58"/>
      <c r="J1135" s="58"/>
      <c r="K1135" s="58"/>
      <c r="L1135" s="58"/>
      <c r="M1135" s="58"/>
      <c r="N1135" s="58"/>
    </row>
    <row r="1136" spans="1:234" s="180" customFormat="1" ht="38.25">
      <c r="A1136" s="437"/>
      <c r="B1136" s="63" t="s">
        <v>1370</v>
      </c>
      <c r="C1136" s="230"/>
      <c r="D1136" s="482"/>
      <c r="E1136" s="526"/>
      <c r="F1136" s="505"/>
      <c r="G1136" s="314"/>
      <c r="H1136" s="58"/>
      <c r="I1136" s="58"/>
      <c r="J1136" s="58"/>
      <c r="K1136" s="58"/>
      <c r="L1136" s="58"/>
      <c r="M1136" s="58"/>
      <c r="N1136" s="58"/>
    </row>
    <row r="1137" spans="1:234" s="180" customFormat="1">
      <c r="A1137" s="628"/>
      <c r="B1137" s="448" t="s">
        <v>1371</v>
      </c>
      <c r="C1137" s="229" t="s">
        <v>419</v>
      </c>
      <c r="D1137" s="481">
        <v>907</v>
      </c>
      <c r="E1137" s="570"/>
      <c r="F1137" s="551">
        <f>D1137*E1137</f>
        <v>0</v>
      </c>
      <c r="G1137" s="314"/>
      <c r="H1137" s="245"/>
      <c r="I1137" s="58"/>
      <c r="J1137" s="58"/>
      <c r="K1137" s="58"/>
      <c r="L1137" s="58"/>
      <c r="M1137" s="58"/>
      <c r="N1137" s="58"/>
    </row>
    <row r="1138" spans="1:234" s="180" customFormat="1">
      <c r="A1138" s="178"/>
      <c r="B1138" s="446"/>
      <c r="C1138" s="23"/>
      <c r="D1138" s="464"/>
      <c r="E1138" s="502"/>
      <c r="F1138" s="503"/>
      <c r="G1138" s="314"/>
      <c r="H1138" s="245"/>
      <c r="I1138" s="58"/>
      <c r="J1138" s="58"/>
      <c r="K1138" s="58"/>
      <c r="L1138" s="58"/>
      <c r="M1138" s="58"/>
      <c r="N1138" s="58"/>
    </row>
    <row r="1139" spans="1:234" s="180" customFormat="1" ht="38.25">
      <c r="A1139" s="432" t="s">
        <v>1385</v>
      </c>
      <c r="B1139" s="435" t="s">
        <v>1373</v>
      </c>
      <c r="C1139" s="223"/>
      <c r="D1139" s="478"/>
      <c r="E1139" s="505"/>
      <c r="F1139" s="505"/>
      <c r="G1139" s="314"/>
      <c r="H1139" s="245"/>
      <c r="I1139" s="58"/>
      <c r="J1139" s="58"/>
      <c r="K1139" s="58"/>
      <c r="L1139" s="105"/>
      <c r="M1139" s="105"/>
      <c r="N1139" s="105"/>
    </row>
    <row r="1140" spans="1:234" s="180" customFormat="1" ht="76.5" customHeight="1">
      <c r="A1140" s="432"/>
      <c r="B1140" s="59" t="s">
        <v>1374</v>
      </c>
      <c r="C1140" s="223"/>
      <c r="D1140" s="478"/>
      <c r="E1140" s="505"/>
      <c r="F1140" s="505"/>
      <c r="G1140" s="314"/>
      <c r="H1140" s="245"/>
      <c r="I1140" s="105"/>
      <c r="J1140" s="105"/>
      <c r="K1140" s="105"/>
      <c r="L1140" s="105"/>
      <c r="M1140" s="105"/>
      <c r="N1140" s="105"/>
    </row>
    <row r="1141" spans="1:234" s="177" customFormat="1" ht="51">
      <c r="A1141" s="432"/>
      <c r="B1141" s="59" t="s">
        <v>1375</v>
      </c>
      <c r="C1141" s="223"/>
      <c r="D1141" s="478"/>
      <c r="E1141" s="505"/>
      <c r="F1141" s="505"/>
      <c r="G1141" s="314"/>
      <c r="H1141" s="245"/>
      <c r="I1141" s="105"/>
      <c r="J1141" s="105"/>
      <c r="K1141" s="105"/>
      <c r="L1141" s="207"/>
      <c r="M1141" s="207"/>
      <c r="N1141" s="207"/>
    </row>
    <row r="1142" spans="1:234" s="177" customFormat="1" ht="38.25">
      <c r="A1142" s="432"/>
      <c r="B1142" s="59" t="s">
        <v>1376</v>
      </c>
      <c r="C1142" s="223"/>
      <c r="D1142" s="478"/>
      <c r="E1142" s="505"/>
      <c r="F1142" s="505"/>
      <c r="G1142" s="314"/>
      <c r="H1142" s="245"/>
      <c r="I1142" s="207"/>
      <c r="J1142" s="207"/>
      <c r="K1142" s="207"/>
      <c r="L1142" s="58"/>
      <c r="M1142" s="58"/>
      <c r="N1142" s="58"/>
      <c r="O1142" s="58"/>
      <c r="P1142" s="58"/>
      <c r="Q1142" s="58"/>
      <c r="R1142" s="58"/>
      <c r="S1142" s="58"/>
      <c r="T1142" s="58"/>
      <c r="U1142" s="58"/>
      <c r="V1142" s="58"/>
      <c r="W1142" s="58"/>
      <c r="X1142" s="58"/>
      <c r="Y1142" s="58"/>
      <c r="Z1142" s="58"/>
      <c r="AA1142" s="58"/>
      <c r="AB1142" s="58"/>
      <c r="AC1142" s="58"/>
      <c r="AD1142" s="58"/>
      <c r="AE1142" s="58"/>
      <c r="AF1142" s="58"/>
      <c r="AG1142" s="58"/>
      <c r="AH1142" s="58"/>
      <c r="AI1142" s="58"/>
      <c r="AJ1142" s="58"/>
      <c r="AK1142" s="58"/>
      <c r="AL1142" s="58"/>
      <c r="AM1142" s="58"/>
      <c r="AN1142" s="58"/>
      <c r="AO1142" s="58"/>
      <c r="AP1142" s="58"/>
      <c r="AQ1142" s="58"/>
      <c r="AR1142" s="58"/>
      <c r="AS1142" s="58"/>
      <c r="AT1142" s="58"/>
      <c r="AU1142" s="58"/>
      <c r="AV1142" s="58"/>
      <c r="AW1142" s="58"/>
      <c r="AX1142" s="58"/>
      <c r="AY1142" s="58"/>
      <c r="AZ1142" s="58"/>
      <c r="BA1142" s="58"/>
      <c r="BB1142" s="58"/>
      <c r="BC1142" s="58"/>
      <c r="BD1142" s="58"/>
      <c r="BE1142" s="58"/>
      <c r="BF1142" s="58"/>
      <c r="BG1142" s="58"/>
      <c r="BH1142" s="58"/>
      <c r="BI1142" s="58"/>
      <c r="BJ1142" s="58"/>
      <c r="BK1142" s="58"/>
      <c r="BL1142" s="58"/>
      <c r="BM1142" s="58"/>
      <c r="BN1142" s="58"/>
      <c r="BO1142" s="58"/>
      <c r="BP1142" s="58"/>
      <c r="BQ1142" s="58"/>
      <c r="BR1142" s="58"/>
      <c r="BS1142" s="58"/>
      <c r="BT1142" s="58"/>
      <c r="BU1142" s="58"/>
      <c r="BV1142" s="58"/>
      <c r="BW1142" s="58"/>
      <c r="BX1142" s="58"/>
      <c r="BY1142" s="58"/>
      <c r="BZ1142" s="58"/>
      <c r="CA1142" s="58"/>
      <c r="CB1142" s="58"/>
      <c r="CC1142" s="58"/>
      <c r="CD1142" s="58"/>
      <c r="CE1142" s="58"/>
      <c r="CF1142" s="58"/>
      <c r="CG1142" s="58"/>
      <c r="CH1142" s="58"/>
      <c r="CI1142" s="58"/>
      <c r="CJ1142" s="58"/>
      <c r="CK1142" s="58"/>
      <c r="CL1142" s="58"/>
      <c r="CM1142" s="58"/>
      <c r="CN1142" s="58"/>
      <c r="CO1142" s="58"/>
      <c r="CP1142" s="58"/>
      <c r="CQ1142" s="58"/>
      <c r="CR1142" s="58"/>
      <c r="CS1142" s="58"/>
      <c r="CT1142" s="58"/>
      <c r="CU1142" s="58"/>
      <c r="CV1142" s="58"/>
      <c r="CW1142" s="58"/>
      <c r="CX1142" s="58"/>
      <c r="CY1142" s="58"/>
      <c r="CZ1142" s="58"/>
      <c r="DA1142" s="58"/>
      <c r="DB1142" s="58"/>
      <c r="DC1142" s="58"/>
      <c r="DD1142" s="58"/>
      <c r="DE1142" s="58"/>
      <c r="DF1142" s="58"/>
      <c r="DG1142" s="58"/>
      <c r="DH1142" s="58"/>
      <c r="DI1142" s="58"/>
      <c r="DJ1142" s="58"/>
      <c r="DK1142" s="58"/>
      <c r="DL1142" s="58"/>
      <c r="DM1142" s="58"/>
      <c r="DN1142" s="58"/>
      <c r="DO1142" s="58"/>
      <c r="DP1142" s="58"/>
      <c r="DQ1142" s="58"/>
      <c r="DR1142" s="58"/>
      <c r="DS1142" s="58"/>
      <c r="DT1142" s="58"/>
      <c r="DU1142" s="58"/>
      <c r="DV1142" s="58"/>
      <c r="DW1142" s="58"/>
      <c r="DX1142" s="58"/>
      <c r="DY1142" s="58"/>
      <c r="DZ1142" s="58"/>
      <c r="EA1142" s="58"/>
      <c r="EB1142" s="58"/>
      <c r="EC1142" s="58"/>
      <c r="ED1142" s="58"/>
      <c r="EE1142" s="58"/>
      <c r="EF1142" s="58"/>
      <c r="EG1142" s="58"/>
      <c r="EH1142" s="58"/>
      <c r="EI1142" s="58"/>
      <c r="EJ1142" s="58"/>
      <c r="EK1142" s="58"/>
      <c r="EL1142" s="58"/>
      <c r="EM1142" s="58"/>
      <c r="EN1142" s="58"/>
      <c r="EO1142" s="58"/>
      <c r="EP1142" s="58"/>
      <c r="EQ1142" s="58"/>
      <c r="ER1142" s="58"/>
      <c r="ES1142" s="58"/>
      <c r="ET1142" s="58"/>
      <c r="EU1142" s="58"/>
      <c r="EV1142" s="58"/>
      <c r="EW1142" s="58"/>
      <c r="EX1142" s="58"/>
      <c r="EY1142" s="58"/>
      <c r="EZ1142" s="58"/>
      <c r="FA1142" s="58"/>
      <c r="FB1142" s="58"/>
      <c r="FC1142" s="58"/>
      <c r="FD1142" s="58"/>
      <c r="FE1142" s="58"/>
      <c r="FF1142" s="58"/>
      <c r="FG1142" s="58"/>
      <c r="FH1142" s="58"/>
      <c r="FI1142" s="58"/>
      <c r="FJ1142" s="58"/>
      <c r="FK1142" s="58"/>
      <c r="FL1142" s="58"/>
      <c r="FM1142" s="58"/>
      <c r="FN1142" s="58"/>
      <c r="FO1142" s="58"/>
      <c r="FP1142" s="58"/>
      <c r="FQ1142" s="58"/>
      <c r="FR1142" s="58"/>
      <c r="FS1142" s="58"/>
      <c r="FT1142" s="58"/>
      <c r="FU1142" s="58"/>
      <c r="FV1142" s="58"/>
      <c r="FW1142" s="58"/>
      <c r="FX1142" s="58"/>
      <c r="FY1142" s="58"/>
      <c r="FZ1142" s="58"/>
      <c r="GA1142" s="58"/>
      <c r="GB1142" s="58"/>
      <c r="GC1142" s="58"/>
      <c r="GD1142" s="58"/>
      <c r="GE1142" s="58"/>
      <c r="GF1142" s="58"/>
      <c r="GG1142" s="58"/>
      <c r="GH1142" s="58"/>
      <c r="GI1142" s="58"/>
      <c r="GJ1142" s="58"/>
      <c r="GK1142" s="58"/>
      <c r="GL1142" s="58"/>
      <c r="GM1142" s="58"/>
      <c r="GN1142" s="58"/>
      <c r="GO1142" s="58"/>
      <c r="GP1142" s="58"/>
      <c r="GQ1142" s="58"/>
      <c r="GR1142" s="58"/>
      <c r="GS1142" s="58"/>
      <c r="GT1142" s="58"/>
      <c r="GU1142" s="58"/>
      <c r="GV1142" s="58"/>
      <c r="GW1142" s="58"/>
      <c r="GX1142" s="58"/>
      <c r="GY1142" s="58"/>
      <c r="GZ1142" s="58"/>
      <c r="HA1142" s="58"/>
      <c r="HB1142" s="58"/>
      <c r="HC1142" s="58"/>
      <c r="HD1142" s="58"/>
      <c r="HE1142" s="58"/>
      <c r="HF1142" s="58"/>
      <c r="HG1142" s="58"/>
      <c r="HH1142" s="58"/>
      <c r="HI1142" s="58"/>
      <c r="HJ1142" s="58"/>
      <c r="HK1142" s="58"/>
      <c r="HL1142" s="58"/>
      <c r="HM1142" s="58"/>
      <c r="HN1142" s="58"/>
      <c r="HO1142" s="58"/>
      <c r="HP1142" s="58"/>
      <c r="HQ1142" s="58"/>
      <c r="HR1142" s="58"/>
      <c r="HS1142" s="58"/>
      <c r="HT1142" s="58"/>
      <c r="HU1142" s="58"/>
      <c r="HV1142" s="58"/>
      <c r="HW1142" s="58"/>
      <c r="HX1142" s="58"/>
      <c r="HY1142" s="58"/>
      <c r="HZ1142" s="58"/>
    </row>
    <row r="1143" spans="1:234" s="177" customFormat="1" ht="102" customHeight="1">
      <c r="A1143" s="432"/>
      <c r="B1143" s="59" t="s">
        <v>1377</v>
      </c>
      <c r="C1143" s="223"/>
      <c r="D1143" s="478"/>
      <c r="E1143" s="505"/>
      <c r="F1143" s="505"/>
      <c r="G1143" s="314"/>
      <c r="H1143" s="58"/>
      <c r="I1143" s="58"/>
      <c r="J1143" s="58"/>
      <c r="K1143" s="58"/>
      <c r="L1143" s="105"/>
      <c r="M1143" s="105"/>
      <c r="N1143" s="105"/>
      <c r="O1143" s="58"/>
      <c r="P1143" s="58"/>
      <c r="Q1143" s="58"/>
      <c r="R1143" s="58"/>
      <c r="S1143" s="58"/>
      <c r="T1143" s="58"/>
      <c r="U1143" s="58"/>
      <c r="V1143" s="58"/>
      <c r="W1143" s="58"/>
      <c r="X1143" s="58"/>
      <c r="Y1143" s="58"/>
      <c r="Z1143" s="58"/>
      <c r="AA1143" s="58"/>
      <c r="AB1143" s="58"/>
      <c r="AC1143" s="58"/>
      <c r="AD1143" s="58"/>
      <c r="AE1143" s="58"/>
      <c r="AF1143" s="58"/>
      <c r="AG1143" s="58"/>
      <c r="AH1143" s="58"/>
      <c r="AI1143" s="58"/>
      <c r="AJ1143" s="58"/>
      <c r="AK1143" s="58"/>
      <c r="AL1143" s="58"/>
      <c r="AM1143" s="58"/>
      <c r="AN1143" s="58"/>
      <c r="AO1143" s="58"/>
      <c r="AP1143" s="58"/>
      <c r="AQ1143" s="58"/>
      <c r="AR1143" s="58"/>
      <c r="AS1143" s="58"/>
      <c r="AT1143" s="58"/>
      <c r="AU1143" s="58"/>
      <c r="AV1143" s="58"/>
      <c r="AW1143" s="58"/>
      <c r="AX1143" s="58"/>
      <c r="AY1143" s="58"/>
      <c r="AZ1143" s="58"/>
      <c r="BA1143" s="58"/>
      <c r="BB1143" s="58"/>
      <c r="BC1143" s="58"/>
      <c r="BD1143" s="58"/>
      <c r="BE1143" s="58"/>
      <c r="BF1143" s="58"/>
      <c r="BG1143" s="58"/>
      <c r="BH1143" s="58"/>
      <c r="BI1143" s="58"/>
      <c r="BJ1143" s="58"/>
      <c r="BK1143" s="58"/>
      <c r="BL1143" s="58"/>
      <c r="BM1143" s="58"/>
      <c r="BN1143" s="58"/>
      <c r="BO1143" s="58"/>
      <c r="BP1143" s="58"/>
      <c r="BQ1143" s="58"/>
      <c r="BR1143" s="58"/>
      <c r="BS1143" s="58"/>
      <c r="BT1143" s="58"/>
      <c r="BU1143" s="58"/>
      <c r="BV1143" s="58"/>
      <c r="BW1143" s="58"/>
      <c r="BX1143" s="58"/>
      <c r="BY1143" s="58"/>
      <c r="BZ1143" s="58"/>
      <c r="CA1143" s="58"/>
      <c r="CB1143" s="58"/>
      <c r="CC1143" s="58"/>
      <c r="CD1143" s="58"/>
      <c r="CE1143" s="58"/>
      <c r="CF1143" s="58"/>
      <c r="CG1143" s="58"/>
      <c r="CH1143" s="58"/>
      <c r="CI1143" s="58"/>
      <c r="CJ1143" s="58"/>
      <c r="CK1143" s="58"/>
      <c r="CL1143" s="58"/>
      <c r="CM1143" s="58"/>
      <c r="CN1143" s="58"/>
      <c r="CO1143" s="58"/>
      <c r="CP1143" s="58"/>
      <c r="CQ1143" s="58"/>
      <c r="CR1143" s="58"/>
      <c r="CS1143" s="58"/>
      <c r="CT1143" s="58"/>
      <c r="CU1143" s="58"/>
      <c r="CV1143" s="58"/>
      <c r="CW1143" s="58"/>
      <c r="CX1143" s="58"/>
      <c r="CY1143" s="58"/>
      <c r="CZ1143" s="58"/>
      <c r="DA1143" s="58"/>
      <c r="DB1143" s="58"/>
      <c r="DC1143" s="58"/>
      <c r="DD1143" s="58"/>
      <c r="DE1143" s="58"/>
      <c r="DF1143" s="58"/>
      <c r="DG1143" s="58"/>
      <c r="DH1143" s="58"/>
      <c r="DI1143" s="58"/>
      <c r="DJ1143" s="58"/>
      <c r="DK1143" s="58"/>
      <c r="DL1143" s="58"/>
      <c r="DM1143" s="58"/>
      <c r="DN1143" s="58"/>
      <c r="DO1143" s="58"/>
      <c r="DP1143" s="58"/>
      <c r="DQ1143" s="58"/>
      <c r="DR1143" s="58"/>
      <c r="DS1143" s="58"/>
      <c r="DT1143" s="58"/>
      <c r="DU1143" s="58"/>
      <c r="DV1143" s="58"/>
      <c r="DW1143" s="58"/>
      <c r="DX1143" s="58"/>
      <c r="DY1143" s="58"/>
      <c r="DZ1143" s="58"/>
      <c r="EA1143" s="58"/>
      <c r="EB1143" s="58"/>
      <c r="EC1143" s="58"/>
      <c r="ED1143" s="58"/>
      <c r="EE1143" s="58"/>
      <c r="EF1143" s="58"/>
      <c r="EG1143" s="58"/>
      <c r="EH1143" s="58"/>
      <c r="EI1143" s="58"/>
      <c r="EJ1143" s="58"/>
      <c r="EK1143" s="58"/>
      <c r="EL1143" s="58"/>
      <c r="EM1143" s="58"/>
      <c r="EN1143" s="58"/>
      <c r="EO1143" s="58"/>
      <c r="EP1143" s="58"/>
      <c r="EQ1143" s="58"/>
      <c r="ER1143" s="58"/>
      <c r="ES1143" s="58"/>
      <c r="ET1143" s="58"/>
      <c r="EU1143" s="58"/>
      <c r="EV1143" s="58"/>
      <c r="EW1143" s="58"/>
      <c r="EX1143" s="58"/>
      <c r="EY1143" s="58"/>
      <c r="EZ1143" s="58"/>
      <c r="FA1143" s="58"/>
      <c r="FB1143" s="58"/>
      <c r="FC1143" s="58"/>
      <c r="FD1143" s="58"/>
      <c r="FE1143" s="58"/>
      <c r="FF1143" s="58"/>
      <c r="FG1143" s="58"/>
      <c r="FH1143" s="58"/>
      <c r="FI1143" s="58"/>
      <c r="FJ1143" s="58"/>
      <c r="FK1143" s="58"/>
      <c r="FL1143" s="58"/>
      <c r="FM1143" s="58"/>
      <c r="FN1143" s="58"/>
      <c r="FO1143" s="58"/>
      <c r="FP1143" s="58"/>
      <c r="FQ1143" s="58"/>
      <c r="FR1143" s="58"/>
      <c r="FS1143" s="58"/>
      <c r="FT1143" s="58"/>
      <c r="FU1143" s="58"/>
      <c r="FV1143" s="58"/>
      <c r="FW1143" s="58"/>
      <c r="FX1143" s="58"/>
      <c r="FY1143" s="58"/>
      <c r="FZ1143" s="58"/>
      <c r="GA1143" s="58"/>
      <c r="GB1143" s="58"/>
      <c r="GC1143" s="58"/>
      <c r="GD1143" s="58"/>
      <c r="GE1143" s="58"/>
      <c r="GF1143" s="58"/>
      <c r="GG1143" s="58"/>
      <c r="GH1143" s="58"/>
      <c r="GI1143" s="58"/>
      <c r="GJ1143" s="58"/>
      <c r="GK1143" s="58"/>
      <c r="GL1143" s="58"/>
      <c r="GM1143" s="58"/>
      <c r="GN1143" s="58"/>
      <c r="GO1143" s="58"/>
      <c r="GP1143" s="58"/>
      <c r="GQ1143" s="58"/>
      <c r="GR1143" s="58"/>
      <c r="GS1143" s="58"/>
      <c r="GT1143" s="58"/>
      <c r="GU1143" s="58"/>
      <c r="GV1143" s="58"/>
      <c r="GW1143" s="58"/>
      <c r="GX1143" s="58"/>
      <c r="GY1143" s="58"/>
      <c r="GZ1143" s="58"/>
      <c r="HA1143" s="58"/>
      <c r="HB1143" s="58"/>
      <c r="HC1143" s="58"/>
      <c r="HD1143" s="58"/>
      <c r="HE1143" s="58"/>
      <c r="HF1143" s="58"/>
      <c r="HG1143" s="58"/>
      <c r="HH1143" s="58"/>
      <c r="HI1143" s="58"/>
      <c r="HJ1143" s="58"/>
      <c r="HK1143" s="58"/>
      <c r="HL1143" s="58"/>
      <c r="HM1143" s="58"/>
      <c r="HN1143" s="58"/>
      <c r="HO1143" s="58"/>
      <c r="HP1143" s="58"/>
      <c r="HQ1143" s="58"/>
      <c r="HR1143" s="58"/>
      <c r="HS1143" s="58"/>
      <c r="HT1143" s="58"/>
      <c r="HU1143" s="58"/>
      <c r="HV1143" s="58"/>
      <c r="HW1143" s="58"/>
      <c r="HX1143" s="58"/>
      <c r="HY1143" s="58"/>
      <c r="HZ1143" s="58"/>
    </row>
    <row r="1144" spans="1:234" s="177" customFormat="1" ht="51">
      <c r="A1144" s="432"/>
      <c r="B1144" s="59" t="s">
        <v>1378</v>
      </c>
      <c r="C1144" s="223"/>
      <c r="D1144" s="478"/>
      <c r="E1144" s="505"/>
      <c r="F1144" s="505"/>
      <c r="G1144" s="314"/>
      <c r="H1144" s="58"/>
      <c r="I1144" s="105"/>
      <c r="J1144" s="105"/>
      <c r="K1144" s="105"/>
      <c r="L1144" s="207"/>
      <c r="M1144" s="207"/>
      <c r="N1144" s="207"/>
      <c r="O1144" s="58"/>
      <c r="P1144" s="58"/>
      <c r="Q1144" s="58"/>
      <c r="R1144" s="58"/>
      <c r="S1144" s="58"/>
      <c r="T1144" s="58"/>
      <c r="U1144" s="58"/>
      <c r="V1144" s="58"/>
      <c r="W1144" s="58"/>
      <c r="X1144" s="58"/>
      <c r="Y1144" s="58"/>
      <c r="Z1144" s="58"/>
      <c r="AA1144" s="58"/>
      <c r="AB1144" s="58"/>
      <c r="AC1144" s="58"/>
      <c r="AD1144" s="58"/>
      <c r="AE1144" s="58"/>
      <c r="AF1144" s="58"/>
      <c r="AG1144" s="58"/>
      <c r="AH1144" s="58"/>
      <c r="AI1144" s="58"/>
      <c r="AJ1144" s="58"/>
      <c r="AK1144" s="58"/>
      <c r="AL1144" s="58"/>
      <c r="AM1144" s="58"/>
      <c r="AN1144" s="58"/>
      <c r="AO1144" s="58"/>
      <c r="AP1144" s="58"/>
      <c r="AQ1144" s="58"/>
      <c r="AR1144" s="58"/>
      <c r="AS1144" s="58"/>
      <c r="AT1144" s="58"/>
      <c r="AU1144" s="58"/>
      <c r="AV1144" s="58"/>
      <c r="AW1144" s="58"/>
      <c r="AX1144" s="58"/>
      <c r="AY1144" s="58"/>
      <c r="AZ1144" s="58"/>
      <c r="BA1144" s="58"/>
      <c r="BB1144" s="58"/>
      <c r="BC1144" s="58"/>
      <c r="BD1144" s="58"/>
      <c r="BE1144" s="58"/>
      <c r="BF1144" s="58"/>
      <c r="BG1144" s="58"/>
      <c r="BH1144" s="58"/>
      <c r="BI1144" s="58"/>
      <c r="BJ1144" s="58"/>
      <c r="BK1144" s="58"/>
      <c r="BL1144" s="58"/>
      <c r="BM1144" s="58"/>
      <c r="BN1144" s="58"/>
      <c r="BO1144" s="58"/>
      <c r="BP1144" s="58"/>
      <c r="BQ1144" s="58"/>
      <c r="BR1144" s="58"/>
      <c r="BS1144" s="58"/>
      <c r="BT1144" s="58"/>
      <c r="BU1144" s="58"/>
      <c r="BV1144" s="58"/>
      <c r="BW1144" s="58"/>
      <c r="BX1144" s="58"/>
      <c r="BY1144" s="58"/>
      <c r="BZ1144" s="58"/>
      <c r="CA1144" s="58"/>
      <c r="CB1144" s="58"/>
      <c r="CC1144" s="58"/>
      <c r="CD1144" s="58"/>
      <c r="CE1144" s="58"/>
      <c r="CF1144" s="58"/>
      <c r="CG1144" s="58"/>
      <c r="CH1144" s="58"/>
      <c r="CI1144" s="58"/>
      <c r="CJ1144" s="58"/>
      <c r="CK1144" s="58"/>
      <c r="CL1144" s="58"/>
      <c r="CM1144" s="58"/>
      <c r="CN1144" s="58"/>
      <c r="CO1144" s="58"/>
      <c r="CP1144" s="58"/>
      <c r="CQ1144" s="58"/>
      <c r="CR1144" s="58"/>
      <c r="CS1144" s="58"/>
      <c r="CT1144" s="58"/>
      <c r="CU1144" s="58"/>
      <c r="CV1144" s="58"/>
      <c r="CW1144" s="58"/>
      <c r="CX1144" s="58"/>
      <c r="CY1144" s="58"/>
      <c r="CZ1144" s="58"/>
      <c r="DA1144" s="58"/>
      <c r="DB1144" s="58"/>
      <c r="DC1144" s="58"/>
      <c r="DD1144" s="58"/>
      <c r="DE1144" s="58"/>
      <c r="DF1144" s="58"/>
      <c r="DG1144" s="58"/>
      <c r="DH1144" s="58"/>
      <c r="DI1144" s="58"/>
      <c r="DJ1144" s="58"/>
      <c r="DK1144" s="58"/>
      <c r="DL1144" s="58"/>
      <c r="DM1144" s="58"/>
      <c r="DN1144" s="58"/>
      <c r="DO1144" s="58"/>
      <c r="DP1144" s="58"/>
      <c r="DQ1144" s="58"/>
      <c r="DR1144" s="58"/>
      <c r="DS1144" s="58"/>
      <c r="DT1144" s="58"/>
      <c r="DU1144" s="58"/>
      <c r="DV1144" s="58"/>
      <c r="DW1144" s="58"/>
      <c r="DX1144" s="58"/>
      <c r="DY1144" s="58"/>
      <c r="DZ1144" s="58"/>
      <c r="EA1144" s="58"/>
      <c r="EB1144" s="58"/>
      <c r="EC1144" s="58"/>
      <c r="ED1144" s="58"/>
      <c r="EE1144" s="58"/>
      <c r="EF1144" s="58"/>
      <c r="EG1144" s="58"/>
      <c r="EH1144" s="58"/>
      <c r="EI1144" s="58"/>
      <c r="EJ1144" s="58"/>
      <c r="EK1144" s="58"/>
      <c r="EL1144" s="58"/>
      <c r="EM1144" s="58"/>
      <c r="EN1144" s="58"/>
      <c r="EO1144" s="58"/>
      <c r="EP1144" s="58"/>
      <c r="EQ1144" s="58"/>
      <c r="ER1144" s="58"/>
      <c r="ES1144" s="58"/>
      <c r="ET1144" s="58"/>
      <c r="EU1144" s="58"/>
      <c r="EV1144" s="58"/>
      <c r="EW1144" s="58"/>
      <c r="EX1144" s="58"/>
      <c r="EY1144" s="58"/>
      <c r="EZ1144" s="58"/>
      <c r="FA1144" s="58"/>
      <c r="FB1144" s="58"/>
      <c r="FC1144" s="58"/>
      <c r="FD1144" s="58"/>
      <c r="FE1144" s="58"/>
      <c r="FF1144" s="58"/>
      <c r="FG1144" s="58"/>
      <c r="FH1144" s="58"/>
      <c r="FI1144" s="58"/>
      <c r="FJ1144" s="58"/>
      <c r="FK1144" s="58"/>
      <c r="FL1144" s="58"/>
      <c r="FM1144" s="58"/>
      <c r="FN1144" s="58"/>
      <c r="FO1144" s="58"/>
      <c r="FP1144" s="58"/>
      <c r="FQ1144" s="58"/>
      <c r="FR1144" s="58"/>
      <c r="FS1144" s="58"/>
      <c r="FT1144" s="58"/>
      <c r="FU1144" s="58"/>
      <c r="FV1144" s="58"/>
      <c r="FW1144" s="58"/>
      <c r="FX1144" s="58"/>
      <c r="FY1144" s="58"/>
      <c r="FZ1144" s="58"/>
      <c r="GA1144" s="58"/>
      <c r="GB1144" s="58"/>
      <c r="GC1144" s="58"/>
      <c r="GD1144" s="58"/>
      <c r="GE1144" s="58"/>
      <c r="GF1144" s="58"/>
      <c r="GG1144" s="58"/>
      <c r="GH1144" s="58"/>
      <c r="GI1144" s="58"/>
      <c r="GJ1144" s="58"/>
      <c r="GK1144" s="58"/>
      <c r="GL1144" s="58"/>
      <c r="GM1144" s="58"/>
      <c r="GN1144" s="58"/>
      <c r="GO1144" s="58"/>
      <c r="GP1144" s="58"/>
      <c r="GQ1144" s="58"/>
      <c r="GR1144" s="58"/>
      <c r="GS1144" s="58"/>
      <c r="GT1144" s="58"/>
      <c r="GU1144" s="58"/>
      <c r="GV1144" s="58"/>
      <c r="GW1144" s="58"/>
      <c r="GX1144" s="58"/>
      <c r="GY1144" s="58"/>
      <c r="GZ1144" s="58"/>
      <c r="HA1144" s="58"/>
      <c r="HB1144" s="58"/>
      <c r="HC1144" s="58"/>
      <c r="HD1144" s="58"/>
      <c r="HE1144" s="58"/>
      <c r="HF1144" s="58"/>
      <c r="HG1144" s="58"/>
      <c r="HH1144" s="58"/>
      <c r="HI1144" s="58"/>
      <c r="HJ1144" s="58"/>
      <c r="HK1144" s="58"/>
      <c r="HL1144" s="58"/>
      <c r="HM1144" s="58"/>
      <c r="HN1144" s="58"/>
      <c r="HO1144" s="58"/>
      <c r="HP1144" s="58"/>
      <c r="HQ1144" s="58"/>
      <c r="HR1144" s="58"/>
      <c r="HS1144" s="58"/>
      <c r="HT1144" s="58"/>
      <c r="HU1144" s="58"/>
      <c r="HV1144" s="58"/>
      <c r="HW1144" s="58"/>
      <c r="HX1144" s="58"/>
      <c r="HY1144" s="58"/>
      <c r="HZ1144" s="58"/>
    </row>
    <row r="1145" spans="1:234" s="177" customFormat="1" ht="63.75">
      <c r="A1145" s="432"/>
      <c r="B1145" s="59" t="s">
        <v>1379</v>
      </c>
      <c r="C1145" s="223"/>
      <c r="D1145" s="478"/>
      <c r="E1145" s="505"/>
      <c r="F1145" s="505"/>
      <c r="G1145" s="314"/>
      <c r="H1145" s="58"/>
      <c r="I1145" s="207"/>
      <c r="J1145" s="207"/>
      <c r="K1145" s="207"/>
      <c r="L1145" s="58"/>
      <c r="M1145" s="58"/>
      <c r="N1145" s="58"/>
    </row>
    <row r="1146" spans="1:234" s="177" customFormat="1" ht="51">
      <c r="A1146" s="432"/>
      <c r="B1146" s="59" t="s">
        <v>1369</v>
      </c>
      <c r="C1146" s="223"/>
      <c r="D1146" s="478"/>
      <c r="E1146" s="505"/>
      <c r="F1146" s="505"/>
      <c r="G1146" s="314"/>
      <c r="H1146" s="58"/>
      <c r="I1146" s="58"/>
      <c r="J1146" s="58"/>
      <c r="K1146" s="58"/>
      <c r="L1146" s="1"/>
      <c r="M1146" s="1"/>
      <c r="N1146" s="1"/>
      <c r="O1146" s="58"/>
      <c r="P1146" s="58"/>
      <c r="Q1146" s="58"/>
      <c r="R1146" s="58"/>
      <c r="S1146" s="58"/>
      <c r="T1146" s="58"/>
      <c r="U1146" s="58"/>
      <c r="V1146" s="58"/>
      <c r="W1146" s="58"/>
      <c r="X1146" s="58"/>
      <c r="Y1146" s="58"/>
      <c r="Z1146" s="58"/>
      <c r="AA1146" s="58"/>
      <c r="AB1146" s="58"/>
      <c r="AC1146" s="58"/>
      <c r="AD1146" s="58"/>
      <c r="AE1146" s="58"/>
      <c r="AF1146" s="58"/>
      <c r="AG1146" s="58"/>
      <c r="AH1146" s="58"/>
      <c r="AI1146" s="58"/>
      <c r="AJ1146" s="58"/>
      <c r="AK1146" s="58"/>
      <c r="AL1146" s="58"/>
      <c r="AM1146" s="58"/>
      <c r="AN1146" s="58"/>
      <c r="AO1146" s="58"/>
      <c r="AP1146" s="58"/>
      <c r="AQ1146" s="58"/>
      <c r="AR1146" s="58"/>
      <c r="AS1146" s="58"/>
      <c r="AT1146" s="58"/>
      <c r="AU1146" s="58"/>
      <c r="AV1146" s="58"/>
      <c r="AW1146" s="58"/>
      <c r="AX1146" s="58"/>
      <c r="AY1146" s="58"/>
      <c r="AZ1146" s="58"/>
      <c r="BA1146" s="58"/>
      <c r="BB1146" s="58"/>
      <c r="BC1146" s="58"/>
      <c r="BD1146" s="58"/>
      <c r="BE1146" s="58"/>
      <c r="BF1146" s="58"/>
      <c r="BG1146" s="58"/>
      <c r="BH1146" s="58"/>
      <c r="BI1146" s="58"/>
      <c r="BJ1146" s="58"/>
      <c r="BK1146" s="58"/>
      <c r="BL1146" s="58"/>
      <c r="BM1146" s="58"/>
      <c r="BN1146" s="58"/>
      <c r="BO1146" s="58"/>
      <c r="BP1146" s="58"/>
      <c r="BQ1146" s="58"/>
      <c r="BR1146" s="58"/>
      <c r="BS1146" s="58"/>
      <c r="BT1146" s="58"/>
      <c r="BU1146" s="58"/>
      <c r="BV1146" s="58"/>
      <c r="BW1146" s="58"/>
      <c r="BX1146" s="58"/>
      <c r="BY1146" s="58"/>
      <c r="BZ1146" s="58"/>
      <c r="CA1146" s="58"/>
      <c r="CB1146" s="58"/>
      <c r="CC1146" s="58"/>
      <c r="CD1146" s="58"/>
      <c r="CE1146" s="58"/>
      <c r="CF1146" s="58"/>
      <c r="CG1146" s="58"/>
      <c r="CH1146" s="58"/>
      <c r="CI1146" s="58"/>
      <c r="CJ1146" s="58"/>
      <c r="CK1146" s="58"/>
      <c r="CL1146" s="58"/>
      <c r="CM1146" s="58"/>
      <c r="CN1146" s="58"/>
      <c r="CO1146" s="58"/>
      <c r="CP1146" s="58"/>
      <c r="CQ1146" s="58"/>
      <c r="CR1146" s="58"/>
      <c r="CS1146" s="58"/>
      <c r="CT1146" s="58"/>
      <c r="CU1146" s="58"/>
      <c r="CV1146" s="58"/>
      <c r="CW1146" s="58"/>
      <c r="CX1146" s="58"/>
      <c r="CY1146" s="58"/>
      <c r="CZ1146" s="58"/>
      <c r="DA1146" s="58"/>
      <c r="DB1146" s="58"/>
      <c r="DC1146" s="58"/>
      <c r="DD1146" s="58"/>
      <c r="DE1146" s="58"/>
      <c r="DF1146" s="58"/>
      <c r="DG1146" s="58"/>
      <c r="DH1146" s="58"/>
      <c r="DI1146" s="58"/>
      <c r="DJ1146" s="58"/>
      <c r="DK1146" s="58"/>
      <c r="DL1146" s="58"/>
      <c r="DM1146" s="58"/>
      <c r="DN1146" s="58"/>
      <c r="DO1146" s="58"/>
      <c r="DP1146" s="58"/>
      <c r="DQ1146" s="58"/>
      <c r="DR1146" s="58"/>
      <c r="DS1146" s="58"/>
      <c r="DT1146" s="58"/>
      <c r="DU1146" s="58"/>
      <c r="DV1146" s="58"/>
      <c r="DW1146" s="58"/>
      <c r="DX1146" s="58"/>
      <c r="DY1146" s="58"/>
      <c r="DZ1146" s="58"/>
      <c r="EA1146" s="58"/>
      <c r="EB1146" s="58"/>
      <c r="EC1146" s="58"/>
      <c r="ED1146" s="58"/>
      <c r="EE1146" s="58"/>
      <c r="EF1146" s="58"/>
      <c r="EG1146" s="58"/>
      <c r="EH1146" s="58"/>
      <c r="EI1146" s="58"/>
      <c r="EJ1146" s="58"/>
      <c r="EK1146" s="58"/>
      <c r="EL1146" s="58"/>
      <c r="EM1146" s="58"/>
      <c r="EN1146" s="58"/>
      <c r="EO1146" s="58"/>
      <c r="EP1146" s="58"/>
      <c r="EQ1146" s="58"/>
      <c r="ER1146" s="58"/>
      <c r="ES1146" s="58"/>
      <c r="ET1146" s="58"/>
      <c r="EU1146" s="58"/>
      <c r="EV1146" s="58"/>
      <c r="EW1146" s="58"/>
      <c r="EX1146" s="58"/>
      <c r="EY1146" s="58"/>
      <c r="EZ1146" s="58"/>
      <c r="FA1146" s="58"/>
      <c r="FB1146" s="58"/>
      <c r="FC1146" s="58"/>
      <c r="FD1146" s="58"/>
      <c r="FE1146" s="58"/>
      <c r="FF1146" s="58"/>
      <c r="FG1146" s="58"/>
      <c r="FH1146" s="58"/>
      <c r="FI1146" s="58"/>
      <c r="FJ1146" s="58"/>
      <c r="FK1146" s="58"/>
      <c r="FL1146" s="58"/>
      <c r="FM1146" s="58"/>
      <c r="FN1146" s="58"/>
      <c r="FO1146" s="58"/>
      <c r="FP1146" s="58"/>
      <c r="FQ1146" s="58"/>
      <c r="FR1146" s="58"/>
      <c r="FS1146" s="58"/>
      <c r="FT1146" s="58"/>
      <c r="FU1146" s="58"/>
      <c r="FV1146" s="58"/>
      <c r="FW1146" s="58"/>
      <c r="FX1146" s="58"/>
      <c r="FY1146" s="58"/>
      <c r="FZ1146" s="58"/>
      <c r="GA1146" s="58"/>
      <c r="GB1146" s="58"/>
      <c r="GC1146" s="58"/>
      <c r="GD1146" s="58"/>
      <c r="GE1146" s="58"/>
      <c r="GF1146" s="58"/>
      <c r="GG1146" s="58"/>
      <c r="GH1146" s="58"/>
      <c r="GI1146" s="58"/>
      <c r="GJ1146" s="58"/>
      <c r="GK1146" s="58"/>
      <c r="GL1146" s="58"/>
      <c r="GM1146" s="58"/>
      <c r="GN1146" s="58"/>
      <c r="GO1146" s="58"/>
      <c r="GP1146" s="58"/>
      <c r="GQ1146" s="58"/>
      <c r="GR1146" s="58"/>
      <c r="GS1146" s="58"/>
      <c r="GT1146" s="58"/>
      <c r="GU1146" s="58"/>
      <c r="GV1146" s="58"/>
      <c r="GW1146" s="58"/>
      <c r="GX1146" s="58"/>
      <c r="GY1146" s="58"/>
      <c r="GZ1146" s="58"/>
      <c r="HA1146" s="58"/>
      <c r="HB1146" s="58"/>
      <c r="HC1146" s="58"/>
      <c r="HD1146" s="58"/>
      <c r="HE1146" s="58"/>
      <c r="HF1146" s="58"/>
      <c r="HG1146" s="58"/>
      <c r="HH1146" s="58"/>
      <c r="HI1146" s="58"/>
      <c r="HJ1146" s="58"/>
      <c r="HK1146" s="58"/>
      <c r="HL1146" s="58"/>
      <c r="HM1146" s="58"/>
      <c r="HN1146" s="58"/>
      <c r="HO1146" s="58"/>
      <c r="HP1146" s="58"/>
      <c r="HQ1146" s="58"/>
      <c r="HR1146" s="58"/>
      <c r="HS1146" s="58"/>
      <c r="HT1146" s="58"/>
      <c r="HU1146" s="58"/>
      <c r="HV1146" s="58"/>
      <c r="HW1146" s="58"/>
      <c r="HX1146" s="58"/>
      <c r="HY1146" s="58"/>
      <c r="HZ1146" s="58"/>
    </row>
    <row r="1147" spans="1:234" s="177" customFormat="1">
      <c r="A1147" s="434"/>
      <c r="B1147" s="59"/>
      <c r="C1147" s="223"/>
      <c r="D1147" s="478"/>
      <c r="E1147" s="512"/>
      <c r="F1147" s="505"/>
      <c r="G1147" s="314"/>
      <c r="I1147" s="1"/>
      <c r="J1147" s="1"/>
      <c r="K1147" s="1"/>
      <c r="L1147" s="40"/>
      <c r="M1147" s="40"/>
      <c r="N1147" s="40"/>
      <c r="O1147" s="58"/>
      <c r="P1147" s="58"/>
      <c r="Q1147" s="58"/>
      <c r="R1147" s="58"/>
      <c r="S1147" s="58"/>
      <c r="T1147" s="58"/>
      <c r="U1147" s="58"/>
      <c r="V1147" s="58"/>
      <c r="W1147" s="58"/>
      <c r="X1147" s="58"/>
      <c r="Y1147" s="58"/>
      <c r="Z1147" s="58"/>
      <c r="AA1147" s="58"/>
      <c r="AB1147" s="58"/>
      <c r="AC1147" s="58"/>
      <c r="AD1147" s="58"/>
      <c r="AE1147" s="58"/>
      <c r="AF1147" s="58"/>
      <c r="AG1147" s="58"/>
      <c r="AH1147" s="58"/>
      <c r="AI1147" s="58"/>
      <c r="AJ1147" s="58"/>
      <c r="AK1147" s="58"/>
      <c r="AL1147" s="58"/>
      <c r="AM1147" s="58"/>
      <c r="AN1147" s="58"/>
      <c r="AO1147" s="58"/>
      <c r="AP1147" s="58"/>
      <c r="AQ1147" s="58"/>
      <c r="AR1147" s="58"/>
      <c r="AS1147" s="58"/>
      <c r="AT1147" s="58"/>
      <c r="AU1147" s="58"/>
      <c r="AV1147" s="58"/>
      <c r="AW1147" s="58"/>
      <c r="AX1147" s="58"/>
      <c r="AY1147" s="58"/>
      <c r="AZ1147" s="58"/>
      <c r="BA1147" s="58"/>
      <c r="BB1147" s="58"/>
      <c r="BC1147" s="58"/>
      <c r="BD1147" s="58"/>
      <c r="BE1147" s="58"/>
      <c r="BF1147" s="58"/>
      <c r="BG1147" s="58"/>
      <c r="BH1147" s="58"/>
      <c r="BI1147" s="58"/>
      <c r="BJ1147" s="58"/>
      <c r="BK1147" s="58"/>
      <c r="BL1147" s="58"/>
      <c r="BM1147" s="58"/>
      <c r="BN1147" s="58"/>
      <c r="BO1147" s="58"/>
      <c r="BP1147" s="58"/>
      <c r="BQ1147" s="58"/>
      <c r="BR1147" s="58"/>
      <c r="BS1147" s="58"/>
      <c r="BT1147" s="58"/>
      <c r="BU1147" s="58"/>
      <c r="BV1147" s="58"/>
      <c r="BW1147" s="58"/>
      <c r="BX1147" s="58"/>
      <c r="BY1147" s="58"/>
      <c r="BZ1147" s="58"/>
      <c r="CA1147" s="58"/>
      <c r="CB1147" s="58"/>
      <c r="CC1147" s="58"/>
      <c r="CD1147" s="58"/>
      <c r="CE1147" s="58"/>
      <c r="CF1147" s="58"/>
      <c r="CG1147" s="58"/>
      <c r="CH1147" s="58"/>
      <c r="CI1147" s="58"/>
      <c r="CJ1147" s="58"/>
      <c r="CK1147" s="58"/>
      <c r="CL1147" s="58"/>
      <c r="CM1147" s="58"/>
      <c r="CN1147" s="58"/>
      <c r="CO1147" s="58"/>
      <c r="CP1147" s="58"/>
      <c r="CQ1147" s="58"/>
      <c r="CR1147" s="58"/>
      <c r="CS1147" s="58"/>
      <c r="CT1147" s="58"/>
      <c r="CU1147" s="58"/>
      <c r="CV1147" s="58"/>
      <c r="CW1147" s="58"/>
      <c r="CX1147" s="58"/>
      <c r="CY1147" s="58"/>
      <c r="CZ1147" s="58"/>
      <c r="DA1147" s="58"/>
      <c r="DB1147" s="58"/>
      <c r="DC1147" s="58"/>
      <c r="DD1147" s="58"/>
      <c r="DE1147" s="58"/>
      <c r="DF1147" s="58"/>
      <c r="DG1147" s="58"/>
      <c r="DH1147" s="58"/>
      <c r="DI1147" s="58"/>
      <c r="DJ1147" s="58"/>
      <c r="DK1147" s="58"/>
      <c r="DL1147" s="58"/>
      <c r="DM1147" s="58"/>
      <c r="DN1147" s="58"/>
      <c r="DO1147" s="58"/>
      <c r="DP1147" s="58"/>
      <c r="DQ1147" s="58"/>
      <c r="DR1147" s="58"/>
      <c r="DS1147" s="58"/>
      <c r="DT1147" s="58"/>
      <c r="DU1147" s="58"/>
      <c r="DV1147" s="58"/>
      <c r="DW1147" s="58"/>
      <c r="DX1147" s="58"/>
      <c r="DY1147" s="58"/>
      <c r="DZ1147" s="58"/>
      <c r="EA1147" s="58"/>
      <c r="EB1147" s="58"/>
      <c r="EC1147" s="58"/>
      <c r="ED1147" s="58"/>
      <c r="EE1147" s="58"/>
      <c r="EF1147" s="58"/>
      <c r="EG1147" s="58"/>
      <c r="EH1147" s="58"/>
      <c r="EI1147" s="58"/>
      <c r="EJ1147" s="58"/>
      <c r="EK1147" s="58"/>
      <c r="EL1147" s="58"/>
      <c r="EM1147" s="58"/>
      <c r="EN1147" s="58"/>
      <c r="EO1147" s="58"/>
      <c r="EP1147" s="58"/>
      <c r="EQ1147" s="58"/>
      <c r="ER1147" s="58"/>
      <c r="ES1147" s="58"/>
      <c r="ET1147" s="58"/>
      <c r="EU1147" s="58"/>
      <c r="EV1147" s="58"/>
      <c r="EW1147" s="58"/>
      <c r="EX1147" s="58"/>
      <c r="EY1147" s="58"/>
      <c r="EZ1147" s="58"/>
      <c r="FA1147" s="58"/>
      <c r="FB1147" s="58"/>
      <c r="FC1147" s="58"/>
      <c r="FD1147" s="58"/>
      <c r="FE1147" s="58"/>
      <c r="FF1147" s="58"/>
      <c r="FG1147" s="58"/>
      <c r="FH1147" s="58"/>
      <c r="FI1147" s="58"/>
      <c r="FJ1147" s="58"/>
      <c r="FK1147" s="58"/>
      <c r="FL1147" s="58"/>
      <c r="FM1147" s="58"/>
      <c r="FN1147" s="58"/>
      <c r="FO1147" s="58"/>
      <c r="FP1147" s="58"/>
      <c r="FQ1147" s="58"/>
      <c r="FR1147" s="58"/>
      <c r="FS1147" s="58"/>
      <c r="FT1147" s="58"/>
      <c r="FU1147" s="58"/>
      <c r="FV1147" s="58"/>
      <c r="FW1147" s="58"/>
      <c r="FX1147" s="58"/>
      <c r="FY1147" s="58"/>
      <c r="FZ1147" s="58"/>
      <c r="GA1147" s="58"/>
      <c r="GB1147" s="58"/>
      <c r="GC1147" s="58"/>
      <c r="GD1147" s="58"/>
      <c r="GE1147" s="58"/>
      <c r="GF1147" s="58"/>
      <c r="GG1147" s="58"/>
      <c r="GH1147" s="58"/>
      <c r="GI1147" s="58"/>
      <c r="GJ1147" s="58"/>
      <c r="GK1147" s="58"/>
      <c r="GL1147" s="58"/>
      <c r="GM1147" s="58"/>
      <c r="GN1147" s="58"/>
      <c r="GO1147" s="58"/>
      <c r="GP1147" s="58"/>
      <c r="GQ1147" s="58"/>
      <c r="GR1147" s="58"/>
      <c r="GS1147" s="58"/>
      <c r="GT1147" s="58"/>
      <c r="GU1147" s="58"/>
      <c r="GV1147" s="58"/>
      <c r="GW1147" s="58"/>
      <c r="GX1147" s="58"/>
      <c r="GY1147" s="58"/>
      <c r="GZ1147" s="58"/>
      <c r="HA1147" s="58"/>
      <c r="HB1147" s="58"/>
      <c r="HC1147" s="58"/>
      <c r="HD1147" s="58"/>
      <c r="HE1147" s="58"/>
      <c r="HF1147" s="58"/>
      <c r="HG1147" s="58"/>
      <c r="HH1147" s="58"/>
      <c r="HI1147" s="58"/>
      <c r="HJ1147" s="58"/>
      <c r="HK1147" s="58"/>
      <c r="HL1147" s="58"/>
      <c r="HM1147" s="58"/>
      <c r="HN1147" s="58"/>
      <c r="HO1147" s="58"/>
      <c r="HP1147" s="58"/>
      <c r="HQ1147" s="58"/>
      <c r="HR1147" s="58"/>
      <c r="HS1147" s="58"/>
      <c r="HT1147" s="58"/>
      <c r="HU1147" s="58"/>
      <c r="HV1147" s="58"/>
      <c r="HW1147" s="58"/>
      <c r="HX1147" s="58"/>
      <c r="HY1147" s="58"/>
      <c r="HZ1147" s="58"/>
    </row>
    <row r="1148" spans="1:234" s="177" customFormat="1" ht="38.25">
      <c r="A1148" s="437"/>
      <c r="B1148" s="63" t="s">
        <v>1370</v>
      </c>
      <c r="C1148" s="230"/>
      <c r="D1148" s="482"/>
      <c r="E1148" s="526"/>
      <c r="F1148" s="505"/>
      <c r="G1148" s="314"/>
      <c r="H1148" s="58"/>
      <c r="I1148" s="40"/>
      <c r="J1148" s="40"/>
      <c r="K1148" s="40"/>
      <c r="L1148" s="58"/>
      <c r="M1148" s="58"/>
      <c r="N1148" s="58"/>
      <c r="O1148" s="58"/>
      <c r="P1148" s="58"/>
      <c r="Q1148" s="58"/>
      <c r="R1148" s="58"/>
      <c r="S1148" s="58"/>
      <c r="T1148" s="58"/>
      <c r="U1148" s="58"/>
      <c r="V1148" s="58"/>
      <c r="W1148" s="58"/>
      <c r="X1148" s="58"/>
      <c r="Y1148" s="58"/>
      <c r="Z1148" s="58"/>
      <c r="AA1148" s="58"/>
      <c r="AB1148" s="58"/>
      <c r="AC1148" s="58"/>
      <c r="AD1148" s="58"/>
      <c r="AE1148" s="58"/>
      <c r="AF1148" s="58"/>
      <c r="AG1148" s="58"/>
      <c r="AH1148" s="58"/>
      <c r="AI1148" s="58"/>
      <c r="AJ1148" s="58"/>
      <c r="AK1148" s="58"/>
      <c r="AL1148" s="58"/>
      <c r="AM1148" s="58"/>
      <c r="AN1148" s="58"/>
      <c r="AO1148" s="58"/>
      <c r="AP1148" s="58"/>
      <c r="AQ1148" s="58"/>
      <c r="AR1148" s="58"/>
      <c r="AS1148" s="58"/>
      <c r="AT1148" s="58"/>
      <c r="AU1148" s="58"/>
      <c r="AV1148" s="58"/>
      <c r="AW1148" s="58"/>
      <c r="AX1148" s="58"/>
      <c r="AY1148" s="58"/>
      <c r="AZ1148" s="58"/>
      <c r="BA1148" s="58"/>
      <c r="BB1148" s="58"/>
      <c r="BC1148" s="58"/>
      <c r="BD1148" s="58"/>
      <c r="BE1148" s="58"/>
      <c r="BF1148" s="58"/>
      <c r="BG1148" s="58"/>
      <c r="BH1148" s="58"/>
      <c r="BI1148" s="58"/>
      <c r="BJ1148" s="58"/>
      <c r="BK1148" s="58"/>
      <c r="BL1148" s="58"/>
      <c r="BM1148" s="58"/>
      <c r="BN1148" s="58"/>
      <c r="BO1148" s="58"/>
      <c r="BP1148" s="58"/>
      <c r="BQ1148" s="58"/>
      <c r="BR1148" s="58"/>
      <c r="BS1148" s="58"/>
      <c r="BT1148" s="58"/>
      <c r="BU1148" s="58"/>
      <c r="BV1148" s="58"/>
      <c r="BW1148" s="58"/>
      <c r="BX1148" s="58"/>
      <c r="BY1148" s="58"/>
      <c r="BZ1148" s="58"/>
      <c r="CA1148" s="58"/>
      <c r="CB1148" s="58"/>
      <c r="CC1148" s="58"/>
      <c r="CD1148" s="58"/>
      <c r="CE1148" s="58"/>
      <c r="CF1148" s="58"/>
      <c r="CG1148" s="58"/>
      <c r="CH1148" s="58"/>
      <c r="CI1148" s="58"/>
      <c r="CJ1148" s="58"/>
      <c r="CK1148" s="58"/>
      <c r="CL1148" s="58"/>
      <c r="CM1148" s="58"/>
      <c r="CN1148" s="58"/>
      <c r="CO1148" s="58"/>
      <c r="CP1148" s="58"/>
      <c r="CQ1148" s="58"/>
      <c r="CR1148" s="58"/>
      <c r="CS1148" s="58"/>
      <c r="CT1148" s="58"/>
      <c r="CU1148" s="58"/>
      <c r="CV1148" s="58"/>
      <c r="CW1148" s="58"/>
      <c r="CX1148" s="58"/>
      <c r="CY1148" s="58"/>
      <c r="CZ1148" s="58"/>
      <c r="DA1148" s="58"/>
      <c r="DB1148" s="58"/>
      <c r="DC1148" s="58"/>
      <c r="DD1148" s="58"/>
      <c r="DE1148" s="58"/>
      <c r="DF1148" s="58"/>
      <c r="DG1148" s="58"/>
      <c r="DH1148" s="58"/>
      <c r="DI1148" s="58"/>
      <c r="DJ1148" s="58"/>
      <c r="DK1148" s="58"/>
      <c r="DL1148" s="58"/>
      <c r="DM1148" s="58"/>
      <c r="DN1148" s="58"/>
      <c r="DO1148" s="58"/>
      <c r="DP1148" s="58"/>
      <c r="DQ1148" s="58"/>
      <c r="DR1148" s="58"/>
      <c r="DS1148" s="58"/>
      <c r="DT1148" s="58"/>
      <c r="DU1148" s="58"/>
      <c r="DV1148" s="58"/>
      <c r="DW1148" s="58"/>
      <c r="DX1148" s="58"/>
      <c r="DY1148" s="58"/>
      <c r="DZ1148" s="58"/>
      <c r="EA1148" s="58"/>
      <c r="EB1148" s="58"/>
      <c r="EC1148" s="58"/>
      <c r="ED1148" s="58"/>
      <c r="EE1148" s="58"/>
      <c r="EF1148" s="58"/>
      <c r="EG1148" s="58"/>
      <c r="EH1148" s="58"/>
      <c r="EI1148" s="58"/>
      <c r="EJ1148" s="58"/>
      <c r="EK1148" s="58"/>
      <c r="EL1148" s="58"/>
      <c r="EM1148" s="58"/>
      <c r="EN1148" s="58"/>
      <c r="EO1148" s="58"/>
      <c r="EP1148" s="58"/>
      <c r="EQ1148" s="58"/>
      <c r="ER1148" s="58"/>
      <c r="ES1148" s="58"/>
      <c r="ET1148" s="58"/>
      <c r="EU1148" s="58"/>
      <c r="EV1148" s="58"/>
      <c r="EW1148" s="58"/>
      <c r="EX1148" s="58"/>
      <c r="EY1148" s="58"/>
      <c r="EZ1148" s="58"/>
      <c r="FA1148" s="58"/>
      <c r="FB1148" s="58"/>
      <c r="FC1148" s="58"/>
      <c r="FD1148" s="58"/>
      <c r="FE1148" s="58"/>
      <c r="FF1148" s="58"/>
      <c r="FG1148" s="58"/>
      <c r="FH1148" s="58"/>
      <c r="FI1148" s="58"/>
      <c r="FJ1148" s="58"/>
      <c r="FK1148" s="58"/>
      <c r="FL1148" s="58"/>
      <c r="FM1148" s="58"/>
      <c r="FN1148" s="58"/>
      <c r="FO1148" s="58"/>
      <c r="FP1148" s="58"/>
      <c r="FQ1148" s="58"/>
      <c r="FR1148" s="58"/>
      <c r="FS1148" s="58"/>
      <c r="FT1148" s="58"/>
      <c r="FU1148" s="58"/>
      <c r="FV1148" s="58"/>
      <c r="FW1148" s="58"/>
      <c r="FX1148" s="58"/>
      <c r="FY1148" s="58"/>
      <c r="FZ1148" s="58"/>
      <c r="GA1148" s="58"/>
      <c r="GB1148" s="58"/>
      <c r="GC1148" s="58"/>
      <c r="GD1148" s="58"/>
      <c r="GE1148" s="58"/>
      <c r="GF1148" s="58"/>
      <c r="GG1148" s="58"/>
      <c r="GH1148" s="58"/>
      <c r="GI1148" s="58"/>
      <c r="GJ1148" s="58"/>
      <c r="GK1148" s="58"/>
      <c r="GL1148" s="58"/>
      <c r="GM1148" s="58"/>
      <c r="GN1148" s="58"/>
      <c r="GO1148" s="58"/>
      <c r="GP1148" s="58"/>
      <c r="GQ1148" s="58"/>
      <c r="GR1148" s="58"/>
      <c r="GS1148" s="58"/>
      <c r="GT1148" s="58"/>
      <c r="GU1148" s="58"/>
      <c r="GV1148" s="58"/>
      <c r="GW1148" s="58"/>
      <c r="GX1148" s="58"/>
      <c r="GY1148" s="58"/>
      <c r="GZ1148" s="58"/>
      <c r="HA1148" s="58"/>
      <c r="HB1148" s="58"/>
      <c r="HC1148" s="58"/>
      <c r="HD1148" s="58"/>
      <c r="HE1148" s="58"/>
      <c r="HF1148" s="58"/>
      <c r="HG1148" s="58"/>
      <c r="HH1148" s="58"/>
      <c r="HI1148" s="58"/>
      <c r="HJ1148" s="58"/>
      <c r="HK1148" s="58"/>
      <c r="HL1148" s="58"/>
      <c r="HM1148" s="58"/>
      <c r="HN1148" s="58"/>
      <c r="HO1148" s="58"/>
      <c r="HP1148" s="58"/>
      <c r="HQ1148" s="58"/>
      <c r="HR1148" s="58"/>
      <c r="HS1148" s="58"/>
      <c r="HT1148" s="58"/>
      <c r="HU1148" s="58"/>
      <c r="HV1148" s="58"/>
      <c r="HW1148" s="58"/>
      <c r="HX1148" s="58"/>
      <c r="HY1148" s="58"/>
      <c r="HZ1148" s="58"/>
    </row>
    <row r="1149" spans="1:234" s="177" customFormat="1">
      <c r="A1149" s="628"/>
      <c r="B1149" s="448" t="s">
        <v>1380</v>
      </c>
      <c r="C1149" s="229" t="s">
        <v>419</v>
      </c>
      <c r="D1149" s="481">
        <v>907</v>
      </c>
      <c r="E1149" s="570"/>
      <c r="F1149" s="551">
        <f>D1149*E1149</f>
        <v>0</v>
      </c>
      <c r="G1149" s="314"/>
      <c r="H1149" s="58"/>
      <c r="I1149" s="58"/>
      <c r="J1149" s="58"/>
      <c r="K1149" s="58"/>
      <c r="O1149" s="58"/>
      <c r="P1149" s="58"/>
      <c r="Q1149" s="58"/>
      <c r="R1149" s="58"/>
      <c r="S1149" s="58"/>
      <c r="T1149" s="58"/>
      <c r="U1149" s="58"/>
      <c r="V1149" s="58"/>
      <c r="W1149" s="58"/>
      <c r="X1149" s="58"/>
      <c r="Y1149" s="58"/>
      <c r="Z1149" s="58"/>
      <c r="AA1149" s="58"/>
      <c r="AB1149" s="58"/>
      <c r="AC1149" s="58"/>
      <c r="AD1149" s="58"/>
      <c r="AE1149" s="58"/>
      <c r="AF1149" s="58"/>
      <c r="AG1149" s="58"/>
      <c r="AH1149" s="58"/>
      <c r="AI1149" s="58"/>
      <c r="AJ1149" s="58"/>
      <c r="AK1149" s="58"/>
      <c r="AL1149" s="58"/>
      <c r="AM1149" s="58"/>
      <c r="AN1149" s="58"/>
      <c r="AO1149" s="58"/>
      <c r="AP1149" s="58"/>
      <c r="AQ1149" s="58"/>
      <c r="AR1149" s="58"/>
      <c r="AS1149" s="58"/>
      <c r="AT1149" s="58"/>
      <c r="AU1149" s="58"/>
      <c r="AV1149" s="58"/>
      <c r="AW1149" s="58"/>
      <c r="AX1149" s="58"/>
      <c r="AY1149" s="58"/>
      <c r="AZ1149" s="58"/>
      <c r="BA1149" s="58"/>
      <c r="BB1149" s="58"/>
      <c r="BC1149" s="58"/>
      <c r="BD1149" s="58"/>
      <c r="BE1149" s="58"/>
      <c r="BF1149" s="58"/>
      <c r="BG1149" s="58"/>
      <c r="BH1149" s="58"/>
      <c r="BI1149" s="58"/>
      <c r="BJ1149" s="58"/>
      <c r="BK1149" s="58"/>
      <c r="BL1149" s="58"/>
      <c r="BM1149" s="58"/>
      <c r="BN1149" s="58"/>
      <c r="BO1149" s="58"/>
      <c r="BP1149" s="58"/>
      <c r="BQ1149" s="58"/>
      <c r="BR1149" s="58"/>
      <c r="BS1149" s="58"/>
      <c r="BT1149" s="58"/>
      <c r="BU1149" s="58"/>
      <c r="BV1149" s="58"/>
      <c r="BW1149" s="58"/>
      <c r="BX1149" s="58"/>
      <c r="BY1149" s="58"/>
      <c r="BZ1149" s="58"/>
      <c r="CA1149" s="58"/>
      <c r="CB1149" s="58"/>
      <c r="CC1149" s="58"/>
      <c r="CD1149" s="58"/>
      <c r="CE1149" s="58"/>
      <c r="CF1149" s="58"/>
      <c r="CG1149" s="58"/>
      <c r="CH1149" s="58"/>
      <c r="CI1149" s="58"/>
      <c r="CJ1149" s="58"/>
      <c r="CK1149" s="58"/>
      <c r="CL1149" s="58"/>
      <c r="CM1149" s="58"/>
      <c r="CN1149" s="58"/>
      <c r="CO1149" s="58"/>
      <c r="CP1149" s="58"/>
      <c r="CQ1149" s="58"/>
      <c r="CR1149" s="58"/>
      <c r="CS1149" s="58"/>
      <c r="CT1149" s="58"/>
      <c r="CU1149" s="58"/>
      <c r="CV1149" s="58"/>
      <c r="CW1149" s="58"/>
      <c r="CX1149" s="58"/>
      <c r="CY1149" s="58"/>
      <c r="CZ1149" s="58"/>
      <c r="DA1149" s="58"/>
      <c r="DB1149" s="58"/>
      <c r="DC1149" s="58"/>
      <c r="DD1149" s="58"/>
      <c r="DE1149" s="58"/>
      <c r="DF1149" s="58"/>
      <c r="DG1149" s="58"/>
      <c r="DH1149" s="58"/>
      <c r="DI1149" s="58"/>
      <c r="DJ1149" s="58"/>
      <c r="DK1149" s="58"/>
      <c r="DL1149" s="58"/>
      <c r="DM1149" s="58"/>
      <c r="DN1149" s="58"/>
      <c r="DO1149" s="58"/>
      <c r="DP1149" s="58"/>
      <c r="DQ1149" s="58"/>
      <c r="DR1149" s="58"/>
      <c r="DS1149" s="58"/>
      <c r="DT1149" s="58"/>
      <c r="DU1149" s="58"/>
      <c r="DV1149" s="58"/>
      <c r="DW1149" s="58"/>
      <c r="DX1149" s="58"/>
      <c r="DY1149" s="58"/>
      <c r="DZ1149" s="58"/>
      <c r="EA1149" s="58"/>
      <c r="EB1149" s="58"/>
      <c r="EC1149" s="58"/>
      <c r="ED1149" s="58"/>
      <c r="EE1149" s="58"/>
      <c r="EF1149" s="58"/>
      <c r="EG1149" s="58"/>
      <c r="EH1149" s="58"/>
      <c r="EI1149" s="58"/>
      <c r="EJ1149" s="58"/>
      <c r="EK1149" s="58"/>
      <c r="EL1149" s="58"/>
      <c r="EM1149" s="58"/>
      <c r="EN1149" s="58"/>
      <c r="EO1149" s="58"/>
      <c r="EP1149" s="58"/>
      <c r="EQ1149" s="58"/>
      <c r="ER1149" s="58"/>
      <c r="ES1149" s="58"/>
      <c r="ET1149" s="58"/>
      <c r="EU1149" s="58"/>
      <c r="EV1149" s="58"/>
      <c r="EW1149" s="58"/>
      <c r="EX1149" s="58"/>
      <c r="EY1149" s="58"/>
      <c r="EZ1149" s="58"/>
      <c r="FA1149" s="58"/>
      <c r="FB1149" s="58"/>
      <c r="FC1149" s="58"/>
      <c r="FD1149" s="58"/>
      <c r="FE1149" s="58"/>
      <c r="FF1149" s="58"/>
      <c r="FG1149" s="58"/>
      <c r="FH1149" s="58"/>
      <c r="FI1149" s="58"/>
      <c r="FJ1149" s="58"/>
      <c r="FK1149" s="58"/>
      <c r="FL1149" s="58"/>
      <c r="FM1149" s="58"/>
      <c r="FN1149" s="58"/>
      <c r="FO1149" s="58"/>
      <c r="FP1149" s="58"/>
      <c r="FQ1149" s="58"/>
      <c r="FR1149" s="58"/>
      <c r="FS1149" s="58"/>
      <c r="FT1149" s="58"/>
      <c r="FU1149" s="58"/>
      <c r="FV1149" s="58"/>
      <c r="FW1149" s="58"/>
      <c r="FX1149" s="58"/>
      <c r="FY1149" s="58"/>
      <c r="FZ1149" s="58"/>
      <c r="GA1149" s="58"/>
      <c r="GB1149" s="58"/>
      <c r="GC1149" s="58"/>
      <c r="GD1149" s="58"/>
      <c r="GE1149" s="58"/>
      <c r="GF1149" s="58"/>
      <c r="GG1149" s="58"/>
      <c r="GH1149" s="58"/>
      <c r="GI1149" s="58"/>
      <c r="GJ1149" s="58"/>
      <c r="GK1149" s="58"/>
      <c r="GL1149" s="58"/>
      <c r="GM1149" s="58"/>
      <c r="GN1149" s="58"/>
      <c r="GO1149" s="58"/>
      <c r="GP1149" s="58"/>
      <c r="GQ1149" s="58"/>
      <c r="GR1149" s="58"/>
      <c r="GS1149" s="58"/>
      <c r="GT1149" s="58"/>
      <c r="GU1149" s="58"/>
      <c r="GV1149" s="58"/>
      <c r="GW1149" s="58"/>
      <c r="GX1149" s="58"/>
      <c r="GY1149" s="58"/>
      <c r="GZ1149" s="58"/>
      <c r="HA1149" s="58"/>
      <c r="HB1149" s="58"/>
      <c r="HC1149" s="58"/>
      <c r="HD1149" s="58"/>
      <c r="HE1149" s="58"/>
      <c r="HF1149" s="58"/>
      <c r="HG1149" s="58"/>
      <c r="HH1149" s="58"/>
      <c r="HI1149" s="58"/>
      <c r="HJ1149" s="58"/>
      <c r="HK1149" s="58"/>
      <c r="HL1149" s="58"/>
      <c r="HM1149" s="58"/>
      <c r="HN1149" s="58"/>
      <c r="HO1149" s="58"/>
      <c r="HP1149" s="58"/>
      <c r="HQ1149" s="58"/>
      <c r="HR1149" s="58"/>
      <c r="HS1149" s="58"/>
      <c r="HT1149" s="58"/>
      <c r="HU1149" s="58"/>
      <c r="HV1149" s="58"/>
      <c r="HW1149" s="58"/>
      <c r="HX1149" s="58"/>
      <c r="HY1149" s="58"/>
      <c r="HZ1149" s="58"/>
    </row>
    <row r="1150" spans="1:234" s="177" customFormat="1">
      <c r="A1150" s="437"/>
      <c r="B1150" s="449"/>
      <c r="C1150" s="230"/>
      <c r="D1150" s="482"/>
      <c r="E1150" s="526"/>
      <c r="F1150" s="505"/>
      <c r="G1150" s="314"/>
      <c r="H1150" s="58"/>
      <c r="O1150" s="58"/>
      <c r="P1150" s="58"/>
      <c r="Q1150" s="58"/>
      <c r="R1150" s="58"/>
      <c r="S1150" s="58"/>
      <c r="T1150" s="58"/>
      <c r="U1150" s="58"/>
      <c r="V1150" s="58"/>
      <c r="W1150" s="58"/>
      <c r="X1150" s="58"/>
      <c r="Y1150" s="58"/>
      <c r="Z1150" s="58"/>
      <c r="AA1150" s="58"/>
      <c r="AB1150" s="58"/>
      <c r="AC1150" s="58"/>
      <c r="AD1150" s="58"/>
      <c r="AE1150" s="58"/>
      <c r="AF1150" s="58"/>
      <c r="AG1150" s="58"/>
      <c r="AH1150" s="58"/>
      <c r="AI1150" s="58"/>
      <c r="AJ1150" s="58"/>
      <c r="AK1150" s="58"/>
      <c r="AL1150" s="58"/>
      <c r="AM1150" s="58"/>
      <c r="AN1150" s="58"/>
      <c r="AO1150" s="58"/>
      <c r="AP1150" s="58"/>
      <c r="AQ1150" s="58"/>
      <c r="AR1150" s="58"/>
      <c r="AS1150" s="58"/>
      <c r="AT1150" s="58"/>
      <c r="AU1150" s="58"/>
      <c r="AV1150" s="58"/>
      <c r="AW1150" s="58"/>
      <c r="AX1150" s="58"/>
      <c r="AY1150" s="58"/>
      <c r="AZ1150" s="58"/>
      <c r="BA1150" s="58"/>
      <c r="BB1150" s="58"/>
      <c r="BC1150" s="58"/>
      <c r="BD1150" s="58"/>
      <c r="BE1150" s="58"/>
      <c r="BF1150" s="58"/>
      <c r="BG1150" s="58"/>
      <c r="BH1150" s="58"/>
      <c r="BI1150" s="58"/>
      <c r="BJ1150" s="58"/>
      <c r="BK1150" s="58"/>
      <c r="BL1150" s="58"/>
      <c r="BM1150" s="58"/>
      <c r="BN1150" s="58"/>
      <c r="BO1150" s="58"/>
      <c r="BP1150" s="58"/>
      <c r="BQ1150" s="58"/>
      <c r="BR1150" s="58"/>
      <c r="BS1150" s="58"/>
      <c r="BT1150" s="58"/>
      <c r="BU1150" s="58"/>
      <c r="BV1150" s="58"/>
      <c r="BW1150" s="58"/>
      <c r="BX1150" s="58"/>
      <c r="BY1150" s="58"/>
      <c r="BZ1150" s="58"/>
      <c r="CA1150" s="58"/>
      <c r="CB1150" s="58"/>
      <c r="CC1150" s="58"/>
      <c r="CD1150" s="58"/>
      <c r="CE1150" s="58"/>
      <c r="CF1150" s="58"/>
      <c r="CG1150" s="58"/>
      <c r="CH1150" s="58"/>
      <c r="CI1150" s="58"/>
      <c r="CJ1150" s="58"/>
      <c r="CK1150" s="58"/>
      <c r="CL1150" s="58"/>
      <c r="CM1150" s="58"/>
      <c r="CN1150" s="58"/>
      <c r="CO1150" s="58"/>
      <c r="CP1150" s="58"/>
      <c r="CQ1150" s="58"/>
      <c r="CR1150" s="58"/>
      <c r="CS1150" s="58"/>
      <c r="CT1150" s="58"/>
      <c r="CU1150" s="58"/>
      <c r="CV1150" s="58"/>
      <c r="CW1150" s="58"/>
      <c r="CX1150" s="58"/>
      <c r="CY1150" s="58"/>
      <c r="CZ1150" s="58"/>
      <c r="DA1150" s="58"/>
      <c r="DB1150" s="58"/>
      <c r="DC1150" s="58"/>
      <c r="DD1150" s="58"/>
      <c r="DE1150" s="58"/>
      <c r="DF1150" s="58"/>
      <c r="DG1150" s="58"/>
      <c r="DH1150" s="58"/>
      <c r="DI1150" s="58"/>
      <c r="DJ1150" s="58"/>
      <c r="DK1150" s="58"/>
      <c r="DL1150" s="58"/>
      <c r="DM1150" s="58"/>
      <c r="DN1150" s="58"/>
      <c r="DO1150" s="58"/>
      <c r="DP1150" s="58"/>
      <c r="DQ1150" s="58"/>
      <c r="DR1150" s="58"/>
      <c r="DS1150" s="58"/>
      <c r="DT1150" s="58"/>
      <c r="DU1150" s="58"/>
      <c r="DV1150" s="58"/>
      <c r="DW1150" s="58"/>
      <c r="DX1150" s="58"/>
      <c r="DY1150" s="58"/>
      <c r="DZ1150" s="58"/>
      <c r="EA1150" s="58"/>
      <c r="EB1150" s="58"/>
      <c r="EC1150" s="58"/>
      <c r="ED1150" s="58"/>
      <c r="EE1150" s="58"/>
      <c r="EF1150" s="58"/>
      <c r="EG1150" s="58"/>
      <c r="EH1150" s="58"/>
      <c r="EI1150" s="58"/>
      <c r="EJ1150" s="58"/>
      <c r="EK1150" s="58"/>
      <c r="EL1150" s="58"/>
      <c r="EM1150" s="58"/>
      <c r="EN1150" s="58"/>
      <c r="EO1150" s="58"/>
      <c r="EP1150" s="58"/>
      <c r="EQ1150" s="58"/>
      <c r="ER1150" s="58"/>
      <c r="ES1150" s="58"/>
      <c r="ET1150" s="58"/>
      <c r="EU1150" s="58"/>
      <c r="EV1150" s="58"/>
      <c r="EW1150" s="58"/>
      <c r="EX1150" s="58"/>
      <c r="EY1150" s="58"/>
      <c r="EZ1150" s="58"/>
      <c r="FA1150" s="58"/>
      <c r="FB1150" s="58"/>
      <c r="FC1150" s="58"/>
      <c r="FD1150" s="58"/>
      <c r="FE1150" s="58"/>
      <c r="FF1150" s="58"/>
      <c r="FG1150" s="58"/>
      <c r="FH1150" s="58"/>
      <c r="FI1150" s="58"/>
      <c r="FJ1150" s="58"/>
      <c r="FK1150" s="58"/>
      <c r="FL1150" s="58"/>
      <c r="FM1150" s="58"/>
      <c r="FN1150" s="58"/>
      <c r="FO1150" s="58"/>
      <c r="FP1150" s="58"/>
      <c r="FQ1150" s="58"/>
      <c r="FR1150" s="58"/>
      <c r="FS1150" s="58"/>
      <c r="FT1150" s="58"/>
      <c r="FU1150" s="58"/>
      <c r="FV1150" s="58"/>
      <c r="FW1150" s="58"/>
      <c r="FX1150" s="58"/>
      <c r="FY1150" s="58"/>
      <c r="FZ1150" s="58"/>
      <c r="GA1150" s="58"/>
      <c r="GB1150" s="58"/>
      <c r="GC1150" s="58"/>
      <c r="GD1150" s="58"/>
      <c r="GE1150" s="58"/>
      <c r="GF1150" s="58"/>
      <c r="GG1150" s="58"/>
      <c r="GH1150" s="58"/>
      <c r="GI1150" s="58"/>
      <c r="GJ1150" s="58"/>
      <c r="GK1150" s="58"/>
      <c r="GL1150" s="58"/>
      <c r="GM1150" s="58"/>
      <c r="GN1150" s="58"/>
      <c r="GO1150" s="58"/>
      <c r="GP1150" s="58"/>
      <c r="GQ1150" s="58"/>
      <c r="GR1150" s="58"/>
      <c r="GS1150" s="58"/>
      <c r="GT1150" s="58"/>
      <c r="GU1150" s="58"/>
      <c r="GV1150" s="58"/>
      <c r="GW1150" s="58"/>
      <c r="GX1150" s="58"/>
      <c r="GY1150" s="58"/>
      <c r="GZ1150" s="58"/>
      <c r="HA1150" s="58"/>
      <c r="HB1150" s="58"/>
      <c r="HC1150" s="58"/>
      <c r="HD1150" s="58"/>
      <c r="HE1150" s="58"/>
      <c r="HF1150" s="58"/>
      <c r="HG1150" s="58"/>
      <c r="HH1150" s="58"/>
      <c r="HI1150" s="58"/>
      <c r="HJ1150" s="58"/>
      <c r="HK1150" s="58"/>
      <c r="HL1150" s="58"/>
      <c r="HM1150" s="58"/>
      <c r="HN1150" s="58"/>
      <c r="HO1150" s="58"/>
      <c r="HP1150" s="58"/>
      <c r="HQ1150" s="58"/>
      <c r="HR1150" s="58"/>
      <c r="HS1150" s="58"/>
      <c r="HT1150" s="58"/>
      <c r="HU1150" s="58"/>
      <c r="HV1150" s="58"/>
      <c r="HW1150" s="58"/>
      <c r="HX1150" s="58"/>
      <c r="HY1150" s="58"/>
      <c r="HZ1150" s="58"/>
    </row>
    <row r="1151" spans="1:234" s="105" customFormat="1">
      <c r="A1151" s="432" t="s">
        <v>1570</v>
      </c>
      <c r="B1151" s="435" t="s">
        <v>1571</v>
      </c>
      <c r="C1151" s="223"/>
      <c r="D1151" s="478"/>
      <c r="E1151" s="505"/>
      <c r="F1151" s="505"/>
      <c r="G1151" s="314"/>
      <c r="H1151" s="58"/>
      <c r="I1151" s="177"/>
      <c r="J1151" s="177"/>
      <c r="K1151" s="177"/>
      <c r="L1151" s="177"/>
      <c r="M1151" s="177"/>
      <c r="N1151" s="177"/>
    </row>
    <row r="1152" spans="1:234" s="105" customFormat="1" ht="76.5">
      <c r="A1152" s="432"/>
      <c r="B1152" s="435" t="s">
        <v>1574</v>
      </c>
      <c r="C1152" s="223"/>
      <c r="D1152" s="478"/>
      <c r="E1152" s="511"/>
      <c r="F1152" s="505"/>
      <c r="G1152" s="314"/>
      <c r="H1152" s="58"/>
      <c r="I1152" s="177"/>
      <c r="J1152" s="177"/>
      <c r="K1152" s="177"/>
      <c r="L1152" s="177"/>
      <c r="M1152" s="177"/>
      <c r="N1152" s="177"/>
    </row>
    <row r="1153" spans="1:234" s="207" customFormat="1" ht="25.5">
      <c r="A1153" s="432"/>
      <c r="B1153" s="435" t="s">
        <v>1575</v>
      </c>
      <c r="C1153" s="223"/>
      <c r="D1153" s="478"/>
      <c r="E1153" s="511"/>
      <c r="F1153" s="505"/>
      <c r="G1153" s="314"/>
      <c r="H1153" s="105"/>
      <c r="I1153" s="177"/>
      <c r="J1153" s="177"/>
      <c r="K1153" s="177"/>
      <c r="L1153" s="177"/>
      <c r="M1153" s="177"/>
      <c r="N1153" s="177"/>
    </row>
    <row r="1154" spans="1:234" s="177" customFormat="1" ht="63.75">
      <c r="A1154" s="244" t="s">
        <v>963</v>
      </c>
      <c r="B1154" s="63" t="s">
        <v>1576</v>
      </c>
      <c r="C1154" s="230"/>
      <c r="D1154" s="482"/>
      <c r="E1154" s="526"/>
      <c r="F1154" s="505"/>
      <c r="G1154" s="314"/>
      <c r="H1154" s="105"/>
      <c r="O1154" s="58"/>
      <c r="P1154" s="58"/>
      <c r="Q1154" s="58"/>
      <c r="R1154" s="58"/>
      <c r="S1154" s="58"/>
      <c r="T1154" s="58"/>
      <c r="U1154" s="58"/>
      <c r="V1154" s="58"/>
      <c r="W1154" s="58"/>
      <c r="X1154" s="58"/>
      <c r="Y1154" s="58"/>
      <c r="Z1154" s="58"/>
      <c r="AA1154" s="58"/>
      <c r="AB1154" s="58"/>
      <c r="AC1154" s="58"/>
      <c r="AD1154" s="58"/>
      <c r="AE1154" s="58"/>
      <c r="AF1154" s="58"/>
      <c r="AG1154" s="58"/>
      <c r="AH1154" s="58"/>
      <c r="AI1154" s="58"/>
      <c r="AJ1154" s="58"/>
      <c r="AK1154" s="58"/>
      <c r="AL1154" s="58"/>
      <c r="AM1154" s="58"/>
      <c r="AN1154" s="58"/>
      <c r="AO1154" s="58"/>
      <c r="AP1154" s="58"/>
      <c r="AQ1154" s="58"/>
      <c r="AR1154" s="58"/>
      <c r="AS1154" s="58"/>
      <c r="AT1154" s="58"/>
      <c r="AU1154" s="58"/>
      <c r="AV1154" s="58"/>
      <c r="AW1154" s="58"/>
      <c r="AX1154" s="58"/>
      <c r="AY1154" s="58"/>
      <c r="AZ1154" s="58"/>
      <c r="BA1154" s="58"/>
      <c r="BB1154" s="58"/>
      <c r="BC1154" s="58"/>
      <c r="BD1154" s="58"/>
      <c r="BE1154" s="58"/>
      <c r="BF1154" s="58"/>
      <c r="BG1154" s="58"/>
      <c r="BH1154" s="58"/>
      <c r="BI1154" s="58"/>
      <c r="BJ1154" s="58"/>
      <c r="BK1154" s="58"/>
      <c r="BL1154" s="58"/>
      <c r="BM1154" s="58"/>
      <c r="BN1154" s="58"/>
      <c r="BO1154" s="58"/>
      <c r="BP1154" s="58"/>
      <c r="BQ1154" s="58"/>
      <c r="BR1154" s="58"/>
      <c r="BS1154" s="58"/>
      <c r="BT1154" s="58"/>
      <c r="BU1154" s="58"/>
      <c r="BV1154" s="58"/>
      <c r="BW1154" s="58"/>
      <c r="BX1154" s="58"/>
      <c r="BY1154" s="58"/>
      <c r="BZ1154" s="58"/>
      <c r="CA1154" s="58"/>
      <c r="CB1154" s="58"/>
      <c r="CC1154" s="58"/>
      <c r="CD1154" s="58"/>
      <c r="CE1154" s="58"/>
      <c r="CF1154" s="58"/>
      <c r="CG1154" s="58"/>
      <c r="CH1154" s="58"/>
      <c r="CI1154" s="58"/>
      <c r="CJ1154" s="58"/>
      <c r="CK1154" s="58"/>
      <c r="CL1154" s="58"/>
      <c r="CM1154" s="58"/>
      <c r="CN1154" s="58"/>
      <c r="CO1154" s="58"/>
      <c r="CP1154" s="58"/>
      <c r="CQ1154" s="58"/>
      <c r="CR1154" s="58"/>
      <c r="CS1154" s="58"/>
      <c r="CT1154" s="58"/>
      <c r="CU1154" s="58"/>
      <c r="CV1154" s="58"/>
      <c r="CW1154" s="58"/>
      <c r="CX1154" s="58"/>
      <c r="CY1154" s="58"/>
      <c r="CZ1154" s="58"/>
      <c r="DA1154" s="58"/>
      <c r="DB1154" s="58"/>
      <c r="DC1154" s="58"/>
      <c r="DD1154" s="58"/>
      <c r="DE1154" s="58"/>
      <c r="DF1154" s="58"/>
      <c r="DG1154" s="58"/>
      <c r="DH1154" s="58"/>
      <c r="DI1154" s="58"/>
      <c r="DJ1154" s="58"/>
      <c r="DK1154" s="58"/>
      <c r="DL1154" s="58"/>
      <c r="DM1154" s="58"/>
      <c r="DN1154" s="58"/>
      <c r="DO1154" s="58"/>
      <c r="DP1154" s="58"/>
      <c r="DQ1154" s="58"/>
      <c r="DR1154" s="58"/>
      <c r="DS1154" s="58"/>
      <c r="DT1154" s="58"/>
      <c r="DU1154" s="58"/>
      <c r="DV1154" s="58"/>
      <c r="DW1154" s="58"/>
      <c r="DX1154" s="58"/>
      <c r="DY1154" s="58"/>
      <c r="DZ1154" s="58"/>
      <c r="EA1154" s="58"/>
      <c r="EB1154" s="58"/>
      <c r="EC1154" s="58"/>
      <c r="ED1154" s="58"/>
      <c r="EE1154" s="58"/>
      <c r="EF1154" s="58"/>
      <c r="EG1154" s="58"/>
      <c r="EH1154" s="58"/>
      <c r="EI1154" s="58"/>
      <c r="EJ1154" s="58"/>
      <c r="EK1154" s="58"/>
      <c r="EL1154" s="58"/>
      <c r="EM1154" s="58"/>
      <c r="EN1154" s="58"/>
      <c r="EO1154" s="58"/>
      <c r="EP1154" s="58"/>
      <c r="EQ1154" s="58"/>
      <c r="ER1154" s="58"/>
      <c r="ES1154" s="58"/>
      <c r="ET1154" s="58"/>
      <c r="EU1154" s="58"/>
      <c r="EV1154" s="58"/>
      <c r="EW1154" s="58"/>
      <c r="EX1154" s="58"/>
      <c r="EY1154" s="58"/>
      <c r="EZ1154" s="58"/>
      <c r="FA1154" s="58"/>
      <c r="FB1154" s="58"/>
      <c r="FC1154" s="58"/>
      <c r="FD1154" s="58"/>
      <c r="FE1154" s="58"/>
      <c r="FF1154" s="58"/>
      <c r="FG1154" s="58"/>
      <c r="FH1154" s="58"/>
      <c r="FI1154" s="58"/>
      <c r="FJ1154" s="58"/>
      <c r="FK1154" s="58"/>
      <c r="FL1154" s="58"/>
      <c r="FM1154" s="58"/>
      <c r="FN1154" s="58"/>
      <c r="FO1154" s="58"/>
      <c r="FP1154" s="58"/>
      <c r="FQ1154" s="58"/>
      <c r="FR1154" s="58"/>
      <c r="FS1154" s="58"/>
      <c r="FT1154" s="58"/>
      <c r="FU1154" s="58"/>
      <c r="FV1154" s="58"/>
      <c r="FW1154" s="58"/>
      <c r="FX1154" s="58"/>
      <c r="FY1154" s="58"/>
      <c r="FZ1154" s="58"/>
      <c r="GA1154" s="58"/>
      <c r="GB1154" s="58"/>
      <c r="GC1154" s="58"/>
      <c r="GD1154" s="58"/>
      <c r="GE1154" s="58"/>
      <c r="GF1154" s="58"/>
      <c r="GG1154" s="58"/>
      <c r="GH1154" s="58"/>
      <c r="GI1154" s="58"/>
      <c r="GJ1154" s="58"/>
      <c r="GK1154" s="58"/>
      <c r="GL1154" s="58"/>
      <c r="GM1154" s="58"/>
      <c r="GN1154" s="58"/>
      <c r="GO1154" s="58"/>
      <c r="GP1154" s="58"/>
      <c r="GQ1154" s="58"/>
      <c r="GR1154" s="58"/>
      <c r="GS1154" s="58"/>
      <c r="GT1154" s="58"/>
      <c r="GU1154" s="58"/>
      <c r="GV1154" s="58"/>
      <c r="GW1154" s="58"/>
      <c r="GX1154" s="58"/>
      <c r="GY1154" s="58"/>
      <c r="GZ1154" s="58"/>
      <c r="HA1154" s="58"/>
      <c r="HB1154" s="58"/>
      <c r="HC1154" s="58"/>
      <c r="HD1154" s="58"/>
      <c r="HE1154" s="58"/>
      <c r="HF1154" s="58"/>
      <c r="HG1154" s="58"/>
      <c r="HH1154" s="58"/>
      <c r="HI1154" s="58"/>
      <c r="HJ1154" s="58"/>
      <c r="HK1154" s="58"/>
      <c r="HL1154" s="58"/>
      <c r="HM1154" s="58"/>
      <c r="HN1154" s="58"/>
      <c r="HO1154" s="58"/>
      <c r="HP1154" s="58"/>
      <c r="HQ1154" s="58"/>
      <c r="HR1154" s="58"/>
      <c r="HS1154" s="58"/>
      <c r="HT1154" s="58"/>
      <c r="HU1154" s="58"/>
      <c r="HV1154" s="58"/>
      <c r="HW1154" s="58"/>
      <c r="HX1154" s="58"/>
      <c r="HY1154" s="58"/>
      <c r="HZ1154" s="58"/>
    </row>
    <row r="1155" spans="1:234" s="105" customFormat="1" ht="25.5">
      <c r="A1155" s="625"/>
      <c r="B1155" s="64" t="s">
        <v>1331</v>
      </c>
      <c r="C1155" s="229" t="s">
        <v>0</v>
      </c>
      <c r="D1155" s="481">
        <v>19</v>
      </c>
      <c r="E1155" s="570"/>
      <c r="F1155" s="551">
        <f>D1155*E1155</f>
        <v>0</v>
      </c>
      <c r="G1155" s="314"/>
      <c r="H1155" s="207"/>
      <c r="I1155" s="177"/>
      <c r="J1155" s="177"/>
      <c r="K1155" s="177"/>
    </row>
    <row r="1156" spans="1:234" s="207" customFormat="1">
      <c r="A1156" s="244" t="s">
        <v>968</v>
      </c>
      <c r="B1156" s="63" t="s">
        <v>1577</v>
      </c>
      <c r="C1156" s="230"/>
      <c r="D1156" s="482"/>
      <c r="E1156" s="526"/>
      <c r="F1156" s="503"/>
      <c r="G1156" s="314"/>
      <c r="H1156" s="58"/>
      <c r="I1156" s="105"/>
      <c r="J1156" s="105"/>
      <c r="K1156" s="105"/>
      <c r="L1156" s="105"/>
      <c r="M1156" s="105"/>
      <c r="N1156" s="105"/>
    </row>
    <row r="1157" spans="1:234" s="177" customFormat="1">
      <c r="A1157" s="625"/>
      <c r="B1157" s="64" t="s">
        <v>1578</v>
      </c>
      <c r="C1157" s="229" t="s">
        <v>419</v>
      </c>
      <c r="D1157" s="481">
        <v>17</v>
      </c>
      <c r="E1157" s="570"/>
      <c r="F1157" s="551">
        <f>D1157*E1157</f>
        <v>0</v>
      </c>
      <c r="G1157" s="314"/>
      <c r="H1157" s="105"/>
      <c r="I1157" s="105"/>
      <c r="J1157" s="105"/>
      <c r="K1157" s="105"/>
      <c r="L1157" s="105"/>
      <c r="M1157" s="105"/>
      <c r="N1157" s="105"/>
      <c r="O1157" s="58"/>
      <c r="P1157" s="58"/>
      <c r="Q1157" s="58"/>
      <c r="R1157" s="58"/>
      <c r="S1157" s="58"/>
      <c r="T1157" s="58"/>
      <c r="U1157" s="58"/>
      <c r="V1157" s="58"/>
      <c r="W1157" s="58"/>
      <c r="X1157" s="58"/>
      <c r="Y1157" s="58"/>
      <c r="Z1157" s="58"/>
      <c r="AA1157" s="58"/>
      <c r="AB1157" s="58"/>
      <c r="AC1157" s="58"/>
      <c r="AD1157" s="58"/>
      <c r="AE1157" s="58"/>
      <c r="AF1157" s="58"/>
      <c r="AG1157" s="58"/>
      <c r="AH1157" s="58"/>
      <c r="AI1157" s="58"/>
      <c r="AJ1157" s="58"/>
      <c r="AK1157" s="58"/>
      <c r="AL1157" s="58"/>
      <c r="AM1157" s="58"/>
      <c r="AN1157" s="58"/>
      <c r="AO1157" s="58"/>
      <c r="AP1157" s="58"/>
      <c r="AQ1157" s="58"/>
      <c r="AR1157" s="58"/>
      <c r="AS1157" s="58"/>
      <c r="AT1157" s="58"/>
      <c r="AU1157" s="58"/>
      <c r="AV1157" s="58"/>
      <c r="AW1157" s="58"/>
      <c r="AX1157" s="58"/>
      <c r="AY1157" s="58"/>
      <c r="AZ1157" s="58"/>
      <c r="BA1157" s="58"/>
      <c r="BB1157" s="58"/>
      <c r="BC1157" s="58"/>
      <c r="BD1157" s="58"/>
      <c r="BE1157" s="58"/>
      <c r="BF1157" s="58"/>
      <c r="BG1157" s="58"/>
      <c r="BH1157" s="58"/>
      <c r="BI1157" s="58"/>
      <c r="BJ1157" s="58"/>
      <c r="BK1157" s="58"/>
      <c r="BL1157" s="58"/>
      <c r="BM1157" s="58"/>
      <c r="BN1157" s="58"/>
      <c r="BO1157" s="58"/>
      <c r="BP1157" s="58"/>
      <c r="BQ1157" s="58"/>
      <c r="BR1157" s="58"/>
      <c r="BS1157" s="58"/>
      <c r="BT1157" s="58"/>
      <c r="BU1157" s="58"/>
      <c r="BV1157" s="58"/>
      <c r="BW1157" s="58"/>
      <c r="BX1157" s="58"/>
      <c r="BY1157" s="58"/>
      <c r="BZ1157" s="58"/>
      <c r="CA1157" s="58"/>
      <c r="CB1157" s="58"/>
      <c r="CC1157" s="58"/>
      <c r="CD1157" s="58"/>
      <c r="CE1157" s="58"/>
      <c r="CF1157" s="58"/>
      <c r="CG1157" s="58"/>
      <c r="CH1157" s="58"/>
      <c r="CI1157" s="58"/>
      <c r="CJ1157" s="58"/>
      <c r="CK1157" s="58"/>
      <c r="CL1157" s="58"/>
      <c r="CM1157" s="58"/>
      <c r="CN1157" s="58"/>
      <c r="CO1157" s="58"/>
      <c r="CP1157" s="58"/>
      <c r="CQ1157" s="58"/>
      <c r="CR1157" s="58"/>
      <c r="CS1157" s="58"/>
      <c r="CT1157" s="58"/>
      <c r="CU1157" s="58"/>
      <c r="CV1157" s="58"/>
      <c r="CW1157" s="58"/>
      <c r="CX1157" s="58"/>
      <c r="CY1157" s="58"/>
      <c r="CZ1157" s="58"/>
      <c r="DA1157" s="58"/>
      <c r="DB1157" s="58"/>
      <c r="DC1157" s="58"/>
      <c r="DD1157" s="58"/>
      <c r="DE1157" s="58"/>
      <c r="DF1157" s="58"/>
      <c r="DG1157" s="58"/>
      <c r="DH1157" s="58"/>
      <c r="DI1157" s="58"/>
      <c r="DJ1157" s="58"/>
      <c r="DK1157" s="58"/>
      <c r="DL1157" s="58"/>
      <c r="DM1157" s="58"/>
      <c r="DN1157" s="58"/>
      <c r="DO1157" s="58"/>
      <c r="DP1157" s="58"/>
      <c r="DQ1157" s="58"/>
      <c r="DR1157" s="58"/>
      <c r="DS1157" s="58"/>
      <c r="DT1157" s="58"/>
      <c r="DU1157" s="58"/>
      <c r="DV1157" s="58"/>
      <c r="DW1157" s="58"/>
      <c r="DX1157" s="58"/>
      <c r="DY1157" s="58"/>
      <c r="DZ1157" s="58"/>
      <c r="EA1157" s="58"/>
      <c r="EB1157" s="58"/>
      <c r="EC1157" s="58"/>
      <c r="ED1157" s="58"/>
      <c r="EE1157" s="58"/>
      <c r="EF1157" s="58"/>
      <c r="EG1157" s="58"/>
      <c r="EH1157" s="58"/>
      <c r="EI1157" s="58"/>
      <c r="EJ1157" s="58"/>
      <c r="EK1157" s="58"/>
      <c r="EL1157" s="58"/>
      <c r="EM1157" s="58"/>
      <c r="EN1157" s="58"/>
      <c r="EO1157" s="58"/>
      <c r="EP1157" s="58"/>
      <c r="EQ1157" s="58"/>
      <c r="ER1157" s="58"/>
      <c r="ES1157" s="58"/>
      <c r="ET1157" s="58"/>
      <c r="EU1157" s="58"/>
      <c r="EV1157" s="58"/>
      <c r="EW1157" s="58"/>
      <c r="EX1157" s="58"/>
      <c r="EY1157" s="58"/>
      <c r="EZ1157" s="58"/>
      <c r="FA1157" s="58"/>
      <c r="FB1157" s="58"/>
      <c r="FC1157" s="58"/>
      <c r="FD1157" s="58"/>
      <c r="FE1157" s="58"/>
      <c r="FF1157" s="58"/>
      <c r="FG1157" s="58"/>
      <c r="FH1157" s="58"/>
      <c r="FI1157" s="58"/>
      <c r="FJ1157" s="58"/>
      <c r="FK1157" s="58"/>
      <c r="FL1157" s="58"/>
      <c r="FM1157" s="58"/>
      <c r="FN1157" s="58"/>
      <c r="FO1157" s="58"/>
      <c r="FP1157" s="58"/>
      <c r="FQ1157" s="58"/>
      <c r="FR1157" s="58"/>
      <c r="FS1157" s="58"/>
      <c r="FT1157" s="58"/>
      <c r="FU1157" s="58"/>
      <c r="FV1157" s="58"/>
      <c r="FW1157" s="58"/>
      <c r="FX1157" s="58"/>
      <c r="FY1157" s="58"/>
      <c r="FZ1157" s="58"/>
      <c r="GA1157" s="58"/>
      <c r="GB1157" s="58"/>
      <c r="GC1157" s="58"/>
      <c r="GD1157" s="58"/>
      <c r="GE1157" s="58"/>
      <c r="GF1157" s="58"/>
      <c r="GG1157" s="58"/>
      <c r="GH1157" s="58"/>
      <c r="GI1157" s="58"/>
      <c r="GJ1157" s="58"/>
      <c r="GK1157" s="58"/>
      <c r="GL1157" s="58"/>
      <c r="GM1157" s="58"/>
      <c r="GN1157" s="58"/>
      <c r="GO1157" s="58"/>
      <c r="GP1157" s="58"/>
      <c r="GQ1157" s="58"/>
      <c r="GR1157" s="58"/>
      <c r="GS1157" s="58"/>
      <c r="GT1157" s="58"/>
      <c r="GU1157" s="58"/>
      <c r="GV1157" s="58"/>
      <c r="GW1157" s="58"/>
      <c r="GX1157" s="58"/>
      <c r="GY1157" s="58"/>
      <c r="GZ1157" s="58"/>
      <c r="HA1157" s="58"/>
      <c r="HB1157" s="58"/>
      <c r="HC1157" s="58"/>
      <c r="HD1157" s="58"/>
      <c r="HE1157" s="58"/>
      <c r="HF1157" s="58"/>
      <c r="HG1157" s="58"/>
      <c r="HH1157" s="58"/>
      <c r="HI1157" s="58"/>
      <c r="HJ1157" s="58"/>
      <c r="HK1157" s="58"/>
      <c r="HL1157" s="58"/>
      <c r="HM1157" s="58"/>
      <c r="HN1157" s="58"/>
      <c r="HO1157" s="58"/>
      <c r="HP1157" s="58"/>
      <c r="HQ1157" s="58"/>
      <c r="HR1157" s="58"/>
      <c r="HS1157" s="58"/>
      <c r="HT1157" s="58"/>
      <c r="HU1157" s="58"/>
      <c r="HV1157" s="58"/>
      <c r="HW1157" s="58"/>
      <c r="HX1157" s="58"/>
      <c r="HY1157" s="58"/>
      <c r="HZ1157" s="58"/>
    </row>
    <row r="1158" spans="1:234" s="1" customFormat="1">
      <c r="A1158" s="244" t="s">
        <v>1128</v>
      </c>
      <c r="B1158" s="63" t="s">
        <v>1579</v>
      </c>
      <c r="C1158" s="230"/>
      <c r="D1158" s="482"/>
      <c r="E1158" s="526"/>
      <c r="F1158" s="505"/>
      <c r="G1158" s="314"/>
      <c r="H1158" s="207"/>
      <c r="I1158" s="105"/>
      <c r="J1158" s="105"/>
      <c r="K1158" s="105"/>
      <c r="L1158" s="105"/>
      <c r="M1158" s="105"/>
      <c r="N1158" s="105"/>
    </row>
    <row r="1159" spans="1:234" s="40" customFormat="1">
      <c r="A1159" s="625"/>
      <c r="B1159" s="64" t="s">
        <v>966</v>
      </c>
      <c r="C1159" s="229" t="s">
        <v>0</v>
      </c>
      <c r="D1159" s="481">
        <v>15</v>
      </c>
      <c r="E1159" s="570"/>
      <c r="F1159" s="551">
        <f>D1159*E1159</f>
        <v>0</v>
      </c>
      <c r="G1159" s="314"/>
      <c r="H1159" s="58"/>
      <c r="I1159" s="105"/>
      <c r="J1159" s="105"/>
      <c r="K1159" s="105"/>
      <c r="L1159" s="105"/>
      <c r="M1159" s="105"/>
      <c r="N1159" s="105"/>
    </row>
    <row r="1160" spans="1:234" s="177" customFormat="1">
      <c r="A1160" s="246"/>
      <c r="B1160" s="63"/>
      <c r="C1160" s="230"/>
      <c r="D1160" s="482"/>
      <c r="E1160" s="526"/>
      <c r="F1160" s="505"/>
      <c r="G1160" s="314"/>
      <c r="H1160" s="1"/>
      <c r="I1160" s="105"/>
      <c r="J1160" s="105"/>
      <c r="K1160" s="105"/>
      <c r="L1160" s="105"/>
      <c r="M1160" s="105"/>
      <c r="N1160" s="105"/>
      <c r="O1160" s="58"/>
      <c r="P1160" s="58"/>
      <c r="Q1160" s="58"/>
      <c r="R1160" s="58"/>
      <c r="S1160" s="58"/>
      <c r="T1160" s="58"/>
      <c r="U1160" s="58"/>
      <c r="V1160" s="58"/>
      <c r="W1160" s="58"/>
      <c r="X1160" s="58"/>
      <c r="Y1160" s="58"/>
      <c r="Z1160" s="58"/>
      <c r="AA1160" s="58"/>
      <c r="AB1160" s="58"/>
      <c r="AC1160" s="58"/>
      <c r="AD1160" s="58"/>
      <c r="AE1160" s="58"/>
      <c r="AF1160" s="58"/>
      <c r="AG1160" s="58"/>
      <c r="AH1160" s="58"/>
      <c r="AI1160" s="58"/>
      <c r="AJ1160" s="58"/>
      <c r="AK1160" s="58"/>
      <c r="AL1160" s="58"/>
      <c r="AM1160" s="58"/>
      <c r="AN1160" s="58"/>
      <c r="AO1160" s="58"/>
      <c r="AP1160" s="58"/>
      <c r="AQ1160" s="58"/>
      <c r="AR1160" s="58"/>
      <c r="AS1160" s="58"/>
      <c r="AT1160" s="58"/>
      <c r="AU1160" s="58"/>
      <c r="AV1160" s="58"/>
      <c r="AW1160" s="58"/>
      <c r="AX1160" s="58"/>
      <c r="AY1160" s="58"/>
      <c r="AZ1160" s="58"/>
      <c r="BA1160" s="58"/>
      <c r="BB1160" s="58"/>
      <c r="BC1160" s="58"/>
      <c r="BD1160" s="58"/>
      <c r="BE1160" s="58"/>
      <c r="BF1160" s="58"/>
      <c r="BG1160" s="58"/>
      <c r="BH1160" s="58"/>
      <c r="BI1160" s="58"/>
      <c r="BJ1160" s="58"/>
      <c r="BK1160" s="58"/>
      <c r="BL1160" s="58"/>
      <c r="BM1160" s="58"/>
      <c r="BN1160" s="58"/>
      <c r="BO1160" s="58"/>
      <c r="BP1160" s="58"/>
      <c r="BQ1160" s="58"/>
      <c r="BR1160" s="58"/>
      <c r="BS1160" s="58"/>
      <c r="BT1160" s="58"/>
      <c r="BU1160" s="58"/>
      <c r="BV1160" s="58"/>
      <c r="BW1160" s="58"/>
      <c r="BX1160" s="58"/>
      <c r="BY1160" s="58"/>
      <c r="BZ1160" s="58"/>
      <c r="CA1160" s="58"/>
      <c r="CB1160" s="58"/>
      <c r="CC1160" s="58"/>
      <c r="CD1160" s="58"/>
      <c r="CE1160" s="58"/>
      <c r="CF1160" s="58"/>
      <c r="CG1160" s="58"/>
      <c r="CH1160" s="58"/>
      <c r="CI1160" s="58"/>
      <c r="CJ1160" s="58"/>
      <c r="CK1160" s="58"/>
      <c r="CL1160" s="58"/>
      <c r="CM1160" s="58"/>
      <c r="CN1160" s="58"/>
      <c r="CO1160" s="58"/>
      <c r="CP1160" s="58"/>
      <c r="CQ1160" s="58"/>
      <c r="CR1160" s="58"/>
      <c r="CS1160" s="58"/>
      <c r="CT1160" s="58"/>
      <c r="CU1160" s="58"/>
      <c r="CV1160" s="58"/>
      <c r="CW1160" s="58"/>
      <c r="CX1160" s="58"/>
      <c r="CY1160" s="58"/>
      <c r="CZ1160" s="58"/>
      <c r="DA1160" s="58"/>
      <c r="DB1160" s="58"/>
      <c r="DC1160" s="58"/>
      <c r="DD1160" s="58"/>
      <c r="DE1160" s="58"/>
      <c r="DF1160" s="58"/>
      <c r="DG1160" s="58"/>
      <c r="DH1160" s="58"/>
      <c r="DI1160" s="58"/>
      <c r="DJ1160" s="58"/>
      <c r="DK1160" s="58"/>
      <c r="DL1160" s="58"/>
      <c r="DM1160" s="58"/>
      <c r="DN1160" s="58"/>
      <c r="DO1160" s="58"/>
      <c r="DP1160" s="58"/>
      <c r="DQ1160" s="58"/>
      <c r="DR1160" s="58"/>
      <c r="DS1160" s="58"/>
      <c r="DT1160" s="58"/>
      <c r="DU1160" s="58"/>
      <c r="DV1160" s="58"/>
      <c r="DW1160" s="58"/>
      <c r="DX1160" s="58"/>
      <c r="DY1160" s="58"/>
      <c r="DZ1160" s="58"/>
      <c r="EA1160" s="58"/>
      <c r="EB1160" s="58"/>
      <c r="EC1160" s="58"/>
      <c r="ED1160" s="58"/>
      <c r="EE1160" s="58"/>
      <c r="EF1160" s="58"/>
      <c r="EG1160" s="58"/>
      <c r="EH1160" s="58"/>
      <c r="EI1160" s="58"/>
      <c r="EJ1160" s="58"/>
      <c r="EK1160" s="58"/>
      <c r="EL1160" s="58"/>
      <c r="EM1160" s="58"/>
      <c r="EN1160" s="58"/>
      <c r="EO1160" s="58"/>
      <c r="EP1160" s="58"/>
      <c r="EQ1160" s="58"/>
      <c r="ER1160" s="58"/>
      <c r="ES1160" s="58"/>
      <c r="ET1160" s="58"/>
      <c r="EU1160" s="58"/>
      <c r="EV1160" s="58"/>
      <c r="EW1160" s="58"/>
      <c r="EX1160" s="58"/>
      <c r="EY1160" s="58"/>
      <c r="EZ1160" s="58"/>
      <c r="FA1160" s="58"/>
      <c r="FB1160" s="58"/>
      <c r="FC1160" s="58"/>
      <c r="FD1160" s="58"/>
      <c r="FE1160" s="58"/>
      <c r="FF1160" s="58"/>
      <c r="FG1160" s="58"/>
      <c r="FH1160" s="58"/>
      <c r="FI1160" s="58"/>
      <c r="FJ1160" s="58"/>
      <c r="FK1160" s="58"/>
      <c r="FL1160" s="58"/>
      <c r="FM1160" s="58"/>
      <c r="FN1160" s="58"/>
      <c r="FO1160" s="58"/>
      <c r="FP1160" s="58"/>
      <c r="FQ1160" s="58"/>
      <c r="FR1160" s="58"/>
      <c r="FS1160" s="58"/>
      <c r="FT1160" s="58"/>
      <c r="FU1160" s="58"/>
      <c r="FV1160" s="58"/>
      <c r="FW1160" s="58"/>
      <c r="FX1160" s="58"/>
      <c r="FY1160" s="58"/>
      <c r="FZ1160" s="58"/>
      <c r="GA1160" s="58"/>
      <c r="GB1160" s="58"/>
      <c r="GC1160" s="58"/>
      <c r="GD1160" s="58"/>
      <c r="GE1160" s="58"/>
      <c r="GF1160" s="58"/>
      <c r="GG1160" s="58"/>
      <c r="GH1160" s="58"/>
      <c r="GI1160" s="58"/>
      <c r="GJ1160" s="58"/>
      <c r="GK1160" s="58"/>
      <c r="GL1160" s="58"/>
      <c r="GM1160" s="58"/>
      <c r="GN1160" s="58"/>
      <c r="GO1160" s="58"/>
      <c r="GP1160" s="58"/>
      <c r="GQ1160" s="58"/>
      <c r="GR1160" s="58"/>
      <c r="GS1160" s="58"/>
      <c r="GT1160" s="58"/>
      <c r="GU1160" s="58"/>
      <c r="GV1160" s="58"/>
      <c r="GW1160" s="58"/>
      <c r="GX1160" s="58"/>
      <c r="GY1160" s="58"/>
      <c r="GZ1160" s="58"/>
      <c r="HA1160" s="58"/>
      <c r="HB1160" s="58"/>
      <c r="HC1160" s="58"/>
      <c r="HD1160" s="58"/>
      <c r="HE1160" s="58"/>
      <c r="HF1160" s="58"/>
      <c r="HG1160" s="58"/>
      <c r="HH1160" s="58"/>
      <c r="HI1160" s="58"/>
      <c r="HJ1160" s="58"/>
      <c r="HK1160" s="58"/>
      <c r="HL1160" s="58"/>
      <c r="HM1160" s="58"/>
      <c r="HN1160" s="58"/>
      <c r="HO1160" s="58"/>
      <c r="HP1160" s="58"/>
      <c r="HQ1160" s="58"/>
      <c r="HR1160" s="58"/>
      <c r="HS1160" s="58"/>
      <c r="HT1160" s="58"/>
      <c r="HU1160" s="58"/>
      <c r="HV1160" s="58"/>
      <c r="HW1160" s="58"/>
      <c r="HX1160" s="58"/>
      <c r="HY1160" s="58"/>
      <c r="HZ1160" s="58"/>
    </row>
    <row r="1161" spans="1:234" s="177" customFormat="1" ht="25.5">
      <c r="A1161" s="432" t="s">
        <v>1572</v>
      </c>
      <c r="B1161" s="435" t="s">
        <v>1382</v>
      </c>
      <c r="C1161" s="223"/>
      <c r="D1161" s="478"/>
      <c r="E1161" s="505"/>
      <c r="F1161" s="505"/>
      <c r="G1161" s="314"/>
      <c r="H1161" s="40"/>
      <c r="I1161" s="105"/>
      <c r="J1161" s="105"/>
      <c r="K1161" s="105"/>
      <c r="L1161" s="105"/>
      <c r="M1161" s="105"/>
      <c r="N1161" s="105"/>
    </row>
    <row r="1162" spans="1:234" s="177" customFormat="1" ht="89.25">
      <c r="A1162" s="432"/>
      <c r="B1162" s="435" t="s">
        <v>1383</v>
      </c>
      <c r="C1162" s="223"/>
      <c r="D1162" s="478"/>
      <c r="E1162" s="511"/>
      <c r="F1162" s="505"/>
      <c r="G1162" s="314"/>
      <c r="H1162" s="58"/>
      <c r="I1162" s="105"/>
      <c r="J1162" s="105"/>
      <c r="K1162" s="105"/>
      <c r="L1162" s="105"/>
      <c r="M1162" s="105"/>
      <c r="N1162" s="105"/>
    </row>
    <row r="1163" spans="1:234" s="177" customFormat="1" ht="38.25">
      <c r="A1163" s="628"/>
      <c r="B1163" s="459" t="s">
        <v>1384</v>
      </c>
      <c r="C1163" s="229" t="s">
        <v>419</v>
      </c>
      <c r="D1163" s="481">
        <v>534</v>
      </c>
      <c r="E1163" s="570"/>
      <c r="F1163" s="551">
        <f>D1163*E1163</f>
        <v>0</v>
      </c>
      <c r="G1163" s="314"/>
      <c r="I1163" s="105"/>
      <c r="J1163" s="105"/>
      <c r="K1163" s="105"/>
      <c r="L1163" s="105"/>
      <c r="M1163" s="105"/>
      <c r="N1163" s="105"/>
    </row>
    <row r="1164" spans="1:234" s="177" customFormat="1">
      <c r="A1164" s="178"/>
      <c r="B1164" s="446"/>
      <c r="C1164" s="23"/>
      <c r="D1164" s="464"/>
      <c r="E1164" s="502"/>
      <c r="F1164" s="503"/>
      <c r="G1164" s="314"/>
      <c r="I1164" s="105"/>
      <c r="J1164" s="105"/>
      <c r="K1164" s="105"/>
      <c r="L1164" s="105"/>
      <c r="M1164" s="105"/>
      <c r="N1164" s="105"/>
    </row>
    <row r="1165" spans="1:234" s="177" customFormat="1">
      <c r="A1165" s="432" t="s">
        <v>1573</v>
      </c>
      <c r="B1165" s="435" t="s">
        <v>1580</v>
      </c>
      <c r="C1165" s="223"/>
      <c r="D1165" s="478"/>
      <c r="E1165" s="505"/>
      <c r="F1165" s="505"/>
      <c r="G1165" s="314"/>
      <c r="I1165" s="105"/>
      <c r="J1165" s="105"/>
      <c r="K1165" s="105"/>
      <c r="L1165" s="105"/>
      <c r="M1165" s="105"/>
      <c r="N1165" s="105"/>
    </row>
    <row r="1166" spans="1:234" s="177" customFormat="1" ht="63.75">
      <c r="A1166" s="432"/>
      <c r="B1166" s="435" t="s">
        <v>1581</v>
      </c>
      <c r="C1166" s="223"/>
      <c r="D1166" s="478"/>
      <c r="E1166" s="511"/>
      <c r="F1166" s="505"/>
      <c r="G1166" s="314"/>
      <c r="I1166" s="105"/>
      <c r="J1166" s="105"/>
      <c r="K1166" s="105"/>
      <c r="L1166" s="105"/>
      <c r="M1166" s="105"/>
      <c r="N1166" s="105"/>
    </row>
    <row r="1167" spans="1:234" s="105" customFormat="1">
      <c r="A1167" s="625" t="s">
        <v>963</v>
      </c>
      <c r="B1167" s="459" t="s">
        <v>1582</v>
      </c>
      <c r="C1167" s="229" t="s">
        <v>430</v>
      </c>
      <c r="D1167" s="481">
        <v>65</v>
      </c>
      <c r="E1167" s="570"/>
      <c r="F1167" s="551">
        <f>D1167*E1167</f>
        <v>0</v>
      </c>
      <c r="G1167" s="314"/>
      <c r="H1167" s="177"/>
    </row>
    <row r="1168" spans="1:234" s="105" customFormat="1">
      <c r="A1168" s="625" t="s">
        <v>968</v>
      </c>
      <c r="B1168" s="459" t="s">
        <v>1583</v>
      </c>
      <c r="C1168" s="229" t="s">
        <v>430</v>
      </c>
      <c r="D1168" s="481">
        <v>23</v>
      </c>
      <c r="E1168" s="570"/>
      <c r="F1168" s="551">
        <f>D1168*E1168</f>
        <v>0</v>
      </c>
      <c r="G1168" s="314"/>
      <c r="H1168" s="177"/>
    </row>
    <row r="1169" spans="1:7" s="105" customFormat="1">
      <c r="A1169" s="246"/>
      <c r="B1169" s="460"/>
      <c r="C1169" s="230"/>
      <c r="D1169" s="482"/>
      <c r="E1169" s="505"/>
      <c r="F1169" s="505"/>
      <c r="G1169" s="314"/>
    </row>
    <row r="1170" spans="1:7" s="105" customFormat="1" ht="25.5" customHeight="1">
      <c r="A1170" s="206" t="s">
        <v>1614</v>
      </c>
      <c r="B1170" s="61" t="s">
        <v>1611</v>
      </c>
      <c r="C1170" s="87"/>
      <c r="D1170" s="464"/>
      <c r="E1170" s="504"/>
      <c r="F1170" s="510"/>
      <c r="G1170" s="314"/>
    </row>
    <row r="1171" spans="1:7" s="105" customFormat="1" ht="89.25">
      <c r="A1171" s="206"/>
      <c r="B1171" s="61" t="s">
        <v>1612</v>
      </c>
      <c r="C1171" s="87"/>
      <c r="D1171" s="464"/>
      <c r="E1171" s="504"/>
      <c r="F1171" s="528"/>
      <c r="G1171" s="314"/>
    </row>
    <row r="1172" spans="1:7" s="105" customFormat="1">
      <c r="A1172" s="584"/>
      <c r="B1172" s="26" t="s">
        <v>1613</v>
      </c>
      <c r="C1172" s="176" t="s">
        <v>419</v>
      </c>
      <c r="D1172" s="473">
        <v>167</v>
      </c>
      <c r="E1172" s="570"/>
      <c r="F1172" s="551">
        <f>D1172*E1172</f>
        <v>0</v>
      </c>
      <c r="G1172" s="314"/>
    </row>
    <row r="1173" spans="1:7" s="105" customFormat="1">
      <c r="A1173" s="246"/>
      <c r="B1173" s="460"/>
      <c r="C1173" s="230"/>
      <c r="D1173" s="482"/>
      <c r="E1173" s="505"/>
      <c r="F1173" s="505"/>
      <c r="G1173" s="314"/>
    </row>
    <row r="1174" spans="1:7" s="105" customFormat="1" ht="76.5" customHeight="1">
      <c r="A1174" s="213" t="s">
        <v>1617</v>
      </c>
      <c r="B1174" s="61" t="s">
        <v>1616</v>
      </c>
      <c r="C1174" s="87"/>
      <c r="D1174" s="469"/>
      <c r="E1174" s="503"/>
      <c r="F1174" s="510"/>
      <c r="G1174" s="314"/>
    </row>
    <row r="1175" spans="1:7" s="105" customFormat="1">
      <c r="A1175" s="595"/>
      <c r="B1175" s="26" t="s">
        <v>1615</v>
      </c>
      <c r="C1175" s="176" t="s">
        <v>423</v>
      </c>
      <c r="D1175" s="473">
        <v>180</v>
      </c>
      <c r="E1175" s="570"/>
      <c r="F1175" s="551">
        <f>D1175*E1175</f>
        <v>0</v>
      </c>
      <c r="G1175" s="314"/>
    </row>
    <row r="1176" spans="1:7" s="105" customFormat="1">
      <c r="A1176" s="246"/>
      <c r="B1176" s="460"/>
      <c r="C1176" s="230"/>
      <c r="D1176" s="482"/>
      <c r="E1176" s="505"/>
      <c r="F1176" s="505"/>
      <c r="G1176" s="314"/>
    </row>
    <row r="1177" spans="1:7" s="105" customFormat="1" ht="76.5">
      <c r="A1177" s="189" t="s">
        <v>1619</v>
      </c>
      <c r="B1177" s="24" t="s">
        <v>1618</v>
      </c>
      <c r="C1177" s="87"/>
      <c r="D1177" s="464"/>
      <c r="E1177" s="527"/>
      <c r="F1177" s="546"/>
      <c r="G1177" s="314"/>
    </row>
    <row r="1178" spans="1:7" s="105" customFormat="1">
      <c r="A1178" s="623"/>
      <c r="B1178" s="31" t="s">
        <v>1620</v>
      </c>
      <c r="C1178" s="176" t="s">
        <v>419</v>
      </c>
      <c r="D1178" s="473">
        <v>620</v>
      </c>
      <c r="E1178" s="570"/>
      <c r="F1178" s="551">
        <f>D1178*E1178</f>
        <v>0</v>
      </c>
      <c r="G1178" s="314"/>
    </row>
    <row r="1179" spans="1:7" s="105" customFormat="1">
      <c r="A1179" s="246"/>
      <c r="B1179" s="460"/>
      <c r="C1179" s="230"/>
      <c r="D1179" s="482"/>
      <c r="E1179" s="505"/>
      <c r="F1179" s="505"/>
      <c r="G1179" s="314"/>
    </row>
    <row r="1180" spans="1:7" s="105" customFormat="1">
      <c r="A1180" s="560"/>
      <c r="B1180" s="558" t="s">
        <v>1386</v>
      </c>
      <c r="C1180" s="409"/>
      <c r="D1180" s="561"/>
      <c r="E1180" s="562"/>
      <c r="F1180" s="529">
        <f>SUM(F1064:F1179)</f>
        <v>0</v>
      </c>
      <c r="G1180" s="314"/>
    </row>
    <row r="1181" spans="1:7" s="105" customFormat="1">
      <c r="A1181" s="178"/>
      <c r="B1181" s="446"/>
      <c r="C1181" s="23"/>
      <c r="D1181" s="464"/>
      <c r="E1181" s="502"/>
      <c r="F1181" s="503"/>
      <c r="G1181" s="314"/>
    </row>
    <row r="1182" spans="1:7" s="105" customFormat="1">
      <c r="A1182" s="178"/>
      <c r="B1182" s="446"/>
      <c r="C1182" s="23"/>
      <c r="D1182" s="464"/>
      <c r="E1182" s="502"/>
      <c r="F1182" s="503"/>
      <c r="G1182" s="314"/>
    </row>
    <row r="1183" spans="1:7" s="105" customFormat="1">
      <c r="A1183" s="408" t="s">
        <v>543</v>
      </c>
      <c r="B1183" s="558" t="s">
        <v>1690</v>
      </c>
      <c r="C1183" s="559"/>
      <c r="D1183" s="466"/>
      <c r="E1183" s="529"/>
      <c r="F1183" s="529"/>
      <c r="G1183" s="314"/>
    </row>
    <row r="1184" spans="1:7" s="105" customFormat="1">
      <c r="A1184" s="178"/>
      <c r="B1184" s="446"/>
      <c r="C1184" s="23"/>
      <c r="D1184" s="464"/>
      <c r="E1184" s="502"/>
      <c r="F1184" s="503"/>
      <c r="G1184" s="314"/>
    </row>
    <row r="1185" spans="1:14" s="105" customFormat="1">
      <c r="A1185" s="67" t="s">
        <v>1691</v>
      </c>
      <c r="B1185" s="24" t="s">
        <v>1692</v>
      </c>
      <c r="C1185" s="23"/>
      <c r="D1185" s="464"/>
      <c r="E1185" s="502"/>
      <c r="F1185" s="503"/>
      <c r="G1185" s="314"/>
    </row>
    <row r="1186" spans="1:14" s="105" customFormat="1">
      <c r="A1186" s="178"/>
      <c r="B1186" s="24" t="s">
        <v>1646</v>
      </c>
      <c r="C1186" s="233"/>
      <c r="D1186" s="480"/>
      <c r="E1186" s="538"/>
      <c r="F1186" s="533"/>
      <c r="G1186" s="314"/>
    </row>
    <row r="1187" spans="1:14" s="105" customFormat="1" ht="63.75">
      <c r="A1187" s="24"/>
      <c r="B1187" s="24" t="s">
        <v>1647</v>
      </c>
      <c r="C1187" s="233"/>
      <c r="D1187" s="480"/>
      <c r="E1187" s="538"/>
      <c r="F1187" s="533"/>
      <c r="G1187" s="314"/>
    </row>
    <row r="1188" spans="1:14" s="105" customFormat="1" ht="51">
      <c r="A1188" s="24"/>
      <c r="B1188" s="24" t="s">
        <v>1648</v>
      </c>
      <c r="C1188" s="233"/>
      <c r="D1188" s="480"/>
      <c r="E1188" s="538"/>
      <c r="F1188" s="533"/>
      <c r="G1188" s="314"/>
    </row>
    <row r="1189" spans="1:14" s="105" customFormat="1" ht="38.25" customHeight="1">
      <c r="A1189" s="24"/>
      <c r="B1189" s="24" t="s">
        <v>1649</v>
      </c>
      <c r="C1189" s="233"/>
      <c r="D1189" s="480"/>
      <c r="E1189" s="538"/>
      <c r="F1189" s="533"/>
      <c r="G1189" s="314"/>
    </row>
    <row r="1190" spans="1:14" s="105" customFormat="1">
      <c r="A1190" s="24"/>
      <c r="B1190" s="24" t="s">
        <v>1650</v>
      </c>
      <c r="C1190" s="233"/>
      <c r="D1190" s="480"/>
      <c r="E1190" s="538"/>
      <c r="F1190" s="533"/>
      <c r="G1190" s="314"/>
    </row>
    <row r="1191" spans="1:14" s="105" customFormat="1" ht="25.5">
      <c r="A1191" s="24"/>
      <c r="B1191" s="24" t="s">
        <v>1651</v>
      </c>
      <c r="C1191" s="233"/>
      <c r="D1191" s="480"/>
      <c r="E1191" s="538"/>
      <c r="F1191" s="533"/>
      <c r="G1191" s="314"/>
    </row>
    <row r="1192" spans="1:14" s="105" customFormat="1">
      <c r="A1192" s="24"/>
      <c r="B1192" s="24" t="s">
        <v>1652</v>
      </c>
      <c r="C1192" s="233"/>
      <c r="D1192" s="480"/>
      <c r="E1192" s="538"/>
      <c r="F1192" s="533"/>
      <c r="G1192" s="314"/>
    </row>
    <row r="1193" spans="1:14" s="105" customFormat="1">
      <c r="A1193" s="24"/>
      <c r="B1193" s="24" t="s">
        <v>1653</v>
      </c>
      <c r="C1193" s="233"/>
      <c r="D1193" s="480"/>
      <c r="E1193" s="538"/>
      <c r="F1193" s="533"/>
      <c r="G1193" s="314"/>
    </row>
    <row r="1194" spans="1:14" s="105" customFormat="1">
      <c r="A1194" s="24"/>
      <c r="B1194" s="24" t="s">
        <v>1654</v>
      </c>
      <c r="C1194" s="233"/>
      <c r="D1194" s="480"/>
      <c r="E1194" s="538"/>
      <c r="F1194" s="533"/>
      <c r="G1194" s="314"/>
    </row>
    <row r="1195" spans="1:14" s="105" customFormat="1">
      <c r="A1195" s="24"/>
      <c r="B1195" s="24" t="s">
        <v>1655</v>
      </c>
      <c r="C1195" s="233"/>
      <c r="D1195" s="480"/>
      <c r="E1195" s="538"/>
      <c r="F1195" s="533"/>
      <c r="G1195" s="314"/>
    </row>
    <row r="1196" spans="1:14" s="105" customFormat="1">
      <c r="A1196" s="24"/>
      <c r="B1196" s="24" t="s">
        <v>1656</v>
      </c>
      <c r="C1196" s="233"/>
      <c r="D1196" s="480"/>
      <c r="E1196" s="538"/>
      <c r="F1196" s="533"/>
      <c r="G1196" s="314"/>
    </row>
    <row r="1197" spans="1:14" s="105" customFormat="1">
      <c r="A1197" s="24"/>
      <c r="B1197" s="24" t="s">
        <v>1657</v>
      </c>
      <c r="C1197" s="233"/>
      <c r="D1197" s="480"/>
      <c r="E1197" s="538"/>
      <c r="F1197" s="533"/>
      <c r="G1197" s="314"/>
    </row>
    <row r="1198" spans="1:14" s="105" customFormat="1" ht="25.5">
      <c r="A1198" s="24"/>
      <c r="B1198" s="24" t="s">
        <v>1658</v>
      </c>
      <c r="C1198" s="233"/>
      <c r="D1198" s="480"/>
      <c r="E1198" s="538"/>
      <c r="F1198" s="533"/>
      <c r="G1198" s="314"/>
    </row>
    <row r="1199" spans="1:14" s="105" customFormat="1" ht="51">
      <c r="A1199" s="24"/>
      <c r="B1199" s="24" t="s">
        <v>1659</v>
      </c>
      <c r="C1199" s="233"/>
      <c r="D1199" s="480"/>
      <c r="E1199" s="538"/>
      <c r="F1199" s="533"/>
      <c r="G1199" s="314"/>
      <c r="L1199" s="207"/>
      <c r="M1199" s="207"/>
      <c r="N1199" s="207"/>
    </row>
    <row r="1200" spans="1:14" s="105" customFormat="1">
      <c r="A1200" s="24"/>
      <c r="B1200" s="24" t="s">
        <v>1660</v>
      </c>
      <c r="C1200" s="233"/>
      <c r="D1200" s="480"/>
      <c r="E1200" s="538"/>
      <c r="F1200" s="533"/>
      <c r="G1200" s="314"/>
      <c r="I1200" s="207"/>
      <c r="J1200" s="207"/>
      <c r="K1200" s="207"/>
      <c r="L1200" s="207"/>
      <c r="M1200" s="207"/>
      <c r="N1200" s="207"/>
    </row>
    <row r="1201" spans="1:14" s="105" customFormat="1">
      <c r="A1201" s="24"/>
      <c r="B1201" s="24" t="s">
        <v>1661</v>
      </c>
      <c r="C1201" s="233"/>
      <c r="D1201" s="480"/>
      <c r="E1201" s="538"/>
      <c r="F1201" s="533"/>
      <c r="G1201" s="314"/>
      <c r="I1201" s="207"/>
      <c r="J1201" s="207"/>
      <c r="K1201" s="207"/>
      <c r="L1201" s="177"/>
      <c r="M1201" s="177"/>
      <c r="N1201" s="177"/>
    </row>
    <row r="1202" spans="1:14" s="105" customFormat="1">
      <c r="A1202" s="24"/>
      <c r="B1202" s="24" t="s">
        <v>1662</v>
      </c>
      <c r="C1202" s="233"/>
      <c r="D1202" s="480"/>
      <c r="E1202" s="538"/>
      <c r="F1202" s="533"/>
      <c r="G1202" s="314"/>
      <c r="I1202" s="177"/>
      <c r="J1202" s="177"/>
      <c r="K1202" s="177"/>
    </row>
    <row r="1203" spans="1:14" s="105" customFormat="1">
      <c r="A1203" s="24"/>
      <c r="B1203" s="24" t="s">
        <v>1663</v>
      </c>
      <c r="C1203" s="233"/>
      <c r="D1203" s="480"/>
      <c r="E1203" s="538"/>
      <c r="F1203" s="533"/>
      <c r="G1203" s="314"/>
    </row>
    <row r="1204" spans="1:14" s="105" customFormat="1">
      <c r="A1204" s="24"/>
      <c r="B1204" s="24" t="s">
        <v>1664</v>
      </c>
      <c r="C1204" s="233"/>
      <c r="D1204" s="480"/>
      <c r="E1204" s="538"/>
      <c r="F1204" s="533"/>
      <c r="G1204" s="314"/>
    </row>
    <row r="1205" spans="1:14" s="105" customFormat="1">
      <c r="A1205" s="24"/>
      <c r="B1205" s="24" t="s">
        <v>1665</v>
      </c>
      <c r="C1205" s="233"/>
      <c r="D1205" s="480"/>
      <c r="E1205" s="538"/>
      <c r="F1205" s="533"/>
      <c r="G1205" s="314"/>
    </row>
    <row r="1206" spans="1:14" s="105" customFormat="1">
      <c r="A1206" s="24"/>
      <c r="B1206" s="24" t="s">
        <v>1666</v>
      </c>
      <c r="C1206" s="233"/>
      <c r="D1206" s="480"/>
      <c r="E1206" s="538"/>
      <c r="F1206" s="533"/>
      <c r="G1206" s="314"/>
    </row>
    <row r="1207" spans="1:14" s="105" customFormat="1">
      <c r="A1207" s="24"/>
      <c r="B1207" s="24" t="s">
        <v>1667</v>
      </c>
      <c r="C1207" s="233"/>
      <c r="D1207" s="480"/>
      <c r="E1207" s="538"/>
      <c r="F1207" s="533"/>
      <c r="G1207" s="314"/>
    </row>
    <row r="1208" spans="1:14" s="105" customFormat="1">
      <c r="A1208" s="24"/>
      <c r="B1208" s="24" t="s">
        <v>1668</v>
      </c>
      <c r="C1208" s="233"/>
      <c r="D1208" s="480"/>
      <c r="E1208" s="538"/>
      <c r="F1208" s="533"/>
      <c r="G1208" s="314"/>
    </row>
    <row r="1209" spans="1:14" s="105" customFormat="1">
      <c r="A1209" s="24"/>
      <c r="B1209" s="24" t="s">
        <v>1669</v>
      </c>
      <c r="C1209" s="233"/>
      <c r="D1209" s="480"/>
      <c r="E1209" s="538"/>
      <c r="F1209" s="533"/>
      <c r="G1209" s="314"/>
    </row>
    <row r="1210" spans="1:14" s="105" customFormat="1">
      <c r="A1210" s="24"/>
      <c r="B1210" s="24" t="s">
        <v>1670</v>
      </c>
      <c r="C1210" s="233"/>
      <c r="D1210" s="480"/>
      <c r="E1210" s="538"/>
      <c r="F1210" s="533"/>
      <c r="G1210" s="314"/>
    </row>
    <row r="1211" spans="1:14" s="207" customFormat="1">
      <c r="A1211" s="24"/>
      <c r="B1211" s="24" t="s">
        <v>1671</v>
      </c>
      <c r="C1211" s="233"/>
      <c r="D1211" s="480"/>
      <c r="E1211" s="538"/>
      <c r="F1211" s="533"/>
      <c r="G1211" s="314"/>
      <c r="H1211" s="105"/>
      <c r="I1211" s="105"/>
      <c r="J1211" s="105"/>
      <c r="K1211" s="105"/>
      <c r="L1211" s="105"/>
      <c r="M1211" s="105"/>
      <c r="N1211" s="105"/>
    </row>
    <row r="1212" spans="1:14" s="207" customFormat="1">
      <c r="A1212" s="24"/>
      <c r="B1212" s="24" t="s">
        <v>1672</v>
      </c>
      <c r="C1212" s="233"/>
      <c r="D1212" s="480"/>
      <c r="E1212" s="538"/>
      <c r="F1212" s="533"/>
      <c r="G1212" s="314"/>
      <c r="H1212" s="105"/>
      <c r="I1212" s="105"/>
      <c r="J1212" s="105"/>
      <c r="K1212" s="105"/>
      <c r="L1212" s="105"/>
      <c r="M1212" s="105"/>
      <c r="N1212" s="105"/>
    </row>
    <row r="1213" spans="1:14" s="177" customFormat="1">
      <c r="A1213" s="24"/>
      <c r="B1213" s="24" t="s">
        <v>1673</v>
      </c>
      <c r="C1213" s="233"/>
      <c r="D1213" s="480"/>
      <c r="E1213" s="538"/>
      <c r="F1213" s="533"/>
      <c r="G1213" s="314"/>
      <c r="H1213" s="207"/>
      <c r="I1213" s="105"/>
      <c r="J1213" s="105"/>
      <c r="K1213" s="105"/>
      <c r="L1213" s="105"/>
      <c r="M1213" s="105"/>
      <c r="N1213" s="105"/>
    </row>
    <row r="1214" spans="1:14" s="105" customFormat="1">
      <c r="A1214" s="24"/>
      <c r="B1214" s="24" t="s">
        <v>1674</v>
      </c>
      <c r="C1214" s="233"/>
      <c r="D1214" s="480"/>
      <c r="E1214" s="538"/>
      <c r="F1214" s="533"/>
      <c r="G1214" s="314"/>
      <c r="H1214" s="207"/>
    </row>
    <row r="1215" spans="1:14" s="105" customFormat="1">
      <c r="A1215" s="24"/>
      <c r="B1215" s="24" t="s">
        <v>1675</v>
      </c>
      <c r="C1215" s="233"/>
      <c r="D1215" s="480"/>
      <c r="E1215" s="538"/>
      <c r="F1215" s="533"/>
      <c r="G1215" s="314"/>
      <c r="H1215" s="177"/>
    </row>
    <row r="1216" spans="1:14" s="105" customFormat="1">
      <c r="A1216" s="24"/>
      <c r="B1216" s="24" t="s">
        <v>1676</v>
      </c>
      <c r="C1216" s="233"/>
      <c r="D1216" s="480"/>
      <c r="E1216" s="538"/>
      <c r="F1216" s="533"/>
      <c r="G1216" s="314"/>
    </row>
    <row r="1217" spans="1:7" s="105" customFormat="1">
      <c r="A1217" s="24"/>
      <c r="B1217" s="24" t="s">
        <v>1677</v>
      </c>
      <c r="C1217" s="233"/>
      <c r="D1217" s="480"/>
      <c r="E1217" s="538"/>
      <c r="F1217" s="533"/>
      <c r="G1217" s="314"/>
    </row>
    <row r="1218" spans="1:7" s="105" customFormat="1">
      <c r="A1218" s="24"/>
      <c r="B1218" s="24" t="s">
        <v>1678</v>
      </c>
      <c r="C1218" s="233"/>
      <c r="D1218" s="480"/>
      <c r="E1218" s="538"/>
      <c r="F1218" s="533"/>
      <c r="G1218" s="314"/>
    </row>
    <row r="1219" spans="1:7" s="105" customFormat="1">
      <c r="A1219" s="24"/>
      <c r="B1219" s="24" t="s">
        <v>1679</v>
      </c>
      <c r="C1219" s="233"/>
      <c r="D1219" s="480"/>
      <c r="E1219" s="538"/>
      <c r="F1219" s="533"/>
      <c r="G1219" s="314"/>
    </row>
    <row r="1220" spans="1:7" s="105" customFormat="1">
      <c r="A1220" s="24"/>
      <c r="B1220" s="24" t="s">
        <v>1680</v>
      </c>
      <c r="C1220" s="233"/>
      <c r="D1220" s="480"/>
      <c r="E1220" s="538"/>
      <c r="F1220" s="533"/>
      <c r="G1220" s="314"/>
    </row>
    <row r="1221" spans="1:7" s="105" customFormat="1" ht="25.5">
      <c r="A1221" s="24"/>
      <c r="B1221" s="24" t="s">
        <v>1681</v>
      </c>
      <c r="C1221" s="233"/>
      <c r="D1221" s="480"/>
      <c r="E1221" s="538"/>
      <c r="F1221" s="533"/>
      <c r="G1221" s="314"/>
    </row>
    <row r="1222" spans="1:7" s="105" customFormat="1" ht="25.5">
      <c r="A1222" s="24"/>
      <c r="B1222" s="24" t="s">
        <v>1682</v>
      </c>
      <c r="C1222" s="233"/>
      <c r="D1222" s="480"/>
      <c r="E1222" s="538"/>
      <c r="F1222" s="533"/>
      <c r="G1222" s="314"/>
    </row>
    <row r="1223" spans="1:7" s="105" customFormat="1" ht="38.25">
      <c r="A1223" s="24"/>
      <c r="B1223" s="24" t="s">
        <v>1683</v>
      </c>
      <c r="C1223" s="233"/>
      <c r="D1223" s="480"/>
      <c r="E1223" s="538"/>
      <c r="F1223" s="533"/>
      <c r="G1223" s="314"/>
    </row>
    <row r="1224" spans="1:7" s="105" customFormat="1">
      <c r="A1224" s="24"/>
      <c r="B1224" s="24" t="s">
        <v>1684</v>
      </c>
      <c r="C1224" s="233"/>
      <c r="D1224" s="480"/>
      <c r="E1224" s="538"/>
      <c r="F1224" s="533"/>
      <c r="G1224" s="314"/>
    </row>
    <row r="1225" spans="1:7" s="105" customFormat="1">
      <c r="A1225" s="24"/>
      <c r="B1225" s="24" t="s">
        <v>1685</v>
      </c>
      <c r="C1225" s="233"/>
      <c r="D1225" s="480"/>
      <c r="E1225" s="538"/>
      <c r="F1225" s="533"/>
      <c r="G1225" s="314"/>
    </row>
    <row r="1226" spans="1:7" s="105" customFormat="1" ht="15" customHeight="1">
      <c r="A1226" s="24"/>
      <c r="B1226" s="24" t="s">
        <v>1686</v>
      </c>
      <c r="C1226" s="233"/>
      <c r="D1226" s="480"/>
      <c r="E1226" s="538"/>
      <c r="F1226" s="533"/>
      <c r="G1226" s="314"/>
    </row>
    <row r="1227" spans="1:7" s="105" customFormat="1">
      <c r="A1227" s="24"/>
      <c r="B1227" s="24" t="s">
        <v>1687</v>
      </c>
      <c r="C1227" s="233"/>
      <c r="D1227" s="480"/>
      <c r="E1227" s="538"/>
      <c r="F1227" s="533"/>
      <c r="G1227" s="314"/>
    </row>
    <row r="1228" spans="1:7" s="105" customFormat="1">
      <c r="A1228" s="24"/>
      <c r="B1228" s="24" t="s">
        <v>1688</v>
      </c>
      <c r="C1228" s="233"/>
      <c r="D1228" s="480"/>
      <c r="E1228" s="538"/>
      <c r="F1228" s="533"/>
      <c r="G1228" s="314"/>
    </row>
    <row r="1229" spans="1:7" s="105" customFormat="1" ht="114.75">
      <c r="A1229" s="24"/>
      <c r="B1229" s="24" t="s">
        <v>1689</v>
      </c>
      <c r="C1229" s="233"/>
      <c r="D1229" s="480"/>
      <c r="E1229" s="538"/>
      <c r="F1229" s="533"/>
      <c r="G1229" s="314"/>
    </row>
    <row r="1230" spans="1:7" s="105" customFormat="1">
      <c r="A1230" s="31"/>
      <c r="B1230" s="31" t="s">
        <v>1693</v>
      </c>
      <c r="C1230" s="176" t="s">
        <v>429</v>
      </c>
      <c r="D1230" s="473">
        <v>1</v>
      </c>
      <c r="E1230" s="570"/>
      <c r="F1230" s="551">
        <f>D1230*E1230</f>
        <v>0</v>
      </c>
      <c r="G1230" s="314"/>
    </row>
    <row r="1231" spans="1:7" s="105" customFormat="1">
      <c r="A1231" s="66"/>
      <c r="B1231" s="66"/>
      <c r="C1231" s="185"/>
      <c r="D1231" s="470"/>
      <c r="E1231" s="503"/>
      <c r="F1231" s="503"/>
      <c r="G1231" s="314"/>
    </row>
    <row r="1232" spans="1:7" s="105" customFormat="1">
      <c r="A1232" s="67" t="s">
        <v>1704</v>
      </c>
      <c r="B1232" s="24" t="s">
        <v>1705</v>
      </c>
      <c r="C1232" s="23"/>
      <c r="D1232" s="469"/>
      <c r="E1232" s="504"/>
      <c r="F1232" s="503"/>
      <c r="G1232" s="314"/>
    </row>
    <row r="1233" spans="1:14" s="105" customFormat="1">
      <c r="A1233" s="45"/>
      <c r="B1233" s="24" t="s">
        <v>1694</v>
      </c>
      <c r="C1233" s="87"/>
      <c r="D1233" s="426"/>
      <c r="E1233" s="527"/>
      <c r="F1233" s="527"/>
      <c r="G1233" s="314"/>
    </row>
    <row r="1234" spans="1:14" s="105" customFormat="1" ht="63.75">
      <c r="A1234" s="45"/>
      <c r="B1234" s="24" t="s">
        <v>1647</v>
      </c>
      <c r="C1234" s="87"/>
      <c r="D1234" s="426"/>
      <c r="E1234" s="527"/>
      <c r="F1234" s="527"/>
      <c r="G1234" s="314"/>
    </row>
    <row r="1235" spans="1:14" s="105" customFormat="1" ht="51">
      <c r="A1235" s="45"/>
      <c r="B1235" s="24" t="s">
        <v>1695</v>
      </c>
      <c r="C1235" s="87"/>
      <c r="D1235" s="426"/>
      <c r="E1235" s="527"/>
      <c r="F1235" s="527"/>
      <c r="G1235" s="314"/>
    </row>
    <row r="1236" spans="1:14" s="105" customFormat="1" ht="38.25" customHeight="1">
      <c r="A1236" s="45"/>
      <c r="B1236" s="24" t="s">
        <v>1649</v>
      </c>
      <c r="C1236" s="87"/>
      <c r="D1236" s="426"/>
      <c r="E1236" s="527"/>
      <c r="F1236" s="527"/>
      <c r="G1236" s="314"/>
    </row>
    <row r="1237" spans="1:14" s="105" customFormat="1">
      <c r="A1237" s="45"/>
      <c r="B1237" s="24" t="s">
        <v>1650</v>
      </c>
      <c r="C1237" s="87"/>
      <c r="D1237" s="426"/>
      <c r="E1237" s="527"/>
      <c r="F1237" s="527"/>
      <c r="G1237" s="314"/>
    </row>
    <row r="1238" spans="1:14" s="105" customFormat="1" ht="25.5">
      <c r="A1238" s="45"/>
      <c r="B1238" s="24" t="s">
        <v>1651</v>
      </c>
      <c r="C1238" s="87"/>
      <c r="D1238" s="426"/>
      <c r="E1238" s="527"/>
      <c r="F1238" s="527"/>
      <c r="G1238" s="314"/>
    </row>
    <row r="1239" spans="1:14" s="105" customFormat="1">
      <c r="A1239" s="45"/>
      <c r="B1239" s="24" t="s">
        <v>1696</v>
      </c>
      <c r="C1239" s="87"/>
      <c r="D1239" s="426"/>
      <c r="E1239" s="527"/>
      <c r="F1239" s="527"/>
      <c r="G1239" s="314"/>
    </row>
    <row r="1240" spans="1:14" s="105" customFormat="1">
      <c r="A1240" s="45"/>
      <c r="B1240" s="24" t="s">
        <v>1653</v>
      </c>
      <c r="C1240" s="87"/>
      <c r="D1240" s="426"/>
      <c r="E1240" s="527"/>
      <c r="F1240" s="527"/>
      <c r="G1240" s="314"/>
    </row>
    <row r="1241" spans="1:14" s="105" customFormat="1">
      <c r="A1241" s="45"/>
      <c r="B1241" s="24" t="s">
        <v>1697</v>
      </c>
      <c r="C1241" s="87"/>
      <c r="D1241" s="426"/>
      <c r="E1241" s="527"/>
      <c r="F1241" s="527"/>
      <c r="G1241" s="314"/>
    </row>
    <row r="1242" spans="1:14" s="105" customFormat="1">
      <c r="A1242" s="45"/>
      <c r="B1242" s="24" t="s">
        <v>1698</v>
      </c>
      <c r="C1242" s="87"/>
      <c r="D1242" s="426"/>
      <c r="E1242" s="527"/>
      <c r="F1242" s="527"/>
      <c r="G1242" s="314"/>
    </row>
    <row r="1243" spans="1:14" s="105" customFormat="1">
      <c r="A1243" s="45"/>
      <c r="B1243" s="24" t="s">
        <v>1699</v>
      </c>
      <c r="C1243" s="87"/>
      <c r="D1243" s="426"/>
      <c r="E1243" s="527"/>
      <c r="F1243" s="527"/>
      <c r="G1243" s="314"/>
    </row>
    <row r="1244" spans="1:14" s="105" customFormat="1">
      <c r="A1244" s="45"/>
      <c r="B1244" s="24" t="s">
        <v>1657</v>
      </c>
      <c r="C1244" s="87"/>
      <c r="D1244" s="426"/>
      <c r="E1244" s="527"/>
      <c r="F1244" s="527"/>
      <c r="G1244" s="314"/>
    </row>
    <row r="1245" spans="1:14" s="105" customFormat="1" ht="25.5">
      <c r="A1245" s="45"/>
      <c r="B1245" s="24" t="s">
        <v>1658</v>
      </c>
      <c r="C1245" s="87"/>
      <c r="D1245" s="426"/>
      <c r="E1245" s="527"/>
      <c r="F1245" s="527"/>
      <c r="G1245" s="314"/>
    </row>
    <row r="1246" spans="1:14" s="105" customFormat="1" ht="51">
      <c r="A1246" s="45"/>
      <c r="B1246" s="24" t="s">
        <v>1659</v>
      </c>
      <c r="C1246" s="87"/>
      <c r="D1246" s="426"/>
      <c r="E1246" s="527"/>
      <c r="F1246" s="527"/>
      <c r="G1246" s="314"/>
      <c r="L1246" s="207"/>
      <c r="M1246" s="207"/>
      <c r="N1246" s="207"/>
    </row>
    <row r="1247" spans="1:14" s="105" customFormat="1">
      <c r="A1247" s="45"/>
      <c r="B1247" s="24" t="s">
        <v>1660</v>
      </c>
      <c r="C1247" s="87"/>
      <c r="D1247" s="426"/>
      <c r="E1247" s="527"/>
      <c r="F1247" s="527"/>
      <c r="G1247" s="314"/>
      <c r="I1247" s="207"/>
      <c r="J1247" s="207"/>
      <c r="K1247" s="207"/>
      <c r="L1247" s="207"/>
      <c r="M1247" s="207"/>
      <c r="N1247" s="207"/>
    </row>
    <row r="1248" spans="1:14" s="105" customFormat="1">
      <c r="A1248" s="45"/>
      <c r="B1248" s="24" t="s">
        <v>1661</v>
      </c>
      <c r="C1248" s="87"/>
      <c r="D1248" s="426"/>
      <c r="E1248" s="527"/>
      <c r="F1248" s="527"/>
      <c r="G1248" s="314"/>
      <c r="I1248" s="207"/>
      <c r="J1248" s="207"/>
      <c r="K1248" s="207"/>
      <c r="L1248" s="177"/>
      <c r="M1248" s="177"/>
      <c r="N1248" s="177"/>
    </row>
    <row r="1249" spans="1:248" s="105" customFormat="1">
      <c r="A1249" s="45"/>
      <c r="B1249" s="24" t="s">
        <v>1662</v>
      </c>
      <c r="C1249" s="87"/>
      <c r="D1249" s="426"/>
      <c r="E1249" s="527"/>
      <c r="F1249" s="527"/>
      <c r="G1249" s="314"/>
      <c r="I1249" s="177"/>
      <c r="J1249" s="177"/>
      <c r="K1249" s="177"/>
      <c r="L1249" s="207"/>
      <c r="M1249" s="207"/>
      <c r="N1249" s="207"/>
    </row>
    <row r="1250" spans="1:248" s="105" customFormat="1">
      <c r="A1250" s="45"/>
      <c r="B1250" s="24" t="s">
        <v>1663</v>
      </c>
      <c r="C1250" s="87"/>
      <c r="D1250" s="426"/>
      <c r="E1250" s="527"/>
      <c r="F1250" s="527"/>
      <c r="G1250" s="314"/>
      <c r="I1250" s="207"/>
      <c r="J1250" s="207"/>
      <c r="K1250" s="207"/>
      <c r="L1250" s="207"/>
      <c r="M1250" s="207"/>
      <c r="N1250" s="207"/>
    </row>
    <row r="1251" spans="1:248" s="105" customFormat="1">
      <c r="A1251" s="45"/>
      <c r="B1251" s="24" t="s">
        <v>1700</v>
      </c>
      <c r="C1251" s="87"/>
      <c r="D1251" s="426"/>
      <c r="E1251" s="527"/>
      <c r="F1251" s="527"/>
      <c r="G1251" s="314"/>
      <c r="I1251" s="207"/>
      <c r="J1251" s="207"/>
      <c r="K1251" s="207"/>
      <c r="L1251" s="172"/>
      <c r="M1251" s="172"/>
      <c r="N1251" s="172"/>
    </row>
    <row r="1252" spans="1:248" s="105" customFormat="1">
      <c r="A1252" s="45"/>
      <c r="B1252" s="24" t="s">
        <v>1665</v>
      </c>
      <c r="C1252" s="87"/>
      <c r="D1252" s="426"/>
      <c r="E1252" s="527"/>
      <c r="F1252" s="527"/>
      <c r="G1252" s="314"/>
      <c r="I1252" s="172"/>
      <c r="J1252" s="172"/>
      <c r="K1252" s="172"/>
      <c r="L1252" s="172"/>
      <c r="M1252" s="172"/>
      <c r="N1252" s="172"/>
    </row>
    <row r="1253" spans="1:248" s="105" customFormat="1">
      <c r="A1253" s="45"/>
      <c r="B1253" s="24" t="s">
        <v>1701</v>
      </c>
      <c r="C1253" s="87"/>
      <c r="D1253" s="426"/>
      <c r="E1253" s="527"/>
      <c r="F1253" s="527"/>
      <c r="G1253" s="314"/>
      <c r="I1253" s="172"/>
      <c r="J1253" s="172"/>
      <c r="K1253" s="172"/>
      <c r="L1253" s="172"/>
      <c r="M1253" s="172"/>
      <c r="N1253" s="172"/>
    </row>
    <row r="1254" spans="1:248" s="105" customFormat="1">
      <c r="A1254" s="45"/>
      <c r="B1254" s="24" t="s">
        <v>1667</v>
      </c>
      <c r="C1254" s="87"/>
      <c r="D1254" s="426"/>
      <c r="E1254" s="527"/>
      <c r="F1254" s="527"/>
      <c r="G1254" s="314"/>
      <c r="I1254" s="172"/>
      <c r="J1254" s="172"/>
      <c r="K1254" s="172"/>
      <c r="L1254" s="172"/>
      <c r="M1254" s="172"/>
      <c r="N1254" s="172"/>
    </row>
    <row r="1255" spans="1:248" s="105" customFormat="1">
      <c r="A1255" s="45"/>
      <c r="B1255" s="24" t="s">
        <v>1668</v>
      </c>
      <c r="C1255" s="87"/>
      <c r="D1255" s="426"/>
      <c r="E1255" s="527"/>
      <c r="F1255" s="527"/>
      <c r="G1255" s="314"/>
      <c r="I1255" s="172"/>
      <c r="J1255" s="172"/>
      <c r="K1255" s="172"/>
      <c r="L1255" s="172"/>
      <c r="M1255" s="172"/>
      <c r="N1255" s="172"/>
    </row>
    <row r="1256" spans="1:248" s="105" customFormat="1">
      <c r="A1256" s="45"/>
      <c r="B1256" s="24" t="s">
        <v>1669</v>
      </c>
      <c r="C1256" s="87"/>
      <c r="D1256" s="426"/>
      <c r="E1256" s="527"/>
      <c r="F1256" s="527"/>
      <c r="G1256" s="314"/>
      <c r="I1256" s="172"/>
      <c r="J1256" s="172"/>
      <c r="K1256" s="172"/>
      <c r="L1256" s="172"/>
      <c r="M1256" s="172"/>
      <c r="N1256" s="172"/>
    </row>
    <row r="1257" spans="1:248" s="105" customFormat="1">
      <c r="A1257" s="45"/>
      <c r="B1257" s="24" t="s">
        <v>1670</v>
      </c>
      <c r="C1257" s="87"/>
      <c r="D1257" s="426"/>
      <c r="E1257" s="527"/>
      <c r="F1257" s="527"/>
      <c r="G1257" s="314"/>
      <c r="I1257" s="172"/>
      <c r="J1257" s="172"/>
      <c r="K1257" s="172"/>
      <c r="L1257" s="172"/>
      <c r="M1257" s="172"/>
      <c r="N1257" s="172"/>
    </row>
    <row r="1258" spans="1:248" s="207" customFormat="1">
      <c r="A1258" s="45"/>
      <c r="B1258" s="24" t="s">
        <v>1671</v>
      </c>
      <c r="C1258" s="87"/>
      <c r="D1258" s="426"/>
      <c r="E1258" s="527"/>
      <c r="F1258" s="527"/>
      <c r="G1258" s="314"/>
      <c r="H1258" s="105"/>
      <c r="I1258" s="172"/>
      <c r="J1258" s="172"/>
      <c r="K1258" s="172"/>
      <c r="L1258" s="172"/>
      <c r="M1258" s="172"/>
      <c r="N1258" s="172"/>
    </row>
    <row r="1259" spans="1:248" s="207" customFormat="1">
      <c r="A1259" s="45"/>
      <c r="B1259" s="24" t="s">
        <v>1702</v>
      </c>
      <c r="C1259" s="87"/>
      <c r="D1259" s="426"/>
      <c r="E1259" s="527"/>
      <c r="F1259" s="527"/>
      <c r="G1259" s="314"/>
      <c r="H1259" s="105"/>
      <c r="I1259" s="172"/>
      <c r="J1259" s="172"/>
      <c r="K1259" s="172"/>
      <c r="L1259" s="172"/>
      <c r="M1259" s="172"/>
      <c r="N1259" s="172"/>
    </row>
    <row r="1260" spans="1:248" s="177" customFormat="1">
      <c r="A1260" s="45"/>
      <c r="B1260" s="24" t="s">
        <v>1673</v>
      </c>
      <c r="C1260" s="87"/>
      <c r="D1260" s="426"/>
      <c r="E1260" s="527"/>
      <c r="F1260" s="527"/>
      <c r="G1260" s="314"/>
      <c r="H1260" s="207"/>
      <c r="I1260" s="172"/>
      <c r="J1260" s="172"/>
      <c r="K1260" s="172"/>
      <c r="L1260" s="172"/>
      <c r="M1260" s="172"/>
      <c r="N1260" s="172"/>
    </row>
    <row r="1261" spans="1:248" s="207" customFormat="1">
      <c r="A1261" s="45"/>
      <c r="B1261" s="24" t="s">
        <v>1674</v>
      </c>
      <c r="C1261" s="87"/>
      <c r="D1261" s="426"/>
      <c r="E1261" s="527"/>
      <c r="F1261" s="527"/>
      <c r="G1261" s="314"/>
      <c r="I1261" s="172"/>
      <c r="J1261" s="172"/>
      <c r="K1261" s="172"/>
      <c r="L1261" s="172"/>
      <c r="M1261" s="172"/>
      <c r="N1261" s="172"/>
    </row>
    <row r="1262" spans="1:248" s="207" customFormat="1">
      <c r="A1262" s="45"/>
      <c r="B1262" s="24" t="s">
        <v>1703</v>
      </c>
      <c r="C1262" s="87"/>
      <c r="D1262" s="426"/>
      <c r="E1262" s="527"/>
      <c r="F1262" s="527"/>
      <c r="G1262" s="314"/>
      <c r="H1262" s="177"/>
      <c r="I1262" s="172"/>
      <c r="J1262" s="172"/>
      <c r="K1262" s="172"/>
      <c r="L1262" s="172"/>
      <c r="M1262" s="172"/>
      <c r="N1262" s="172"/>
    </row>
    <row r="1263" spans="1:248" s="438" customFormat="1">
      <c r="A1263" s="45"/>
      <c r="B1263" s="24" t="s">
        <v>1676</v>
      </c>
      <c r="C1263" s="87"/>
      <c r="D1263" s="426"/>
      <c r="E1263" s="527"/>
      <c r="F1263" s="527"/>
      <c r="G1263" s="314"/>
      <c r="H1263" s="207"/>
      <c r="I1263" s="172"/>
      <c r="J1263" s="172"/>
      <c r="K1263" s="172"/>
      <c r="L1263" s="172"/>
      <c r="M1263" s="172"/>
      <c r="N1263" s="172"/>
      <c r="O1263" s="172"/>
      <c r="P1263" s="172"/>
      <c r="Q1263" s="172"/>
      <c r="R1263" s="172"/>
      <c r="S1263" s="172"/>
      <c r="T1263" s="172"/>
      <c r="U1263" s="172"/>
      <c r="V1263" s="172"/>
      <c r="W1263" s="172"/>
      <c r="X1263" s="172"/>
      <c r="Y1263" s="172"/>
      <c r="Z1263" s="172"/>
      <c r="AA1263" s="172"/>
      <c r="AB1263" s="172"/>
      <c r="AC1263" s="172"/>
      <c r="AD1263" s="172"/>
      <c r="AE1263" s="172"/>
      <c r="AF1263" s="172"/>
      <c r="AG1263" s="172"/>
      <c r="AH1263" s="172"/>
      <c r="AI1263" s="172"/>
      <c r="AJ1263" s="172"/>
      <c r="AK1263" s="172"/>
      <c r="AL1263" s="172"/>
      <c r="AM1263" s="172"/>
      <c r="AN1263" s="172"/>
      <c r="AO1263" s="172"/>
      <c r="AP1263" s="172"/>
      <c r="AQ1263" s="172"/>
      <c r="AR1263" s="172"/>
      <c r="AS1263" s="172"/>
      <c r="AT1263" s="172"/>
      <c r="AU1263" s="172"/>
      <c r="AV1263" s="172"/>
      <c r="AW1263" s="172"/>
      <c r="AX1263" s="172"/>
      <c r="AY1263" s="172"/>
      <c r="AZ1263" s="172"/>
      <c r="BA1263" s="172"/>
      <c r="BB1263" s="172"/>
      <c r="BC1263" s="172"/>
      <c r="BD1263" s="172"/>
      <c r="BE1263" s="172"/>
      <c r="BF1263" s="172"/>
      <c r="BG1263" s="172"/>
      <c r="BH1263" s="172"/>
      <c r="BI1263" s="172"/>
      <c r="BJ1263" s="172"/>
      <c r="BK1263" s="172"/>
      <c r="BL1263" s="172"/>
      <c r="BM1263" s="172"/>
      <c r="BN1263" s="172"/>
      <c r="BO1263" s="172"/>
      <c r="BP1263" s="172"/>
      <c r="BQ1263" s="172"/>
      <c r="BR1263" s="172"/>
      <c r="BS1263" s="172"/>
      <c r="BT1263" s="172"/>
      <c r="BU1263" s="172"/>
      <c r="BV1263" s="172"/>
      <c r="BW1263" s="172"/>
      <c r="BX1263" s="172"/>
      <c r="BY1263" s="172"/>
      <c r="BZ1263" s="172"/>
      <c r="CA1263" s="172"/>
      <c r="CB1263" s="172"/>
      <c r="CC1263" s="172"/>
      <c r="CD1263" s="172"/>
      <c r="CE1263" s="172"/>
      <c r="CF1263" s="172"/>
      <c r="CG1263" s="172"/>
      <c r="CH1263" s="172"/>
      <c r="CI1263" s="172"/>
      <c r="CJ1263" s="172"/>
      <c r="CK1263" s="172"/>
      <c r="CL1263" s="172"/>
      <c r="CM1263" s="172"/>
      <c r="CN1263" s="172"/>
      <c r="CO1263" s="172"/>
      <c r="CP1263" s="172"/>
      <c r="CQ1263" s="172"/>
      <c r="CR1263" s="172"/>
      <c r="CS1263" s="172"/>
      <c r="CT1263" s="172"/>
      <c r="CU1263" s="172"/>
      <c r="CV1263" s="172"/>
      <c r="CW1263" s="172"/>
      <c r="CX1263" s="172"/>
      <c r="CY1263" s="172"/>
      <c r="CZ1263" s="172"/>
      <c r="DA1263" s="172"/>
      <c r="DB1263" s="172"/>
      <c r="DC1263" s="172"/>
      <c r="DD1263" s="172"/>
      <c r="DE1263" s="172"/>
      <c r="DF1263" s="172"/>
      <c r="DG1263" s="172"/>
      <c r="DH1263" s="172"/>
      <c r="DI1263" s="172"/>
      <c r="DJ1263" s="172"/>
      <c r="DK1263" s="172"/>
      <c r="DL1263" s="172"/>
      <c r="DM1263" s="172"/>
      <c r="DN1263" s="172"/>
      <c r="DO1263" s="172"/>
      <c r="DP1263" s="172"/>
      <c r="DQ1263" s="172"/>
      <c r="DR1263" s="172"/>
      <c r="DS1263" s="172"/>
      <c r="DT1263" s="172"/>
      <c r="DU1263" s="172"/>
      <c r="DV1263" s="172"/>
      <c r="DW1263" s="172"/>
      <c r="DX1263" s="172"/>
      <c r="DY1263" s="172"/>
      <c r="DZ1263" s="172"/>
      <c r="EA1263" s="172"/>
      <c r="EB1263" s="172"/>
      <c r="EC1263" s="172"/>
      <c r="ED1263" s="172"/>
      <c r="EE1263" s="172"/>
      <c r="EF1263" s="172"/>
      <c r="EG1263" s="172"/>
      <c r="EH1263" s="172"/>
      <c r="EI1263" s="172"/>
      <c r="EJ1263" s="172"/>
      <c r="EK1263" s="172"/>
      <c r="EL1263" s="172"/>
      <c r="EM1263" s="172"/>
      <c r="EN1263" s="172"/>
      <c r="EO1263" s="172"/>
      <c r="EP1263" s="172"/>
      <c r="EQ1263" s="172"/>
      <c r="ER1263" s="172"/>
      <c r="ES1263" s="172"/>
      <c r="ET1263" s="172"/>
      <c r="EU1263" s="172"/>
      <c r="EV1263" s="172"/>
      <c r="EW1263" s="172"/>
      <c r="EX1263" s="172"/>
      <c r="EY1263" s="172"/>
      <c r="EZ1263" s="172"/>
      <c r="FA1263" s="172"/>
      <c r="FB1263" s="172"/>
      <c r="FC1263" s="172"/>
      <c r="FD1263" s="172"/>
      <c r="FE1263" s="172"/>
      <c r="FF1263" s="172"/>
      <c r="FG1263" s="172"/>
      <c r="FH1263" s="172"/>
      <c r="FI1263" s="172"/>
      <c r="FJ1263" s="172"/>
      <c r="FK1263" s="172"/>
      <c r="FL1263" s="172"/>
      <c r="FM1263" s="172"/>
      <c r="FN1263" s="172"/>
      <c r="FO1263" s="172"/>
      <c r="FP1263" s="172"/>
      <c r="FQ1263" s="172"/>
      <c r="FR1263" s="172"/>
      <c r="FS1263" s="172"/>
      <c r="FT1263" s="172"/>
      <c r="FU1263" s="172"/>
      <c r="FV1263" s="172"/>
      <c r="FW1263" s="172"/>
      <c r="FX1263" s="172"/>
      <c r="FY1263" s="172"/>
      <c r="FZ1263" s="172"/>
      <c r="GA1263" s="172"/>
      <c r="GB1263" s="172"/>
      <c r="GC1263" s="172"/>
      <c r="GD1263" s="172"/>
      <c r="GE1263" s="172"/>
      <c r="GF1263" s="172"/>
      <c r="GG1263" s="172"/>
      <c r="GH1263" s="172"/>
      <c r="GI1263" s="172"/>
      <c r="GJ1263" s="172"/>
      <c r="GK1263" s="172"/>
      <c r="GL1263" s="172"/>
      <c r="GM1263" s="172"/>
      <c r="GN1263" s="172"/>
      <c r="GO1263" s="172"/>
      <c r="GP1263" s="172"/>
      <c r="GQ1263" s="172"/>
      <c r="GR1263" s="172"/>
      <c r="GS1263" s="172"/>
      <c r="GT1263" s="172"/>
      <c r="GU1263" s="172"/>
      <c r="GV1263" s="172"/>
      <c r="GW1263" s="172"/>
      <c r="GX1263" s="172"/>
      <c r="GY1263" s="172"/>
      <c r="GZ1263" s="172"/>
      <c r="HA1263" s="172"/>
      <c r="HB1263" s="172"/>
      <c r="HC1263" s="172"/>
      <c r="HD1263" s="172"/>
      <c r="HE1263" s="172"/>
      <c r="HF1263" s="172"/>
      <c r="HG1263" s="172"/>
      <c r="HH1263" s="172"/>
      <c r="HI1263" s="172"/>
      <c r="HJ1263" s="172"/>
      <c r="HK1263" s="172"/>
      <c r="HL1263" s="172"/>
      <c r="HM1263" s="172"/>
      <c r="HN1263" s="172"/>
      <c r="HO1263" s="172"/>
      <c r="HP1263" s="172"/>
      <c r="HQ1263" s="172"/>
      <c r="HR1263" s="172"/>
      <c r="HS1263" s="172"/>
      <c r="HT1263" s="172"/>
      <c r="HU1263" s="172"/>
      <c r="HV1263" s="172"/>
      <c r="HW1263" s="172"/>
      <c r="HX1263" s="172"/>
      <c r="HY1263" s="172"/>
      <c r="HZ1263" s="172"/>
      <c r="IA1263" s="172"/>
      <c r="IB1263" s="172"/>
      <c r="IC1263" s="172"/>
      <c r="ID1263" s="172"/>
      <c r="IE1263" s="172"/>
      <c r="IF1263" s="172"/>
      <c r="IG1263" s="172"/>
      <c r="IH1263" s="172"/>
      <c r="II1263" s="172"/>
      <c r="IJ1263" s="172"/>
      <c r="IK1263" s="172"/>
      <c r="IL1263" s="172"/>
      <c r="IM1263" s="172"/>
      <c r="IN1263" s="172"/>
    </row>
    <row r="1264" spans="1:248" s="438" customFormat="1">
      <c r="A1264" s="45"/>
      <c r="B1264" s="24" t="s">
        <v>1677</v>
      </c>
      <c r="C1264" s="87"/>
      <c r="D1264" s="426"/>
      <c r="E1264" s="527"/>
      <c r="F1264" s="527"/>
      <c r="G1264" s="314"/>
      <c r="H1264" s="207"/>
      <c r="I1264" s="172"/>
      <c r="J1264" s="172"/>
      <c r="K1264" s="172"/>
      <c r="L1264" s="172"/>
      <c r="M1264" s="172"/>
      <c r="N1264" s="172"/>
      <c r="O1264" s="172"/>
      <c r="P1264" s="172"/>
      <c r="Q1264" s="172"/>
      <c r="R1264" s="172"/>
      <c r="S1264" s="172"/>
      <c r="T1264" s="172"/>
      <c r="U1264" s="172"/>
      <c r="V1264" s="172"/>
      <c r="W1264" s="172"/>
      <c r="X1264" s="172"/>
      <c r="Y1264" s="172"/>
      <c r="Z1264" s="172"/>
      <c r="AA1264" s="172"/>
      <c r="AB1264" s="172"/>
      <c r="AC1264" s="172"/>
      <c r="AD1264" s="172"/>
      <c r="AE1264" s="172"/>
      <c r="AF1264" s="172"/>
      <c r="AG1264" s="172"/>
      <c r="AH1264" s="172"/>
      <c r="AI1264" s="172"/>
      <c r="AJ1264" s="172"/>
      <c r="AK1264" s="172"/>
      <c r="AL1264" s="172"/>
      <c r="AM1264" s="172"/>
      <c r="AN1264" s="172"/>
      <c r="AO1264" s="172"/>
      <c r="AP1264" s="172"/>
      <c r="AQ1264" s="172"/>
      <c r="AR1264" s="172"/>
      <c r="AS1264" s="172"/>
      <c r="AT1264" s="172"/>
      <c r="AU1264" s="172"/>
      <c r="AV1264" s="172"/>
      <c r="AW1264" s="172"/>
      <c r="AX1264" s="172"/>
      <c r="AY1264" s="172"/>
      <c r="AZ1264" s="172"/>
      <c r="BA1264" s="172"/>
      <c r="BB1264" s="172"/>
      <c r="BC1264" s="172"/>
      <c r="BD1264" s="172"/>
      <c r="BE1264" s="172"/>
      <c r="BF1264" s="172"/>
      <c r="BG1264" s="172"/>
      <c r="BH1264" s="172"/>
      <c r="BI1264" s="172"/>
      <c r="BJ1264" s="172"/>
      <c r="BK1264" s="172"/>
      <c r="BL1264" s="172"/>
      <c r="BM1264" s="172"/>
      <c r="BN1264" s="172"/>
      <c r="BO1264" s="172"/>
      <c r="BP1264" s="172"/>
      <c r="BQ1264" s="172"/>
      <c r="BR1264" s="172"/>
      <c r="BS1264" s="172"/>
      <c r="BT1264" s="172"/>
      <c r="BU1264" s="172"/>
      <c r="BV1264" s="172"/>
      <c r="BW1264" s="172"/>
      <c r="BX1264" s="172"/>
      <c r="BY1264" s="172"/>
      <c r="BZ1264" s="172"/>
      <c r="CA1264" s="172"/>
      <c r="CB1264" s="172"/>
      <c r="CC1264" s="172"/>
      <c r="CD1264" s="172"/>
      <c r="CE1264" s="172"/>
      <c r="CF1264" s="172"/>
      <c r="CG1264" s="172"/>
      <c r="CH1264" s="172"/>
      <c r="CI1264" s="172"/>
      <c r="CJ1264" s="172"/>
      <c r="CK1264" s="172"/>
      <c r="CL1264" s="172"/>
      <c r="CM1264" s="172"/>
      <c r="CN1264" s="172"/>
      <c r="CO1264" s="172"/>
      <c r="CP1264" s="172"/>
      <c r="CQ1264" s="172"/>
      <c r="CR1264" s="172"/>
      <c r="CS1264" s="172"/>
      <c r="CT1264" s="172"/>
      <c r="CU1264" s="172"/>
      <c r="CV1264" s="172"/>
      <c r="CW1264" s="172"/>
      <c r="CX1264" s="172"/>
      <c r="CY1264" s="172"/>
      <c r="CZ1264" s="172"/>
      <c r="DA1264" s="172"/>
      <c r="DB1264" s="172"/>
      <c r="DC1264" s="172"/>
      <c r="DD1264" s="172"/>
      <c r="DE1264" s="172"/>
      <c r="DF1264" s="172"/>
      <c r="DG1264" s="172"/>
      <c r="DH1264" s="172"/>
      <c r="DI1264" s="172"/>
      <c r="DJ1264" s="172"/>
      <c r="DK1264" s="172"/>
      <c r="DL1264" s="172"/>
      <c r="DM1264" s="172"/>
      <c r="DN1264" s="172"/>
      <c r="DO1264" s="172"/>
      <c r="DP1264" s="172"/>
      <c r="DQ1264" s="172"/>
      <c r="DR1264" s="172"/>
      <c r="DS1264" s="172"/>
      <c r="DT1264" s="172"/>
      <c r="DU1264" s="172"/>
      <c r="DV1264" s="172"/>
      <c r="DW1264" s="172"/>
      <c r="DX1264" s="172"/>
      <c r="DY1264" s="172"/>
      <c r="DZ1264" s="172"/>
      <c r="EA1264" s="172"/>
      <c r="EB1264" s="172"/>
      <c r="EC1264" s="172"/>
      <c r="ED1264" s="172"/>
      <c r="EE1264" s="172"/>
      <c r="EF1264" s="172"/>
      <c r="EG1264" s="172"/>
      <c r="EH1264" s="172"/>
      <c r="EI1264" s="172"/>
      <c r="EJ1264" s="172"/>
      <c r="EK1264" s="172"/>
      <c r="EL1264" s="172"/>
      <c r="EM1264" s="172"/>
      <c r="EN1264" s="172"/>
      <c r="EO1264" s="172"/>
      <c r="EP1264" s="172"/>
      <c r="EQ1264" s="172"/>
      <c r="ER1264" s="172"/>
      <c r="ES1264" s="172"/>
      <c r="ET1264" s="172"/>
      <c r="EU1264" s="172"/>
      <c r="EV1264" s="172"/>
      <c r="EW1264" s="172"/>
      <c r="EX1264" s="172"/>
      <c r="EY1264" s="172"/>
      <c r="EZ1264" s="172"/>
      <c r="FA1264" s="172"/>
      <c r="FB1264" s="172"/>
      <c r="FC1264" s="172"/>
      <c r="FD1264" s="172"/>
      <c r="FE1264" s="172"/>
      <c r="FF1264" s="172"/>
      <c r="FG1264" s="172"/>
      <c r="FH1264" s="172"/>
      <c r="FI1264" s="172"/>
      <c r="FJ1264" s="172"/>
      <c r="FK1264" s="172"/>
      <c r="FL1264" s="172"/>
      <c r="FM1264" s="172"/>
      <c r="FN1264" s="172"/>
      <c r="FO1264" s="172"/>
      <c r="FP1264" s="172"/>
      <c r="FQ1264" s="172"/>
      <c r="FR1264" s="172"/>
      <c r="FS1264" s="172"/>
      <c r="FT1264" s="172"/>
      <c r="FU1264" s="172"/>
      <c r="FV1264" s="172"/>
      <c r="FW1264" s="172"/>
      <c r="FX1264" s="172"/>
      <c r="FY1264" s="172"/>
      <c r="FZ1264" s="172"/>
      <c r="GA1264" s="172"/>
      <c r="GB1264" s="172"/>
      <c r="GC1264" s="172"/>
      <c r="GD1264" s="172"/>
      <c r="GE1264" s="172"/>
      <c r="GF1264" s="172"/>
      <c r="GG1264" s="172"/>
      <c r="GH1264" s="172"/>
      <c r="GI1264" s="172"/>
      <c r="GJ1264" s="172"/>
      <c r="GK1264" s="172"/>
      <c r="GL1264" s="172"/>
      <c r="GM1264" s="172"/>
      <c r="GN1264" s="172"/>
      <c r="GO1264" s="172"/>
      <c r="GP1264" s="172"/>
      <c r="GQ1264" s="172"/>
      <c r="GR1264" s="172"/>
      <c r="GS1264" s="172"/>
      <c r="GT1264" s="172"/>
      <c r="GU1264" s="172"/>
      <c r="GV1264" s="172"/>
      <c r="GW1264" s="172"/>
      <c r="GX1264" s="172"/>
      <c r="GY1264" s="172"/>
      <c r="GZ1264" s="172"/>
      <c r="HA1264" s="172"/>
      <c r="HB1264" s="172"/>
      <c r="HC1264" s="172"/>
      <c r="HD1264" s="172"/>
      <c r="HE1264" s="172"/>
      <c r="HF1264" s="172"/>
      <c r="HG1264" s="172"/>
      <c r="HH1264" s="172"/>
      <c r="HI1264" s="172"/>
      <c r="HJ1264" s="172"/>
      <c r="HK1264" s="172"/>
      <c r="HL1264" s="172"/>
      <c r="HM1264" s="172"/>
      <c r="HN1264" s="172"/>
      <c r="HO1264" s="172"/>
      <c r="HP1264" s="172"/>
      <c r="HQ1264" s="172"/>
      <c r="HR1264" s="172"/>
      <c r="HS1264" s="172"/>
      <c r="HT1264" s="172"/>
      <c r="HU1264" s="172"/>
      <c r="HV1264" s="172"/>
      <c r="HW1264" s="172"/>
      <c r="HX1264" s="172"/>
      <c r="HY1264" s="172"/>
      <c r="HZ1264" s="172"/>
      <c r="IA1264" s="172"/>
      <c r="IB1264" s="172"/>
      <c r="IC1264" s="172"/>
      <c r="ID1264" s="172"/>
      <c r="IE1264" s="172"/>
      <c r="IF1264" s="172"/>
      <c r="IG1264" s="172"/>
      <c r="IH1264" s="172"/>
      <c r="II1264" s="172"/>
      <c r="IJ1264" s="172"/>
      <c r="IK1264" s="172"/>
      <c r="IL1264" s="172"/>
      <c r="IM1264" s="172"/>
      <c r="IN1264" s="172"/>
    </row>
    <row r="1265" spans="1:248" s="438" customFormat="1">
      <c r="A1265" s="45"/>
      <c r="B1265" s="24" t="s">
        <v>1678</v>
      </c>
      <c r="C1265" s="87"/>
      <c r="D1265" s="426"/>
      <c r="E1265" s="527"/>
      <c r="F1265" s="527"/>
      <c r="G1265" s="314"/>
      <c r="H1265" s="172"/>
      <c r="I1265" s="172"/>
      <c r="J1265" s="172"/>
      <c r="K1265" s="172"/>
      <c r="L1265" s="172"/>
      <c r="M1265" s="172"/>
      <c r="N1265" s="172"/>
      <c r="O1265" s="172"/>
      <c r="P1265" s="172"/>
      <c r="Q1265" s="172"/>
      <c r="R1265" s="172"/>
      <c r="S1265" s="172"/>
      <c r="T1265" s="172"/>
      <c r="U1265" s="172"/>
      <c r="V1265" s="172"/>
      <c r="W1265" s="172"/>
      <c r="X1265" s="172"/>
      <c r="Y1265" s="172"/>
      <c r="Z1265" s="172"/>
      <c r="AA1265" s="172"/>
      <c r="AB1265" s="172"/>
      <c r="AC1265" s="172"/>
      <c r="AD1265" s="172"/>
      <c r="AE1265" s="172"/>
      <c r="AF1265" s="172"/>
      <c r="AG1265" s="172"/>
      <c r="AH1265" s="172"/>
      <c r="AI1265" s="172"/>
      <c r="AJ1265" s="172"/>
      <c r="AK1265" s="172"/>
      <c r="AL1265" s="172"/>
      <c r="AM1265" s="172"/>
      <c r="AN1265" s="172"/>
      <c r="AO1265" s="172"/>
      <c r="AP1265" s="172"/>
      <c r="AQ1265" s="172"/>
      <c r="AR1265" s="172"/>
      <c r="AS1265" s="172"/>
      <c r="AT1265" s="172"/>
      <c r="AU1265" s="172"/>
      <c r="AV1265" s="172"/>
      <c r="AW1265" s="172"/>
      <c r="AX1265" s="172"/>
      <c r="AY1265" s="172"/>
      <c r="AZ1265" s="172"/>
      <c r="BA1265" s="172"/>
      <c r="BB1265" s="172"/>
      <c r="BC1265" s="172"/>
      <c r="BD1265" s="172"/>
      <c r="BE1265" s="172"/>
      <c r="BF1265" s="172"/>
      <c r="BG1265" s="172"/>
      <c r="BH1265" s="172"/>
      <c r="BI1265" s="172"/>
      <c r="BJ1265" s="172"/>
      <c r="BK1265" s="172"/>
      <c r="BL1265" s="172"/>
      <c r="BM1265" s="172"/>
      <c r="BN1265" s="172"/>
      <c r="BO1265" s="172"/>
      <c r="BP1265" s="172"/>
      <c r="BQ1265" s="172"/>
      <c r="BR1265" s="172"/>
      <c r="BS1265" s="172"/>
      <c r="BT1265" s="172"/>
      <c r="BU1265" s="172"/>
      <c r="BV1265" s="172"/>
      <c r="BW1265" s="172"/>
      <c r="BX1265" s="172"/>
      <c r="BY1265" s="172"/>
      <c r="BZ1265" s="172"/>
      <c r="CA1265" s="172"/>
      <c r="CB1265" s="172"/>
      <c r="CC1265" s="172"/>
      <c r="CD1265" s="172"/>
      <c r="CE1265" s="172"/>
      <c r="CF1265" s="172"/>
      <c r="CG1265" s="172"/>
      <c r="CH1265" s="172"/>
      <c r="CI1265" s="172"/>
      <c r="CJ1265" s="172"/>
      <c r="CK1265" s="172"/>
      <c r="CL1265" s="172"/>
      <c r="CM1265" s="172"/>
      <c r="CN1265" s="172"/>
      <c r="CO1265" s="172"/>
      <c r="CP1265" s="172"/>
      <c r="CQ1265" s="172"/>
      <c r="CR1265" s="172"/>
      <c r="CS1265" s="172"/>
      <c r="CT1265" s="172"/>
      <c r="CU1265" s="172"/>
      <c r="CV1265" s="172"/>
      <c r="CW1265" s="172"/>
      <c r="CX1265" s="172"/>
      <c r="CY1265" s="172"/>
      <c r="CZ1265" s="172"/>
      <c r="DA1265" s="172"/>
      <c r="DB1265" s="172"/>
      <c r="DC1265" s="172"/>
      <c r="DD1265" s="172"/>
      <c r="DE1265" s="172"/>
      <c r="DF1265" s="172"/>
      <c r="DG1265" s="172"/>
      <c r="DH1265" s="172"/>
      <c r="DI1265" s="172"/>
      <c r="DJ1265" s="172"/>
      <c r="DK1265" s="172"/>
      <c r="DL1265" s="172"/>
      <c r="DM1265" s="172"/>
      <c r="DN1265" s="172"/>
      <c r="DO1265" s="172"/>
      <c r="DP1265" s="172"/>
      <c r="DQ1265" s="172"/>
      <c r="DR1265" s="172"/>
      <c r="DS1265" s="172"/>
      <c r="DT1265" s="172"/>
      <c r="DU1265" s="172"/>
      <c r="DV1265" s="172"/>
      <c r="DW1265" s="172"/>
      <c r="DX1265" s="172"/>
      <c r="DY1265" s="172"/>
      <c r="DZ1265" s="172"/>
      <c r="EA1265" s="172"/>
      <c r="EB1265" s="172"/>
      <c r="EC1265" s="172"/>
      <c r="ED1265" s="172"/>
      <c r="EE1265" s="172"/>
      <c r="EF1265" s="172"/>
      <c r="EG1265" s="172"/>
      <c r="EH1265" s="172"/>
      <c r="EI1265" s="172"/>
      <c r="EJ1265" s="172"/>
      <c r="EK1265" s="172"/>
      <c r="EL1265" s="172"/>
      <c r="EM1265" s="172"/>
      <c r="EN1265" s="172"/>
      <c r="EO1265" s="172"/>
      <c r="EP1265" s="172"/>
      <c r="EQ1265" s="172"/>
      <c r="ER1265" s="172"/>
      <c r="ES1265" s="172"/>
      <c r="ET1265" s="172"/>
      <c r="EU1265" s="172"/>
      <c r="EV1265" s="172"/>
      <c r="EW1265" s="172"/>
      <c r="EX1265" s="172"/>
      <c r="EY1265" s="172"/>
      <c r="EZ1265" s="172"/>
      <c r="FA1265" s="172"/>
      <c r="FB1265" s="172"/>
      <c r="FC1265" s="172"/>
      <c r="FD1265" s="172"/>
      <c r="FE1265" s="172"/>
      <c r="FF1265" s="172"/>
      <c r="FG1265" s="172"/>
      <c r="FH1265" s="172"/>
      <c r="FI1265" s="172"/>
      <c r="FJ1265" s="172"/>
      <c r="FK1265" s="172"/>
      <c r="FL1265" s="172"/>
      <c r="FM1265" s="172"/>
      <c r="FN1265" s="172"/>
      <c r="FO1265" s="172"/>
      <c r="FP1265" s="172"/>
      <c r="FQ1265" s="172"/>
      <c r="FR1265" s="172"/>
      <c r="FS1265" s="172"/>
      <c r="FT1265" s="172"/>
      <c r="FU1265" s="172"/>
      <c r="FV1265" s="172"/>
      <c r="FW1265" s="172"/>
      <c r="FX1265" s="172"/>
      <c r="FY1265" s="172"/>
      <c r="FZ1265" s="172"/>
      <c r="GA1265" s="172"/>
      <c r="GB1265" s="172"/>
      <c r="GC1265" s="172"/>
      <c r="GD1265" s="172"/>
      <c r="GE1265" s="172"/>
      <c r="GF1265" s="172"/>
      <c r="GG1265" s="172"/>
      <c r="GH1265" s="172"/>
      <c r="GI1265" s="172"/>
      <c r="GJ1265" s="172"/>
      <c r="GK1265" s="172"/>
      <c r="GL1265" s="172"/>
      <c r="GM1265" s="172"/>
      <c r="GN1265" s="172"/>
      <c r="GO1265" s="172"/>
      <c r="GP1265" s="172"/>
      <c r="GQ1265" s="172"/>
      <c r="GR1265" s="172"/>
      <c r="GS1265" s="172"/>
      <c r="GT1265" s="172"/>
      <c r="GU1265" s="172"/>
      <c r="GV1265" s="172"/>
      <c r="GW1265" s="172"/>
      <c r="GX1265" s="172"/>
      <c r="GY1265" s="172"/>
      <c r="GZ1265" s="172"/>
      <c r="HA1265" s="172"/>
      <c r="HB1265" s="172"/>
      <c r="HC1265" s="172"/>
      <c r="HD1265" s="172"/>
      <c r="HE1265" s="172"/>
      <c r="HF1265" s="172"/>
      <c r="HG1265" s="172"/>
      <c r="HH1265" s="172"/>
      <c r="HI1265" s="172"/>
      <c r="HJ1265" s="172"/>
      <c r="HK1265" s="172"/>
      <c r="HL1265" s="172"/>
      <c r="HM1265" s="172"/>
      <c r="HN1265" s="172"/>
      <c r="HO1265" s="172"/>
      <c r="HP1265" s="172"/>
      <c r="HQ1265" s="172"/>
      <c r="HR1265" s="172"/>
      <c r="HS1265" s="172"/>
      <c r="HT1265" s="172"/>
      <c r="HU1265" s="172"/>
      <c r="HV1265" s="172"/>
      <c r="HW1265" s="172"/>
      <c r="HX1265" s="172"/>
      <c r="HY1265" s="172"/>
      <c r="HZ1265" s="172"/>
      <c r="IA1265" s="172"/>
      <c r="IB1265" s="172"/>
      <c r="IC1265" s="172"/>
      <c r="ID1265" s="172"/>
      <c r="IE1265" s="172"/>
      <c r="IF1265" s="172"/>
      <c r="IG1265" s="172"/>
      <c r="IH1265" s="172"/>
      <c r="II1265" s="172"/>
      <c r="IJ1265" s="172"/>
      <c r="IK1265" s="172"/>
      <c r="IL1265" s="172"/>
      <c r="IM1265" s="172"/>
      <c r="IN1265" s="172"/>
    </row>
    <row r="1266" spans="1:248" s="438" customFormat="1">
      <c r="A1266" s="45"/>
      <c r="B1266" s="24" t="s">
        <v>1679</v>
      </c>
      <c r="C1266" s="87"/>
      <c r="D1266" s="426"/>
      <c r="E1266" s="527"/>
      <c r="F1266" s="527"/>
      <c r="G1266" s="314"/>
      <c r="H1266" s="172"/>
      <c r="I1266" s="172"/>
      <c r="J1266" s="172"/>
      <c r="K1266" s="172"/>
      <c r="L1266" s="172"/>
      <c r="M1266" s="172"/>
      <c r="N1266" s="172"/>
      <c r="O1266" s="172"/>
      <c r="P1266" s="172"/>
      <c r="Q1266" s="172"/>
      <c r="R1266" s="172"/>
      <c r="S1266" s="172"/>
      <c r="T1266" s="172"/>
      <c r="U1266" s="172"/>
      <c r="V1266" s="172"/>
      <c r="W1266" s="172"/>
      <c r="X1266" s="172"/>
      <c r="Y1266" s="172"/>
      <c r="Z1266" s="172"/>
      <c r="AA1266" s="172"/>
      <c r="AB1266" s="172"/>
      <c r="AC1266" s="172"/>
      <c r="AD1266" s="172"/>
      <c r="AE1266" s="172"/>
      <c r="AF1266" s="172"/>
      <c r="AG1266" s="172"/>
      <c r="AH1266" s="172"/>
      <c r="AI1266" s="172"/>
      <c r="AJ1266" s="172"/>
      <c r="AK1266" s="172"/>
      <c r="AL1266" s="172"/>
      <c r="AM1266" s="172"/>
      <c r="AN1266" s="172"/>
      <c r="AO1266" s="172"/>
      <c r="AP1266" s="172"/>
      <c r="AQ1266" s="172"/>
      <c r="AR1266" s="172"/>
      <c r="AS1266" s="172"/>
      <c r="AT1266" s="172"/>
      <c r="AU1266" s="172"/>
      <c r="AV1266" s="172"/>
      <c r="AW1266" s="172"/>
      <c r="AX1266" s="172"/>
      <c r="AY1266" s="172"/>
      <c r="AZ1266" s="172"/>
      <c r="BA1266" s="172"/>
      <c r="BB1266" s="172"/>
      <c r="BC1266" s="172"/>
      <c r="BD1266" s="172"/>
      <c r="BE1266" s="172"/>
      <c r="BF1266" s="172"/>
      <c r="BG1266" s="172"/>
      <c r="BH1266" s="172"/>
      <c r="BI1266" s="172"/>
      <c r="BJ1266" s="172"/>
      <c r="BK1266" s="172"/>
      <c r="BL1266" s="172"/>
      <c r="BM1266" s="172"/>
      <c r="BN1266" s="172"/>
      <c r="BO1266" s="172"/>
      <c r="BP1266" s="172"/>
      <c r="BQ1266" s="172"/>
      <c r="BR1266" s="172"/>
      <c r="BS1266" s="172"/>
      <c r="BT1266" s="172"/>
      <c r="BU1266" s="172"/>
      <c r="BV1266" s="172"/>
      <c r="BW1266" s="172"/>
      <c r="BX1266" s="172"/>
      <c r="BY1266" s="172"/>
      <c r="BZ1266" s="172"/>
      <c r="CA1266" s="172"/>
      <c r="CB1266" s="172"/>
      <c r="CC1266" s="172"/>
      <c r="CD1266" s="172"/>
      <c r="CE1266" s="172"/>
      <c r="CF1266" s="172"/>
      <c r="CG1266" s="172"/>
      <c r="CH1266" s="172"/>
      <c r="CI1266" s="172"/>
      <c r="CJ1266" s="172"/>
      <c r="CK1266" s="172"/>
      <c r="CL1266" s="172"/>
      <c r="CM1266" s="172"/>
      <c r="CN1266" s="172"/>
      <c r="CO1266" s="172"/>
      <c r="CP1266" s="172"/>
      <c r="CQ1266" s="172"/>
      <c r="CR1266" s="172"/>
      <c r="CS1266" s="172"/>
      <c r="CT1266" s="172"/>
      <c r="CU1266" s="172"/>
      <c r="CV1266" s="172"/>
      <c r="CW1266" s="172"/>
      <c r="CX1266" s="172"/>
      <c r="CY1266" s="172"/>
      <c r="CZ1266" s="172"/>
      <c r="DA1266" s="172"/>
      <c r="DB1266" s="172"/>
      <c r="DC1266" s="172"/>
      <c r="DD1266" s="172"/>
      <c r="DE1266" s="172"/>
      <c r="DF1266" s="172"/>
      <c r="DG1266" s="172"/>
      <c r="DH1266" s="172"/>
      <c r="DI1266" s="172"/>
      <c r="DJ1266" s="172"/>
      <c r="DK1266" s="172"/>
      <c r="DL1266" s="172"/>
      <c r="DM1266" s="172"/>
      <c r="DN1266" s="172"/>
      <c r="DO1266" s="172"/>
      <c r="DP1266" s="172"/>
      <c r="DQ1266" s="172"/>
      <c r="DR1266" s="172"/>
      <c r="DS1266" s="172"/>
      <c r="DT1266" s="172"/>
      <c r="DU1266" s="172"/>
      <c r="DV1266" s="172"/>
      <c r="DW1266" s="172"/>
      <c r="DX1266" s="172"/>
      <c r="DY1266" s="172"/>
      <c r="DZ1266" s="172"/>
      <c r="EA1266" s="172"/>
      <c r="EB1266" s="172"/>
      <c r="EC1266" s="172"/>
      <c r="ED1266" s="172"/>
      <c r="EE1266" s="172"/>
      <c r="EF1266" s="172"/>
      <c r="EG1266" s="172"/>
      <c r="EH1266" s="172"/>
      <c r="EI1266" s="172"/>
      <c r="EJ1266" s="172"/>
      <c r="EK1266" s="172"/>
      <c r="EL1266" s="172"/>
      <c r="EM1266" s="172"/>
      <c r="EN1266" s="172"/>
      <c r="EO1266" s="172"/>
      <c r="EP1266" s="172"/>
      <c r="EQ1266" s="172"/>
      <c r="ER1266" s="172"/>
      <c r="ES1266" s="172"/>
      <c r="ET1266" s="172"/>
      <c r="EU1266" s="172"/>
      <c r="EV1266" s="172"/>
      <c r="EW1266" s="172"/>
      <c r="EX1266" s="172"/>
      <c r="EY1266" s="172"/>
      <c r="EZ1266" s="172"/>
      <c r="FA1266" s="172"/>
      <c r="FB1266" s="172"/>
      <c r="FC1266" s="172"/>
      <c r="FD1266" s="172"/>
      <c r="FE1266" s="172"/>
      <c r="FF1266" s="172"/>
      <c r="FG1266" s="172"/>
      <c r="FH1266" s="172"/>
      <c r="FI1266" s="172"/>
      <c r="FJ1266" s="172"/>
      <c r="FK1266" s="172"/>
      <c r="FL1266" s="172"/>
      <c r="FM1266" s="172"/>
      <c r="FN1266" s="172"/>
      <c r="FO1266" s="172"/>
      <c r="FP1266" s="172"/>
      <c r="FQ1266" s="172"/>
      <c r="FR1266" s="172"/>
      <c r="FS1266" s="172"/>
      <c r="FT1266" s="172"/>
      <c r="FU1266" s="172"/>
      <c r="FV1266" s="172"/>
      <c r="FW1266" s="172"/>
      <c r="FX1266" s="172"/>
      <c r="FY1266" s="172"/>
      <c r="FZ1266" s="172"/>
      <c r="GA1266" s="172"/>
      <c r="GB1266" s="172"/>
      <c r="GC1266" s="172"/>
      <c r="GD1266" s="172"/>
      <c r="GE1266" s="172"/>
      <c r="GF1266" s="172"/>
      <c r="GG1266" s="172"/>
      <c r="GH1266" s="172"/>
      <c r="GI1266" s="172"/>
      <c r="GJ1266" s="172"/>
      <c r="GK1266" s="172"/>
      <c r="GL1266" s="172"/>
      <c r="GM1266" s="172"/>
      <c r="GN1266" s="172"/>
      <c r="GO1266" s="172"/>
      <c r="GP1266" s="172"/>
      <c r="GQ1266" s="172"/>
      <c r="GR1266" s="172"/>
      <c r="GS1266" s="172"/>
      <c r="GT1266" s="172"/>
      <c r="GU1266" s="172"/>
      <c r="GV1266" s="172"/>
      <c r="GW1266" s="172"/>
      <c r="GX1266" s="172"/>
      <c r="GY1266" s="172"/>
      <c r="GZ1266" s="172"/>
      <c r="HA1266" s="172"/>
      <c r="HB1266" s="172"/>
      <c r="HC1266" s="172"/>
      <c r="HD1266" s="172"/>
      <c r="HE1266" s="172"/>
      <c r="HF1266" s="172"/>
      <c r="HG1266" s="172"/>
      <c r="HH1266" s="172"/>
      <c r="HI1266" s="172"/>
      <c r="HJ1266" s="172"/>
      <c r="HK1266" s="172"/>
      <c r="HL1266" s="172"/>
      <c r="HM1266" s="172"/>
      <c r="HN1266" s="172"/>
      <c r="HO1266" s="172"/>
      <c r="HP1266" s="172"/>
      <c r="HQ1266" s="172"/>
      <c r="HR1266" s="172"/>
      <c r="HS1266" s="172"/>
      <c r="HT1266" s="172"/>
      <c r="HU1266" s="172"/>
      <c r="HV1266" s="172"/>
      <c r="HW1266" s="172"/>
      <c r="HX1266" s="172"/>
      <c r="HY1266" s="172"/>
      <c r="HZ1266" s="172"/>
      <c r="IA1266" s="172"/>
      <c r="IB1266" s="172"/>
      <c r="IC1266" s="172"/>
      <c r="ID1266" s="172"/>
      <c r="IE1266" s="172"/>
      <c r="IF1266" s="172"/>
      <c r="IG1266" s="172"/>
      <c r="IH1266" s="172"/>
      <c r="II1266" s="172"/>
      <c r="IJ1266" s="172"/>
      <c r="IK1266" s="172"/>
      <c r="IL1266" s="172"/>
      <c r="IM1266" s="172"/>
      <c r="IN1266" s="172"/>
    </row>
    <row r="1267" spans="1:248" s="438" customFormat="1">
      <c r="A1267" s="45"/>
      <c r="B1267" s="24" t="s">
        <v>1680</v>
      </c>
      <c r="C1267" s="87"/>
      <c r="D1267" s="426"/>
      <c r="E1267" s="527"/>
      <c r="F1267" s="527"/>
      <c r="G1267" s="314"/>
      <c r="H1267" s="172"/>
      <c r="I1267" s="172"/>
      <c r="J1267" s="172"/>
      <c r="K1267" s="172"/>
      <c r="L1267" s="172"/>
      <c r="M1267" s="172"/>
      <c r="N1267" s="172"/>
      <c r="O1267" s="172"/>
      <c r="P1267" s="172"/>
      <c r="Q1267" s="172"/>
      <c r="R1267" s="172"/>
      <c r="S1267" s="172"/>
      <c r="T1267" s="172"/>
      <c r="U1267" s="172"/>
      <c r="V1267" s="172"/>
      <c r="W1267" s="172"/>
      <c r="X1267" s="172"/>
      <c r="Y1267" s="172"/>
      <c r="Z1267" s="172"/>
      <c r="AA1267" s="172"/>
      <c r="AB1267" s="172"/>
      <c r="AC1267" s="172"/>
      <c r="AD1267" s="172"/>
      <c r="AE1267" s="172"/>
      <c r="AF1267" s="172"/>
      <c r="AG1267" s="172"/>
      <c r="AH1267" s="172"/>
      <c r="AI1267" s="172"/>
      <c r="AJ1267" s="172"/>
      <c r="AK1267" s="172"/>
      <c r="AL1267" s="172"/>
      <c r="AM1267" s="172"/>
      <c r="AN1267" s="172"/>
      <c r="AO1267" s="172"/>
      <c r="AP1267" s="172"/>
      <c r="AQ1267" s="172"/>
      <c r="AR1267" s="172"/>
      <c r="AS1267" s="172"/>
      <c r="AT1267" s="172"/>
      <c r="AU1267" s="172"/>
      <c r="AV1267" s="172"/>
      <c r="AW1267" s="172"/>
      <c r="AX1267" s="172"/>
      <c r="AY1267" s="172"/>
      <c r="AZ1267" s="172"/>
      <c r="BA1267" s="172"/>
      <c r="BB1267" s="172"/>
      <c r="BC1267" s="172"/>
      <c r="BD1267" s="172"/>
      <c r="BE1267" s="172"/>
      <c r="BF1267" s="172"/>
      <c r="BG1267" s="172"/>
      <c r="BH1267" s="172"/>
      <c r="BI1267" s="172"/>
      <c r="BJ1267" s="172"/>
      <c r="BK1267" s="172"/>
      <c r="BL1267" s="172"/>
      <c r="BM1267" s="172"/>
      <c r="BN1267" s="172"/>
      <c r="BO1267" s="172"/>
      <c r="BP1267" s="172"/>
      <c r="BQ1267" s="172"/>
      <c r="BR1267" s="172"/>
      <c r="BS1267" s="172"/>
      <c r="BT1267" s="172"/>
      <c r="BU1267" s="172"/>
      <c r="BV1267" s="172"/>
      <c r="BW1267" s="172"/>
      <c r="BX1267" s="172"/>
      <c r="BY1267" s="172"/>
      <c r="BZ1267" s="172"/>
      <c r="CA1267" s="172"/>
      <c r="CB1267" s="172"/>
      <c r="CC1267" s="172"/>
      <c r="CD1267" s="172"/>
      <c r="CE1267" s="172"/>
      <c r="CF1267" s="172"/>
      <c r="CG1267" s="172"/>
      <c r="CH1267" s="172"/>
      <c r="CI1267" s="172"/>
      <c r="CJ1267" s="172"/>
      <c r="CK1267" s="172"/>
      <c r="CL1267" s="172"/>
      <c r="CM1267" s="172"/>
      <c r="CN1267" s="172"/>
      <c r="CO1267" s="172"/>
      <c r="CP1267" s="172"/>
      <c r="CQ1267" s="172"/>
      <c r="CR1267" s="172"/>
      <c r="CS1267" s="172"/>
      <c r="CT1267" s="172"/>
      <c r="CU1267" s="172"/>
      <c r="CV1267" s="172"/>
      <c r="CW1267" s="172"/>
      <c r="CX1267" s="172"/>
      <c r="CY1267" s="172"/>
      <c r="CZ1267" s="172"/>
      <c r="DA1267" s="172"/>
      <c r="DB1267" s="172"/>
      <c r="DC1267" s="172"/>
      <c r="DD1267" s="172"/>
      <c r="DE1267" s="172"/>
      <c r="DF1267" s="172"/>
      <c r="DG1267" s="172"/>
      <c r="DH1267" s="172"/>
      <c r="DI1267" s="172"/>
      <c r="DJ1267" s="172"/>
      <c r="DK1267" s="172"/>
      <c r="DL1267" s="172"/>
      <c r="DM1267" s="172"/>
      <c r="DN1267" s="172"/>
      <c r="DO1267" s="172"/>
      <c r="DP1267" s="172"/>
      <c r="DQ1267" s="172"/>
      <c r="DR1267" s="172"/>
      <c r="DS1267" s="172"/>
      <c r="DT1267" s="172"/>
      <c r="DU1267" s="172"/>
      <c r="DV1267" s="172"/>
      <c r="DW1267" s="172"/>
      <c r="DX1267" s="172"/>
      <c r="DY1267" s="172"/>
      <c r="DZ1267" s="172"/>
      <c r="EA1267" s="172"/>
      <c r="EB1267" s="172"/>
      <c r="EC1267" s="172"/>
      <c r="ED1267" s="172"/>
      <c r="EE1267" s="172"/>
      <c r="EF1267" s="172"/>
      <c r="EG1267" s="172"/>
      <c r="EH1267" s="172"/>
      <c r="EI1267" s="172"/>
      <c r="EJ1267" s="172"/>
      <c r="EK1267" s="172"/>
      <c r="EL1267" s="172"/>
      <c r="EM1267" s="172"/>
      <c r="EN1267" s="172"/>
      <c r="EO1267" s="172"/>
      <c r="EP1267" s="172"/>
      <c r="EQ1267" s="172"/>
      <c r="ER1267" s="172"/>
      <c r="ES1267" s="172"/>
      <c r="ET1267" s="172"/>
      <c r="EU1267" s="172"/>
      <c r="EV1267" s="172"/>
      <c r="EW1267" s="172"/>
      <c r="EX1267" s="172"/>
      <c r="EY1267" s="172"/>
      <c r="EZ1267" s="172"/>
      <c r="FA1267" s="172"/>
      <c r="FB1267" s="172"/>
      <c r="FC1267" s="172"/>
      <c r="FD1267" s="172"/>
      <c r="FE1267" s="172"/>
      <c r="FF1267" s="172"/>
      <c r="FG1267" s="172"/>
      <c r="FH1267" s="172"/>
      <c r="FI1267" s="172"/>
      <c r="FJ1267" s="172"/>
      <c r="FK1267" s="172"/>
      <c r="FL1267" s="172"/>
      <c r="FM1267" s="172"/>
      <c r="FN1267" s="172"/>
      <c r="FO1267" s="172"/>
      <c r="FP1267" s="172"/>
      <c r="FQ1267" s="172"/>
      <c r="FR1267" s="172"/>
      <c r="FS1267" s="172"/>
      <c r="FT1267" s="172"/>
      <c r="FU1267" s="172"/>
      <c r="FV1267" s="172"/>
      <c r="FW1267" s="172"/>
      <c r="FX1267" s="172"/>
      <c r="FY1267" s="172"/>
      <c r="FZ1267" s="172"/>
      <c r="GA1267" s="172"/>
      <c r="GB1267" s="172"/>
      <c r="GC1267" s="172"/>
      <c r="GD1267" s="172"/>
      <c r="GE1267" s="172"/>
      <c r="GF1267" s="172"/>
      <c r="GG1267" s="172"/>
      <c r="GH1267" s="172"/>
      <c r="GI1267" s="172"/>
      <c r="GJ1267" s="172"/>
      <c r="GK1267" s="172"/>
      <c r="GL1267" s="172"/>
      <c r="GM1267" s="172"/>
      <c r="GN1267" s="172"/>
      <c r="GO1267" s="172"/>
      <c r="GP1267" s="172"/>
      <c r="GQ1267" s="172"/>
      <c r="GR1267" s="172"/>
      <c r="GS1267" s="172"/>
      <c r="GT1267" s="172"/>
      <c r="GU1267" s="172"/>
      <c r="GV1267" s="172"/>
      <c r="GW1267" s="172"/>
      <c r="GX1267" s="172"/>
      <c r="GY1267" s="172"/>
      <c r="GZ1267" s="172"/>
      <c r="HA1267" s="172"/>
      <c r="HB1267" s="172"/>
      <c r="HC1267" s="172"/>
      <c r="HD1267" s="172"/>
      <c r="HE1267" s="172"/>
      <c r="HF1267" s="172"/>
      <c r="HG1267" s="172"/>
      <c r="HH1267" s="172"/>
      <c r="HI1267" s="172"/>
      <c r="HJ1267" s="172"/>
      <c r="HK1267" s="172"/>
      <c r="HL1267" s="172"/>
      <c r="HM1267" s="172"/>
      <c r="HN1267" s="172"/>
      <c r="HO1267" s="172"/>
      <c r="HP1267" s="172"/>
      <c r="HQ1267" s="172"/>
      <c r="HR1267" s="172"/>
      <c r="HS1267" s="172"/>
      <c r="HT1267" s="172"/>
      <c r="HU1267" s="172"/>
      <c r="HV1267" s="172"/>
      <c r="HW1267" s="172"/>
      <c r="HX1267" s="172"/>
      <c r="HY1267" s="172"/>
      <c r="HZ1267" s="172"/>
      <c r="IA1267" s="172"/>
      <c r="IB1267" s="172"/>
      <c r="IC1267" s="172"/>
      <c r="ID1267" s="172"/>
      <c r="IE1267" s="172"/>
      <c r="IF1267" s="172"/>
      <c r="IG1267" s="172"/>
      <c r="IH1267" s="172"/>
      <c r="II1267" s="172"/>
      <c r="IJ1267" s="172"/>
      <c r="IK1267" s="172"/>
      <c r="IL1267" s="172"/>
      <c r="IM1267" s="172"/>
      <c r="IN1267" s="172"/>
    </row>
    <row r="1268" spans="1:248" s="438" customFormat="1" ht="25.5">
      <c r="A1268" s="45"/>
      <c r="B1268" s="24" t="s">
        <v>1681</v>
      </c>
      <c r="C1268" s="87"/>
      <c r="D1268" s="426"/>
      <c r="E1268" s="527"/>
      <c r="F1268" s="527"/>
      <c r="G1268" s="314"/>
      <c r="H1268" s="172"/>
      <c r="I1268" s="172"/>
      <c r="J1268" s="172"/>
      <c r="K1268" s="172"/>
      <c r="L1268" s="172"/>
      <c r="M1268" s="172"/>
      <c r="N1268" s="172"/>
      <c r="O1268" s="172"/>
      <c r="P1268" s="172"/>
      <c r="Q1268" s="172"/>
      <c r="R1268" s="172"/>
      <c r="S1268" s="172"/>
      <c r="T1268" s="172"/>
      <c r="U1268" s="172"/>
      <c r="V1268" s="172"/>
      <c r="W1268" s="172"/>
      <c r="X1268" s="172"/>
      <c r="Y1268" s="172"/>
      <c r="Z1268" s="172"/>
      <c r="AA1268" s="172"/>
      <c r="AB1268" s="172"/>
      <c r="AC1268" s="172"/>
      <c r="AD1268" s="172"/>
      <c r="AE1268" s="172"/>
      <c r="AF1268" s="172"/>
      <c r="AG1268" s="172"/>
      <c r="AH1268" s="172"/>
      <c r="AI1268" s="172"/>
      <c r="AJ1268" s="172"/>
      <c r="AK1268" s="172"/>
      <c r="AL1268" s="172"/>
      <c r="AM1268" s="172"/>
      <c r="AN1268" s="172"/>
      <c r="AO1268" s="172"/>
      <c r="AP1268" s="172"/>
      <c r="AQ1268" s="172"/>
      <c r="AR1268" s="172"/>
      <c r="AS1268" s="172"/>
      <c r="AT1268" s="172"/>
      <c r="AU1268" s="172"/>
      <c r="AV1268" s="172"/>
      <c r="AW1268" s="172"/>
      <c r="AX1268" s="172"/>
      <c r="AY1268" s="172"/>
      <c r="AZ1268" s="172"/>
      <c r="BA1268" s="172"/>
      <c r="BB1268" s="172"/>
      <c r="BC1268" s="172"/>
      <c r="BD1268" s="172"/>
      <c r="BE1268" s="172"/>
      <c r="BF1268" s="172"/>
      <c r="BG1268" s="172"/>
      <c r="BH1268" s="172"/>
      <c r="BI1268" s="172"/>
      <c r="BJ1268" s="172"/>
      <c r="BK1268" s="172"/>
      <c r="BL1268" s="172"/>
      <c r="BM1268" s="172"/>
      <c r="BN1268" s="172"/>
      <c r="BO1268" s="172"/>
      <c r="BP1268" s="172"/>
      <c r="BQ1268" s="172"/>
      <c r="BR1268" s="172"/>
      <c r="BS1268" s="172"/>
      <c r="BT1268" s="172"/>
      <c r="BU1268" s="172"/>
      <c r="BV1268" s="172"/>
      <c r="BW1268" s="172"/>
      <c r="BX1268" s="172"/>
      <c r="BY1268" s="172"/>
      <c r="BZ1268" s="172"/>
      <c r="CA1268" s="172"/>
      <c r="CB1268" s="172"/>
      <c r="CC1268" s="172"/>
      <c r="CD1268" s="172"/>
      <c r="CE1268" s="172"/>
      <c r="CF1268" s="172"/>
      <c r="CG1268" s="172"/>
      <c r="CH1268" s="172"/>
      <c r="CI1268" s="172"/>
      <c r="CJ1268" s="172"/>
      <c r="CK1268" s="172"/>
      <c r="CL1268" s="172"/>
      <c r="CM1268" s="172"/>
      <c r="CN1268" s="172"/>
      <c r="CO1268" s="172"/>
      <c r="CP1268" s="172"/>
      <c r="CQ1268" s="172"/>
      <c r="CR1268" s="172"/>
      <c r="CS1268" s="172"/>
      <c r="CT1268" s="172"/>
      <c r="CU1268" s="172"/>
      <c r="CV1268" s="172"/>
      <c r="CW1268" s="172"/>
      <c r="CX1268" s="172"/>
      <c r="CY1268" s="172"/>
      <c r="CZ1268" s="172"/>
      <c r="DA1268" s="172"/>
      <c r="DB1268" s="172"/>
      <c r="DC1268" s="172"/>
      <c r="DD1268" s="172"/>
      <c r="DE1268" s="172"/>
      <c r="DF1268" s="172"/>
      <c r="DG1268" s="172"/>
      <c r="DH1268" s="172"/>
      <c r="DI1268" s="172"/>
      <c r="DJ1268" s="172"/>
      <c r="DK1268" s="172"/>
      <c r="DL1268" s="172"/>
      <c r="DM1268" s="172"/>
      <c r="DN1268" s="172"/>
      <c r="DO1268" s="172"/>
      <c r="DP1268" s="172"/>
      <c r="DQ1268" s="172"/>
      <c r="DR1268" s="172"/>
      <c r="DS1268" s="172"/>
      <c r="DT1268" s="172"/>
      <c r="DU1268" s="172"/>
      <c r="DV1268" s="172"/>
      <c r="DW1268" s="172"/>
      <c r="DX1268" s="172"/>
      <c r="DY1268" s="172"/>
      <c r="DZ1268" s="172"/>
      <c r="EA1268" s="172"/>
      <c r="EB1268" s="172"/>
      <c r="EC1268" s="172"/>
      <c r="ED1268" s="172"/>
      <c r="EE1268" s="172"/>
      <c r="EF1268" s="172"/>
      <c r="EG1268" s="172"/>
      <c r="EH1268" s="172"/>
      <c r="EI1268" s="172"/>
      <c r="EJ1268" s="172"/>
      <c r="EK1268" s="172"/>
      <c r="EL1268" s="172"/>
      <c r="EM1268" s="172"/>
      <c r="EN1268" s="172"/>
      <c r="EO1268" s="172"/>
      <c r="EP1268" s="172"/>
      <c r="EQ1268" s="172"/>
      <c r="ER1268" s="172"/>
      <c r="ES1268" s="172"/>
      <c r="ET1268" s="172"/>
      <c r="EU1268" s="172"/>
      <c r="EV1268" s="172"/>
      <c r="EW1268" s="172"/>
      <c r="EX1268" s="172"/>
      <c r="EY1268" s="172"/>
      <c r="EZ1268" s="172"/>
      <c r="FA1268" s="172"/>
      <c r="FB1268" s="172"/>
      <c r="FC1268" s="172"/>
      <c r="FD1268" s="172"/>
      <c r="FE1268" s="172"/>
      <c r="FF1268" s="172"/>
      <c r="FG1268" s="172"/>
      <c r="FH1268" s="172"/>
      <c r="FI1268" s="172"/>
      <c r="FJ1268" s="172"/>
      <c r="FK1268" s="172"/>
      <c r="FL1268" s="172"/>
      <c r="FM1268" s="172"/>
      <c r="FN1268" s="172"/>
      <c r="FO1268" s="172"/>
      <c r="FP1268" s="172"/>
      <c r="FQ1268" s="172"/>
      <c r="FR1268" s="172"/>
      <c r="FS1268" s="172"/>
      <c r="FT1268" s="172"/>
      <c r="FU1268" s="172"/>
      <c r="FV1268" s="172"/>
      <c r="FW1268" s="172"/>
      <c r="FX1268" s="172"/>
      <c r="FY1268" s="172"/>
      <c r="FZ1268" s="172"/>
      <c r="GA1268" s="172"/>
      <c r="GB1268" s="172"/>
      <c r="GC1268" s="172"/>
      <c r="GD1268" s="172"/>
      <c r="GE1268" s="172"/>
      <c r="GF1268" s="172"/>
      <c r="GG1268" s="172"/>
      <c r="GH1268" s="172"/>
      <c r="GI1268" s="172"/>
      <c r="GJ1268" s="172"/>
      <c r="GK1268" s="172"/>
      <c r="GL1268" s="172"/>
      <c r="GM1268" s="172"/>
      <c r="GN1268" s="172"/>
      <c r="GO1268" s="172"/>
      <c r="GP1268" s="172"/>
      <c r="GQ1268" s="172"/>
      <c r="GR1268" s="172"/>
      <c r="GS1268" s="172"/>
      <c r="GT1268" s="172"/>
      <c r="GU1268" s="172"/>
      <c r="GV1268" s="172"/>
      <c r="GW1268" s="172"/>
      <c r="GX1268" s="172"/>
      <c r="GY1268" s="172"/>
      <c r="GZ1268" s="172"/>
      <c r="HA1268" s="172"/>
      <c r="HB1268" s="172"/>
      <c r="HC1268" s="172"/>
      <c r="HD1268" s="172"/>
      <c r="HE1268" s="172"/>
      <c r="HF1268" s="172"/>
      <c r="HG1268" s="172"/>
      <c r="HH1268" s="172"/>
      <c r="HI1268" s="172"/>
      <c r="HJ1268" s="172"/>
      <c r="HK1268" s="172"/>
      <c r="HL1268" s="172"/>
      <c r="HM1268" s="172"/>
      <c r="HN1268" s="172"/>
      <c r="HO1268" s="172"/>
      <c r="HP1268" s="172"/>
      <c r="HQ1268" s="172"/>
      <c r="HR1268" s="172"/>
      <c r="HS1268" s="172"/>
      <c r="HT1268" s="172"/>
      <c r="HU1268" s="172"/>
      <c r="HV1268" s="172"/>
      <c r="HW1268" s="172"/>
      <c r="HX1268" s="172"/>
      <c r="HY1268" s="172"/>
      <c r="HZ1268" s="172"/>
      <c r="IA1268" s="172"/>
      <c r="IB1268" s="172"/>
      <c r="IC1268" s="172"/>
      <c r="ID1268" s="172"/>
      <c r="IE1268" s="172"/>
      <c r="IF1268" s="172"/>
      <c r="IG1268" s="172"/>
      <c r="IH1268" s="172"/>
      <c r="II1268" s="172"/>
      <c r="IJ1268" s="172"/>
      <c r="IK1268" s="172"/>
      <c r="IL1268" s="172"/>
      <c r="IM1268" s="172"/>
      <c r="IN1268" s="172"/>
    </row>
    <row r="1269" spans="1:248" s="438" customFormat="1" ht="25.5">
      <c r="A1269" s="45"/>
      <c r="B1269" s="24" t="s">
        <v>1682</v>
      </c>
      <c r="C1269" s="87"/>
      <c r="D1269" s="426"/>
      <c r="E1269" s="527"/>
      <c r="F1269" s="527"/>
      <c r="G1269" s="314"/>
      <c r="H1269" s="172"/>
      <c r="I1269" s="172"/>
      <c r="J1269" s="172"/>
      <c r="K1269" s="172"/>
      <c r="L1269" s="172"/>
      <c r="M1269" s="172"/>
      <c r="N1269" s="172"/>
      <c r="O1269" s="172"/>
      <c r="P1269" s="172"/>
      <c r="Q1269" s="172"/>
      <c r="R1269" s="172"/>
      <c r="S1269" s="172"/>
      <c r="T1269" s="172"/>
      <c r="U1269" s="172"/>
      <c r="V1269" s="172"/>
      <c r="W1269" s="172"/>
      <c r="X1269" s="172"/>
      <c r="Y1269" s="172"/>
      <c r="Z1269" s="172"/>
      <c r="AA1269" s="172"/>
      <c r="AB1269" s="172"/>
      <c r="AC1269" s="172"/>
      <c r="AD1269" s="172"/>
      <c r="AE1269" s="172"/>
      <c r="AF1269" s="172"/>
      <c r="AG1269" s="172"/>
      <c r="AH1269" s="172"/>
      <c r="AI1269" s="172"/>
      <c r="AJ1269" s="172"/>
      <c r="AK1269" s="172"/>
      <c r="AL1269" s="172"/>
      <c r="AM1269" s="172"/>
      <c r="AN1269" s="172"/>
      <c r="AO1269" s="172"/>
      <c r="AP1269" s="172"/>
      <c r="AQ1269" s="172"/>
      <c r="AR1269" s="172"/>
      <c r="AS1269" s="172"/>
      <c r="AT1269" s="172"/>
      <c r="AU1269" s="172"/>
      <c r="AV1269" s="172"/>
      <c r="AW1269" s="172"/>
      <c r="AX1269" s="172"/>
      <c r="AY1269" s="172"/>
      <c r="AZ1269" s="172"/>
      <c r="BA1269" s="172"/>
      <c r="BB1269" s="172"/>
      <c r="BC1269" s="172"/>
      <c r="BD1269" s="172"/>
      <c r="BE1269" s="172"/>
      <c r="BF1269" s="172"/>
      <c r="BG1269" s="172"/>
      <c r="BH1269" s="172"/>
      <c r="BI1269" s="172"/>
      <c r="BJ1269" s="172"/>
      <c r="BK1269" s="172"/>
      <c r="BL1269" s="172"/>
      <c r="BM1269" s="172"/>
      <c r="BN1269" s="172"/>
      <c r="BO1269" s="172"/>
      <c r="BP1269" s="172"/>
      <c r="BQ1269" s="172"/>
      <c r="BR1269" s="172"/>
      <c r="BS1269" s="172"/>
      <c r="BT1269" s="172"/>
      <c r="BU1269" s="172"/>
      <c r="BV1269" s="172"/>
      <c r="BW1269" s="172"/>
      <c r="BX1269" s="172"/>
      <c r="BY1269" s="172"/>
      <c r="BZ1269" s="172"/>
      <c r="CA1269" s="172"/>
      <c r="CB1269" s="172"/>
      <c r="CC1269" s="172"/>
      <c r="CD1269" s="172"/>
      <c r="CE1269" s="172"/>
      <c r="CF1269" s="172"/>
      <c r="CG1269" s="172"/>
      <c r="CH1269" s="172"/>
      <c r="CI1269" s="172"/>
      <c r="CJ1269" s="172"/>
      <c r="CK1269" s="172"/>
      <c r="CL1269" s="172"/>
      <c r="CM1269" s="172"/>
      <c r="CN1269" s="172"/>
      <c r="CO1269" s="172"/>
      <c r="CP1269" s="172"/>
      <c r="CQ1269" s="172"/>
      <c r="CR1269" s="172"/>
      <c r="CS1269" s="172"/>
      <c r="CT1269" s="172"/>
      <c r="CU1269" s="172"/>
      <c r="CV1269" s="172"/>
      <c r="CW1269" s="172"/>
      <c r="CX1269" s="172"/>
      <c r="CY1269" s="172"/>
      <c r="CZ1269" s="172"/>
      <c r="DA1269" s="172"/>
      <c r="DB1269" s="172"/>
      <c r="DC1269" s="172"/>
      <c r="DD1269" s="172"/>
      <c r="DE1269" s="172"/>
      <c r="DF1269" s="172"/>
      <c r="DG1269" s="172"/>
      <c r="DH1269" s="172"/>
      <c r="DI1269" s="172"/>
      <c r="DJ1269" s="172"/>
      <c r="DK1269" s="172"/>
      <c r="DL1269" s="172"/>
      <c r="DM1269" s="172"/>
      <c r="DN1269" s="172"/>
      <c r="DO1269" s="172"/>
      <c r="DP1269" s="172"/>
      <c r="DQ1269" s="172"/>
      <c r="DR1269" s="172"/>
      <c r="DS1269" s="172"/>
      <c r="DT1269" s="172"/>
      <c r="DU1269" s="172"/>
      <c r="DV1269" s="172"/>
      <c r="DW1269" s="172"/>
      <c r="DX1269" s="172"/>
      <c r="DY1269" s="172"/>
      <c r="DZ1269" s="172"/>
      <c r="EA1269" s="172"/>
      <c r="EB1269" s="172"/>
      <c r="EC1269" s="172"/>
      <c r="ED1269" s="172"/>
      <c r="EE1269" s="172"/>
      <c r="EF1269" s="172"/>
      <c r="EG1269" s="172"/>
      <c r="EH1269" s="172"/>
      <c r="EI1269" s="172"/>
      <c r="EJ1269" s="172"/>
      <c r="EK1269" s="172"/>
      <c r="EL1269" s="172"/>
      <c r="EM1269" s="172"/>
      <c r="EN1269" s="172"/>
      <c r="EO1269" s="172"/>
      <c r="EP1269" s="172"/>
      <c r="EQ1269" s="172"/>
      <c r="ER1269" s="172"/>
      <c r="ES1269" s="172"/>
      <c r="ET1269" s="172"/>
      <c r="EU1269" s="172"/>
      <c r="EV1269" s="172"/>
      <c r="EW1269" s="172"/>
      <c r="EX1269" s="172"/>
      <c r="EY1269" s="172"/>
      <c r="EZ1269" s="172"/>
      <c r="FA1269" s="172"/>
      <c r="FB1269" s="172"/>
      <c r="FC1269" s="172"/>
      <c r="FD1269" s="172"/>
      <c r="FE1269" s="172"/>
      <c r="FF1269" s="172"/>
      <c r="FG1269" s="172"/>
      <c r="FH1269" s="172"/>
      <c r="FI1269" s="172"/>
      <c r="FJ1269" s="172"/>
      <c r="FK1269" s="172"/>
      <c r="FL1269" s="172"/>
      <c r="FM1269" s="172"/>
      <c r="FN1269" s="172"/>
      <c r="FO1269" s="172"/>
      <c r="FP1269" s="172"/>
      <c r="FQ1269" s="172"/>
      <c r="FR1269" s="172"/>
      <c r="FS1269" s="172"/>
      <c r="FT1269" s="172"/>
      <c r="FU1269" s="172"/>
      <c r="FV1269" s="172"/>
      <c r="FW1269" s="172"/>
      <c r="FX1269" s="172"/>
      <c r="FY1269" s="172"/>
      <c r="FZ1269" s="172"/>
      <c r="GA1269" s="172"/>
      <c r="GB1269" s="172"/>
      <c r="GC1269" s="172"/>
      <c r="GD1269" s="172"/>
      <c r="GE1269" s="172"/>
      <c r="GF1269" s="172"/>
      <c r="GG1269" s="172"/>
      <c r="GH1269" s="172"/>
      <c r="GI1269" s="172"/>
      <c r="GJ1269" s="172"/>
      <c r="GK1269" s="172"/>
      <c r="GL1269" s="172"/>
      <c r="GM1269" s="172"/>
      <c r="GN1269" s="172"/>
      <c r="GO1269" s="172"/>
      <c r="GP1269" s="172"/>
      <c r="GQ1269" s="172"/>
      <c r="GR1269" s="172"/>
      <c r="GS1269" s="172"/>
      <c r="GT1269" s="172"/>
      <c r="GU1269" s="172"/>
      <c r="GV1269" s="172"/>
      <c r="GW1269" s="172"/>
      <c r="GX1269" s="172"/>
      <c r="GY1269" s="172"/>
      <c r="GZ1269" s="172"/>
      <c r="HA1269" s="172"/>
      <c r="HB1269" s="172"/>
      <c r="HC1269" s="172"/>
      <c r="HD1269" s="172"/>
      <c r="HE1269" s="172"/>
      <c r="HF1269" s="172"/>
      <c r="HG1269" s="172"/>
      <c r="HH1269" s="172"/>
      <c r="HI1269" s="172"/>
      <c r="HJ1269" s="172"/>
      <c r="HK1269" s="172"/>
      <c r="HL1269" s="172"/>
      <c r="HM1269" s="172"/>
      <c r="HN1269" s="172"/>
      <c r="HO1269" s="172"/>
      <c r="HP1269" s="172"/>
      <c r="HQ1269" s="172"/>
      <c r="HR1269" s="172"/>
      <c r="HS1269" s="172"/>
      <c r="HT1269" s="172"/>
      <c r="HU1269" s="172"/>
      <c r="HV1269" s="172"/>
      <c r="HW1269" s="172"/>
      <c r="HX1269" s="172"/>
      <c r="HY1269" s="172"/>
      <c r="HZ1269" s="172"/>
      <c r="IA1269" s="172"/>
      <c r="IB1269" s="172"/>
      <c r="IC1269" s="172"/>
      <c r="ID1269" s="172"/>
      <c r="IE1269" s="172"/>
      <c r="IF1269" s="172"/>
      <c r="IG1269" s="172"/>
      <c r="IH1269" s="172"/>
      <c r="II1269" s="172"/>
      <c r="IJ1269" s="172"/>
      <c r="IK1269" s="172"/>
      <c r="IL1269" s="172"/>
      <c r="IM1269" s="172"/>
      <c r="IN1269" s="172"/>
    </row>
    <row r="1270" spans="1:248" s="438" customFormat="1" ht="38.25">
      <c r="A1270" s="45"/>
      <c r="B1270" s="24" t="s">
        <v>1683</v>
      </c>
      <c r="C1270" s="87"/>
      <c r="D1270" s="426"/>
      <c r="E1270" s="527"/>
      <c r="F1270" s="527"/>
      <c r="G1270" s="314"/>
      <c r="H1270" s="172"/>
      <c r="I1270" s="172"/>
      <c r="J1270" s="172"/>
      <c r="K1270" s="172"/>
      <c r="L1270" s="172"/>
      <c r="M1270" s="172"/>
      <c r="N1270" s="172"/>
      <c r="O1270" s="172"/>
      <c r="P1270" s="172"/>
      <c r="Q1270" s="172"/>
      <c r="R1270" s="172"/>
      <c r="S1270" s="172"/>
      <c r="T1270" s="172"/>
      <c r="U1270" s="172"/>
      <c r="V1270" s="172"/>
      <c r="W1270" s="172"/>
      <c r="X1270" s="172"/>
      <c r="Y1270" s="172"/>
      <c r="Z1270" s="172"/>
      <c r="AA1270" s="172"/>
      <c r="AB1270" s="172"/>
      <c r="AC1270" s="172"/>
      <c r="AD1270" s="172"/>
      <c r="AE1270" s="172"/>
      <c r="AF1270" s="172"/>
      <c r="AG1270" s="172"/>
      <c r="AH1270" s="172"/>
      <c r="AI1270" s="172"/>
      <c r="AJ1270" s="172"/>
      <c r="AK1270" s="172"/>
      <c r="AL1270" s="172"/>
      <c r="AM1270" s="172"/>
      <c r="AN1270" s="172"/>
      <c r="AO1270" s="172"/>
      <c r="AP1270" s="172"/>
      <c r="AQ1270" s="172"/>
      <c r="AR1270" s="172"/>
      <c r="AS1270" s="172"/>
      <c r="AT1270" s="172"/>
      <c r="AU1270" s="172"/>
      <c r="AV1270" s="172"/>
      <c r="AW1270" s="172"/>
      <c r="AX1270" s="172"/>
      <c r="AY1270" s="172"/>
      <c r="AZ1270" s="172"/>
      <c r="BA1270" s="172"/>
      <c r="BB1270" s="172"/>
      <c r="BC1270" s="172"/>
      <c r="BD1270" s="172"/>
      <c r="BE1270" s="172"/>
      <c r="BF1270" s="172"/>
      <c r="BG1270" s="172"/>
      <c r="BH1270" s="172"/>
      <c r="BI1270" s="172"/>
      <c r="BJ1270" s="172"/>
      <c r="BK1270" s="172"/>
      <c r="BL1270" s="172"/>
      <c r="BM1270" s="172"/>
      <c r="BN1270" s="172"/>
      <c r="BO1270" s="172"/>
      <c r="BP1270" s="172"/>
      <c r="BQ1270" s="172"/>
      <c r="BR1270" s="172"/>
      <c r="BS1270" s="172"/>
      <c r="BT1270" s="172"/>
      <c r="BU1270" s="172"/>
      <c r="BV1270" s="172"/>
      <c r="BW1270" s="172"/>
      <c r="BX1270" s="172"/>
      <c r="BY1270" s="172"/>
      <c r="BZ1270" s="172"/>
      <c r="CA1270" s="172"/>
      <c r="CB1270" s="172"/>
      <c r="CC1270" s="172"/>
      <c r="CD1270" s="172"/>
      <c r="CE1270" s="172"/>
      <c r="CF1270" s="172"/>
      <c r="CG1270" s="172"/>
      <c r="CH1270" s="172"/>
      <c r="CI1270" s="172"/>
      <c r="CJ1270" s="172"/>
      <c r="CK1270" s="172"/>
      <c r="CL1270" s="172"/>
      <c r="CM1270" s="172"/>
      <c r="CN1270" s="172"/>
      <c r="CO1270" s="172"/>
      <c r="CP1270" s="172"/>
      <c r="CQ1270" s="172"/>
      <c r="CR1270" s="172"/>
      <c r="CS1270" s="172"/>
      <c r="CT1270" s="172"/>
      <c r="CU1270" s="172"/>
      <c r="CV1270" s="172"/>
      <c r="CW1270" s="172"/>
      <c r="CX1270" s="172"/>
      <c r="CY1270" s="172"/>
      <c r="CZ1270" s="172"/>
      <c r="DA1270" s="172"/>
      <c r="DB1270" s="172"/>
      <c r="DC1270" s="172"/>
      <c r="DD1270" s="172"/>
      <c r="DE1270" s="172"/>
      <c r="DF1270" s="172"/>
      <c r="DG1270" s="172"/>
      <c r="DH1270" s="172"/>
      <c r="DI1270" s="172"/>
      <c r="DJ1270" s="172"/>
      <c r="DK1270" s="172"/>
      <c r="DL1270" s="172"/>
      <c r="DM1270" s="172"/>
      <c r="DN1270" s="172"/>
      <c r="DO1270" s="172"/>
      <c r="DP1270" s="172"/>
      <c r="DQ1270" s="172"/>
      <c r="DR1270" s="172"/>
      <c r="DS1270" s="172"/>
      <c r="DT1270" s="172"/>
      <c r="DU1270" s="172"/>
      <c r="DV1270" s="172"/>
      <c r="DW1270" s="172"/>
      <c r="DX1270" s="172"/>
      <c r="DY1270" s="172"/>
      <c r="DZ1270" s="172"/>
      <c r="EA1270" s="172"/>
      <c r="EB1270" s="172"/>
      <c r="EC1270" s="172"/>
      <c r="ED1270" s="172"/>
      <c r="EE1270" s="172"/>
      <c r="EF1270" s="172"/>
      <c r="EG1270" s="172"/>
      <c r="EH1270" s="172"/>
      <c r="EI1270" s="172"/>
      <c r="EJ1270" s="172"/>
      <c r="EK1270" s="172"/>
      <c r="EL1270" s="172"/>
      <c r="EM1270" s="172"/>
      <c r="EN1270" s="172"/>
      <c r="EO1270" s="172"/>
      <c r="EP1270" s="172"/>
      <c r="EQ1270" s="172"/>
      <c r="ER1270" s="172"/>
      <c r="ES1270" s="172"/>
      <c r="ET1270" s="172"/>
      <c r="EU1270" s="172"/>
      <c r="EV1270" s="172"/>
      <c r="EW1270" s="172"/>
      <c r="EX1270" s="172"/>
      <c r="EY1270" s="172"/>
      <c r="EZ1270" s="172"/>
      <c r="FA1270" s="172"/>
      <c r="FB1270" s="172"/>
      <c r="FC1270" s="172"/>
      <c r="FD1270" s="172"/>
      <c r="FE1270" s="172"/>
      <c r="FF1270" s="172"/>
      <c r="FG1270" s="172"/>
      <c r="FH1270" s="172"/>
      <c r="FI1270" s="172"/>
      <c r="FJ1270" s="172"/>
      <c r="FK1270" s="172"/>
      <c r="FL1270" s="172"/>
      <c r="FM1270" s="172"/>
      <c r="FN1270" s="172"/>
      <c r="FO1270" s="172"/>
      <c r="FP1270" s="172"/>
      <c r="FQ1270" s="172"/>
      <c r="FR1270" s="172"/>
      <c r="FS1270" s="172"/>
      <c r="FT1270" s="172"/>
      <c r="FU1270" s="172"/>
      <c r="FV1270" s="172"/>
      <c r="FW1270" s="172"/>
      <c r="FX1270" s="172"/>
      <c r="FY1270" s="172"/>
      <c r="FZ1270" s="172"/>
      <c r="GA1270" s="172"/>
      <c r="GB1270" s="172"/>
      <c r="GC1270" s="172"/>
      <c r="GD1270" s="172"/>
      <c r="GE1270" s="172"/>
      <c r="GF1270" s="172"/>
      <c r="GG1270" s="172"/>
      <c r="GH1270" s="172"/>
      <c r="GI1270" s="172"/>
      <c r="GJ1270" s="172"/>
      <c r="GK1270" s="172"/>
      <c r="GL1270" s="172"/>
      <c r="GM1270" s="172"/>
      <c r="GN1270" s="172"/>
      <c r="GO1270" s="172"/>
      <c r="GP1270" s="172"/>
      <c r="GQ1270" s="172"/>
      <c r="GR1270" s="172"/>
      <c r="GS1270" s="172"/>
      <c r="GT1270" s="172"/>
      <c r="GU1270" s="172"/>
      <c r="GV1270" s="172"/>
      <c r="GW1270" s="172"/>
      <c r="GX1270" s="172"/>
      <c r="GY1270" s="172"/>
      <c r="GZ1270" s="172"/>
      <c r="HA1270" s="172"/>
      <c r="HB1270" s="172"/>
      <c r="HC1270" s="172"/>
      <c r="HD1270" s="172"/>
      <c r="HE1270" s="172"/>
      <c r="HF1270" s="172"/>
      <c r="HG1270" s="172"/>
      <c r="HH1270" s="172"/>
      <c r="HI1270" s="172"/>
      <c r="HJ1270" s="172"/>
      <c r="HK1270" s="172"/>
      <c r="HL1270" s="172"/>
      <c r="HM1270" s="172"/>
      <c r="HN1270" s="172"/>
      <c r="HO1270" s="172"/>
      <c r="HP1270" s="172"/>
      <c r="HQ1270" s="172"/>
      <c r="HR1270" s="172"/>
      <c r="HS1270" s="172"/>
      <c r="HT1270" s="172"/>
      <c r="HU1270" s="172"/>
      <c r="HV1270" s="172"/>
      <c r="HW1270" s="172"/>
      <c r="HX1270" s="172"/>
      <c r="HY1270" s="172"/>
      <c r="HZ1270" s="172"/>
      <c r="IA1270" s="172"/>
      <c r="IB1270" s="172"/>
      <c r="IC1270" s="172"/>
      <c r="ID1270" s="172"/>
      <c r="IE1270" s="172"/>
      <c r="IF1270" s="172"/>
      <c r="IG1270" s="172"/>
      <c r="IH1270" s="172"/>
      <c r="II1270" s="172"/>
      <c r="IJ1270" s="172"/>
      <c r="IK1270" s="172"/>
      <c r="IL1270" s="172"/>
      <c r="IM1270" s="172"/>
      <c r="IN1270" s="172"/>
    </row>
    <row r="1271" spans="1:248" s="438" customFormat="1">
      <c r="A1271" s="45"/>
      <c r="B1271" s="24" t="s">
        <v>1684</v>
      </c>
      <c r="C1271" s="87"/>
      <c r="D1271" s="426"/>
      <c r="E1271" s="527"/>
      <c r="F1271" s="527"/>
      <c r="G1271" s="314"/>
      <c r="H1271" s="172"/>
      <c r="I1271" s="172"/>
      <c r="J1271" s="172"/>
      <c r="K1271" s="172"/>
      <c r="L1271" s="172"/>
      <c r="M1271" s="172"/>
      <c r="N1271" s="172"/>
      <c r="O1271" s="172"/>
      <c r="P1271" s="172"/>
      <c r="Q1271" s="172"/>
      <c r="R1271" s="172"/>
      <c r="S1271" s="172"/>
      <c r="T1271" s="172"/>
      <c r="U1271" s="172"/>
      <c r="V1271" s="172"/>
      <c r="W1271" s="172"/>
      <c r="X1271" s="172"/>
      <c r="Y1271" s="172"/>
      <c r="Z1271" s="172"/>
      <c r="AA1271" s="172"/>
      <c r="AB1271" s="172"/>
      <c r="AC1271" s="172"/>
      <c r="AD1271" s="172"/>
      <c r="AE1271" s="172"/>
      <c r="AF1271" s="172"/>
      <c r="AG1271" s="172"/>
      <c r="AH1271" s="172"/>
      <c r="AI1271" s="172"/>
      <c r="AJ1271" s="172"/>
      <c r="AK1271" s="172"/>
      <c r="AL1271" s="172"/>
      <c r="AM1271" s="172"/>
      <c r="AN1271" s="172"/>
      <c r="AO1271" s="172"/>
      <c r="AP1271" s="172"/>
      <c r="AQ1271" s="172"/>
      <c r="AR1271" s="172"/>
      <c r="AS1271" s="172"/>
      <c r="AT1271" s="172"/>
      <c r="AU1271" s="172"/>
      <c r="AV1271" s="172"/>
      <c r="AW1271" s="172"/>
      <c r="AX1271" s="172"/>
      <c r="AY1271" s="172"/>
      <c r="AZ1271" s="172"/>
      <c r="BA1271" s="172"/>
      <c r="BB1271" s="172"/>
      <c r="BC1271" s="172"/>
      <c r="BD1271" s="172"/>
      <c r="BE1271" s="172"/>
      <c r="BF1271" s="172"/>
      <c r="BG1271" s="172"/>
      <c r="BH1271" s="172"/>
      <c r="BI1271" s="172"/>
      <c r="BJ1271" s="172"/>
      <c r="BK1271" s="172"/>
      <c r="BL1271" s="172"/>
      <c r="BM1271" s="172"/>
      <c r="BN1271" s="172"/>
      <c r="BO1271" s="172"/>
      <c r="BP1271" s="172"/>
      <c r="BQ1271" s="172"/>
      <c r="BR1271" s="172"/>
      <c r="BS1271" s="172"/>
      <c r="BT1271" s="172"/>
      <c r="BU1271" s="172"/>
      <c r="BV1271" s="172"/>
      <c r="BW1271" s="172"/>
      <c r="BX1271" s="172"/>
      <c r="BY1271" s="172"/>
      <c r="BZ1271" s="172"/>
      <c r="CA1271" s="172"/>
      <c r="CB1271" s="172"/>
      <c r="CC1271" s="172"/>
      <c r="CD1271" s="172"/>
      <c r="CE1271" s="172"/>
      <c r="CF1271" s="172"/>
      <c r="CG1271" s="172"/>
      <c r="CH1271" s="172"/>
      <c r="CI1271" s="172"/>
      <c r="CJ1271" s="172"/>
      <c r="CK1271" s="172"/>
      <c r="CL1271" s="172"/>
      <c r="CM1271" s="172"/>
      <c r="CN1271" s="172"/>
      <c r="CO1271" s="172"/>
      <c r="CP1271" s="172"/>
      <c r="CQ1271" s="172"/>
      <c r="CR1271" s="172"/>
      <c r="CS1271" s="172"/>
      <c r="CT1271" s="172"/>
      <c r="CU1271" s="172"/>
      <c r="CV1271" s="172"/>
      <c r="CW1271" s="172"/>
      <c r="CX1271" s="172"/>
      <c r="CY1271" s="172"/>
      <c r="CZ1271" s="172"/>
      <c r="DA1271" s="172"/>
      <c r="DB1271" s="172"/>
      <c r="DC1271" s="172"/>
      <c r="DD1271" s="172"/>
      <c r="DE1271" s="172"/>
      <c r="DF1271" s="172"/>
      <c r="DG1271" s="172"/>
      <c r="DH1271" s="172"/>
      <c r="DI1271" s="172"/>
      <c r="DJ1271" s="172"/>
      <c r="DK1271" s="172"/>
      <c r="DL1271" s="172"/>
      <c r="DM1271" s="172"/>
      <c r="DN1271" s="172"/>
      <c r="DO1271" s="172"/>
      <c r="DP1271" s="172"/>
      <c r="DQ1271" s="172"/>
      <c r="DR1271" s="172"/>
      <c r="DS1271" s="172"/>
      <c r="DT1271" s="172"/>
      <c r="DU1271" s="172"/>
      <c r="DV1271" s="172"/>
      <c r="DW1271" s="172"/>
      <c r="DX1271" s="172"/>
      <c r="DY1271" s="172"/>
      <c r="DZ1271" s="172"/>
      <c r="EA1271" s="172"/>
      <c r="EB1271" s="172"/>
      <c r="EC1271" s="172"/>
      <c r="ED1271" s="172"/>
      <c r="EE1271" s="172"/>
      <c r="EF1271" s="172"/>
      <c r="EG1271" s="172"/>
      <c r="EH1271" s="172"/>
      <c r="EI1271" s="172"/>
      <c r="EJ1271" s="172"/>
      <c r="EK1271" s="172"/>
      <c r="EL1271" s="172"/>
      <c r="EM1271" s="172"/>
      <c r="EN1271" s="172"/>
      <c r="EO1271" s="172"/>
      <c r="EP1271" s="172"/>
      <c r="EQ1271" s="172"/>
      <c r="ER1271" s="172"/>
      <c r="ES1271" s="172"/>
      <c r="ET1271" s="172"/>
      <c r="EU1271" s="172"/>
      <c r="EV1271" s="172"/>
      <c r="EW1271" s="172"/>
      <c r="EX1271" s="172"/>
      <c r="EY1271" s="172"/>
      <c r="EZ1271" s="172"/>
      <c r="FA1271" s="172"/>
      <c r="FB1271" s="172"/>
      <c r="FC1271" s="172"/>
      <c r="FD1271" s="172"/>
      <c r="FE1271" s="172"/>
      <c r="FF1271" s="172"/>
      <c r="FG1271" s="172"/>
      <c r="FH1271" s="172"/>
      <c r="FI1271" s="172"/>
      <c r="FJ1271" s="172"/>
      <c r="FK1271" s="172"/>
      <c r="FL1271" s="172"/>
      <c r="FM1271" s="172"/>
      <c r="FN1271" s="172"/>
      <c r="FO1271" s="172"/>
      <c r="FP1271" s="172"/>
      <c r="FQ1271" s="172"/>
      <c r="FR1271" s="172"/>
      <c r="FS1271" s="172"/>
      <c r="FT1271" s="172"/>
      <c r="FU1271" s="172"/>
      <c r="FV1271" s="172"/>
      <c r="FW1271" s="172"/>
      <c r="FX1271" s="172"/>
      <c r="FY1271" s="172"/>
      <c r="FZ1271" s="172"/>
      <c r="GA1271" s="172"/>
      <c r="GB1271" s="172"/>
      <c r="GC1271" s="172"/>
      <c r="GD1271" s="172"/>
      <c r="GE1271" s="172"/>
      <c r="GF1271" s="172"/>
      <c r="GG1271" s="172"/>
      <c r="GH1271" s="172"/>
      <c r="GI1271" s="172"/>
      <c r="GJ1271" s="172"/>
      <c r="GK1271" s="172"/>
      <c r="GL1271" s="172"/>
      <c r="GM1271" s="172"/>
      <c r="GN1271" s="172"/>
      <c r="GO1271" s="172"/>
      <c r="GP1271" s="172"/>
      <c r="GQ1271" s="172"/>
      <c r="GR1271" s="172"/>
      <c r="GS1271" s="172"/>
      <c r="GT1271" s="172"/>
      <c r="GU1271" s="172"/>
      <c r="GV1271" s="172"/>
      <c r="GW1271" s="172"/>
      <c r="GX1271" s="172"/>
      <c r="GY1271" s="172"/>
      <c r="GZ1271" s="172"/>
      <c r="HA1271" s="172"/>
      <c r="HB1271" s="172"/>
      <c r="HC1271" s="172"/>
      <c r="HD1271" s="172"/>
      <c r="HE1271" s="172"/>
      <c r="HF1271" s="172"/>
      <c r="HG1271" s="172"/>
      <c r="HH1271" s="172"/>
      <c r="HI1271" s="172"/>
      <c r="HJ1271" s="172"/>
      <c r="HK1271" s="172"/>
      <c r="HL1271" s="172"/>
      <c r="HM1271" s="172"/>
      <c r="HN1271" s="172"/>
      <c r="HO1271" s="172"/>
      <c r="HP1271" s="172"/>
      <c r="HQ1271" s="172"/>
      <c r="HR1271" s="172"/>
      <c r="HS1271" s="172"/>
      <c r="HT1271" s="172"/>
      <c r="HU1271" s="172"/>
      <c r="HV1271" s="172"/>
      <c r="HW1271" s="172"/>
      <c r="HX1271" s="172"/>
      <c r="HY1271" s="172"/>
      <c r="HZ1271" s="172"/>
      <c r="IA1271" s="172"/>
      <c r="IB1271" s="172"/>
      <c r="IC1271" s="172"/>
      <c r="ID1271" s="172"/>
      <c r="IE1271" s="172"/>
      <c r="IF1271" s="172"/>
      <c r="IG1271" s="172"/>
      <c r="IH1271" s="172"/>
      <c r="II1271" s="172"/>
      <c r="IJ1271" s="172"/>
      <c r="IK1271" s="172"/>
      <c r="IL1271" s="172"/>
      <c r="IM1271" s="172"/>
      <c r="IN1271" s="172"/>
    </row>
    <row r="1272" spans="1:248" s="438" customFormat="1">
      <c r="A1272" s="45"/>
      <c r="B1272" s="24" t="s">
        <v>1685</v>
      </c>
      <c r="C1272" s="87"/>
      <c r="D1272" s="426"/>
      <c r="E1272" s="527"/>
      <c r="F1272" s="527"/>
      <c r="G1272" s="314"/>
      <c r="H1272" s="172"/>
      <c r="I1272" s="172"/>
      <c r="J1272" s="172"/>
      <c r="K1272" s="172"/>
      <c r="L1272" s="172"/>
      <c r="M1272" s="172"/>
      <c r="N1272" s="172"/>
      <c r="O1272" s="172"/>
      <c r="P1272" s="172"/>
      <c r="Q1272" s="172"/>
      <c r="R1272" s="172"/>
      <c r="S1272" s="172"/>
      <c r="T1272" s="172"/>
      <c r="U1272" s="172"/>
      <c r="V1272" s="172"/>
      <c r="W1272" s="172"/>
      <c r="X1272" s="172"/>
      <c r="Y1272" s="172"/>
      <c r="Z1272" s="172"/>
      <c r="AA1272" s="172"/>
      <c r="AB1272" s="172"/>
      <c r="AC1272" s="172"/>
      <c r="AD1272" s="172"/>
      <c r="AE1272" s="172"/>
      <c r="AF1272" s="172"/>
      <c r="AG1272" s="172"/>
      <c r="AH1272" s="172"/>
      <c r="AI1272" s="172"/>
      <c r="AJ1272" s="172"/>
      <c r="AK1272" s="172"/>
      <c r="AL1272" s="172"/>
      <c r="AM1272" s="172"/>
      <c r="AN1272" s="172"/>
      <c r="AO1272" s="172"/>
      <c r="AP1272" s="172"/>
      <c r="AQ1272" s="172"/>
      <c r="AR1272" s="172"/>
      <c r="AS1272" s="172"/>
      <c r="AT1272" s="172"/>
      <c r="AU1272" s="172"/>
      <c r="AV1272" s="172"/>
      <c r="AW1272" s="172"/>
      <c r="AX1272" s="172"/>
      <c r="AY1272" s="172"/>
      <c r="AZ1272" s="172"/>
      <c r="BA1272" s="172"/>
      <c r="BB1272" s="172"/>
      <c r="BC1272" s="172"/>
      <c r="BD1272" s="172"/>
      <c r="BE1272" s="172"/>
      <c r="BF1272" s="172"/>
      <c r="BG1272" s="172"/>
      <c r="BH1272" s="172"/>
      <c r="BI1272" s="172"/>
      <c r="BJ1272" s="172"/>
      <c r="BK1272" s="172"/>
      <c r="BL1272" s="172"/>
      <c r="BM1272" s="172"/>
      <c r="BN1272" s="172"/>
      <c r="BO1272" s="172"/>
      <c r="BP1272" s="172"/>
      <c r="BQ1272" s="172"/>
      <c r="BR1272" s="172"/>
      <c r="BS1272" s="172"/>
      <c r="BT1272" s="172"/>
      <c r="BU1272" s="172"/>
      <c r="BV1272" s="172"/>
      <c r="BW1272" s="172"/>
      <c r="BX1272" s="172"/>
      <c r="BY1272" s="172"/>
      <c r="BZ1272" s="172"/>
      <c r="CA1272" s="172"/>
      <c r="CB1272" s="172"/>
      <c r="CC1272" s="172"/>
      <c r="CD1272" s="172"/>
      <c r="CE1272" s="172"/>
      <c r="CF1272" s="172"/>
      <c r="CG1272" s="172"/>
      <c r="CH1272" s="172"/>
      <c r="CI1272" s="172"/>
      <c r="CJ1272" s="172"/>
      <c r="CK1272" s="172"/>
      <c r="CL1272" s="172"/>
      <c r="CM1272" s="172"/>
      <c r="CN1272" s="172"/>
      <c r="CO1272" s="172"/>
      <c r="CP1272" s="172"/>
      <c r="CQ1272" s="172"/>
      <c r="CR1272" s="172"/>
      <c r="CS1272" s="172"/>
      <c r="CT1272" s="172"/>
      <c r="CU1272" s="172"/>
      <c r="CV1272" s="172"/>
      <c r="CW1272" s="172"/>
      <c r="CX1272" s="172"/>
      <c r="CY1272" s="172"/>
      <c r="CZ1272" s="172"/>
      <c r="DA1272" s="172"/>
      <c r="DB1272" s="172"/>
      <c r="DC1272" s="172"/>
      <c r="DD1272" s="172"/>
      <c r="DE1272" s="172"/>
      <c r="DF1272" s="172"/>
      <c r="DG1272" s="172"/>
      <c r="DH1272" s="172"/>
      <c r="DI1272" s="172"/>
      <c r="DJ1272" s="172"/>
      <c r="DK1272" s="172"/>
      <c r="DL1272" s="172"/>
      <c r="DM1272" s="172"/>
      <c r="DN1272" s="172"/>
      <c r="DO1272" s="172"/>
      <c r="DP1272" s="172"/>
      <c r="DQ1272" s="172"/>
      <c r="DR1272" s="172"/>
      <c r="DS1272" s="172"/>
      <c r="DT1272" s="172"/>
      <c r="DU1272" s="172"/>
      <c r="DV1272" s="172"/>
      <c r="DW1272" s="172"/>
      <c r="DX1272" s="172"/>
      <c r="DY1272" s="172"/>
      <c r="DZ1272" s="172"/>
      <c r="EA1272" s="172"/>
      <c r="EB1272" s="172"/>
      <c r="EC1272" s="172"/>
      <c r="ED1272" s="172"/>
      <c r="EE1272" s="172"/>
      <c r="EF1272" s="172"/>
      <c r="EG1272" s="172"/>
      <c r="EH1272" s="172"/>
      <c r="EI1272" s="172"/>
      <c r="EJ1272" s="172"/>
      <c r="EK1272" s="172"/>
      <c r="EL1272" s="172"/>
      <c r="EM1272" s="172"/>
      <c r="EN1272" s="172"/>
      <c r="EO1272" s="172"/>
      <c r="EP1272" s="172"/>
      <c r="EQ1272" s="172"/>
      <c r="ER1272" s="172"/>
      <c r="ES1272" s="172"/>
      <c r="ET1272" s="172"/>
      <c r="EU1272" s="172"/>
      <c r="EV1272" s="172"/>
      <c r="EW1272" s="172"/>
      <c r="EX1272" s="172"/>
      <c r="EY1272" s="172"/>
      <c r="EZ1272" s="172"/>
      <c r="FA1272" s="172"/>
      <c r="FB1272" s="172"/>
      <c r="FC1272" s="172"/>
      <c r="FD1272" s="172"/>
      <c r="FE1272" s="172"/>
      <c r="FF1272" s="172"/>
      <c r="FG1272" s="172"/>
      <c r="FH1272" s="172"/>
      <c r="FI1272" s="172"/>
      <c r="FJ1272" s="172"/>
      <c r="FK1272" s="172"/>
      <c r="FL1272" s="172"/>
      <c r="FM1272" s="172"/>
      <c r="FN1272" s="172"/>
      <c r="FO1272" s="172"/>
      <c r="FP1272" s="172"/>
      <c r="FQ1272" s="172"/>
      <c r="FR1272" s="172"/>
      <c r="FS1272" s="172"/>
      <c r="FT1272" s="172"/>
      <c r="FU1272" s="172"/>
      <c r="FV1272" s="172"/>
      <c r="FW1272" s="172"/>
      <c r="FX1272" s="172"/>
      <c r="FY1272" s="172"/>
      <c r="FZ1272" s="172"/>
      <c r="GA1272" s="172"/>
      <c r="GB1272" s="172"/>
      <c r="GC1272" s="172"/>
      <c r="GD1272" s="172"/>
      <c r="GE1272" s="172"/>
      <c r="GF1272" s="172"/>
      <c r="GG1272" s="172"/>
      <c r="GH1272" s="172"/>
      <c r="GI1272" s="172"/>
      <c r="GJ1272" s="172"/>
      <c r="GK1272" s="172"/>
      <c r="GL1272" s="172"/>
      <c r="GM1272" s="172"/>
      <c r="GN1272" s="172"/>
      <c r="GO1272" s="172"/>
      <c r="GP1272" s="172"/>
      <c r="GQ1272" s="172"/>
      <c r="GR1272" s="172"/>
      <c r="GS1272" s="172"/>
      <c r="GT1272" s="172"/>
      <c r="GU1272" s="172"/>
      <c r="GV1272" s="172"/>
      <c r="GW1272" s="172"/>
      <c r="GX1272" s="172"/>
      <c r="GY1272" s="172"/>
      <c r="GZ1272" s="172"/>
      <c r="HA1272" s="172"/>
      <c r="HB1272" s="172"/>
      <c r="HC1272" s="172"/>
      <c r="HD1272" s="172"/>
      <c r="HE1272" s="172"/>
      <c r="HF1272" s="172"/>
      <c r="HG1272" s="172"/>
      <c r="HH1272" s="172"/>
      <c r="HI1272" s="172"/>
      <c r="HJ1272" s="172"/>
      <c r="HK1272" s="172"/>
      <c r="HL1272" s="172"/>
      <c r="HM1272" s="172"/>
      <c r="HN1272" s="172"/>
      <c r="HO1272" s="172"/>
      <c r="HP1272" s="172"/>
      <c r="HQ1272" s="172"/>
      <c r="HR1272" s="172"/>
      <c r="HS1272" s="172"/>
      <c r="HT1272" s="172"/>
      <c r="HU1272" s="172"/>
      <c r="HV1272" s="172"/>
      <c r="HW1272" s="172"/>
      <c r="HX1272" s="172"/>
      <c r="HY1272" s="172"/>
      <c r="HZ1272" s="172"/>
      <c r="IA1272" s="172"/>
      <c r="IB1272" s="172"/>
      <c r="IC1272" s="172"/>
      <c r="ID1272" s="172"/>
      <c r="IE1272" s="172"/>
      <c r="IF1272" s="172"/>
      <c r="IG1272" s="172"/>
      <c r="IH1272" s="172"/>
      <c r="II1272" s="172"/>
      <c r="IJ1272" s="172"/>
      <c r="IK1272" s="172"/>
      <c r="IL1272" s="172"/>
      <c r="IM1272" s="172"/>
      <c r="IN1272" s="172"/>
    </row>
    <row r="1273" spans="1:248" s="438" customFormat="1" ht="15" customHeight="1">
      <c r="A1273" s="45"/>
      <c r="B1273" s="24" t="s">
        <v>1686</v>
      </c>
      <c r="C1273" s="87"/>
      <c r="D1273" s="426"/>
      <c r="E1273" s="527"/>
      <c r="F1273" s="527"/>
      <c r="G1273" s="314"/>
      <c r="H1273" s="172"/>
      <c r="I1273" s="172"/>
      <c r="J1273" s="172"/>
      <c r="K1273" s="172"/>
      <c r="L1273" s="172"/>
      <c r="M1273" s="172"/>
      <c r="N1273" s="172"/>
      <c r="O1273" s="172"/>
      <c r="P1273" s="172"/>
      <c r="Q1273" s="172"/>
      <c r="R1273" s="172"/>
      <c r="S1273" s="172"/>
      <c r="T1273" s="172"/>
      <c r="U1273" s="172"/>
      <c r="V1273" s="172"/>
      <c r="W1273" s="172"/>
      <c r="X1273" s="172"/>
      <c r="Y1273" s="172"/>
      <c r="Z1273" s="172"/>
      <c r="AA1273" s="172"/>
      <c r="AB1273" s="172"/>
      <c r="AC1273" s="172"/>
      <c r="AD1273" s="172"/>
      <c r="AE1273" s="172"/>
      <c r="AF1273" s="172"/>
      <c r="AG1273" s="172"/>
      <c r="AH1273" s="172"/>
      <c r="AI1273" s="172"/>
      <c r="AJ1273" s="172"/>
      <c r="AK1273" s="172"/>
      <c r="AL1273" s="172"/>
      <c r="AM1273" s="172"/>
      <c r="AN1273" s="172"/>
      <c r="AO1273" s="172"/>
      <c r="AP1273" s="172"/>
      <c r="AQ1273" s="172"/>
      <c r="AR1273" s="172"/>
      <c r="AS1273" s="172"/>
      <c r="AT1273" s="172"/>
      <c r="AU1273" s="172"/>
      <c r="AV1273" s="172"/>
      <c r="AW1273" s="172"/>
      <c r="AX1273" s="172"/>
      <c r="AY1273" s="172"/>
      <c r="AZ1273" s="172"/>
      <c r="BA1273" s="172"/>
      <c r="BB1273" s="172"/>
      <c r="BC1273" s="172"/>
      <c r="BD1273" s="172"/>
      <c r="BE1273" s="172"/>
      <c r="BF1273" s="172"/>
      <c r="BG1273" s="172"/>
      <c r="BH1273" s="172"/>
      <c r="BI1273" s="172"/>
      <c r="BJ1273" s="172"/>
      <c r="BK1273" s="172"/>
      <c r="BL1273" s="172"/>
      <c r="BM1273" s="172"/>
      <c r="BN1273" s="172"/>
      <c r="BO1273" s="172"/>
      <c r="BP1273" s="172"/>
      <c r="BQ1273" s="172"/>
      <c r="BR1273" s="172"/>
      <c r="BS1273" s="172"/>
      <c r="BT1273" s="172"/>
      <c r="BU1273" s="172"/>
      <c r="BV1273" s="172"/>
      <c r="BW1273" s="172"/>
      <c r="BX1273" s="172"/>
      <c r="BY1273" s="172"/>
      <c r="BZ1273" s="172"/>
      <c r="CA1273" s="172"/>
      <c r="CB1273" s="172"/>
      <c r="CC1273" s="172"/>
      <c r="CD1273" s="172"/>
      <c r="CE1273" s="172"/>
      <c r="CF1273" s="172"/>
      <c r="CG1273" s="172"/>
      <c r="CH1273" s="172"/>
      <c r="CI1273" s="172"/>
      <c r="CJ1273" s="172"/>
      <c r="CK1273" s="172"/>
      <c r="CL1273" s="172"/>
      <c r="CM1273" s="172"/>
      <c r="CN1273" s="172"/>
      <c r="CO1273" s="172"/>
      <c r="CP1273" s="172"/>
      <c r="CQ1273" s="172"/>
      <c r="CR1273" s="172"/>
      <c r="CS1273" s="172"/>
      <c r="CT1273" s="172"/>
      <c r="CU1273" s="172"/>
      <c r="CV1273" s="172"/>
      <c r="CW1273" s="172"/>
      <c r="CX1273" s="172"/>
      <c r="CY1273" s="172"/>
      <c r="CZ1273" s="172"/>
      <c r="DA1273" s="172"/>
      <c r="DB1273" s="172"/>
      <c r="DC1273" s="172"/>
      <c r="DD1273" s="172"/>
      <c r="DE1273" s="172"/>
      <c r="DF1273" s="172"/>
      <c r="DG1273" s="172"/>
      <c r="DH1273" s="172"/>
      <c r="DI1273" s="172"/>
      <c r="DJ1273" s="172"/>
      <c r="DK1273" s="172"/>
      <c r="DL1273" s="172"/>
      <c r="DM1273" s="172"/>
      <c r="DN1273" s="172"/>
      <c r="DO1273" s="172"/>
      <c r="DP1273" s="172"/>
      <c r="DQ1273" s="172"/>
      <c r="DR1273" s="172"/>
      <c r="DS1273" s="172"/>
      <c r="DT1273" s="172"/>
      <c r="DU1273" s="172"/>
      <c r="DV1273" s="172"/>
      <c r="DW1273" s="172"/>
      <c r="DX1273" s="172"/>
      <c r="DY1273" s="172"/>
      <c r="DZ1273" s="172"/>
      <c r="EA1273" s="172"/>
      <c r="EB1273" s="172"/>
      <c r="EC1273" s="172"/>
      <c r="ED1273" s="172"/>
      <c r="EE1273" s="172"/>
      <c r="EF1273" s="172"/>
      <c r="EG1273" s="172"/>
      <c r="EH1273" s="172"/>
      <c r="EI1273" s="172"/>
      <c r="EJ1273" s="172"/>
      <c r="EK1273" s="172"/>
      <c r="EL1273" s="172"/>
      <c r="EM1273" s="172"/>
      <c r="EN1273" s="172"/>
      <c r="EO1273" s="172"/>
      <c r="EP1273" s="172"/>
      <c r="EQ1273" s="172"/>
      <c r="ER1273" s="172"/>
      <c r="ES1273" s="172"/>
      <c r="ET1273" s="172"/>
      <c r="EU1273" s="172"/>
      <c r="EV1273" s="172"/>
      <c r="EW1273" s="172"/>
      <c r="EX1273" s="172"/>
      <c r="EY1273" s="172"/>
      <c r="EZ1273" s="172"/>
      <c r="FA1273" s="172"/>
      <c r="FB1273" s="172"/>
      <c r="FC1273" s="172"/>
      <c r="FD1273" s="172"/>
      <c r="FE1273" s="172"/>
      <c r="FF1273" s="172"/>
      <c r="FG1273" s="172"/>
      <c r="FH1273" s="172"/>
      <c r="FI1273" s="172"/>
      <c r="FJ1273" s="172"/>
      <c r="FK1273" s="172"/>
      <c r="FL1273" s="172"/>
      <c r="FM1273" s="172"/>
      <c r="FN1273" s="172"/>
      <c r="FO1273" s="172"/>
      <c r="FP1273" s="172"/>
      <c r="FQ1273" s="172"/>
      <c r="FR1273" s="172"/>
      <c r="FS1273" s="172"/>
      <c r="FT1273" s="172"/>
      <c r="FU1273" s="172"/>
      <c r="FV1273" s="172"/>
      <c r="FW1273" s="172"/>
      <c r="FX1273" s="172"/>
      <c r="FY1273" s="172"/>
      <c r="FZ1273" s="172"/>
      <c r="GA1273" s="172"/>
      <c r="GB1273" s="172"/>
      <c r="GC1273" s="172"/>
      <c r="GD1273" s="172"/>
      <c r="GE1273" s="172"/>
      <c r="GF1273" s="172"/>
      <c r="GG1273" s="172"/>
      <c r="GH1273" s="172"/>
      <c r="GI1273" s="172"/>
      <c r="GJ1273" s="172"/>
      <c r="GK1273" s="172"/>
      <c r="GL1273" s="172"/>
      <c r="GM1273" s="172"/>
      <c r="GN1273" s="172"/>
      <c r="GO1273" s="172"/>
      <c r="GP1273" s="172"/>
      <c r="GQ1273" s="172"/>
      <c r="GR1273" s="172"/>
      <c r="GS1273" s="172"/>
      <c r="GT1273" s="172"/>
      <c r="GU1273" s="172"/>
      <c r="GV1273" s="172"/>
      <c r="GW1273" s="172"/>
      <c r="GX1273" s="172"/>
      <c r="GY1273" s="172"/>
      <c r="GZ1273" s="172"/>
      <c r="HA1273" s="172"/>
      <c r="HB1273" s="172"/>
      <c r="HC1273" s="172"/>
      <c r="HD1273" s="172"/>
      <c r="HE1273" s="172"/>
      <c r="HF1273" s="172"/>
      <c r="HG1273" s="172"/>
      <c r="HH1273" s="172"/>
      <c r="HI1273" s="172"/>
      <c r="HJ1273" s="172"/>
      <c r="HK1273" s="172"/>
      <c r="HL1273" s="172"/>
      <c r="HM1273" s="172"/>
      <c r="HN1273" s="172"/>
      <c r="HO1273" s="172"/>
      <c r="HP1273" s="172"/>
      <c r="HQ1273" s="172"/>
      <c r="HR1273" s="172"/>
      <c r="HS1273" s="172"/>
      <c r="HT1273" s="172"/>
      <c r="HU1273" s="172"/>
      <c r="HV1273" s="172"/>
      <c r="HW1273" s="172"/>
      <c r="HX1273" s="172"/>
      <c r="HY1273" s="172"/>
      <c r="HZ1273" s="172"/>
      <c r="IA1273" s="172"/>
      <c r="IB1273" s="172"/>
      <c r="IC1273" s="172"/>
      <c r="ID1273" s="172"/>
      <c r="IE1273" s="172"/>
      <c r="IF1273" s="172"/>
      <c r="IG1273" s="172"/>
      <c r="IH1273" s="172"/>
      <c r="II1273" s="172"/>
      <c r="IJ1273" s="172"/>
      <c r="IK1273" s="172"/>
      <c r="IL1273" s="172"/>
      <c r="IM1273" s="172"/>
      <c r="IN1273" s="172"/>
    </row>
    <row r="1274" spans="1:248" s="438" customFormat="1">
      <c r="A1274" s="45"/>
      <c r="B1274" s="24" t="s">
        <v>1687</v>
      </c>
      <c r="C1274" s="87"/>
      <c r="D1274" s="426"/>
      <c r="E1274" s="527"/>
      <c r="F1274" s="527"/>
      <c r="G1274" s="314"/>
      <c r="H1274" s="172"/>
      <c r="I1274" s="172"/>
      <c r="J1274" s="172"/>
      <c r="K1274" s="172"/>
      <c r="L1274" s="172"/>
      <c r="M1274" s="172"/>
      <c r="N1274" s="172"/>
      <c r="O1274" s="172"/>
      <c r="P1274" s="172"/>
      <c r="Q1274" s="172"/>
      <c r="R1274" s="172"/>
      <c r="S1274" s="172"/>
      <c r="T1274" s="172"/>
      <c r="U1274" s="172"/>
      <c r="V1274" s="172"/>
      <c r="W1274" s="172"/>
      <c r="X1274" s="172"/>
      <c r="Y1274" s="172"/>
      <c r="Z1274" s="172"/>
      <c r="AA1274" s="172"/>
      <c r="AB1274" s="172"/>
      <c r="AC1274" s="172"/>
      <c r="AD1274" s="172"/>
      <c r="AE1274" s="172"/>
      <c r="AF1274" s="172"/>
      <c r="AG1274" s="172"/>
      <c r="AH1274" s="172"/>
      <c r="AI1274" s="172"/>
      <c r="AJ1274" s="172"/>
      <c r="AK1274" s="172"/>
      <c r="AL1274" s="172"/>
      <c r="AM1274" s="172"/>
      <c r="AN1274" s="172"/>
      <c r="AO1274" s="172"/>
      <c r="AP1274" s="172"/>
      <c r="AQ1274" s="172"/>
      <c r="AR1274" s="172"/>
      <c r="AS1274" s="172"/>
      <c r="AT1274" s="172"/>
      <c r="AU1274" s="172"/>
      <c r="AV1274" s="172"/>
      <c r="AW1274" s="172"/>
      <c r="AX1274" s="172"/>
      <c r="AY1274" s="172"/>
      <c r="AZ1274" s="172"/>
      <c r="BA1274" s="172"/>
      <c r="BB1274" s="172"/>
      <c r="BC1274" s="172"/>
      <c r="BD1274" s="172"/>
      <c r="BE1274" s="172"/>
      <c r="BF1274" s="172"/>
      <c r="BG1274" s="172"/>
      <c r="BH1274" s="172"/>
      <c r="BI1274" s="172"/>
      <c r="BJ1274" s="172"/>
      <c r="BK1274" s="172"/>
      <c r="BL1274" s="172"/>
      <c r="BM1274" s="172"/>
      <c r="BN1274" s="172"/>
      <c r="BO1274" s="172"/>
      <c r="BP1274" s="172"/>
      <c r="BQ1274" s="172"/>
      <c r="BR1274" s="172"/>
      <c r="BS1274" s="172"/>
      <c r="BT1274" s="172"/>
      <c r="BU1274" s="172"/>
      <c r="BV1274" s="172"/>
      <c r="BW1274" s="172"/>
      <c r="BX1274" s="172"/>
      <c r="BY1274" s="172"/>
      <c r="BZ1274" s="172"/>
      <c r="CA1274" s="172"/>
      <c r="CB1274" s="172"/>
      <c r="CC1274" s="172"/>
      <c r="CD1274" s="172"/>
      <c r="CE1274" s="172"/>
      <c r="CF1274" s="172"/>
      <c r="CG1274" s="172"/>
      <c r="CH1274" s="172"/>
      <c r="CI1274" s="172"/>
      <c r="CJ1274" s="172"/>
      <c r="CK1274" s="172"/>
      <c r="CL1274" s="172"/>
      <c r="CM1274" s="172"/>
      <c r="CN1274" s="172"/>
      <c r="CO1274" s="172"/>
      <c r="CP1274" s="172"/>
      <c r="CQ1274" s="172"/>
      <c r="CR1274" s="172"/>
      <c r="CS1274" s="172"/>
      <c r="CT1274" s="172"/>
      <c r="CU1274" s="172"/>
      <c r="CV1274" s="172"/>
      <c r="CW1274" s="172"/>
      <c r="CX1274" s="172"/>
      <c r="CY1274" s="172"/>
      <c r="CZ1274" s="172"/>
      <c r="DA1274" s="172"/>
      <c r="DB1274" s="172"/>
      <c r="DC1274" s="172"/>
      <c r="DD1274" s="172"/>
      <c r="DE1274" s="172"/>
      <c r="DF1274" s="172"/>
      <c r="DG1274" s="172"/>
      <c r="DH1274" s="172"/>
      <c r="DI1274" s="172"/>
      <c r="DJ1274" s="172"/>
      <c r="DK1274" s="172"/>
      <c r="DL1274" s="172"/>
      <c r="DM1274" s="172"/>
      <c r="DN1274" s="172"/>
      <c r="DO1274" s="172"/>
      <c r="DP1274" s="172"/>
      <c r="DQ1274" s="172"/>
      <c r="DR1274" s="172"/>
      <c r="DS1274" s="172"/>
      <c r="DT1274" s="172"/>
      <c r="DU1274" s="172"/>
      <c r="DV1274" s="172"/>
      <c r="DW1274" s="172"/>
      <c r="DX1274" s="172"/>
      <c r="DY1274" s="172"/>
      <c r="DZ1274" s="172"/>
      <c r="EA1274" s="172"/>
      <c r="EB1274" s="172"/>
      <c r="EC1274" s="172"/>
      <c r="ED1274" s="172"/>
      <c r="EE1274" s="172"/>
      <c r="EF1274" s="172"/>
      <c r="EG1274" s="172"/>
      <c r="EH1274" s="172"/>
      <c r="EI1274" s="172"/>
      <c r="EJ1274" s="172"/>
      <c r="EK1274" s="172"/>
      <c r="EL1274" s="172"/>
      <c r="EM1274" s="172"/>
      <c r="EN1274" s="172"/>
      <c r="EO1274" s="172"/>
      <c r="EP1274" s="172"/>
      <c r="EQ1274" s="172"/>
      <c r="ER1274" s="172"/>
      <c r="ES1274" s="172"/>
      <c r="ET1274" s="172"/>
      <c r="EU1274" s="172"/>
      <c r="EV1274" s="172"/>
      <c r="EW1274" s="172"/>
      <c r="EX1274" s="172"/>
      <c r="EY1274" s="172"/>
      <c r="EZ1274" s="172"/>
      <c r="FA1274" s="172"/>
      <c r="FB1274" s="172"/>
      <c r="FC1274" s="172"/>
      <c r="FD1274" s="172"/>
      <c r="FE1274" s="172"/>
      <c r="FF1274" s="172"/>
      <c r="FG1274" s="172"/>
      <c r="FH1274" s="172"/>
      <c r="FI1274" s="172"/>
      <c r="FJ1274" s="172"/>
      <c r="FK1274" s="172"/>
      <c r="FL1274" s="172"/>
      <c r="FM1274" s="172"/>
      <c r="FN1274" s="172"/>
      <c r="FO1274" s="172"/>
      <c r="FP1274" s="172"/>
      <c r="FQ1274" s="172"/>
      <c r="FR1274" s="172"/>
      <c r="FS1274" s="172"/>
      <c r="FT1274" s="172"/>
      <c r="FU1274" s="172"/>
      <c r="FV1274" s="172"/>
      <c r="FW1274" s="172"/>
      <c r="FX1274" s="172"/>
      <c r="FY1274" s="172"/>
      <c r="FZ1274" s="172"/>
      <c r="GA1274" s="172"/>
      <c r="GB1274" s="172"/>
      <c r="GC1274" s="172"/>
      <c r="GD1274" s="172"/>
      <c r="GE1274" s="172"/>
      <c r="GF1274" s="172"/>
      <c r="GG1274" s="172"/>
      <c r="GH1274" s="172"/>
      <c r="GI1274" s="172"/>
      <c r="GJ1274" s="172"/>
      <c r="GK1274" s="172"/>
      <c r="GL1274" s="172"/>
      <c r="GM1274" s="172"/>
      <c r="GN1274" s="172"/>
      <c r="GO1274" s="172"/>
      <c r="GP1274" s="172"/>
      <c r="GQ1274" s="172"/>
      <c r="GR1274" s="172"/>
      <c r="GS1274" s="172"/>
      <c r="GT1274" s="172"/>
      <c r="GU1274" s="172"/>
      <c r="GV1274" s="172"/>
      <c r="GW1274" s="172"/>
      <c r="GX1274" s="172"/>
      <c r="GY1274" s="172"/>
      <c r="GZ1274" s="172"/>
      <c r="HA1274" s="172"/>
      <c r="HB1274" s="172"/>
      <c r="HC1274" s="172"/>
      <c r="HD1274" s="172"/>
      <c r="HE1274" s="172"/>
      <c r="HF1274" s="172"/>
      <c r="HG1274" s="172"/>
      <c r="HH1274" s="172"/>
      <c r="HI1274" s="172"/>
      <c r="HJ1274" s="172"/>
      <c r="HK1274" s="172"/>
      <c r="HL1274" s="172"/>
      <c r="HM1274" s="172"/>
      <c r="HN1274" s="172"/>
      <c r="HO1274" s="172"/>
      <c r="HP1274" s="172"/>
      <c r="HQ1274" s="172"/>
      <c r="HR1274" s="172"/>
      <c r="HS1274" s="172"/>
      <c r="HT1274" s="172"/>
      <c r="HU1274" s="172"/>
      <c r="HV1274" s="172"/>
      <c r="HW1274" s="172"/>
      <c r="HX1274" s="172"/>
      <c r="HY1274" s="172"/>
      <c r="HZ1274" s="172"/>
      <c r="IA1274" s="172"/>
      <c r="IB1274" s="172"/>
      <c r="IC1274" s="172"/>
      <c r="ID1274" s="172"/>
      <c r="IE1274" s="172"/>
      <c r="IF1274" s="172"/>
      <c r="IG1274" s="172"/>
      <c r="IH1274" s="172"/>
      <c r="II1274" s="172"/>
      <c r="IJ1274" s="172"/>
      <c r="IK1274" s="172"/>
      <c r="IL1274" s="172"/>
      <c r="IM1274" s="172"/>
      <c r="IN1274" s="172"/>
    </row>
    <row r="1275" spans="1:248" s="438" customFormat="1">
      <c r="A1275" s="45"/>
      <c r="B1275" s="24" t="s">
        <v>1688</v>
      </c>
      <c r="C1275" s="87"/>
      <c r="D1275" s="426"/>
      <c r="E1275" s="527"/>
      <c r="F1275" s="527"/>
      <c r="G1275" s="314"/>
      <c r="H1275" s="172"/>
      <c r="I1275" s="172"/>
      <c r="J1275" s="172"/>
      <c r="K1275" s="172"/>
      <c r="L1275" s="172"/>
      <c r="M1275" s="172"/>
      <c r="N1275" s="172"/>
      <c r="O1275" s="172"/>
      <c r="P1275" s="172"/>
      <c r="Q1275" s="172"/>
      <c r="R1275" s="172"/>
      <c r="S1275" s="172"/>
      <c r="T1275" s="172"/>
      <c r="U1275" s="172"/>
      <c r="V1275" s="172"/>
      <c r="W1275" s="172"/>
      <c r="X1275" s="172"/>
      <c r="Y1275" s="172"/>
      <c r="Z1275" s="172"/>
      <c r="AA1275" s="172"/>
      <c r="AB1275" s="172"/>
      <c r="AC1275" s="172"/>
      <c r="AD1275" s="172"/>
      <c r="AE1275" s="172"/>
      <c r="AF1275" s="172"/>
      <c r="AG1275" s="172"/>
      <c r="AH1275" s="172"/>
      <c r="AI1275" s="172"/>
      <c r="AJ1275" s="172"/>
      <c r="AK1275" s="172"/>
      <c r="AL1275" s="172"/>
      <c r="AM1275" s="172"/>
      <c r="AN1275" s="172"/>
      <c r="AO1275" s="172"/>
      <c r="AP1275" s="172"/>
      <c r="AQ1275" s="172"/>
      <c r="AR1275" s="172"/>
      <c r="AS1275" s="172"/>
      <c r="AT1275" s="172"/>
      <c r="AU1275" s="172"/>
      <c r="AV1275" s="172"/>
      <c r="AW1275" s="172"/>
      <c r="AX1275" s="172"/>
      <c r="AY1275" s="172"/>
      <c r="AZ1275" s="172"/>
      <c r="BA1275" s="172"/>
      <c r="BB1275" s="172"/>
      <c r="BC1275" s="172"/>
      <c r="BD1275" s="172"/>
      <c r="BE1275" s="172"/>
      <c r="BF1275" s="172"/>
      <c r="BG1275" s="172"/>
      <c r="BH1275" s="172"/>
      <c r="BI1275" s="172"/>
      <c r="BJ1275" s="172"/>
      <c r="BK1275" s="172"/>
      <c r="BL1275" s="172"/>
      <c r="BM1275" s="172"/>
      <c r="BN1275" s="172"/>
      <c r="BO1275" s="172"/>
      <c r="BP1275" s="172"/>
      <c r="BQ1275" s="172"/>
      <c r="BR1275" s="172"/>
      <c r="BS1275" s="172"/>
      <c r="BT1275" s="172"/>
      <c r="BU1275" s="172"/>
      <c r="BV1275" s="172"/>
      <c r="BW1275" s="172"/>
      <c r="BX1275" s="172"/>
      <c r="BY1275" s="172"/>
      <c r="BZ1275" s="172"/>
      <c r="CA1275" s="172"/>
      <c r="CB1275" s="172"/>
      <c r="CC1275" s="172"/>
      <c r="CD1275" s="172"/>
      <c r="CE1275" s="172"/>
      <c r="CF1275" s="172"/>
      <c r="CG1275" s="172"/>
      <c r="CH1275" s="172"/>
      <c r="CI1275" s="172"/>
      <c r="CJ1275" s="172"/>
      <c r="CK1275" s="172"/>
      <c r="CL1275" s="172"/>
      <c r="CM1275" s="172"/>
      <c r="CN1275" s="172"/>
      <c r="CO1275" s="172"/>
      <c r="CP1275" s="172"/>
      <c r="CQ1275" s="172"/>
      <c r="CR1275" s="172"/>
      <c r="CS1275" s="172"/>
      <c r="CT1275" s="172"/>
      <c r="CU1275" s="172"/>
      <c r="CV1275" s="172"/>
      <c r="CW1275" s="172"/>
      <c r="CX1275" s="172"/>
      <c r="CY1275" s="172"/>
      <c r="CZ1275" s="172"/>
      <c r="DA1275" s="172"/>
      <c r="DB1275" s="172"/>
      <c r="DC1275" s="172"/>
      <c r="DD1275" s="172"/>
      <c r="DE1275" s="172"/>
      <c r="DF1275" s="172"/>
      <c r="DG1275" s="172"/>
      <c r="DH1275" s="172"/>
      <c r="DI1275" s="172"/>
      <c r="DJ1275" s="172"/>
      <c r="DK1275" s="172"/>
      <c r="DL1275" s="172"/>
      <c r="DM1275" s="172"/>
      <c r="DN1275" s="172"/>
      <c r="DO1275" s="172"/>
      <c r="DP1275" s="172"/>
      <c r="DQ1275" s="172"/>
      <c r="DR1275" s="172"/>
      <c r="DS1275" s="172"/>
      <c r="DT1275" s="172"/>
      <c r="DU1275" s="172"/>
      <c r="DV1275" s="172"/>
      <c r="DW1275" s="172"/>
      <c r="DX1275" s="172"/>
      <c r="DY1275" s="172"/>
      <c r="DZ1275" s="172"/>
      <c r="EA1275" s="172"/>
      <c r="EB1275" s="172"/>
      <c r="EC1275" s="172"/>
      <c r="ED1275" s="172"/>
      <c r="EE1275" s="172"/>
      <c r="EF1275" s="172"/>
      <c r="EG1275" s="172"/>
      <c r="EH1275" s="172"/>
      <c r="EI1275" s="172"/>
      <c r="EJ1275" s="172"/>
      <c r="EK1275" s="172"/>
      <c r="EL1275" s="172"/>
      <c r="EM1275" s="172"/>
      <c r="EN1275" s="172"/>
      <c r="EO1275" s="172"/>
      <c r="EP1275" s="172"/>
      <c r="EQ1275" s="172"/>
      <c r="ER1275" s="172"/>
      <c r="ES1275" s="172"/>
      <c r="ET1275" s="172"/>
      <c r="EU1275" s="172"/>
      <c r="EV1275" s="172"/>
      <c r="EW1275" s="172"/>
      <c r="EX1275" s="172"/>
      <c r="EY1275" s="172"/>
      <c r="EZ1275" s="172"/>
      <c r="FA1275" s="172"/>
      <c r="FB1275" s="172"/>
      <c r="FC1275" s="172"/>
      <c r="FD1275" s="172"/>
      <c r="FE1275" s="172"/>
      <c r="FF1275" s="172"/>
      <c r="FG1275" s="172"/>
      <c r="FH1275" s="172"/>
      <c r="FI1275" s="172"/>
      <c r="FJ1275" s="172"/>
      <c r="FK1275" s="172"/>
      <c r="FL1275" s="172"/>
      <c r="FM1275" s="172"/>
      <c r="FN1275" s="172"/>
      <c r="FO1275" s="172"/>
      <c r="FP1275" s="172"/>
      <c r="FQ1275" s="172"/>
      <c r="FR1275" s="172"/>
      <c r="FS1275" s="172"/>
      <c r="FT1275" s="172"/>
      <c r="FU1275" s="172"/>
      <c r="FV1275" s="172"/>
      <c r="FW1275" s="172"/>
      <c r="FX1275" s="172"/>
      <c r="FY1275" s="172"/>
      <c r="FZ1275" s="172"/>
      <c r="GA1275" s="172"/>
      <c r="GB1275" s="172"/>
      <c r="GC1275" s="172"/>
      <c r="GD1275" s="172"/>
      <c r="GE1275" s="172"/>
      <c r="GF1275" s="172"/>
      <c r="GG1275" s="172"/>
      <c r="GH1275" s="172"/>
      <c r="GI1275" s="172"/>
      <c r="GJ1275" s="172"/>
      <c r="GK1275" s="172"/>
      <c r="GL1275" s="172"/>
      <c r="GM1275" s="172"/>
      <c r="GN1275" s="172"/>
      <c r="GO1275" s="172"/>
      <c r="GP1275" s="172"/>
      <c r="GQ1275" s="172"/>
      <c r="GR1275" s="172"/>
      <c r="GS1275" s="172"/>
      <c r="GT1275" s="172"/>
      <c r="GU1275" s="172"/>
      <c r="GV1275" s="172"/>
      <c r="GW1275" s="172"/>
      <c r="GX1275" s="172"/>
      <c r="GY1275" s="172"/>
      <c r="GZ1275" s="172"/>
      <c r="HA1275" s="172"/>
      <c r="HB1275" s="172"/>
      <c r="HC1275" s="172"/>
      <c r="HD1275" s="172"/>
      <c r="HE1275" s="172"/>
      <c r="HF1275" s="172"/>
      <c r="HG1275" s="172"/>
      <c r="HH1275" s="172"/>
      <c r="HI1275" s="172"/>
      <c r="HJ1275" s="172"/>
      <c r="HK1275" s="172"/>
      <c r="HL1275" s="172"/>
      <c r="HM1275" s="172"/>
      <c r="HN1275" s="172"/>
      <c r="HO1275" s="172"/>
      <c r="HP1275" s="172"/>
      <c r="HQ1275" s="172"/>
      <c r="HR1275" s="172"/>
      <c r="HS1275" s="172"/>
      <c r="HT1275" s="172"/>
      <c r="HU1275" s="172"/>
      <c r="HV1275" s="172"/>
      <c r="HW1275" s="172"/>
      <c r="HX1275" s="172"/>
      <c r="HY1275" s="172"/>
      <c r="HZ1275" s="172"/>
      <c r="IA1275" s="172"/>
      <c r="IB1275" s="172"/>
      <c r="IC1275" s="172"/>
      <c r="ID1275" s="172"/>
      <c r="IE1275" s="172"/>
      <c r="IF1275" s="172"/>
      <c r="IG1275" s="172"/>
      <c r="IH1275" s="172"/>
      <c r="II1275" s="172"/>
      <c r="IJ1275" s="172"/>
      <c r="IK1275" s="172"/>
      <c r="IL1275" s="172"/>
      <c r="IM1275" s="172"/>
      <c r="IN1275" s="172"/>
    </row>
    <row r="1276" spans="1:248" s="438" customFormat="1" ht="114.75">
      <c r="A1276" s="45"/>
      <c r="B1276" s="24" t="s">
        <v>1689</v>
      </c>
      <c r="C1276" s="87"/>
      <c r="D1276" s="426"/>
      <c r="E1276" s="527"/>
      <c r="F1276" s="527"/>
      <c r="G1276" s="314"/>
      <c r="H1276" s="172"/>
      <c r="I1276" s="172"/>
      <c r="J1276" s="172"/>
      <c r="K1276" s="172"/>
      <c r="L1276" s="172"/>
      <c r="M1276" s="172"/>
      <c r="N1276" s="172"/>
      <c r="O1276" s="172"/>
      <c r="P1276" s="172"/>
      <c r="Q1276" s="172"/>
      <c r="R1276" s="172"/>
      <c r="S1276" s="172"/>
      <c r="T1276" s="172"/>
      <c r="U1276" s="172"/>
      <c r="V1276" s="172"/>
      <c r="W1276" s="172"/>
      <c r="X1276" s="172"/>
      <c r="Y1276" s="172"/>
      <c r="Z1276" s="172"/>
      <c r="AA1276" s="172"/>
      <c r="AB1276" s="172"/>
      <c r="AC1276" s="172"/>
      <c r="AD1276" s="172"/>
      <c r="AE1276" s="172"/>
      <c r="AF1276" s="172"/>
      <c r="AG1276" s="172"/>
      <c r="AH1276" s="172"/>
      <c r="AI1276" s="172"/>
      <c r="AJ1276" s="172"/>
      <c r="AK1276" s="172"/>
      <c r="AL1276" s="172"/>
      <c r="AM1276" s="172"/>
      <c r="AN1276" s="172"/>
      <c r="AO1276" s="172"/>
      <c r="AP1276" s="172"/>
      <c r="AQ1276" s="172"/>
      <c r="AR1276" s="172"/>
      <c r="AS1276" s="172"/>
      <c r="AT1276" s="172"/>
      <c r="AU1276" s="172"/>
      <c r="AV1276" s="172"/>
      <c r="AW1276" s="172"/>
      <c r="AX1276" s="172"/>
      <c r="AY1276" s="172"/>
      <c r="AZ1276" s="172"/>
      <c r="BA1276" s="172"/>
      <c r="BB1276" s="172"/>
      <c r="BC1276" s="172"/>
      <c r="BD1276" s="172"/>
      <c r="BE1276" s="172"/>
      <c r="BF1276" s="172"/>
      <c r="BG1276" s="172"/>
      <c r="BH1276" s="172"/>
      <c r="BI1276" s="172"/>
      <c r="BJ1276" s="172"/>
      <c r="BK1276" s="172"/>
      <c r="BL1276" s="172"/>
      <c r="BM1276" s="172"/>
      <c r="BN1276" s="172"/>
      <c r="BO1276" s="172"/>
      <c r="BP1276" s="172"/>
      <c r="BQ1276" s="172"/>
      <c r="BR1276" s="172"/>
      <c r="BS1276" s="172"/>
      <c r="BT1276" s="172"/>
      <c r="BU1276" s="172"/>
      <c r="BV1276" s="172"/>
      <c r="BW1276" s="172"/>
      <c r="BX1276" s="172"/>
      <c r="BY1276" s="172"/>
      <c r="BZ1276" s="172"/>
      <c r="CA1276" s="172"/>
      <c r="CB1276" s="172"/>
      <c r="CC1276" s="172"/>
      <c r="CD1276" s="172"/>
      <c r="CE1276" s="172"/>
      <c r="CF1276" s="172"/>
      <c r="CG1276" s="172"/>
      <c r="CH1276" s="172"/>
      <c r="CI1276" s="172"/>
      <c r="CJ1276" s="172"/>
      <c r="CK1276" s="172"/>
      <c r="CL1276" s="172"/>
      <c r="CM1276" s="172"/>
      <c r="CN1276" s="172"/>
      <c r="CO1276" s="172"/>
      <c r="CP1276" s="172"/>
      <c r="CQ1276" s="172"/>
      <c r="CR1276" s="172"/>
      <c r="CS1276" s="172"/>
      <c r="CT1276" s="172"/>
      <c r="CU1276" s="172"/>
      <c r="CV1276" s="172"/>
      <c r="CW1276" s="172"/>
      <c r="CX1276" s="172"/>
      <c r="CY1276" s="172"/>
      <c r="CZ1276" s="172"/>
      <c r="DA1276" s="172"/>
      <c r="DB1276" s="172"/>
      <c r="DC1276" s="172"/>
      <c r="DD1276" s="172"/>
      <c r="DE1276" s="172"/>
      <c r="DF1276" s="172"/>
      <c r="DG1276" s="172"/>
      <c r="DH1276" s="172"/>
      <c r="DI1276" s="172"/>
      <c r="DJ1276" s="172"/>
      <c r="DK1276" s="172"/>
      <c r="DL1276" s="172"/>
      <c r="DM1276" s="172"/>
      <c r="DN1276" s="172"/>
      <c r="DO1276" s="172"/>
      <c r="DP1276" s="172"/>
      <c r="DQ1276" s="172"/>
      <c r="DR1276" s="172"/>
      <c r="DS1276" s="172"/>
      <c r="DT1276" s="172"/>
      <c r="DU1276" s="172"/>
      <c r="DV1276" s="172"/>
      <c r="DW1276" s="172"/>
      <c r="DX1276" s="172"/>
      <c r="DY1276" s="172"/>
      <c r="DZ1276" s="172"/>
      <c r="EA1276" s="172"/>
      <c r="EB1276" s="172"/>
      <c r="EC1276" s="172"/>
      <c r="ED1276" s="172"/>
      <c r="EE1276" s="172"/>
      <c r="EF1276" s="172"/>
      <c r="EG1276" s="172"/>
      <c r="EH1276" s="172"/>
      <c r="EI1276" s="172"/>
      <c r="EJ1276" s="172"/>
      <c r="EK1276" s="172"/>
      <c r="EL1276" s="172"/>
      <c r="EM1276" s="172"/>
      <c r="EN1276" s="172"/>
      <c r="EO1276" s="172"/>
      <c r="EP1276" s="172"/>
      <c r="EQ1276" s="172"/>
      <c r="ER1276" s="172"/>
      <c r="ES1276" s="172"/>
      <c r="ET1276" s="172"/>
      <c r="EU1276" s="172"/>
      <c r="EV1276" s="172"/>
      <c r="EW1276" s="172"/>
      <c r="EX1276" s="172"/>
      <c r="EY1276" s="172"/>
      <c r="EZ1276" s="172"/>
      <c r="FA1276" s="172"/>
      <c r="FB1276" s="172"/>
      <c r="FC1276" s="172"/>
      <c r="FD1276" s="172"/>
      <c r="FE1276" s="172"/>
      <c r="FF1276" s="172"/>
      <c r="FG1276" s="172"/>
      <c r="FH1276" s="172"/>
      <c r="FI1276" s="172"/>
      <c r="FJ1276" s="172"/>
      <c r="FK1276" s="172"/>
      <c r="FL1276" s="172"/>
      <c r="FM1276" s="172"/>
      <c r="FN1276" s="172"/>
      <c r="FO1276" s="172"/>
      <c r="FP1276" s="172"/>
      <c r="FQ1276" s="172"/>
      <c r="FR1276" s="172"/>
      <c r="FS1276" s="172"/>
      <c r="FT1276" s="172"/>
      <c r="FU1276" s="172"/>
      <c r="FV1276" s="172"/>
      <c r="FW1276" s="172"/>
      <c r="FX1276" s="172"/>
      <c r="FY1276" s="172"/>
      <c r="FZ1276" s="172"/>
      <c r="GA1276" s="172"/>
      <c r="GB1276" s="172"/>
      <c r="GC1276" s="172"/>
      <c r="GD1276" s="172"/>
      <c r="GE1276" s="172"/>
      <c r="GF1276" s="172"/>
      <c r="GG1276" s="172"/>
      <c r="GH1276" s="172"/>
      <c r="GI1276" s="172"/>
      <c r="GJ1276" s="172"/>
      <c r="GK1276" s="172"/>
      <c r="GL1276" s="172"/>
      <c r="GM1276" s="172"/>
      <c r="GN1276" s="172"/>
      <c r="GO1276" s="172"/>
      <c r="GP1276" s="172"/>
      <c r="GQ1276" s="172"/>
      <c r="GR1276" s="172"/>
      <c r="GS1276" s="172"/>
      <c r="GT1276" s="172"/>
      <c r="GU1276" s="172"/>
      <c r="GV1276" s="172"/>
      <c r="GW1276" s="172"/>
      <c r="GX1276" s="172"/>
      <c r="GY1276" s="172"/>
      <c r="GZ1276" s="172"/>
      <c r="HA1276" s="172"/>
      <c r="HB1276" s="172"/>
      <c r="HC1276" s="172"/>
      <c r="HD1276" s="172"/>
      <c r="HE1276" s="172"/>
      <c r="HF1276" s="172"/>
      <c r="HG1276" s="172"/>
      <c r="HH1276" s="172"/>
      <c r="HI1276" s="172"/>
      <c r="HJ1276" s="172"/>
      <c r="HK1276" s="172"/>
      <c r="HL1276" s="172"/>
      <c r="HM1276" s="172"/>
      <c r="HN1276" s="172"/>
      <c r="HO1276" s="172"/>
      <c r="HP1276" s="172"/>
      <c r="HQ1276" s="172"/>
      <c r="HR1276" s="172"/>
      <c r="HS1276" s="172"/>
      <c r="HT1276" s="172"/>
      <c r="HU1276" s="172"/>
      <c r="HV1276" s="172"/>
      <c r="HW1276" s="172"/>
      <c r="HX1276" s="172"/>
      <c r="HY1276" s="172"/>
      <c r="HZ1276" s="172"/>
      <c r="IA1276" s="172"/>
      <c r="IB1276" s="172"/>
      <c r="IC1276" s="172"/>
      <c r="ID1276" s="172"/>
      <c r="IE1276" s="172"/>
      <c r="IF1276" s="172"/>
      <c r="IG1276" s="172"/>
      <c r="IH1276" s="172"/>
      <c r="II1276" s="172"/>
      <c r="IJ1276" s="172"/>
      <c r="IK1276" s="172"/>
      <c r="IL1276" s="172"/>
      <c r="IM1276" s="172"/>
      <c r="IN1276" s="172"/>
    </row>
    <row r="1277" spans="1:248" s="438" customFormat="1">
      <c r="A1277" s="31"/>
      <c r="B1277" s="31" t="s">
        <v>1693</v>
      </c>
      <c r="C1277" s="176" t="s">
        <v>429</v>
      </c>
      <c r="D1277" s="473">
        <v>1</v>
      </c>
      <c r="E1277" s="570"/>
      <c r="F1277" s="551">
        <f>D1277*E1277</f>
        <v>0</v>
      </c>
      <c r="G1277" s="314"/>
      <c r="H1277" s="172"/>
      <c r="I1277" s="172"/>
      <c r="J1277" s="172"/>
      <c r="K1277" s="172"/>
      <c r="L1277" s="172"/>
      <c r="M1277" s="172"/>
      <c r="N1277" s="172"/>
      <c r="O1277" s="172"/>
      <c r="P1277" s="172"/>
      <c r="Q1277" s="172"/>
      <c r="R1277" s="172"/>
      <c r="S1277" s="172"/>
      <c r="T1277" s="172"/>
      <c r="U1277" s="172"/>
      <c r="V1277" s="172"/>
      <c r="W1277" s="172"/>
      <c r="X1277" s="172"/>
      <c r="Y1277" s="172"/>
      <c r="Z1277" s="172"/>
      <c r="AA1277" s="172"/>
      <c r="AB1277" s="172"/>
      <c r="AC1277" s="172"/>
      <c r="AD1277" s="172"/>
      <c r="AE1277" s="172"/>
      <c r="AF1277" s="172"/>
      <c r="AG1277" s="172"/>
      <c r="AH1277" s="172"/>
      <c r="AI1277" s="172"/>
      <c r="AJ1277" s="172"/>
      <c r="AK1277" s="172"/>
      <c r="AL1277" s="172"/>
      <c r="AM1277" s="172"/>
      <c r="AN1277" s="172"/>
      <c r="AO1277" s="172"/>
      <c r="AP1277" s="172"/>
      <c r="AQ1277" s="172"/>
      <c r="AR1277" s="172"/>
      <c r="AS1277" s="172"/>
      <c r="AT1277" s="172"/>
      <c r="AU1277" s="172"/>
      <c r="AV1277" s="172"/>
      <c r="AW1277" s="172"/>
      <c r="AX1277" s="172"/>
      <c r="AY1277" s="172"/>
      <c r="AZ1277" s="172"/>
      <c r="BA1277" s="172"/>
      <c r="BB1277" s="172"/>
      <c r="BC1277" s="172"/>
      <c r="BD1277" s="172"/>
      <c r="BE1277" s="172"/>
      <c r="BF1277" s="172"/>
      <c r="BG1277" s="172"/>
      <c r="BH1277" s="172"/>
      <c r="BI1277" s="172"/>
      <c r="BJ1277" s="172"/>
      <c r="BK1277" s="172"/>
      <c r="BL1277" s="172"/>
      <c r="BM1277" s="172"/>
      <c r="BN1277" s="172"/>
      <c r="BO1277" s="172"/>
      <c r="BP1277" s="172"/>
      <c r="BQ1277" s="172"/>
      <c r="BR1277" s="172"/>
      <c r="BS1277" s="172"/>
      <c r="BT1277" s="172"/>
      <c r="BU1277" s="172"/>
      <c r="BV1277" s="172"/>
      <c r="BW1277" s="172"/>
      <c r="BX1277" s="172"/>
      <c r="BY1277" s="172"/>
      <c r="BZ1277" s="172"/>
      <c r="CA1277" s="172"/>
      <c r="CB1277" s="172"/>
      <c r="CC1277" s="172"/>
      <c r="CD1277" s="172"/>
      <c r="CE1277" s="172"/>
      <c r="CF1277" s="172"/>
      <c r="CG1277" s="172"/>
      <c r="CH1277" s="172"/>
      <c r="CI1277" s="172"/>
      <c r="CJ1277" s="172"/>
      <c r="CK1277" s="172"/>
      <c r="CL1277" s="172"/>
      <c r="CM1277" s="172"/>
      <c r="CN1277" s="172"/>
      <c r="CO1277" s="172"/>
      <c r="CP1277" s="172"/>
      <c r="CQ1277" s="172"/>
      <c r="CR1277" s="172"/>
      <c r="CS1277" s="172"/>
      <c r="CT1277" s="172"/>
      <c r="CU1277" s="172"/>
      <c r="CV1277" s="172"/>
      <c r="CW1277" s="172"/>
      <c r="CX1277" s="172"/>
      <c r="CY1277" s="172"/>
      <c r="CZ1277" s="172"/>
      <c r="DA1277" s="172"/>
      <c r="DB1277" s="172"/>
      <c r="DC1277" s="172"/>
      <c r="DD1277" s="172"/>
      <c r="DE1277" s="172"/>
      <c r="DF1277" s="172"/>
      <c r="DG1277" s="172"/>
      <c r="DH1277" s="172"/>
      <c r="DI1277" s="172"/>
      <c r="DJ1277" s="172"/>
      <c r="DK1277" s="172"/>
      <c r="DL1277" s="172"/>
      <c r="DM1277" s="172"/>
      <c r="DN1277" s="172"/>
      <c r="DO1277" s="172"/>
      <c r="DP1277" s="172"/>
      <c r="DQ1277" s="172"/>
      <c r="DR1277" s="172"/>
      <c r="DS1277" s="172"/>
      <c r="DT1277" s="172"/>
      <c r="DU1277" s="172"/>
      <c r="DV1277" s="172"/>
      <c r="DW1277" s="172"/>
      <c r="DX1277" s="172"/>
      <c r="DY1277" s="172"/>
      <c r="DZ1277" s="172"/>
      <c r="EA1277" s="172"/>
      <c r="EB1277" s="172"/>
      <c r="EC1277" s="172"/>
      <c r="ED1277" s="172"/>
      <c r="EE1277" s="172"/>
      <c r="EF1277" s="172"/>
      <c r="EG1277" s="172"/>
      <c r="EH1277" s="172"/>
      <c r="EI1277" s="172"/>
      <c r="EJ1277" s="172"/>
      <c r="EK1277" s="172"/>
      <c r="EL1277" s="172"/>
      <c r="EM1277" s="172"/>
      <c r="EN1277" s="172"/>
      <c r="EO1277" s="172"/>
      <c r="EP1277" s="172"/>
      <c r="EQ1277" s="172"/>
      <c r="ER1277" s="172"/>
      <c r="ES1277" s="172"/>
      <c r="ET1277" s="172"/>
      <c r="EU1277" s="172"/>
      <c r="EV1277" s="172"/>
      <c r="EW1277" s="172"/>
      <c r="EX1277" s="172"/>
      <c r="EY1277" s="172"/>
      <c r="EZ1277" s="172"/>
      <c r="FA1277" s="172"/>
      <c r="FB1277" s="172"/>
      <c r="FC1277" s="172"/>
      <c r="FD1277" s="172"/>
      <c r="FE1277" s="172"/>
      <c r="FF1277" s="172"/>
      <c r="FG1277" s="172"/>
      <c r="FH1277" s="172"/>
      <c r="FI1277" s="172"/>
      <c r="FJ1277" s="172"/>
      <c r="FK1277" s="172"/>
      <c r="FL1277" s="172"/>
      <c r="FM1277" s="172"/>
      <c r="FN1277" s="172"/>
      <c r="FO1277" s="172"/>
      <c r="FP1277" s="172"/>
      <c r="FQ1277" s="172"/>
      <c r="FR1277" s="172"/>
      <c r="FS1277" s="172"/>
      <c r="FT1277" s="172"/>
      <c r="FU1277" s="172"/>
      <c r="FV1277" s="172"/>
      <c r="FW1277" s="172"/>
      <c r="FX1277" s="172"/>
      <c r="FY1277" s="172"/>
      <c r="FZ1277" s="172"/>
      <c r="GA1277" s="172"/>
      <c r="GB1277" s="172"/>
      <c r="GC1277" s="172"/>
      <c r="GD1277" s="172"/>
      <c r="GE1277" s="172"/>
      <c r="GF1277" s="172"/>
      <c r="GG1277" s="172"/>
      <c r="GH1277" s="172"/>
      <c r="GI1277" s="172"/>
      <c r="GJ1277" s="172"/>
      <c r="GK1277" s="172"/>
      <c r="GL1277" s="172"/>
      <c r="GM1277" s="172"/>
      <c r="GN1277" s="172"/>
      <c r="GO1277" s="172"/>
      <c r="GP1277" s="172"/>
      <c r="GQ1277" s="172"/>
      <c r="GR1277" s="172"/>
      <c r="GS1277" s="172"/>
      <c r="GT1277" s="172"/>
      <c r="GU1277" s="172"/>
      <c r="GV1277" s="172"/>
      <c r="GW1277" s="172"/>
      <c r="GX1277" s="172"/>
      <c r="GY1277" s="172"/>
      <c r="GZ1277" s="172"/>
      <c r="HA1277" s="172"/>
      <c r="HB1277" s="172"/>
      <c r="HC1277" s="172"/>
      <c r="HD1277" s="172"/>
      <c r="HE1277" s="172"/>
      <c r="HF1277" s="172"/>
      <c r="HG1277" s="172"/>
      <c r="HH1277" s="172"/>
      <c r="HI1277" s="172"/>
      <c r="HJ1277" s="172"/>
      <c r="HK1277" s="172"/>
      <c r="HL1277" s="172"/>
      <c r="HM1277" s="172"/>
      <c r="HN1277" s="172"/>
      <c r="HO1277" s="172"/>
      <c r="HP1277" s="172"/>
      <c r="HQ1277" s="172"/>
      <c r="HR1277" s="172"/>
      <c r="HS1277" s="172"/>
      <c r="HT1277" s="172"/>
      <c r="HU1277" s="172"/>
      <c r="HV1277" s="172"/>
      <c r="HW1277" s="172"/>
      <c r="HX1277" s="172"/>
      <c r="HY1277" s="172"/>
      <c r="HZ1277" s="172"/>
      <c r="IA1277" s="172"/>
      <c r="IB1277" s="172"/>
      <c r="IC1277" s="172"/>
      <c r="ID1277" s="172"/>
      <c r="IE1277" s="172"/>
      <c r="IF1277" s="172"/>
      <c r="IG1277" s="172"/>
      <c r="IH1277" s="172"/>
      <c r="II1277" s="172"/>
      <c r="IJ1277" s="172"/>
      <c r="IK1277" s="172"/>
      <c r="IL1277" s="172"/>
      <c r="IM1277" s="172"/>
      <c r="IN1277" s="172"/>
    </row>
    <row r="1278" spans="1:248" s="438" customFormat="1">
      <c r="A1278" s="66"/>
      <c r="B1278" s="66"/>
      <c r="C1278" s="185"/>
      <c r="D1278" s="470"/>
      <c r="E1278" s="503"/>
      <c r="F1278" s="503"/>
      <c r="G1278" s="314"/>
      <c r="H1278" s="172"/>
      <c r="I1278" s="172"/>
      <c r="J1278" s="172"/>
      <c r="K1278" s="172"/>
      <c r="L1278" s="172"/>
      <c r="M1278" s="172"/>
      <c r="N1278" s="172"/>
      <c r="O1278" s="172"/>
      <c r="P1278" s="172"/>
      <c r="Q1278" s="172"/>
      <c r="R1278" s="172"/>
      <c r="S1278" s="172"/>
      <c r="T1278" s="172"/>
      <c r="U1278" s="172"/>
      <c r="V1278" s="172"/>
      <c r="W1278" s="172"/>
      <c r="X1278" s="172"/>
      <c r="Y1278" s="172"/>
      <c r="Z1278" s="172"/>
      <c r="AA1278" s="172"/>
      <c r="AB1278" s="172"/>
      <c r="AC1278" s="172"/>
      <c r="AD1278" s="172"/>
      <c r="AE1278" s="172"/>
      <c r="AF1278" s="172"/>
      <c r="AG1278" s="172"/>
      <c r="AH1278" s="172"/>
      <c r="AI1278" s="172"/>
      <c r="AJ1278" s="172"/>
      <c r="AK1278" s="172"/>
      <c r="AL1278" s="172"/>
      <c r="AM1278" s="172"/>
      <c r="AN1278" s="172"/>
      <c r="AO1278" s="172"/>
      <c r="AP1278" s="172"/>
      <c r="AQ1278" s="172"/>
      <c r="AR1278" s="172"/>
      <c r="AS1278" s="172"/>
      <c r="AT1278" s="172"/>
      <c r="AU1278" s="172"/>
      <c r="AV1278" s="172"/>
      <c r="AW1278" s="172"/>
      <c r="AX1278" s="172"/>
      <c r="AY1278" s="172"/>
      <c r="AZ1278" s="172"/>
      <c r="BA1278" s="172"/>
      <c r="BB1278" s="172"/>
      <c r="BC1278" s="172"/>
      <c r="BD1278" s="172"/>
      <c r="BE1278" s="172"/>
      <c r="BF1278" s="172"/>
      <c r="BG1278" s="172"/>
      <c r="BH1278" s="172"/>
      <c r="BI1278" s="172"/>
      <c r="BJ1278" s="172"/>
      <c r="BK1278" s="172"/>
      <c r="BL1278" s="172"/>
      <c r="BM1278" s="172"/>
      <c r="BN1278" s="172"/>
      <c r="BO1278" s="172"/>
      <c r="BP1278" s="172"/>
      <c r="BQ1278" s="172"/>
      <c r="BR1278" s="172"/>
      <c r="BS1278" s="172"/>
      <c r="BT1278" s="172"/>
      <c r="BU1278" s="172"/>
      <c r="BV1278" s="172"/>
      <c r="BW1278" s="172"/>
      <c r="BX1278" s="172"/>
      <c r="BY1278" s="172"/>
      <c r="BZ1278" s="172"/>
      <c r="CA1278" s="172"/>
      <c r="CB1278" s="172"/>
      <c r="CC1278" s="172"/>
      <c r="CD1278" s="172"/>
      <c r="CE1278" s="172"/>
      <c r="CF1278" s="172"/>
      <c r="CG1278" s="172"/>
      <c r="CH1278" s="172"/>
      <c r="CI1278" s="172"/>
      <c r="CJ1278" s="172"/>
      <c r="CK1278" s="172"/>
      <c r="CL1278" s="172"/>
      <c r="CM1278" s="172"/>
      <c r="CN1278" s="172"/>
      <c r="CO1278" s="172"/>
      <c r="CP1278" s="172"/>
      <c r="CQ1278" s="172"/>
      <c r="CR1278" s="172"/>
      <c r="CS1278" s="172"/>
      <c r="CT1278" s="172"/>
      <c r="CU1278" s="172"/>
      <c r="CV1278" s="172"/>
      <c r="CW1278" s="172"/>
      <c r="CX1278" s="172"/>
      <c r="CY1278" s="172"/>
      <c r="CZ1278" s="172"/>
      <c r="DA1278" s="172"/>
      <c r="DB1278" s="172"/>
      <c r="DC1278" s="172"/>
      <c r="DD1278" s="172"/>
      <c r="DE1278" s="172"/>
      <c r="DF1278" s="172"/>
      <c r="DG1278" s="172"/>
      <c r="DH1278" s="172"/>
      <c r="DI1278" s="172"/>
      <c r="DJ1278" s="172"/>
      <c r="DK1278" s="172"/>
      <c r="DL1278" s="172"/>
      <c r="DM1278" s="172"/>
      <c r="DN1278" s="172"/>
      <c r="DO1278" s="172"/>
      <c r="DP1278" s="172"/>
      <c r="DQ1278" s="172"/>
      <c r="DR1278" s="172"/>
      <c r="DS1278" s="172"/>
      <c r="DT1278" s="172"/>
      <c r="DU1278" s="172"/>
      <c r="DV1278" s="172"/>
      <c r="DW1278" s="172"/>
      <c r="DX1278" s="172"/>
      <c r="DY1278" s="172"/>
      <c r="DZ1278" s="172"/>
      <c r="EA1278" s="172"/>
      <c r="EB1278" s="172"/>
      <c r="EC1278" s="172"/>
      <c r="ED1278" s="172"/>
      <c r="EE1278" s="172"/>
      <c r="EF1278" s="172"/>
      <c r="EG1278" s="172"/>
      <c r="EH1278" s="172"/>
      <c r="EI1278" s="172"/>
      <c r="EJ1278" s="172"/>
      <c r="EK1278" s="172"/>
      <c r="EL1278" s="172"/>
      <c r="EM1278" s="172"/>
      <c r="EN1278" s="172"/>
      <c r="EO1278" s="172"/>
      <c r="EP1278" s="172"/>
      <c r="EQ1278" s="172"/>
      <c r="ER1278" s="172"/>
      <c r="ES1278" s="172"/>
      <c r="ET1278" s="172"/>
      <c r="EU1278" s="172"/>
      <c r="EV1278" s="172"/>
      <c r="EW1278" s="172"/>
      <c r="EX1278" s="172"/>
      <c r="EY1278" s="172"/>
      <c r="EZ1278" s="172"/>
      <c r="FA1278" s="172"/>
      <c r="FB1278" s="172"/>
      <c r="FC1278" s="172"/>
      <c r="FD1278" s="172"/>
      <c r="FE1278" s="172"/>
      <c r="FF1278" s="172"/>
      <c r="FG1278" s="172"/>
      <c r="FH1278" s="172"/>
      <c r="FI1278" s="172"/>
      <c r="FJ1278" s="172"/>
      <c r="FK1278" s="172"/>
      <c r="FL1278" s="172"/>
      <c r="FM1278" s="172"/>
      <c r="FN1278" s="172"/>
      <c r="FO1278" s="172"/>
      <c r="FP1278" s="172"/>
      <c r="FQ1278" s="172"/>
      <c r="FR1278" s="172"/>
      <c r="FS1278" s="172"/>
      <c r="FT1278" s="172"/>
      <c r="FU1278" s="172"/>
      <c r="FV1278" s="172"/>
      <c r="FW1278" s="172"/>
      <c r="FX1278" s="172"/>
      <c r="FY1278" s="172"/>
      <c r="FZ1278" s="172"/>
      <c r="GA1278" s="172"/>
      <c r="GB1278" s="172"/>
      <c r="GC1278" s="172"/>
      <c r="GD1278" s="172"/>
      <c r="GE1278" s="172"/>
      <c r="GF1278" s="172"/>
      <c r="GG1278" s="172"/>
      <c r="GH1278" s="172"/>
      <c r="GI1278" s="172"/>
      <c r="GJ1278" s="172"/>
      <c r="GK1278" s="172"/>
      <c r="GL1278" s="172"/>
      <c r="GM1278" s="172"/>
      <c r="GN1278" s="172"/>
      <c r="GO1278" s="172"/>
      <c r="GP1278" s="172"/>
      <c r="GQ1278" s="172"/>
      <c r="GR1278" s="172"/>
      <c r="GS1278" s="172"/>
      <c r="GT1278" s="172"/>
      <c r="GU1278" s="172"/>
      <c r="GV1278" s="172"/>
      <c r="GW1278" s="172"/>
      <c r="GX1278" s="172"/>
      <c r="GY1278" s="172"/>
      <c r="GZ1278" s="172"/>
      <c r="HA1278" s="172"/>
      <c r="HB1278" s="172"/>
      <c r="HC1278" s="172"/>
      <c r="HD1278" s="172"/>
      <c r="HE1278" s="172"/>
      <c r="HF1278" s="172"/>
      <c r="HG1278" s="172"/>
      <c r="HH1278" s="172"/>
      <c r="HI1278" s="172"/>
      <c r="HJ1278" s="172"/>
      <c r="HK1278" s="172"/>
      <c r="HL1278" s="172"/>
      <c r="HM1278" s="172"/>
      <c r="HN1278" s="172"/>
      <c r="HO1278" s="172"/>
      <c r="HP1278" s="172"/>
      <c r="HQ1278" s="172"/>
      <c r="HR1278" s="172"/>
      <c r="HS1278" s="172"/>
      <c r="HT1278" s="172"/>
      <c r="HU1278" s="172"/>
      <c r="HV1278" s="172"/>
      <c r="HW1278" s="172"/>
      <c r="HX1278" s="172"/>
      <c r="HY1278" s="172"/>
      <c r="HZ1278" s="172"/>
      <c r="IA1278" s="172"/>
      <c r="IB1278" s="172"/>
      <c r="IC1278" s="172"/>
      <c r="ID1278" s="172"/>
      <c r="IE1278" s="172"/>
      <c r="IF1278" s="172"/>
      <c r="IG1278" s="172"/>
      <c r="IH1278" s="172"/>
      <c r="II1278" s="172"/>
      <c r="IJ1278" s="172"/>
      <c r="IK1278" s="172"/>
      <c r="IL1278" s="172"/>
      <c r="IM1278" s="172"/>
      <c r="IN1278" s="172"/>
    </row>
    <row r="1279" spans="1:248" s="438" customFormat="1">
      <c r="A1279" s="560"/>
      <c r="B1279" s="558" t="s">
        <v>1706</v>
      </c>
      <c r="C1279" s="409"/>
      <c r="D1279" s="561"/>
      <c r="E1279" s="562"/>
      <c r="F1279" s="529">
        <f>SUM(F1190:F1278)</f>
        <v>0</v>
      </c>
      <c r="G1279" s="314"/>
      <c r="H1279" s="172"/>
      <c r="I1279" s="172"/>
      <c r="J1279" s="172"/>
      <c r="K1279" s="172"/>
      <c r="L1279" s="172"/>
      <c r="M1279" s="172"/>
      <c r="N1279" s="172"/>
      <c r="O1279" s="172"/>
      <c r="P1279" s="172"/>
      <c r="Q1279" s="172"/>
      <c r="R1279" s="172"/>
      <c r="S1279" s="172"/>
      <c r="T1279" s="172"/>
      <c r="U1279" s="172"/>
      <c r="V1279" s="172"/>
      <c r="W1279" s="172"/>
      <c r="X1279" s="172"/>
      <c r="Y1279" s="172"/>
      <c r="Z1279" s="172"/>
      <c r="AA1279" s="172"/>
      <c r="AB1279" s="172"/>
      <c r="AC1279" s="172"/>
      <c r="AD1279" s="172"/>
      <c r="AE1279" s="172"/>
      <c r="AF1279" s="172"/>
      <c r="AG1279" s="172"/>
      <c r="AH1279" s="172"/>
      <c r="AI1279" s="172"/>
      <c r="AJ1279" s="172"/>
      <c r="AK1279" s="172"/>
      <c r="AL1279" s="172"/>
      <c r="AM1279" s="172"/>
      <c r="AN1279" s="172"/>
      <c r="AO1279" s="172"/>
      <c r="AP1279" s="172"/>
      <c r="AQ1279" s="172"/>
      <c r="AR1279" s="172"/>
      <c r="AS1279" s="172"/>
      <c r="AT1279" s="172"/>
      <c r="AU1279" s="172"/>
      <c r="AV1279" s="172"/>
      <c r="AW1279" s="172"/>
      <c r="AX1279" s="172"/>
      <c r="AY1279" s="172"/>
      <c r="AZ1279" s="172"/>
      <c r="BA1279" s="172"/>
      <c r="BB1279" s="172"/>
      <c r="BC1279" s="172"/>
      <c r="BD1279" s="172"/>
      <c r="BE1279" s="172"/>
      <c r="BF1279" s="172"/>
      <c r="BG1279" s="172"/>
      <c r="BH1279" s="172"/>
      <c r="BI1279" s="172"/>
      <c r="BJ1279" s="172"/>
      <c r="BK1279" s="172"/>
      <c r="BL1279" s="172"/>
      <c r="BM1279" s="172"/>
      <c r="BN1279" s="172"/>
      <c r="BO1279" s="172"/>
      <c r="BP1279" s="172"/>
      <c r="BQ1279" s="172"/>
      <c r="BR1279" s="172"/>
      <c r="BS1279" s="172"/>
      <c r="BT1279" s="172"/>
      <c r="BU1279" s="172"/>
      <c r="BV1279" s="172"/>
      <c r="BW1279" s="172"/>
      <c r="BX1279" s="172"/>
      <c r="BY1279" s="172"/>
      <c r="BZ1279" s="172"/>
      <c r="CA1279" s="172"/>
      <c r="CB1279" s="172"/>
      <c r="CC1279" s="172"/>
      <c r="CD1279" s="172"/>
      <c r="CE1279" s="172"/>
      <c r="CF1279" s="172"/>
      <c r="CG1279" s="172"/>
      <c r="CH1279" s="172"/>
      <c r="CI1279" s="172"/>
      <c r="CJ1279" s="172"/>
      <c r="CK1279" s="172"/>
      <c r="CL1279" s="172"/>
      <c r="CM1279" s="172"/>
      <c r="CN1279" s="172"/>
      <c r="CO1279" s="172"/>
      <c r="CP1279" s="172"/>
      <c r="CQ1279" s="172"/>
      <c r="CR1279" s="172"/>
      <c r="CS1279" s="172"/>
      <c r="CT1279" s="172"/>
      <c r="CU1279" s="172"/>
      <c r="CV1279" s="172"/>
      <c r="CW1279" s="172"/>
      <c r="CX1279" s="172"/>
      <c r="CY1279" s="172"/>
      <c r="CZ1279" s="172"/>
      <c r="DA1279" s="172"/>
      <c r="DB1279" s="172"/>
      <c r="DC1279" s="172"/>
      <c r="DD1279" s="172"/>
      <c r="DE1279" s="172"/>
      <c r="DF1279" s="172"/>
      <c r="DG1279" s="172"/>
      <c r="DH1279" s="172"/>
      <c r="DI1279" s="172"/>
      <c r="DJ1279" s="172"/>
      <c r="DK1279" s="172"/>
      <c r="DL1279" s="172"/>
      <c r="DM1279" s="172"/>
      <c r="DN1279" s="172"/>
      <c r="DO1279" s="172"/>
      <c r="DP1279" s="172"/>
      <c r="DQ1279" s="172"/>
      <c r="DR1279" s="172"/>
      <c r="DS1279" s="172"/>
      <c r="DT1279" s="172"/>
      <c r="DU1279" s="172"/>
      <c r="DV1279" s="172"/>
      <c r="DW1279" s="172"/>
      <c r="DX1279" s="172"/>
      <c r="DY1279" s="172"/>
      <c r="DZ1279" s="172"/>
      <c r="EA1279" s="172"/>
      <c r="EB1279" s="172"/>
      <c r="EC1279" s="172"/>
      <c r="ED1279" s="172"/>
      <c r="EE1279" s="172"/>
      <c r="EF1279" s="172"/>
      <c r="EG1279" s="172"/>
      <c r="EH1279" s="172"/>
      <c r="EI1279" s="172"/>
      <c r="EJ1279" s="172"/>
      <c r="EK1279" s="172"/>
      <c r="EL1279" s="172"/>
      <c r="EM1279" s="172"/>
      <c r="EN1279" s="172"/>
      <c r="EO1279" s="172"/>
      <c r="EP1279" s="172"/>
      <c r="EQ1279" s="172"/>
      <c r="ER1279" s="172"/>
      <c r="ES1279" s="172"/>
      <c r="ET1279" s="172"/>
      <c r="EU1279" s="172"/>
      <c r="EV1279" s="172"/>
      <c r="EW1279" s="172"/>
      <c r="EX1279" s="172"/>
      <c r="EY1279" s="172"/>
      <c r="EZ1279" s="172"/>
      <c r="FA1279" s="172"/>
      <c r="FB1279" s="172"/>
      <c r="FC1279" s="172"/>
      <c r="FD1279" s="172"/>
      <c r="FE1279" s="172"/>
      <c r="FF1279" s="172"/>
      <c r="FG1279" s="172"/>
      <c r="FH1279" s="172"/>
      <c r="FI1279" s="172"/>
      <c r="FJ1279" s="172"/>
      <c r="FK1279" s="172"/>
      <c r="FL1279" s="172"/>
      <c r="FM1279" s="172"/>
      <c r="FN1279" s="172"/>
      <c r="FO1279" s="172"/>
      <c r="FP1279" s="172"/>
      <c r="FQ1279" s="172"/>
      <c r="FR1279" s="172"/>
      <c r="FS1279" s="172"/>
      <c r="FT1279" s="172"/>
      <c r="FU1279" s="172"/>
      <c r="FV1279" s="172"/>
      <c r="FW1279" s="172"/>
      <c r="FX1279" s="172"/>
      <c r="FY1279" s="172"/>
      <c r="FZ1279" s="172"/>
      <c r="GA1279" s="172"/>
      <c r="GB1279" s="172"/>
      <c r="GC1279" s="172"/>
      <c r="GD1279" s="172"/>
      <c r="GE1279" s="172"/>
      <c r="GF1279" s="172"/>
      <c r="GG1279" s="172"/>
      <c r="GH1279" s="172"/>
      <c r="GI1279" s="172"/>
      <c r="GJ1279" s="172"/>
      <c r="GK1279" s="172"/>
      <c r="GL1279" s="172"/>
      <c r="GM1279" s="172"/>
      <c r="GN1279" s="172"/>
      <c r="GO1279" s="172"/>
      <c r="GP1279" s="172"/>
      <c r="GQ1279" s="172"/>
      <c r="GR1279" s="172"/>
      <c r="GS1279" s="172"/>
      <c r="GT1279" s="172"/>
      <c r="GU1279" s="172"/>
      <c r="GV1279" s="172"/>
      <c r="GW1279" s="172"/>
      <c r="GX1279" s="172"/>
      <c r="GY1279" s="172"/>
      <c r="GZ1279" s="172"/>
      <c r="HA1279" s="172"/>
      <c r="HB1279" s="172"/>
      <c r="HC1279" s="172"/>
      <c r="HD1279" s="172"/>
      <c r="HE1279" s="172"/>
      <c r="HF1279" s="172"/>
      <c r="HG1279" s="172"/>
      <c r="HH1279" s="172"/>
      <c r="HI1279" s="172"/>
      <c r="HJ1279" s="172"/>
      <c r="HK1279" s="172"/>
      <c r="HL1279" s="172"/>
      <c r="HM1279" s="172"/>
      <c r="HN1279" s="172"/>
      <c r="HO1279" s="172"/>
      <c r="HP1279" s="172"/>
      <c r="HQ1279" s="172"/>
      <c r="HR1279" s="172"/>
      <c r="HS1279" s="172"/>
      <c r="HT1279" s="172"/>
      <c r="HU1279" s="172"/>
      <c r="HV1279" s="172"/>
      <c r="HW1279" s="172"/>
      <c r="HX1279" s="172"/>
      <c r="HY1279" s="172"/>
      <c r="HZ1279" s="172"/>
      <c r="IA1279" s="172"/>
      <c r="IB1279" s="172"/>
      <c r="IC1279" s="172"/>
      <c r="ID1279" s="172"/>
      <c r="IE1279" s="172"/>
      <c r="IF1279" s="172"/>
      <c r="IG1279" s="172"/>
      <c r="IH1279" s="172"/>
      <c r="II1279" s="172"/>
      <c r="IJ1279" s="172"/>
      <c r="IK1279" s="172"/>
      <c r="IL1279" s="172"/>
      <c r="IM1279" s="172"/>
      <c r="IN1279" s="172"/>
    </row>
    <row r="1280" spans="1:248" s="438" customFormat="1">
      <c r="A1280" s="66"/>
      <c r="B1280" s="66"/>
      <c r="C1280" s="185"/>
      <c r="D1280" s="470"/>
      <c r="E1280" s="503"/>
      <c r="F1280" s="503"/>
      <c r="G1280" s="314"/>
      <c r="H1280" s="172"/>
      <c r="I1280" s="172"/>
      <c r="J1280" s="172"/>
      <c r="K1280" s="172"/>
      <c r="L1280" s="172"/>
      <c r="M1280" s="172"/>
      <c r="N1280" s="172"/>
      <c r="O1280" s="172"/>
      <c r="P1280" s="172"/>
      <c r="Q1280" s="172"/>
      <c r="R1280" s="172"/>
      <c r="S1280" s="172"/>
      <c r="T1280" s="172"/>
      <c r="U1280" s="172"/>
      <c r="V1280" s="172"/>
      <c r="W1280" s="172"/>
      <c r="X1280" s="172"/>
      <c r="Y1280" s="172"/>
      <c r="Z1280" s="172"/>
      <c r="AA1280" s="172"/>
      <c r="AB1280" s="172"/>
      <c r="AC1280" s="172"/>
      <c r="AD1280" s="172"/>
      <c r="AE1280" s="172"/>
      <c r="AF1280" s="172"/>
      <c r="AG1280" s="172"/>
      <c r="AH1280" s="172"/>
      <c r="AI1280" s="172"/>
      <c r="AJ1280" s="172"/>
      <c r="AK1280" s="172"/>
      <c r="AL1280" s="172"/>
      <c r="AM1280" s="172"/>
      <c r="AN1280" s="172"/>
      <c r="AO1280" s="172"/>
      <c r="AP1280" s="172"/>
      <c r="AQ1280" s="172"/>
      <c r="AR1280" s="172"/>
      <c r="AS1280" s="172"/>
      <c r="AT1280" s="172"/>
      <c r="AU1280" s="172"/>
      <c r="AV1280" s="172"/>
      <c r="AW1280" s="172"/>
      <c r="AX1280" s="172"/>
      <c r="AY1280" s="172"/>
      <c r="AZ1280" s="172"/>
      <c r="BA1280" s="172"/>
      <c r="BB1280" s="172"/>
      <c r="BC1280" s="172"/>
      <c r="BD1280" s="172"/>
      <c r="BE1280" s="172"/>
      <c r="BF1280" s="172"/>
      <c r="BG1280" s="172"/>
      <c r="BH1280" s="172"/>
      <c r="BI1280" s="172"/>
      <c r="BJ1280" s="172"/>
      <c r="BK1280" s="172"/>
      <c r="BL1280" s="172"/>
      <c r="BM1280" s="172"/>
      <c r="BN1280" s="172"/>
      <c r="BO1280" s="172"/>
      <c r="BP1280" s="172"/>
      <c r="BQ1280" s="172"/>
      <c r="BR1280" s="172"/>
      <c r="BS1280" s="172"/>
      <c r="BT1280" s="172"/>
      <c r="BU1280" s="172"/>
      <c r="BV1280" s="172"/>
      <c r="BW1280" s="172"/>
      <c r="BX1280" s="172"/>
      <c r="BY1280" s="172"/>
      <c r="BZ1280" s="172"/>
      <c r="CA1280" s="172"/>
      <c r="CB1280" s="172"/>
      <c r="CC1280" s="172"/>
      <c r="CD1280" s="172"/>
      <c r="CE1280" s="172"/>
      <c r="CF1280" s="172"/>
      <c r="CG1280" s="172"/>
      <c r="CH1280" s="172"/>
      <c r="CI1280" s="172"/>
      <c r="CJ1280" s="172"/>
      <c r="CK1280" s="172"/>
      <c r="CL1280" s="172"/>
      <c r="CM1280" s="172"/>
      <c r="CN1280" s="172"/>
      <c r="CO1280" s="172"/>
      <c r="CP1280" s="172"/>
      <c r="CQ1280" s="172"/>
      <c r="CR1280" s="172"/>
      <c r="CS1280" s="172"/>
      <c r="CT1280" s="172"/>
      <c r="CU1280" s="172"/>
      <c r="CV1280" s="172"/>
      <c r="CW1280" s="172"/>
      <c r="CX1280" s="172"/>
      <c r="CY1280" s="172"/>
      <c r="CZ1280" s="172"/>
      <c r="DA1280" s="172"/>
      <c r="DB1280" s="172"/>
      <c r="DC1280" s="172"/>
      <c r="DD1280" s="172"/>
      <c r="DE1280" s="172"/>
      <c r="DF1280" s="172"/>
      <c r="DG1280" s="172"/>
      <c r="DH1280" s="172"/>
      <c r="DI1280" s="172"/>
      <c r="DJ1280" s="172"/>
      <c r="DK1280" s="172"/>
      <c r="DL1280" s="172"/>
      <c r="DM1280" s="172"/>
      <c r="DN1280" s="172"/>
      <c r="DO1280" s="172"/>
      <c r="DP1280" s="172"/>
      <c r="DQ1280" s="172"/>
      <c r="DR1280" s="172"/>
      <c r="DS1280" s="172"/>
      <c r="DT1280" s="172"/>
      <c r="DU1280" s="172"/>
      <c r="DV1280" s="172"/>
      <c r="DW1280" s="172"/>
      <c r="DX1280" s="172"/>
      <c r="DY1280" s="172"/>
      <c r="DZ1280" s="172"/>
      <c r="EA1280" s="172"/>
      <c r="EB1280" s="172"/>
      <c r="EC1280" s="172"/>
      <c r="ED1280" s="172"/>
      <c r="EE1280" s="172"/>
      <c r="EF1280" s="172"/>
      <c r="EG1280" s="172"/>
      <c r="EH1280" s="172"/>
      <c r="EI1280" s="172"/>
      <c r="EJ1280" s="172"/>
      <c r="EK1280" s="172"/>
      <c r="EL1280" s="172"/>
      <c r="EM1280" s="172"/>
      <c r="EN1280" s="172"/>
      <c r="EO1280" s="172"/>
      <c r="EP1280" s="172"/>
      <c r="EQ1280" s="172"/>
      <c r="ER1280" s="172"/>
      <c r="ES1280" s="172"/>
      <c r="ET1280" s="172"/>
      <c r="EU1280" s="172"/>
      <c r="EV1280" s="172"/>
      <c r="EW1280" s="172"/>
      <c r="EX1280" s="172"/>
      <c r="EY1280" s="172"/>
      <c r="EZ1280" s="172"/>
      <c r="FA1280" s="172"/>
      <c r="FB1280" s="172"/>
      <c r="FC1280" s="172"/>
      <c r="FD1280" s="172"/>
      <c r="FE1280" s="172"/>
      <c r="FF1280" s="172"/>
      <c r="FG1280" s="172"/>
      <c r="FH1280" s="172"/>
      <c r="FI1280" s="172"/>
      <c r="FJ1280" s="172"/>
      <c r="FK1280" s="172"/>
      <c r="FL1280" s="172"/>
      <c r="FM1280" s="172"/>
      <c r="FN1280" s="172"/>
      <c r="FO1280" s="172"/>
      <c r="FP1280" s="172"/>
      <c r="FQ1280" s="172"/>
      <c r="FR1280" s="172"/>
      <c r="FS1280" s="172"/>
      <c r="FT1280" s="172"/>
      <c r="FU1280" s="172"/>
      <c r="FV1280" s="172"/>
      <c r="FW1280" s="172"/>
      <c r="FX1280" s="172"/>
      <c r="FY1280" s="172"/>
      <c r="FZ1280" s="172"/>
      <c r="GA1280" s="172"/>
      <c r="GB1280" s="172"/>
      <c r="GC1280" s="172"/>
      <c r="GD1280" s="172"/>
      <c r="GE1280" s="172"/>
      <c r="GF1280" s="172"/>
      <c r="GG1280" s="172"/>
      <c r="GH1280" s="172"/>
      <c r="GI1280" s="172"/>
      <c r="GJ1280" s="172"/>
      <c r="GK1280" s="172"/>
      <c r="GL1280" s="172"/>
      <c r="GM1280" s="172"/>
      <c r="GN1280" s="172"/>
      <c r="GO1280" s="172"/>
      <c r="GP1280" s="172"/>
      <c r="GQ1280" s="172"/>
      <c r="GR1280" s="172"/>
      <c r="GS1280" s="172"/>
      <c r="GT1280" s="172"/>
      <c r="GU1280" s="172"/>
      <c r="GV1280" s="172"/>
      <c r="GW1280" s="172"/>
      <c r="GX1280" s="172"/>
      <c r="GY1280" s="172"/>
      <c r="GZ1280" s="172"/>
      <c r="HA1280" s="172"/>
      <c r="HB1280" s="172"/>
      <c r="HC1280" s="172"/>
      <c r="HD1280" s="172"/>
      <c r="HE1280" s="172"/>
      <c r="HF1280" s="172"/>
      <c r="HG1280" s="172"/>
      <c r="HH1280" s="172"/>
      <c r="HI1280" s="172"/>
      <c r="HJ1280" s="172"/>
      <c r="HK1280" s="172"/>
      <c r="HL1280" s="172"/>
      <c r="HM1280" s="172"/>
      <c r="HN1280" s="172"/>
      <c r="HO1280" s="172"/>
      <c r="HP1280" s="172"/>
      <c r="HQ1280" s="172"/>
      <c r="HR1280" s="172"/>
      <c r="HS1280" s="172"/>
      <c r="HT1280" s="172"/>
      <c r="HU1280" s="172"/>
      <c r="HV1280" s="172"/>
      <c r="HW1280" s="172"/>
      <c r="HX1280" s="172"/>
      <c r="HY1280" s="172"/>
      <c r="HZ1280" s="172"/>
      <c r="IA1280" s="172"/>
      <c r="IB1280" s="172"/>
      <c r="IC1280" s="172"/>
      <c r="ID1280" s="172"/>
      <c r="IE1280" s="172"/>
      <c r="IF1280" s="172"/>
      <c r="IG1280" s="172"/>
      <c r="IH1280" s="172"/>
      <c r="II1280" s="172"/>
      <c r="IJ1280" s="172"/>
      <c r="IK1280" s="172"/>
      <c r="IL1280" s="172"/>
      <c r="IM1280" s="172"/>
      <c r="IN1280" s="172"/>
    </row>
    <row r="1281" spans="1:248" s="438" customFormat="1">
      <c r="A1281" s="66"/>
      <c r="B1281" s="66"/>
      <c r="C1281" s="185"/>
      <c r="D1281" s="470"/>
      <c r="E1281" s="503"/>
      <c r="F1281" s="503"/>
      <c r="G1281" s="314"/>
      <c r="H1281" s="172"/>
      <c r="I1281" s="172"/>
      <c r="J1281" s="172"/>
      <c r="K1281" s="172"/>
      <c r="L1281" s="172"/>
      <c r="M1281" s="172"/>
      <c r="N1281" s="172"/>
      <c r="O1281" s="172"/>
      <c r="P1281" s="172"/>
      <c r="Q1281" s="172"/>
      <c r="R1281" s="172"/>
      <c r="S1281" s="172"/>
      <c r="T1281" s="172"/>
      <c r="U1281" s="172"/>
      <c r="V1281" s="172"/>
      <c r="W1281" s="172"/>
      <c r="X1281" s="172"/>
      <c r="Y1281" s="172"/>
      <c r="Z1281" s="172"/>
      <c r="AA1281" s="172"/>
      <c r="AB1281" s="172"/>
      <c r="AC1281" s="172"/>
      <c r="AD1281" s="172"/>
      <c r="AE1281" s="172"/>
      <c r="AF1281" s="172"/>
      <c r="AG1281" s="172"/>
      <c r="AH1281" s="172"/>
      <c r="AI1281" s="172"/>
      <c r="AJ1281" s="172"/>
      <c r="AK1281" s="172"/>
      <c r="AL1281" s="172"/>
      <c r="AM1281" s="172"/>
      <c r="AN1281" s="172"/>
      <c r="AO1281" s="172"/>
      <c r="AP1281" s="172"/>
      <c r="AQ1281" s="172"/>
      <c r="AR1281" s="172"/>
      <c r="AS1281" s="172"/>
      <c r="AT1281" s="172"/>
      <c r="AU1281" s="172"/>
      <c r="AV1281" s="172"/>
      <c r="AW1281" s="172"/>
      <c r="AX1281" s="172"/>
      <c r="AY1281" s="172"/>
      <c r="AZ1281" s="172"/>
      <c r="BA1281" s="172"/>
      <c r="BB1281" s="172"/>
      <c r="BC1281" s="172"/>
      <c r="BD1281" s="172"/>
      <c r="BE1281" s="172"/>
      <c r="BF1281" s="172"/>
      <c r="BG1281" s="172"/>
      <c r="BH1281" s="172"/>
      <c r="BI1281" s="172"/>
      <c r="BJ1281" s="172"/>
      <c r="BK1281" s="172"/>
      <c r="BL1281" s="172"/>
      <c r="BM1281" s="172"/>
      <c r="BN1281" s="172"/>
      <c r="BO1281" s="172"/>
      <c r="BP1281" s="172"/>
      <c r="BQ1281" s="172"/>
      <c r="BR1281" s="172"/>
      <c r="BS1281" s="172"/>
      <c r="BT1281" s="172"/>
      <c r="BU1281" s="172"/>
      <c r="BV1281" s="172"/>
      <c r="BW1281" s="172"/>
      <c r="BX1281" s="172"/>
      <c r="BY1281" s="172"/>
      <c r="BZ1281" s="172"/>
      <c r="CA1281" s="172"/>
      <c r="CB1281" s="172"/>
      <c r="CC1281" s="172"/>
      <c r="CD1281" s="172"/>
      <c r="CE1281" s="172"/>
      <c r="CF1281" s="172"/>
      <c r="CG1281" s="172"/>
      <c r="CH1281" s="172"/>
      <c r="CI1281" s="172"/>
      <c r="CJ1281" s="172"/>
      <c r="CK1281" s="172"/>
      <c r="CL1281" s="172"/>
      <c r="CM1281" s="172"/>
      <c r="CN1281" s="172"/>
      <c r="CO1281" s="172"/>
      <c r="CP1281" s="172"/>
      <c r="CQ1281" s="172"/>
      <c r="CR1281" s="172"/>
      <c r="CS1281" s="172"/>
      <c r="CT1281" s="172"/>
      <c r="CU1281" s="172"/>
      <c r="CV1281" s="172"/>
      <c r="CW1281" s="172"/>
      <c r="CX1281" s="172"/>
      <c r="CY1281" s="172"/>
      <c r="CZ1281" s="172"/>
      <c r="DA1281" s="172"/>
      <c r="DB1281" s="172"/>
      <c r="DC1281" s="172"/>
      <c r="DD1281" s="172"/>
      <c r="DE1281" s="172"/>
      <c r="DF1281" s="172"/>
      <c r="DG1281" s="172"/>
      <c r="DH1281" s="172"/>
      <c r="DI1281" s="172"/>
      <c r="DJ1281" s="172"/>
      <c r="DK1281" s="172"/>
      <c r="DL1281" s="172"/>
      <c r="DM1281" s="172"/>
      <c r="DN1281" s="172"/>
      <c r="DO1281" s="172"/>
      <c r="DP1281" s="172"/>
      <c r="DQ1281" s="172"/>
      <c r="DR1281" s="172"/>
      <c r="DS1281" s="172"/>
      <c r="DT1281" s="172"/>
      <c r="DU1281" s="172"/>
      <c r="DV1281" s="172"/>
      <c r="DW1281" s="172"/>
      <c r="DX1281" s="172"/>
      <c r="DY1281" s="172"/>
      <c r="DZ1281" s="172"/>
      <c r="EA1281" s="172"/>
      <c r="EB1281" s="172"/>
      <c r="EC1281" s="172"/>
      <c r="ED1281" s="172"/>
      <c r="EE1281" s="172"/>
      <c r="EF1281" s="172"/>
      <c r="EG1281" s="172"/>
      <c r="EH1281" s="172"/>
      <c r="EI1281" s="172"/>
      <c r="EJ1281" s="172"/>
      <c r="EK1281" s="172"/>
      <c r="EL1281" s="172"/>
      <c r="EM1281" s="172"/>
      <c r="EN1281" s="172"/>
      <c r="EO1281" s="172"/>
      <c r="EP1281" s="172"/>
      <c r="EQ1281" s="172"/>
      <c r="ER1281" s="172"/>
      <c r="ES1281" s="172"/>
      <c r="ET1281" s="172"/>
      <c r="EU1281" s="172"/>
      <c r="EV1281" s="172"/>
      <c r="EW1281" s="172"/>
      <c r="EX1281" s="172"/>
      <c r="EY1281" s="172"/>
      <c r="EZ1281" s="172"/>
      <c r="FA1281" s="172"/>
      <c r="FB1281" s="172"/>
      <c r="FC1281" s="172"/>
      <c r="FD1281" s="172"/>
      <c r="FE1281" s="172"/>
      <c r="FF1281" s="172"/>
      <c r="FG1281" s="172"/>
      <c r="FH1281" s="172"/>
      <c r="FI1281" s="172"/>
      <c r="FJ1281" s="172"/>
      <c r="FK1281" s="172"/>
      <c r="FL1281" s="172"/>
      <c r="FM1281" s="172"/>
      <c r="FN1281" s="172"/>
      <c r="FO1281" s="172"/>
      <c r="FP1281" s="172"/>
      <c r="FQ1281" s="172"/>
      <c r="FR1281" s="172"/>
      <c r="FS1281" s="172"/>
      <c r="FT1281" s="172"/>
      <c r="FU1281" s="172"/>
      <c r="FV1281" s="172"/>
      <c r="FW1281" s="172"/>
      <c r="FX1281" s="172"/>
      <c r="FY1281" s="172"/>
      <c r="FZ1281" s="172"/>
      <c r="GA1281" s="172"/>
      <c r="GB1281" s="172"/>
      <c r="GC1281" s="172"/>
      <c r="GD1281" s="172"/>
      <c r="GE1281" s="172"/>
      <c r="GF1281" s="172"/>
      <c r="GG1281" s="172"/>
      <c r="GH1281" s="172"/>
      <c r="GI1281" s="172"/>
      <c r="GJ1281" s="172"/>
      <c r="GK1281" s="172"/>
      <c r="GL1281" s="172"/>
      <c r="GM1281" s="172"/>
      <c r="GN1281" s="172"/>
      <c r="GO1281" s="172"/>
      <c r="GP1281" s="172"/>
      <c r="GQ1281" s="172"/>
      <c r="GR1281" s="172"/>
      <c r="GS1281" s="172"/>
      <c r="GT1281" s="172"/>
      <c r="GU1281" s="172"/>
      <c r="GV1281" s="172"/>
      <c r="GW1281" s="172"/>
      <c r="GX1281" s="172"/>
      <c r="GY1281" s="172"/>
      <c r="GZ1281" s="172"/>
      <c r="HA1281" s="172"/>
      <c r="HB1281" s="172"/>
      <c r="HC1281" s="172"/>
      <c r="HD1281" s="172"/>
      <c r="HE1281" s="172"/>
      <c r="HF1281" s="172"/>
      <c r="HG1281" s="172"/>
      <c r="HH1281" s="172"/>
      <c r="HI1281" s="172"/>
      <c r="HJ1281" s="172"/>
      <c r="HK1281" s="172"/>
      <c r="HL1281" s="172"/>
      <c r="HM1281" s="172"/>
      <c r="HN1281" s="172"/>
      <c r="HO1281" s="172"/>
      <c r="HP1281" s="172"/>
      <c r="HQ1281" s="172"/>
      <c r="HR1281" s="172"/>
      <c r="HS1281" s="172"/>
      <c r="HT1281" s="172"/>
      <c r="HU1281" s="172"/>
      <c r="HV1281" s="172"/>
      <c r="HW1281" s="172"/>
      <c r="HX1281" s="172"/>
      <c r="HY1281" s="172"/>
      <c r="HZ1281" s="172"/>
      <c r="IA1281" s="172"/>
      <c r="IB1281" s="172"/>
      <c r="IC1281" s="172"/>
      <c r="ID1281" s="172"/>
      <c r="IE1281" s="172"/>
      <c r="IF1281" s="172"/>
      <c r="IG1281" s="172"/>
      <c r="IH1281" s="172"/>
      <c r="II1281" s="172"/>
      <c r="IJ1281" s="172"/>
      <c r="IK1281" s="172"/>
      <c r="IL1281" s="172"/>
      <c r="IM1281" s="172"/>
      <c r="IN1281" s="172"/>
    </row>
    <row r="1282" spans="1:248" s="438" customFormat="1">
      <c r="A1282" s="178"/>
      <c r="B1282" s="446"/>
      <c r="C1282" s="23"/>
      <c r="D1282" s="464"/>
      <c r="E1282" s="502"/>
      <c r="F1282" s="503"/>
      <c r="G1282" s="314"/>
      <c r="H1282" s="172"/>
      <c r="I1282" s="172"/>
      <c r="J1282" s="172"/>
      <c r="K1282" s="172"/>
      <c r="L1282" s="172"/>
      <c r="M1282" s="172"/>
      <c r="N1282" s="172"/>
      <c r="O1282" s="172"/>
      <c r="P1282" s="172"/>
      <c r="Q1282" s="172"/>
      <c r="R1282" s="172"/>
      <c r="S1282" s="172"/>
      <c r="T1282" s="172"/>
      <c r="U1282" s="172"/>
      <c r="V1282" s="172"/>
      <c r="W1282" s="172"/>
      <c r="X1282" s="172"/>
      <c r="Y1282" s="172"/>
      <c r="Z1282" s="172"/>
      <c r="AA1282" s="172"/>
      <c r="AB1282" s="172"/>
      <c r="AC1282" s="172"/>
      <c r="AD1282" s="172"/>
      <c r="AE1282" s="172"/>
      <c r="AF1282" s="172"/>
      <c r="AG1282" s="172"/>
      <c r="AH1282" s="172"/>
      <c r="AI1282" s="172"/>
      <c r="AJ1282" s="172"/>
      <c r="AK1282" s="172"/>
      <c r="AL1282" s="172"/>
      <c r="AM1282" s="172"/>
      <c r="AN1282" s="172"/>
      <c r="AO1282" s="172"/>
      <c r="AP1282" s="172"/>
      <c r="AQ1282" s="172"/>
      <c r="AR1282" s="172"/>
      <c r="AS1282" s="172"/>
      <c r="AT1282" s="172"/>
      <c r="AU1282" s="172"/>
      <c r="AV1282" s="172"/>
      <c r="AW1282" s="172"/>
      <c r="AX1282" s="172"/>
      <c r="AY1282" s="172"/>
      <c r="AZ1282" s="172"/>
      <c r="BA1282" s="172"/>
      <c r="BB1282" s="172"/>
      <c r="BC1282" s="172"/>
      <c r="BD1282" s="172"/>
      <c r="BE1282" s="172"/>
      <c r="BF1282" s="172"/>
      <c r="BG1282" s="172"/>
      <c r="BH1282" s="172"/>
      <c r="BI1282" s="172"/>
      <c r="BJ1282" s="172"/>
      <c r="BK1282" s="172"/>
      <c r="BL1282" s="172"/>
      <c r="BM1282" s="172"/>
      <c r="BN1282" s="172"/>
      <c r="BO1282" s="172"/>
      <c r="BP1282" s="172"/>
      <c r="BQ1282" s="172"/>
      <c r="BR1282" s="172"/>
      <c r="BS1282" s="172"/>
      <c r="BT1282" s="172"/>
      <c r="BU1282" s="172"/>
      <c r="BV1282" s="172"/>
      <c r="BW1282" s="172"/>
      <c r="BX1282" s="172"/>
      <c r="BY1282" s="172"/>
      <c r="BZ1282" s="172"/>
      <c r="CA1282" s="172"/>
      <c r="CB1282" s="172"/>
      <c r="CC1282" s="172"/>
      <c r="CD1282" s="172"/>
      <c r="CE1282" s="172"/>
      <c r="CF1282" s="172"/>
      <c r="CG1282" s="172"/>
      <c r="CH1282" s="172"/>
      <c r="CI1282" s="172"/>
      <c r="CJ1282" s="172"/>
      <c r="CK1282" s="172"/>
      <c r="CL1282" s="172"/>
      <c r="CM1282" s="172"/>
      <c r="CN1282" s="172"/>
      <c r="CO1282" s="172"/>
      <c r="CP1282" s="172"/>
      <c r="CQ1282" s="172"/>
      <c r="CR1282" s="172"/>
      <c r="CS1282" s="172"/>
      <c r="CT1282" s="172"/>
      <c r="CU1282" s="172"/>
      <c r="CV1282" s="172"/>
      <c r="CW1282" s="172"/>
      <c r="CX1282" s="172"/>
      <c r="CY1282" s="172"/>
      <c r="CZ1282" s="172"/>
      <c r="DA1282" s="172"/>
      <c r="DB1282" s="172"/>
      <c r="DC1282" s="172"/>
      <c r="DD1282" s="172"/>
      <c r="DE1282" s="172"/>
      <c r="DF1282" s="172"/>
      <c r="DG1282" s="172"/>
      <c r="DH1282" s="172"/>
      <c r="DI1282" s="172"/>
      <c r="DJ1282" s="172"/>
      <c r="DK1282" s="172"/>
      <c r="DL1282" s="172"/>
      <c r="DM1282" s="172"/>
      <c r="DN1282" s="172"/>
      <c r="DO1282" s="172"/>
      <c r="DP1282" s="172"/>
      <c r="DQ1282" s="172"/>
      <c r="DR1282" s="172"/>
      <c r="DS1282" s="172"/>
      <c r="DT1282" s="172"/>
      <c r="DU1282" s="172"/>
      <c r="DV1282" s="172"/>
      <c r="DW1282" s="172"/>
      <c r="DX1282" s="172"/>
      <c r="DY1282" s="172"/>
      <c r="DZ1282" s="172"/>
      <c r="EA1282" s="172"/>
      <c r="EB1282" s="172"/>
      <c r="EC1282" s="172"/>
      <c r="ED1282" s="172"/>
      <c r="EE1282" s="172"/>
      <c r="EF1282" s="172"/>
      <c r="EG1282" s="172"/>
      <c r="EH1282" s="172"/>
      <c r="EI1282" s="172"/>
      <c r="EJ1282" s="172"/>
      <c r="EK1282" s="172"/>
      <c r="EL1282" s="172"/>
      <c r="EM1282" s="172"/>
      <c r="EN1282" s="172"/>
      <c r="EO1282" s="172"/>
      <c r="EP1282" s="172"/>
      <c r="EQ1282" s="172"/>
      <c r="ER1282" s="172"/>
      <c r="ES1282" s="172"/>
      <c r="ET1282" s="172"/>
      <c r="EU1282" s="172"/>
      <c r="EV1282" s="172"/>
      <c r="EW1282" s="172"/>
      <c r="EX1282" s="172"/>
      <c r="EY1282" s="172"/>
      <c r="EZ1282" s="172"/>
      <c r="FA1282" s="172"/>
      <c r="FB1282" s="172"/>
      <c r="FC1282" s="172"/>
      <c r="FD1282" s="172"/>
      <c r="FE1282" s="172"/>
      <c r="FF1282" s="172"/>
      <c r="FG1282" s="172"/>
      <c r="FH1282" s="172"/>
      <c r="FI1282" s="172"/>
      <c r="FJ1282" s="172"/>
      <c r="FK1282" s="172"/>
      <c r="FL1282" s="172"/>
      <c r="FM1282" s="172"/>
      <c r="FN1282" s="172"/>
      <c r="FO1282" s="172"/>
      <c r="FP1282" s="172"/>
      <c r="FQ1282" s="172"/>
      <c r="FR1282" s="172"/>
      <c r="FS1282" s="172"/>
      <c r="FT1282" s="172"/>
      <c r="FU1282" s="172"/>
      <c r="FV1282" s="172"/>
      <c r="FW1282" s="172"/>
      <c r="FX1282" s="172"/>
      <c r="FY1282" s="172"/>
      <c r="FZ1282" s="172"/>
      <c r="GA1282" s="172"/>
      <c r="GB1282" s="172"/>
      <c r="GC1282" s="172"/>
      <c r="GD1282" s="172"/>
      <c r="GE1282" s="172"/>
      <c r="GF1282" s="172"/>
      <c r="GG1282" s="172"/>
      <c r="GH1282" s="172"/>
      <c r="GI1282" s="172"/>
      <c r="GJ1282" s="172"/>
      <c r="GK1282" s="172"/>
      <c r="GL1282" s="172"/>
      <c r="GM1282" s="172"/>
      <c r="GN1282" s="172"/>
      <c r="GO1282" s="172"/>
      <c r="GP1282" s="172"/>
      <c r="GQ1282" s="172"/>
      <c r="GR1282" s="172"/>
      <c r="GS1282" s="172"/>
      <c r="GT1282" s="172"/>
      <c r="GU1282" s="172"/>
      <c r="GV1282" s="172"/>
      <c r="GW1282" s="172"/>
      <c r="GX1282" s="172"/>
      <c r="GY1282" s="172"/>
      <c r="GZ1282" s="172"/>
      <c r="HA1282" s="172"/>
      <c r="HB1282" s="172"/>
      <c r="HC1282" s="172"/>
      <c r="HD1282" s="172"/>
      <c r="HE1282" s="172"/>
      <c r="HF1282" s="172"/>
      <c r="HG1282" s="172"/>
      <c r="HH1282" s="172"/>
      <c r="HI1282" s="172"/>
      <c r="HJ1282" s="172"/>
      <c r="HK1282" s="172"/>
      <c r="HL1282" s="172"/>
      <c r="HM1282" s="172"/>
      <c r="HN1282" s="172"/>
      <c r="HO1282" s="172"/>
      <c r="HP1282" s="172"/>
      <c r="HQ1282" s="172"/>
      <c r="HR1282" s="172"/>
      <c r="HS1282" s="172"/>
      <c r="HT1282" s="172"/>
      <c r="HU1282" s="172"/>
      <c r="HV1282" s="172"/>
      <c r="HW1282" s="172"/>
      <c r="HX1282" s="172"/>
      <c r="HY1282" s="172"/>
      <c r="HZ1282" s="172"/>
      <c r="IA1282" s="172"/>
      <c r="IB1282" s="172"/>
      <c r="IC1282" s="172"/>
      <c r="ID1282" s="172"/>
      <c r="IE1282" s="172"/>
      <c r="IF1282" s="172"/>
      <c r="IG1282" s="172"/>
      <c r="IH1282" s="172"/>
      <c r="II1282" s="172"/>
      <c r="IJ1282" s="172"/>
      <c r="IK1282" s="172"/>
      <c r="IL1282" s="172"/>
      <c r="IM1282" s="172"/>
      <c r="IN1282" s="172"/>
    </row>
    <row r="1283" spans="1:248" s="438" customFormat="1">
      <c r="A1283" s="630"/>
      <c r="B1283" s="630" t="s">
        <v>436</v>
      </c>
      <c r="C1283" s="631"/>
      <c r="D1283" s="632"/>
      <c r="E1283" s="633"/>
      <c r="F1283" s="634"/>
      <c r="G1283" s="314"/>
      <c r="H1283" s="172"/>
      <c r="I1283" s="172"/>
      <c r="J1283" s="172"/>
      <c r="K1283" s="172"/>
      <c r="L1283" s="172"/>
      <c r="M1283" s="172"/>
      <c r="N1283" s="172"/>
      <c r="O1283" s="172"/>
      <c r="P1283" s="172"/>
      <c r="Q1283" s="172"/>
      <c r="R1283" s="172"/>
      <c r="S1283" s="172"/>
      <c r="T1283" s="172"/>
      <c r="U1283" s="172"/>
      <c r="V1283" s="172"/>
      <c r="W1283" s="172"/>
      <c r="X1283" s="172"/>
      <c r="Y1283" s="172"/>
      <c r="Z1283" s="172"/>
      <c r="AA1283" s="172"/>
      <c r="AB1283" s="172"/>
      <c r="AC1283" s="172"/>
      <c r="AD1283" s="172"/>
      <c r="AE1283" s="172"/>
      <c r="AF1283" s="172"/>
      <c r="AG1283" s="172"/>
      <c r="AH1283" s="172"/>
      <c r="AI1283" s="172"/>
      <c r="AJ1283" s="172"/>
      <c r="AK1283" s="172"/>
      <c r="AL1283" s="172"/>
      <c r="AM1283" s="172"/>
      <c r="AN1283" s="172"/>
      <c r="AO1283" s="172"/>
      <c r="AP1283" s="172"/>
      <c r="AQ1283" s="172"/>
      <c r="AR1283" s="172"/>
      <c r="AS1283" s="172"/>
      <c r="AT1283" s="172"/>
      <c r="AU1283" s="172"/>
      <c r="AV1283" s="172"/>
      <c r="AW1283" s="172"/>
      <c r="AX1283" s="172"/>
      <c r="AY1283" s="172"/>
      <c r="AZ1283" s="172"/>
      <c r="BA1283" s="172"/>
      <c r="BB1283" s="172"/>
      <c r="BC1283" s="172"/>
      <c r="BD1283" s="172"/>
      <c r="BE1283" s="172"/>
      <c r="BF1283" s="172"/>
      <c r="BG1283" s="172"/>
      <c r="BH1283" s="172"/>
      <c r="BI1283" s="172"/>
      <c r="BJ1283" s="172"/>
      <c r="BK1283" s="172"/>
      <c r="BL1283" s="172"/>
      <c r="BM1283" s="172"/>
      <c r="BN1283" s="172"/>
      <c r="BO1283" s="172"/>
      <c r="BP1283" s="172"/>
      <c r="BQ1283" s="172"/>
      <c r="BR1283" s="172"/>
      <c r="BS1283" s="172"/>
      <c r="BT1283" s="172"/>
      <c r="BU1283" s="172"/>
      <c r="BV1283" s="172"/>
      <c r="BW1283" s="172"/>
      <c r="BX1283" s="172"/>
      <c r="BY1283" s="172"/>
      <c r="BZ1283" s="172"/>
      <c r="CA1283" s="172"/>
      <c r="CB1283" s="172"/>
      <c r="CC1283" s="172"/>
      <c r="CD1283" s="172"/>
      <c r="CE1283" s="172"/>
      <c r="CF1283" s="172"/>
      <c r="CG1283" s="172"/>
      <c r="CH1283" s="172"/>
      <c r="CI1283" s="172"/>
      <c r="CJ1283" s="172"/>
      <c r="CK1283" s="172"/>
      <c r="CL1283" s="172"/>
      <c r="CM1283" s="172"/>
      <c r="CN1283" s="172"/>
      <c r="CO1283" s="172"/>
      <c r="CP1283" s="172"/>
      <c r="CQ1283" s="172"/>
      <c r="CR1283" s="172"/>
      <c r="CS1283" s="172"/>
      <c r="CT1283" s="172"/>
      <c r="CU1283" s="172"/>
      <c r="CV1283" s="172"/>
      <c r="CW1283" s="172"/>
      <c r="CX1283" s="172"/>
      <c r="CY1283" s="172"/>
      <c r="CZ1283" s="172"/>
      <c r="DA1283" s="172"/>
      <c r="DB1283" s="172"/>
      <c r="DC1283" s="172"/>
      <c r="DD1283" s="172"/>
      <c r="DE1283" s="172"/>
      <c r="DF1283" s="172"/>
      <c r="DG1283" s="172"/>
      <c r="DH1283" s="172"/>
      <c r="DI1283" s="172"/>
      <c r="DJ1283" s="172"/>
      <c r="DK1283" s="172"/>
      <c r="DL1283" s="172"/>
      <c r="DM1283" s="172"/>
      <c r="DN1283" s="172"/>
      <c r="DO1283" s="172"/>
      <c r="DP1283" s="172"/>
      <c r="DQ1283" s="172"/>
      <c r="DR1283" s="172"/>
      <c r="DS1283" s="172"/>
      <c r="DT1283" s="172"/>
      <c r="DU1283" s="172"/>
      <c r="DV1283" s="172"/>
      <c r="DW1283" s="172"/>
      <c r="DX1283" s="172"/>
      <c r="DY1283" s="172"/>
      <c r="DZ1283" s="172"/>
      <c r="EA1283" s="172"/>
      <c r="EB1283" s="172"/>
      <c r="EC1283" s="172"/>
      <c r="ED1283" s="172"/>
      <c r="EE1283" s="172"/>
      <c r="EF1283" s="172"/>
      <c r="EG1283" s="172"/>
      <c r="EH1283" s="172"/>
      <c r="EI1283" s="172"/>
      <c r="EJ1283" s="172"/>
      <c r="EK1283" s="172"/>
      <c r="EL1283" s="172"/>
      <c r="EM1283" s="172"/>
      <c r="EN1283" s="172"/>
      <c r="EO1283" s="172"/>
      <c r="EP1283" s="172"/>
      <c r="EQ1283" s="172"/>
      <c r="ER1283" s="172"/>
      <c r="ES1283" s="172"/>
      <c r="ET1283" s="172"/>
      <c r="EU1283" s="172"/>
      <c r="EV1283" s="172"/>
      <c r="EW1283" s="172"/>
      <c r="EX1283" s="172"/>
      <c r="EY1283" s="172"/>
      <c r="EZ1283" s="172"/>
      <c r="FA1283" s="172"/>
      <c r="FB1283" s="172"/>
      <c r="FC1283" s="172"/>
      <c r="FD1283" s="172"/>
      <c r="FE1283" s="172"/>
      <c r="FF1283" s="172"/>
      <c r="FG1283" s="172"/>
      <c r="FH1283" s="172"/>
      <c r="FI1283" s="172"/>
      <c r="FJ1283" s="172"/>
      <c r="FK1283" s="172"/>
      <c r="FL1283" s="172"/>
      <c r="FM1283" s="172"/>
      <c r="FN1283" s="172"/>
      <c r="FO1283" s="172"/>
      <c r="FP1283" s="172"/>
      <c r="FQ1283" s="172"/>
      <c r="FR1283" s="172"/>
      <c r="FS1283" s="172"/>
      <c r="FT1283" s="172"/>
      <c r="FU1283" s="172"/>
      <c r="FV1283" s="172"/>
      <c r="FW1283" s="172"/>
      <c r="FX1283" s="172"/>
      <c r="FY1283" s="172"/>
      <c r="FZ1283" s="172"/>
      <c r="GA1283" s="172"/>
      <c r="GB1283" s="172"/>
      <c r="GC1283" s="172"/>
      <c r="GD1283" s="172"/>
      <c r="GE1283" s="172"/>
      <c r="GF1283" s="172"/>
      <c r="GG1283" s="172"/>
      <c r="GH1283" s="172"/>
      <c r="GI1283" s="172"/>
      <c r="GJ1283" s="172"/>
      <c r="GK1283" s="172"/>
      <c r="GL1283" s="172"/>
      <c r="GM1283" s="172"/>
      <c r="GN1283" s="172"/>
      <c r="GO1283" s="172"/>
      <c r="GP1283" s="172"/>
      <c r="GQ1283" s="172"/>
      <c r="GR1283" s="172"/>
      <c r="GS1283" s="172"/>
      <c r="GT1283" s="172"/>
      <c r="GU1283" s="172"/>
      <c r="GV1283" s="172"/>
      <c r="GW1283" s="172"/>
      <c r="GX1283" s="172"/>
      <c r="GY1283" s="172"/>
      <c r="GZ1283" s="172"/>
      <c r="HA1283" s="172"/>
      <c r="HB1283" s="172"/>
      <c r="HC1283" s="172"/>
      <c r="HD1283" s="172"/>
      <c r="HE1283" s="172"/>
      <c r="HF1283" s="172"/>
      <c r="HG1283" s="172"/>
      <c r="HH1283" s="172"/>
      <c r="HI1283" s="172"/>
      <c r="HJ1283" s="172"/>
      <c r="HK1283" s="172"/>
      <c r="HL1283" s="172"/>
      <c r="HM1283" s="172"/>
      <c r="HN1283" s="172"/>
      <c r="HO1283" s="172"/>
      <c r="HP1283" s="172"/>
      <c r="HQ1283" s="172"/>
      <c r="HR1283" s="172"/>
      <c r="HS1283" s="172"/>
      <c r="HT1283" s="172"/>
      <c r="HU1283" s="172"/>
      <c r="HV1283" s="172"/>
      <c r="HW1283" s="172"/>
      <c r="HX1283" s="172"/>
      <c r="HY1283" s="172"/>
      <c r="HZ1283" s="172"/>
      <c r="IA1283" s="172"/>
      <c r="IB1283" s="172"/>
      <c r="IC1283" s="172"/>
      <c r="ID1283" s="172"/>
      <c r="IE1283" s="172"/>
      <c r="IF1283" s="172"/>
      <c r="IG1283" s="172"/>
      <c r="IH1283" s="172"/>
      <c r="II1283" s="172"/>
      <c r="IJ1283" s="172"/>
      <c r="IK1283" s="172"/>
      <c r="IL1283" s="172"/>
      <c r="IM1283" s="172"/>
      <c r="IN1283" s="172"/>
    </row>
    <row r="1284" spans="1:248" s="438" customFormat="1">
      <c r="A1284" s="178"/>
      <c r="B1284" s="24"/>
      <c r="C1284" s="233"/>
      <c r="D1284" s="480"/>
      <c r="E1284" s="538"/>
      <c r="F1284" s="533"/>
      <c r="G1284" s="314"/>
      <c r="H1284" s="172"/>
      <c r="I1284" s="172"/>
      <c r="J1284" s="172"/>
      <c r="K1284" s="172"/>
      <c r="L1284" s="172"/>
      <c r="M1284" s="172"/>
      <c r="N1284" s="172"/>
      <c r="O1284" s="172"/>
      <c r="P1284" s="172"/>
      <c r="Q1284" s="172"/>
      <c r="R1284" s="172"/>
      <c r="S1284" s="172"/>
      <c r="T1284" s="172"/>
      <c r="U1284" s="172"/>
      <c r="V1284" s="172"/>
      <c r="W1284" s="172"/>
      <c r="X1284" s="172"/>
      <c r="Y1284" s="172"/>
      <c r="Z1284" s="172"/>
      <c r="AA1284" s="172"/>
      <c r="AB1284" s="172"/>
      <c r="AC1284" s="172"/>
      <c r="AD1284" s="172"/>
      <c r="AE1284" s="172"/>
      <c r="AF1284" s="172"/>
      <c r="AG1284" s="172"/>
      <c r="AH1284" s="172"/>
      <c r="AI1284" s="172"/>
      <c r="AJ1284" s="172"/>
      <c r="AK1284" s="172"/>
      <c r="AL1284" s="172"/>
      <c r="AM1284" s="172"/>
      <c r="AN1284" s="172"/>
      <c r="AO1284" s="172"/>
      <c r="AP1284" s="172"/>
      <c r="AQ1284" s="172"/>
      <c r="AR1284" s="172"/>
      <c r="AS1284" s="172"/>
      <c r="AT1284" s="172"/>
      <c r="AU1284" s="172"/>
      <c r="AV1284" s="172"/>
      <c r="AW1284" s="172"/>
      <c r="AX1284" s="172"/>
      <c r="AY1284" s="172"/>
      <c r="AZ1284" s="172"/>
      <c r="BA1284" s="172"/>
      <c r="BB1284" s="172"/>
      <c r="BC1284" s="172"/>
      <c r="BD1284" s="172"/>
      <c r="BE1284" s="172"/>
      <c r="BF1284" s="172"/>
      <c r="BG1284" s="172"/>
      <c r="BH1284" s="172"/>
      <c r="BI1284" s="172"/>
      <c r="BJ1284" s="172"/>
      <c r="BK1284" s="172"/>
      <c r="BL1284" s="172"/>
      <c r="BM1284" s="172"/>
      <c r="BN1284" s="172"/>
      <c r="BO1284" s="172"/>
      <c r="BP1284" s="172"/>
      <c r="BQ1284" s="172"/>
      <c r="BR1284" s="172"/>
      <c r="BS1284" s="172"/>
      <c r="BT1284" s="172"/>
      <c r="BU1284" s="172"/>
      <c r="BV1284" s="172"/>
      <c r="BW1284" s="172"/>
      <c r="BX1284" s="172"/>
      <c r="BY1284" s="172"/>
      <c r="BZ1284" s="172"/>
      <c r="CA1284" s="172"/>
      <c r="CB1284" s="172"/>
      <c r="CC1284" s="172"/>
      <c r="CD1284" s="172"/>
      <c r="CE1284" s="172"/>
      <c r="CF1284" s="172"/>
      <c r="CG1284" s="172"/>
      <c r="CH1284" s="172"/>
      <c r="CI1284" s="172"/>
      <c r="CJ1284" s="172"/>
      <c r="CK1284" s="172"/>
      <c r="CL1284" s="172"/>
      <c r="CM1284" s="172"/>
      <c r="CN1284" s="172"/>
      <c r="CO1284" s="172"/>
      <c r="CP1284" s="172"/>
      <c r="CQ1284" s="172"/>
      <c r="CR1284" s="172"/>
      <c r="CS1284" s="172"/>
      <c r="CT1284" s="172"/>
      <c r="CU1284" s="172"/>
      <c r="CV1284" s="172"/>
      <c r="CW1284" s="172"/>
      <c r="CX1284" s="172"/>
      <c r="CY1284" s="172"/>
      <c r="CZ1284" s="172"/>
      <c r="DA1284" s="172"/>
      <c r="DB1284" s="172"/>
      <c r="DC1284" s="172"/>
      <c r="DD1284" s="172"/>
      <c r="DE1284" s="172"/>
      <c r="DF1284" s="172"/>
      <c r="DG1284" s="172"/>
      <c r="DH1284" s="172"/>
      <c r="DI1284" s="172"/>
      <c r="DJ1284" s="172"/>
      <c r="DK1284" s="172"/>
      <c r="DL1284" s="172"/>
      <c r="DM1284" s="172"/>
      <c r="DN1284" s="172"/>
      <c r="DO1284" s="172"/>
      <c r="DP1284" s="172"/>
      <c r="DQ1284" s="172"/>
      <c r="DR1284" s="172"/>
      <c r="DS1284" s="172"/>
      <c r="DT1284" s="172"/>
      <c r="DU1284" s="172"/>
      <c r="DV1284" s="172"/>
      <c r="DW1284" s="172"/>
      <c r="DX1284" s="172"/>
      <c r="DY1284" s="172"/>
      <c r="DZ1284" s="172"/>
      <c r="EA1284" s="172"/>
      <c r="EB1284" s="172"/>
      <c r="EC1284" s="172"/>
      <c r="ED1284" s="172"/>
      <c r="EE1284" s="172"/>
      <c r="EF1284" s="172"/>
      <c r="EG1284" s="172"/>
      <c r="EH1284" s="172"/>
      <c r="EI1284" s="172"/>
      <c r="EJ1284" s="172"/>
      <c r="EK1284" s="172"/>
      <c r="EL1284" s="172"/>
      <c r="EM1284" s="172"/>
      <c r="EN1284" s="172"/>
      <c r="EO1284" s="172"/>
      <c r="EP1284" s="172"/>
      <c r="EQ1284" s="172"/>
      <c r="ER1284" s="172"/>
      <c r="ES1284" s="172"/>
      <c r="ET1284" s="172"/>
      <c r="EU1284" s="172"/>
      <c r="EV1284" s="172"/>
      <c r="EW1284" s="172"/>
      <c r="EX1284" s="172"/>
      <c r="EY1284" s="172"/>
      <c r="EZ1284" s="172"/>
      <c r="FA1284" s="172"/>
      <c r="FB1284" s="172"/>
      <c r="FC1284" s="172"/>
      <c r="FD1284" s="172"/>
      <c r="FE1284" s="172"/>
      <c r="FF1284" s="172"/>
      <c r="FG1284" s="172"/>
      <c r="FH1284" s="172"/>
      <c r="FI1284" s="172"/>
      <c r="FJ1284" s="172"/>
      <c r="FK1284" s="172"/>
      <c r="FL1284" s="172"/>
      <c r="FM1284" s="172"/>
      <c r="FN1284" s="172"/>
      <c r="FO1284" s="172"/>
      <c r="FP1284" s="172"/>
      <c r="FQ1284" s="172"/>
      <c r="FR1284" s="172"/>
      <c r="FS1284" s="172"/>
      <c r="FT1284" s="172"/>
      <c r="FU1284" s="172"/>
      <c r="FV1284" s="172"/>
      <c r="FW1284" s="172"/>
      <c r="FX1284" s="172"/>
      <c r="FY1284" s="172"/>
      <c r="FZ1284" s="172"/>
      <c r="GA1284" s="172"/>
      <c r="GB1284" s="172"/>
      <c r="GC1284" s="172"/>
      <c r="GD1284" s="172"/>
      <c r="GE1284" s="172"/>
      <c r="GF1284" s="172"/>
      <c r="GG1284" s="172"/>
      <c r="GH1284" s="172"/>
      <c r="GI1284" s="172"/>
      <c r="GJ1284" s="172"/>
      <c r="GK1284" s="172"/>
      <c r="GL1284" s="172"/>
      <c r="GM1284" s="172"/>
      <c r="GN1284" s="172"/>
      <c r="GO1284" s="172"/>
      <c r="GP1284" s="172"/>
      <c r="GQ1284" s="172"/>
      <c r="GR1284" s="172"/>
      <c r="GS1284" s="172"/>
      <c r="GT1284" s="172"/>
      <c r="GU1284" s="172"/>
      <c r="GV1284" s="172"/>
      <c r="GW1284" s="172"/>
      <c r="GX1284" s="172"/>
      <c r="GY1284" s="172"/>
      <c r="GZ1284" s="172"/>
      <c r="HA1284" s="172"/>
      <c r="HB1284" s="172"/>
      <c r="HC1284" s="172"/>
      <c r="HD1284" s="172"/>
      <c r="HE1284" s="172"/>
      <c r="HF1284" s="172"/>
      <c r="HG1284" s="172"/>
      <c r="HH1284" s="172"/>
      <c r="HI1284" s="172"/>
      <c r="HJ1284" s="172"/>
      <c r="HK1284" s="172"/>
      <c r="HL1284" s="172"/>
      <c r="HM1284" s="172"/>
      <c r="HN1284" s="172"/>
      <c r="HO1284" s="172"/>
      <c r="HP1284" s="172"/>
      <c r="HQ1284" s="172"/>
      <c r="HR1284" s="172"/>
      <c r="HS1284" s="172"/>
      <c r="HT1284" s="172"/>
      <c r="HU1284" s="172"/>
      <c r="HV1284" s="172"/>
      <c r="HW1284" s="172"/>
      <c r="HX1284" s="172"/>
      <c r="HY1284" s="172"/>
      <c r="HZ1284" s="172"/>
      <c r="IA1284" s="172"/>
      <c r="IB1284" s="172"/>
      <c r="IC1284" s="172"/>
      <c r="ID1284" s="172"/>
      <c r="IE1284" s="172"/>
      <c r="IF1284" s="172"/>
      <c r="IG1284" s="172"/>
      <c r="IH1284" s="172"/>
      <c r="II1284" s="172"/>
      <c r="IJ1284" s="172"/>
      <c r="IK1284" s="172"/>
      <c r="IL1284" s="172"/>
      <c r="IM1284" s="172"/>
      <c r="IN1284" s="172"/>
    </row>
    <row r="1285" spans="1:248" s="438" customFormat="1">
      <c r="A1285" s="635" t="s">
        <v>418</v>
      </c>
      <c r="B1285" s="636" t="s">
        <v>444</v>
      </c>
      <c r="C1285" s="637"/>
      <c r="D1285" s="638"/>
      <c r="E1285" s="640"/>
      <c r="F1285" s="639">
        <f>F20</f>
        <v>0</v>
      </c>
      <c r="G1285" s="314"/>
      <c r="H1285" s="172"/>
      <c r="I1285" s="172"/>
      <c r="J1285" s="172"/>
      <c r="K1285" s="172"/>
      <c r="L1285" s="172"/>
      <c r="M1285" s="172"/>
      <c r="N1285" s="172"/>
      <c r="O1285" s="172"/>
      <c r="P1285" s="172"/>
      <c r="Q1285" s="172"/>
      <c r="R1285" s="172"/>
      <c r="S1285" s="172"/>
      <c r="T1285" s="172"/>
      <c r="U1285" s="172"/>
      <c r="V1285" s="172"/>
      <c r="W1285" s="172"/>
      <c r="X1285" s="172"/>
      <c r="Y1285" s="172"/>
      <c r="Z1285" s="172"/>
      <c r="AA1285" s="172"/>
      <c r="AB1285" s="172"/>
      <c r="AC1285" s="172"/>
      <c r="AD1285" s="172"/>
      <c r="AE1285" s="172"/>
      <c r="AF1285" s="172"/>
      <c r="AG1285" s="172"/>
      <c r="AH1285" s="172"/>
      <c r="AI1285" s="172"/>
      <c r="AJ1285" s="172"/>
      <c r="AK1285" s="172"/>
      <c r="AL1285" s="172"/>
      <c r="AM1285" s="172"/>
      <c r="AN1285" s="172"/>
      <c r="AO1285" s="172"/>
      <c r="AP1285" s="172"/>
      <c r="AQ1285" s="172"/>
      <c r="AR1285" s="172"/>
      <c r="AS1285" s="172"/>
      <c r="AT1285" s="172"/>
      <c r="AU1285" s="172"/>
      <c r="AV1285" s="172"/>
      <c r="AW1285" s="172"/>
      <c r="AX1285" s="172"/>
      <c r="AY1285" s="172"/>
      <c r="AZ1285" s="172"/>
      <c r="BA1285" s="172"/>
      <c r="BB1285" s="172"/>
      <c r="BC1285" s="172"/>
      <c r="BD1285" s="172"/>
      <c r="BE1285" s="172"/>
      <c r="BF1285" s="172"/>
      <c r="BG1285" s="172"/>
      <c r="BH1285" s="172"/>
      <c r="BI1285" s="172"/>
      <c r="BJ1285" s="172"/>
      <c r="BK1285" s="172"/>
      <c r="BL1285" s="172"/>
      <c r="BM1285" s="172"/>
      <c r="BN1285" s="172"/>
      <c r="BO1285" s="172"/>
      <c r="BP1285" s="172"/>
      <c r="BQ1285" s="172"/>
      <c r="BR1285" s="172"/>
      <c r="BS1285" s="172"/>
      <c r="BT1285" s="172"/>
      <c r="BU1285" s="172"/>
      <c r="BV1285" s="172"/>
      <c r="BW1285" s="172"/>
      <c r="BX1285" s="172"/>
      <c r="BY1285" s="172"/>
      <c r="BZ1285" s="172"/>
      <c r="CA1285" s="172"/>
      <c r="CB1285" s="172"/>
      <c r="CC1285" s="172"/>
      <c r="CD1285" s="172"/>
      <c r="CE1285" s="172"/>
      <c r="CF1285" s="172"/>
      <c r="CG1285" s="172"/>
      <c r="CH1285" s="172"/>
      <c r="CI1285" s="172"/>
      <c r="CJ1285" s="172"/>
      <c r="CK1285" s="172"/>
      <c r="CL1285" s="172"/>
      <c r="CM1285" s="172"/>
      <c r="CN1285" s="172"/>
      <c r="CO1285" s="172"/>
      <c r="CP1285" s="172"/>
      <c r="CQ1285" s="172"/>
      <c r="CR1285" s="172"/>
      <c r="CS1285" s="172"/>
      <c r="CT1285" s="172"/>
      <c r="CU1285" s="172"/>
      <c r="CV1285" s="172"/>
      <c r="CW1285" s="172"/>
      <c r="CX1285" s="172"/>
      <c r="CY1285" s="172"/>
      <c r="CZ1285" s="172"/>
      <c r="DA1285" s="172"/>
      <c r="DB1285" s="172"/>
      <c r="DC1285" s="172"/>
      <c r="DD1285" s="172"/>
      <c r="DE1285" s="172"/>
      <c r="DF1285" s="172"/>
      <c r="DG1285" s="172"/>
      <c r="DH1285" s="172"/>
      <c r="DI1285" s="172"/>
      <c r="DJ1285" s="172"/>
      <c r="DK1285" s="172"/>
      <c r="DL1285" s="172"/>
      <c r="DM1285" s="172"/>
      <c r="DN1285" s="172"/>
      <c r="DO1285" s="172"/>
      <c r="DP1285" s="172"/>
      <c r="DQ1285" s="172"/>
      <c r="DR1285" s="172"/>
      <c r="DS1285" s="172"/>
      <c r="DT1285" s="172"/>
      <c r="DU1285" s="172"/>
      <c r="DV1285" s="172"/>
      <c r="DW1285" s="172"/>
      <c r="DX1285" s="172"/>
      <c r="DY1285" s="172"/>
      <c r="DZ1285" s="172"/>
      <c r="EA1285" s="172"/>
      <c r="EB1285" s="172"/>
      <c r="EC1285" s="172"/>
      <c r="ED1285" s="172"/>
      <c r="EE1285" s="172"/>
      <c r="EF1285" s="172"/>
      <c r="EG1285" s="172"/>
      <c r="EH1285" s="172"/>
      <c r="EI1285" s="172"/>
      <c r="EJ1285" s="172"/>
      <c r="EK1285" s="172"/>
      <c r="EL1285" s="172"/>
      <c r="EM1285" s="172"/>
      <c r="EN1285" s="172"/>
      <c r="EO1285" s="172"/>
      <c r="EP1285" s="172"/>
      <c r="EQ1285" s="172"/>
      <c r="ER1285" s="172"/>
      <c r="ES1285" s="172"/>
      <c r="ET1285" s="172"/>
      <c r="EU1285" s="172"/>
      <c r="EV1285" s="172"/>
      <c r="EW1285" s="172"/>
      <c r="EX1285" s="172"/>
      <c r="EY1285" s="172"/>
      <c r="EZ1285" s="172"/>
      <c r="FA1285" s="172"/>
      <c r="FB1285" s="172"/>
      <c r="FC1285" s="172"/>
      <c r="FD1285" s="172"/>
      <c r="FE1285" s="172"/>
      <c r="FF1285" s="172"/>
      <c r="FG1285" s="172"/>
      <c r="FH1285" s="172"/>
      <c r="FI1285" s="172"/>
      <c r="FJ1285" s="172"/>
      <c r="FK1285" s="172"/>
      <c r="FL1285" s="172"/>
      <c r="FM1285" s="172"/>
      <c r="FN1285" s="172"/>
      <c r="FO1285" s="172"/>
      <c r="FP1285" s="172"/>
      <c r="FQ1285" s="172"/>
      <c r="FR1285" s="172"/>
      <c r="FS1285" s="172"/>
      <c r="FT1285" s="172"/>
      <c r="FU1285" s="172"/>
      <c r="FV1285" s="172"/>
      <c r="FW1285" s="172"/>
      <c r="FX1285" s="172"/>
      <c r="FY1285" s="172"/>
      <c r="FZ1285" s="172"/>
      <c r="GA1285" s="172"/>
      <c r="GB1285" s="172"/>
      <c r="GC1285" s="172"/>
      <c r="GD1285" s="172"/>
      <c r="GE1285" s="172"/>
      <c r="GF1285" s="172"/>
      <c r="GG1285" s="172"/>
      <c r="GH1285" s="172"/>
      <c r="GI1285" s="172"/>
      <c r="GJ1285" s="172"/>
      <c r="GK1285" s="172"/>
      <c r="GL1285" s="172"/>
      <c r="GM1285" s="172"/>
      <c r="GN1285" s="172"/>
      <c r="GO1285" s="172"/>
      <c r="GP1285" s="172"/>
      <c r="GQ1285" s="172"/>
      <c r="GR1285" s="172"/>
      <c r="GS1285" s="172"/>
      <c r="GT1285" s="172"/>
      <c r="GU1285" s="172"/>
      <c r="GV1285" s="172"/>
      <c r="GW1285" s="172"/>
      <c r="GX1285" s="172"/>
      <c r="GY1285" s="172"/>
      <c r="GZ1285" s="172"/>
      <c r="HA1285" s="172"/>
      <c r="HB1285" s="172"/>
      <c r="HC1285" s="172"/>
      <c r="HD1285" s="172"/>
      <c r="HE1285" s="172"/>
      <c r="HF1285" s="172"/>
      <c r="HG1285" s="172"/>
      <c r="HH1285" s="172"/>
      <c r="HI1285" s="172"/>
      <c r="HJ1285" s="172"/>
      <c r="HK1285" s="172"/>
      <c r="HL1285" s="172"/>
      <c r="HM1285" s="172"/>
      <c r="HN1285" s="172"/>
      <c r="HO1285" s="172"/>
      <c r="HP1285" s="172"/>
      <c r="HQ1285" s="172"/>
      <c r="HR1285" s="172"/>
      <c r="HS1285" s="172"/>
      <c r="HT1285" s="172"/>
      <c r="HU1285" s="172"/>
      <c r="HV1285" s="172"/>
      <c r="HW1285" s="172"/>
      <c r="HX1285" s="172"/>
      <c r="HY1285" s="172"/>
      <c r="HZ1285" s="172"/>
      <c r="IA1285" s="172"/>
      <c r="IB1285" s="172"/>
      <c r="IC1285" s="172"/>
      <c r="ID1285" s="172"/>
      <c r="IE1285" s="172"/>
      <c r="IF1285" s="172"/>
      <c r="IG1285" s="172"/>
      <c r="IH1285" s="172"/>
      <c r="II1285" s="172"/>
      <c r="IJ1285" s="172"/>
      <c r="IK1285" s="172"/>
      <c r="IL1285" s="172"/>
      <c r="IM1285" s="172"/>
      <c r="IN1285" s="172"/>
    </row>
    <row r="1286" spans="1:248" s="438" customFormat="1">
      <c r="A1286" s="635" t="s">
        <v>558</v>
      </c>
      <c r="B1286" s="636" t="s">
        <v>51</v>
      </c>
      <c r="C1286" s="637"/>
      <c r="D1286" s="638"/>
      <c r="E1286" s="640"/>
      <c r="F1286" s="639">
        <f>F77</f>
        <v>0</v>
      </c>
      <c r="G1286" s="314"/>
      <c r="H1286" s="172"/>
      <c r="I1286" s="172"/>
      <c r="J1286" s="172"/>
      <c r="K1286" s="172"/>
      <c r="L1286" s="172"/>
      <c r="M1286" s="172"/>
      <c r="N1286" s="172"/>
      <c r="O1286" s="172"/>
      <c r="P1286" s="172"/>
      <c r="Q1286" s="172"/>
      <c r="R1286" s="172"/>
      <c r="S1286" s="172"/>
      <c r="T1286" s="172"/>
      <c r="U1286" s="172"/>
      <c r="V1286" s="172"/>
      <c r="W1286" s="172"/>
      <c r="X1286" s="172"/>
      <c r="Y1286" s="172"/>
      <c r="Z1286" s="172"/>
      <c r="AA1286" s="172"/>
      <c r="AB1286" s="172"/>
      <c r="AC1286" s="172"/>
      <c r="AD1286" s="172"/>
      <c r="AE1286" s="172"/>
      <c r="AF1286" s="172"/>
      <c r="AG1286" s="172"/>
      <c r="AH1286" s="172"/>
      <c r="AI1286" s="172"/>
      <c r="AJ1286" s="172"/>
      <c r="AK1286" s="172"/>
      <c r="AL1286" s="172"/>
      <c r="AM1286" s="172"/>
      <c r="AN1286" s="172"/>
      <c r="AO1286" s="172"/>
      <c r="AP1286" s="172"/>
      <c r="AQ1286" s="172"/>
      <c r="AR1286" s="172"/>
      <c r="AS1286" s="172"/>
      <c r="AT1286" s="172"/>
      <c r="AU1286" s="172"/>
      <c r="AV1286" s="172"/>
      <c r="AW1286" s="172"/>
      <c r="AX1286" s="172"/>
      <c r="AY1286" s="172"/>
      <c r="AZ1286" s="172"/>
      <c r="BA1286" s="172"/>
      <c r="BB1286" s="172"/>
      <c r="BC1286" s="172"/>
      <c r="BD1286" s="172"/>
      <c r="BE1286" s="172"/>
      <c r="BF1286" s="172"/>
      <c r="BG1286" s="172"/>
      <c r="BH1286" s="172"/>
      <c r="BI1286" s="172"/>
      <c r="BJ1286" s="172"/>
      <c r="BK1286" s="172"/>
      <c r="BL1286" s="172"/>
      <c r="BM1286" s="172"/>
      <c r="BN1286" s="172"/>
      <c r="BO1286" s="172"/>
      <c r="BP1286" s="172"/>
      <c r="BQ1286" s="172"/>
      <c r="BR1286" s="172"/>
      <c r="BS1286" s="172"/>
      <c r="BT1286" s="172"/>
      <c r="BU1286" s="172"/>
      <c r="BV1286" s="172"/>
      <c r="BW1286" s="172"/>
      <c r="BX1286" s="172"/>
      <c r="BY1286" s="172"/>
      <c r="BZ1286" s="172"/>
      <c r="CA1286" s="172"/>
      <c r="CB1286" s="172"/>
      <c r="CC1286" s="172"/>
      <c r="CD1286" s="172"/>
      <c r="CE1286" s="172"/>
      <c r="CF1286" s="172"/>
      <c r="CG1286" s="172"/>
      <c r="CH1286" s="172"/>
      <c r="CI1286" s="172"/>
      <c r="CJ1286" s="172"/>
      <c r="CK1286" s="172"/>
      <c r="CL1286" s="172"/>
      <c r="CM1286" s="172"/>
      <c r="CN1286" s="172"/>
      <c r="CO1286" s="172"/>
      <c r="CP1286" s="172"/>
      <c r="CQ1286" s="172"/>
      <c r="CR1286" s="172"/>
      <c r="CS1286" s="172"/>
      <c r="CT1286" s="172"/>
      <c r="CU1286" s="172"/>
      <c r="CV1286" s="172"/>
      <c r="CW1286" s="172"/>
      <c r="CX1286" s="172"/>
      <c r="CY1286" s="172"/>
      <c r="CZ1286" s="172"/>
      <c r="DA1286" s="172"/>
      <c r="DB1286" s="172"/>
      <c r="DC1286" s="172"/>
      <c r="DD1286" s="172"/>
      <c r="DE1286" s="172"/>
      <c r="DF1286" s="172"/>
      <c r="DG1286" s="172"/>
      <c r="DH1286" s="172"/>
      <c r="DI1286" s="172"/>
      <c r="DJ1286" s="172"/>
      <c r="DK1286" s="172"/>
      <c r="DL1286" s="172"/>
      <c r="DM1286" s="172"/>
      <c r="DN1286" s="172"/>
      <c r="DO1286" s="172"/>
      <c r="DP1286" s="172"/>
      <c r="DQ1286" s="172"/>
      <c r="DR1286" s="172"/>
      <c r="DS1286" s="172"/>
      <c r="DT1286" s="172"/>
      <c r="DU1286" s="172"/>
      <c r="DV1286" s="172"/>
      <c r="DW1286" s="172"/>
      <c r="DX1286" s="172"/>
      <c r="DY1286" s="172"/>
      <c r="DZ1286" s="172"/>
      <c r="EA1286" s="172"/>
      <c r="EB1286" s="172"/>
      <c r="EC1286" s="172"/>
      <c r="ED1286" s="172"/>
      <c r="EE1286" s="172"/>
      <c r="EF1286" s="172"/>
      <c r="EG1286" s="172"/>
      <c r="EH1286" s="172"/>
      <c r="EI1286" s="172"/>
      <c r="EJ1286" s="172"/>
      <c r="EK1286" s="172"/>
      <c r="EL1286" s="172"/>
      <c r="EM1286" s="172"/>
      <c r="EN1286" s="172"/>
      <c r="EO1286" s="172"/>
      <c r="EP1286" s="172"/>
      <c r="EQ1286" s="172"/>
      <c r="ER1286" s="172"/>
      <c r="ES1286" s="172"/>
      <c r="ET1286" s="172"/>
      <c r="EU1286" s="172"/>
      <c r="EV1286" s="172"/>
      <c r="EW1286" s="172"/>
      <c r="EX1286" s="172"/>
      <c r="EY1286" s="172"/>
      <c r="EZ1286" s="172"/>
      <c r="FA1286" s="172"/>
      <c r="FB1286" s="172"/>
      <c r="FC1286" s="172"/>
      <c r="FD1286" s="172"/>
      <c r="FE1286" s="172"/>
      <c r="FF1286" s="172"/>
      <c r="FG1286" s="172"/>
      <c r="FH1286" s="172"/>
      <c r="FI1286" s="172"/>
      <c r="FJ1286" s="172"/>
      <c r="FK1286" s="172"/>
      <c r="FL1286" s="172"/>
      <c r="FM1286" s="172"/>
      <c r="FN1286" s="172"/>
      <c r="FO1286" s="172"/>
      <c r="FP1286" s="172"/>
      <c r="FQ1286" s="172"/>
      <c r="FR1286" s="172"/>
      <c r="FS1286" s="172"/>
      <c r="FT1286" s="172"/>
      <c r="FU1286" s="172"/>
      <c r="FV1286" s="172"/>
      <c r="FW1286" s="172"/>
      <c r="FX1286" s="172"/>
      <c r="FY1286" s="172"/>
      <c r="FZ1286" s="172"/>
      <c r="GA1286" s="172"/>
      <c r="GB1286" s="172"/>
      <c r="GC1286" s="172"/>
      <c r="GD1286" s="172"/>
      <c r="GE1286" s="172"/>
      <c r="GF1286" s="172"/>
      <c r="GG1286" s="172"/>
      <c r="GH1286" s="172"/>
      <c r="GI1286" s="172"/>
      <c r="GJ1286" s="172"/>
      <c r="GK1286" s="172"/>
      <c r="GL1286" s="172"/>
      <c r="GM1286" s="172"/>
      <c r="GN1286" s="172"/>
      <c r="GO1286" s="172"/>
      <c r="GP1286" s="172"/>
      <c r="GQ1286" s="172"/>
      <c r="GR1286" s="172"/>
      <c r="GS1286" s="172"/>
      <c r="GT1286" s="172"/>
      <c r="GU1286" s="172"/>
      <c r="GV1286" s="172"/>
      <c r="GW1286" s="172"/>
      <c r="GX1286" s="172"/>
      <c r="GY1286" s="172"/>
      <c r="GZ1286" s="172"/>
      <c r="HA1286" s="172"/>
      <c r="HB1286" s="172"/>
      <c r="HC1286" s="172"/>
      <c r="HD1286" s="172"/>
      <c r="HE1286" s="172"/>
      <c r="HF1286" s="172"/>
      <c r="HG1286" s="172"/>
      <c r="HH1286" s="172"/>
      <c r="HI1286" s="172"/>
      <c r="HJ1286" s="172"/>
      <c r="HK1286" s="172"/>
      <c r="HL1286" s="172"/>
      <c r="HM1286" s="172"/>
      <c r="HN1286" s="172"/>
      <c r="HO1286" s="172"/>
      <c r="HP1286" s="172"/>
      <c r="HQ1286" s="172"/>
      <c r="HR1286" s="172"/>
      <c r="HS1286" s="172"/>
      <c r="HT1286" s="172"/>
      <c r="HU1286" s="172"/>
      <c r="HV1286" s="172"/>
      <c r="HW1286" s="172"/>
      <c r="HX1286" s="172"/>
      <c r="HY1286" s="172"/>
      <c r="HZ1286" s="172"/>
      <c r="IA1286" s="172"/>
      <c r="IB1286" s="172"/>
      <c r="IC1286" s="172"/>
      <c r="ID1286" s="172"/>
      <c r="IE1286" s="172"/>
      <c r="IF1286" s="172"/>
      <c r="IG1286" s="172"/>
      <c r="IH1286" s="172"/>
      <c r="II1286" s="172"/>
      <c r="IJ1286" s="172"/>
      <c r="IK1286" s="172"/>
      <c r="IL1286" s="172"/>
      <c r="IM1286" s="172"/>
      <c r="IN1286" s="172"/>
    </row>
    <row r="1287" spans="1:248" s="438" customFormat="1">
      <c r="A1287" s="635" t="s">
        <v>557</v>
      </c>
      <c r="B1287" s="636" t="s">
        <v>1707</v>
      </c>
      <c r="C1287" s="637"/>
      <c r="D1287" s="638"/>
      <c r="E1287" s="640"/>
      <c r="F1287" s="639">
        <f>F290</f>
        <v>0</v>
      </c>
      <c r="G1287" s="314"/>
      <c r="H1287" s="172"/>
      <c r="I1287" s="172"/>
      <c r="J1287" s="172"/>
      <c r="K1287" s="172"/>
      <c r="L1287" s="172"/>
      <c r="M1287" s="172"/>
      <c r="N1287" s="172"/>
      <c r="O1287" s="172"/>
      <c r="P1287" s="172"/>
      <c r="Q1287" s="172"/>
      <c r="R1287" s="172"/>
      <c r="S1287" s="172"/>
      <c r="T1287" s="172"/>
      <c r="U1287" s="172"/>
      <c r="V1287" s="172"/>
      <c r="W1287" s="172"/>
      <c r="X1287" s="172"/>
      <c r="Y1287" s="172"/>
      <c r="Z1287" s="172"/>
      <c r="AA1287" s="172"/>
      <c r="AB1287" s="172"/>
      <c r="AC1287" s="172"/>
      <c r="AD1287" s="172"/>
      <c r="AE1287" s="172"/>
      <c r="AF1287" s="172"/>
      <c r="AG1287" s="172"/>
      <c r="AH1287" s="172"/>
      <c r="AI1287" s="172"/>
      <c r="AJ1287" s="172"/>
      <c r="AK1287" s="172"/>
      <c r="AL1287" s="172"/>
      <c r="AM1287" s="172"/>
      <c r="AN1287" s="172"/>
      <c r="AO1287" s="172"/>
      <c r="AP1287" s="172"/>
      <c r="AQ1287" s="172"/>
      <c r="AR1287" s="172"/>
      <c r="AS1287" s="172"/>
      <c r="AT1287" s="172"/>
      <c r="AU1287" s="172"/>
      <c r="AV1287" s="172"/>
      <c r="AW1287" s="172"/>
      <c r="AX1287" s="172"/>
      <c r="AY1287" s="172"/>
      <c r="AZ1287" s="172"/>
      <c r="BA1287" s="172"/>
      <c r="BB1287" s="172"/>
      <c r="BC1287" s="172"/>
      <c r="BD1287" s="172"/>
      <c r="BE1287" s="172"/>
      <c r="BF1287" s="172"/>
      <c r="BG1287" s="172"/>
      <c r="BH1287" s="172"/>
      <c r="BI1287" s="172"/>
      <c r="BJ1287" s="172"/>
      <c r="BK1287" s="172"/>
      <c r="BL1287" s="172"/>
      <c r="BM1287" s="172"/>
      <c r="BN1287" s="172"/>
      <c r="BO1287" s="172"/>
      <c r="BP1287" s="172"/>
      <c r="BQ1287" s="172"/>
      <c r="BR1287" s="172"/>
      <c r="BS1287" s="172"/>
      <c r="BT1287" s="172"/>
      <c r="BU1287" s="172"/>
      <c r="BV1287" s="172"/>
      <c r="BW1287" s="172"/>
      <c r="BX1287" s="172"/>
      <c r="BY1287" s="172"/>
      <c r="BZ1287" s="172"/>
      <c r="CA1287" s="172"/>
      <c r="CB1287" s="172"/>
      <c r="CC1287" s="172"/>
      <c r="CD1287" s="172"/>
      <c r="CE1287" s="172"/>
      <c r="CF1287" s="172"/>
      <c r="CG1287" s="172"/>
      <c r="CH1287" s="172"/>
      <c r="CI1287" s="172"/>
      <c r="CJ1287" s="172"/>
      <c r="CK1287" s="172"/>
      <c r="CL1287" s="172"/>
      <c r="CM1287" s="172"/>
      <c r="CN1287" s="172"/>
      <c r="CO1287" s="172"/>
      <c r="CP1287" s="172"/>
      <c r="CQ1287" s="172"/>
      <c r="CR1287" s="172"/>
      <c r="CS1287" s="172"/>
      <c r="CT1287" s="172"/>
      <c r="CU1287" s="172"/>
      <c r="CV1287" s="172"/>
      <c r="CW1287" s="172"/>
      <c r="CX1287" s="172"/>
      <c r="CY1287" s="172"/>
      <c r="CZ1287" s="172"/>
      <c r="DA1287" s="172"/>
      <c r="DB1287" s="172"/>
      <c r="DC1287" s="172"/>
      <c r="DD1287" s="172"/>
      <c r="DE1287" s="172"/>
      <c r="DF1287" s="172"/>
      <c r="DG1287" s="172"/>
      <c r="DH1287" s="172"/>
      <c r="DI1287" s="172"/>
      <c r="DJ1287" s="172"/>
      <c r="DK1287" s="172"/>
      <c r="DL1287" s="172"/>
      <c r="DM1287" s="172"/>
      <c r="DN1287" s="172"/>
      <c r="DO1287" s="172"/>
      <c r="DP1287" s="172"/>
      <c r="DQ1287" s="172"/>
      <c r="DR1287" s="172"/>
      <c r="DS1287" s="172"/>
      <c r="DT1287" s="172"/>
      <c r="DU1287" s="172"/>
      <c r="DV1287" s="172"/>
      <c r="DW1287" s="172"/>
      <c r="DX1287" s="172"/>
      <c r="DY1287" s="172"/>
      <c r="DZ1287" s="172"/>
      <c r="EA1287" s="172"/>
      <c r="EB1287" s="172"/>
      <c r="EC1287" s="172"/>
      <c r="ED1287" s="172"/>
      <c r="EE1287" s="172"/>
      <c r="EF1287" s="172"/>
      <c r="EG1287" s="172"/>
      <c r="EH1287" s="172"/>
      <c r="EI1287" s="172"/>
      <c r="EJ1287" s="172"/>
      <c r="EK1287" s="172"/>
      <c r="EL1287" s="172"/>
      <c r="EM1287" s="172"/>
      <c r="EN1287" s="172"/>
      <c r="EO1287" s="172"/>
      <c r="EP1287" s="172"/>
      <c r="EQ1287" s="172"/>
      <c r="ER1287" s="172"/>
      <c r="ES1287" s="172"/>
      <c r="ET1287" s="172"/>
      <c r="EU1287" s="172"/>
      <c r="EV1287" s="172"/>
      <c r="EW1287" s="172"/>
      <c r="EX1287" s="172"/>
      <c r="EY1287" s="172"/>
      <c r="EZ1287" s="172"/>
      <c r="FA1287" s="172"/>
      <c r="FB1287" s="172"/>
      <c r="FC1287" s="172"/>
      <c r="FD1287" s="172"/>
      <c r="FE1287" s="172"/>
      <c r="FF1287" s="172"/>
      <c r="FG1287" s="172"/>
      <c r="FH1287" s="172"/>
      <c r="FI1287" s="172"/>
      <c r="FJ1287" s="172"/>
      <c r="FK1287" s="172"/>
      <c r="FL1287" s="172"/>
      <c r="FM1287" s="172"/>
      <c r="FN1287" s="172"/>
      <c r="FO1287" s="172"/>
      <c r="FP1287" s="172"/>
      <c r="FQ1287" s="172"/>
      <c r="FR1287" s="172"/>
      <c r="FS1287" s="172"/>
      <c r="FT1287" s="172"/>
      <c r="FU1287" s="172"/>
      <c r="FV1287" s="172"/>
      <c r="FW1287" s="172"/>
      <c r="FX1287" s="172"/>
      <c r="FY1287" s="172"/>
      <c r="FZ1287" s="172"/>
      <c r="GA1287" s="172"/>
      <c r="GB1287" s="172"/>
      <c r="GC1287" s="172"/>
      <c r="GD1287" s="172"/>
      <c r="GE1287" s="172"/>
      <c r="GF1287" s="172"/>
      <c r="GG1287" s="172"/>
      <c r="GH1287" s="172"/>
      <c r="GI1287" s="172"/>
      <c r="GJ1287" s="172"/>
      <c r="GK1287" s="172"/>
      <c r="GL1287" s="172"/>
      <c r="GM1287" s="172"/>
      <c r="GN1287" s="172"/>
      <c r="GO1287" s="172"/>
      <c r="GP1287" s="172"/>
      <c r="GQ1287" s="172"/>
      <c r="GR1287" s="172"/>
      <c r="GS1287" s="172"/>
      <c r="GT1287" s="172"/>
      <c r="GU1287" s="172"/>
      <c r="GV1287" s="172"/>
      <c r="GW1287" s="172"/>
      <c r="GX1287" s="172"/>
      <c r="GY1287" s="172"/>
      <c r="GZ1287" s="172"/>
      <c r="HA1287" s="172"/>
      <c r="HB1287" s="172"/>
      <c r="HC1287" s="172"/>
      <c r="HD1287" s="172"/>
      <c r="HE1287" s="172"/>
      <c r="HF1287" s="172"/>
      <c r="HG1287" s="172"/>
      <c r="HH1287" s="172"/>
      <c r="HI1287" s="172"/>
      <c r="HJ1287" s="172"/>
      <c r="HK1287" s="172"/>
      <c r="HL1287" s="172"/>
      <c r="HM1287" s="172"/>
      <c r="HN1287" s="172"/>
      <c r="HO1287" s="172"/>
      <c r="HP1287" s="172"/>
      <c r="HQ1287" s="172"/>
      <c r="HR1287" s="172"/>
      <c r="HS1287" s="172"/>
      <c r="HT1287" s="172"/>
      <c r="HU1287" s="172"/>
      <c r="HV1287" s="172"/>
      <c r="HW1287" s="172"/>
      <c r="HX1287" s="172"/>
      <c r="HY1287" s="172"/>
      <c r="HZ1287" s="172"/>
      <c r="IA1287" s="172"/>
      <c r="IB1287" s="172"/>
      <c r="IC1287" s="172"/>
      <c r="ID1287" s="172"/>
      <c r="IE1287" s="172"/>
      <c r="IF1287" s="172"/>
      <c r="IG1287" s="172"/>
      <c r="IH1287" s="172"/>
      <c r="II1287" s="172"/>
      <c r="IJ1287" s="172"/>
      <c r="IK1287" s="172"/>
      <c r="IL1287" s="172"/>
      <c r="IM1287" s="172"/>
      <c r="IN1287" s="172"/>
    </row>
    <row r="1288" spans="1:248" s="438" customFormat="1">
      <c r="A1288" s="635" t="s">
        <v>556</v>
      </c>
      <c r="B1288" s="636" t="s">
        <v>425</v>
      </c>
      <c r="C1288" s="637"/>
      <c r="D1288" s="638"/>
      <c r="E1288" s="640"/>
      <c r="F1288" s="639">
        <f>F388</f>
        <v>0</v>
      </c>
      <c r="G1288" s="314"/>
      <c r="H1288" s="172"/>
      <c r="I1288" s="172"/>
      <c r="J1288" s="172"/>
      <c r="K1288" s="172"/>
      <c r="L1288" s="172"/>
      <c r="M1288" s="172"/>
      <c r="N1288" s="172"/>
      <c r="O1288" s="172"/>
      <c r="P1288" s="172"/>
      <c r="Q1288" s="172"/>
      <c r="R1288" s="172"/>
      <c r="S1288" s="172"/>
      <c r="T1288" s="172"/>
      <c r="U1288" s="172"/>
      <c r="V1288" s="172"/>
      <c r="W1288" s="172"/>
      <c r="X1288" s="172"/>
      <c r="Y1288" s="172"/>
      <c r="Z1288" s="172"/>
      <c r="AA1288" s="172"/>
      <c r="AB1288" s="172"/>
      <c r="AC1288" s="172"/>
      <c r="AD1288" s="172"/>
      <c r="AE1288" s="172"/>
      <c r="AF1288" s="172"/>
      <c r="AG1288" s="172"/>
      <c r="AH1288" s="172"/>
      <c r="AI1288" s="172"/>
      <c r="AJ1288" s="172"/>
      <c r="AK1288" s="172"/>
      <c r="AL1288" s="172"/>
      <c r="AM1288" s="172"/>
      <c r="AN1288" s="172"/>
      <c r="AO1288" s="172"/>
      <c r="AP1288" s="172"/>
      <c r="AQ1288" s="172"/>
      <c r="AR1288" s="172"/>
      <c r="AS1288" s="172"/>
      <c r="AT1288" s="172"/>
      <c r="AU1288" s="172"/>
      <c r="AV1288" s="172"/>
      <c r="AW1288" s="172"/>
      <c r="AX1288" s="172"/>
      <c r="AY1288" s="172"/>
      <c r="AZ1288" s="172"/>
      <c r="BA1288" s="172"/>
      <c r="BB1288" s="172"/>
      <c r="BC1288" s="172"/>
      <c r="BD1288" s="172"/>
      <c r="BE1288" s="172"/>
      <c r="BF1288" s="172"/>
      <c r="BG1288" s="172"/>
      <c r="BH1288" s="172"/>
      <c r="BI1288" s="172"/>
      <c r="BJ1288" s="172"/>
      <c r="BK1288" s="172"/>
      <c r="BL1288" s="172"/>
      <c r="BM1288" s="172"/>
      <c r="BN1288" s="172"/>
      <c r="BO1288" s="172"/>
      <c r="BP1288" s="172"/>
      <c r="BQ1288" s="172"/>
      <c r="BR1288" s="172"/>
      <c r="BS1288" s="172"/>
      <c r="BT1288" s="172"/>
      <c r="BU1288" s="172"/>
      <c r="BV1288" s="172"/>
      <c r="BW1288" s="172"/>
      <c r="BX1288" s="172"/>
      <c r="BY1288" s="172"/>
      <c r="BZ1288" s="172"/>
      <c r="CA1288" s="172"/>
      <c r="CB1288" s="172"/>
      <c r="CC1288" s="172"/>
      <c r="CD1288" s="172"/>
      <c r="CE1288" s="172"/>
      <c r="CF1288" s="172"/>
      <c r="CG1288" s="172"/>
      <c r="CH1288" s="172"/>
      <c r="CI1288" s="172"/>
      <c r="CJ1288" s="172"/>
      <c r="CK1288" s="172"/>
      <c r="CL1288" s="172"/>
      <c r="CM1288" s="172"/>
      <c r="CN1288" s="172"/>
      <c r="CO1288" s="172"/>
      <c r="CP1288" s="172"/>
      <c r="CQ1288" s="172"/>
      <c r="CR1288" s="172"/>
      <c r="CS1288" s="172"/>
      <c r="CT1288" s="172"/>
      <c r="CU1288" s="172"/>
      <c r="CV1288" s="172"/>
      <c r="CW1288" s="172"/>
      <c r="CX1288" s="172"/>
      <c r="CY1288" s="172"/>
      <c r="CZ1288" s="172"/>
      <c r="DA1288" s="172"/>
      <c r="DB1288" s="172"/>
      <c r="DC1288" s="172"/>
      <c r="DD1288" s="172"/>
      <c r="DE1288" s="172"/>
      <c r="DF1288" s="172"/>
      <c r="DG1288" s="172"/>
      <c r="DH1288" s="172"/>
      <c r="DI1288" s="172"/>
      <c r="DJ1288" s="172"/>
      <c r="DK1288" s="172"/>
      <c r="DL1288" s="172"/>
      <c r="DM1288" s="172"/>
      <c r="DN1288" s="172"/>
      <c r="DO1288" s="172"/>
      <c r="DP1288" s="172"/>
      <c r="DQ1288" s="172"/>
      <c r="DR1288" s="172"/>
      <c r="DS1288" s="172"/>
      <c r="DT1288" s="172"/>
      <c r="DU1288" s="172"/>
      <c r="DV1288" s="172"/>
      <c r="DW1288" s="172"/>
      <c r="DX1288" s="172"/>
      <c r="DY1288" s="172"/>
      <c r="DZ1288" s="172"/>
      <c r="EA1288" s="172"/>
      <c r="EB1288" s="172"/>
      <c r="EC1288" s="172"/>
      <c r="ED1288" s="172"/>
      <c r="EE1288" s="172"/>
      <c r="EF1288" s="172"/>
      <c r="EG1288" s="172"/>
      <c r="EH1288" s="172"/>
      <c r="EI1288" s="172"/>
      <c r="EJ1288" s="172"/>
      <c r="EK1288" s="172"/>
      <c r="EL1288" s="172"/>
      <c r="EM1288" s="172"/>
      <c r="EN1288" s="172"/>
      <c r="EO1288" s="172"/>
      <c r="EP1288" s="172"/>
      <c r="EQ1288" s="172"/>
      <c r="ER1288" s="172"/>
      <c r="ES1288" s="172"/>
      <c r="ET1288" s="172"/>
      <c r="EU1288" s="172"/>
      <c r="EV1288" s="172"/>
      <c r="EW1288" s="172"/>
      <c r="EX1288" s="172"/>
      <c r="EY1288" s="172"/>
      <c r="EZ1288" s="172"/>
      <c r="FA1288" s="172"/>
      <c r="FB1288" s="172"/>
      <c r="FC1288" s="172"/>
      <c r="FD1288" s="172"/>
      <c r="FE1288" s="172"/>
      <c r="FF1288" s="172"/>
      <c r="FG1288" s="172"/>
      <c r="FH1288" s="172"/>
      <c r="FI1288" s="172"/>
      <c r="FJ1288" s="172"/>
      <c r="FK1288" s="172"/>
      <c r="FL1288" s="172"/>
      <c r="FM1288" s="172"/>
      <c r="FN1288" s="172"/>
      <c r="FO1288" s="172"/>
      <c r="FP1288" s="172"/>
      <c r="FQ1288" s="172"/>
      <c r="FR1288" s="172"/>
      <c r="FS1288" s="172"/>
      <c r="FT1288" s="172"/>
      <c r="FU1288" s="172"/>
      <c r="FV1288" s="172"/>
      <c r="FW1288" s="172"/>
      <c r="FX1288" s="172"/>
      <c r="FY1288" s="172"/>
      <c r="FZ1288" s="172"/>
      <c r="GA1288" s="172"/>
      <c r="GB1288" s="172"/>
      <c r="GC1288" s="172"/>
      <c r="GD1288" s="172"/>
      <c r="GE1288" s="172"/>
      <c r="GF1288" s="172"/>
      <c r="GG1288" s="172"/>
      <c r="GH1288" s="172"/>
      <c r="GI1288" s="172"/>
      <c r="GJ1288" s="172"/>
      <c r="GK1288" s="172"/>
      <c r="GL1288" s="172"/>
      <c r="GM1288" s="172"/>
      <c r="GN1288" s="172"/>
      <c r="GO1288" s="172"/>
      <c r="GP1288" s="172"/>
      <c r="GQ1288" s="172"/>
      <c r="GR1288" s="172"/>
      <c r="GS1288" s="172"/>
      <c r="GT1288" s="172"/>
      <c r="GU1288" s="172"/>
      <c r="GV1288" s="172"/>
      <c r="GW1288" s="172"/>
      <c r="GX1288" s="172"/>
      <c r="GY1288" s="172"/>
      <c r="GZ1288" s="172"/>
      <c r="HA1288" s="172"/>
      <c r="HB1288" s="172"/>
      <c r="HC1288" s="172"/>
      <c r="HD1288" s="172"/>
      <c r="HE1288" s="172"/>
      <c r="HF1288" s="172"/>
      <c r="HG1288" s="172"/>
      <c r="HH1288" s="172"/>
      <c r="HI1288" s="172"/>
      <c r="HJ1288" s="172"/>
      <c r="HK1288" s="172"/>
      <c r="HL1288" s="172"/>
      <c r="HM1288" s="172"/>
      <c r="HN1288" s="172"/>
      <c r="HO1288" s="172"/>
      <c r="HP1288" s="172"/>
      <c r="HQ1288" s="172"/>
      <c r="HR1288" s="172"/>
      <c r="HS1288" s="172"/>
      <c r="HT1288" s="172"/>
      <c r="HU1288" s="172"/>
      <c r="HV1288" s="172"/>
      <c r="HW1288" s="172"/>
      <c r="HX1288" s="172"/>
      <c r="HY1288" s="172"/>
      <c r="HZ1288" s="172"/>
      <c r="IA1288" s="172"/>
      <c r="IB1288" s="172"/>
      <c r="IC1288" s="172"/>
      <c r="ID1288" s="172"/>
      <c r="IE1288" s="172"/>
      <c r="IF1288" s="172"/>
      <c r="IG1288" s="172"/>
      <c r="IH1288" s="172"/>
      <c r="II1288" s="172"/>
      <c r="IJ1288" s="172"/>
      <c r="IK1288" s="172"/>
      <c r="IL1288" s="172"/>
      <c r="IM1288" s="172"/>
      <c r="IN1288" s="172"/>
    </row>
    <row r="1289" spans="1:248" s="438" customFormat="1">
      <c r="A1289" s="635" t="s">
        <v>555</v>
      </c>
      <c r="B1289" s="636" t="s">
        <v>606</v>
      </c>
      <c r="C1289" s="637"/>
      <c r="D1289" s="638"/>
      <c r="E1289" s="640"/>
      <c r="F1289" s="639">
        <f>F478</f>
        <v>0</v>
      </c>
      <c r="G1289" s="314"/>
      <c r="H1289" s="172"/>
      <c r="I1289" s="172"/>
      <c r="J1289" s="172"/>
      <c r="K1289" s="172"/>
      <c r="L1289" s="172"/>
      <c r="M1289" s="172"/>
      <c r="N1289" s="172"/>
      <c r="O1289" s="172"/>
      <c r="P1289" s="172"/>
      <c r="Q1289" s="172"/>
      <c r="R1289" s="172"/>
      <c r="S1289" s="172"/>
      <c r="T1289" s="172"/>
      <c r="U1289" s="172"/>
      <c r="V1289" s="172"/>
      <c r="W1289" s="172"/>
      <c r="X1289" s="172"/>
      <c r="Y1289" s="172"/>
      <c r="Z1289" s="172"/>
      <c r="AA1289" s="172"/>
      <c r="AB1289" s="172"/>
      <c r="AC1289" s="172"/>
      <c r="AD1289" s="172"/>
      <c r="AE1289" s="172"/>
      <c r="AF1289" s="172"/>
      <c r="AG1289" s="172"/>
      <c r="AH1289" s="172"/>
      <c r="AI1289" s="172"/>
      <c r="AJ1289" s="172"/>
      <c r="AK1289" s="172"/>
      <c r="AL1289" s="172"/>
      <c r="AM1289" s="172"/>
      <c r="AN1289" s="172"/>
      <c r="AO1289" s="172"/>
      <c r="AP1289" s="172"/>
      <c r="AQ1289" s="172"/>
      <c r="AR1289" s="172"/>
      <c r="AS1289" s="172"/>
      <c r="AT1289" s="172"/>
      <c r="AU1289" s="172"/>
      <c r="AV1289" s="172"/>
      <c r="AW1289" s="172"/>
      <c r="AX1289" s="172"/>
      <c r="AY1289" s="172"/>
      <c r="AZ1289" s="172"/>
      <c r="BA1289" s="172"/>
      <c r="BB1289" s="172"/>
      <c r="BC1289" s="172"/>
      <c r="BD1289" s="172"/>
      <c r="BE1289" s="172"/>
      <c r="BF1289" s="172"/>
      <c r="BG1289" s="172"/>
      <c r="BH1289" s="172"/>
      <c r="BI1289" s="172"/>
      <c r="BJ1289" s="172"/>
      <c r="BK1289" s="172"/>
      <c r="BL1289" s="172"/>
      <c r="BM1289" s="172"/>
      <c r="BN1289" s="172"/>
      <c r="BO1289" s="172"/>
      <c r="BP1289" s="172"/>
      <c r="BQ1289" s="172"/>
      <c r="BR1289" s="172"/>
      <c r="BS1289" s="172"/>
      <c r="BT1289" s="172"/>
      <c r="BU1289" s="172"/>
      <c r="BV1289" s="172"/>
      <c r="BW1289" s="172"/>
      <c r="BX1289" s="172"/>
      <c r="BY1289" s="172"/>
      <c r="BZ1289" s="172"/>
      <c r="CA1289" s="172"/>
      <c r="CB1289" s="172"/>
      <c r="CC1289" s="172"/>
      <c r="CD1289" s="172"/>
      <c r="CE1289" s="172"/>
      <c r="CF1289" s="172"/>
      <c r="CG1289" s="172"/>
      <c r="CH1289" s="172"/>
      <c r="CI1289" s="172"/>
      <c r="CJ1289" s="172"/>
      <c r="CK1289" s="172"/>
      <c r="CL1289" s="172"/>
      <c r="CM1289" s="172"/>
      <c r="CN1289" s="172"/>
      <c r="CO1289" s="172"/>
      <c r="CP1289" s="172"/>
      <c r="CQ1289" s="172"/>
      <c r="CR1289" s="172"/>
      <c r="CS1289" s="172"/>
      <c r="CT1289" s="172"/>
      <c r="CU1289" s="172"/>
      <c r="CV1289" s="172"/>
      <c r="CW1289" s="172"/>
      <c r="CX1289" s="172"/>
      <c r="CY1289" s="172"/>
      <c r="CZ1289" s="172"/>
      <c r="DA1289" s="172"/>
      <c r="DB1289" s="172"/>
      <c r="DC1289" s="172"/>
      <c r="DD1289" s="172"/>
      <c r="DE1289" s="172"/>
      <c r="DF1289" s="172"/>
      <c r="DG1289" s="172"/>
      <c r="DH1289" s="172"/>
      <c r="DI1289" s="172"/>
      <c r="DJ1289" s="172"/>
      <c r="DK1289" s="172"/>
      <c r="DL1289" s="172"/>
      <c r="DM1289" s="172"/>
      <c r="DN1289" s="172"/>
      <c r="DO1289" s="172"/>
      <c r="DP1289" s="172"/>
      <c r="DQ1289" s="172"/>
      <c r="DR1289" s="172"/>
      <c r="DS1289" s="172"/>
      <c r="DT1289" s="172"/>
      <c r="DU1289" s="172"/>
      <c r="DV1289" s="172"/>
      <c r="DW1289" s="172"/>
      <c r="DX1289" s="172"/>
      <c r="DY1289" s="172"/>
      <c r="DZ1289" s="172"/>
      <c r="EA1289" s="172"/>
      <c r="EB1289" s="172"/>
      <c r="EC1289" s="172"/>
      <c r="ED1289" s="172"/>
      <c r="EE1289" s="172"/>
      <c r="EF1289" s="172"/>
      <c r="EG1289" s="172"/>
      <c r="EH1289" s="172"/>
      <c r="EI1289" s="172"/>
      <c r="EJ1289" s="172"/>
      <c r="EK1289" s="172"/>
      <c r="EL1289" s="172"/>
      <c r="EM1289" s="172"/>
      <c r="EN1289" s="172"/>
      <c r="EO1289" s="172"/>
      <c r="EP1289" s="172"/>
      <c r="EQ1289" s="172"/>
      <c r="ER1289" s="172"/>
      <c r="ES1289" s="172"/>
      <c r="ET1289" s="172"/>
      <c r="EU1289" s="172"/>
      <c r="EV1289" s="172"/>
      <c r="EW1289" s="172"/>
      <c r="EX1289" s="172"/>
      <c r="EY1289" s="172"/>
      <c r="EZ1289" s="172"/>
      <c r="FA1289" s="172"/>
      <c r="FB1289" s="172"/>
      <c r="FC1289" s="172"/>
      <c r="FD1289" s="172"/>
      <c r="FE1289" s="172"/>
      <c r="FF1289" s="172"/>
      <c r="FG1289" s="172"/>
      <c r="FH1289" s="172"/>
      <c r="FI1289" s="172"/>
      <c r="FJ1289" s="172"/>
      <c r="FK1289" s="172"/>
      <c r="FL1289" s="172"/>
      <c r="FM1289" s="172"/>
      <c r="FN1289" s="172"/>
      <c r="FO1289" s="172"/>
      <c r="FP1289" s="172"/>
      <c r="FQ1289" s="172"/>
      <c r="FR1289" s="172"/>
      <c r="FS1289" s="172"/>
      <c r="FT1289" s="172"/>
      <c r="FU1289" s="172"/>
      <c r="FV1289" s="172"/>
      <c r="FW1289" s="172"/>
      <c r="FX1289" s="172"/>
      <c r="FY1289" s="172"/>
      <c r="FZ1289" s="172"/>
      <c r="GA1289" s="172"/>
      <c r="GB1289" s="172"/>
      <c r="GC1289" s="172"/>
      <c r="GD1289" s="172"/>
      <c r="GE1289" s="172"/>
      <c r="GF1289" s="172"/>
      <c r="GG1289" s="172"/>
      <c r="GH1289" s="172"/>
      <c r="GI1289" s="172"/>
      <c r="GJ1289" s="172"/>
      <c r="GK1289" s="172"/>
      <c r="GL1289" s="172"/>
      <c r="GM1289" s="172"/>
      <c r="GN1289" s="172"/>
      <c r="GO1289" s="172"/>
      <c r="GP1289" s="172"/>
      <c r="GQ1289" s="172"/>
      <c r="GR1289" s="172"/>
      <c r="GS1289" s="172"/>
      <c r="GT1289" s="172"/>
      <c r="GU1289" s="172"/>
      <c r="GV1289" s="172"/>
      <c r="GW1289" s="172"/>
      <c r="GX1289" s="172"/>
      <c r="GY1289" s="172"/>
      <c r="GZ1289" s="172"/>
      <c r="HA1289" s="172"/>
      <c r="HB1289" s="172"/>
      <c r="HC1289" s="172"/>
      <c r="HD1289" s="172"/>
      <c r="HE1289" s="172"/>
      <c r="HF1289" s="172"/>
      <c r="HG1289" s="172"/>
      <c r="HH1289" s="172"/>
      <c r="HI1289" s="172"/>
      <c r="HJ1289" s="172"/>
      <c r="HK1289" s="172"/>
      <c r="HL1289" s="172"/>
      <c r="HM1289" s="172"/>
      <c r="HN1289" s="172"/>
      <c r="HO1289" s="172"/>
      <c r="HP1289" s="172"/>
      <c r="HQ1289" s="172"/>
      <c r="HR1289" s="172"/>
      <c r="HS1289" s="172"/>
      <c r="HT1289" s="172"/>
      <c r="HU1289" s="172"/>
      <c r="HV1289" s="172"/>
      <c r="HW1289" s="172"/>
      <c r="HX1289" s="172"/>
      <c r="HY1289" s="172"/>
      <c r="HZ1289" s="172"/>
      <c r="IA1289" s="172"/>
      <c r="IB1289" s="172"/>
      <c r="IC1289" s="172"/>
      <c r="ID1289" s="172"/>
      <c r="IE1289" s="172"/>
      <c r="IF1289" s="172"/>
      <c r="IG1289" s="172"/>
      <c r="IH1289" s="172"/>
      <c r="II1289" s="172"/>
      <c r="IJ1289" s="172"/>
      <c r="IK1289" s="172"/>
      <c r="IL1289" s="172"/>
      <c r="IM1289" s="172"/>
      <c r="IN1289" s="172"/>
    </row>
    <row r="1290" spans="1:248" s="438" customFormat="1">
      <c r="A1290" s="635" t="s">
        <v>554</v>
      </c>
      <c r="B1290" s="636" t="s">
        <v>1151</v>
      </c>
      <c r="C1290" s="637"/>
      <c r="D1290" s="638"/>
      <c r="E1290" s="640"/>
      <c r="F1290" s="639">
        <f>F557</f>
        <v>0</v>
      </c>
      <c r="G1290" s="314"/>
      <c r="H1290" s="172"/>
      <c r="I1290" s="172"/>
      <c r="J1290" s="172"/>
      <c r="K1290" s="172"/>
      <c r="L1290" s="172"/>
      <c r="M1290" s="172"/>
      <c r="N1290" s="172"/>
      <c r="O1290" s="172"/>
      <c r="P1290" s="172"/>
      <c r="Q1290" s="172"/>
      <c r="R1290" s="172"/>
      <c r="S1290" s="172"/>
      <c r="T1290" s="172"/>
      <c r="U1290" s="172"/>
      <c r="V1290" s="172"/>
      <c r="W1290" s="172"/>
      <c r="X1290" s="172"/>
      <c r="Y1290" s="172"/>
      <c r="Z1290" s="172"/>
      <c r="AA1290" s="172"/>
      <c r="AB1290" s="172"/>
      <c r="AC1290" s="172"/>
      <c r="AD1290" s="172"/>
      <c r="AE1290" s="172"/>
      <c r="AF1290" s="172"/>
      <c r="AG1290" s="172"/>
      <c r="AH1290" s="172"/>
      <c r="AI1290" s="172"/>
      <c r="AJ1290" s="172"/>
      <c r="AK1290" s="172"/>
      <c r="AL1290" s="172"/>
      <c r="AM1290" s="172"/>
      <c r="AN1290" s="172"/>
      <c r="AO1290" s="172"/>
      <c r="AP1290" s="172"/>
      <c r="AQ1290" s="172"/>
      <c r="AR1290" s="172"/>
      <c r="AS1290" s="172"/>
      <c r="AT1290" s="172"/>
      <c r="AU1290" s="172"/>
      <c r="AV1290" s="172"/>
      <c r="AW1290" s="172"/>
      <c r="AX1290" s="172"/>
      <c r="AY1290" s="172"/>
      <c r="AZ1290" s="172"/>
      <c r="BA1290" s="172"/>
      <c r="BB1290" s="172"/>
      <c r="BC1290" s="172"/>
      <c r="BD1290" s="172"/>
      <c r="BE1290" s="172"/>
      <c r="BF1290" s="172"/>
      <c r="BG1290" s="172"/>
      <c r="BH1290" s="172"/>
      <c r="BI1290" s="172"/>
      <c r="BJ1290" s="172"/>
      <c r="BK1290" s="172"/>
      <c r="BL1290" s="172"/>
      <c r="BM1290" s="172"/>
      <c r="BN1290" s="172"/>
      <c r="BO1290" s="172"/>
      <c r="BP1290" s="172"/>
      <c r="BQ1290" s="172"/>
      <c r="BR1290" s="172"/>
      <c r="BS1290" s="172"/>
      <c r="BT1290" s="172"/>
      <c r="BU1290" s="172"/>
      <c r="BV1290" s="172"/>
      <c r="BW1290" s="172"/>
      <c r="BX1290" s="172"/>
      <c r="BY1290" s="172"/>
      <c r="BZ1290" s="172"/>
      <c r="CA1290" s="172"/>
      <c r="CB1290" s="172"/>
      <c r="CC1290" s="172"/>
      <c r="CD1290" s="172"/>
      <c r="CE1290" s="172"/>
      <c r="CF1290" s="172"/>
      <c r="CG1290" s="172"/>
      <c r="CH1290" s="172"/>
      <c r="CI1290" s="172"/>
      <c r="CJ1290" s="172"/>
      <c r="CK1290" s="172"/>
      <c r="CL1290" s="172"/>
      <c r="CM1290" s="172"/>
      <c r="CN1290" s="172"/>
      <c r="CO1290" s="172"/>
      <c r="CP1290" s="172"/>
      <c r="CQ1290" s="172"/>
      <c r="CR1290" s="172"/>
      <c r="CS1290" s="172"/>
      <c r="CT1290" s="172"/>
      <c r="CU1290" s="172"/>
      <c r="CV1290" s="172"/>
      <c r="CW1290" s="172"/>
      <c r="CX1290" s="172"/>
      <c r="CY1290" s="172"/>
      <c r="CZ1290" s="172"/>
      <c r="DA1290" s="172"/>
      <c r="DB1290" s="172"/>
      <c r="DC1290" s="172"/>
      <c r="DD1290" s="172"/>
      <c r="DE1290" s="172"/>
      <c r="DF1290" s="172"/>
      <c r="DG1290" s="172"/>
      <c r="DH1290" s="172"/>
      <c r="DI1290" s="172"/>
      <c r="DJ1290" s="172"/>
      <c r="DK1290" s="172"/>
      <c r="DL1290" s="172"/>
      <c r="DM1290" s="172"/>
      <c r="DN1290" s="172"/>
      <c r="DO1290" s="172"/>
      <c r="DP1290" s="172"/>
      <c r="DQ1290" s="172"/>
      <c r="DR1290" s="172"/>
      <c r="DS1290" s="172"/>
      <c r="DT1290" s="172"/>
      <c r="DU1290" s="172"/>
      <c r="DV1290" s="172"/>
      <c r="DW1290" s="172"/>
      <c r="DX1290" s="172"/>
      <c r="DY1290" s="172"/>
      <c r="DZ1290" s="172"/>
      <c r="EA1290" s="172"/>
      <c r="EB1290" s="172"/>
      <c r="EC1290" s="172"/>
      <c r="ED1290" s="172"/>
      <c r="EE1290" s="172"/>
      <c r="EF1290" s="172"/>
      <c r="EG1290" s="172"/>
      <c r="EH1290" s="172"/>
      <c r="EI1290" s="172"/>
      <c r="EJ1290" s="172"/>
      <c r="EK1290" s="172"/>
      <c r="EL1290" s="172"/>
      <c r="EM1290" s="172"/>
      <c r="EN1290" s="172"/>
      <c r="EO1290" s="172"/>
      <c r="EP1290" s="172"/>
      <c r="EQ1290" s="172"/>
      <c r="ER1290" s="172"/>
      <c r="ES1290" s="172"/>
      <c r="ET1290" s="172"/>
      <c r="EU1290" s="172"/>
      <c r="EV1290" s="172"/>
      <c r="EW1290" s="172"/>
      <c r="EX1290" s="172"/>
      <c r="EY1290" s="172"/>
      <c r="EZ1290" s="172"/>
      <c r="FA1290" s="172"/>
      <c r="FB1290" s="172"/>
      <c r="FC1290" s="172"/>
      <c r="FD1290" s="172"/>
      <c r="FE1290" s="172"/>
      <c r="FF1290" s="172"/>
      <c r="FG1290" s="172"/>
      <c r="FH1290" s="172"/>
      <c r="FI1290" s="172"/>
      <c r="FJ1290" s="172"/>
      <c r="FK1290" s="172"/>
      <c r="FL1290" s="172"/>
      <c r="FM1290" s="172"/>
      <c r="FN1290" s="172"/>
      <c r="FO1290" s="172"/>
      <c r="FP1290" s="172"/>
      <c r="FQ1290" s="172"/>
      <c r="FR1290" s="172"/>
      <c r="FS1290" s="172"/>
      <c r="FT1290" s="172"/>
      <c r="FU1290" s="172"/>
      <c r="FV1290" s="172"/>
      <c r="FW1290" s="172"/>
      <c r="FX1290" s="172"/>
      <c r="FY1290" s="172"/>
      <c r="FZ1290" s="172"/>
      <c r="GA1290" s="172"/>
      <c r="GB1290" s="172"/>
      <c r="GC1290" s="172"/>
      <c r="GD1290" s="172"/>
      <c r="GE1290" s="172"/>
      <c r="GF1290" s="172"/>
      <c r="GG1290" s="172"/>
      <c r="GH1290" s="172"/>
      <c r="GI1290" s="172"/>
      <c r="GJ1290" s="172"/>
      <c r="GK1290" s="172"/>
      <c r="GL1290" s="172"/>
      <c r="GM1290" s="172"/>
      <c r="GN1290" s="172"/>
      <c r="GO1290" s="172"/>
      <c r="GP1290" s="172"/>
      <c r="GQ1290" s="172"/>
      <c r="GR1290" s="172"/>
      <c r="GS1290" s="172"/>
      <c r="GT1290" s="172"/>
      <c r="GU1290" s="172"/>
      <c r="GV1290" s="172"/>
      <c r="GW1290" s="172"/>
      <c r="GX1290" s="172"/>
      <c r="GY1290" s="172"/>
      <c r="GZ1290" s="172"/>
      <c r="HA1290" s="172"/>
      <c r="HB1290" s="172"/>
      <c r="HC1290" s="172"/>
      <c r="HD1290" s="172"/>
      <c r="HE1290" s="172"/>
      <c r="HF1290" s="172"/>
      <c r="HG1290" s="172"/>
      <c r="HH1290" s="172"/>
      <c r="HI1290" s="172"/>
      <c r="HJ1290" s="172"/>
      <c r="HK1290" s="172"/>
      <c r="HL1290" s="172"/>
      <c r="HM1290" s="172"/>
      <c r="HN1290" s="172"/>
      <c r="HO1290" s="172"/>
      <c r="HP1290" s="172"/>
      <c r="HQ1290" s="172"/>
      <c r="HR1290" s="172"/>
      <c r="HS1290" s="172"/>
      <c r="HT1290" s="172"/>
      <c r="HU1290" s="172"/>
      <c r="HV1290" s="172"/>
      <c r="HW1290" s="172"/>
      <c r="HX1290" s="172"/>
      <c r="HY1290" s="172"/>
      <c r="HZ1290" s="172"/>
      <c r="IA1290" s="172"/>
      <c r="IB1290" s="172"/>
      <c r="IC1290" s="172"/>
      <c r="ID1290" s="172"/>
      <c r="IE1290" s="172"/>
      <c r="IF1290" s="172"/>
      <c r="IG1290" s="172"/>
      <c r="IH1290" s="172"/>
      <c r="II1290" s="172"/>
      <c r="IJ1290" s="172"/>
      <c r="IK1290" s="172"/>
      <c r="IL1290" s="172"/>
      <c r="IM1290" s="172"/>
      <c r="IN1290" s="172"/>
    </row>
    <row r="1291" spans="1:248">
      <c r="A1291" s="635" t="s">
        <v>553</v>
      </c>
      <c r="B1291" s="636" t="s">
        <v>1194</v>
      </c>
      <c r="C1291" s="637"/>
      <c r="D1291" s="638"/>
      <c r="E1291" s="640"/>
      <c r="F1291" s="639">
        <f>F590</f>
        <v>0</v>
      </c>
      <c r="G1291" s="314"/>
    </row>
    <row r="1292" spans="1:248">
      <c r="A1292" s="635" t="s">
        <v>552</v>
      </c>
      <c r="B1292" s="636" t="s">
        <v>1203</v>
      </c>
      <c r="C1292" s="637"/>
      <c r="D1292" s="638"/>
      <c r="E1292" s="640"/>
      <c r="F1292" s="639">
        <f>F617</f>
        <v>0</v>
      </c>
      <c r="G1292" s="314"/>
    </row>
    <row r="1293" spans="1:248">
      <c r="A1293" s="635" t="s">
        <v>551</v>
      </c>
      <c r="B1293" s="636" t="s">
        <v>1272</v>
      </c>
      <c r="C1293" s="637"/>
      <c r="D1293" s="638"/>
      <c r="E1293" s="640"/>
      <c r="F1293" s="639">
        <f>F652</f>
        <v>0</v>
      </c>
      <c r="G1293" s="314"/>
    </row>
    <row r="1294" spans="1:248">
      <c r="A1294" s="635" t="s">
        <v>550</v>
      </c>
      <c r="B1294" s="636" t="s">
        <v>1224</v>
      </c>
      <c r="C1294" s="637"/>
      <c r="D1294" s="638"/>
      <c r="E1294" s="640"/>
      <c r="F1294" s="639">
        <f>F721</f>
        <v>0</v>
      </c>
      <c r="G1294" s="314"/>
    </row>
    <row r="1295" spans="1:248">
      <c r="A1295" s="635" t="s">
        <v>549</v>
      </c>
      <c r="B1295" s="636" t="s">
        <v>1228</v>
      </c>
      <c r="C1295" s="637"/>
      <c r="D1295" s="638"/>
      <c r="E1295" s="640"/>
      <c r="F1295" s="639">
        <f>F735</f>
        <v>0</v>
      </c>
      <c r="G1295" s="314"/>
    </row>
    <row r="1296" spans="1:248">
      <c r="A1296" s="635" t="s">
        <v>548</v>
      </c>
      <c r="B1296" s="636" t="s">
        <v>179</v>
      </c>
      <c r="C1296" s="637"/>
      <c r="D1296" s="638"/>
      <c r="E1296" s="640"/>
      <c r="F1296" s="639">
        <f>F767</f>
        <v>0</v>
      </c>
      <c r="G1296" s="314"/>
    </row>
    <row r="1297" spans="1:7">
      <c r="A1297" s="635" t="s">
        <v>547</v>
      </c>
      <c r="B1297" s="636" t="s">
        <v>428</v>
      </c>
      <c r="C1297" s="637"/>
      <c r="D1297" s="638"/>
      <c r="E1297" s="640"/>
      <c r="F1297" s="639">
        <f>F974</f>
        <v>0</v>
      </c>
      <c r="G1297" s="314"/>
    </row>
    <row r="1298" spans="1:7">
      <c r="A1298" s="635" t="s">
        <v>546</v>
      </c>
      <c r="B1298" s="636" t="s">
        <v>1278</v>
      </c>
      <c r="C1298" s="637"/>
      <c r="D1298" s="638"/>
      <c r="E1298" s="640"/>
      <c r="F1298" s="639">
        <f>F999</f>
        <v>0</v>
      </c>
      <c r="G1298" s="314"/>
    </row>
    <row r="1299" spans="1:7">
      <c r="A1299" s="635" t="s">
        <v>545</v>
      </c>
      <c r="B1299" s="636" t="s">
        <v>1290</v>
      </c>
      <c r="C1299" s="637"/>
      <c r="D1299" s="638"/>
      <c r="E1299" s="640"/>
      <c r="F1299" s="639">
        <f>F1029</f>
        <v>0</v>
      </c>
      <c r="G1299" s="314"/>
    </row>
    <row r="1300" spans="1:7">
      <c r="A1300" s="635" t="s">
        <v>477</v>
      </c>
      <c r="B1300" s="636" t="s">
        <v>1305</v>
      </c>
      <c r="C1300" s="637"/>
      <c r="D1300" s="638"/>
      <c r="E1300" s="640"/>
      <c r="F1300" s="639">
        <f>F1057</f>
        <v>0</v>
      </c>
      <c r="G1300" s="314"/>
    </row>
    <row r="1301" spans="1:7">
      <c r="A1301" s="635" t="s">
        <v>544</v>
      </c>
      <c r="B1301" s="636" t="s">
        <v>1317</v>
      </c>
      <c r="C1301" s="637"/>
      <c r="D1301" s="638"/>
      <c r="E1301" s="640"/>
      <c r="F1301" s="639">
        <f>F1180</f>
        <v>0</v>
      </c>
      <c r="G1301" s="314"/>
    </row>
    <row r="1302" spans="1:7">
      <c r="A1302" s="635" t="s">
        <v>543</v>
      </c>
      <c r="B1302" s="636" t="s">
        <v>1690</v>
      </c>
      <c r="C1302" s="637"/>
      <c r="D1302" s="638"/>
      <c r="E1302" s="640"/>
      <c r="F1302" s="639">
        <f>F1279</f>
        <v>0</v>
      </c>
      <c r="G1302" s="314"/>
    </row>
    <row r="1303" spans="1:7">
      <c r="A1303" s="46"/>
      <c r="B1303" s="66"/>
      <c r="C1303" s="233"/>
      <c r="D1303" s="480"/>
      <c r="E1303" s="538"/>
      <c r="F1303" s="503"/>
      <c r="G1303" s="314"/>
    </row>
    <row r="1304" spans="1:7">
      <c r="A1304" s="46"/>
      <c r="B1304" s="66"/>
      <c r="C1304" s="233"/>
      <c r="D1304" s="480"/>
      <c r="E1304" s="538"/>
      <c r="F1304" s="503"/>
      <c r="G1304" s="314"/>
    </row>
    <row r="1305" spans="1:7">
      <c r="A1305" s="441"/>
      <c r="B1305" s="442" t="s">
        <v>439</v>
      </c>
      <c r="C1305" s="461"/>
      <c r="D1305" s="490"/>
      <c r="E1305" s="641"/>
      <c r="F1305" s="554">
        <f>SUM(F1285:F1304)</f>
        <v>0</v>
      </c>
      <c r="G1305" s="314"/>
    </row>
    <row r="1306" spans="1:7">
      <c r="A1306" s="441"/>
      <c r="B1306" s="442" t="s">
        <v>440</v>
      </c>
      <c r="C1306" s="461"/>
      <c r="D1306" s="490"/>
      <c r="E1306" s="641"/>
      <c r="F1306" s="554">
        <f>1.25*F1305</f>
        <v>0</v>
      </c>
      <c r="G1306" s="314"/>
    </row>
    <row r="1311" spans="1:7" ht="15" customHeight="1">
      <c r="E1311" s="533"/>
      <c r="F1311" s="533"/>
    </row>
    <row r="1374" spans="3:3">
      <c r="C1374" s="629"/>
    </row>
  </sheetData>
  <phoneticPr fontId="9" type="noConversion"/>
  <pageMargins left="0.70866141732283472" right="0.27559055118110237" top="0.51181102362204722" bottom="0.43307086614173229" header="0.31496062992125984" footer="0.31496062992125984"/>
  <pageSetup paperSize="9" scale="78" fitToWidth="0" orientation="portrait" r:id="rId1"/>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34998626667073579"/>
  </sheetPr>
  <dimension ref="A1:F69"/>
  <sheetViews>
    <sheetView view="pageBreakPreview" zoomScale="120" zoomScaleNormal="85" zoomScaleSheetLayoutView="120" workbookViewId="0">
      <selection activeCell="F18" sqref="F18"/>
    </sheetView>
  </sheetViews>
  <sheetFormatPr defaultColWidth="9.140625" defaultRowHeight="12.75"/>
  <cols>
    <col min="1" max="1" width="5.5703125" style="98" customWidth="1"/>
    <col min="2" max="2" width="66.42578125" style="98" customWidth="1"/>
    <col min="3" max="3" width="9.85546875" style="1225" customWidth="1"/>
    <col min="4" max="4" width="9.7109375" style="1228" customWidth="1"/>
    <col min="5" max="5" width="12.85546875" style="1227" bestFit="1" customWidth="1"/>
    <col min="6" max="6" width="15.85546875" style="1227" bestFit="1" customWidth="1"/>
    <col min="7" max="16384" width="9.140625" style="98"/>
  </cols>
  <sheetData>
    <row r="1" spans="1:6" s="1211" customFormat="1" ht="20.25" customHeight="1">
      <c r="A1" s="1213"/>
      <c r="B1" s="1213" t="s">
        <v>3786</v>
      </c>
      <c r="C1" s="1222"/>
      <c r="D1" s="1220"/>
      <c r="E1" s="1219"/>
      <c r="F1" s="1219"/>
    </row>
    <row r="2" spans="1:6" ht="267.75">
      <c r="A2" s="1212"/>
      <c r="B2" s="45" t="s">
        <v>3788</v>
      </c>
      <c r="C2" s="209"/>
      <c r="D2" s="426"/>
      <c r="E2" s="533"/>
      <c r="F2" s="533"/>
    </row>
    <row r="3" spans="1:6" ht="191.25">
      <c r="A3" s="1212"/>
      <c r="B3" s="45" t="s">
        <v>3787</v>
      </c>
      <c r="C3" s="209"/>
      <c r="D3" s="426"/>
      <c r="E3" s="533"/>
      <c r="F3" s="533"/>
    </row>
    <row r="4" spans="1:6" ht="267.75">
      <c r="A4" s="1212"/>
      <c r="B4" s="45" t="s">
        <v>3789</v>
      </c>
      <c r="C4" s="209"/>
      <c r="D4" s="426"/>
      <c r="E4" s="533"/>
      <c r="F4" s="533"/>
    </row>
    <row r="5" spans="1:6" s="1211" customFormat="1" ht="25.5">
      <c r="A5" s="1214" t="s">
        <v>1860</v>
      </c>
      <c r="B5" s="1210" t="s">
        <v>3012</v>
      </c>
      <c r="C5" s="1215" t="s">
        <v>3013</v>
      </c>
      <c r="D5" s="1215" t="s">
        <v>3014</v>
      </c>
      <c r="E5" s="1217" t="s">
        <v>3790</v>
      </c>
      <c r="F5" s="1217" t="s">
        <v>3771</v>
      </c>
    </row>
    <row r="6" spans="1:6" s="1211" customFormat="1" ht="62.25" customHeight="1">
      <c r="A6" s="1224"/>
      <c r="B6" s="45" t="s">
        <v>3052</v>
      </c>
      <c r="C6" s="209"/>
      <c r="D6" s="426"/>
      <c r="E6" s="533"/>
      <c r="F6" s="533"/>
    </row>
    <row r="7" spans="1:6" ht="15" customHeight="1">
      <c r="A7" s="1230">
        <v>1</v>
      </c>
      <c r="B7" s="1208" t="s">
        <v>3015</v>
      </c>
      <c r="C7" s="1223"/>
      <c r="D7" s="1221"/>
      <c r="E7" s="1218"/>
      <c r="F7" s="1233"/>
    </row>
    <row r="8" spans="1:6" ht="30.75" customHeight="1">
      <c r="A8" s="1210"/>
      <c r="B8" s="1209" t="s">
        <v>3053</v>
      </c>
      <c r="C8" s="1231" t="s">
        <v>448</v>
      </c>
      <c r="D8" s="1216">
        <v>1</v>
      </c>
      <c r="E8" s="1232">
        <v>0</v>
      </c>
      <c r="F8" s="1232">
        <f>E8*D8</f>
        <v>0</v>
      </c>
    </row>
    <row r="9" spans="1:6" ht="15" customHeight="1">
      <c r="A9" s="1230">
        <v>2</v>
      </c>
      <c r="B9" s="1208" t="s">
        <v>3016</v>
      </c>
      <c r="C9" s="1223"/>
      <c r="D9" s="1221"/>
      <c r="E9" s="1218"/>
      <c r="F9" s="1233"/>
    </row>
    <row r="10" spans="1:6" ht="30.75" customHeight="1">
      <c r="A10" s="1210"/>
      <c r="B10" s="1209" t="s">
        <v>3054</v>
      </c>
      <c r="C10" s="1231" t="s">
        <v>448</v>
      </c>
      <c r="D10" s="1216">
        <v>1</v>
      </c>
      <c r="E10" s="1232">
        <v>0</v>
      </c>
      <c r="F10" s="1232">
        <f>E10*D10</f>
        <v>0</v>
      </c>
    </row>
    <row r="11" spans="1:6" ht="15" customHeight="1">
      <c r="A11" s="1230">
        <v>3</v>
      </c>
      <c r="B11" s="1208" t="s">
        <v>3017</v>
      </c>
      <c r="C11" s="1223"/>
      <c r="D11" s="1221"/>
      <c r="E11" s="1218"/>
      <c r="F11" s="1233"/>
    </row>
    <row r="12" spans="1:6" ht="30.75" customHeight="1">
      <c r="A12" s="1210"/>
      <c r="B12" s="1209" t="s">
        <v>3055</v>
      </c>
      <c r="C12" s="1231" t="s">
        <v>448</v>
      </c>
      <c r="D12" s="1216">
        <v>1</v>
      </c>
      <c r="E12" s="1232">
        <v>0</v>
      </c>
      <c r="F12" s="1232">
        <f>E12*D12</f>
        <v>0</v>
      </c>
    </row>
    <row r="13" spans="1:6" ht="15" customHeight="1">
      <c r="A13" s="1230">
        <v>4</v>
      </c>
      <c r="B13" s="1208" t="s">
        <v>3018</v>
      </c>
      <c r="C13" s="1223"/>
      <c r="D13" s="1221"/>
      <c r="E13" s="1218"/>
      <c r="F13" s="1233"/>
    </row>
    <row r="14" spans="1:6" ht="30.75" customHeight="1">
      <c r="A14" s="1210"/>
      <c r="B14" s="1209" t="s">
        <v>3056</v>
      </c>
      <c r="C14" s="1231" t="s">
        <v>448</v>
      </c>
      <c r="D14" s="1216">
        <v>1</v>
      </c>
      <c r="E14" s="1232">
        <v>0</v>
      </c>
      <c r="F14" s="1232">
        <f>E14*D14</f>
        <v>0</v>
      </c>
    </row>
    <row r="15" spans="1:6" ht="15" customHeight="1">
      <c r="A15" s="1230">
        <v>5</v>
      </c>
      <c r="B15" s="1208" t="s">
        <v>3019</v>
      </c>
      <c r="C15" s="1223"/>
      <c r="D15" s="1221"/>
      <c r="E15" s="1218"/>
      <c r="F15" s="1233"/>
    </row>
    <row r="16" spans="1:6" ht="30.75" customHeight="1">
      <c r="A16" s="1210"/>
      <c r="B16" s="1209" t="s">
        <v>3057</v>
      </c>
      <c r="C16" s="1231" t="s">
        <v>448</v>
      </c>
      <c r="D16" s="1216">
        <v>1</v>
      </c>
      <c r="E16" s="1232">
        <v>0</v>
      </c>
      <c r="F16" s="1232">
        <f>E16*D16</f>
        <v>0</v>
      </c>
    </row>
    <row r="17" spans="1:6" ht="15" customHeight="1">
      <c r="A17" s="1230">
        <v>6</v>
      </c>
      <c r="B17" s="1208" t="s">
        <v>3020</v>
      </c>
      <c r="C17" s="1223"/>
      <c r="D17" s="1221"/>
      <c r="E17" s="1218"/>
      <c r="F17" s="1233"/>
    </row>
    <row r="18" spans="1:6" ht="30.75" customHeight="1">
      <c r="A18" s="1210"/>
      <c r="B18" s="1209" t="s">
        <v>3058</v>
      </c>
      <c r="C18" s="1231" t="s">
        <v>448</v>
      </c>
      <c r="D18" s="1216">
        <v>1</v>
      </c>
      <c r="E18" s="1232">
        <v>0</v>
      </c>
      <c r="F18" s="1232">
        <f>E18*D18</f>
        <v>0</v>
      </c>
    </row>
    <row r="19" spans="1:6" ht="15" customHeight="1">
      <c r="A19" s="1230">
        <v>7</v>
      </c>
      <c r="B19" s="1208" t="s">
        <v>3021</v>
      </c>
      <c r="C19" s="1223"/>
      <c r="D19" s="1221"/>
      <c r="E19" s="1218"/>
      <c r="F19" s="1233"/>
    </row>
    <row r="20" spans="1:6" ht="30.75" customHeight="1">
      <c r="A20" s="1210"/>
      <c r="B20" s="1209" t="s">
        <v>3059</v>
      </c>
      <c r="C20" s="1231" t="s">
        <v>448</v>
      </c>
      <c r="D20" s="1216">
        <v>1</v>
      </c>
      <c r="E20" s="1232">
        <v>0</v>
      </c>
      <c r="F20" s="1232">
        <f>E20*D20</f>
        <v>0</v>
      </c>
    </row>
    <row r="21" spans="1:6" ht="15" customHeight="1">
      <c r="A21" s="1230">
        <v>8</v>
      </c>
      <c r="B21" s="1208" t="s">
        <v>3022</v>
      </c>
      <c r="C21" s="1223"/>
      <c r="D21" s="1221"/>
      <c r="E21" s="1218"/>
      <c r="F21" s="1233"/>
    </row>
    <row r="22" spans="1:6" ht="30.75" customHeight="1">
      <c r="A22" s="1210"/>
      <c r="B22" s="1209" t="s">
        <v>3060</v>
      </c>
      <c r="C22" s="1231" t="s">
        <v>448</v>
      </c>
      <c r="D22" s="1216">
        <v>1</v>
      </c>
      <c r="E22" s="1232">
        <v>0</v>
      </c>
      <c r="F22" s="1232">
        <f>E22*D22</f>
        <v>0</v>
      </c>
    </row>
    <row r="23" spans="1:6" ht="15" customHeight="1">
      <c r="A23" s="1230">
        <v>9</v>
      </c>
      <c r="B23" s="1208" t="s">
        <v>3023</v>
      </c>
      <c r="C23" s="1223"/>
      <c r="D23" s="1221"/>
      <c r="E23" s="1218"/>
      <c r="F23" s="1233"/>
    </row>
    <row r="24" spans="1:6" ht="30.75" customHeight="1">
      <c r="A24" s="1210"/>
      <c r="B24" s="1209" t="s">
        <v>3061</v>
      </c>
      <c r="C24" s="1231" t="s">
        <v>448</v>
      </c>
      <c r="D24" s="1216">
        <v>1</v>
      </c>
      <c r="E24" s="1232">
        <v>0</v>
      </c>
      <c r="F24" s="1232">
        <f>E24*D24</f>
        <v>0</v>
      </c>
    </row>
    <row r="25" spans="1:6" ht="15" customHeight="1">
      <c r="A25" s="1230">
        <v>10</v>
      </c>
      <c r="B25" s="1208" t="s">
        <v>3024</v>
      </c>
      <c r="C25" s="1223"/>
      <c r="D25" s="1221"/>
      <c r="E25" s="1218"/>
      <c r="F25" s="1233"/>
    </row>
    <row r="26" spans="1:6" ht="30.75" customHeight="1">
      <c r="A26" s="1210"/>
      <c r="B26" s="1209" t="s">
        <v>3062</v>
      </c>
      <c r="C26" s="1231" t="s">
        <v>448</v>
      </c>
      <c r="D26" s="1216">
        <v>1</v>
      </c>
      <c r="E26" s="1232">
        <v>0</v>
      </c>
      <c r="F26" s="1232">
        <f>E26*D26</f>
        <v>0</v>
      </c>
    </row>
    <row r="27" spans="1:6" ht="15" customHeight="1">
      <c r="A27" s="1230">
        <v>11</v>
      </c>
      <c r="B27" s="1208" t="s">
        <v>3025</v>
      </c>
      <c r="C27" s="1223"/>
      <c r="D27" s="1221"/>
      <c r="E27" s="1218"/>
      <c r="F27" s="1233"/>
    </row>
    <row r="28" spans="1:6" ht="30.75" customHeight="1">
      <c r="A28" s="1210"/>
      <c r="B28" s="1209" t="s">
        <v>3063</v>
      </c>
      <c r="C28" s="1231" t="s">
        <v>448</v>
      </c>
      <c r="D28" s="1216">
        <v>1</v>
      </c>
      <c r="E28" s="1232">
        <v>0</v>
      </c>
      <c r="F28" s="1232">
        <f>E28*D28</f>
        <v>0</v>
      </c>
    </row>
    <row r="29" spans="1:6" ht="15" customHeight="1">
      <c r="A29" s="1230">
        <v>12</v>
      </c>
      <c r="B29" s="1208" t="s">
        <v>3026</v>
      </c>
      <c r="C29" s="1223"/>
      <c r="D29" s="1221"/>
      <c r="E29" s="1218"/>
      <c r="F29" s="1233"/>
    </row>
    <row r="30" spans="1:6" ht="30.75" customHeight="1">
      <c r="A30" s="1210"/>
      <c r="B30" s="1209" t="s">
        <v>3064</v>
      </c>
      <c r="C30" s="1231" t="s">
        <v>448</v>
      </c>
      <c r="D30" s="1216">
        <v>1</v>
      </c>
      <c r="E30" s="1232">
        <v>0</v>
      </c>
      <c r="F30" s="1232">
        <f>E30*D30</f>
        <v>0</v>
      </c>
    </row>
    <row r="31" spans="1:6" ht="15" customHeight="1">
      <c r="A31" s="1230">
        <v>13</v>
      </c>
      <c r="B31" s="1208" t="s">
        <v>3027</v>
      </c>
      <c r="C31" s="1223"/>
      <c r="D31" s="1221"/>
      <c r="E31" s="1218"/>
      <c r="F31" s="1233"/>
    </row>
    <row r="32" spans="1:6" ht="30.75" customHeight="1">
      <c r="A32" s="1210"/>
      <c r="B32" s="1209" t="s">
        <v>3065</v>
      </c>
      <c r="C32" s="1231" t="s">
        <v>448</v>
      </c>
      <c r="D32" s="1216">
        <v>1</v>
      </c>
      <c r="E32" s="1232">
        <v>0</v>
      </c>
      <c r="F32" s="1232">
        <f>E32*D32</f>
        <v>0</v>
      </c>
    </row>
    <row r="33" spans="1:6" ht="15" customHeight="1">
      <c r="A33" s="1230">
        <v>14</v>
      </c>
      <c r="B33" s="1208" t="s">
        <v>3028</v>
      </c>
      <c r="C33" s="1223"/>
      <c r="D33" s="1221"/>
      <c r="E33" s="1218"/>
      <c r="F33" s="1233"/>
    </row>
    <row r="34" spans="1:6" ht="30.75" customHeight="1">
      <c r="A34" s="1210"/>
      <c r="B34" s="1209" t="s">
        <v>3066</v>
      </c>
      <c r="C34" s="1231" t="s">
        <v>448</v>
      </c>
      <c r="D34" s="1216">
        <v>1</v>
      </c>
      <c r="E34" s="1232">
        <v>0</v>
      </c>
      <c r="F34" s="1232">
        <f>E34*D34</f>
        <v>0</v>
      </c>
    </row>
    <row r="35" spans="1:6" ht="15" customHeight="1">
      <c r="A35" s="1230">
        <v>15</v>
      </c>
      <c r="B35" s="1208" t="s">
        <v>3029</v>
      </c>
      <c r="C35" s="1223"/>
      <c r="D35" s="1221"/>
      <c r="E35" s="1218"/>
      <c r="F35" s="1233"/>
    </row>
    <row r="36" spans="1:6" ht="30.75" customHeight="1">
      <c r="A36" s="1210"/>
      <c r="B36" s="1209" t="s">
        <v>3067</v>
      </c>
      <c r="C36" s="1231" t="s">
        <v>448</v>
      </c>
      <c r="D36" s="1216">
        <v>1</v>
      </c>
      <c r="E36" s="1232">
        <v>0</v>
      </c>
      <c r="F36" s="1232">
        <f>E36*D36</f>
        <v>0</v>
      </c>
    </row>
    <row r="37" spans="1:6" ht="15" customHeight="1">
      <c r="A37" s="1230">
        <v>16</v>
      </c>
      <c r="B37" s="1208" t="s">
        <v>3030</v>
      </c>
      <c r="C37" s="1223"/>
      <c r="D37" s="1221"/>
      <c r="E37" s="1218"/>
      <c r="F37" s="1233"/>
    </row>
    <row r="38" spans="1:6" ht="30.75" customHeight="1">
      <c r="A38" s="1210"/>
      <c r="B38" s="1209" t="s">
        <v>3055</v>
      </c>
      <c r="C38" s="1231" t="s">
        <v>448</v>
      </c>
      <c r="D38" s="1216">
        <v>1</v>
      </c>
      <c r="E38" s="1232">
        <v>0</v>
      </c>
      <c r="F38" s="1232">
        <f>E38*D38</f>
        <v>0</v>
      </c>
    </row>
    <row r="39" spans="1:6" ht="15" customHeight="1">
      <c r="A39" s="1230">
        <v>17</v>
      </c>
      <c r="B39" s="1208" t="s">
        <v>3031</v>
      </c>
      <c r="C39" s="1223"/>
      <c r="D39" s="1221"/>
      <c r="E39" s="1218"/>
      <c r="F39" s="1233"/>
    </row>
    <row r="40" spans="1:6" ht="30.75" customHeight="1">
      <c r="A40" s="1210"/>
      <c r="B40" s="1209" t="s">
        <v>3056</v>
      </c>
      <c r="C40" s="1231" t="s">
        <v>448</v>
      </c>
      <c r="D40" s="1216">
        <v>1</v>
      </c>
      <c r="E40" s="1232">
        <v>0</v>
      </c>
      <c r="F40" s="1232">
        <f>E40*D40</f>
        <v>0</v>
      </c>
    </row>
    <row r="41" spans="1:6" ht="15" customHeight="1">
      <c r="A41" s="1230">
        <v>18</v>
      </c>
      <c r="B41" s="1208" t="s">
        <v>3032</v>
      </c>
      <c r="C41" s="1223"/>
      <c r="D41" s="1221"/>
      <c r="E41" s="1218"/>
      <c r="F41" s="1233"/>
    </row>
    <row r="42" spans="1:6" ht="30.75" customHeight="1">
      <c r="A42" s="1210"/>
      <c r="B42" s="1209" t="s">
        <v>3057</v>
      </c>
      <c r="C42" s="1231" t="s">
        <v>448</v>
      </c>
      <c r="D42" s="1216">
        <v>1</v>
      </c>
      <c r="E42" s="1232">
        <v>0</v>
      </c>
      <c r="F42" s="1232">
        <f>E42*D42</f>
        <v>0</v>
      </c>
    </row>
    <row r="43" spans="1:6" ht="15" customHeight="1">
      <c r="A43" s="1230">
        <v>19</v>
      </c>
      <c r="B43" s="1208" t="s">
        <v>3033</v>
      </c>
      <c r="C43" s="1223"/>
      <c r="D43" s="1221"/>
      <c r="E43" s="1218"/>
      <c r="F43" s="1233"/>
    </row>
    <row r="44" spans="1:6" ht="30.75" customHeight="1">
      <c r="A44" s="1210"/>
      <c r="B44" s="1209" t="s">
        <v>3068</v>
      </c>
      <c r="C44" s="1231" t="s">
        <v>448</v>
      </c>
      <c r="D44" s="1216">
        <v>1</v>
      </c>
      <c r="E44" s="1232">
        <v>0</v>
      </c>
      <c r="F44" s="1232">
        <f>E44*D44</f>
        <v>0</v>
      </c>
    </row>
    <row r="45" spans="1:6" ht="15" customHeight="1">
      <c r="A45" s="1230">
        <v>20</v>
      </c>
      <c r="B45" s="1208" t="s">
        <v>3034</v>
      </c>
      <c r="C45" s="1223"/>
      <c r="D45" s="1221"/>
      <c r="E45" s="1218"/>
      <c r="F45" s="1233"/>
    </row>
    <row r="46" spans="1:6" ht="30.75" customHeight="1">
      <c r="A46" s="1210"/>
      <c r="B46" s="1209" t="s">
        <v>3069</v>
      </c>
      <c r="C46" s="1231" t="s">
        <v>448</v>
      </c>
      <c r="D46" s="1216">
        <v>1</v>
      </c>
      <c r="E46" s="1232">
        <v>0</v>
      </c>
      <c r="F46" s="1232">
        <f>E46*D46</f>
        <v>0</v>
      </c>
    </row>
    <row r="47" spans="1:6" ht="15" customHeight="1">
      <c r="A47" s="1230">
        <v>21</v>
      </c>
      <c r="B47" s="1208" t="s">
        <v>3035</v>
      </c>
      <c r="C47" s="1223"/>
      <c r="D47" s="1221"/>
      <c r="E47" s="1218"/>
      <c r="F47" s="1233"/>
    </row>
    <row r="48" spans="1:6" ht="30.75" customHeight="1">
      <c r="A48" s="1210"/>
      <c r="B48" s="1209" t="s">
        <v>3070</v>
      </c>
      <c r="C48" s="1231" t="s">
        <v>448</v>
      </c>
      <c r="D48" s="1216">
        <v>1</v>
      </c>
      <c r="E48" s="1232">
        <v>0</v>
      </c>
      <c r="F48" s="1232">
        <f>E48*D48</f>
        <v>0</v>
      </c>
    </row>
    <row r="49" spans="1:6" ht="15" customHeight="1">
      <c r="A49" s="1230">
        <v>22</v>
      </c>
      <c r="B49" s="1208" t="s">
        <v>3036</v>
      </c>
      <c r="C49" s="1223"/>
      <c r="D49" s="1221"/>
      <c r="E49" s="1218"/>
      <c r="F49" s="1233"/>
    </row>
    <row r="50" spans="1:6" ht="30.75" customHeight="1">
      <c r="A50" s="1210"/>
      <c r="B50" s="1209" t="s">
        <v>3071</v>
      </c>
      <c r="C50" s="1231" t="s">
        <v>448</v>
      </c>
      <c r="D50" s="1216">
        <v>1</v>
      </c>
      <c r="E50" s="1232">
        <v>0</v>
      </c>
      <c r="F50" s="1232">
        <f>E50*D50</f>
        <v>0</v>
      </c>
    </row>
    <row r="51" spans="1:6" ht="15" customHeight="1">
      <c r="A51" s="1230">
        <v>23</v>
      </c>
      <c r="B51" s="1208" t="s">
        <v>3037</v>
      </c>
      <c r="C51" s="1223"/>
      <c r="D51" s="1221"/>
      <c r="E51" s="1218"/>
      <c r="F51" s="1233"/>
    </row>
    <row r="52" spans="1:6" ht="30.75" customHeight="1">
      <c r="A52" s="1210"/>
      <c r="B52" s="1209" t="s">
        <v>3062</v>
      </c>
      <c r="C52" s="1231" t="s">
        <v>448</v>
      </c>
      <c r="D52" s="1216">
        <v>1</v>
      </c>
      <c r="E52" s="1232">
        <v>0</v>
      </c>
      <c r="F52" s="1232">
        <f>E52*D52</f>
        <v>0</v>
      </c>
    </row>
    <row r="53" spans="1:6" ht="15" customHeight="1">
      <c r="A53" s="1230">
        <v>24</v>
      </c>
      <c r="B53" s="1208" t="s">
        <v>3038</v>
      </c>
      <c r="C53" s="1223"/>
      <c r="D53" s="1221"/>
      <c r="E53" s="1218"/>
      <c r="F53" s="1233"/>
    </row>
    <row r="54" spans="1:6" ht="30.75" customHeight="1">
      <c r="A54" s="1210"/>
      <c r="B54" s="1209" t="s">
        <v>3072</v>
      </c>
      <c r="C54" s="1231" t="s">
        <v>448</v>
      </c>
      <c r="D54" s="1216">
        <v>1</v>
      </c>
      <c r="E54" s="1232">
        <v>0</v>
      </c>
      <c r="F54" s="1232">
        <f>E54*D54</f>
        <v>0</v>
      </c>
    </row>
    <row r="55" spans="1:6" ht="15" customHeight="1">
      <c r="A55" s="1230">
        <v>25</v>
      </c>
      <c r="B55" s="1208" t="s">
        <v>3039</v>
      </c>
      <c r="C55" s="1223"/>
      <c r="D55" s="1221"/>
      <c r="E55" s="1218"/>
      <c r="F55" s="1233"/>
    </row>
    <row r="56" spans="1:6" ht="30.75" customHeight="1">
      <c r="A56" s="1210"/>
      <c r="B56" s="1209" t="s">
        <v>3072</v>
      </c>
      <c r="C56" s="1231" t="s">
        <v>448</v>
      </c>
      <c r="D56" s="1216">
        <v>1</v>
      </c>
      <c r="E56" s="1232">
        <v>0</v>
      </c>
      <c r="F56" s="1232">
        <f>E56*D56</f>
        <v>0</v>
      </c>
    </row>
    <row r="57" spans="1:6" ht="15" customHeight="1">
      <c r="A57" s="1230">
        <v>26</v>
      </c>
      <c r="B57" s="1208" t="s">
        <v>3040</v>
      </c>
      <c r="C57" s="1223"/>
      <c r="D57" s="1221"/>
      <c r="E57" s="1218"/>
      <c r="F57" s="1233"/>
    </row>
    <row r="58" spans="1:6" ht="30.75" customHeight="1">
      <c r="A58" s="1210"/>
      <c r="B58" s="1209" t="s">
        <v>3072</v>
      </c>
      <c r="C58" s="1231" t="s">
        <v>448</v>
      </c>
      <c r="D58" s="1216">
        <v>1</v>
      </c>
      <c r="E58" s="1232">
        <v>0</v>
      </c>
      <c r="F58" s="1232">
        <f>E58*D58</f>
        <v>0</v>
      </c>
    </row>
    <row r="59" spans="1:6" ht="15" customHeight="1">
      <c r="A59" s="1230">
        <v>27</v>
      </c>
      <c r="B59" s="1208" t="s">
        <v>3041</v>
      </c>
      <c r="C59" s="1223"/>
      <c r="D59" s="1221"/>
      <c r="E59" s="1218"/>
      <c r="F59" s="1233"/>
    </row>
    <row r="60" spans="1:6" ht="30.75" customHeight="1">
      <c r="A60" s="1210"/>
      <c r="B60" s="1209" t="s">
        <v>3073</v>
      </c>
      <c r="C60" s="1231" t="s">
        <v>448</v>
      </c>
      <c r="D60" s="1216">
        <v>1</v>
      </c>
      <c r="E60" s="1232">
        <v>0</v>
      </c>
      <c r="F60" s="1232">
        <f t="shared" ref="F60" si="0">E60*D60</f>
        <v>0</v>
      </c>
    </row>
    <row r="61" spans="1:6" ht="15" customHeight="1">
      <c r="A61" s="1230">
        <v>28</v>
      </c>
      <c r="B61" s="1208" t="s">
        <v>3042</v>
      </c>
      <c r="C61" s="1223"/>
      <c r="D61" s="1221"/>
      <c r="E61" s="1218"/>
      <c r="F61" s="1233"/>
    </row>
    <row r="62" spans="1:6" ht="30.75" customHeight="1">
      <c r="A62" s="1210"/>
      <c r="B62" s="1209" t="s">
        <v>3073</v>
      </c>
      <c r="C62" s="1231" t="s">
        <v>448</v>
      </c>
      <c r="D62" s="1216">
        <v>1</v>
      </c>
      <c r="E62" s="1232">
        <v>0</v>
      </c>
      <c r="F62" s="1232">
        <f t="shared" ref="F62" si="1">E62*D62</f>
        <v>0</v>
      </c>
    </row>
    <row r="63" spans="1:6" ht="15" customHeight="1">
      <c r="A63" s="1230">
        <v>29</v>
      </c>
      <c r="B63" s="1208" t="s">
        <v>3043</v>
      </c>
      <c r="C63" s="1223"/>
      <c r="D63" s="1221"/>
      <c r="E63" s="1218"/>
      <c r="F63" s="1233"/>
    </row>
    <row r="64" spans="1:6" ht="30.75" customHeight="1">
      <c r="A64" s="1210"/>
      <c r="B64" s="1209" t="s">
        <v>3073</v>
      </c>
      <c r="C64" s="1231" t="s">
        <v>448</v>
      </c>
      <c r="D64" s="1216">
        <v>1</v>
      </c>
      <c r="E64" s="1232">
        <v>0</v>
      </c>
      <c r="F64" s="1232">
        <f t="shared" ref="F64" si="2">E64*D64</f>
        <v>0</v>
      </c>
    </row>
    <row r="65" spans="1:6">
      <c r="A65" s="1211"/>
      <c r="B65" s="61"/>
      <c r="D65" s="1226"/>
    </row>
    <row r="66" spans="1:6">
      <c r="A66" s="1234"/>
      <c r="B66" s="1236" t="s">
        <v>3044</v>
      </c>
      <c r="C66" s="1237"/>
      <c r="D66" s="1237"/>
      <c r="E66" s="1238"/>
      <c r="F66" s="1235">
        <f>SUM(F8:F64)</f>
        <v>0</v>
      </c>
    </row>
    <row r="69" spans="1:6">
      <c r="B69" s="1229"/>
    </row>
  </sheetData>
  <pageMargins left="0.7" right="0.7" top="0.75" bottom="0.75" header="0.3" footer="0.3"/>
  <pageSetup paperSize="9" scale="7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6B3D-4E64-46E0-B5A7-DE68952CC2C4}">
  <sheetPr codeName="Sheet30">
    <tabColor rgb="FF00B0F0"/>
    <pageSetUpPr fitToPage="1"/>
  </sheetPr>
  <dimension ref="A1:AML38"/>
  <sheetViews>
    <sheetView view="pageBreakPreview" topLeftCell="A5" zoomScaleNormal="100" workbookViewId="0">
      <selection activeCell="A8" sqref="A8:D10"/>
    </sheetView>
  </sheetViews>
  <sheetFormatPr defaultColWidth="9.140625" defaultRowHeight="12.75"/>
  <cols>
    <col min="1" max="1" width="4.5703125" style="676" customWidth="1"/>
    <col min="2" max="2" width="27" style="676" bestFit="1" customWidth="1"/>
    <col min="3" max="3" width="43.5703125" style="676" customWidth="1"/>
    <col min="4" max="4" width="24.28515625" style="676" customWidth="1"/>
    <col min="5" max="5" width="17.85546875" style="676" customWidth="1"/>
    <col min="6" max="6" width="30" style="676" customWidth="1"/>
    <col min="7" max="7" width="18.42578125" style="676" customWidth="1"/>
    <col min="8" max="8" width="15.140625" style="676" customWidth="1"/>
    <col min="9" max="9" width="15.42578125" style="676" customWidth="1"/>
    <col min="10" max="10" width="14.42578125" style="676" customWidth="1"/>
    <col min="11" max="11" width="12.28515625" style="676" customWidth="1"/>
    <col min="12" max="1027" width="9.140625" style="676" customWidth="1"/>
    <col min="1028" max="16384" width="9.140625" style="676"/>
  </cols>
  <sheetData>
    <row r="1" spans="1:6" s="672" customFormat="1">
      <c r="A1" s="670"/>
      <c r="B1" s="670"/>
      <c r="C1" s="671"/>
      <c r="D1" s="671"/>
      <c r="F1" s="673"/>
    </row>
    <row r="2" spans="1:6" s="672" customFormat="1">
      <c r="B2" s="674"/>
      <c r="C2" s="674"/>
      <c r="D2" s="675"/>
      <c r="F2" s="673"/>
    </row>
    <row r="3" spans="1:6" ht="51">
      <c r="B3" s="677" t="s">
        <v>1842</v>
      </c>
      <c r="C3" s="678" t="s">
        <v>3109</v>
      </c>
      <c r="D3" s="677"/>
    </row>
    <row r="4" spans="1:6" ht="38.25">
      <c r="B4" s="679" t="s">
        <v>1843</v>
      </c>
      <c r="C4" s="675" t="s">
        <v>3110</v>
      </c>
      <c r="D4" s="679"/>
    </row>
    <row r="5" spans="1:6" ht="38.25">
      <c r="B5" s="680" t="s">
        <v>1844</v>
      </c>
      <c r="C5" s="678" t="s">
        <v>3111</v>
      </c>
      <c r="D5" s="680"/>
    </row>
    <row r="6" spans="1:6" ht="38.25">
      <c r="B6" s="679" t="s">
        <v>1845</v>
      </c>
      <c r="C6" s="675" t="s">
        <v>3112</v>
      </c>
      <c r="D6" s="679"/>
    </row>
    <row r="7" spans="1:6">
      <c r="B7" s="679"/>
      <c r="C7" s="675"/>
      <c r="D7" s="679"/>
    </row>
    <row r="8" spans="1:6" ht="12.75" customHeight="1">
      <c r="A8" s="1401" t="s">
        <v>3566</v>
      </c>
      <c r="B8" s="1401"/>
      <c r="C8" s="1401"/>
      <c r="D8" s="1401"/>
    </row>
    <row r="9" spans="1:6" ht="33" customHeight="1">
      <c r="A9" s="1402"/>
      <c r="B9" s="1402"/>
      <c r="C9" s="1402"/>
      <c r="D9" s="1402"/>
    </row>
    <row r="10" spans="1:6" ht="15.75" customHeight="1">
      <c r="A10" s="1403"/>
      <c r="B10" s="1403"/>
      <c r="C10" s="1403"/>
      <c r="D10" s="1403"/>
    </row>
    <row r="11" spans="1:6" ht="15.75" customHeight="1">
      <c r="A11" s="682"/>
      <c r="B11" s="682"/>
      <c r="C11" s="682"/>
      <c r="D11" s="682"/>
    </row>
    <row r="12" spans="1:6" ht="15.75" customHeight="1">
      <c r="A12" s="682"/>
      <c r="B12" s="682"/>
      <c r="C12" s="682"/>
      <c r="D12" s="682"/>
    </row>
    <row r="13" spans="1:6" ht="15.75" customHeight="1">
      <c r="A13" s="682"/>
      <c r="B13" s="682"/>
      <c r="C13" s="682"/>
      <c r="D13" s="682"/>
    </row>
    <row r="14" spans="1:6" ht="15.75" customHeight="1">
      <c r="A14" s="682"/>
      <c r="B14" s="682"/>
      <c r="C14" s="682"/>
      <c r="D14" s="682"/>
    </row>
    <row r="15" spans="1:6" ht="15.75" customHeight="1">
      <c r="A15" s="682"/>
      <c r="B15" s="682"/>
      <c r="C15" s="682"/>
      <c r="D15" s="682"/>
    </row>
    <row r="16" spans="1:6" ht="30.75" customHeight="1">
      <c r="A16" s="1404" t="s">
        <v>1</v>
      </c>
      <c r="B16" s="1404"/>
      <c r="C16" s="1404"/>
      <c r="D16" s="1404"/>
    </row>
    <row r="17" spans="1:13">
      <c r="A17" s="681"/>
      <c r="B17" s="681"/>
      <c r="C17" s="681"/>
      <c r="D17" s="681"/>
    </row>
    <row r="18" spans="1:13">
      <c r="A18" s="683"/>
      <c r="B18" s="683"/>
      <c r="C18" s="683"/>
      <c r="D18" s="683"/>
    </row>
    <row r="19" spans="1:13">
      <c r="A19" s="684" t="s">
        <v>418</v>
      </c>
      <c r="B19" s="1405" t="s">
        <v>3567</v>
      </c>
      <c r="C19" s="1406"/>
      <c r="D19" s="685">
        <f>'II.1. 1-Vodovod'!F283</f>
        <v>0</v>
      </c>
    </row>
    <row r="20" spans="1:13">
      <c r="A20" s="686" t="s">
        <v>558</v>
      </c>
      <c r="B20" s="1407" t="s">
        <v>2651</v>
      </c>
      <c r="C20" s="1408"/>
      <c r="D20" s="687">
        <f>'II.2. 2-Odvodnja'!F299</f>
        <v>0</v>
      </c>
    </row>
    <row r="21" spans="1:13">
      <c r="A21" s="688" t="s">
        <v>557</v>
      </c>
      <c r="B21" s="1397" t="s">
        <v>609</v>
      </c>
      <c r="C21" s="1398"/>
      <c r="D21" s="690">
        <f>'II.3. 3-Sanitarna oprema'!F151</f>
        <v>0</v>
      </c>
    </row>
    <row r="22" spans="1:13" s="672" customFormat="1">
      <c r="A22" s="691" t="s">
        <v>556</v>
      </c>
      <c r="B22" s="1399" t="s">
        <v>2652</v>
      </c>
      <c r="C22" s="1400"/>
      <c r="D22" s="692">
        <f>'II.4. 4-Zajedničke stavke'!F63</f>
        <v>0</v>
      </c>
    </row>
    <row r="23" spans="1:13">
      <c r="B23" s="693"/>
      <c r="C23" s="693"/>
      <c r="D23" s="694"/>
    </row>
    <row r="25" spans="1:13">
      <c r="A25" s="686"/>
      <c r="B25" s="689" t="s">
        <v>1853</v>
      </c>
      <c r="C25" s="695"/>
      <c r="D25" s="696">
        <f>ROUND(SUM(D19:D22),2)</f>
        <v>0</v>
      </c>
    </row>
    <row r="30" spans="1:13" s="697" customFormat="1">
      <c r="B30" s="170"/>
      <c r="C30" s="170"/>
      <c r="D30" s="170"/>
      <c r="E30" s="170"/>
      <c r="F30" s="170"/>
      <c r="G30" s="698"/>
      <c r="H30" s="170"/>
      <c r="I30" s="170"/>
      <c r="J30" s="170"/>
      <c r="K30" s="170"/>
      <c r="L30" s="170"/>
      <c r="M30" s="170"/>
    </row>
    <row r="31" spans="1:13" s="697" customFormat="1">
      <c r="B31" s="170"/>
      <c r="C31" s="170"/>
      <c r="D31" s="170"/>
      <c r="E31" s="170"/>
      <c r="F31" s="170"/>
      <c r="G31" s="698"/>
      <c r="H31" s="170"/>
      <c r="I31" s="170"/>
      <c r="J31" s="170"/>
      <c r="K31" s="170"/>
      <c r="L31" s="170"/>
      <c r="M31" s="170"/>
    </row>
    <row r="32" spans="1:13" s="697" customFormat="1">
      <c r="B32" s="170"/>
      <c r="C32" s="170"/>
      <c r="D32" s="170"/>
      <c r="E32" s="170"/>
      <c r="F32" s="170"/>
      <c r="G32" s="698"/>
      <c r="H32" s="170"/>
      <c r="I32" s="170"/>
      <c r="J32" s="170"/>
      <c r="K32" s="170"/>
      <c r="L32" s="170"/>
      <c r="M32" s="170"/>
    </row>
    <row r="33" spans="2:1026" s="697" customFormat="1">
      <c r="B33" s="170"/>
      <c r="C33" s="170"/>
      <c r="D33" s="170"/>
      <c r="E33" s="170"/>
      <c r="F33" s="170"/>
      <c r="G33" s="698"/>
      <c r="H33" s="170"/>
      <c r="I33" s="170"/>
      <c r="J33" s="170"/>
      <c r="K33" s="170"/>
      <c r="L33" s="170"/>
      <c r="M33" s="170"/>
    </row>
    <row r="34" spans="2:1026" s="697" customFormat="1">
      <c r="B34" s="170"/>
      <c r="C34" s="170"/>
      <c r="D34" s="170"/>
      <c r="E34" s="170"/>
      <c r="F34" s="170"/>
      <c r="G34" s="698"/>
      <c r="H34" s="170"/>
      <c r="I34" s="170"/>
      <c r="J34" s="170"/>
      <c r="K34" s="170"/>
      <c r="L34" s="170"/>
      <c r="M34" s="170"/>
    </row>
    <row r="35" spans="2:1026" s="697" customFormat="1">
      <c r="B35" s="170"/>
      <c r="C35" s="170"/>
      <c r="D35" s="170"/>
      <c r="E35" s="170"/>
      <c r="F35" s="170"/>
      <c r="G35" s="698"/>
      <c r="H35" s="170"/>
      <c r="I35" s="170"/>
      <c r="J35" s="170"/>
      <c r="K35" s="170"/>
      <c r="L35" s="170"/>
      <c r="M35" s="170"/>
    </row>
    <row r="36" spans="2:1026" s="697" customFormat="1">
      <c r="B36" s="170"/>
      <c r="C36" s="170"/>
      <c r="D36" s="170"/>
      <c r="E36" s="170"/>
      <c r="F36" s="170"/>
      <c r="G36" s="698"/>
      <c r="H36" s="170"/>
      <c r="I36" s="170"/>
      <c r="J36" s="170"/>
      <c r="K36" s="170"/>
      <c r="L36" s="170"/>
      <c r="M36" s="170"/>
    </row>
    <row r="37" spans="2:1026">
      <c r="B37" s="699"/>
      <c r="C37" s="699"/>
      <c r="D37" s="700"/>
      <c r="E37" s="701"/>
      <c r="F37" s="701"/>
      <c r="G37" s="702"/>
      <c r="H37" s="60"/>
      <c r="I37" s="60"/>
      <c r="J37" s="60"/>
      <c r="K37" s="60"/>
      <c r="L37" s="60"/>
      <c r="M37" s="60"/>
      <c r="N37" s="60"/>
      <c r="O37" s="672"/>
      <c r="P37" s="672"/>
      <c r="Q37" s="672"/>
      <c r="R37" s="672"/>
      <c r="S37" s="672"/>
      <c r="T37" s="672"/>
      <c r="U37" s="672"/>
      <c r="V37" s="672"/>
      <c r="W37" s="672"/>
      <c r="X37" s="672"/>
      <c r="Y37" s="672"/>
      <c r="Z37" s="672"/>
      <c r="AA37" s="672"/>
      <c r="AB37" s="672"/>
      <c r="AC37" s="672"/>
      <c r="AD37" s="672"/>
      <c r="AE37" s="672"/>
      <c r="AF37" s="672"/>
      <c r="AG37" s="672"/>
      <c r="AH37" s="672"/>
      <c r="AI37" s="672"/>
      <c r="AJ37" s="672"/>
      <c r="AK37" s="672"/>
      <c r="AL37" s="672"/>
      <c r="AM37" s="672"/>
      <c r="AN37" s="672"/>
      <c r="AO37" s="672"/>
      <c r="AP37" s="672"/>
      <c r="AQ37" s="672"/>
      <c r="AR37" s="672"/>
      <c r="AS37" s="672"/>
      <c r="AT37" s="672"/>
      <c r="AU37" s="672"/>
      <c r="AV37" s="672"/>
      <c r="AW37" s="672"/>
      <c r="AX37" s="672"/>
      <c r="AY37" s="672"/>
      <c r="AZ37" s="672"/>
      <c r="BA37" s="672"/>
      <c r="BB37" s="672"/>
      <c r="BC37" s="672"/>
      <c r="BD37" s="672"/>
      <c r="BE37" s="672"/>
      <c r="BF37" s="672"/>
      <c r="BG37" s="672"/>
      <c r="BH37" s="672"/>
      <c r="BI37" s="672"/>
      <c r="BJ37" s="672"/>
      <c r="BK37" s="672"/>
      <c r="BL37" s="672"/>
      <c r="BM37" s="672"/>
      <c r="BN37" s="672"/>
      <c r="BO37" s="672"/>
      <c r="BP37" s="672"/>
      <c r="BQ37" s="672"/>
      <c r="BR37" s="672"/>
      <c r="BS37" s="672"/>
      <c r="BT37" s="672"/>
      <c r="BU37" s="672"/>
      <c r="BV37" s="672"/>
      <c r="BW37" s="672"/>
      <c r="BX37" s="672"/>
      <c r="BY37" s="672"/>
      <c r="BZ37" s="672"/>
      <c r="CA37" s="672"/>
      <c r="CB37" s="672"/>
      <c r="CC37" s="672"/>
      <c r="CD37" s="672"/>
      <c r="CE37" s="672"/>
      <c r="CF37" s="672"/>
      <c r="CG37" s="672"/>
      <c r="CH37" s="672"/>
      <c r="CI37" s="672"/>
      <c r="CJ37" s="672"/>
      <c r="CK37" s="672"/>
      <c r="CL37" s="672"/>
      <c r="CM37" s="672"/>
      <c r="CN37" s="672"/>
      <c r="CO37" s="672"/>
      <c r="CP37" s="672"/>
      <c r="CQ37" s="672"/>
      <c r="CR37" s="672"/>
      <c r="CS37" s="672"/>
      <c r="CT37" s="672"/>
      <c r="CU37" s="672"/>
      <c r="CV37" s="672"/>
      <c r="CW37" s="672"/>
      <c r="CX37" s="672"/>
      <c r="CY37" s="672"/>
      <c r="CZ37" s="672"/>
      <c r="DA37" s="672"/>
      <c r="DB37" s="672"/>
      <c r="DC37" s="672"/>
      <c r="DD37" s="672"/>
      <c r="DE37" s="672"/>
      <c r="DF37" s="672"/>
      <c r="DG37" s="672"/>
      <c r="DH37" s="672"/>
      <c r="DI37" s="672"/>
      <c r="DJ37" s="672"/>
      <c r="DK37" s="672"/>
      <c r="DL37" s="672"/>
      <c r="DM37" s="672"/>
      <c r="DN37" s="672"/>
      <c r="DO37" s="672"/>
      <c r="DP37" s="672"/>
      <c r="DQ37" s="672"/>
      <c r="DR37" s="672"/>
      <c r="DS37" s="672"/>
      <c r="DT37" s="672"/>
      <c r="DU37" s="672"/>
      <c r="DV37" s="672"/>
      <c r="DW37" s="672"/>
      <c r="DX37" s="672"/>
      <c r="DY37" s="672"/>
      <c r="DZ37" s="672"/>
      <c r="EA37" s="672"/>
      <c r="EB37" s="672"/>
      <c r="EC37" s="672"/>
      <c r="ED37" s="672"/>
      <c r="EE37" s="672"/>
      <c r="EF37" s="672"/>
      <c r="EG37" s="672"/>
      <c r="EH37" s="672"/>
      <c r="EI37" s="672"/>
      <c r="EJ37" s="672"/>
      <c r="EK37" s="672"/>
      <c r="EL37" s="672"/>
      <c r="EM37" s="672"/>
      <c r="EN37" s="672"/>
      <c r="EO37" s="672"/>
      <c r="EP37" s="672"/>
      <c r="EQ37" s="672"/>
      <c r="ER37" s="672"/>
      <c r="ES37" s="672"/>
      <c r="ET37" s="672"/>
      <c r="EU37" s="672"/>
      <c r="EV37" s="672"/>
      <c r="EW37" s="672"/>
      <c r="EX37" s="672"/>
      <c r="EY37" s="672"/>
      <c r="EZ37" s="672"/>
      <c r="FA37" s="672"/>
      <c r="FB37" s="672"/>
      <c r="FC37" s="672"/>
      <c r="FD37" s="672"/>
      <c r="FE37" s="672"/>
      <c r="FF37" s="672"/>
      <c r="FG37" s="672"/>
      <c r="FH37" s="672"/>
      <c r="FI37" s="672"/>
      <c r="FJ37" s="672"/>
      <c r="FK37" s="672"/>
      <c r="FL37" s="672"/>
      <c r="FM37" s="672"/>
      <c r="FN37" s="672"/>
      <c r="FO37" s="672"/>
      <c r="FP37" s="672"/>
      <c r="FQ37" s="672"/>
      <c r="FR37" s="672"/>
      <c r="FS37" s="672"/>
      <c r="FT37" s="672"/>
      <c r="FU37" s="672"/>
      <c r="FV37" s="672"/>
      <c r="FW37" s="672"/>
      <c r="FX37" s="672"/>
      <c r="FY37" s="672"/>
      <c r="FZ37" s="672"/>
      <c r="GA37" s="672"/>
      <c r="GB37" s="672"/>
      <c r="GC37" s="672"/>
      <c r="GD37" s="672"/>
      <c r="GE37" s="672"/>
      <c r="GF37" s="672"/>
      <c r="GG37" s="672"/>
      <c r="GH37" s="672"/>
      <c r="GI37" s="672"/>
      <c r="GJ37" s="672"/>
      <c r="GK37" s="672"/>
      <c r="GL37" s="672"/>
      <c r="GM37" s="672"/>
      <c r="GN37" s="672"/>
      <c r="GO37" s="672"/>
      <c r="GP37" s="672"/>
      <c r="GQ37" s="672"/>
      <c r="GR37" s="672"/>
      <c r="GS37" s="672"/>
      <c r="GT37" s="672"/>
      <c r="GU37" s="672"/>
      <c r="GV37" s="672"/>
      <c r="GW37" s="672"/>
      <c r="GX37" s="672"/>
      <c r="GY37" s="672"/>
      <c r="GZ37" s="672"/>
      <c r="HA37" s="672"/>
      <c r="HB37" s="672"/>
      <c r="HC37" s="672"/>
      <c r="HD37" s="672"/>
      <c r="HE37" s="672"/>
      <c r="HF37" s="672"/>
      <c r="HG37" s="672"/>
      <c r="HH37" s="672"/>
      <c r="HI37" s="672"/>
      <c r="HJ37" s="672"/>
      <c r="HK37" s="672"/>
      <c r="HL37" s="672"/>
      <c r="HM37" s="672"/>
      <c r="HN37" s="672"/>
      <c r="HO37" s="672"/>
      <c r="HP37" s="672"/>
      <c r="HQ37" s="672"/>
      <c r="HR37" s="672"/>
      <c r="HS37" s="672"/>
      <c r="HT37" s="672"/>
      <c r="HU37" s="672"/>
      <c r="HV37" s="672"/>
      <c r="HW37" s="672"/>
      <c r="HX37" s="672"/>
      <c r="HY37" s="672"/>
      <c r="HZ37" s="672"/>
      <c r="IA37" s="672"/>
      <c r="IB37" s="672"/>
      <c r="IC37" s="672"/>
      <c r="ID37" s="672"/>
      <c r="IE37" s="672"/>
      <c r="IF37" s="672"/>
      <c r="IG37" s="672"/>
      <c r="IH37" s="672"/>
      <c r="II37" s="672"/>
      <c r="IJ37" s="672"/>
      <c r="IK37" s="672"/>
      <c r="IL37" s="672"/>
      <c r="IM37" s="672"/>
      <c r="IN37" s="672"/>
      <c r="IO37" s="672"/>
      <c r="IP37" s="672"/>
      <c r="IQ37" s="672"/>
      <c r="IR37" s="672"/>
      <c r="IS37" s="672"/>
      <c r="IT37" s="672"/>
      <c r="IU37" s="672"/>
      <c r="IV37" s="672"/>
      <c r="IW37" s="672"/>
      <c r="IX37" s="672"/>
      <c r="IY37" s="672"/>
      <c r="IZ37" s="672"/>
      <c r="JA37" s="672"/>
      <c r="JB37" s="672"/>
      <c r="JC37" s="672"/>
      <c r="JD37" s="672"/>
      <c r="JE37" s="672"/>
      <c r="JF37" s="672"/>
      <c r="JG37" s="672"/>
      <c r="JH37" s="672"/>
      <c r="JI37" s="672"/>
      <c r="JJ37" s="672"/>
      <c r="JK37" s="672"/>
      <c r="JL37" s="672"/>
      <c r="JM37" s="672"/>
      <c r="JN37" s="672"/>
      <c r="JO37" s="672"/>
      <c r="JP37" s="672"/>
      <c r="JQ37" s="672"/>
      <c r="JR37" s="672"/>
      <c r="JS37" s="672"/>
      <c r="JT37" s="672"/>
      <c r="JU37" s="672"/>
      <c r="JV37" s="672"/>
      <c r="JW37" s="672"/>
      <c r="JX37" s="672"/>
      <c r="JY37" s="672"/>
      <c r="JZ37" s="672"/>
      <c r="KA37" s="672"/>
      <c r="KB37" s="672"/>
      <c r="KC37" s="672"/>
      <c r="KD37" s="672"/>
      <c r="KE37" s="672"/>
      <c r="KF37" s="672"/>
      <c r="KG37" s="672"/>
      <c r="KH37" s="672"/>
      <c r="KI37" s="672"/>
      <c r="KJ37" s="672"/>
      <c r="KK37" s="672"/>
      <c r="KL37" s="672"/>
      <c r="KM37" s="672"/>
      <c r="KN37" s="672"/>
      <c r="KO37" s="672"/>
      <c r="KP37" s="672"/>
      <c r="KQ37" s="672"/>
      <c r="KR37" s="672"/>
      <c r="KS37" s="672"/>
      <c r="KT37" s="672"/>
      <c r="KU37" s="672"/>
      <c r="KV37" s="672"/>
      <c r="KW37" s="672"/>
      <c r="KX37" s="672"/>
      <c r="KY37" s="672"/>
      <c r="KZ37" s="672"/>
      <c r="LA37" s="672"/>
      <c r="LB37" s="672"/>
      <c r="LC37" s="672"/>
      <c r="LD37" s="672"/>
      <c r="LE37" s="672"/>
      <c r="LF37" s="672"/>
      <c r="LG37" s="672"/>
      <c r="LH37" s="672"/>
      <c r="LI37" s="672"/>
      <c r="LJ37" s="672"/>
      <c r="LK37" s="672"/>
      <c r="LL37" s="672"/>
      <c r="LM37" s="672"/>
      <c r="LN37" s="672"/>
      <c r="LO37" s="672"/>
      <c r="LP37" s="672"/>
      <c r="LQ37" s="672"/>
      <c r="LR37" s="672"/>
      <c r="LS37" s="672"/>
      <c r="LT37" s="672"/>
      <c r="LU37" s="672"/>
      <c r="LV37" s="672"/>
      <c r="LW37" s="672"/>
      <c r="LX37" s="672"/>
      <c r="LY37" s="672"/>
      <c r="LZ37" s="672"/>
      <c r="MA37" s="672"/>
      <c r="MB37" s="672"/>
      <c r="MC37" s="672"/>
      <c r="MD37" s="672"/>
      <c r="ME37" s="672"/>
      <c r="MF37" s="672"/>
      <c r="MG37" s="672"/>
      <c r="MH37" s="672"/>
      <c r="MI37" s="672"/>
      <c r="MJ37" s="672"/>
      <c r="MK37" s="672"/>
      <c r="ML37" s="672"/>
      <c r="MM37" s="672"/>
      <c r="MN37" s="672"/>
      <c r="MO37" s="672"/>
      <c r="MP37" s="672"/>
      <c r="MQ37" s="672"/>
      <c r="MR37" s="672"/>
      <c r="MS37" s="672"/>
      <c r="MT37" s="672"/>
      <c r="MU37" s="672"/>
      <c r="MV37" s="672"/>
      <c r="MW37" s="672"/>
      <c r="MX37" s="672"/>
      <c r="MY37" s="672"/>
      <c r="MZ37" s="672"/>
      <c r="NA37" s="672"/>
      <c r="NB37" s="672"/>
      <c r="NC37" s="672"/>
      <c r="ND37" s="672"/>
      <c r="NE37" s="672"/>
      <c r="NF37" s="672"/>
      <c r="NG37" s="672"/>
      <c r="NH37" s="672"/>
      <c r="NI37" s="672"/>
      <c r="NJ37" s="672"/>
      <c r="NK37" s="672"/>
      <c r="NL37" s="672"/>
      <c r="NM37" s="672"/>
      <c r="NN37" s="672"/>
      <c r="NO37" s="672"/>
      <c r="NP37" s="672"/>
      <c r="NQ37" s="672"/>
      <c r="NR37" s="672"/>
      <c r="NS37" s="672"/>
      <c r="NT37" s="672"/>
      <c r="NU37" s="672"/>
      <c r="NV37" s="672"/>
      <c r="NW37" s="672"/>
      <c r="NX37" s="672"/>
      <c r="NY37" s="672"/>
      <c r="NZ37" s="672"/>
      <c r="OA37" s="672"/>
      <c r="OB37" s="672"/>
      <c r="OC37" s="672"/>
      <c r="OD37" s="672"/>
      <c r="OE37" s="672"/>
      <c r="OF37" s="672"/>
      <c r="OG37" s="672"/>
      <c r="OH37" s="672"/>
      <c r="OI37" s="672"/>
      <c r="OJ37" s="672"/>
      <c r="OK37" s="672"/>
      <c r="OL37" s="672"/>
      <c r="OM37" s="672"/>
      <c r="ON37" s="672"/>
      <c r="OO37" s="672"/>
      <c r="OP37" s="672"/>
      <c r="OQ37" s="672"/>
      <c r="OR37" s="672"/>
      <c r="OS37" s="672"/>
      <c r="OT37" s="672"/>
      <c r="OU37" s="672"/>
      <c r="OV37" s="672"/>
      <c r="OW37" s="672"/>
      <c r="OX37" s="672"/>
      <c r="OY37" s="672"/>
      <c r="OZ37" s="672"/>
      <c r="PA37" s="672"/>
      <c r="PB37" s="672"/>
      <c r="PC37" s="672"/>
      <c r="PD37" s="672"/>
      <c r="PE37" s="672"/>
      <c r="PF37" s="672"/>
      <c r="PG37" s="672"/>
      <c r="PH37" s="672"/>
      <c r="PI37" s="672"/>
      <c r="PJ37" s="672"/>
      <c r="PK37" s="672"/>
      <c r="PL37" s="672"/>
      <c r="PM37" s="672"/>
      <c r="PN37" s="672"/>
      <c r="PO37" s="672"/>
      <c r="PP37" s="672"/>
      <c r="PQ37" s="672"/>
      <c r="PR37" s="672"/>
      <c r="PS37" s="672"/>
      <c r="PT37" s="672"/>
      <c r="PU37" s="672"/>
      <c r="PV37" s="672"/>
      <c r="PW37" s="672"/>
      <c r="PX37" s="672"/>
      <c r="PY37" s="672"/>
      <c r="PZ37" s="672"/>
      <c r="QA37" s="672"/>
      <c r="QB37" s="672"/>
      <c r="QC37" s="672"/>
      <c r="QD37" s="672"/>
      <c r="QE37" s="672"/>
      <c r="QF37" s="672"/>
      <c r="QG37" s="672"/>
      <c r="QH37" s="672"/>
      <c r="QI37" s="672"/>
      <c r="QJ37" s="672"/>
      <c r="QK37" s="672"/>
      <c r="QL37" s="672"/>
      <c r="QM37" s="672"/>
      <c r="QN37" s="672"/>
      <c r="QO37" s="672"/>
      <c r="QP37" s="672"/>
      <c r="QQ37" s="672"/>
      <c r="QR37" s="672"/>
      <c r="QS37" s="672"/>
      <c r="QT37" s="672"/>
      <c r="QU37" s="672"/>
      <c r="QV37" s="672"/>
      <c r="QW37" s="672"/>
      <c r="QX37" s="672"/>
      <c r="QY37" s="672"/>
      <c r="QZ37" s="672"/>
      <c r="RA37" s="672"/>
      <c r="RB37" s="672"/>
      <c r="RC37" s="672"/>
      <c r="RD37" s="672"/>
      <c r="RE37" s="672"/>
      <c r="RF37" s="672"/>
      <c r="RG37" s="672"/>
      <c r="RH37" s="672"/>
      <c r="RI37" s="672"/>
      <c r="RJ37" s="672"/>
      <c r="RK37" s="672"/>
      <c r="RL37" s="672"/>
      <c r="RM37" s="672"/>
      <c r="RN37" s="672"/>
      <c r="RO37" s="672"/>
      <c r="RP37" s="672"/>
      <c r="RQ37" s="672"/>
      <c r="RR37" s="672"/>
      <c r="RS37" s="672"/>
      <c r="RT37" s="672"/>
      <c r="RU37" s="672"/>
      <c r="RV37" s="672"/>
      <c r="RW37" s="672"/>
      <c r="RX37" s="672"/>
      <c r="RY37" s="672"/>
      <c r="RZ37" s="672"/>
      <c r="SA37" s="672"/>
      <c r="SB37" s="672"/>
      <c r="SC37" s="672"/>
      <c r="SD37" s="672"/>
      <c r="SE37" s="672"/>
      <c r="SF37" s="672"/>
      <c r="SG37" s="672"/>
      <c r="SH37" s="672"/>
      <c r="SI37" s="672"/>
      <c r="SJ37" s="672"/>
      <c r="SK37" s="672"/>
      <c r="SL37" s="672"/>
      <c r="SM37" s="672"/>
      <c r="SN37" s="672"/>
      <c r="SO37" s="672"/>
      <c r="SP37" s="672"/>
      <c r="SQ37" s="672"/>
      <c r="SR37" s="672"/>
      <c r="SS37" s="672"/>
      <c r="ST37" s="672"/>
      <c r="SU37" s="672"/>
      <c r="SV37" s="672"/>
      <c r="SW37" s="672"/>
      <c r="SX37" s="672"/>
      <c r="SY37" s="672"/>
      <c r="SZ37" s="672"/>
      <c r="TA37" s="672"/>
      <c r="TB37" s="672"/>
      <c r="TC37" s="672"/>
      <c r="TD37" s="672"/>
      <c r="TE37" s="672"/>
      <c r="TF37" s="672"/>
      <c r="TG37" s="672"/>
      <c r="TH37" s="672"/>
      <c r="TI37" s="672"/>
      <c r="TJ37" s="672"/>
      <c r="TK37" s="672"/>
      <c r="TL37" s="672"/>
      <c r="TM37" s="672"/>
      <c r="TN37" s="672"/>
      <c r="TO37" s="672"/>
      <c r="TP37" s="672"/>
      <c r="TQ37" s="672"/>
      <c r="TR37" s="672"/>
      <c r="TS37" s="672"/>
      <c r="TT37" s="672"/>
      <c r="TU37" s="672"/>
      <c r="TV37" s="672"/>
      <c r="TW37" s="672"/>
      <c r="TX37" s="672"/>
      <c r="TY37" s="672"/>
      <c r="TZ37" s="672"/>
      <c r="UA37" s="672"/>
      <c r="UB37" s="672"/>
      <c r="UC37" s="672"/>
      <c r="UD37" s="672"/>
      <c r="UE37" s="672"/>
      <c r="UF37" s="672"/>
      <c r="UG37" s="672"/>
      <c r="UH37" s="672"/>
      <c r="UI37" s="672"/>
      <c r="UJ37" s="672"/>
      <c r="UK37" s="672"/>
      <c r="UL37" s="672"/>
      <c r="UM37" s="672"/>
      <c r="UN37" s="672"/>
      <c r="UO37" s="672"/>
      <c r="UP37" s="672"/>
      <c r="UQ37" s="672"/>
      <c r="UR37" s="672"/>
      <c r="US37" s="672"/>
      <c r="UT37" s="672"/>
      <c r="UU37" s="672"/>
      <c r="UV37" s="672"/>
      <c r="UW37" s="672"/>
      <c r="UX37" s="672"/>
      <c r="UY37" s="672"/>
      <c r="UZ37" s="672"/>
      <c r="VA37" s="672"/>
      <c r="VB37" s="672"/>
      <c r="VC37" s="672"/>
      <c r="VD37" s="672"/>
      <c r="VE37" s="672"/>
      <c r="VF37" s="672"/>
      <c r="VG37" s="672"/>
      <c r="VH37" s="672"/>
      <c r="VI37" s="672"/>
      <c r="VJ37" s="672"/>
      <c r="VK37" s="672"/>
      <c r="VL37" s="672"/>
      <c r="VM37" s="672"/>
      <c r="VN37" s="672"/>
      <c r="VO37" s="672"/>
      <c r="VP37" s="672"/>
      <c r="VQ37" s="672"/>
      <c r="VR37" s="672"/>
      <c r="VS37" s="672"/>
      <c r="VT37" s="672"/>
      <c r="VU37" s="672"/>
      <c r="VV37" s="672"/>
      <c r="VW37" s="672"/>
      <c r="VX37" s="672"/>
      <c r="VY37" s="672"/>
      <c r="VZ37" s="672"/>
      <c r="WA37" s="672"/>
      <c r="WB37" s="672"/>
      <c r="WC37" s="672"/>
      <c r="WD37" s="672"/>
      <c r="WE37" s="672"/>
      <c r="WF37" s="672"/>
      <c r="WG37" s="672"/>
      <c r="WH37" s="672"/>
      <c r="WI37" s="672"/>
      <c r="WJ37" s="672"/>
      <c r="WK37" s="672"/>
      <c r="WL37" s="672"/>
      <c r="WM37" s="672"/>
      <c r="WN37" s="672"/>
      <c r="WO37" s="672"/>
      <c r="WP37" s="672"/>
      <c r="WQ37" s="672"/>
      <c r="WR37" s="672"/>
      <c r="WS37" s="672"/>
      <c r="WT37" s="672"/>
      <c r="WU37" s="672"/>
      <c r="WV37" s="672"/>
      <c r="WW37" s="672"/>
      <c r="WX37" s="672"/>
      <c r="WY37" s="672"/>
      <c r="WZ37" s="672"/>
      <c r="XA37" s="672"/>
      <c r="XB37" s="672"/>
      <c r="XC37" s="672"/>
      <c r="XD37" s="672"/>
      <c r="XE37" s="672"/>
      <c r="XF37" s="672"/>
      <c r="XG37" s="672"/>
      <c r="XH37" s="672"/>
      <c r="XI37" s="672"/>
      <c r="XJ37" s="672"/>
      <c r="XK37" s="672"/>
      <c r="XL37" s="672"/>
      <c r="XM37" s="672"/>
      <c r="XN37" s="672"/>
      <c r="XO37" s="672"/>
      <c r="XP37" s="672"/>
      <c r="XQ37" s="672"/>
      <c r="XR37" s="672"/>
      <c r="XS37" s="672"/>
      <c r="XT37" s="672"/>
      <c r="XU37" s="672"/>
      <c r="XV37" s="672"/>
      <c r="XW37" s="672"/>
      <c r="XX37" s="672"/>
      <c r="XY37" s="672"/>
      <c r="XZ37" s="672"/>
      <c r="YA37" s="672"/>
      <c r="YB37" s="672"/>
      <c r="YC37" s="672"/>
      <c r="YD37" s="672"/>
      <c r="YE37" s="672"/>
      <c r="YF37" s="672"/>
      <c r="YG37" s="672"/>
      <c r="YH37" s="672"/>
      <c r="YI37" s="672"/>
      <c r="YJ37" s="672"/>
      <c r="YK37" s="672"/>
      <c r="YL37" s="672"/>
      <c r="YM37" s="672"/>
      <c r="YN37" s="672"/>
      <c r="YO37" s="672"/>
      <c r="YP37" s="672"/>
      <c r="YQ37" s="672"/>
      <c r="YR37" s="672"/>
      <c r="YS37" s="672"/>
      <c r="YT37" s="672"/>
      <c r="YU37" s="672"/>
      <c r="YV37" s="672"/>
      <c r="YW37" s="672"/>
      <c r="YX37" s="672"/>
      <c r="YY37" s="672"/>
      <c r="YZ37" s="672"/>
      <c r="ZA37" s="672"/>
      <c r="ZB37" s="672"/>
      <c r="ZC37" s="672"/>
      <c r="ZD37" s="672"/>
      <c r="ZE37" s="672"/>
      <c r="ZF37" s="672"/>
      <c r="ZG37" s="672"/>
      <c r="ZH37" s="672"/>
      <c r="ZI37" s="672"/>
      <c r="ZJ37" s="672"/>
      <c r="ZK37" s="672"/>
      <c r="ZL37" s="672"/>
      <c r="ZM37" s="672"/>
      <c r="ZN37" s="672"/>
      <c r="ZO37" s="672"/>
      <c r="ZP37" s="672"/>
      <c r="ZQ37" s="672"/>
      <c r="ZR37" s="672"/>
      <c r="ZS37" s="672"/>
      <c r="ZT37" s="672"/>
      <c r="ZU37" s="672"/>
      <c r="ZV37" s="672"/>
      <c r="ZW37" s="672"/>
      <c r="ZX37" s="672"/>
      <c r="ZY37" s="672"/>
      <c r="ZZ37" s="672"/>
      <c r="AAA37" s="672"/>
      <c r="AAB37" s="672"/>
      <c r="AAC37" s="672"/>
      <c r="AAD37" s="672"/>
      <c r="AAE37" s="672"/>
      <c r="AAF37" s="672"/>
      <c r="AAG37" s="672"/>
      <c r="AAH37" s="672"/>
      <c r="AAI37" s="672"/>
      <c r="AAJ37" s="672"/>
      <c r="AAK37" s="672"/>
      <c r="AAL37" s="672"/>
      <c r="AAM37" s="672"/>
      <c r="AAN37" s="672"/>
      <c r="AAO37" s="672"/>
      <c r="AAP37" s="672"/>
      <c r="AAQ37" s="672"/>
      <c r="AAR37" s="672"/>
      <c r="AAS37" s="672"/>
      <c r="AAT37" s="672"/>
      <c r="AAU37" s="672"/>
      <c r="AAV37" s="672"/>
      <c r="AAW37" s="672"/>
      <c r="AAX37" s="672"/>
      <c r="AAY37" s="672"/>
      <c r="AAZ37" s="672"/>
      <c r="ABA37" s="672"/>
      <c r="ABB37" s="672"/>
      <c r="ABC37" s="672"/>
      <c r="ABD37" s="672"/>
      <c r="ABE37" s="672"/>
      <c r="ABF37" s="672"/>
      <c r="ABG37" s="672"/>
      <c r="ABH37" s="672"/>
      <c r="ABI37" s="672"/>
      <c r="ABJ37" s="672"/>
      <c r="ABK37" s="672"/>
      <c r="ABL37" s="672"/>
      <c r="ABM37" s="672"/>
      <c r="ABN37" s="672"/>
      <c r="ABO37" s="672"/>
      <c r="ABP37" s="672"/>
      <c r="ABQ37" s="672"/>
      <c r="ABR37" s="672"/>
      <c r="ABS37" s="672"/>
      <c r="ABT37" s="672"/>
      <c r="ABU37" s="672"/>
      <c r="ABV37" s="672"/>
      <c r="ABW37" s="672"/>
      <c r="ABX37" s="672"/>
      <c r="ABY37" s="672"/>
      <c r="ABZ37" s="672"/>
      <c r="ACA37" s="672"/>
      <c r="ACB37" s="672"/>
      <c r="ACC37" s="672"/>
      <c r="ACD37" s="672"/>
      <c r="ACE37" s="672"/>
      <c r="ACF37" s="672"/>
      <c r="ACG37" s="672"/>
      <c r="ACH37" s="672"/>
      <c r="ACI37" s="672"/>
      <c r="ACJ37" s="672"/>
      <c r="ACK37" s="672"/>
      <c r="ACL37" s="672"/>
      <c r="ACM37" s="672"/>
      <c r="ACN37" s="672"/>
      <c r="ACO37" s="672"/>
      <c r="ACP37" s="672"/>
      <c r="ACQ37" s="672"/>
      <c r="ACR37" s="672"/>
      <c r="ACS37" s="672"/>
      <c r="ACT37" s="672"/>
      <c r="ACU37" s="672"/>
      <c r="ACV37" s="672"/>
      <c r="ACW37" s="672"/>
      <c r="ACX37" s="672"/>
      <c r="ACY37" s="672"/>
      <c r="ACZ37" s="672"/>
      <c r="ADA37" s="672"/>
      <c r="ADB37" s="672"/>
      <c r="ADC37" s="672"/>
      <c r="ADD37" s="672"/>
      <c r="ADE37" s="672"/>
      <c r="ADF37" s="672"/>
      <c r="ADG37" s="672"/>
      <c r="ADH37" s="672"/>
      <c r="ADI37" s="672"/>
      <c r="ADJ37" s="672"/>
      <c r="ADK37" s="672"/>
      <c r="ADL37" s="672"/>
      <c r="ADM37" s="672"/>
      <c r="ADN37" s="672"/>
      <c r="ADO37" s="672"/>
      <c r="ADP37" s="672"/>
      <c r="ADQ37" s="672"/>
      <c r="ADR37" s="672"/>
      <c r="ADS37" s="672"/>
      <c r="ADT37" s="672"/>
      <c r="ADU37" s="672"/>
      <c r="ADV37" s="672"/>
      <c r="ADW37" s="672"/>
      <c r="ADX37" s="672"/>
      <c r="ADY37" s="672"/>
      <c r="ADZ37" s="672"/>
      <c r="AEA37" s="672"/>
      <c r="AEB37" s="672"/>
      <c r="AEC37" s="672"/>
      <c r="AED37" s="672"/>
      <c r="AEE37" s="672"/>
      <c r="AEF37" s="672"/>
      <c r="AEG37" s="672"/>
      <c r="AEH37" s="672"/>
      <c r="AEI37" s="672"/>
      <c r="AEJ37" s="672"/>
      <c r="AEK37" s="672"/>
      <c r="AEL37" s="672"/>
      <c r="AEM37" s="672"/>
      <c r="AEN37" s="672"/>
      <c r="AEO37" s="672"/>
      <c r="AEP37" s="672"/>
      <c r="AEQ37" s="672"/>
      <c r="AER37" s="672"/>
      <c r="AES37" s="672"/>
      <c r="AET37" s="672"/>
      <c r="AEU37" s="672"/>
      <c r="AEV37" s="672"/>
      <c r="AEW37" s="672"/>
      <c r="AEX37" s="672"/>
      <c r="AEY37" s="672"/>
      <c r="AEZ37" s="672"/>
      <c r="AFA37" s="672"/>
      <c r="AFB37" s="672"/>
      <c r="AFC37" s="672"/>
      <c r="AFD37" s="672"/>
      <c r="AFE37" s="672"/>
      <c r="AFF37" s="672"/>
      <c r="AFG37" s="672"/>
      <c r="AFH37" s="672"/>
      <c r="AFI37" s="672"/>
      <c r="AFJ37" s="672"/>
      <c r="AFK37" s="672"/>
      <c r="AFL37" s="672"/>
      <c r="AFM37" s="672"/>
      <c r="AFN37" s="672"/>
      <c r="AFO37" s="672"/>
      <c r="AFP37" s="672"/>
      <c r="AFQ37" s="672"/>
      <c r="AFR37" s="672"/>
      <c r="AFS37" s="672"/>
      <c r="AFT37" s="672"/>
      <c r="AFU37" s="672"/>
      <c r="AFV37" s="672"/>
      <c r="AFW37" s="672"/>
      <c r="AFX37" s="672"/>
      <c r="AFY37" s="672"/>
      <c r="AFZ37" s="672"/>
      <c r="AGA37" s="672"/>
      <c r="AGB37" s="672"/>
      <c r="AGC37" s="672"/>
      <c r="AGD37" s="672"/>
      <c r="AGE37" s="672"/>
      <c r="AGF37" s="672"/>
      <c r="AGG37" s="672"/>
      <c r="AGH37" s="672"/>
      <c r="AGI37" s="672"/>
      <c r="AGJ37" s="672"/>
      <c r="AGK37" s="672"/>
      <c r="AGL37" s="672"/>
      <c r="AGM37" s="672"/>
      <c r="AGN37" s="672"/>
      <c r="AGO37" s="672"/>
      <c r="AGP37" s="672"/>
      <c r="AGQ37" s="672"/>
      <c r="AGR37" s="672"/>
      <c r="AGS37" s="672"/>
      <c r="AGT37" s="672"/>
      <c r="AGU37" s="672"/>
      <c r="AGV37" s="672"/>
      <c r="AGW37" s="672"/>
      <c r="AGX37" s="672"/>
      <c r="AGY37" s="672"/>
      <c r="AGZ37" s="672"/>
      <c r="AHA37" s="672"/>
      <c r="AHB37" s="672"/>
      <c r="AHC37" s="672"/>
      <c r="AHD37" s="672"/>
      <c r="AHE37" s="672"/>
      <c r="AHF37" s="672"/>
      <c r="AHG37" s="672"/>
      <c r="AHH37" s="672"/>
      <c r="AHI37" s="672"/>
      <c r="AHJ37" s="672"/>
      <c r="AHK37" s="672"/>
      <c r="AHL37" s="672"/>
      <c r="AHM37" s="672"/>
      <c r="AHN37" s="672"/>
      <c r="AHO37" s="672"/>
      <c r="AHP37" s="672"/>
      <c r="AHQ37" s="672"/>
      <c r="AHR37" s="672"/>
      <c r="AHS37" s="672"/>
      <c r="AHT37" s="672"/>
      <c r="AHU37" s="672"/>
      <c r="AHV37" s="672"/>
      <c r="AHW37" s="672"/>
      <c r="AHX37" s="672"/>
      <c r="AHY37" s="672"/>
      <c r="AHZ37" s="672"/>
      <c r="AIA37" s="672"/>
      <c r="AIB37" s="672"/>
      <c r="AIC37" s="672"/>
      <c r="AID37" s="672"/>
      <c r="AIE37" s="672"/>
      <c r="AIF37" s="672"/>
      <c r="AIG37" s="672"/>
      <c r="AIH37" s="672"/>
      <c r="AII37" s="672"/>
      <c r="AIJ37" s="672"/>
      <c r="AIK37" s="672"/>
      <c r="AIL37" s="672"/>
      <c r="AIM37" s="672"/>
      <c r="AIN37" s="672"/>
      <c r="AIO37" s="672"/>
      <c r="AIP37" s="672"/>
      <c r="AIQ37" s="672"/>
      <c r="AIR37" s="672"/>
      <c r="AIS37" s="672"/>
      <c r="AIT37" s="672"/>
      <c r="AIU37" s="672"/>
      <c r="AIV37" s="672"/>
      <c r="AIW37" s="672"/>
      <c r="AIX37" s="672"/>
      <c r="AIY37" s="672"/>
      <c r="AIZ37" s="672"/>
      <c r="AJA37" s="672"/>
      <c r="AJB37" s="672"/>
      <c r="AJC37" s="672"/>
      <c r="AJD37" s="672"/>
      <c r="AJE37" s="672"/>
      <c r="AJF37" s="672"/>
      <c r="AJG37" s="672"/>
      <c r="AJH37" s="672"/>
      <c r="AJI37" s="672"/>
      <c r="AJJ37" s="672"/>
      <c r="AJK37" s="672"/>
      <c r="AJL37" s="672"/>
      <c r="AJM37" s="672"/>
      <c r="AJN37" s="672"/>
      <c r="AJO37" s="672"/>
      <c r="AJP37" s="672"/>
      <c r="AJQ37" s="672"/>
      <c r="AJR37" s="672"/>
      <c r="AJS37" s="672"/>
      <c r="AJT37" s="672"/>
      <c r="AJU37" s="672"/>
      <c r="AJV37" s="672"/>
      <c r="AJW37" s="672"/>
      <c r="AJX37" s="672"/>
      <c r="AJY37" s="672"/>
      <c r="AJZ37" s="672"/>
      <c r="AKA37" s="672"/>
      <c r="AKB37" s="672"/>
      <c r="AKC37" s="672"/>
      <c r="AKD37" s="672"/>
      <c r="AKE37" s="672"/>
      <c r="AKF37" s="672"/>
      <c r="AKG37" s="672"/>
      <c r="AKH37" s="672"/>
      <c r="AKI37" s="672"/>
      <c r="AKJ37" s="672"/>
      <c r="AKK37" s="672"/>
      <c r="AKL37" s="672"/>
      <c r="AKM37" s="672"/>
      <c r="AKN37" s="672"/>
      <c r="AKO37" s="672"/>
      <c r="AKP37" s="672"/>
      <c r="AKQ37" s="672"/>
      <c r="AKR37" s="672"/>
      <c r="AKS37" s="672"/>
      <c r="AKT37" s="672"/>
      <c r="AKU37" s="672"/>
      <c r="AKV37" s="672"/>
      <c r="AKW37" s="672"/>
      <c r="AKX37" s="672"/>
      <c r="AKY37" s="672"/>
      <c r="AKZ37" s="672"/>
      <c r="ALA37" s="672"/>
      <c r="ALB37" s="672"/>
      <c r="ALC37" s="672"/>
      <c r="ALD37" s="672"/>
      <c r="ALE37" s="672"/>
      <c r="ALF37" s="672"/>
      <c r="ALG37" s="672"/>
      <c r="ALH37" s="672"/>
      <c r="ALI37" s="672"/>
      <c r="ALJ37" s="672"/>
      <c r="ALK37" s="672"/>
      <c r="ALL37" s="672"/>
      <c r="ALM37" s="672"/>
      <c r="ALN37" s="672"/>
      <c r="ALO37" s="672"/>
      <c r="ALP37" s="672"/>
      <c r="ALQ37" s="672"/>
      <c r="ALR37" s="672"/>
      <c r="ALS37" s="672"/>
      <c r="ALT37" s="672"/>
      <c r="ALU37" s="672"/>
      <c r="ALV37" s="672"/>
      <c r="ALW37" s="672"/>
      <c r="ALX37" s="672"/>
      <c r="ALY37" s="672"/>
      <c r="ALZ37" s="672"/>
      <c r="AMA37" s="672"/>
      <c r="AMB37" s="672"/>
      <c r="AMC37" s="672"/>
      <c r="AMD37" s="672"/>
      <c r="AME37" s="672"/>
      <c r="AMF37" s="672"/>
      <c r="AMG37" s="672"/>
      <c r="AMH37" s="672"/>
      <c r="AMI37" s="672"/>
      <c r="AMJ37" s="672"/>
      <c r="AMK37" s="672"/>
      <c r="AML37" s="672"/>
    </row>
    <row r="38" spans="2:1026">
      <c r="B38" s="699"/>
      <c r="C38" s="699"/>
      <c r="D38" s="700"/>
      <c r="E38" s="701"/>
      <c r="F38" s="701"/>
      <c r="G38" s="702"/>
      <c r="H38" s="60"/>
      <c r="I38" s="60"/>
      <c r="J38" s="60"/>
      <c r="K38" s="60"/>
      <c r="L38" s="60"/>
      <c r="M38" s="60"/>
      <c r="N38" s="60"/>
      <c r="O38" s="672"/>
      <c r="P38" s="672"/>
      <c r="Q38" s="672"/>
      <c r="R38" s="672"/>
      <c r="S38" s="672"/>
      <c r="T38" s="672"/>
      <c r="U38" s="672"/>
      <c r="V38" s="672"/>
      <c r="W38" s="672"/>
      <c r="X38" s="672"/>
      <c r="Y38" s="672"/>
      <c r="Z38" s="672"/>
      <c r="AA38" s="672"/>
      <c r="AB38" s="672"/>
      <c r="AC38" s="672"/>
      <c r="AD38" s="672"/>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672"/>
      <c r="BH38" s="672"/>
      <c r="BI38" s="672"/>
      <c r="BJ38" s="672"/>
      <c r="BK38" s="672"/>
      <c r="BL38" s="672"/>
      <c r="BM38" s="672"/>
      <c r="BN38" s="672"/>
      <c r="BO38" s="672"/>
      <c r="BP38" s="672"/>
      <c r="BQ38" s="672"/>
      <c r="BR38" s="672"/>
      <c r="BS38" s="672"/>
      <c r="BT38" s="672"/>
      <c r="BU38" s="672"/>
      <c r="BV38" s="672"/>
      <c r="BW38" s="672"/>
      <c r="BX38" s="672"/>
      <c r="BY38" s="672"/>
      <c r="BZ38" s="672"/>
      <c r="CA38" s="672"/>
      <c r="CB38" s="672"/>
      <c r="CC38" s="672"/>
      <c r="CD38" s="672"/>
      <c r="CE38" s="672"/>
      <c r="CF38" s="672"/>
      <c r="CG38" s="672"/>
      <c r="CH38" s="672"/>
      <c r="CI38" s="672"/>
      <c r="CJ38" s="672"/>
      <c r="CK38" s="672"/>
      <c r="CL38" s="672"/>
      <c r="CM38" s="672"/>
      <c r="CN38" s="672"/>
      <c r="CO38" s="672"/>
      <c r="CP38" s="672"/>
      <c r="CQ38" s="672"/>
      <c r="CR38" s="672"/>
      <c r="CS38" s="672"/>
      <c r="CT38" s="672"/>
      <c r="CU38" s="672"/>
      <c r="CV38" s="672"/>
      <c r="CW38" s="672"/>
      <c r="CX38" s="672"/>
      <c r="CY38" s="672"/>
      <c r="CZ38" s="672"/>
      <c r="DA38" s="672"/>
      <c r="DB38" s="672"/>
      <c r="DC38" s="672"/>
      <c r="DD38" s="672"/>
      <c r="DE38" s="672"/>
      <c r="DF38" s="672"/>
      <c r="DG38" s="672"/>
      <c r="DH38" s="672"/>
      <c r="DI38" s="672"/>
      <c r="DJ38" s="672"/>
      <c r="DK38" s="672"/>
      <c r="DL38" s="672"/>
      <c r="DM38" s="672"/>
      <c r="DN38" s="672"/>
      <c r="DO38" s="672"/>
      <c r="DP38" s="672"/>
      <c r="DQ38" s="672"/>
      <c r="DR38" s="672"/>
      <c r="DS38" s="672"/>
      <c r="DT38" s="672"/>
      <c r="DU38" s="672"/>
      <c r="DV38" s="672"/>
      <c r="DW38" s="672"/>
      <c r="DX38" s="672"/>
      <c r="DY38" s="672"/>
      <c r="DZ38" s="672"/>
      <c r="EA38" s="672"/>
      <c r="EB38" s="672"/>
      <c r="EC38" s="672"/>
      <c r="ED38" s="672"/>
      <c r="EE38" s="672"/>
      <c r="EF38" s="672"/>
      <c r="EG38" s="672"/>
      <c r="EH38" s="672"/>
      <c r="EI38" s="672"/>
      <c r="EJ38" s="672"/>
      <c r="EK38" s="672"/>
      <c r="EL38" s="672"/>
      <c r="EM38" s="672"/>
      <c r="EN38" s="672"/>
      <c r="EO38" s="672"/>
      <c r="EP38" s="672"/>
      <c r="EQ38" s="672"/>
      <c r="ER38" s="672"/>
      <c r="ES38" s="672"/>
      <c r="ET38" s="672"/>
      <c r="EU38" s="672"/>
      <c r="EV38" s="672"/>
      <c r="EW38" s="672"/>
      <c r="EX38" s="672"/>
      <c r="EY38" s="672"/>
      <c r="EZ38" s="672"/>
      <c r="FA38" s="672"/>
      <c r="FB38" s="672"/>
      <c r="FC38" s="672"/>
      <c r="FD38" s="672"/>
      <c r="FE38" s="672"/>
      <c r="FF38" s="672"/>
      <c r="FG38" s="672"/>
      <c r="FH38" s="672"/>
      <c r="FI38" s="672"/>
      <c r="FJ38" s="672"/>
      <c r="FK38" s="672"/>
      <c r="FL38" s="672"/>
      <c r="FM38" s="672"/>
      <c r="FN38" s="672"/>
      <c r="FO38" s="672"/>
      <c r="FP38" s="672"/>
      <c r="FQ38" s="672"/>
      <c r="FR38" s="672"/>
      <c r="FS38" s="672"/>
      <c r="FT38" s="672"/>
      <c r="FU38" s="672"/>
      <c r="FV38" s="672"/>
      <c r="FW38" s="672"/>
      <c r="FX38" s="672"/>
      <c r="FY38" s="672"/>
      <c r="FZ38" s="672"/>
      <c r="GA38" s="672"/>
      <c r="GB38" s="672"/>
      <c r="GC38" s="672"/>
      <c r="GD38" s="672"/>
      <c r="GE38" s="672"/>
      <c r="GF38" s="672"/>
      <c r="GG38" s="672"/>
      <c r="GH38" s="672"/>
      <c r="GI38" s="672"/>
      <c r="GJ38" s="672"/>
      <c r="GK38" s="672"/>
      <c r="GL38" s="672"/>
      <c r="GM38" s="672"/>
      <c r="GN38" s="672"/>
      <c r="GO38" s="672"/>
      <c r="GP38" s="672"/>
      <c r="GQ38" s="672"/>
      <c r="GR38" s="672"/>
      <c r="GS38" s="672"/>
      <c r="GT38" s="672"/>
      <c r="GU38" s="672"/>
      <c r="GV38" s="672"/>
      <c r="GW38" s="672"/>
      <c r="GX38" s="672"/>
      <c r="GY38" s="672"/>
      <c r="GZ38" s="672"/>
      <c r="HA38" s="672"/>
      <c r="HB38" s="672"/>
      <c r="HC38" s="672"/>
      <c r="HD38" s="672"/>
      <c r="HE38" s="672"/>
      <c r="HF38" s="672"/>
      <c r="HG38" s="672"/>
      <c r="HH38" s="672"/>
      <c r="HI38" s="672"/>
      <c r="HJ38" s="672"/>
      <c r="HK38" s="672"/>
      <c r="HL38" s="672"/>
      <c r="HM38" s="672"/>
      <c r="HN38" s="672"/>
      <c r="HO38" s="672"/>
      <c r="HP38" s="672"/>
      <c r="HQ38" s="672"/>
      <c r="HR38" s="672"/>
      <c r="HS38" s="672"/>
      <c r="HT38" s="672"/>
      <c r="HU38" s="672"/>
      <c r="HV38" s="672"/>
      <c r="HW38" s="672"/>
      <c r="HX38" s="672"/>
      <c r="HY38" s="672"/>
      <c r="HZ38" s="672"/>
      <c r="IA38" s="672"/>
      <c r="IB38" s="672"/>
      <c r="IC38" s="672"/>
      <c r="ID38" s="672"/>
      <c r="IE38" s="672"/>
      <c r="IF38" s="672"/>
      <c r="IG38" s="672"/>
      <c r="IH38" s="672"/>
      <c r="II38" s="672"/>
      <c r="IJ38" s="672"/>
      <c r="IK38" s="672"/>
      <c r="IL38" s="672"/>
      <c r="IM38" s="672"/>
      <c r="IN38" s="672"/>
      <c r="IO38" s="672"/>
      <c r="IP38" s="672"/>
      <c r="IQ38" s="672"/>
      <c r="IR38" s="672"/>
      <c r="IS38" s="672"/>
      <c r="IT38" s="672"/>
      <c r="IU38" s="672"/>
      <c r="IV38" s="672"/>
      <c r="IW38" s="672"/>
      <c r="IX38" s="672"/>
      <c r="IY38" s="672"/>
      <c r="IZ38" s="672"/>
      <c r="JA38" s="672"/>
      <c r="JB38" s="672"/>
      <c r="JC38" s="672"/>
      <c r="JD38" s="672"/>
      <c r="JE38" s="672"/>
      <c r="JF38" s="672"/>
      <c r="JG38" s="672"/>
      <c r="JH38" s="672"/>
      <c r="JI38" s="672"/>
      <c r="JJ38" s="672"/>
      <c r="JK38" s="672"/>
      <c r="JL38" s="672"/>
      <c r="JM38" s="672"/>
      <c r="JN38" s="672"/>
      <c r="JO38" s="672"/>
      <c r="JP38" s="672"/>
      <c r="JQ38" s="672"/>
      <c r="JR38" s="672"/>
      <c r="JS38" s="672"/>
      <c r="JT38" s="672"/>
      <c r="JU38" s="672"/>
      <c r="JV38" s="672"/>
      <c r="JW38" s="672"/>
      <c r="JX38" s="672"/>
      <c r="JY38" s="672"/>
      <c r="JZ38" s="672"/>
      <c r="KA38" s="672"/>
      <c r="KB38" s="672"/>
      <c r="KC38" s="672"/>
      <c r="KD38" s="672"/>
      <c r="KE38" s="672"/>
      <c r="KF38" s="672"/>
      <c r="KG38" s="672"/>
      <c r="KH38" s="672"/>
      <c r="KI38" s="672"/>
      <c r="KJ38" s="672"/>
      <c r="KK38" s="672"/>
      <c r="KL38" s="672"/>
      <c r="KM38" s="672"/>
      <c r="KN38" s="672"/>
      <c r="KO38" s="672"/>
      <c r="KP38" s="672"/>
      <c r="KQ38" s="672"/>
      <c r="KR38" s="672"/>
      <c r="KS38" s="672"/>
      <c r="KT38" s="672"/>
      <c r="KU38" s="672"/>
      <c r="KV38" s="672"/>
      <c r="KW38" s="672"/>
      <c r="KX38" s="672"/>
      <c r="KY38" s="672"/>
      <c r="KZ38" s="672"/>
      <c r="LA38" s="672"/>
      <c r="LB38" s="672"/>
      <c r="LC38" s="672"/>
      <c r="LD38" s="672"/>
      <c r="LE38" s="672"/>
      <c r="LF38" s="672"/>
      <c r="LG38" s="672"/>
      <c r="LH38" s="672"/>
      <c r="LI38" s="672"/>
      <c r="LJ38" s="672"/>
      <c r="LK38" s="672"/>
      <c r="LL38" s="672"/>
      <c r="LM38" s="672"/>
      <c r="LN38" s="672"/>
      <c r="LO38" s="672"/>
      <c r="LP38" s="672"/>
      <c r="LQ38" s="672"/>
      <c r="LR38" s="672"/>
      <c r="LS38" s="672"/>
      <c r="LT38" s="672"/>
      <c r="LU38" s="672"/>
      <c r="LV38" s="672"/>
      <c r="LW38" s="672"/>
      <c r="LX38" s="672"/>
      <c r="LY38" s="672"/>
      <c r="LZ38" s="672"/>
      <c r="MA38" s="672"/>
      <c r="MB38" s="672"/>
      <c r="MC38" s="672"/>
      <c r="MD38" s="672"/>
      <c r="ME38" s="672"/>
      <c r="MF38" s="672"/>
      <c r="MG38" s="672"/>
      <c r="MH38" s="672"/>
      <c r="MI38" s="672"/>
      <c r="MJ38" s="672"/>
      <c r="MK38" s="672"/>
      <c r="ML38" s="672"/>
      <c r="MM38" s="672"/>
      <c r="MN38" s="672"/>
      <c r="MO38" s="672"/>
      <c r="MP38" s="672"/>
      <c r="MQ38" s="672"/>
      <c r="MR38" s="672"/>
      <c r="MS38" s="672"/>
      <c r="MT38" s="672"/>
      <c r="MU38" s="672"/>
      <c r="MV38" s="672"/>
      <c r="MW38" s="672"/>
      <c r="MX38" s="672"/>
      <c r="MY38" s="672"/>
      <c r="MZ38" s="672"/>
      <c r="NA38" s="672"/>
      <c r="NB38" s="672"/>
      <c r="NC38" s="672"/>
      <c r="ND38" s="672"/>
      <c r="NE38" s="672"/>
      <c r="NF38" s="672"/>
      <c r="NG38" s="672"/>
      <c r="NH38" s="672"/>
      <c r="NI38" s="672"/>
      <c r="NJ38" s="672"/>
      <c r="NK38" s="672"/>
      <c r="NL38" s="672"/>
      <c r="NM38" s="672"/>
      <c r="NN38" s="672"/>
      <c r="NO38" s="672"/>
      <c r="NP38" s="672"/>
      <c r="NQ38" s="672"/>
      <c r="NR38" s="672"/>
      <c r="NS38" s="672"/>
      <c r="NT38" s="672"/>
      <c r="NU38" s="672"/>
      <c r="NV38" s="672"/>
      <c r="NW38" s="672"/>
      <c r="NX38" s="672"/>
      <c r="NY38" s="672"/>
      <c r="NZ38" s="672"/>
      <c r="OA38" s="672"/>
      <c r="OB38" s="672"/>
      <c r="OC38" s="672"/>
      <c r="OD38" s="672"/>
      <c r="OE38" s="672"/>
      <c r="OF38" s="672"/>
      <c r="OG38" s="672"/>
      <c r="OH38" s="672"/>
      <c r="OI38" s="672"/>
      <c r="OJ38" s="672"/>
      <c r="OK38" s="672"/>
      <c r="OL38" s="672"/>
      <c r="OM38" s="672"/>
      <c r="ON38" s="672"/>
      <c r="OO38" s="672"/>
      <c r="OP38" s="672"/>
      <c r="OQ38" s="672"/>
      <c r="OR38" s="672"/>
      <c r="OS38" s="672"/>
      <c r="OT38" s="672"/>
      <c r="OU38" s="672"/>
      <c r="OV38" s="672"/>
      <c r="OW38" s="672"/>
      <c r="OX38" s="672"/>
      <c r="OY38" s="672"/>
      <c r="OZ38" s="672"/>
      <c r="PA38" s="672"/>
      <c r="PB38" s="672"/>
      <c r="PC38" s="672"/>
      <c r="PD38" s="672"/>
      <c r="PE38" s="672"/>
      <c r="PF38" s="672"/>
      <c r="PG38" s="672"/>
      <c r="PH38" s="672"/>
      <c r="PI38" s="672"/>
      <c r="PJ38" s="672"/>
      <c r="PK38" s="672"/>
      <c r="PL38" s="672"/>
      <c r="PM38" s="672"/>
      <c r="PN38" s="672"/>
      <c r="PO38" s="672"/>
      <c r="PP38" s="672"/>
      <c r="PQ38" s="672"/>
      <c r="PR38" s="672"/>
      <c r="PS38" s="672"/>
      <c r="PT38" s="672"/>
      <c r="PU38" s="672"/>
      <c r="PV38" s="672"/>
      <c r="PW38" s="672"/>
      <c r="PX38" s="672"/>
      <c r="PY38" s="672"/>
      <c r="PZ38" s="672"/>
      <c r="QA38" s="672"/>
      <c r="QB38" s="672"/>
      <c r="QC38" s="672"/>
      <c r="QD38" s="672"/>
      <c r="QE38" s="672"/>
      <c r="QF38" s="672"/>
      <c r="QG38" s="672"/>
      <c r="QH38" s="672"/>
      <c r="QI38" s="672"/>
      <c r="QJ38" s="672"/>
      <c r="QK38" s="672"/>
      <c r="QL38" s="672"/>
      <c r="QM38" s="672"/>
      <c r="QN38" s="672"/>
      <c r="QO38" s="672"/>
      <c r="QP38" s="672"/>
      <c r="QQ38" s="672"/>
      <c r="QR38" s="672"/>
      <c r="QS38" s="672"/>
      <c r="QT38" s="672"/>
      <c r="QU38" s="672"/>
      <c r="QV38" s="672"/>
      <c r="QW38" s="672"/>
      <c r="QX38" s="672"/>
      <c r="QY38" s="672"/>
      <c r="QZ38" s="672"/>
      <c r="RA38" s="672"/>
      <c r="RB38" s="672"/>
      <c r="RC38" s="672"/>
      <c r="RD38" s="672"/>
      <c r="RE38" s="672"/>
      <c r="RF38" s="672"/>
      <c r="RG38" s="672"/>
      <c r="RH38" s="672"/>
      <c r="RI38" s="672"/>
      <c r="RJ38" s="672"/>
      <c r="RK38" s="672"/>
      <c r="RL38" s="672"/>
      <c r="RM38" s="672"/>
      <c r="RN38" s="672"/>
      <c r="RO38" s="672"/>
      <c r="RP38" s="672"/>
      <c r="RQ38" s="672"/>
      <c r="RR38" s="672"/>
      <c r="RS38" s="672"/>
      <c r="RT38" s="672"/>
      <c r="RU38" s="672"/>
      <c r="RV38" s="672"/>
      <c r="RW38" s="672"/>
      <c r="RX38" s="672"/>
      <c r="RY38" s="672"/>
      <c r="RZ38" s="672"/>
      <c r="SA38" s="672"/>
      <c r="SB38" s="672"/>
      <c r="SC38" s="672"/>
      <c r="SD38" s="672"/>
      <c r="SE38" s="672"/>
      <c r="SF38" s="672"/>
      <c r="SG38" s="672"/>
      <c r="SH38" s="672"/>
      <c r="SI38" s="672"/>
      <c r="SJ38" s="672"/>
      <c r="SK38" s="672"/>
      <c r="SL38" s="672"/>
      <c r="SM38" s="672"/>
      <c r="SN38" s="672"/>
      <c r="SO38" s="672"/>
      <c r="SP38" s="672"/>
      <c r="SQ38" s="672"/>
      <c r="SR38" s="672"/>
      <c r="SS38" s="672"/>
      <c r="ST38" s="672"/>
      <c r="SU38" s="672"/>
      <c r="SV38" s="672"/>
      <c r="SW38" s="672"/>
      <c r="SX38" s="672"/>
      <c r="SY38" s="672"/>
      <c r="SZ38" s="672"/>
      <c r="TA38" s="672"/>
      <c r="TB38" s="672"/>
      <c r="TC38" s="672"/>
      <c r="TD38" s="672"/>
      <c r="TE38" s="672"/>
      <c r="TF38" s="672"/>
      <c r="TG38" s="672"/>
      <c r="TH38" s="672"/>
      <c r="TI38" s="672"/>
      <c r="TJ38" s="672"/>
      <c r="TK38" s="672"/>
      <c r="TL38" s="672"/>
      <c r="TM38" s="672"/>
      <c r="TN38" s="672"/>
      <c r="TO38" s="672"/>
      <c r="TP38" s="672"/>
      <c r="TQ38" s="672"/>
      <c r="TR38" s="672"/>
      <c r="TS38" s="672"/>
      <c r="TT38" s="672"/>
      <c r="TU38" s="672"/>
      <c r="TV38" s="672"/>
      <c r="TW38" s="672"/>
      <c r="TX38" s="672"/>
      <c r="TY38" s="672"/>
      <c r="TZ38" s="672"/>
      <c r="UA38" s="672"/>
      <c r="UB38" s="672"/>
      <c r="UC38" s="672"/>
      <c r="UD38" s="672"/>
      <c r="UE38" s="672"/>
      <c r="UF38" s="672"/>
      <c r="UG38" s="672"/>
      <c r="UH38" s="672"/>
      <c r="UI38" s="672"/>
      <c r="UJ38" s="672"/>
      <c r="UK38" s="672"/>
      <c r="UL38" s="672"/>
      <c r="UM38" s="672"/>
      <c r="UN38" s="672"/>
      <c r="UO38" s="672"/>
      <c r="UP38" s="672"/>
      <c r="UQ38" s="672"/>
      <c r="UR38" s="672"/>
      <c r="US38" s="672"/>
      <c r="UT38" s="672"/>
      <c r="UU38" s="672"/>
      <c r="UV38" s="672"/>
      <c r="UW38" s="672"/>
      <c r="UX38" s="672"/>
      <c r="UY38" s="672"/>
      <c r="UZ38" s="672"/>
      <c r="VA38" s="672"/>
      <c r="VB38" s="672"/>
      <c r="VC38" s="672"/>
      <c r="VD38" s="672"/>
      <c r="VE38" s="672"/>
      <c r="VF38" s="672"/>
      <c r="VG38" s="672"/>
      <c r="VH38" s="672"/>
      <c r="VI38" s="672"/>
      <c r="VJ38" s="672"/>
      <c r="VK38" s="672"/>
      <c r="VL38" s="672"/>
      <c r="VM38" s="672"/>
      <c r="VN38" s="672"/>
      <c r="VO38" s="672"/>
      <c r="VP38" s="672"/>
      <c r="VQ38" s="672"/>
      <c r="VR38" s="672"/>
      <c r="VS38" s="672"/>
      <c r="VT38" s="672"/>
      <c r="VU38" s="672"/>
      <c r="VV38" s="672"/>
      <c r="VW38" s="672"/>
      <c r="VX38" s="672"/>
      <c r="VY38" s="672"/>
      <c r="VZ38" s="672"/>
      <c r="WA38" s="672"/>
      <c r="WB38" s="672"/>
      <c r="WC38" s="672"/>
      <c r="WD38" s="672"/>
      <c r="WE38" s="672"/>
      <c r="WF38" s="672"/>
      <c r="WG38" s="672"/>
      <c r="WH38" s="672"/>
      <c r="WI38" s="672"/>
      <c r="WJ38" s="672"/>
      <c r="WK38" s="672"/>
      <c r="WL38" s="672"/>
      <c r="WM38" s="672"/>
      <c r="WN38" s="672"/>
      <c r="WO38" s="672"/>
      <c r="WP38" s="672"/>
      <c r="WQ38" s="672"/>
      <c r="WR38" s="672"/>
      <c r="WS38" s="672"/>
      <c r="WT38" s="672"/>
      <c r="WU38" s="672"/>
      <c r="WV38" s="672"/>
      <c r="WW38" s="672"/>
      <c r="WX38" s="672"/>
      <c r="WY38" s="672"/>
      <c r="WZ38" s="672"/>
      <c r="XA38" s="672"/>
      <c r="XB38" s="672"/>
      <c r="XC38" s="672"/>
      <c r="XD38" s="672"/>
      <c r="XE38" s="672"/>
      <c r="XF38" s="672"/>
      <c r="XG38" s="672"/>
      <c r="XH38" s="672"/>
      <c r="XI38" s="672"/>
      <c r="XJ38" s="672"/>
      <c r="XK38" s="672"/>
      <c r="XL38" s="672"/>
      <c r="XM38" s="672"/>
      <c r="XN38" s="672"/>
      <c r="XO38" s="672"/>
      <c r="XP38" s="672"/>
      <c r="XQ38" s="672"/>
      <c r="XR38" s="672"/>
      <c r="XS38" s="672"/>
      <c r="XT38" s="672"/>
      <c r="XU38" s="672"/>
      <c r="XV38" s="672"/>
      <c r="XW38" s="672"/>
      <c r="XX38" s="672"/>
      <c r="XY38" s="672"/>
      <c r="XZ38" s="672"/>
      <c r="YA38" s="672"/>
      <c r="YB38" s="672"/>
      <c r="YC38" s="672"/>
      <c r="YD38" s="672"/>
      <c r="YE38" s="672"/>
      <c r="YF38" s="672"/>
      <c r="YG38" s="672"/>
      <c r="YH38" s="672"/>
      <c r="YI38" s="672"/>
      <c r="YJ38" s="672"/>
      <c r="YK38" s="672"/>
      <c r="YL38" s="672"/>
      <c r="YM38" s="672"/>
      <c r="YN38" s="672"/>
      <c r="YO38" s="672"/>
      <c r="YP38" s="672"/>
      <c r="YQ38" s="672"/>
      <c r="YR38" s="672"/>
      <c r="YS38" s="672"/>
      <c r="YT38" s="672"/>
      <c r="YU38" s="672"/>
      <c r="YV38" s="672"/>
      <c r="YW38" s="672"/>
      <c r="YX38" s="672"/>
      <c r="YY38" s="672"/>
      <c r="YZ38" s="672"/>
      <c r="ZA38" s="672"/>
      <c r="ZB38" s="672"/>
      <c r="ZC38" s="672"/>
      <c r="ZD38" s="672"/>
      <c r="ZE38" s="672"/>
      <c r="ZF38" s="672"/>
      <c r="ZG38" s="672"/>
      <c r="ZH38" s="672"/>
      <c r="ZI38" s="672"/>
      <c r="ZJ38" s="672"/>
      <c r="ZK38" s="672"/>
      <c r="ZL38" s="672"/>
      <c r="ZM38" s="672"/>
      <c r="ZN38" s="672"/>
      <c r="ZO38" s="672"/>
      <c r="ZP38" s="672"/>
      <c r="ZQ38" s="672"/>
      <c r="ZR38" s="672"/>
      <c r="ZS38" s="672"/>
      <c r="ZT38" s="672"/>
      <c r="ZU38" s="672"/>
      <c r="ZV38" s="672"/>
      <c r="ZW38" s="672"/>
      <c r="ZX38" s="672"/>
      <c r="ZY38" s="672"/>
      <c r="ZZ38" s="672"/>
      <c r="AAA38" s="672"/>
      <c r="AAB38" s="672"/>
      <c r="AAC38" s="672"/>
      <c r="AAD38" s="672"/>
      <c r="AAE38" s="672"/>
      <c r="AAF38" s="672"/>
      <c r="AAG38" s="672"/>
      <c r="AAH38" s="672"/>
      <c r="AAI38" s="672"/>
      <c r="AAJ38" s="672"/>
      <c r="AAK38" s="672"/>
      <c r="AAL38" s="672"/>
      <c r="AAM38" s="672"/>
      <c r="AAN38" s="672"/>
      <c r="AAO38" s="672"/>
      <c r="AAP38" s="672"/>
      <c r="AAQ38" s="672"/>
      <c r="AAR38" s="672"/>
      <c r="AAS38" s="672"/>
      <c r="AAT38" s="672"/>
      <c r="AAU38" s="672"/>
      <c r="AAV38" s="672"/>
      <c r="AAW38" s="672"/>
      <c r="AAX38" s="672"/>
      <c r="AAY38" s="672"/>
      <c r="AAZ38" s="672"/>
      <c r="ABA38" s="672"/>
      <c r="ABB38" s="672"/>
      <c r="ABC38" s="672"/>
      <c r="ABD38" s="672"/>
      <c r="ABE38" s="672"/>
      <c r="ABF38" s="672"/>
      <c r="ABG38" s="672"/>
      <c r="ABH38" s="672"/>
      <c r="ABI38" s="672"/>
      <c r="ABJ38" s="672"/>
      <c r="ABK38" s="672"/>
      <c r="ABL38" s="672"/>
      <c r="ABM38" s="672"/>
      <c r="ABN38" s="672"/>
      <c r="ABO38" s="672"/>
      <c r="ABP38" s="672"/>
      <c r="ABQ38" s="672"/>
      <c r="ABR38" s="672"/>
      <c r="ABS38" s="672"/>
      <c r="ABT38" s="672"/>
      <c r="ABU38" s="672"/>
      <c r="ABV38" s="672"/>
      <c r="ABW38" s="672"/>
      <c r="ABX38" s="672"/>
      <c r="ABY38" s="672"/>
      <c r="ABZ38" s="672"/>
      <c r="ACA38" s="672"/>
      <c r="ACB38" s="672"/>
      <c r="ACC38" s="672"/>
      <c r="ACD38" s="672"/>
      <c r="ACE38" s="672"/>
      <c r="ACF38" s="672"/>
      <c r="ACG38" s="672"/>
      <c r="ACH38" s="672"/>
      <c r="ACI38" s="672"/>
      <c r="ACJ38" s="672"/>
      <c r="ACK38" s="672"/>
      <c r="ACL38" s="672"/>
      <c r="ACM38" s="672"/>
      <c r="ACN38" s="672"/>
      <c r="ACO38" s="672"/>
      <c r="ACP38" s="672"/>
      <c r="ACQ38" s="672"/>
      <c r="ACR38" s="672"/>
      <c r="ACS38" s="672"/>
      <c r="ACT38" s="672"/>
      <c r="ACU38" s="672"/>
      <c r="ACV38" s="672"/>
      <c r="ACW38" s="672"/>
      <c r="ACX38" s="672"/>
      <c r="ACY38" s="672"/>
      <c r="ACZ38" s="672"/>
      <c r="ADA38" s="672"/>
      <c r="ADB38" s="672"/>
      <c r="ADC38" s="672"/>
      <c r="ADD38" s="672"/>
      <c r="ADE38" s="672"/>
      <c r="ADF38" s="672"/>
      <c r="ADG38" s="672"/>
      <c r="ADH38" s="672"/>
      <c r="ADI38" s="672"/>
      <c r="ADJ38" s="672"/>
      <c r="ADK38" s="672"/>
      <c r="ADL38" s="672"/>
      <c r="ADM38" s="672"/>
      <c r="ADN38" s="672"/>
      <c r="ADO38" s="672"/>
      <c r="ADP38" s="672"/>
      <c r="ADQ38" s="672"/>
      <c r="ADR38" s="672"/>
      <c r="ADS38" s="672"/>
      <c r="ADT38" s="672"/>
      <c r="ADU38" s="672"/>
      <c r="ADV38" s="672"/>
      <c r="ADW38" s="672"/>
      <c r="ADX38" s="672"/>
      <c r="ADY38" s="672"/>
      <c r="ADZ38" s="672"/>
      <c r="AEA38" s="672"/>
      <c r="AEB38" s="672"/>
      <c r="AEC38" s="672"/>
      <c r="AED38" s="672"/>
      <c r="AEE38" s="672"/>
      <c r="AEF38" s="672"/>
      <c r="AEG38" s="672"/>
      <c r="AEH38" s="672"/>
      <c r="AEI38" s="672"/>
      <c r="AEJ38" s="672"/>
      <c r="AEK38" s="672"/>
      <c r="AEL38" s="672"/>
      <c r="AEM38" s="672"/>
      <c r="AEN38" s="672"/>
      <c r="AEO38" s="672"/>
      <c r="AEP38" s="672"/>
      <c r="AEQ38" s="672"/>
      <c r="AER38" s="672"/>
      <c r="AES38" s="672"/>
      <c r="AET38" s="672"/>
      <c r="AEU38" s="672"/>
      <c r="AEV38" s="672"/>
      <c r="AEW38" s="672"/>
      <c r="AEX38" s="672"/>
      <c r="AEY38" s="672"/>
      <c r="AEZ38" s="672"/>
      <c r="AFA38" s="672"/>
      <c r="AFB38" s="672"/>
      <c r="AFC38" s="672"/>
      <c r="AFD38" s="672"/>
      <c r="AFE38" s="672"/>
      <c r="AFF38" s="672"/>
      <c r="AFG38" s="672"/>
      <c r="AFH38" s="672"/>
      <c r="AFI38" s="672"/>
      <c r="AFJ38" s="672"/>
      <c r="AFK38" s="672"/>
      <c r="AFL38" s="672"/>
      <c r="AFM38" s="672"/>
      <c r="AFN38" s="672"/>
      <c r="AFO38" s="672"/>
      <c r="AFP38" s="672"/>
      <c r="AFQ38" s="672"/>
      <c r="AFR38" s="672"/>
      <c r="AFS38" s="672"/>
      <c r="AFT38" s="672"/>
      <c r="AFU38" s="672"/>
      <c r="AFV38" s="672"/>
      <c r="AFW38" s="672"/>
      <c r="AFX38" s="672"/>
      <c r="AFY38" s="672"/>
      <c r="AFZ38" s="672"/>
      <c r="AGA38" s="672"/>
      <c r="AGB38" s="672"/>
      <c r="AGC38" s="672"/>
      <c r="AGD38" s="672"/>
      <c r="AGE38" s="672"/>
      <c r="AGF38" s="672"/>
      <c r="AGG38" s="672"/>
      <c r="AGH38" s="672"/>
      <c r="AGI38" s="672"/>
      <c r="AGJ38" s="672"/>
      <c r="AGK38" s="672"/>
      <c r="AGL38" s="672"/>
      <c r="AGM38" s="672"/>
      <c r="AGN38" s="672"/>
      <c r="AGO38" s="672"/>
      <c r="AGP38" s="672"/>
      <c r="AGQ38" s="672"/>
      <c r="AGR38" s="672"/>
      <c r="AGS38" s="672"/>
      <c r="AGT38" s="672"/>
      <c r="AGU38" s="672"/>
      <c r="AGV38" s="672"/>
      <c r="AGW38" s="672"/>
      <c r="AGX38" s="672"/>
      <c r="AGY38" s="672"/>
      <c r="AGZ38" s="672"/>
      <c r="AHA38" s="672"/>
      <c r="AHB38" s="672"/>
      <c r="AHC38" s="672"/>
      <c r="AHD38" s="672"/>
      <c r="AHE38" s="672"/>
      <c r="AHF38" s="672"/>
      <c r="AHG38" s="672"/>
      <c r="AHH38" s="672"/>
      <c r="AHI38" s="672"/>
      <c r="AHJ38" s="672"/>
      <c r="AHK38" s="672"/>
      <c r="AHL38" s="672"/>
      <c r="AHM38" s="672"/>
      <c r="AHN38" s="672"/>
      <c r="AHO38" s="672"/>
      <c r="AHP38" s="672"/>
      <c r="AHQ38" s="672"/>
      <c r="AHR38" s="672"/>
      <c r="AHS38" s="672"/>
      <c r="AHT38" s="672"/>
      <c r="AHU38" s="672"/>
      <c r="AHV38" s="672"/>
      <c r="AHW38" s="672"/>
      <c r="AHX38" s="672"/>
      <c r="AHY38" s="672"/>
      <c r="AHZ38" s="672"/>
      <c r="AIA38" s="672"/>
      <c r="AIB38" s="672"/>
      <c r="AIC38" s="672"/>
      <c r="AID38" s="672"/>
      <c r="AIE38" s="672"/>
      <c r="AIF38" s="672"/>
      <c r="AIG38" s="672"/>
      <c r="AIH38" s="672"/>
      <c r="AII38" s="672"/>
      <c r="AIJ38" s="672"/>
      <c r="AIK38" s="672"/>
      <c r="AIL38" s="672"/>
      <c r="AIM38" s="672"/>
      <c r="AIN38" s="672"/>
      <c r="AIO38" s="672"/>
      <c r="AIP38" s="672"/>
      <c r="AIQ38" s="672"/>
      <c r="AIR38" s="672"/>
      <c r="AIS38" s="672"/>
      <c r="AIT38" s="672"/>
      <c r="AIU38" s="672"/>
      <c r="AIV38" s="672"/>
      <c r="AIW38" s="672"/>
      <c r="AIX38" s="672"/>
      <c r="AIY38" s="672"/>
      <c r="AIZ38" s="672"/>
      <c r="AJA38" s="672"/>
      <c r="AJB38" s="672"/>
      <c r="AJC38" s="672"/>
      <c r="AJD38" s="672"/>
      <c r="AJE38" s="672"/>
      <c r="AJF38" s="672"/>
      <c r="AJG38" s="672"/>
      <c r="AJH38" s="672"/>
      <c r="AJI38" s="672"/>
      <c r="AJJ38" s="672"/>
      <c r="AJK38" s="672"/>
      <c r="AJL38" s="672"/>
      <c r="AJM38" s="672"/>
      <c r="AJN38" s="672"/>
      <c r="AJO38" s="672"/>
      <c r="AJP38" s="672"/>
      <c r="AJQ38" s="672"/>
      <c r="AJR38" s="672"/>
      <c r="AJS38" s="672"/>
      <c r="AJT38" s="672"/>
      <c r="AJU38" s="672"/>
      <c r="AJV38" s="672"/>
      <c r="AJW38" s="672"/>
      <c r="AJX38" s="672"/>
      <c r="AJY38" s="672"/>
      <c r="AJZ38" s="672"/>
      <c r="AKA38" s="672"/>
      <c r="AKB38" s="672"/>
      <c r="AKC38" s="672"/>
      <c r="AKD38" s="672"/>
      <c r="AKE38" s="672"/>
      <c r="AKF38" s="672"/>
      <c r="AKG38" s="672"/>
      <c r="AKH38" s="672"/>
      <c r="AKI38" s="672"/>
      <c r="AKJ38" s="672"/>
      <c r="AKK38" s="672"/>
      <c r="AKL38" s="672"/>
      <c r="AKM38" s="672"/>
      <c r="AKN38" s="672"/>
      <c r="AKO38" s="672"/>
      <c r="AKP38" s="672"/>
      <c r="AKQ38" s="672"/>
      <c r="AKR38" s="672"/>
      <c r="AKS38" s="672"/>
      <c r="AKT38" s="672"/>
      <c r="AKU38" s="672"/>
      <c r="AKV38" s="672"/>
      <c r="AKW38" s="672"/>
      <c r="AKX38" s="672"/>
      <c r="AKY38" s="672"/>
      <c r="AKZ38" s="672"/>
      <c r="ALA38" s="672"/>
      <c r="ALB38" s="672"/>
      <c r="ALC38" s="672"/>
      <c r="ALD38" s="672"/>
      <c r="ALE38" s="672"/>
      <c r="ALF38" s="672"/>
      <c r="ALG38" s="672"/>
      <c r="ALH38" s="672"/>
      <c r="ALI38" s="672"/>
      <c r="ALJ38" s="672"/>
      <c r="ALK38" s="672"/>
      <c r="ALL38" s="672"/>
      <c r="ALM38" s="672"/>
      <c r="ALN38" s="672"/>
      <c r="ALO38" s="672"/>
      <c r="ALP38" s="672"/>
      <c r="ALQ38" s="672"/>
      <c r="ALR38" s="672"/>
      <c r="ALS38" s="672"/>
      <c r="ALT38" s="672"/>
      <c r="ALU38" s="672"/>
      <c r="ALV38" s="672"/>
      <c r="ALW38" s="672"/>
      <c r="ALX38" s="672"/>
      <c r="ALY38" s="672"/>
      <c r="ALZ38" s="672"/>
      <c r="AMA38" s="672"/>
      <c r="AMB38" s="672"/>
      <c r="AMC38" s="672"/>
      <c r="AMD38" s="672"/>
      <c r="AME38" s="672"/>
      <c r="AMF38" s="672"/>
      <c r="AMG38" s="672"/>
      <c r="AMH38" s="672"/>
      <c r="AMI38" s="672"/>
      <c r="AMJ38" s="672"/>
      <c r="AMK38" s="672"/>
      <c r="AML38" s="672"/>
    </row>
  </sheetData>
  <mergeCells count="6">
    <mergeCell ref="B21:C21"/>
    <mergeCell ref="B22:C22"/>
    <mergeCell ref="A8:D10"/>
    <mergeCell ref="A16:D16"/>
    <mergeCell ref="B19:C19"/>
    <mergeCell ref="B20:C20"/>
  </mergeCells>
  <pageMargins left="0.7" right="0.24027777777777801" top="0.49027777777777798" bottom="0.47013888888888899" header="0.51180555555555496" footer="0.51180555555555496"/>
  <pageSetup paperSize="9" scale="93" firstPageNumber="0" fitToHeight="0"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E5A8D-4EBD-4E88-AC42-592A492384A5}">
  <sheetPr>
    <tabColor rgb="FF00B0F0"/>
  </sheetPr>
  <dimension ref="A2:AMK61"/>
  <sheetViews>
    <sheetView view="pageBreakPreview" topLeftCell="A45" zoomScaleNormal="100" zoomScaleSheetLayoutView="100" workbookViewId="0">
      <selection activeCell="B2" sqref="B2"/>
    </sheetView>
  </sheetViews>
  <sheetFormatPr defaultRowHeight="12.75"/>
  <cols>
    <col min="1" max="1" width="9.140625" style="34"/>
    <col min="2" max="2" width="85.7109375" style="34" customWidth="1"/>
    <col min="3" max="16384" width="9.140625" style="34"/>
  </cols>
  <sheetData>
    <row r="2" spans="1:1025" s="427" customFormat="1">
      <c r="A2" s="646"/>
      <c r="B2" s="647" t="s">
        <v>3568</v>
      </c>
      <c r="C2" s="648"/>
      <c r="D2" s="661"/>
      <c r="E2" s="662"/>
      <c r="F2" s="663"/>
      <c r="G2" s="43"/>
      <c r="H2" s="325"/>
      <c r="I2" s="325"/>
      <c r="J2" s="325"/>
      <c r="K2" s="325"/>
      <c r="L2" s="325"/>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row>
    <row r="3" spans="1:1025" s="326" customFormat="1">
      <c r="A3" s="323"/>
      <c r="B3" s="649"/>
      <c r="C3" s="650"/>
      <c r="D3" s="651"/>
      <c r="E3" s="652"/>
      <c r="F3" s="653"/>
      <c r="G3" s="43"/>
      <c r="H3" s="325"/>
      <c r="I3" s="325"/>
      <c r="J3" s="325"/>
      <c r="K3" s="325"/>
      <c r="L3" s="32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c r="OX3" s="34"/>
      <c r="OY3" s="34"/>
      <c r="OZ3" s="34"/>
      <c r="PA3" s="34"/>
      <c r="PB3" s="34"/>
      <c r="PC3" s="34"/>
      <c r="PD3" s="34"/>
      <c r="PE3" s="34"/>
      <c r="PF3" s="34"/>
      <c r="PG3" s="34"/>
      <c r="PH3" s="34"/>
      <c r="PI3" s="34"/>
      <c r="PJ3" s="34"/>
      <c r="PK3" s="34"/>
      <c r="PL3" s="34"/>
      <c r="PM3" s="34"/>
      <c r="PN3" s="34"/>
      <c r="PO3" s="34"/>
      <c r="PP3" s="34"/>
      <c r="PQ3" s="34"/>
      <c r="PR3" s="34"/>
      <c r="PS3" s="34"/>
      <c r="PT3" s="34"/>
      <c r="PU3" s="34"/>
      <c r="PV3" s="34"/>
      <c r="PW3" s="34"/>
      <c r="PX3" s="34"/>
      <c r="PY3" s="34"/>
      <c r="PZ3" s="34"/>
      <c r="QA3" s="34"/>
      <c r="QB3" s="34"/>
      <c r="QC3" s="34"/>
      <c r="QD3" s="34"/>
      <c r="QE3" s="34"/>
      <c r="QF3" s="34"/>
      <c r="QG3" s="34"/>
      <c r="QH3" s="34"/>
      <c r="QI3" s="34"/>
      <c r="QJ3" s="34"/>
      <c r="QK3" s="34"/>
      <c r="QL3" s="34"/>
      <c r="QM3" s="34"/>
      <c r="QN3" s="34"/>
      <c r="QO3" s="34"/>
      <c r="QP3" s="34"/>
      <c r="QQ3" s="34"/>
      <c r="QR3" s="34"/>
      <c r="QS3" s="34"/>
      <c r="QT3" s="34"/>
      <c r="QU3" s="34"/>
      <c r="QV3" s="34"/>
      <c r="QW3" s="34"/>
      <c r="QX3" s="34"/>
      <c r="QY3" s="34"/>
      <c r="QZ3" s="34"/>
      <c r="RA3" s="34"/>
      <c r="RB3" s="34"/>
      <c r="RC3" s="34"/>
      <c r="RD3" s="34"/>
      <c r="RE3" s="34"/>
      <c r="RF3" s="34"/>
      <c r="RG3" s="34"/>
      <c r="RH3" s="34"/>
      <c r="RI3" s="34"/>
      <c r="RJ3" s="34"/>
      <c r="RK3" s="34"/>
      <c r="RL3" s="34"/>
      <c r="RM3" s="34"/>
      <c r="RN3" s="34"/>
      <c r="RO3" s="34"/>
      <c r="RP3" s="34"/>
      <c r="RQ3" s="34"/>
      <c r="RR3" s="34"/>
      <c r="RS3" s="34"/>
      <c r="RT3" s="34"/>
      <c r="RU3" s="34"/>
      <c r="RV3" s="34"/>
      <c r="RW3" s="34"/>
      <c r="RX3" s="34"/>
      <c r="RY3" s="34"/>
      <c r="RZ3" s="34"/>
      <c r="SA3" s="34"/>
      <c r="SB3" s="34"/>
      <c r="SC3" s="34"/>
      <c r="SD3" s="34"/>
      <c r="SE3" s="34"/>
      <c r="SF3" s="34"/>
      <c r="SG3" s="34"/>
      <c r="SH3" s="34"/>
      <c r="SI3" s="34"/>
      <c r="SJ3" s="34"/>
      <c r="SK3" s="34"/>
      <c r="SL3" s="34"/>
      <c r="SM3" s="34"/>
      <c r="SN3" s="34"/>
      <c r="SO3" s="34"/>
      <c r="SP3" s="34"/>
      <c r="SQ3" s="34"/>
      <c r="SR3" s="34"/>
      <c r="SS3" s="34"/>
      <c r="ST3" s="34"/>
      <c r="SU3" s="34"/>
      <c r="SV3" s="34"/>
      <c r="SW3" s="34"/>
      <c r="SX3" s="34"/>
      <c r="SY3" s="34"/>
      <c r="SZ3" s="34"/>
      <c r="TA3" s="34"/>
      <c r="TB3" s="34"/>
      <c r="TC3" s="34"/>
      <c r="TD3" s="34"/>
      <c r="TE3" s="34"/>
      <c r="TF3" s="34"/>
      <c r="TG3" s="34"/>
      <c r="TH3" s="34"/>
      <c r="TI3" s="34"/>
      <c r="TJ3" s="34"/>
      <c r="TK3" s="34"/>
      <c r="TL3" s="34"/>
      <c r="TM3" s="34"/>
      <c r="TN3" s="34"/>
      <c r="TO3" s="34"/>
      <c r="TP3" s="34"/>
      <c r="TQ3" s="34"/>
      <c r="TR3" s="34"/>
      <c r="TS3" s="34"/>
      <c r="TT3" s="34"/>
      <c r="TU3" s="34"/>
      <c r="TV3" s="34"/>
      <c r="TW3" s="34"/>
      <c r="TX3" s="34"/>
      <c r="TY3" s="34"/>
      <c r="TZ3" s="34"/>
      <c r="UA3" s="34"/>
      <c r="UB3" s="34"/>
      <c r="UC3" s="34"/>
      <c r="UD3" s="34"/>
      <c r="UE3" s="34"/>
      <c r="UF3" s="34"/>
      <c r="UG3" s="34"/>
      <c r="UH3" s="34"/>
      <c r="UI3" s="34"/>
      <c r="UJ3" s="34"/>
      <c r="UK3" s="34"/>
      <c r="UL3" s="34"/>
      <c r="UM3" s="34"/>
      <c r="UN3" s="34"/>
      <c r="UO3" s="34"/>
      <c r="UP3" s="34"/>
      <c r="UQ3" s="34"/>
      <c r="UR3" s="34"/>
      <c r="US3" s="34"/>
      <c r="UT3" s="34"/>
      <c r="UU3" s="34"/>
      <c r="UV3" s="34"/>
      <c r="UW3" s="34"/>
      <c r="UX3" s="34"/>
      <c r="UY3" s="34"/>
      <c r="UZ3" s="34"/>
      <c r="VA3" s="34"/>
      <c r="VB3" s="34"/>
      <c r="VC3" s="34"/>
      <c r="VD3" s="34"/>
      <c r="VE3" s="34"/>
      <c r="VF3" s="34"/>
      <c r="VG3" s="34"/>
      <c r="VH3" s="34"/>
      <c r="VI3" s="34"/>
      <c r="VJ3" s="34"/>
      <c r="VK3" s="34"/>
      <c r="VL3" s="34"/>
      <c r="VM3" s="34"/>
      <c r="VN3" s="34"/>
      <c r="VO3" s="34"/>
      <c r="VP3" s="34"/>
      <c r="VQ3" s="34"/>
      <c r="VR3" s="34"/>
      <c r="VS3" s="34"/>
      <c r="VT3" s="34"/>
      <c r="VU3" s="34"/>
      <c r="VV3" s="34"/>
      <c r="VW3" s="34"/>
      <c r="VX3" s="34"/>
      <c r="VY3" s="34"/>
      <c r="VZ3" s="34"/>
      <c r="WA3" s="34"/>
      <c r="WB3" s="34"/>
      <c r="WC3" s="34"/>
      <c r="WD3" s="34"/>
      <c r="WE3" s="34"/>
      <c r="WF3" s="34"/>
      <c r="WG3" s="34"/>
      <c r="WH3" s="34"/>
      <c r="WI3" s="34"/>
      <c r="WJ3" s="34"/>
      <c r="WK3" s="34"/>
      <c r="WL3" s="34"/>
      <c r="WM3" s="34"/>
      <c r="WN3" s="34"/>
      <c r="WO3" s="34"/>
      <c r="WP3" s="34"/>
      <c r="WQ3" s="34"/>
      <c r="WR3" s="34"/>
      <c r="WS3" s="34"/>
      <c r="WT3" s="34"/>
      <c r="WU3" s="34"/>
      <c r="WV3" s="34"/>
      <c r="WW3" s="34"/>
      <c r="WX3" s="34"/>
      <c r="WY3" s="34"/>
      <c r="WZ3" s="34"/>
      <c r="XA3" s="34"/>
      <c r="XB3" s="34"/>
      <c r="XC3" s="34"/>
      <c r="XD3" s="34"/>
      <c r="XE3" s="34"/>
      <c r="XF3" s="34"/>
      <c r="XG3" s="34"/>
      <c r="XH3" s="34"/>
      <c r="XI3" s="34"/>
      <c r="XJ3" s="34"/>
      <c r="XK3" s="34"/>
      <c r="XL3" s="34"/>
      <c r="XM3" s="34"/>
      <c r="XN3" s="34"/>
      <c r="XO3" s="34"/>
      <c r="XP3" s="34"/>
      <c r="XQ3" s="34"/>
      <c r="XR3" s="34"/>
      <c r="XS3" s="34"/>
      <c r="XT3" s="34"/>
      <c r="XU3" s="34"/>
      <c r="XV3" s="34"/>
      <c r="XW3" s="34"/>
      <c r="XX3" s="34"/>
      <c r="XY3" s="34"/>
      <c r="XZ3" s="34"/>
      <c r="YA3" s="34"/>
      <c r="YB3" s="34"/>
      <c r="YC3" s="34"/>
      <c r="YD3" s="34"/>
      <c r="YE3" s="34"/>
      <c r="YF3" s="34"/>
      <c r="YG3" s="34"/>
      <c r="YH3" s="34"/>
      <c r="YI3" s="34"/>
      <c r="YJ3" s="34"/>
      <c r="YK3" s="34"/>
      <c r="YL3" s="34"/>
      <c r="YM3" s="34"/>
      <c r="YN3" s="34"/>
      <c r="YO3" s="34"/>
      <c r="YP3" s="34"/>
      <c r="YQ3" s="34"/>
      <c r="YR3" s="34"/>
      <c r="YS3" s="34"/>
      <c r="YT3" s="34"/>
      <c r="YU3" s="34"/>
      <c r="YV3" s="34"/>
      <c r="YW3" s="34"/>
      <c r="YX3" s="34"/>
      <c r="YY3" s="34"/>
      <c r="YZ3" s="34"/>
      <c r="ZA3" s="34"/>
      <c r="ZB3" s="34"/>
      <c r="ZC3" s="34"/>
      <c r="ZD3" s="34"/>
      <c r="ZE3" s="34"/>
      <c r="ZF3" s="34"/>
      <c r="ZG3" s="34"/>
      <c r="ZH3" s="34"/>
      <c r="ZI3" s="34"/>
      <c r="ZJ3" s="34"/>
      <c r="ZK3" s="34"/>
      <c r="ZL3" s="34"/>
      <c r="ZM3" s="34"/>
      <c r="ZN3" s="34"/>
      <c r="ZO3" s="34"/>
      <c r="ZP3" s="34"/>
      <c r="ZQ3" s="34"/>
      <c r="ZR3" s="34"/>
      <c r="ZS3" s="34"/>
      <c r="ZT3" s="34"/>
      <c r="ZU3" s="34"/>
      <c r="ZV3" s="34"/>
      <c r="ZW3" s="34"/>
      <c r="ZX3" s="34"/>
      <c r="ZY3" s="34"/>
      <c r="ZZ3" s="34"/>
      <c r="AAA3" s="34"/>
      <c r="AAB3" s="34"/>
      <c r="AAC3" s="34"/>
      <c r="AAD3" s="34"/>
      <c r="AAE3" s="34"/>
      <c r="AAF3" s="34"/>
      <c r="AAG3" s="34"/>
      <c r="AAH3" s="34"/>
      <c r="AAI3" s="34"/>
      <c r="AAJ3" s="34"/>
      <c r="AAK3" s="34"/>
      <c r="AAL3" s="34"/>
      <c r="AAM3" s="34"/>
      <c r="AAN3" s="34"/>
      <c r="AAO3" s="34"/>
      <c r="AAP3" s="34"/>
      <c r="AAQ3" s="34"/>
      <c r="AAR3" s="34"/>
      <c r="AAS3" s="34"/>
      <c r="AAT3" s="34"/>
      <c r="AAU3" s="34"/>
      <c r="AAV3" s="34"/>
      <c r="AAW3" s="34"/>
      <c r="AAX3" s="34"/>
      <c r="AAY3" s="34"/>
      <c r="AAZ3" s="34"/>
      <c r="ABA3" s="34"/>
      <c r="ABB3" s="34"/>
      <c r="ABC3" s="34"/>
      <c r="ABD3" s="34"/>
      <c r="ABE3" s="34"/>
      <c r="ABF3" s="34"/>
      <c r="ABG3" s="34"/>
      <c r="ABH3" s="34"/>
      <c r="ABI3" s="34"/>
      <c r="ABJ3" s="34"/>
      <c r="ABK3" s="34"/>
      <c r="ABL3" s="34"/>
      <c r="ABM3" s="34"/>
      <c r="ABN3" s="34"/>
      <c r="ABO3" s="34"/>
      <c r="ABP3" s="34"/>
      <c r="ABQ3" s="34"/>
      <c r="ABR3" s="34"/>
      <c r="ABS3" s="34"/>
      <c r="ABT3" s="34"/>
      <c r="ABU3" s="34"/>
      <c r="ABV3" s="34"/>
      <c r="ABW3" s="34"/>
      <c r="ABX3" s="34"/>
      <c r="ABY3" s="34"/>
      <c r="ABZ3" s="34"/>
      <c r="ACA3" s="34"/>
      <c r="ACB3" s="34"/>
      <c r="ACC3" s="34"/>
      <c r="ACD3" s="34"/>
      <c r="ACE3" s="34"/>
      <c r="ACF3" s="34"/>
      <c r="ACG3" s="34"/>
      <c r="ACH3" s="34"/>
      <c r="ACI3" s="34"/>
      <c r="ACJ3" s="34"/>
      <c r="ACK3" s="34"/>
      <c r="ACL3" s="34"/>
      <c r="ACM3" s="34"/>
      <c r="ACN3" s="34"/>
      <c r="ACO3" s="34"/>
      <c r="ACP3" s="34"/>
      <c r="ACQ3" s="34"/>
      <c r="ACR3" s="34"/>
      <c r="ACS3" s="34"/>
      <c r="ACT3" s="34"/>
      <c r="ACU3" s="34"/>
      <c r="ACV3" s="34"/>
      <c r="ACW3" s="34"/>
      <c r="ACX3" s="34"/>
      <c r="ACY3" s="34"/>
      <c r="ACZ3" s="34"/>
      <c r="ADA3" s="34"/>
      <c r="ADB3" s="34"/>
      <c r="ADC3" s="34"/>
      <c r="ADD3" s="34"/>
      <c r="ADE3" s="34"/>
      <c r="ADF3" s="34"/>
      <c r="ADG3" s="34"/>
      <c r="ADH3" s="34"/>
      <c r="ADI3" s="34"/>
      <c r="ADJ3" s="34"/>
      <c r="ADK3" s="34"/>
      <c r="ADL3" s="34"/>
      <c r="ADM3" s="34"/>
      <c r="ADN3" s="34"/>
      <c r="ADO3" s="34"/>
      <c r="ADP3" s="34"/>
      <c r="ADQ3" s="34"/>
      <c r="ADR3" s="34"/>
      <c r="ADS3" s="34"/>
      <c r="ADT3" s="34"/>
      <c r="ADU3" s="34"/>
      <c r="ADV3" s="34"/>
      <c r="ADW3" s="34"/>
      <c r="ADX3" s="34"/>
      <c r="ADY3" s="34"/>
      <c r="ADZ3" s="34"/>
      <c r="AEA3" s="34"/>
      <c r="AEB3" s="34"/>
      <c r="AEC3" s="34"/>
      <c r="AED3" s="34"/>
      <c r="AEE3" s="34"/>
      <c r="AEF3" s="34"/>
      <c r="AEG3" s="34"/>
      <c r="AEH3" s="34"/>
      <c r="AEI3" s="34"/>
      <c r="AEJ3" s="34"/>
      <c r="AEK3" s="34"/>
      <c r="AEL3" s="34"/>
      <c r="AEM3" s="34"/>
      <c r="AEN3" s="34"/>
      <c r="AEO3" s="34"/>
      <c r="AEP3" s="34"/>
      <c r="AEQ3" s="34"/>
      <c r="AER3" s="34"/>
      <c r="AES3" s="34"/>
      <c r="AET3" s="34"/>
      <c r="AEU3" s="34"/>
      <c r="AEV3" s="34"/>
      <c r="AEW3" s="34"/>
      <c r="AEX3" s="34"/>
      <c r="AEY3" s="34"/>
      <c r="AEZ3" s="34"/>
      <c r="AFA3" s="34"/>
      <c r="AFB3" s="34"/>
      <c r="AFC3" s="34"/>
      <c r="AFD3" s="34"/>
      <c r="AFE3" s="34"/>
      <c r="AFF3" s="34"/>
      <c r="AFG3" s="34"/>
      <c r="AFH3" s="34"/>
      <c r="AFI3" s="34"/>
      <c r="AFJ3" s="34"/>
      <c r="AFK3" s="34"/>
      <c r="AFL3" s="34"/>
      <c r="AFM3" s="34"/>
      <c r="AFN3" s="34"/>
      <c r="AFO3" s="34"/>
      <c r="AFP3" s="34"/>
      <c r="AFQ3" s="34"/>
      <c r="AFR3" s="34"/>
      <c r="AFS3" s="34"/>
      <c r="AFT3" s="34"/>
      <c r="AFU3" s="34"/>
      <c r="AFV3" s="34"/>
      <c r="AFW3" s="34"/>
      <c r="AFX3" s="34"/>
      <c r="AFY3" s="34"/>
      <c r="AFZ3" s="34"/>
      <c r="AGA3" s="34"/>
      <c r="AGB3" s="34"/>
      <c r="AGC3" s="34"/>
      <c r="AGD3" s="34"/>
      <c r="AGE3" s="34"/>
      <c r="AGF3" s="34"/>
      <c r="AGG3" s="34"/>
      <c r="AGH3" s="34"/>
      <c r="AGI3" s="34"/>
      <c r="AGJ3" s="34"/>
      <c r="AGK3" s="34"/>
      <c r="AGL3" s="34"/>
      <c r="AGM3" s="34"/>
      <c r="AGN3" s="34"/>
      <c r="AGO3" s="34"/>
      <c r="AGP3" s="34"/>
      <c r="AGQ3" s="34"/>
      <c r="AGR3" s="34"/>
      <c r="AGS3" s="34"/>
      <c r="AGT3" s="34"/>
      <c r="AGU3" s="34"/>
      <c r="AGV3" s="34"/>
      <c r="AGW3" s="34"/>
      <c r="AGX3" s="34"/>
      <c r="AGY3" s="34"/>
      <c r="AGZ3" s="34"/>
      <c r="AHA3" s="34"/>
      <c r="AHB3" s="34"/>
      <c r="AHC3" s="34"/>
      <c r="AHD3" s="34"/>
      <c r="AHE3" s="34"/>
      <c r="AHF3" s="34"/>
      <c r="AHG3" s="34"/>
      <c r="AHH3" s="34"/>
      <c r="AHI3" s="34"/>
      <c r="AHJ3" s="34"/>
      <c r="AHK3" s="34"/>
      <c r="AHL3" s="34"/>
      <c r="AHM3" s="34"/>
      <c r="AHN3" s="34"/>
      <c r="AHO3" s="34"/>
      <c r="AHP3" s="34"/>
      <c r="AHQ3" s="34"/>
      <c r="AHR3" s="34"/>
      <c r="AHS3" s="34"/>
      <c r="AHT3" s="34"/>
      <c r="AHU3" s="34"/>
      <c r="AHV3" s="34"/>
      <c r="AHW3" s="34"/>
      <c r="AHX3" s="34"/>
      <c r="AHY3" s="34"/>
      <c r="AHZ3" s="34"/>
      <c r="AIA3" s="34"/>
      <c r="AIB3" s="34"/>
      <c r="AIC3" s="34"/>
      <c r="AID3" s="34"/>
      <c r="AIE3" s="34"/>
      <c r="AIF3" s="34"/>
      <c r="AIG3" s="34"/>
      <c r="AIH3" s="34"/>
      <c r="AII3" s="34"/>
      <c r="AIJ3" s="34"/>
      <c r="AIK3" s="34"/>
      <c r="AIL3" s="34"/>
      <c r="AIM3" s="34"/>
      <c r="AIN3" s="34"/>
      <c r="AIO3" s="34"/>
      <c r="AIP3" s="34"/>
      <c r="AIQ3" s="34"/>
      <c r="AIR3" s="34"/>
      <c r="AIS3" s="34"/>
      <c r="AIT3" s="34"/>
      <c r="AIU3" s="34"/>
      <c r="AIV3" s="34"/>
      <c r="AIW3" s="34"/>
      <c r="AIX3" s="34"/>
      <c r="AIY3" s="34"/>
      <c r="AIZ3" s="34"/>
      <c r="AJA3" s="34"/>
      <c r="AJB3" s="34"/>
      <c r="AJC3" s="34"/>
      <c r="AJD3" s="34"/>
      <c r="AJE3" s="34"/>
      <c r="AJF3" s="34"/>
      <c r="AJG3" s="34"/>
      <c r="AJH3" s="34"/>
      <c r="AJI3" s="34"/>
      <c r="AJJ3" s="34"/>
      <c r="AJK3" s="34"/>
      <c r="AJL3" s="34"/>
      <c r="AJM3" s="34"/>
      <c r="AJN3" s="34"/>
      <c r="AJO3" s="34"/>
      <c r="AJP3" s="34"/>
      <c r="AJQ3" s="34"/>
      <c r="AJR3" s="34"/>
      <c r="AJS3" s="34"/>
      <c r="AJT3" s="34"/>
      <c r="AJU3" s="34"/>
      <c r="AJV3" s="34"/>
      <c r="AJW3" s="34"/>
      <c r="AJX3" s="34"/>
      <c r="AJY3" s="34"/>
      <c r="AJZ3" s="34"/>
      <c r="AKA3" s="34"/>
      <c r="AKB3" s="34"/>
      <c r="AKC3" s="34"/>
      <c r="AKD3" s="34"/>
      <c r="AKE3" s="34"/>
      <c r="AKF3" s="34"/>
      <c r="AKG3" s="34"/>
      <c r="AKH3" s="34"/>
      <c r="AKI3" s="34"/>
      <c r="AKJ3" s="34"/>
      <c r="AKK3" s="34"/>
      <c r="AKL3" s="34"/>
      <c r="AKM3" s="34"/>
      <c r="AKN3" s="34"/>
      <c r="AKO3" s="34"/>
      <c r="AKP3" s="34"/>
      <c r="AKQ3" s="34"/>
      <c r="AKR3" s="34"/>
      <c r="AKS3" s="34"/>
      <c r="AKT3" s="34"/>
      <c r="AKU3" s="34"/>
      <c r="AKV3" s="34"/>
      <c r="AKW3" s="34"/>
      <c r="AKX3" s="34"/>
      <c r="AKY3" s="34"/>
      <c r="AKZ3" s="34"/>
      <c r="ALA3" s="34"/>
      <c r="ALB3" s="34"/>
      <c r="ALC3" s="34"/>
      <c r="ALD3" s="34"/>
      <c r="ALE3" s="34"/>
      <c r="ALF3" s="34"/>
      <c r="ALG3" s="34"/>
      <c r="ALH3" s="34"/>
      <c r="ALI3" s="34"/>
      <c r="ALJ3" s="34"/>
      <c r="ALK3" s="34"/>
      <c r="ALL3" s="34"/>
      <c r="ALM3" s="34"/>
      <c r="ALN3" s="34"/>
      <c r="ALO3" s="34"/>
      <c r="ALP3" s="34"/>
      <c r="ALQ3" s="34"/>
      <c r="ALR3" s="34"/>
      <c r="ALS3" s="34"/>
      <c r="ALT3" s="34"/>
      <c r="ALU3" s="34"/>
      <c r="ALV3" s="34"/>
      <c r="ALW3" s="34"/>
      <c r="ALX3" s="34"/>
      <c r="ALY3" s="34"/>
      <c r="ALZ3" s="34"/>
      <c r="AMA3" s="34"/>
      <c r="AMB3" s="34"/>
      <c r="AMC3" s="34"/>
      <c r="AMD3" s="34"/>
      <c r="AME3" s="34"/>
      <c r="AMF3" s="34"/>
      <c r="AMG3" s="34"/>
      <c r="AMH3" s="34"/>
      <c r="AMI3" s="34"/>
      <c r="AMJ3" s="34"/>
      <c r="AMK3" s="34"/>
    </row>
    <row r="4" spans="1:1025" s="320" customFormat="1" ht="89.25">
      <c r="A4" s="319"/>
      <c r="B4" s="61" t="s">
        <v>3590</v>
      </c>
      <c r="C4" s="61"/>
      <c r="D4" s="342"/>
      <c r="E4" s="343"/>
      <c r="F4" s="344"/>
    </row>
    <row r="5" spans="1:1025" s="326" customFormat="1" ht="12.75" customHeight="1">
      <c r="A5" s="323"/>
      <c r="B5" s="458"/>
      <c r="C5" s="90"/>
      <c r="D5" s="654"/>
      <c r="E5" s="664"/>
      <c r="F5" s="655"/>
      <c r="G5" s="43"/>
      <c r="H5" s="325"/>
      <c r="I5" s="325"/>
      <c r="J5" s="325"/>
      <c r="K5" s="325"/>
      <c r="L5" s="325"/>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34"/>
      <c r="OH5" s="34"/>
      <c r="OI5" s="34"/>
      <c r="OJ5" s="34"/>
      <c r="OK5" s="34"/>
      <c r="OL5" s="34"/>
      <c r="OM5" s="34"/>
      <c r="ON5" s="34"/>
      <c r="OO5" s="34"/>
      <c r="OP5" s="34"/>
      <c r="OQ5" s="34"/>
      <c r="OR5" s="34"/>
      <c r="OS5" s="34"/>
      <c r="OT5" s="34"/>
      <c r="OU5" s="34"/>
      <c r="OV5" s="34"/>
      <c r="OW5" s="34"/>
      <c r="OX5" s="34"/>
      <c r="OY5" s="34"/>
      <c r="OZ5" s="34"/>
      <c r="PA5" s="34"/>
      <c r="PB5" s="34"/>
      <c r="PC5" s="34"/>
      <c r="PD5" s="34"/>
      <c r="PE5" s="34"/>
      <c r="PF5" s="34"/>
      <c r="PG5" s="34"/>
      <c r="PH5" s="34"/>
      <c r="PI5" s="34"/>
      <c r="PJ5" s="34"/>
      <c r="PK5" s="34"/>
      <c r="PL5" s="34"/>
      <c r="PM5" s="34"/>
      <c r="PN5" s="34"/>
      <c r="PO5" s="34"/>
      <c r="PP5" s="34"/>
      <c r="PQ5" s="34"/>
      <c r="PR5" s="34"/>
      <c r="PS5" s="34"/>
      <c r="PT5" s="34"/>
      <c r="PU5" s="34"/>
      <c r="PV5" s="34"/>
      <c r="PW5" s="34"/>
      <c r="PX5" s="34"/>
      <c r="PY5" s="34"/>
      <c r="PZ5" s="34"/>
      <c r="QA5" s="34"/>
      <c r="QB5" s="34"/>
      <c r="QC5" s="34"/>
      <c r="QD5" s="34"/>
      <c r="QE5" s="34"/>
      <c r="QF5" s="34"/>
      <c r="QG5" s="34"/>
      <c r="QH5" s="34"/>
      <c r="QI5" s="34"/>
      <c r="QJ5" s="34"/>
      <c r="QK5" s="34"/>
      <c r="QL5" s="34"/>
      <c r="QM5" s="34"/>
      <c r="QN5" s="34"/>
      <c r="QO5" s="34"/>
      <c r="QP5" s="34"/>
      <c r="QQ5" s="34"/>
      <c r="QR5" s="34"/>
      <c r="QS5" s="34"/>
      <c r="QT5" s="34"/>
      <c r="QU5" s="34"/>
      <c r="QV5" s="34"/>
      <c r="QW5" s="34"/>
      <c r="QX5" s="34"/>
      <c r="QY5" s="34"/>
      <c r="QZ5" s="34"/>
      <c r="RA5" s="34"/>
      <c r="RB5" s="34"/>
      <c r="RC5" s="34"/>
      <c r="RD5" s="34"/>
      <c r="RE5" s="34"/>
      <c r="RF5" s="34"/>
      <c r="RG5" s="34"/>
      <c r="RH5" s="34"/>
      <c r="RI5" s="34"/>
      <c r="RJ5" s="34"/>
      <c r="RK5" s="34"/>
      <c r="RL5" s="34"/>
      <c r="RM5" s="34"/>
      <c r="RN5" s="34"/>
      <c r="RO5" s="34"/>
      <c r="RP5" s="34"/>
      <c r="RQ5" s="34"/>
      <c r="RR5" s="34"/>
      <c r="RS5" s="34"/>
      <c r="RT5" s="34"/>
      <c r="RU5" s="34"/>
      <c r="RV5" s="34"/>
      <c r="RW5" s="34"/>
      <c r="RX5" s="34"/>
      <c r="RY5" s="34"/>
      <c r="RZ5" s="34"/>
      <c r="SA5" s="34"/>
      <c r="SB5" s="34"/>
      <c r="SC5" s="34"/>
      <c r="SD5" s="34"/>
      <c r="SE5" s="34"/>
      <c r="SF5" s="34"/>
      <c r="SG5" s="34"/>
      <c r="SH5" s="34"/>
      <c r="SI5" s="34"/>
      <c r="SJ5" s="34"/>
      <c r="SK5" s="34"/>
      <c r="SL5" s="34"/>
      <c r="SM5" s="34"/>
      <c r="SN5" s="34"/>
      <c r="SO5" s="34"/>
      <c r="SP5" s="34"/>
      <c r="SQ5" s="34"/>
      <c r="SR5" s="34"/>
      <c r="SS5" s="34"/>
      <c r="ST5" s="34"/>
      <c r="SU5" s="34"/>
      <c r="SV5" s="34"/>
      <c r="SW5" s="34"/>
      <c r="SX5" s="34"/>
      <c r="SY5" s="34"/>
      <c r="SZ5" s="34"/>
      <c r="TA5" s="34"/>
      <c r="TB5" s="34"/>
      <c r="TC5" s="34"/>
      <c r="TD5" s="34"/>
      <c r="TE5" s="34"/>
      <c r="TF5" s="34"/>
      <c r="TG5" s="34"/>
      <c r="TH5" s="34"/>
      <c r="TI5" s="34"/>
      <c r="TJ5" s="34"/>
      <c r="TK5" s="34"/>
      <c r="TL5" s="34"/>
      <c r="TM5" s="34"/>
      <c r="TN5" s="34"/>
      <c r="TO5" s="34"/>
      <c r="TP5" s="34"/>
      <c r="TQ5" s="34"/>
      <c r="TR5" s="34"/>
      <c r="TS5" s="34"/>
      <c r="TT5" s="34"/>
      <c r="TU5" s="34"/>
      <c r="TV5" s="34"/>
      <c r="TW5" s="34"/>
      <c r="TX5" s="34"/>
      <c r="TY5" s="34"/>
      <c r="TZ5" s="34"/>
      <c r="UA5" s="34"/>
      <c r="UB5" s="34"/>
      <c r="UC5" s="34"/>
      <c r="UD5" s="34"/>
      <c r="UE5" s="34"/>
      <c r="UF5" s="34"/>
      <c r="UG5" s="34"/>
      <c r="UH5" s="34"/>
      <c r="UI5" s="34"/>
      <c r="UJ5" s="34"/>
      <c r="UK5" s="34"/>
      <c r="UL5" s="34"/>
      <c r="UM5" s="34"/>
      <c r="UN5" s="34"/>
      <c r="UO5" s="34"/>
      <c r="UP5" s="34"/>
      <c r="UQ5" s="34"/>
      <c r="UR5" s="34"/>
      <c r="US5" s="34"/>
      <c r="UT5" s="34"/>
      <c r="UU5" s="34"/>
      <c r="UV5" s="34"/>
      <c r="UW5" s="34"/>
      <c r="UX5" s="34"/>
      <c r="UY5" s="34"/>
      <c r="UZ5" s="34"/>
      <c r="VA5" s="34"/>
      <c r="VB5" s="34"/>
      <c r="VC5" s="34"/>
      <c r="VD5" s="34"/>
      <c r="VE5" s="34"/>
      <c r="VF5" s="34"/>
      <c r="VG5" s="34"/>
      <c r="VH5" s="34"/>
      <c r="VI5" s="34"/>
      <c r="VJ5" s="34"/>
      <c r="VK5" s="34"/>
      <c r="VL5" s="34"/>
      <c r="VM5" s="34"/>
      <c r="VN5" s="34"/>
      <c r="VO5" s="34"/>
      <c r="VP5" s="34"/>
      <c r="VQ5" s="34"/>
      <c r="VR5" s="34"/>
      <c r="VS5" s="34"/>
      <c r="VT5" s="34"/>
      <c r="VU5" s="34"/>
      <c r="VV5" s="34"/>
      <c r="VW5" s="34"/>
      <c r="VX5" s="34"/>
      <c r="VY5" s="34"/>
      <c r="VZ5" s="34"/>
      <c r="WA5" s="34"/>
      <c r="WB5" s="34"/>
      <c r="WC5" s="34"/>
      <c r="WD5" s="34"/>
      <c r="WE5" s="34"/>
      <c r="WF5" s="34"/>
      <c r="WG5" s="34"/>
      <c r="WH5" s="34"/>
      <c r="WI5" s="34"/>
      <c r="WJ5" s="34"/>
      <c r="WK5" s="34"/>
      <c r="WL5" s="34"/>
      <c r="WM5" s="34"/>
      <c r="WN5" s="34"/>
      <c r="WO5" s="34"/>
      <c r="WP5" s="34"/>
      <c r="WQ5" s="34"/>
      <c r="WR5" s="34"/>
      <c r="WS5" s="34"/>
      <c r="WT5" s="34"/>
      <c r="WU5" s="34"/>
      <c r="WV5" s="34"/>
      <c r="WW5" s="34"/>
      <c r="WX5" s="34"/>
      <c r="WY5" s="34"/>
      <c r="WZ5" s="34"/>
      <c r="XA5" s="34"/>
      <c r="XB5" s="34"/>
      <c r="XC5" s="34"/>
      <c r="XD5" s="34"/>
      <c r="XE5" s="34"/>
      <c r="XF5" s="34"/>
      <c r="XG5" s="34"/>
      <c r="XH5" s="34"/>
      <c r="XI5" s="34"/>
      <c r="XJ5" s="34"/>
      <c r="XK5" s="34"/>
      <c r="XL5" s="34"/>
      <c r="XM5" s="34"/>
      <c r="XN5" s="34"/>
      <c r="XO5" s="34"/>
      <c r="XP5" s="34"/>
      <c r="XQ5" s="34"/>
      <c r="XR5" s="34"/>
      <c r="XS5" s="34"/>
      <c r="XT5" s="34"/>
      <c r="XU5" s="34"/>
      <c r="XV5" s="34"/>
      <c r="XW5" s="34"/>
      <c r="XX5" s="34"/>
      <c r="XY5" s="34"/>
      <c r="XZ5" s="34"/>
      <c r="YA5" s="34"/>
      <c r="YB5" s="34"/>
      <c r="YC5" s="34"/>
      <c r="YD5" s="34"/>
      <c r="YE5" s="34"/>
      <c r="YF5" s="34"/>
      <c r="YG5" s="34"/>
      <c r="YH5" s="34"/>
      <c r="YI5" s="34"/>
      <c r="YJ5" s="34"/>
      <c r="YK5" s="34"/>
      <c r="YL5" s="34"/>
      <c r="YM5" s="34"/>
      <c r="YN5" s="34"/>
      <c r="YO5" s="34"/>
      <c r="YP5" s="34"/>
      <c r="YQ5" s="34"/>
      <c r="YR5" s="34"/>
      <c r="YS5" s="34"/>
      <c r="YT5" s="34"/>
      <c r="YU5" s="34"/>
      <c r="YV5" s="34"/>
      <c r="YW5" s="34"/>
      <c r="YX5" s="34"/>
      <c r="YY5" s="34"/>
      <c r="YZ5" s="34"/>
      <c r="ZA5" s="34"/>
      <c r="ZB5" s="34"/>
      <c r="ZC5" s="34"/>
      <c r="ZD5" s="34"/>
      <c r="ZE5" s="34"/>
      <c r="ZF5" s="34"/>
      <c r="ZG5" s="34"/>
      <c r="ZH5" s="34"/>
      <c r="ZI5" s="34"/>
      <c r="ZJ5" s="34"/>
      <c r="ZK5" s="34"/>
      <c r="ZL5" s="34"/>
      <c r="ZM5" s="34"/>
      <c r="ZN5" s="34"/>
      <c r="ZO5" s="34"/>
      <c r="ZP5" s="34"/>
      <c r="ZQ5" s="34"/>
      <c r="ZR5" s="34"/>
      <c r="ZS5" s="34"/>
      <c r="ZT5" s="34"/>
      <c r="ZU5" s="34"/>
      <c r="ZV5" s="34"/>
      <c r="ZW5" s="34"/>
      <c r="ZX5" s="34"/>
      <c r="ZY5" s="34"/>
      <c r="ZZ5" s="34"/>
      <c r="AAA5" s="34"/>
      <c r="AAB5" s="34"/>
      <c r="AAC5" s="34"/>
      <c r="AAD5" s="34"/>
      <c r="AAE5" s="34"/>
      <c r="AAF5" s="34"/>
      <c r="AAG5" s="34"/>
      <c r="AAH5" s="34"/>
      <c r="AAI5" s="34"/>
      <c r="AAJ5" s="34"/>
      <c r="AAK5" s="34"/>
      <c r="AAL5" s="34"/>
      <c r="AAM5" s="34"/>
      <c r="AAN5" s="34"/>
      <c r="AAO5" s="34"/>
      <c r="AAP5" s="34"/>
      <c r="AAQ5" s="34"/>
      <c r="AAR5" s="34"/>
      <c r="AAS5" s="34"/>
      <c r="AAT5" s="34"/>
      <c r="AAU5" s="34"/>
      <c r="AAV5" s="34"/>
      <c r="AAW5" s="34"/>
      <c r="AAX5" s="34"/>
      <c r="AAY5" s="34"/>
      <c r="AAZ5" s="34"/>
      <c r="ABA5" s="34"/>
      <c r="ABB5" s="34"/>
      <c r="ABC5" s="34"/>
      <c r="ABD5" s="34"/>
      <c r="ABE5" s="34"/>
      <c r="ABF5" s="34"/>
      <c r="ABG5" s="34"/>
      <c r="ABH5" s="34"/>
      <c r="ABI5" s="34"/>
      <c r="ABJ5" s="34"/>
      <c r="ABK5" s="34"/>
      <c r="ABL5" s="34"/>
      <c r="ABM5" s="34"/>
      <c r="ABN5" s="34"/>
      <c r="ABO5" s="34"/>
      <c r="ABP5" s="34"/>
      <c r="ABQ5" s="34"/>
      <c r="ABR5" s="34"/>
      <c r="ABS5" s="34"/>
      <c r="ABT5" s="34"/>
      <c r="ABU5" s="34"/>
      <c r="ABV5" s="34"/>
      <c r="ABW5" s="34"/>
      <c r="ABX5" s="34"/>
      <c r="ABY5" s="34"/>
      <c r="ABZ5" s="34"/>
      <c r="ACA5" s="34"/>
      <c r="ACB5" s="34"/>
      <c r="ACC5" s="34"/>
      <c r="ACD5" s="34"/>
      <c r="ACE5" s="34"/>
      <c r="ACF5" s="34"/>
      <c r="ACG5" s="34"/>
      <c r="ACH5" s="34"/>
      <c r="ACI5" s="34"/>
      <c r="ACJ5" s="34"/>
      <c r="ACK5" s="34"/>
      <c r="ACL5" s="34"/>
      <c r="ACM5" s="34"/>
      <c r="ACN5" s="34"/>
      <c r="ACO5" s="34"/>
      <c r="ACP5" s="34"/>
      <c r="ACQ5" s="34"/>
      <c r="ACR5" s="34"/>
      <c r="ACS5" s="34"/>
      <c r="ACT5" s="34"/>
      <c r="ACU5" s="34"/>
      <c r="ACV5" s="34"/>
      <c r="ACW5" s="34"/>
      <c r="ACX5" s="34"/>
      <c r="ACY5" s="34"/>
      <c r="ACZ5" s="34"/>
      <c r="ADA5" s="34"/>
      <c r="ADB5" s="34"/>
      <c r="ADC5" s="34"/>
      <c r="ADD5" s="34"/>
      <c r="ADE5" s="34"/>
      <c r="ADF5" s="34"/>
      <c r="ADG5" s="34"/>
      <c r="ADH5" s="34"/>
      <c r="ADI5" s="34"/>
      <c r="ADJ5" s="34"/>
      <c r="ADK5" s="34"/>
      <c r="ADL5" s="34"/>
      <c r="ADM5" s="34"/>
      <c r="ADN5" s="34"/>
      <c r="ADO5" s="34"/>
      <c r="ADP5" s="34"/>
      <c r="ADQ5" s="34"/>
      <c r="ADR5" s="34"/>
      <c r="ADS5" s="34"/>
      <c r="ADT5" s="34"/>
      <c r="ADU5" s="34"/>
      <c r="ADV5" s="34"/>
      <c r="ADW5" s="34"/>
      <c r="ADX5" s="34"/>
      <c r="ADY5" s="34"/>
      <c r="ADZ5" s="34"/>
      <c r="AEA5" s="34"/>
      <c r="AEB5" s="34"/>
      <c r="AEC5" s="34"/>
      <c r="AED5" s="34"/>
      <c r="AEE5" s="34"/>
      <c r="AEF5" s="34"/>
      <c r="AEG5" s="34"/>
      <c r="AEH5" s="34"/>
      <c r="AEI5" s="34"/>
      <c r="AEJ5" s="34"/>
      <c r="AEK5" s="34"/>
      <c r="AEL5" s="34"/>
      <c r="AEM5" s="34"/>
      <c r="AEN5" s="34"/>
      <c r="AEO5" s="34"/>
      <c r="AEP5" s="34"/>
      <c r="AEQ5" s="34"/>
      <c r="AER5" s="34"/>
      <c r="AES5" s="34"/>
      <c r="AET5" s="34"/>
      <c r="AEU5" s="34"/>
      <c r="AEV5" s="34"/>
      <c r="AEW5" s="34"/>
      <c r="AEX5" s="34"/>
      <c r="AEY5" s="34"/>
      <c r="AEZ5" s="34"/>
      <c r="AFA5" s="34"/>
      <c r="AFB5" s="34"/>
      <c r="AFC5" s="34"/>
      <c r="AFD5" s="34"/>
      <c r="AFE5" s="34"/>
      <c r="AFF5" s="34"/>
      <c r="AFG5" s="34"/>
      <c r="AFH5" s="34"/>
      <c r="AFI5" s="34"/>
      <c r="AFJ5" s="34"/>
      <c r="AFK5" s="34"/>
      <c r="AFL5" s="34"/>
      <c r="AFM5" s="34"/>
      <c r="AFN5" s="34"/>
      <c r="AFO5" s="34"/>
      <c r="AFP5" s="34"/>
      <c r="AFQ5" s="34"/>
      <c r="AFR5" s="34"/>
      <c r="AFS5" s="34"/>
      <c r="AFT5" s="34"/>
      <c r="AFU5" s="34"/>
      <c r="AFV5" s="34"/>
      <c r="AFW5" s="34"/>
      <c r="AFX5" s="34"/>
      <c r="AFY5" s="34"/>
      <c r="AFZ5" s="34"/>
      <c r="AGA5" s="34"/>
      <c r="AGB5" s="34"/>
      <c r="AGC5" s="34"/>
      <c r="AGD5" s="34"/>
      <c r="AGE5" s="34"/>
      <c r="AGF5" s="34"/>
      <c r="AGG5" s="34"/>
      <c r="AGH5" s="34"/>
      <c r="AGI5" s="34"/>
      <c r="AGJ5" s="34"/>
      <c r="AGK5" s="34"/>
      <c r="AGL5" s="34"/>
      <c r="AGM5" s="34"/>
      <c r="AGN5" s="34"/>
      <c r="AGO5" s="34"/>
      <c r="AGP5" s="34"/>
      <c r="AGQ5" s="34"/>
      <c r="AGR5" s="34"/>
      <c r="AGS5" s="34"/>
      <c r="AGT5" s="34"/>
      <c r="AGU5" s="34"/>
      <c r="AGV5" s="34"/>
      <c r="AGW5" s="34"/>
      <c r="AGX5" s="34"/>
      <c r="AGY5" s="34"/>
      <c r="AGZ5" s="34"/>
      <c r="AHA5" s="34"/>
      <c r="AHB5" s="34"/>
      <c r="AHC5" s="34"/>
      <c r="AHD5" s="34"/>
      <c r="AHE5" s="34"/>
      <c r="AHF5" s="34"/>
      <c r="AHG5" s="34"/>
      <c r="AHH5" s="34"/>
      <c r="AHI5" s="34"/>
      <c r="AHJ5" s="34"/>
      <c r="AHK5" s="34"/>
      <c r="AHL5" s="34"/>
      <c r="AHM5" s="34"/>
      <c r="AHN5" s="34"/>
      <c r="AHO5" s="34"/>
      <c r="AHP5" s="34"/>
      <c r="AHQ5" s="34"/>
      <c r="AHR5" s="34"/>
      <c r="AHS5" s="34"/>
      <c r="AHT5" s="34"/>
      <c r="AHU5" s="34"/>
      <c r="AHV5" s="34"/>
      <c r="AHW5" s="34"/>
      <c r="AHX5" s="34"/>
      <c r="AHY5" s="34"/>
      <c r="AHZ5" s="34"/>
      <c r="AIA5" s="34"/>
      <c r="AIB5" s="34"/>
      <c r="AIC5" s="34"/>
      <c r="AID5" s="34"/>
      <c r="AIE5" s="34"/>
      <c r="AIF5" s="34"/>
      <c r="AIG5" s="34"/>
      <c r="AIH5" s="34"/>
      <c r="AII5" s="34"/>
      <c r="AIJ5" s="34"/>
      <c r="AIK5" s="34"/>
      <c r="AIL5" s="34"/>
      <c r="AIM5" s="34"/>
      <c r="AIN5" s="34"/>
      <c r="AIO5" s="34"/>
      <c r="AIP5" s="34"/>
      <c r="AIQ5" s="34"/>
      <c r="AIR5" s="34"/>
      <c r="AIS5" s="34"/>
      <c r="AIT5" s="34"/>
      <c r="AIU5" s="34"/>
      <c r="AIV5" s="34"/>
      <c r="AIW5" s="34"/>
      <c r="AIX5" s="34"/>
      <c r="AIY5" s="34"/>
      <c r="AIZ5" s="34"/>
      <c r="AJA5" s="34"/>
      <c r="AJB5" s="34"/>
      <c r="AJC5" s="34"/>
      <c r="AJD5" s="34"/>
      <c r="AJE5" s="34"/>
      <c r="AJF5" s="34"/>
      <c r="AJG5" s="34"/>
      <c r="AJH5" s="34"/>
      <c r="AJI5" s="34"/>
      <c r="AJJ5" s="34"/>
      <c r="AJK5" s="34"/>
      <c r="AJL5" s="34"/>
      <c r="AJM5" s="34"/>
      <c r="AJN5" s="34"/>
      <c r="AJO5" s="34"/>
      <c r="AJP5" s="34"/>
      <c r="AJQ5" s="34"/>
      <c r="AJR5" s="34"/>
      <c r="AJS5" s="34"/>
      <c r="AJT5" s="34"/>
      <c r="AJU5" s="34"/>
      <c r="AJV5" s="34"/>
      <c r="AJW5" s="34"/>
      <c r="AJX5" s="34"/>
      <c r="AJY5" s="34"/>
      <c r="AJZ5" s="34"/>
      <c r="AKA5" s="34"/>
      <c r="AKB5" s="34"/>
      <c r="AKC5" s="34"/>
      <c r="AKD5" s="34"/>
      <c r="AKE5" s="34"/>
      <c r="AKF5" s="34"/>
      <c r="AKG5" s="34"/>
      <c r="AKH5" s="34"/>
      <c r="AKI5" s="34"/>
      <c r="AKJ5" s="34"/>
      <c r="AKK5" s="34"/>
      <c r="AKL5" s="34"/>
      <c r="AKM5" s="34"/>
      <c r="AKN5" s="34"/>
      <c r="AKO5" s="34"/>
      <c r="AKP5" s="34"/>
      <c r="AKQ5" s="34"/>
      <c r="AKR5" s="34"/>
      <c r="AKS5" s="34"/>
      <c r="AKT5" s="34"/>
      <c r="AKU5" s="34"/>
      <c r="AKV5" s="34"/>
      <c r="AKW5" s="34"/>
      <c r="AKX5" s="34"/>
      <c r="AKY5" s="34"/>
      <c r="AKZ5" s="34"/>
      <c r="ALA5" s="34"/>
      <c r="ALB5" s="34"/>
      <c r="ALC5" s="34"/>
      <c r="ALD5" s="34"/>
      <c r="ALE5" s="34"/>
      <c r="ALF5" s="34"/>
      <c r="ALG5" s="34"/>
      <c r="ALH5" s="34"/>
      <c r="ALI5" s="34"/>
      <c r="ALJ5" s="34"/>
      <c r="ALK5" s="34"/>
      <c r="ALL5" s="34"/>
      <c r="ALM5" s="34"/>
      <c r="ALN5" s="34"/>
      <c r="ALO5" s="34"/>
      <c r="ALP5" s="34"/>
      <c r="ALQ5" s="34"/>
      <c r="ALR5" s="34"/>
      <c r="ALS5" s="34"/>
      <c r="ALT5" s="34"/>
      <c r="ALU5" s="34"/>
      <c r="ALV5" s="34"/>
      <c r="ALW5" s="34"/>
      <c r="ALX5" s="34"/>
      <c r="ALY5" s="34"/>
      <c r="ALZ5" s="34"/>
      <c r="AMA5" s="34"/>
      <c r="AMB5" s="34"/>
      <c r="AMC5" s="34"/>
      <c r="AMD5" s="34"/>
      <c r="AME5" s="34"/>
      <c r="AMF5" s="34"/>
      <c r="AMG5" s="34"/>
      <c r="AMH5" s="34"/>
      <c r="AMI5" s="34"/>
      <c r="AMJ5" s="34"/>
      <c r="AMK5" s="34"/>
    </row>
    <row r="6" spans="1:1025" s="427" customFormat="1">
      <c r="A6" s="656" t="s">
        <v>418</v>
      </c>
      <c r="B6" s="657" t="s">
        <v>2653</v>
      </c>
      <c r="C6" s="658"/>
      <c r="D6" s="665"/>
      <c r="E6" s="666"/>
      <c r="F6" s="667"/>
      <c r="G6" s="43"/>
      <c r="H6" s="325"/>
      <c r="I6" s="325"/>
      <c r="J6" s="325"/>
      <c r="K6" s="325"/>
      <c r="L6" s="325"/>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row>
    <row r="7" spans="1:1025" s="326" customFormat="1">
      <c r="A7" s="323"/>
      <c r="B7" s="458"/>
      <c r="C7" s="90"/>
      <c r="D7" s="654"/>
      <c r="E7" s="664"/>
      <c r="F7" s="655"/>
      <c r="G7" s="43"/>
      <c r="H7" s="325"/>
      <c r="I7" s="325"/>
      <c r="J7" s="325"/>
      <c r="K7" s="325"/>
      <c r="L7" s="325"/>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c r="OX7" s="34"/>
      <c r="OY7" s="34"/>
      <c r="OZ7" s="34"/>
      <c r="PA7" s="34"/>
      <c r="PB7" s="34"/>
      <c r="PC7" s="34"/>
      <c r="PD7" s="34"/>
      <c r="PE7" s="34"/>
      <c r="PF7" s="34"/>
      <c r="PG7" s="34"/>
      <c r="PH7" s="34"/>
      <c r="PI7" s="34"/>
      <c r="PJ7" s="34"/>
      <c r="PK7" s="34"/>
      <c r="PL7" s="34"/>
      <c r="PM7" s="34"/>
      <c r="PN7" s="34"/>
      <c r="PO7" s="34"/>
      <c r="PP7" s="34"/>
      <c r="PQ7" s="34"/>
      <c r="PR7" s="34"/>
      <c r="PS7" s="34"/>
      <c r="PT7" s="34"/>
      <c r="PU7" s="34"/>
      <c r="PV7" s="34"/>
      <c r="PW7" s="34"/>
      <c r="PX7" s="34"/>
      <c r="PY7" s="34"/>
      <c r="PZ7" s="34"/>
      <c r="QA7" s="34"/>
      <c r="QB7" s="34"/>
      <c r="QC7" s="34"/>
      <c r="QD7" s="34"/>
      <c r="QE7" s="34"/>
      <c r="QF7" s="34"/>
      <c r="QG7" s="34"/>
      <c r="QH7" s="34"/>
      <c r="QI7" s="34"/>
      <c r="QJ7" s="34"/>
      <c r="QK7" s="34"/>
      <c r="QL7" s="34"/>
      <c r="QM7" s="34"/>
      <c r="QN7" s="34"/>
      <c r="QO7" s="34"/>
      <c r="QP7" s="34"/>
      <c r="QQ7" s="34"/>
      <c r="QR7" s="34"/>
      <c r="QS7" s="34"/>
      <c r="QT7" s="34"/>
      <c r="QU7" s="34"/>
      <c r="QV7" s="34"/>
      <c r="QW7" s="34"/>
      <c r="QX7" s="34"/>
      <c r="QY7" s="34"/>
      <c r="QZ7" s="34"/>
      <c r="RA7" s="34"/>
      <c r="RB7" s="34"/>
      <c r="RC7" s="34"/>
      <c r="RD7" s="34"/>
      <c r="RE7" s="34"/>
      <c r="RF7" s="34"/>
      <c r="RG7" s="34"/>
      <c r="RH7" s="34"/>
      <c r="RI7" s="34"/>
      <c r="RJ7" s="34"/>
      <c r="RK7" s="34"/>
      <c r="RL7" s="34"/>
      <c r="RM7" s="34"/>
      <c r="RN7" s="34"/>
      <c r="RO7" s="34"/>
      <c r="RP7" s="34"/>
      <c r="RQ7" s="34"/>
      <c r="RR7" s="34"/>
      <c r="RS7" s="34"/>
      <c r="RT7" s="34"/>
      <c r="RU7" s="34"/>
      <c r="RV7" s="34"/>
      <c r="RW7" s="34"/>
      <c r="RX7" s="34"/>
      <c r="RY7" s="34"/>
      <c r="RZ7" s="34"/>
      <c r="SA7" s="34"/>
      <c r="SB7" s="34"/>
      <c r="SC7" s="34"/>
      <c r="SD7" s="34"/>
      <c r="SE7" s="34"/>
      <c r="SF7" s="34"/>
      <c r="SG7" s="34"/>
      <c r="SH7" s="34"/>
      <c r="SI7" s="34"/>
      <c r="SJ7" s="34"/>
      <c r="SK7" s="34"/>
      <c r="SL7" s="34"/>
      <c r="SM7" s="34"/>
      <c r="SN7" s="34"/>
      <c r="SO7" s="34"/>
      <c r="SP7" s="34"/>
      <c r="SQ7" s="34"/>
      <c r="SR7" s="34"/>
      <c r="SS7" s="34"/>
      <c r="ST7" s="34"/>
      <c r="SU7" s="34"/>
      <c r="SV7" s="34"/>
      <c r="SW7" s="34"/>
      <c r="SX7" s="34"/>
      <c r="SY7" s="34"/>
      <c r="SZ7" s="34"/>
      <c r="TA7" s="34"/>
      <c r="TB7" s="34"/>
      <c r="TC7" s="34"/>
      <c r="TD7" s="34"/>
      <c r="TE7" s="34"/>
      <c r="TF7" s="34"/>
      <c r="TG7" s="34"/>
      <c r="TH7" s="34"/>
      <c r="TI7" s="34"/>
      <c r="TJ7" s="34"/>
      <c r="TK7" s="34"/>
      <c r="TL7" s="34"/>
      <c r="TM7" s="34"/>
      <c r="TN7" s="34"/>
      <c r="TO7" s="34"/>
      <c r="TP7" s="34"/>
      <c r="TQ7" s="34"/>
      <c r="TR7" s="34"/>
      <c r="TS7" s="34"/>
      <c r="TT7" s="34"/>
      <c r="TU7" s="34"/>
      <c r="TV7" s="34"/>
      <c r="TW7" s="34"/>
      <c r="TX7" s="34"/>
      <c r="TY7" s="34"/>
      <c r="TZ7" s="34"/>
      <c r="UA7" s="34"/>
      <c r="UB7" s="34"/>
      <c r="UC7" s="34"/>
      <c r="UD7" s="34"/>
      <c r="UE7" s="34"/>
      <c r="UF7" s="34"/>
      <c r="UG7" s="34"/>
      <c r="UH7" s="34"/>
      <c r="UI7" s="34"/>
      <c r="UJ7" s="34"/>
      <c r="UK7" s="34"/>
      <c r="UL7" s="34"/>
      <c r="UM7" s="34"/>
      <c r="UN7" s="34"/>
      <c r="UO7" s="34"/>
      <c r="UP7" s="34"/>
      <c r="UQ7" s="34"/>
      <c r="UR7" s="34"/>
      <c r="US7" s="34"/>
      <c r="UT7" s="34"/>
      <c r="UU7" s="34"/>
      <c r="UV7" s="34"/>
      <c r="UW7" s="34"/>
      <c r="UX7" s="34"/>
      <c r="UY7" s="34"/>
      <c r="UZ7" s="34"/>
      <c r="VA7" s="34"/>
      <c r="VB7" s="34"/>
      <c r="VC7" s="34"/>
      <c r="VD7" s="34"/>
      <c r="VE7" s="34"/>
      <c r="VF7" s="34"/>
      <c r="VG7" s="34"/>
      <c r="VH7" s="34"/>
      <c r="VI7" s="34"/>
      <c r="VJ7" s="34"/>
      <c r="VK7" s="34"/>
      <c r="VL7" s="34"/>
      <c r="VM7" s="34"/>
      <c r="VN7" s="34"/>
      <c r="VO7" s="34"/>
      <c r="VP7" s="34"/>
      <c r="VQ7" s="34"/>
      <c r="VR7" s="34"/>
      <c r="VS7" s="34"/>
      <c r="VT7" s="34"/>
      <c r="VU7" s="34"/>
      <c r="VV7" s="34"/>
      <c r="VW7" s="34"/>
      <c r="VX7" s="34"/>
      <c r="VY7" s="34"/>
      <c r="VZ7" s="34"/>
      <c r="WA7" s="34"/>
      <c r="WB7" s="34"/>
      <c r="WC7" s="34"/>
      <c r="WD7" s="34"/>
      <c r="WE7" s="34"/>
      <c r="WF7" s="34"/>
      <c r="WG7" s="34"/>
      <c r="WH7" s="34"/>
      <c r="WI7" s="34"/>
      <c r="WJ7" s="34"/>
      <c r="WK7" s="34"/>
      <c r="WL7" s="34"/>
      <c r="WM7" s="34"/>
      <c r="WN7" s="34"/>
      <c r="WO7" s="34"/>
      <c r="WP7" s="34"/>
      <c r="WQ7" s="34"/>
      <c r="WR7" s="34"/>
      <c r="WS7" s="34"/>
      <c r="WT7" s="34"/>
      <c r="WU7" s="34"/>
      <c r="WV7" s="34"/>
      <c r="WW7" s="34"/>
      <c r="WX7" s="34"/>
      <c r="WY7" s="34"/>
      <c r="WZ7" s="34"/>
      <c r="XA7" s="34"/>
      <c r="XB7" s="34"/>
      <c r="XC7" s="34"/>
      <c r="XD7" s="34"/>
      <c r="XE7" s="34"/>
      <c r="XF7" s="34"/>
      <c r="XG7" s="34"/>
      <c r="XH7" s="34"/>
      <c r="XI7" s="34"/>
      <c r="XJ7" s="34"/>
      <c r="XK7" s="34"/>
      <c r="XL7" s="34"/>
      <c r="XM7" s="34"/>
      <c r="XN7" s="34"/>
      <c r="XO7" s="34"/>
      <c r="XP7" s="34"/>
      <c r="XQ7" s="34"/>
      <c r="XR7" s="34"/>
      <c r="XS7" s="34"/>
      <c r="XT7" s="34"/>
      <c r="XU7" s="34"/>
      <c r="XV7" s="34"/>
      <c r="XW7" s="34"/>
      <c r="XX7" s="34"/>
      <c r="XY7" s="34"/>
      <c r="XZ7" s="34"/>
      <c r="YA7" s="34"/>
      <c r="YB7" s="34"/>
      <c r="YC7" s="34"/>
      <c r="YD7" s="34"/>
      <c r="YE7" s="34"/>
      <c r="YF7" s="34"/>
      <c r="YG7" s="34"/>
      <c r="YH7" s="34"/>
      <c r="YI7" s="34"/>
      <c r="YJ7" s="34"/>
      <c r="YK7" s="34"/>
      <c r="YL7" s="34"/>
      <c r="YM7" s="34"/>
      <c r="YN7" s="34"/>
      <c r="YO7" s="34"/>
      <c r="YP7" s="34"/>
      <c r="YQ7" s="34"/>
      <c r="YR7" s="34"/>
      <c r="YS7" s="34"/>
      <c r="YT7" s="34"/>
      <c r="YU7" s="34"/>
      <c r="YV7" s="34"/>
      <c r="YW7" s="34"/>
      <c r="YX7" s="34"/>
      <c r="YY7" s="34"/>
      <c r="YZ7" s="34"/>
      <c r="ZA7" s="34"/>
      <c r="ZB7" s="34"/>
      <c r="ZC7" s="34"/>
      <c r="ZD7" s="34"/>
      <c r="ZE7" s="34"/>
      <c r="ZF7" s="34"/>
      <c r="ZG7" s="34"/>
      <c r="ZH7" s="34"/>
      <c r="ZI7" s="34"/>
      <c r="ZJ7" s="34"/>
      <c r="ZK7" s="34"/>
      <c r="ZL7" s="34"/>
      <c r="ZM7" s="34"/>
      <c r="ZN7" s="34"/>
      <c r="ZO7" s="34"/>
      <c r="ZP7" s="34"/>
      <c r="ZQ7" s="34"/>
      <c r="ZR7" s="34"/>
      <c r="ZS7" s="34"/>
      <c r="ZT7" s="34"/>
      <c r="ZU7" s="34"/>
      <c r="ZV7" s="34"/>
      <c r="ZW7" s="34"/>
      <c r="ZX7" s="34"/>
      <c r="ZY7" s="34"/>
      <c r="ZZ7" s="34"/>
      <c r="AAA7" s="34"/>
      <c r="AAB7" s="34"/>
      <c r="AAC7" s="34"/>
      <c r="AAD7" s="34"/>
      <c r="AAE7" s="34"/>
      <c r="AAF7" s="34"/>
      <c r="AAG7" s="34"/>
      <c r="AAH7" s="34"/>
      <c r="AAI7" s="34"/>
      <c r="AAJ7" s="34"/>
      <c r="AAK7" s="34"/>
      <c r="AAL7" s="34"/>
      <c r="AAM7" s="34"/>
      <c r="AAN7" s="34"/>
      <c r="AAO7" s="34"/>
      <c r="AAP7" s="34"/>
      <c r="AAQ7" s="34"/>
      <c r="AAR7" s="34"/>
      <c r="AAS7" s="34"/>
      <c r="AAT7" s="34"/>
      <c r="AAU7" s="34"/>
      <c r="AAV7" s="34"/>
      <c r="AAW7" s="34"/>
      <c r="AAX7" s="34"/>
      <c r="AAY7" s="34"/>
      <c r="AAZ7" s="34"/>
      <c r="ABA7" s="34"/>
      <c r="ABB7" s="34"/>
      <c r="ABC7" s="34"/>
      <c r="ABD7" s="34"/>
      <c r="ABE7" s="34"/>
      <c r="ABF7" s="34"/>
      <c r="ABG7" s="34"/>
      <c r="ABH7" s="34"/>
      <c r="ABI7" s="34"/>
      <c r="ABJ7" s="34"/>
      <c r="ABK7" s="34"/>
      <c r="ABL7" s="34"/>
      <c r="ABM7" s="34"/>
      <c r="ABN7" s="34"/>
      <c r="ABO7" s="34"/>
      <c r="ABP7" s="34"/>
      <c r="ABQ7" s="34"/>
      <c r="ABR7" s="34"/>
      <c r="ABS7" s="34"/>
      <c r="ABT7" s="34"/>
      <c r="ABU7" s="34"/>
      <c r="ABV7" s="34"/>
      <c r="ABW7" s="34"/>
      <c r="ABX7" s="34"/>
      <c r="ABY7" s="34"/>
      <c r="ABZ7" s="34"/>
      <c r="ACA7" s="34"/>
      <c r="ACB7" s="34"/>
      <c r="ACC7" s="34"/>
      <c r="ACD7" s="34"/>
      <c r="ACE7" s="34"/>
      <c r="ACF7" s="34"/>
      <c r="ACG7" s="34"/>
      <c r="ACH7" s="34"/>
      <c r="ACI7" s="34"/>
      <c r="ACJ7" s="34"/>
      <c r="ACK7" s="34"/>
      <c r="ACL7" s="34"/>
      <c r="ACM7" s="34"/>
      <c r="ACN7" s="34"/>
      <c r="ACO7" s="34"/>
      <c r="ACP7" s="34"/>
      <c r="ACQ7" s="34"/>
      <c r="ACR7" s="34"/>
      <c r="ACS7" s="34"/>
      <c r="ACT7" s="34"/>
      <c r="ACU7" s="34"/>
      <c r="ACV7" s="34"/>
      <c r="ACW7" s="34"/>
      <c r="ACX7" s="34"/>
      <c r="ACY7" s="34"/>
      <c r="ACZ7" s="34"/>
      <c r="ADA7" s="34"/>
      <c r="ADB7" s="34"/>
      <c r="ADC7" s="34"/>
      <c r="ADD7" s="34"/>
      <c r="ADE7" s="34"/>
      <c r="ADF7" s="34"/>
      <c r="ADG7" s="34"/>
      <c r="ADH7" s="34"/>
      <c r="ADI7" s="34"/>
      <c r="ADJ7" s="34"/>
      <c r="ADK7" s="34"/>
      <c r="ADL7" s="34"/>
      <c r="ADM7" s="34"/>
      <c r="ADN7" s="34"/>
      <c r="ADO7" s="34"/>
      <c r="ADP7" s="34"/>
      <c r="ADQ7" s="34"/>
      <c r="ADR7" s="34"/>
      <c r="ADS7" s="34"/>
      <c r="ADT7" s="34"/>
      <c r="ADU7" s="34"/>
      <c r="ADV7" s="34"/>
      <c r="ADW7" s="34"/>
      <c r="ADX7" s="34"/>
      <c r="ADY7" s="34"/>
      <c r="ADZ7" s="34"/>
      <c r="AEA7" s="34"/>
      <c r="AEB7" s="34"/>
      <c r="AEC7" s="34"/>
      <c r="AED7" s="34"/>
      <c r="AEE7" s="34"/>
      <c r="AEF7" s="34"/>
      <c r="AEG7" s="34"/>
      <c r="AEH7" s="34"/>
      <c r="AEI7" s="34"/>
      <c r="AEJ7" s="34"/>
      <c r="AEK7" s="34"/>
      <c r="AEL7" s="34"/>
      <c r="AEM7" s="34"/>
      <c r="AEN7" s="34"/>
      <c r="AEO7" s="34"/>
      <c r="AEP7" s="34"/>
      <c r="AEQ7" s="34"/>
      <c r="AER7" s="34"/>
      <c r="AES7" s="34"/>
      <c r="AET7" s="34"/>
      <c r="AEU7" s="34"/>
      <c r="AEV7" s="34"/>
      <c r="AEW7" s="34"/>
      <c r="AEX7" s="34"/>
      <c r="AEY7" s="34"/>
      <c r="AEZ7" s="34"/>
      <c r="AFA7" s="34"/>
      <c r="AFB7" s="34"/>
      <c r="AFC7" s="34"/>
      <c r="AFD7" s="34"/>
      <c r="AFE7" s="34"/>
      <c r="AFF7" s="34"/>
      <c r="AFG7" s="34"/>
      <c r="AFH7" s="34"/>
      <c r="AFI7" s="34"/>
      <c r="AFJ7" s="34"/>
      <c r="AFK7" s="34"/>
      <c r="AFL7" s="34"/>
      <c r="AFM7" s="34"/>
      <c r="AFN7" s="34"/>
      <c r="AFO7" s="34"/>
      <c r="AFP7" s="34"/>
      <c r="AFQ7" s="34"/>
      <c r="AFR7" s="34"/>
      <c r="AFS7" s="34"/>
      <c r="AFT7" s="34"/>
      <c r="AFU7" s="34"/>
      <c r="AFV7" s="34"/>
      <c r="AFW7" s="34"/>
      <c r="AFX7" s="34"/>
      <c r="AFY7" s="34"/>
      <c r="AFZ7" s="34"/>
      <c r="AGA7" s="34"/>
      <c r="AGB7" s="34"/>
      <c r="AGC7" s="34"/>
      <c r="AGD7" s="34"/>
      <c r="AGE7" s="34"/>
      <c r="AGF7" s="34"/>
      <c r="AGG7" s="34"/>
      <c r="AGH7" s="34"/>
      <c r="AGI7" s="34"/>
      <c r="AGJ7" s="34"/>
      <c r="AGK7" s="34"/>
      <c r="AGL7" s="34"/>
      <c r="AGM7" s="34"/>
      <c r="AGN7" s="34"/>
      <c r="AGO7" s="34"/>
      <c r="AGP7" s="34"/>
      <c r="AGQ7" s="34"/>
      <c r="AGR7" s="34"/>
      <c r="AGS7" s="34"/>
      <c r="AGT7" s="34"/>
      <c r="AGU7" s="34"/>
      <c r="AGV7" s="34"/>
      <c r="AGW7" s="34"/>
      <c r="AGX7" s="34"/>
      <c r="AGY7" s="34"/>
      <c r="AGZ7" s="34"/>
      <c r="AHA7" s="34"/>
      <c r="AHB7" s="34"/>
      <c r="AHC7" s="34"/>
      <c r="AHD7" s="34"/>
      <c r="AHE7" s="34"/>
      <c r="AHF7" s="34"/>
      <c r="AHG7" s="34"/>
      <c r="AHH7" s="34"/>
      <c r="AHI7" s="34"/>
      <c r="AHJ7" s="34"/>
      <c r="AHK7" s="34"/>
      <c r="AHL7" s="34"/>
      <c r="AHM7" s="34"/>
      <c r="AHN7" s="34"/>
      <c r="AHO7" s="34"/>
      <c r="AHP7" s="34"/>
      <c r="AHQ7" s="34"/>
      <c r="AHR7" s="34"/>
      <c r="AHS7" s="34"/>
      <c r="AHT7" s="34"/>
      <c r="AHU7" s="34"/>
      <c r="AHV7" s="34"/>
      <c r="AHW7" s="34"/>
      <c r="AHX7" s="34"/>
      <c r="AHY7" s="34"/>
      <c r="AHZ7" s="34"/>
      <c r="AIA7" s="34"/>
      <c r="AIB7" s="34"/>
      <c r="AIC7" s="34"/>
      <c r="AID7" s="34"/>
      <c r="AIE7" s="34"/>
      <c r="AIF7" s="34"/>
      <c r="AIG7" s="34"/>
      <c r="AIH7" s="34"/>
      <c r="AII7" s="34"/>
      <c r="AIJ7" s="34"/>
      <c r="AIK7" s="34"/>
      <c r="AIL7" s="34"/>
      <c r="AIM7" s="34"/>
      <c r="AIN7" s="34"/>
      <c r="AIO7" s="34"/>
      <c r="AIP7" s="34"/>
      <c r="AIQ7" s="34"/>
      <c r="AIR7" s="34"/>
      <c r="AIS7" s="34"/>
      <c r="AIT7" s="34"/>
      <c r="AIU7" s="34"/>
      <c r="AIV7" s="34"/>
      <c r="AIW7" s="34"/>
      <c r="AIX7" s="34"/>
      <c r="AIY7" s="34"/>
      <c r="AIZ7" s="34"/>
      <c r="AJA7" s="34"/>
      <c r="AJB7" s="34"/>
      <c r="AJC7" s="34"/>
      <c r="AJD7" s="34"/>
      <c r="AJE7" s="34"/>
      <c r="AJF7" s="34"/>
      <c r="AJG7" s="34"/>
      <c r="AJH7" s="34"/>
      <c r="AJI7" s="34"/>
      <c r="AJJ7" s="34"/>
      <c r="AJK7" s="34"/>
      <c r="AJL7" s="34"/>
      <c r="AJM7" s="34"/>
      <c r="AJN7" s="34"/>
      <c r="AJO7" s="34"/>
      <c r="AJP7" s="34"/>
      <c r="AJQ7" s="34"/>
      <c r="AJR7" s="34"/>
      <c r="AJS7" s="34"/>
      <c r="AJT7" s="34"/>
      <c r="AJU7" s="34"/>
      <c r="AJV7" s="34"/>
      <c r="AJW7" s="34"/>
      <c r="AJX7" s="34"/>
      <c r="AJY7" s="34"/>
      <c r="AJZ7" s="34"/>
      <c r="AKA7" s="34"/>
      <c r="AKB7" s="34"/>
      <c r="AKC7" s="34"/>
      <c r="AKD7" s="34"/>
      <c r="AKE7" s="34"/>
      <c r="AKF7" s="34"/>
      <c r="AKG7" s="34"/>
      <c r="AKH7" s="34"/>
      <c r="AKI7" s="34"/>
      <c r="AKJ7" s="34"/>
      <c r="AKK7" s="34"/>
      <c r="AKL7" s="34"/>
      <c r="AKM7" s="34"/>
      <c r="AKN7" s="34"/>
      <c r="AKO7" s="34"/>
      <c r="AKP7" s="34"/>
      <c r="AKQ7" s="34"/>
      <c r="AKR7" s="34"/>
      <c r="AKS7" s="34"/>
      <c r="AKT7" s="34"/>
      <c r="AKU7" s="34"/>
      <c r="AKV7" s="34"/>
      <c r="AKW7" s="34"/>
      <c r="AKX7" s="34"/>
      <c r="AKY7" s="34"/>
      <c r="AKZ7" s="34"/>
      <c r="ALA7" s="34"/>
      <c r="ALB7" s="34"/>
      <c r="ALC7" s="34"/>
      <c r="ALD7" s="34"/>
      <c r="ALE7" s="34"/>
      <c r="ALF7" s="34"/>
      <c r="ALG7" s="34"/>
      <c r="ALH7" s="34"/>
      <c r="ALI7" s="34"/>
      <c r="ALJ7" s="34"/>
      <c r="ALK7" s="34"/>
      <c r="ALL7" s="34"/>
      <c r="ALM7" s="34"/>
      <c r="ALN7" s="34"/>
      <c r="ALO7" s="34"/>
      <c r="ALP7" s="34"/>
      <c r="ALQ7" s="34"/>
      <c r="ALR7" s="34"/>
      <c r="ALS7" s="34"/>
      <c r="ALT7" s="34"/>
      <c r="ALU7" s="34"/>
      <c r="ALV7" s="34"/>
      <c r="ALW7" s="34"/>
      <c r="ALX7" s="34"/>
      <c r="ALY7" s="34"/>
      <c r="ALZ7" s="34"/>
      <c r="AMA7" s="34"/>
      <c r="AMB7" s="34"/>
      <c r="AMC7" s="34"/>
      <c r="AMD7" s="34"/>
      <c r="AME7" s="34"/>
      <c r="AMF7" s="34"/>
      <c r="AMG7" s="34"/>
      <c r="AMH7" s="34"/>
      <c r="AMI7" s="34"/>
      <c r="AMJ7" s="34"/>
      <c r="AMK7" s="34"/>
    </row>
    <row r="8" spans="1:1025" s="669" customFormat="1" ht="51">
      <c r="A8" s="323"/>
      <c r="B8" s="61" t="s">
        <v>3569</v>
      </c>
      <c r="C8" s="618"/>
      <c r="D8" s="349"/>
      <c r="E8" s="668"/>
      <c r="F8" s="659"/>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c r="IX8" s="53"/>
      <c r="IY8" s="53"/>
      <c r="IZ8" s="53"/>
      <c r="JA8" s="53"/>
      <c r="JB8" s="53"/>
      <c r="JC8" s="53"/>
      <c r="JD8" s="53"/>
      <c r="JE8" s="53"/>
      <c r="JF8" s="53"/>
      <c r="JG8" s="53"/>
      <c r="JH8" s="53"/>
      <c r="JI8" s="53"/>
      <c r="JJ8" s="53"/>
      <c r="JK8" s="53"/>
      <c r="JL8" s="53"/>
      <c r="JM8" s="53"/>
      <c r="JN8" s="53"/>
      <c r="JO8" s="53"/>
      <c r="JP8" s="53"/>
      <c r="JQ8" s="53"/>
      <c r="JR8" s="53"/>
      <c r="JS8" s="53"/>
      <c r="JT8" s="53"/>
      <c r="JU8" s="53"/>
      <c r="JV8" s="53"/>
      <c r="JW8" s="53"/>
      <c r="JX8" s="53"/>
      <c r="JY8" s="53"/>
      <c r="JZ8" s="53"/>
      <c r="KA8" s="53"/>
      <c r="KB8" s="53"/>
      <c r="KC8" s="53"/>
      <c r="KD8" s="53"/>
      <c r="KE8" s="53"/>
      <c r="KF8" s="53"/>
      <c r="KG8" s="53"/>
      <c r="KH8" s="53"/>
      <c r="KI8" s="53"/>
      <c r="KJ8" s="53"/>
      <c r="KK8" s="53"/>
      <c r="KL8" s="53"/>
      <c r="KM8" s="53"/>
      <c r="KN8" s="53"/>
      <c r="KO8" s="53"/>
      <c r="KP8" s="53"/>
      <c r="KQ8" s="53"/>
      <c r="KR8" s="53"/>
      <c r="KS8" s="53"/>
      <c r="KT8" s="53"/>
      <c r="KU8" s="53"/>
      <c r="KV8" s="53"/>
      <c r="KW8" s="53"/>
      <c r="KX8" s="53"/>
      <c r="KY8" s="53"/>
      <c r="KZ8" s="53"/>
      <c r="LA8" s="53"/>
      <c r="LB8" s="53"/>
      <c r="LC8" s="53"/>
      <c r="LD8" s="53"/>
      <c r="LE8" s="53"/>
      <c r="LF8" s="53"/>
      <c r="LG8" s="53"/>
      <c r="LH8" s="53"/>
      <c r="LI8" s="53"/>
      <c r="LJ8" s="53"/>
      <c r="LK8" s="53"/>
      <c r="LL8" s="53"/>
      <c r="LM8" s="53"/>
      <c r="LN8" s="53"/>
      <c r="LO8" s="53"/>
      <c r="LP8" s="53"/>
      <c r="LQ8" s="53"/>
      <c r="LR8" s="53"/>
      <c r="LS8" s="53"/>
      <c r="LT8" s="53"/>
      <c r="LU8" s="53"/>
      <c r="LV8" s="53"/>
      <c r="LW8" s="53"/>
      <c r="LX8" s="53"/>
      <c r="LY8" s="53"/>
      <c r="LZ8" s="53"/>
      <c r="MA8" s="53"/>
      <c r="MB8" s="53"/>
      <c r="MC8" s="53"/>
      <c r="MD8" s="53"/>
      <c r="ME8" s="53"/>
      <c r="MF8" s="53"/>
      <c r="MG8" s="53"/>
      <c r="MH8" s="53"/>
      <c r="MI8" s="53"/>
      <c r="MJ8" s="53"/>
      <c r="MK8" s="53"/>
      <c r="ML8" s="53"/>
      <c r="MM8" s="53"/>
      <c r="MN8" s="53"/>
      <c r="MO8" s="53"/>
      <c r="MP8" s="53"/>
      <c r="MQ8" s="53"/>
      <c r="MR8" s="53"/>
      <c r="MS8" s="53"/>
      <c r="MT8" s="53"/>
      <c r="MU8" s="53"/>
      <c r="MV8" s="53"/>
      <c r="MW8" s="53"/>
      <c r="MX8" s="53"/>
      <c r="MY8" s="53"/>
      <c r="MZ8" s="53"/>
      <c r="NA8" s="53"/>
      <c r="NB8" s="53"/>
      <c r="NC8" s="53"/>
      <c r="ND8" s="53"/>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c r="SJ8" s="53"/>
      <c r="SK8" s="53"/>
      <c r="SL8" s="53"/>
      <c r="SM8" s="53"/>
      <c r="SN8" s="53"/>
      <c r="SO8" s="53"/>
      <c r="SP8" s="53"/>
      <c r="SQ8" s="53"/>
      <c r="SR8" s="53"/>
      <c r="SS8" s="53"/>
      <c r="ST8" s="53"/>
      <c r="SU8" s="53"/>
      <c r="SV8" s="53"/>
      <c r="SW8" s="53"/>
      <c r="SX8" s="53"/>
      <c r="SY8" s="53"/>
      <c r="SZ8" s="53"/>
      <c r="TA8" s="53"/>
      <c r="TB8" s="53"/>
      <c r="TC8" s="53"/>
      <c r="TD8" s="53"/>
      <c r="TE8" s="53"/>
      <c r="TF8" s="53"/>
      <c r="TG8" s="53"/>
      <c r="TH8" s="53"/>
      <c r="TI8" s="53"/>
      <c r="TJ8" s="53"/>
      <c r="TK8" s="53"/>
      <c r="TL8" s="53"/>
      <c r="TM8" s="53"/>
      <c r="TN8" s="53"/>
      <c r="TO8" s="53"/>
      <c r="TP8" s="53"/>
      <c r="TQ8" s="53"/>
      <c r="TR8" s="53"/>
      <c r="TS8" s="53"/>
      <c r="TT8" s="53"/>
      <c r="TU8" s="53"/>
      <c r="TV8" s="53"/>
      <c r="TW8" s="53"/>
      <c r="TX8" s="53"/>
      <c r="TY8" s="53"/>
      <c r="TZ8" s="53"/>
      <c r="UA8" s="53"/>
      <c r="UB8" s="53"/>
      <c r="UC8" s="53"/>
      <c r="UD8" s="53"/>
      <c r="UE8" s="53"/>
      <c r="UF8" s="53"/>
      <c r="UG8" s="53"/>
      <c r="UH8" s="53"/>
      <c r="UI8" s="53"/>
      <c r="UJ8" s="53"/>
      <c r="UK8" s="53"/>
      <c r="UL8" s="53"/>
      <c r="UM8" s="53"/>
      <c r="UN8" s="53"/>
      <c r="UO8" s="53"/>
      <c r="UP8" s="53"/>
      <c r="UQ8" s="53"/>
      <c r="UR8" s="53"/>
      <c r="US8" s="53"/>
      <c r="UT8" s="53"/>
      <c r="UU8" s="53"/>
      <c r="UV8" s="53"/>
      <c r="UW8" s="53"/>
      <c r="UX8" s="53"/>
      <c r="UY8" s="53"/>
      <c r="UZ8" s="53"/>
      <c r="VA8" s="53"/>
      <c r="VB8" s="53"/>
      <c r="VC8" s="53"/>
      <c r="VD8" s="53"/>
      <c r="VE8" s="53"/>
      <c r="VF8" s="53"/>
      <c r="VG8" s="53"/>
      <c r="VH8" s="53"/>
      <c r="VI8" s="53"/>
      <c r="VJ8" s="53"/>
      <c r="VK8" s="53"/>
      <c r="VL8" s="53"/>
      <c r="VM8" s="53"/>
      <c r="VN8" s="53"/>
      <c r="VO8" s="53"/>
      <c r="VP8" s="53"/>
      <c r="VQ8" s="53"/>
      <c r="VR8" s="53"/>
      <c r="VS8" s="53"/>
      <c r="VT8" s="53"/>
      <c r="VU8" s="53"/>
      <c r="VV8" s="53"/>
      <c r="VW8" s="53"/>
      <c r="VX8" s="53"/>
      <c r="VY8" s="53"/>
      <c r="VZ8" s="53"/>
      <c r="WA8" s="53"/>
      <c r="WB8" s="53"/>
      <c r="WC8" s="53"/>
      <c r="WD8" s="53"/>
      <c r="WE8" s="53"/>
      <c r="WF8" s="53"/>
      <c r="WG8" s="53"/>
      <c r="WH8" s="53"/>
      <c r="WI8" s="53"/>
      <c r="WJ8" s="53"/>
      <c r="WK8" s="53"/>
      <c r="WL8" s="53"/>
      <c r="WM8" s="53"/>
      <c r="WN8" s="53"/>
      <c r="WO8" s="53"/>
      <c r="WP8" s="53"/>
      <c r="WQ8" s="53"/>
      <c r="WR8" s="53"/>
      <c r="WS8" s="53"/>
      <c r="WT8" s="53"/>
      <c r="WU8" s="53"/>
      <c r="WV8" s="53"/>
      <c r="WW8" s="53"/>
      <c r="WX8" s="53"/>
      <c r="WY8" s="53"/>
      <c r="WZ8" s="53"/>
      <c r="XA8" s="53"/>
      <c r="XB8" s="53"/>
      <c r="XC8" s="53"/>
      <c r="XD8" s="53"/>
      <c r="XE8" s="53"/>
      <c r="XF8" s="53"/>
      <c r="XG8" s="53"/>
      <c r="XH8" s="53"/>
      <c r="XI8" s="53"/>
      <c r="XJ8" s="53"/>
      <c r="XK8" s="53"/>
      <c r="XL8" s="53"/>
      <c r="XM8" s="53"/>
      <c r="XN8" s="53"/>
      <c r="XO8" s="53"/>
      <c r="XP8" s="53"/>
      <c r="XQ8" s="53"/>
      <c r="XR8" s="53"/>
      <c r="XS8" s="53"/>
      <c r="XT8" s="53"/>
      <c r="XU8" s="53"/>
      <c r="XV8" s="53"/>
      <c r="XW8" s="53"/>
      <c r="XX8" s="53"/>
      <c r="XY8" s="53"/>
      <c r="XZ8" s="53"/>
      <c r="YA8" s="53"/>
      <c r="YB8" s="53"/>
      <c r="YC8" s="53"/>
      <c r="YD8" s="53"/>
      <c r="YE8" s="53"/>
      <c r="YF8" s="53"/>
      <c r="YG8" s="53"/>
      <c r="YH8" s="53"/>
      <c r="YI8" s="53"/>
      <c r="YJ8" s="53"/>
      <c r="YK8" s="53"/>
      <c r="YL8" s="53"/>
      <c r="YM8" s="53"/>
      <c r="YN8" s="53"/>
      <c r="YO8" s="53"/>
      <c r="YP8" s="53"/>
      <c r="YQ8" s="53"/>
      <c r="YR8" s="53"/>
      <c r="YS8" s="53"/>
      <c r="YT8" s="53"/>
      <c r="YU8" s="53"/>
      <c r="YV8" s="53"/>
      <c r="YW8" s="53"/>
      <c r="YX8" s="53"/>
      <c r="YY8" s="53"/>
      <c r="YZ8" s="53"/>
      <c r="ZA8" s="53"/>
      <c r="ZB8" s="53"/>
      <c r="ZC8" s="53"/>
      <c r="ZD8" s="53"/>
      <c r="ZE8" s="53"/>
      <c r="ZF8" s="53"/>
      <c r="ZG8" s="53"/>
      <c r="ZH8" s="53"/>
      <c r="ZI8" s="53"/>
      <c r="ZJ8" s="53"/>
      <c r="ZK8" s="53"/>
      <c r="ZL8" s="53"/>
      <c r="ZM8" s="53"/>
      <c r="ZN8" s="53"/>
      <c r="ZO8" s="53"/>
      <c r="ZP8" s="53"/>
      <c r="ZQ8" s="53"/>
      <c r="ZR8" s="53"/>
      <c r="ZS8" s="53"/>
      <c r="ZT8" s="53"/>
      <c r="ZU8" s="53"/>
      <c r="ZV8" s="53"/>
      <c r="ZW8" s="53"/>
      <c r="ZX8" s="53"/>
      <c r="ZY8" s="53"/>
      <c r="ZZ8" s="53"/>
      <c r="AAA8" s="53"/>
      <c r="AAB8" s="53"/>
      <c r="AAC8" s="53"/>
      <c r="AAD8" s="53"/>
      <c r="AAE8" s="53"/>
      <c r="AAF8" s="53"/>
      <c r="AAG8" s="53"/>
      <c r="AAH8" s="53"/>
      <c r="AAI8" s="53"/>
      <c r="AAJ8" s="53"/>
      <c r="AAK8" s="53"/>
      <c r="AAL8" s="53"/>
      <c r="AAM8" s="53"/>
      <c r="AAN8" s="53"/>
      <c r="AAO8" s="53"/>
      <c r="AAP8" s="53"/>
      <c r="AAQ8" s="53"/>
      <c r="AAR8" s="53"/>
      <c r="AAS8" s="53"/>
      <c r="AAT8" s="53"/>
      <c r="AAU8" s="53"/>
      <c r="AAV8" s="53"/>
      <c r="AAW8" s="53"/>
      <c r="AAX8" s="53"/>
      <c r="AAY8" s="53"/>
      <c r="AAZ8" s="53"/>
      <c r="ABA8" s="53"/>
      <c r="ABB8" s="53"/>
      <c r="ABC8" s="53"/>
      <c r="ABD8" s="53"/>
      <c r="ABE8" s="53"/>
      <c r="ABF8" s="53"/>
      <c r="ABG8" s="53"/>
      <c r="ABH8" s="53"/>
      <c r="ABI8" s="53"/>
      <c r="ABJ8" s="53"/>
      <c r="ABK8" s="53"/>
      <c r="ABL8" s="53"/>
      <c r="ABM8" s="53"/>
      <c r="ABN8" s="53"/>
      <c r="ABO8" s="53"/>
      <c r="ABP8" s="53"/>
      <c r="ABQ8" s="53"/>
      <c r="ABR8" s="53"/>
      <c r="ABS8" s="53"/>
      <c r="ABT8" s="53"/>
      <c r="ABU8" s="53"/>
      <c r="ABV8" s="53"/>
      <c r="ABW8" s="53"/>
      <c r="ABX8" s="53"/>
      <c r="ABY8" s="53"/>
      <c r="ABZ8" s="53"/>
      <c r="ACA8" s="53"/>
      <c r="ACB8" s="53"/>
      <c r="ACC8" s="53"/>
      <c r="ACD8" s="53"/>
      <c r="ACE8" s="53"/>
      <c r="ACF8" s="53"/>
      <c r="ACG8" s="53"/>
      <c r="ACH8" s="53"/>
      <c r="ACI8" s="53"/>
      <c r="ACJ8" s="53"/>
      <c r="ACK8" s="53"/>
      <c r="ACL8" s="53"/>
      <c r="ACM8" s="53"/>
      <c r="ACN8" s="53"/>
      <c r="ACO8" s="53"/>
      <c r="ACP8" s="53"/>
      <c r="ACQ8" s="53"/>
      <c r="ACR8" s="53"/>
      <c r="ACS8" s="53"/>
      <c r="ACT8" s="53"/>
      <c r="ACU8" s="53"/>
      <c r="ACV8" s="53"/>
      <c r="ACW8" s="53"/>
      <c r="ACX8" s="53"/>
      <c r="ACY8" s="53"/>
      <c r="ACZ8" s="53"/>
      <c r="ADA8" s="53"/>
      <c r="ADB8" s="53"/>
      <c r="ADC8" s="53"/>
      <c r="ADD8" s="53"/>
      <c r="ADE8" s="53"/>
      <c r="ADF8" s="53"/>
      <c r="ADG8" s="53"/>
      <c r="ADH8" s="53"/>
      <c r="ADI8" s="53"/>
      <c r="ADJ8" s="53"/>
      <c r="ADK8" s="53"/>
      <c r="ADL8" s="53"/>
      <c r="ADM8" s="53"/>
      <c r="ADN8" s="53"/>
      <c r="ADO8" s="53"/>
      <c r="ADP8" s="53"/>
      <c r="ADQ8" s="53"/>
      <c r="ADR8" s="53"/>
      <c r="ADS8" s="53"/>
      <c r="ADT8" s="53"/>
      <c r="ADU8" s="53"/>
      <c r="ADV8" s="53"/>
      <c r="ADW8" s="53"/>
      <c r="ADX8" s="53"/>
      <c r="ADY8" s="53"/>
      <c r="ADZ8" s="53"/>
      <c r="AEA8" s="53"/>
      <c r="AEB8" s="53"/>
      <c r="AEC8" s="53"/>
      <c r="AED8" s="53"/>
      <c r="AEE8" s="53"/>
      <c r="AEF8" s="53"/>
      <c r="AEG8" s="53"/>
      <c r="AEH8" s="53"/>
      <c r="AEI8" s="53"/>
      <c r="AEJ8" s="53"/>
      <c r="AEK8" s="53"/>
      <c r="AEL8" s="53"/>
      <c r="AEM8" s="53"/>
      <c r="AEN8" s="53"/>
      <c r="AEO8" s="53"/>
      <c r="AEP8" s="53"/>
      <c r="AEQ8" s="53"/>
      <c r="AER8" s="53"/>
      <c r="AES8" s="53"/>
      <c r="AET8" s="53"/>
      <c r="AEU8" s="53"/>
      <c r="AEV8" s="53"/>
      <c r="AEW8" s="53"/>
      <c r="AEX8" s="53"/>
      <c r="AEY8" s="53"/>
      <c r="AEZ8" s="53"/>
      <c r="AFA8" s="53"/>
      <c r="AFB8" s="53"/>
      <c r="AFC8" s="53"/>
      <c r="AFD8" s="53"/>
      <c r="AFE8" s="53"/>
      <c r="AFF8" s="53"/>
      <c r="AFG8" s="53"/>
      <c r="AFH8" s="53"/>
      <c r="AFI8" s="53"/>
      <c r="AFJ8" s="53"/>
      <c r="AFK8" s="53"/>
      <c r="AFL8" s="53"/>
      <c r="AFM8" s="53"/>
      <c r="AFN8" s="53"/>
      <c r="AFO8" s="53"/>
      <c r="AFP8" s="53"/>
      <c r="AFQ8" s="53"/>
      <c r="AFR8" s="53"/>
      <c r="AFS8" s="53"/>
      <c r="AFT8" s="53"/>
      <c r="AFU8" s="53"/>
      <c r="AFV8" s="53"/>
      <c r="AFW8" s="53"/>
      <c r="AFX8" s="53"/>
      <c r="AFY8" s="53"/>
      <c r="AFZ8" s="53"/>
      <c r="AGA8" s="53"/>
      <c r="AGB8" s="53"/>
      <c r="AGC8" s="53"/>
      <c r="AGD8" s="53"/>
      <c r="AGE8" s="53"/>
      <c r="AGF8" s="53"/>
      <c r="AGG8" s="53"/>
      <c r="AGH8" s="53"/>
      <c r="AGI8" s="53"/>
      <c r="AGJ8" s="53"/>
      <c r="AGK8" s="53"/>
      <c r="AGL8" s="53"/>
      <c r="AGM8" s="53"/>
      <c r="AGN8" s="53"/>
      <c r="AGO8" s="53"/>
      <c r="AGP8" s="53"/>
      <c r="AGQ8" s="53"/>
      <c r="AGR8" s="53"/>
      <c r="AGS8" s="53"/>
      <c r="AGT8" s="53"/>
      <c r="AGU8" s="53"/>
      <c r="AGV8" s="53"/>
      <c r="AGW8" s="53"/>
      <c r="AGX8" s="53"/>
      <c r="AGY8" s="53"/>
      <c r="AGZ8" s="53"/>
      <c r="AHA8" s="53"/>
      <c r="AHB8" s="53"/>
      <c r="AHC8" s="53"/>
      <c r="AHD8" s="53"/>
      <c r="AHE8" s="53"/>
      <c r="AHF8" s="53"/>
      <c r="AHG8" s="53"/>
      <c r="AHH8" s="53"/>
      <c r="AHI8" s="53"/>
      <c r="AHJ8" s="53"/>
      <c r="AHK8" s="53"/>
      <c r="AHL8" s="53"/>
      <c r="AHM8" s="53"/>
      <c r="AHN8" s="53"/>
      <c r="AHO8" s="53"/>
      <c r="AHP8" s="53"/>
      <c r="AHQ8" s="53"/>
      <c r="AHR8" s="53"/>
      <c r="AHS8" s="53"/>
      <c r="AHT8" s="53"/>
      <c r="AHU8" s="53"/>
      <c r="AHV8" s="53"/>
      <c r="AHW8" s="53"/>
      <c r="AHX8" s="53"/>
      <c r="AHY8" s="53"/>
      <c r="AHZ8" s="53"/>
      <c r="AIA8" s="53"/>
      <c r="AIB8" s="53"/>
      <c r="AIC8" s="53"/>
      <c r="AID8" s="53"/>
      <c r="AIE8" s="53"/>
      <c r="AIF8" s="53"/>
      <c r="AIG8" s="53"/>
      <c r="AIH8" s="53"/>
      <c r="AII8" s="53"/>
      <c r="AIJ8" s="53"/>
      <c r="AIK8" s="53"/>
      <c r="AIL8" s="53"/>
      <c r="AIM8" s="53"/>
      <c r="AIN8" s="53"/>
      <c r="AIO8" s="53"/>
      <c r="AIP8" s="53"/>
      <c r="AIQ8" s="53"/>
      <c r="AIR8" s="53"/>
      <c r="AIS8" s="53"/>
      <c r="AIT8" s="53"/>
      <c r="AIU8" s="53"/>
      <c r="AIV8" s="53"/>
      <c r="AIW8" s="53"/>
      <c r="AIX8" s="53"/>
      <c r="AIY8" s="53"/>
      <c r="AIZ8" s="53"/>
      <c r="AJA8" s="53"/>
      <c r="AJB8" s="53"/>
      <c r="AJC8" s="53"/>
      <c r="AJD8" s="53"/>
      <c r="AJE8" s="53"/>
      <c r="AJF8" s="53"/>
      <c r="AJG8" s="53"/>
      <c r="AJH8" s="53"/>
      <c r="AJI8" s="53"/>
      <c r="AJJ8" s="53"/>
      <c r="AJK8" s="53"/>
      <c r="AJL8" s="53"/>
      <c r="AJM8" s="53"/>
      <c r="AJN8" s="53"/>
      <c r="AJO8" s="53"/>
      <c r="AJP8" s="53"/>
      <c r="AJQ8" s="53"/>
      <c r="AJR8" s="53"/>
      <c r="AJS8" s="53"/>
      <c r="AJT8" s="53"/>
      <c r="AJU8" s="53"/>
      <c r="AJV8" s="53"/>
      <c r="AJW8" s="53"/>
      <c r="AJX8" s="53"/>
      <c r="AJY8" s="53"/>
      <c r="AJZ8" s="53"/>
      <c r="AKA8" s="53"/>
      <c r="AKB8" s="53"/>
      <c r="AKC8" s="53"/>
      <c r="AKD8" s="53"/>
      <c r="AKE8" s="53"/>
      <c r="AKF8" s="53"/>
      <c r="AKG8" s="53"/>
      <c r="AKH8" s="53"/>
      <c r="AKI8" s="53"/>
      <c r="AKJ8" s="53"/>
      <c r="AKK8" s="53"/>
      <c r="AKL8" s="53"/>
      <c r="AKM8" s="53"/>
      <c r="AKN8" s="53"/>
      <c r="AKO8" s="53"/>
      <c r="AKP8" s="53"/>
      <c r="AKQ8" s="53"/>
      <c r="AKR8" s="53"/>
      <c r="AKS8" s="53"/>
      <c r="AKT8" s="53"/>
      <c r="AKU8" s="53"/>
      <c r="AKV8" s="53"/>
      <c r="AKW8" s="53"/>
      <c r="AKX8" s="53"/>
      <c r="AKY8" s="53"/>
      <c r="AKZ8" s="53"/>
      <c r="ALA8" s="53"/>
      <c r="ALB8" s="53"/>
      <c r="ALC8" s="53"/>
      <c r="ALD8" s="53"/>
      <c r="ALE8" s="53"/>
      <c r="ALF8" s="53"/>
      <c r="ALG8" s="53"/>
      <c r="ALH8" s="53"/>
      <c r="ALI8" s="53"/>
      <c r="ALJ8" s="53"/>
      <c r="ALK8" s="53"/>
      <c r="ALL8" s="53"/>
      <c r="ALM8" s="53"/>
      <c r="ALN8" s="53"/>
      <c r="ALO8" s="53"/>
      <c r="ALP8" s="53"/>
      <c r="ALQ8" s="53"/>
      <c r="ALR8" s="53"/>
      <c r="ALS8" s="53"/>
      <c r="ALT8" s="53"/>
      <c r="ALU8" s="53"/>
      <c r="ALV8" s="53"/>
      <c r="ALW8" s="53"/>
      <c r="ALX8" s="53"/>
      <c r="ALY8" s="53"/>
      <c r="ALZ8" s="53"/>
      <c r="AMA8" s="53"/>
      <c r="AMB8" s="53"/>
      <c r="AMC8" s="53"/>
      <c r="AMD8" s="53"/>
      <c r="AME8" s="53"/>
      <c r="AMF8" s="53"/>
      <c r="AMG8" s="53"/>
      <c r="AMH8" s="53"/>
      <c r="AMI8" s="53"/>
      <c r="AMJ8" s="53"/>
      <c r="AMK8" s="53"/>
    </row>
    <row r="9" spans="1:1025" s="669" customFormat="1" ht="51">
      <c r="A9" s="323"/>
      <c r="B9" s="61" t="s">
        <v>3570</v>
      </c>
      <c r="C9" s="618"/>
      <c r="D9" s="349"/>
      <c r="E9" s="668"/>
      <c r="F9" s="659"/>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c r="KG9" s="53"/>
      <c r="KH9" s="53"/>
      <c r="KI9" s="53"/>
      <c r="KJ9" s="53"/>
      <c r="KK9" s="53"/>
      <c r="KL9" s="53"/>
      <c r="KM9" s="53"/>
      <c r="KN9" s="53"/>
      <c r="KO9" s="53"/>
      <c r="KP9" s="53"/>
      <c r="KQ9" s="53"/>
      <c r="KR9" s="53"/>
      <c r="KS9" s="53"/>
      <c r="KT9" s="53"/>
      <c r="KU9" s="53"/>
      <c r="KV9" s="53"/>
      <c r="KW9" s="53"/>
      <c r="KX9" s="53"/>
      <c r="KY9" s="53"/>
      <c r="KZ9" s="53"/>
      <c r="LA9" s="53"/>
      <c r="LB9" s="53"/>
      <c r="LC9" s="53"/>
      <c r="LD9" s="53"/>
      <c r="LE9" s="53"/>
      <c r="LF9" s="53"/>
      <c r="LG9" s="53"/>
      <c r="LH9" s="53"/>
      <c r="LI9" s="53"/>
      <c r="LJ9" s="53"/>
      <c r="LK9" s="53"/>
      <c r="LL9" s="53"/>
      <c r="LM9" s="53"/>
      <c r="LN9" s="53"/>
      <c r="LO9" s="53"/>
      <c r="LP9" s="53"/>
      <c r="LQ9" s="53"/>
      <c r="LR9" s="53"/>
      <c r="LS9" s="53"/>
      <c r="LT9" s="53"/>
      <c r="LU9" s="53"/>
      <c r="LV9" s="53"/>
      <c r="LW9" s="53"/>
      <c r="LX9" s="53"/>
      <c r="LY9" s="53"/>
      <c r="LZ9" s="53"/>
      <c r="MA9" s="53"/>
      <c r="MB9" s="53"/>
      <c r="MC9" s="53"/>
      <c r="MD9" s="53"/>
      <c r="ME9" s="53"/>
      <c r="MF9" s="53"/>
      <c r="MG9" s="53"/>
      <c r="MH9" s="53"/>
      <c r="MI9" s="53"/>
      <c r="MJ9" s="53"/>
      <c r="MK9" s="53"/>
      <c r="ML9" s="53"/>
      <c r="MM9" s="53"/>
      <c r="MN9" s="53"/>
      <c r="MO9" s="53"/>
      <c r="MP9" s="53"/>
      <c r="MQ9" s="53"/>
      <c r="MR9" s="53"/>
      <c r="MS9" s="53"/>
      <c r="MT9" s="53"/>
      <c r="MU9" s="53"/>
      <c r="MV9" s="53"/>
      <c r="MW9" s="53"/>
      <c r="MX9" s="53"/>
      <c r="MY9" s="53"/>
      <c r="MZ9" s="53"/>
      <c r="NA9" s="53"/>
      <c r="NB9" s="53"/>
      <c r="NC9" s="53"/>
      <c r="ND9" s="5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c r="SJ9" s="53"/>
      <c r="SK9" s="53"/>
      <c r="SL9" s="53"/>
      <c r="SM9" s="53"/>
      <c r="SN9" s="53"/>
      <c r="SO9" s="53"/>
      <c r="SP9" s="53"/>
      <c r="SQ9" s="53"/>
      <c r="SR9" s="53"/>
      <c r="SS9" s="53"/>
      <c r="ST9" s="53"/>
      <c r="SU9" s="53"/>
      <c r="SV9" s="53"/>
      <c r="SW9" s="53"/>
      <c r="SX9" s="53"/>
      <c r="SY9" s="53"/>
      <c r="SZ9" s="53"/>
      <c r="TA9" s="53"/>
      <c r="TB9" s="53"/>
      <c r="TC9" s="53"/>
      <c r="TD9" s="53"/>
      <c r="TE9" s="53"/>
      <c r="TF9" s="53"/>
      <c r="TG9" s="53"/>
      <c r="TH9" s="53"/>
      <c r="TI9" s="53"/>
      <c r="TJ9" s="53"/>
      <c r="TK9" s="53"/>
      <c r="TL9" s="53"/>
      <c r="TM9" s="53"/>
      <c r="TN9" s="53"/>
      <c r="TO9" s="53"/>
      <c r="TP9" s="53"/>
      <c r="TQ9" s="53"/>
      <c r="TR9" s="53"/>
      <c r="TS9" s="53"/>
      <c r="TT9" s="53"/>
      <c r="TU9" s="53"/>
      <c r="TV9" s="53"/>
      <c r="TW9" s="53"/>
      <c r="TX9" s="53"/>
      <c r="TY9" s="53"/>
      <c r="TZ9" s="53"/>
      <c r="UA9" s="53"/>
      <c r="UB9" s="53"/>
      <c r="UC9" s="53"/>
      <c r="UD9" s="53"/>
      <c r="UE9" s="53"/>
      <c r="UF9" s="53"/>
      <c r="UG9" s="53"/>
      <c r="UH9" s="53"/>
      <c r="UI9" s="53"/>
      <c r="UJ9" s="53"/>
      <c r="UK9" s="53"/>
      <c r="UL9" s="53"/>
      <c r="UM9" s="53"/>
      <c r="UN9" s="53"/>
      <c r="UO9" s="53"/>
      <c r="UP9" s="53"/>
      <c r="UQ9" s="53"/>
      <c r="UR9" s="53"/>
      <c r="US9" s="53"/>
      <c r="UT9" s="53"/>
      <c r="UU9" s="53"/>
      <c r="UV9" s="53"/>
      <c r="UW9" s="53"/>
      <c r="UX9" s="53"/>
      <c r="UY9" s="53"/>
      <c r="UZ9" s="53"/>
      <c r="VA9" s="53"/>
      <c r="VB9" s="53"/>
      <c r="VC9" s="53"/>
      <c r="VD9" s="53"/>
      <c r="VE9" s="53"/>
      <c r="VF9" s="53"/>
      <c r="VG9" s="53"/>
      <c r="VH9" s="53"/>
      <c r="VI9" s="53"/>
      <c r="VJ9" s="53"/>
      <c r="VK9" s="53"/>
      <c r="VL9" s="53"/>
      <c r="VM9" s="53"/>
      <c r="VN9" s="53"/>
      <c r="VO9" s="53"/>
      <c r="VP9" s="53"/>
      <c r="VQ9" s="53"/>
      <c r="VR9" s="53"/>
      <c r="VS9" s="53"/>
      <c r="VT9" s="53"/>
      <c r="VU9" s="53"/>
      <c r="VV9" s="53"/>
      <c r="VW9" s="53"/>
      <c r="VX9" s="53"/>
      <c r="VY9" s="53"/>
      <c r="VZ9" s="53"/>
      <c r="WA9" s="53"/>
      <c r="WB9" s="53"/>
      <c r="WC9" s="53"/>
      <c r="WD9" s="53"/>
      <c r="WE9" s="53"/>
      <c r="WF9" s="53"/>
      <c r="WG9" s="53"/>
      <c r="WH9" s="53"/>
      <c r="WI9" s="53"/>
      <c r="WJ9" s="53"/>
      <c r="WK9" s="53"/>
      <c r="WL9" s="53"/>
      <c r="WM9" s="53"/>
      <c r="WN9" s="53"/>
      <c r="WO9" s="53"/>
      <c r="WP9" s="53"/>
      <c r="WQ9" s="53"/>
      <c r="WR9" s="53"/>
      <c r="WS9" s="53"/>
      <c r="WT9" s="53"/>
      <c r="WU9" s="53"/>
      <c r="WV9" s="53"/>
      <c r="WW9" s="53"/>
      <c r="WX9" s="53"/>
      <c r="WY9" s="53"/>
      <c r="WZ9" s="53"/>
      <c r="XA9" s="53"/>
      <c r="XB9" s="53"/>
      <c r="XC9" s="53"/>
      <c r="XD9" s="53"/>
      <c r="XE9" s="53"/>
      <c r="XF9" s="53"/>
      <c r="XG9" s="53"/>
      <c r="XH9" s="53"/>
      <c r="XI9" s="53"/>
      <c r="XJ9" s="53"/>
      <c r="XK9" s="53"/>
      <c r="XL9" s="53"/>
      <c r="XM9" s="53"/>
      <c r="XN9" s="53"/>
      <c r="XO9" s="53"/>
      <c r="XP9" s="53"/>
      <c r="XQ9" s="53"/>
      <c r="XR9" s="53"/>
      <c r="XS9" s="53"/>
      <c r="XT9" s="53"/>
      <c r="XU9" s="53"/>
      <c r="XV9" s="53"/>
      <c r="XW9" s="53"/>
      <c r="XX9" s="53"/>
      <c r="XY9" s="53"/>
      <c r="XZ9" s="53"/>
      <c r="YA9" s="53"/>
      <c r="YB9" s="53"/>
      <c r="YC9" s="53"/>
      <c r="YD9" s="53"/>
      <c r="YE9" s="53"/>
      <c r="YF9" s="53"/>
      <c r="YG9" s="53"/>
      <c r="YH9" s="53"/>
      <c r="YI9" s="53"/>
      <c r="YJ9" s="53"/>
      <c r="YK9" s="53"/>
      <c r="YL9" s="53"/>
      <c r="YM9" s="53"/>
      <c r="YN9" s="53"/>
      <c r="YO9" s="53"/>
      <c r="YP9" s="53"/>
      <c r="YQ9" s="53"/>
      <c r="YR9" s="53"/>
      <c r="YS9" s="53"/>
      <c r="YT9" s="53"/>
      <c r="YU9" s="53"/>
      <c r="YV9" s="53"/>
      <c r="YW9" s="53"/>
      <c r="YX9" s="53"/>
      <c r="YY9" s="53"/>
      <c r="YZ9" s="53"/>
      <c r="ZA9" s="53"/>
      <c r="ZB9" s="53"/>
      <c r="ZC9" s="53"/>
      <c r="ZD9" s="53"/>
      <c r="ZE9" s="53"/>
      <c r="ZF9" s="53"/>
      <c r="ZG9" s="53"/>
      <c r="ZH9" s="53"/>
      <c r="ZI9" s="53"/>
      <c r="ZJ9" s="53"/>
      <c r="ZK9" s="53"/>
      <c r="ZL9" s="53"/>
      <c r="ZM9" s="53"/>
      <c r="ZN9" s="53"/>
      <c r="ZO9" s="53"/>
      <c r="ZP9" s="53"/>
      <c r="ZQ9" s="53"/>
      <c r="ZR9" s="53"/>
      <c r="ZS9" s="53"/>
      <c r="ZT9" s="53"/>
      <c r="ZU9" s="53"/>
      <c r="ZV9" s="53"/>
      <c r="ZW9" s="53"/>
      <c r="ZX9" s="53"/>
      <c r="ZY9" s="53"/>
      <c r="ZZ9" s="53"/>
      <c r="AAA9" s="53"/>
      <c r="AAB9" s="53"/>
      <c r="AAC9" s="53"/>
      <c r="AAD9" s="53"/>
      <c r="AAE9" s="53"/>
      <c r="AAF9" s="53"/>
      <c r="AAG9" s="53"/>
      <c r="AAH9" s="53"/>
      <c r="AAI9" s="53"/>
      <c r="AAJ9" s="53"/>
      <c r="AAK9" s="53"/>
      <c r="AAL9" s="53"/>
      <c r="AAM9" s="53"/>
      <c r="AAN9" s="53"/>
      <c r="AAO9" s="53"/>
      <c r="AAP9" s="53"/>
      <c r="AAQ9" s="53"/>
      <c r="AAR9" s="53"/>
      <c r="AAS9" s="53"/>
      <c r="AAT9" s="53"/>
      <c r="AAU9" s="53"/>
      <c r="AAV9" s="53"/>
      <c r="AAW9" s="53"/>
      <c r="AAX9" s="53"/>
      <c r="AAY9" s="53"/>
      <c r="AAZ9" s="53"/>
      <c r="ABA9" s="53"/>
      <c r="ABB9" s="53"/>
      <c r="ABC9" s="53"/>
      <c r="ABD9" s="53"/>
      <c r="ABE9" s="53"/>
      <c r="ABF9" s="53"/>
      <c r="ABG9" s="53"/>
      <c r="ABH9" s="53"/>
      <c r="ABI9" s="53"/>
      <c r="ABJ9" s="53"/>
      <c r="ABK9" s="53"/>
      <c r="ABL9" s="53"/>
      <c r="ABM9" s="53"/>
      <c r="ABN9" s="53"/>
      <c r="ABO9" s="53"/>
      <c r="ABP9" s="53"/>
      <c r="ABQ9" s="53"/>
      <c r="ABR9" s="53"/>
      <c r="ABS9" s="53"/>
      <c r="ABT9" s="53"/>
      <c r="ABU9" s="53"/>
      <c r="ABV9" s="53"/>
      <c r="ABW9" s="53"/>
      <c r="ABX9" s="53"/>
      <c r="ABY9" s="53"/>
      <c r="ABZ9" s="53"/>
      <c r="ACA9" s="53"/>
      <c r="ACB9" s="53"/>
      <c r="ACC9" s="53"/>
      <c r="ACD9" s="53"/>
      <c r="ACE9" s="53"/>
      <c r="ACF9" s="53"/>
      <c r="ACG9" s="53"/>
      <c r="ACH9" s="53"/>
      <c r="ACI9" s="53"/>
      <c r="ACJ9" s="53"/>
      <c r="ACK9" s="53"/>
      <c r="ACL9" s="53"/>
      <c r="ACM9" s="53"/>
      <c r="ACN9" s="53"/>
      <c r="ACO9" s="53"/>
      <c r="ACP9" s="53"/>
      <c r="ACQ9" s="53"/>
      <c r="ACR9" s="53"/>
      <c r="ACS9" s="53"/>
      <c r="ACT9" s="53"/>
      <c r="ACU9" s="53"/>
      <c r="ACV9" s="53"/>
      <c r="ACW9" s="53"/>
      <c r="ACX9" s="53"/>
      <c r="ACY9" s="53"/>
      <c r="ACZ9" s="53"/>
      <c r="ADA9" s="53"/>
      <c r="ADB9" s="53"/>
      <c r="ADC9" s="53"/>
      <c r="ADD9" s="53"/>
      <c r="ADE9" s="53"/>
      <c r="ADF9" s="53"/>
      <c r="ADG9" s="53"/>
      <c r="ADH9" s="53"/>
      <c r="ADI9" s="53"/>
      <c r="ADJ9" s="53"/>
      <c r="ADK9" s="53"/>
      <c r="ADL9" s="53"/>
      <c r="ADM9" s="53"/>
      <c r="ADN9" s="53"/>
      <c r="ADO9" s="53"/>
      <c r="ADP9" s="53"/>
      <c r="ADQ9" s="53"/>
      <c r="ADR9" s="53"/>
      <c r="ADS9" s="53"/>
      <c r="ADT9" s="53"/>
      <c r="ADU9" s="53"/>
      <c r="ADV9" s="53"/>
      <c r="ADW9" s="53"/>
      <c r="ADX9" s="53"/>
      <c r="ADY9" s="53"/>
      <c r="ADZ9" s="53"/>
      <c r="AEA9" s="53"/>
      <c r="AEB9" s="53"/>
      <c r="AEC9" s="53"/>
      <c r="AED9" s="53"/>
      <c r="AEE9" s="53"/>
      <c r="AEF9" s="53"/>
      <c r="AEG9" s="53"/>
      <c r="AEH9" s="53"/>
      <c r="AEI9" s="53"/>
      <c r="AEJ9" s="53"/>
      <c r="AEK9" s="53"/>
      <c r="AEL9" s="53"/>
      <c r="AEM9" s="53"/>
      <c r="AEN9" s="53"/>
      <c r="AEO9" s="53"/>
      <c r="AEP9" s="53"/>
      <c r="AEQ9" s="53"/>
      <c r="AER9" s="53"/>
      <c r="AES9" s="53"/>
      <c r="AET9" s="53"/>
      <c r="AEU9" s="53"/>
      <c r="AEV9" s="53"/>
      <c r="AEW9" s="53"/>
      <c r="AEX9" s="53"/>
      <c r="AEY9" s="53"/>
      <c r="AEZ9" s="53"/>
      <c r="AFA9" s="53"/>
      <c r="AFB9" s="53"/>
      <c r="AFC9" s="53"/>
      <c r="AFD9" s="53"/>
      <c r="AFE9" s="53"/>
      <c r="AFF9" s="53"/>
      <c r="AFG9" s="53"/>
      <c r="AFH9" s="53"/>
      <c r="AFI9" s="53"/>
      <c r="AFJ9" s="53"/>
      <c r="AFK9" s="53"/>
      <c r="AFL9" s="53"/>
      <c r="AFM9" s="53"/>
      <c r="AFN9" s="53"/>
      <c r="AFO9" s="53"/>
      <c r="AFP9" s="53"/>
      <c r="AFQ9" s="53"/>
      <c r="AFR9" s="53"/>
      <c r="AFS9" s="53"/>
      <c r="AFT9" s="53"/>
      <c r="AFU9" s="53"/>
      <c r="AFV9" s="53"/>
      <c r="AFW9" s="53"/>
      <c r="AFX9" s="53"/>
      <c r="AFY9" s="53"/>
      <c r="AFZ9" s="53"/>
      <c r="AGA9" s="53"/>
      <c r="AGB9" s="53"/>
      <c r="AGC9" s="53"/>
      <c r="AGD9" s="53"/>
      <c r="AGE9" s="53"/>
      <c r="AGF9" s="53"/>
      <c r="AGG9" s="53"/>
      <c r="AGH9" s="53"/>
      <c r="AGI9" s="53"/>
      <c r="AGJ9" s="53"/>
      <c r="AGK9" s="53"/>
      <c r="AGL9" s="53"/>
      <c r="AGM9" s="53"/>
      <c r="AGN9" s="53"/>
      <c r="AGO9" s="53"/>
      <c r="AGP9" s="53"/>
      <c r="AGQ9" s="53"/>
      <c r="AGR9" s="53"/>
      <c r="AGS9" s="53"/>
      <c r="AGT9" s="53"/>
      <c r="AGU9" s="53"/>
      <c r="AGV9" s="53"/>
      <c r="AGW9" s="53"/>
      <c r="AGX9" s="53"/>
      <c r="AGY9" s="53"/>
      <c r="AGZ9" s="53"/>
      <c r="AHA9" s="53"/>
      <c r="AHB9" s="53"/>
      <c r="AHC9" s="53"/>
      <c r="AHD9" s="53"/>
      <c r="AHE9" s="53"/>
      <c r="AHF9" s="53"/>
      <c r="AHG9" s="53"/>
      <c r="AHH9" s="53"/>
      <c r="AHI9" s="53"/>
      <c r="AHJ9" s="53"/>
      <c r="AHK9" s="53"/>
      <c r="AHL9" s="53"/>
      <c r="AHM9" s="53"/>
      <c r="AHN9" s="53"/>
      <c r="AHO9" s="53"/>
      <c r="AHP9" s="53"/>
      <c r="AHQ9" s="53"/>
      <c r="AHR9" s="53"/>
      <c r="AHS9" s="53"/>
      <c r="AHT9" s="53"/>
      <c r="AHU9" s="53"/>
      <c r="AHV9" s="53"/>
      <c r="AHW9" s="53"/>
      <c r="AHX9" s="53"/>
      <c r="AHY9" s="53"/>
      <c r="AHZ9" s="53"/>
      <c r="AIA9" s="53"/>
      <c r="AIB9" s="53"/>
      <c r="AIC9" s="53"/>
      <c r="AID9" s="53"/>
      <c r="AIE9" s="53"/>
      <c r="AIF9" s="53"/>
      <c r="AIG9" s="53"/>
      <c r="AIH9" s="53"/>
      <c r="AII9" s="53"/>
      <c r="AIJ9" s="53"/>
      <c r="AIK9" s="53"/>
      <c r="AIL9" s="53"/>
      <c r="AIM9" s="53"/>
      <c r="AIN9" s="53"/>
      <c r="AIO9" s="53"/>
      <c r="AIP9" s="53"/>
      <c r="AIQ9" s="53"/>
      <c r="AIR9" s="53"/>
      <c r="AIS9" s="53"/>
      <c r="AIT9" s="53"/>
      <c r="AIU9" s="53"/>
      <c r="AIV9" s="53"/>
      <c r="AIW9" s="53"/>
      <c r="AIX9" s="53"/>
      <c r="AIY9" s="53"/>
      <c r="AIZ9" s="53"/>
      <c r="AJA9" s="53"/>
      <c r="AJB9" s="53"/>
      <c r="AJC9" s="53"/>
      <c r="AJD9" s="53"/>
      <c r="AJE9" s="53"/>
      <c r="AJF9" s="53"/>
      <c r="AJG9" s="53"/>
      <c r="AJH9" s="53"/>
      <c r="AJI9" s="53"/>
      <c r="AJJ9" s="53"/>
      <c r="AJK9" s="53"/>
      <c r="AJL9" s="53"/>
      <c r="AJM9" s="53"/>
      <c r="AJN9" s="53"/>
      <c r="AJO9" s="53"/>
      <c r="AJP9" s="53"/>
      <c r="AJQ9" s="53"/>
      <c r="AJR9" s="53"/>
      <c r="AJS9" s="53"/>
      <c r="AJT9" s="53"/>
      <c r="AJU9" s="53"/>
      <c r="AJV9" s="53"/>
      <c r="AJW9" s="53"/>
      <c r="AJX9" s="53"/>
      <c r="AJY9" s="53"/>
      <c r="AJZ9" s="53"/>
      <c r="AKA9" s="53"/>
      <c r="AKB9" s="53"/>
      <c r="AKC9" s="53"/>
      <c r="AKD9" s="53"/>
      <c r="AKE9" s="53"/>
      <c r="AKF9" s="53"/>
      <c r="AKG9" s="53"/>
      <c r="AKH9" s="53"/>
      <c r="AKI9" s="53"/>
      <c r="AKJ9" s="53"/>
      <c r="AKK9" s="53"/>
      <c r="AKL9" s="53"/>
      <c r="AKM9" s="53"/>
      <c r="AKN9" s="53"/>
      <c r="AKO9" s="53"/>
      <c r="AKP9" s="53"/>
      <c r="AKQ9" s="53"/>
      <c r="AKR9" s="53"/>
      <c r="AKS9" s="53"/>
      <c r="AKT9" s="53"/>
      <c r="AKU9" s="53"/>
      <c r="AKV9" s="53"/>
      <c r="AKW9" s="53"/>
      <c r="AKX9" s="53"/>
      <c r="AKY9" s="53"/>
      <c r="AKZ9" s="53"/>
      <c r="ALA9" s="53"/>
      <c r="ALB9" s="53"/>
      <c r="ALC9" s="53"/>
      <c r="ALD9" s="53"/>
      <c r="ALE9" s="53"/>
      <c r="ALF9" s="53"/>
      <c r="ALG9" s="53"/>
      <c r="ALH9" s="53"/>
      <c r="ALI9" s="53"/>
      <c r="ALJ9" s="53"/>
      <c r="ALK9" s="53"/>
      <c r="ALL9" s="53"/>
      <c r="ALM9" s="53"/>
      <c r="ALN9" s="53"/>
      <c r="ALO9" s="53"/>
      <c r="ALP9" s="53"/>
      <c r="ALQ9" s="53"/>
      <c r="ALR9" s="53"/>
      <c r="ALS9" s="53"/>
      <c r="ALT9" s="53"/>
      <c r="ALU9" s="53"/>
      <c r="ALV9" s="53"/>
      <c r="ALW9" s="53"/>
      <c r="ALX9" s="53"/>
      <c r="ALY9" s="53"/>
      <c r="ALZ9" s="53"/>
      <c r="AMA9" s="53"/>
      <c r="AMB9" s="53"/>
      <c r="AMC9" s="53"/>
      <c r="AMD9" s="53"/>
      <c r="AME9" s="53"/>
      <c r="AMF9" s="53"/>
      <c r="AMG9" s="53"/>
      <c r="AMH9" s="53"/>
      <c r="AMI9" s="53"/>
      <c r="AMJ9" s="53"/>
      <c r="AMK9" s="53"/>
    </row>
    <row r="10" spans="1:1025" s="669" customFormat="1" ht="25.5">
      <c r="A10" s="323"/>
      <c r="B10" s="61" t="s">
        <v>3571</v>
      </c>
      <c r="C10" s="618"/>
      <c r="D10" s="349"/>
      <c r="E10" s="668"/>
      <c r="F10" s="659"/>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c r="IF10" s="53"/>
      <c r="IG10" s="53"/>
      <c r="IH10" s="53"/>
      <c r="II10" s="53"/>
      <c r="IJ10" s="53"/>
      <c r="IK10" s="53"/>
      <c r="IL10" s="53"/>
      <c r="IM10" s="53"/>
      <c r="IN10" s="53"/>
      <c r="IO10" s="53"/>
      <c r="IP10" s="53"/>
      <c r="IQ10" s="53"/>
      <c r="IR10" s="53"/>
      <c r="IS10" s="53"/>
      <c r="IT10" s="53"/>
      <c r="IU10" s="53"/>
      <c r="IV10" s="53"/>
      <c r="IW10" s="53"/>
      <c r="IX10" s="53"/>
      <c r="IY10" s="53"/>
      <c r="IZ10" s="53"/>
      <c r="JA10" s="53"/>
      <c r="JB10" s="53"/>
      <c r="JC10" s="53"/>
      <c r="JD10" s="53"/>
      <c r="JE10" s="53"/>
      <c r="JF10" s="53"/>
      <c r="JG10" s="53"/>
      <c r="JH10" s="53"/>
      <c r="JI10" s="53"/>
      <c r="JJ10" s="53"/>
      <c r="JK10" s="53"/>
      <c r="JL10" s="53"/>
      <c r="JM10" s="53"/>
      <c r="JN10" s="53"/>
      <c r="JO10" s="53"/>
      <c r="JP10" s="53"/>
      <c r="JQ10" s="53"/>
      <c r="JR10" s="53"/>
      <c r="JS10" s="53"/>
      <c r="JT10" s="53"/>
      <c r="JU10" s="53"/>
      <c r="JV10" s="53"/>
      <c r="JW10" s="53"/>
      <c r="JX10" s="53"/>
      <c r="JY10" s="53"/>
      <c r="JZ10" s="53"/>
      <c r="KA10" s="53"/>
      <c r="KB10" s="53"/>
      <c r="KC10" s="53"/>
      <c r="KD10" s="53"/>
      <c r="KE10" s="53"/>
      <c r="KF10" s="53"/>
      <c r="KG10" s="53"/>
      <c r="KH10" s="53"/>
      <c r="KI10" s="53"/>
      <c r="KJ10" s="53"/>
      <c r="KK10" s="53"/>
      <c r="KL10" s="53"/>
      <c r="KM10" s="53"/>
      <c r="KN10" s="53"/>
      <c r="KO10" s="53"/>
      <c r="KP10" s="53"/>
      <c r="KQ10" s="53"/>
      <c r="KR10" s="53"/>
      <c r="KS10" s="53"/>
      <c r="KT10" s="53"/>
      <c r="KU10" s="53"/>
      <c r="KV10" s="53"/>
      <c r="KW10" s="53"/>
      <c r="KX10" s="53"/>
      <c r="KY10" s="53"/>
      <c r="KZ10" s="53"/>
      <c r="LA10" s="53"/>
      <c r="LB10" s="53"/>
      <c r="LC10" s="53"/>
      <c r="LD10" s="53"/>
      <c r="LE10" s="53"/>
      <c r="LF10" s="53"/>
      <c r="LG10" s="53"/>
      <c r="LH10" s="53"/>
      <c r="LI10" s="53"/>
      <c r="LJ10" s="53"/>
      <c r="LK10" s="53"/>
      <c r="LL10" s="53"/>
      <c r="LM10" s="53"/>
      <c r="LN10" s="53"/>
      <c r="LO10" s="53"/>
      <c r="LP10" s="53"/>
      <c r="LQ10" s="53"/>
      <c r="LR10" s="53"/>
      <c r="LS10" s="53"/>
      <c r="LT10" s="53"/>
      <c r="LU10" s="53"/>
      <c r="LV10" s="53"/>
      <c r="LW10" s="53"/>
      <c r="LX10" s="53"/>
      <c r="LY10" s="53"/>
      <c r="LZ10" s="53"/>
      <c r="MA10" s="53"/>
      <c r="MB10" s="53"/>
      <c r="MC10" s="53"/>
      <c r="MD10" s="53"/>
      <c r="ME10" s="53"/>
      <c r="MF10" s="53"/>
      <c r="MG10" s="53"/>
      <c r="MH10" s="53"/>
      <c r="MI10" s="53"/>
      <c r="MJ10" s="53"/>
      <c r="MK10" s="53"/>
      <c r="ML10" s="53"/>
      <c r="MM10" s="53"/>
      <c r="MN10" s="53"/>
      <c r="MO10" s="53"/>
      <c r="MP10" s="53"/>
      <c r="MQ10" s="53"/>
      <c r="MR10" s="53"/>
      <c r="MS10" s="53"/>
      <c r="MT10" s="53"/>
      <c r="MU10" s="53"/>
      <c r="MV10" s="53"/>
      <c r="MW10" s="53"/>
      <c r="MX10" s="53"/>
      <c r="MY10" s="53"/>
      <c r="MZ10" s="53"/>
      <c r="NA10" s="53"/>
      <c r="NB10" s="53"/>
      <c r="NC10" s="53"/>
      <c r="ND10" s="53"/>
      <c r="NE10" s="53"/>
      <c r="NF10" s="53"/>
      <c r="NG10" s="53"/>
      <c r="NH10" s="53"/>
      <c r="NI10" s="53"/>
      <c r="NJ10" s="53"/>
      <c r="NK10" s="53"/>
      <c r="NL10" s="53"/>
      <c r="NM10" s="53"/>
      <c r="NN10" s="53"/>
      <c r="NO10" s="53"/>
      <c r="NP10" s="53"/>
      <c r="NQ10" s="53"/>
      <c r="NR10" s="53"/>
      <c r="NS10" s="53"/>
      <c r="NT10" s="53"/>
      <c r="NU10" s="53"/>
      <c r="NV10" s="53"/>
      <c r="NW10" s="53"/>
      <c r="NX10" s="53"/>
      <c r="NY10" s="53"/>
      <c r="NZ10" s="53"/>
      <c r="OA10" s="53"/>
      <c r="OB10" s="53"/>
      <c r="OC10" s="53"/>
      <c r="OD10" s="53"/>
      <c r="OE10" s="53"/>
      <c r="OF10" s="53"/>
      <c r="OG10" s="53"/>
      <c r="OH10" s="53"/>
      <c r="OI10" s="53"/>
      <c r="OJ10" s="53"/>
      <c r="OK10" s="53"/>
      <c r="OL10" s="53"/>
      <c r="OM10" s="53"/>
      <c r="ON10" s="53"/>
      <c r="OO10" s="53"/>
      <c r="OP10" s="53"/>
      <c r="OQ10" s="53"/>
      <c r="OR10" s="53"/>
      <c r="OS10" s="53"/>
      <c r="OT10" s="53"/>
      <c r="OU10" s="53"/>
      <c r="OV10" s="53"/>
      <c r="OW10" s="53"/>
      <c r="OX10" s="53"/>
      <c r="OY10" s="53"/>
      <c r="OZ10" s="53"/>
      <c r="PA10" s="53"/>
      <c r="PB10" s="53"/>
      <c r="PC10" s="53"/>
      <c r="PD10" s="53"/>
      <c r="PE10" s="53"/>
      <c r="PF10" s="53"/>
      <c r="PG10" s="53"/>
      <c r="PH10" s="53"/>
      <c r="PI10" s="53"/>
      <c r="PJ10" s="53"/>
      <c r="PK10" s="53"/>
      <c r="PL10" s="53"/>
      <c r="PM10" s="53"/>
      <c r="PN10" s="53"/>
      <c r="PO10" s="53"/>
      <c r="PP10" s="53"/>
      <c r="PQ10" s="53"/>
      <c r="PR10" s="53"/>
      <c r="PS10" s="53"/>
      <c r="PT10" s="53"/>
      <c r="PU10" s="53"/>
      <c r="PV10" s="53"/>
      <c r="PW10" s="53"/>
      <c r="PX10" s="53"/>
      <c r="PY10" s="53"/>
      <c r="PZ10" s="53"/>
      <c r="QA10" s="53"/>
      <c r="QB10" s="53"/>
      <c r="QC10" s="53"/>
      <c r="QD10" s="53"/>
      <c r="QE10" s="53"/>
      <c r="QF10" s="53"/>
      <c r="QG10" s="53"/>
      <c r="QH10" s="53"/>
      <c r="QI10" s="53"/>
      <c r="QJ10" s="53"/>
      <c r="QK10" s="53"/>
      <c r="QL10" s="53"/>
      <c r="QM10" s="53"/>
      <c r="QN10" s="53"/>
      <c r="QO10" s="53"/>
      <c r="QP10" s="53"/>
      <c r="QQ10" s="53"/>
      <c r="QR10" s="53"/>
      <c r="QS10" s="53"/>
      <c r="QT10" s="53"/>
      <c r="QU10" s="53"/>
      <c r="QV10" s="53"/>
      <c r="QW10" s="53"/>
      <c r="QX10" s="53"/>
      <c r="QY10" s="53"/>
      <c r="QZ10" s="53"/>
      <c r="RA10" s="53"/>
      <c r="RB10" s="53"/>
      <c r="RC10" s="53"/>
      <c r="RD10" s="53"/>
      <c r="RE10" s="53"/>
      <c r="RF10" s="53"/>
      <c r="RG10" s="53"/>
      <c r="RH10" s="53"/>
      <c r="RI10" s="53"/>
      <c r="RJ10" s="53"/>
      <c r="RK10" s="53"/>
      <c r="RL10" s="53"/>
      <c r="RM10" s="53"/>
      <c r="RN10" s="53"/>
      <c r="RO10" s="53"/>
      <c r="RP10" s="53"/>
      <c r="RQ10" s="53"/>
      <c r="RR10" s="53"/>
      <c r="RS10" s="53"/>
      <c r="RT10" s="53"/>
      <c r="RU10" s="53"/>
      <c r="RV10" s="53"/>
      <c r="RW10" s="53"/>
      <c r="RX10" s="53"/>
      <c r="RY10" s="53"/>
      <c r="RZ10" s="53"/>
      <c r="SA10" s="53"/>
      <c r="SB10" s="53"/>
      <c r="SC10" s="53"/>
      <c r="SD10" s="53"/>
      <c r="SE10" s="53"/>
      <c r="SF10" s="53"/>
      <c r="SG10" s="53"/>
      <c r="SH10" s="53"/>
      <c r="SI10" s="53"/>
      <c r="SJ10" s="53"/>
      <c r="SK10" s="53"/>
      <c r="SL10" s="53"/>
      <c r="SM10" s="53"/>
      <c r="SN10" s="53"/>
      <c r="SO10" s="53"/>
      <c r="SP10" s="53"/>
      <c r="SQ10" s="53"/>
      <c r="SR10" s="53"/>
      <c r="SS10" s="53"/>
      <c r="ST10" s="53"/>
      <c r="SU10" s="53"/>
      <c r="SV10" s="53"/>
      <c r="SW10" s="53"/>
      <c r="SX10" s="53"/>
      <c r="SY10" s="53"/>
      <c r="SZ10" s="53"/>
      <c r="TA10" s="53"/>
      <c r="TB10" s="53"/>
      <c r="TC10" s="53"/>
      <c r="TD10" s="53"/>
      <c r="TE10" s="53"/>
      <c r="TF10" s="53"/>
      <c r="TG10" s="53"/>
      <c r="TH10" s="53"/>
      <c r="TI10" s="53"/>
      <c r="TJ10" s="53"/>
      <c r="TK10" s="53"/>
      <c r="TL10" s="53"/>
      <c r="TM10" s="53"/>
      <c r="TN10" s="53"/>
      <c r="TO10" s="53"/>
      <c r="TP10" s="53"/>
      <c r="TQ10" s="53"/>
      <c r="TR10" s="53"/>
      <c r="TS10" s="53"/>
      <c r="TT10" s="53"/>
      <c r="TU10" s="53"/>
      <c r="TV10" s="53"/>
      <c r="TW10" s="53"/>
      <c r="TX10" s="53"/>
      <c r="TY10" s="53"/>
      <c r="TZ10" s="53"/>
      <c r="UA10" s="53"/>
      <c r="UB10" s="53"/>
      <c r="UC10" s="53"/>
      <c r="UD10" s="53"/>
      <c r="UE10" s="53"/>
      <c r="UF10" s="53"/>
      <c r="UG10" s="53"/>
      <c r="UH10" s="53"/>
      <c r="UI10" s="53"/>
      <c r="UJ10" s="53"/>
      <c r="UK10" s="53"/>
      <c r="UL10" s="53"/>
      <c r="UM10" s="53"/>
      <c r="UN10" s="53"/>
      <c r="UO10" s="53"/>
      <c r="UP10" s="53"/>
      <c r="UQ10" s="53"/>
      <c r="UR10" s="53"/>
      <c r="US10" s="53"/>
      <c r="UT10" s="53"/>
      <c r="UU10" s="53"/>
      <c r="UV10" s="53"/>
      <c r="UW10" s="53"/>
      <c r="UX10" s="53"/>
      <c r="UY10" s="53"/>
      <c r="UZ10" s="53"/>
      <c r="VA10" s="53"/>
      <c r="VB10" s="53"/>
      <c r="VC10" s="53"/>
      <c r="VD10" s="53"/>
      <c r="VE10" s="53"/>
      <c r="VF10" s="53"/>
      <c r="VG10" s="53"/>
      <c r="VH10" s="53"/>
      <c r="VI10" s="53"/>
      <c r="VJ10" s="53"/>
      <c r="VK10" s="53"/>
      <c r="VL10" s="53"/>
      <c r="VM10" s="53"/>
      <c r="VN10" s="53"/>
      <c r="VO10" s="53"/>
      <c r="VP10" s="53"/>
      <c r="VQ10" s="53"/>
      <c r="VR10" s="53"/>
      <c r="VS10" s="53"/>
      <c r="VT10" s="53"/>
      <c r="VU10" s="53"/>
      <c r="VV10" s="53"/>
      <c r="VW10" s="53"/>
      <c r="VX10" s="53"/>
      <c r="VY10" s="53"/>
      <c r="VZ10" s="53"/>
      <c r="WA10" s="53"/>
      <c r="WB10" s="53"/>
      <c r="WC10" s="53"/>
      <c r="WD10" s="53"/>
      <c r="WE10" s="53"/>
      <c r="WF10" s="53"/>
      <c r="WG10" s="53"/>
      <c r="WH10" s="53"/>
      <c r="WI10" s="53"/>
      <c r="WJ10" s="53"/>
      <c r="WK10" s="53"/>
      <c r="WL10" s="53"/>
      <c r="WM10" s="53"/>
      <c r="WN10" s="53"/>
      <c r="WO10" s="53"/>
      <c r="WP10" s="53"/>
      <c r="WQ10" s="53"/>
      <c r="WR10" s="53"/>
      <c r="WS10" s="53"/>
      <c r="WT10" s="53"/>
      <c r="WU10" s="53"/>
      <c r="WV10" s="53"/>
      <c r="WW10" s="53"/>
      <c r="WX10" s="53"/>
      <c r="WY10" s="53"/>
      <c r="WZ10" s="53"/>
      <c r="XA10" s="53"/>
      <c r="XB10" s="53"/>
      <c r="XC10" s="53"/>
      <c r="XD10" s="53"/>
      <c r="XE10" s="53"/>
      <c r="XF10" s="53"/>
      <c r="XG10" s="53"/>
      <c r="XH10" s="53"/>
      <c r="XI10" s="53"/>
      <c r="XJ10" s="53"/>
      <c r="XK10" s="53"/>
      <c r="XL10" s="53"/>
      <c r="XM10" s="53"/>
      <c r="XN10" s="53"/>
      <c r="XO10" s="53"/>
      <c r="XP10" s="53"/>
      <c r="XQ10" s="53"/>
      <c r="XR10" s="53"/>
      <c r="XS10" s="53"/>
      <c r="XT10" s="53"/>
      <c r="XU10" s="53"/>
      <c r="XV10" s="53"/>
      <c r="XW10" s="53"/>
      <c r="XX10" s="53"/>
      <c r="XY10" s="53"/>
      <c r="XZ10" s="53"/>
      <c r="YA10" s="53"/>
      <c r="YB10" s="53"/>
      <c r="YC10" s="53"/>
      <c r="YD10" s="53"/>
      <c r="YE10" s="53"/>
      <c r="YF10" s="53"/>
      <c r="YG10" s="53"/>
      <c r="YH10" s="53"/>
      <c r="YI10" s="53"/>
      <c r="YJ10" s="53"/>
      <c r="YK10" s="53"/>
      <c r="YL10" s="53"/>
      <c r="YM10" s="53"/>
      <c r="YN10" s="53"/>
      <c r="YO10" s="53"/>
      <c r="YP10" s="53"/>
      <c r="YQ10" s="53"/>
      <c r="YR10" s="53"/>
      <c r="YS10" s="53"/>
      <c r="YT10" s="53"/>
      <c r="YU10" s="53"/>
      <c r="YV10" s="53"/>
      <c r="YW10" s="53"/>
      <c r="YX10" s="53"/>
      <c r="YY10" s="53"/>
      <c r="YZ10" s="53"/>
      <c r="ZA10" s="53"/>
      <c r="ZB10" s="53"/>
      <c r="ZC10" s="53"/>
      <c r="ZD10" s="53"/>
      <c r="ZE10" s="53"/>
      <c r="ZF10" s="53"/>
      <c r="ZG10" s="53"/>
      <c r="ZH10" s="53"/>
      <c r="ZI10" s="53"/>
      <c r="ZJ10" s="53"/>
      <c r="ZK10" s="53"/>
      <c r="ZL10" s="53"/>
      <c r="ZM10" s="53"/>
      <c r="ZN10" s="53"/>
      <c r="ZO10" s="53"/>
      <c r="ZP10" s="53"/>
      <c r="ZQ10" s="53"/>
      <c r="ZR10" s="53"/>
      <c r="ZS10" s="53"/>
      <c r="ZT10" s="53"/>
      <c r="ZU10" s="53"/>
      <c r="ZV10" s="53"/>
      <c r="ZW10" s="53"/>
      <c r="ZX10" s="53"/>
      <c r="ZY10" s="53"/>
      <c r="ZZ10" s="53"/>
      <c r="AAA10" s="53"/>
      <c r="AAB10" s="53"/>
      <c r="AAC10" s="53"/>
      <c r="AAD10" s="53"/>
      <c r="AAE10" s="53"/>
      <c r="AAF10" s="53"/>
      <c r="AAG10" s="53"/>
      <c r="AAH10" s="53"/>
      <c r="AAI10" s="53"/>
      <c r="AAJ10" s="53"/>
      <c r="AAK10" s="53"/>
      <c r="AAL10" s="53"/>
      <c r="AAM10" s="53"/>
      <c r="AAN10" s="53"/>
      <c r="AAO10" s="53"/>
      <c r="AAP10" s="53"/>
      <c r="AAQ10" s="53"/>
      <c r="AAR10" s="53"/>
      <c r="AAS10" s="53"/>
      <c r="AAT10" s="53"/>
      <c r="AAU10" s="53"/>
      <c r="AAV10" s="53"/>
      <c r="AAW10" s="53"/>
      <c r="AAX10" s="53"/>
      <c r="AAY10" s="53"/>
      <c r="AAZ10" s="53"/>
      <c r="ABA10" s="53"/>
      <c r="ABB10" s="53"/>
      <c r="ABC10" s="53"/>
      <c r="ABD10" s="53"/>
      <c r="ABE10" s="53"/>
      <c r="ABF10" s="53"/>
      <c r="ABG10" s="53"/>
      <c r="ABH10" s="53"/>
      <c r="ABI10" s="53"/>
      <c r="ABJ10" s="53"/>
      <c r="ABK10" s="53"/>
      <c r="ABL10" s="53"/>
      <c r="ABM10" s="53"/>
      <c r="ABN10" s="53"/>
      <c r="ABO10" s="53"/>
      <c r="ABP10" s="53"/>
      <c r="ABQ10" s="53"/>
      <c r="ABR10" s="53"/>
      <c r="ABS10" s="53"/>
      <c r="ABT10" s="53"/>
      <c r="ABU10" s="53"/>
      <c r="ABV10" s="53"/>
      <c r="ABW10" s="53"/>
      <c r="ABX10" s="53"/>
      <c r="ABY10" s="53"/>
      <c r="ABZ10" s="53"/>
      <c r="ACA10" s="53"/>
      <c r="ACB10" s="53"/>
      <c r="ACC10" s="53"/>
      <c r="ACD10" s="53"/>
      <c r="ACE10" s="53"/>
      <c r="ACF10" s="53"/>
      <c r="ACG10" s="53"/>
      <c r="ACH10" s="53"/>
      <c r="ACI10" s="53"/>
      <c r="ACJ10" s="53"/>
      <c r="ACK10" s="53"/>
      <c r="ACL10" s="53"/>
      <c r="ACM10" s="53"/>
      <c r="ACN10" s="53"/>
      <c r="ACO10" s="53"/>
      <c r="ACP10" s="53"/>
      <c r="ACQ10" s="53"/>
      <c r="ACR10" s="53"/>
      <c r="ACS10" s="53"/>
      <c r="ACT10" s="53"/>
      <c r="ACU10" s="53"/>
      <c r="ACV10" s="53"/>
      <c r="ACW10" s="53"/>
      <c r="ACX10" s="53"/>
      <c r="ACY10" s="53"/>
      <c r="ACZ10" s="53"/>
      <c r="ADA10" s="53"/>
      <c r="ADB10" s="53"/>
      <c r="ADC10" s="53"/>
      <c r="ADD10" s="53"/>
      <c r="ADE10" s="53"/>
      <c r="ADF10" s="53"/>
      <c r="ADG10" s="53"/>
      <c r="ADH10" s="53"/>
      <c r="ADI10" s="53"/>
      <c r="ADJ10" s="53"/>
      <c r="ADK10" s="53"/>
      <c r="ADL10" s="53"/>
      <c r="ADM10" s="53"/>
      <c r="ADN10" s="53"/>
      <c r="ADO10" s="53"/>
      <c r="ADP10" s="53"/>
      <c r="ADQ10" s="53"/>
      <c r="ADR10" s="53"/>
      <c r="ADS10" s="53"/>
      <c r="ADT10" s="53"/>
      <c r="ADU10" s="53"/>
      <c r="ADV10" s="53"/>
      <c r="ADW10" s="53"/>
      <c r="ADX10" s="53"/>
      <c r="ADY10" s="53"/>
      <c r="ADZ10" s="53"/>
      <c r="AEA10" s="53"/>
      <c r="AEB10" s="53"/>
      <c r="AEC10" s="53"/>
      <c r="AED10" s="53"/>
      <c r="AEE10" s="53"/>
      <c r="AEF10" s="53"/>
      <c r="AEG10" s="53"/>
      <c r="AEH10" s="53"/>
      <c r="AEI10" s="53"/>
      <c r="AEJ10" s="53"/>
      <c r="AEK10" s="53"/>
      <c r="AEL10" s="53"/>
      <c r="AEM10" s="53"/>
      <c r="AEN10" s="53"/>
      <c r="AEO10" s="53"/>
      <c r="AEP10" s="53"/>
      <c r="AEQ10" s="53"/>
      <c r="AER10" s="53"/>
      <c r="AES10" s="53"/>
      <c r="AET10" s="53"/>
      <c r="AEU10" s="53"/>
      <c r="AEV10" s="53"/>
      <c r="AEW10" s="53"/>
      <c r="AEX10" s="53"/>
      <c r="AEY10" s="53"/>
      <c r="AEZ10" s="53"/>
      <c r="AFA10" s="53"/>
      <c r="AFB10" s="53"/>
      <c r="AFC10" s="53"/>
      <c r="AFD10" s="53"/>
      <c r="AFE10" s="53"/>
      <c r="AFF10" s="53"/>
      <c r="AFG10" s="53"/>
      <c r="AFH10" s="53"/>
      <c r="AFI10" s="53"/>
      <c r="AFJ10" s="53"/>
      <c r="AFK10" s="53"/>
      <c r="AFL10" s="53"/>
      <c r="AFM10" s="53"/>
      <c r="AFN10" s="53"/>
      <c r="AFO10" s="53"/>
      <c r="AFP10" s="53"/>
      <c r="AFQ10" s="53"/>
      <c r="AFR10" s="53"/>
      <c r="AFS10" s="53"/>
      <c r="AFT10" s="53"/>
      <c r="AFU10" s="53"/>
      <c r="AFV10" s="53"/>
      <c r="AFW10" s="53"/>
      <c r="AFX10" s="53"/>
      <c r="AFY10" s="53"/>
      <c r="AFZ10" s="53"/>
      <c r="AGA10" s="53"/>
      <c r="AGB10" s="53"/>
      <c r="AGC10" s="53"/>
      <c r="AGD10" s="53"/>
      <c r="AGE10" s="53"/>
      <c r="AGF10" s="53"/>
      <c r="AGG10" s="53"/>
      <c r="AGH10" s="53"/>
      <c r="AGI10" s="53"/>
      <c r="AGJ10" s="53"/>
      <c r="AGK10" s="53"/>
      <c r="AGL10" s="53"/>
      <c r="AGM10" s="53"/>
      <c r="AGN10" s="53"/>
      <c r="AGO10" s="53"/>
      <c r="AGP10" s="53"/>
      <c r="AGQ10" s="53"/>
      <c r="AGR10" s="53"/>
      <c r="AGS10" s="53"/>
      <c r="AGT10" s="53"/>
      <c r="AGU10" s="53"/>
      <c r="AGV10" s="53"/>
      <c r="AGW10" s="53"/>
      <c r="AGX10" s="53"/>
      <c r="AGY10" s="53"/>
      <c r="AGZ10" s="53"/>
      <c r="AHA10" s="53"/>
      <c r="AHB10" s="53"/>
      <c r="AHC10" s="53"/>
      <c r="AHD10" s="53"/>
      <c r="AHE10" s="53"/>
      <c r="AHF10" s="53"/>
      <c r="AHG10" s="53"/>
      <c r="AHH10" s="53"/>
      <c r="AHI10" s="53"/>
      <c r="AHJ10" s="53"/>
      <c r="AHK10" s="53"/>
      <c r="AHL10" s="53"/>
      <c r="AHM10" s="53"/>
      <c r="AHN10" s="53"/>
      <c r="AHO10" s="53"/>
      <c r="AHP10" s="53"/>
      <c r="AHQ10" s="53"/>
      <c r="AHR10" s="53"/>
      <c r="AHS10" s="53"/>
      <c r="AHT10" s="53"/>
      <c r="AHU10" s="53"/>
      <c r="AHV10" s="53"/>
      <c r="AHW10" s="53"/>
      <c r="AHX10" s="53"/>
      <c r="AHY10" s="53"/>
      <c r="AHZ10" s="53"/>
      <c r="AIA10" s="53"/>
      <c r="AIB10" s="53"/>
      <c r="AIC10" s="53"/>
      <c r="AID10" s="53"/>
      <c r="AIE10" s="53"/>
      <c r="AIF10" s="53"/>
      <c r="AIG10" s="53"/>
      <c r="AIH10" s="53"/>
      <c r="AII10" s="53"/>
      <c r="AIJ10" s="53"/>
      <c r="AIK10" s="53"/>
      <c r="AIL10" s="53"/>
      <c r="AIM10" s="53"/>
      <c r="AIN10" s="53"/>
      <c r="AIO10" s="53"/>
      <c r="AIP10" s="53"/>
      <c r="AIQ10" s="53"/>
      <c r="AIR10" s="53"/>
      <c r="AIS10" s="53"/>
      <c r="AIT10" s="53"/>
      <c r="AIU10" s="53"/>
      <c r="AIV10" s="53"/>
      <c r="AIW10" s="53"/>
      <c r="AIX10" s="53"/>
      <c r="AIY10" s="53"/>
      <c r="AIZ10" s="53"/>
      <c r="AJA10" s="53"/>
      <c r="AJB10" s="53"/>
      <c r="AJC10" s="53"/>
      <c r="AJD10" s="53"/>
      <c r="AJE10" s="53"/>
      <c r="AJF10" s="53"/>
      <c r="AJG10" s="53"/>
      <c r="AJH10" s="53"/>
      <c r="AJI10" s="53"/>
      <c r="AJJ10" s="53"/>
      <c r="AJK10" s="53"/>
      <c r="AJL10" s="53"/>
      <c r="AJM10" s="53"/>
      <c r="AJN10" s="53"/>
      <c r="AJO10" s="53"/>
      <c r="AJP10" s="53"/>
      <c r="AJQ10" s="53"/>
      <c r="AJR10" s="53"/>
      <c r="AJS10" s="53"/>
      <c r="AJT10" s="53"/>
      <c r="AJU10" s="53"/>
      <c r="AJV10" s="53"/>
      <c r="AJW10" s="53"/>
      <c r="AJX10" s="53"/>
      <c r="AJY10" s="53"/>
      <c r="AJZ10" s="53"/>
      <c r="AKA10" s="53"/>
      <c r="AKB10" s="53"/>
      <c r="AKC10" s="53"/>
      <c r="AKD10" s="53"/>
      <c r="AKE10" s="53"/>
      <c r="AKF10" s="53"/>
      <c r="AKG10" s="53"/>
      <c r="AKH10" s="53"/>
      <c r="AKI10" s="53"/>
      <c r="AKJ10" s="53"/>
      <c r="AKK10" s="53"/>
      <c r="AKL10" s="53"/>
      <c r="AKM10" s="53"/>
      <c r="AKN10" s="53"/>
      <c r="AKO10" s="53"/>
      <c r="AKP10" s="53"/>
      <c r="AKQ10" s="53"/>
      <c r="AKR10" s="53"/>
      <c r="AKS10" s="53"/>
      <c r="AKT10" s="53"/>
      <c r="AKU10" s="53"/>
      <c r="AKV10" s="53"/>
      <c r="AKW10" s="53"/>
      <c r="AKX10" s="53"/>
      <c r="AKY10" s="53"/>
      <c r="AKZ10" s="53"/>
      <c r="ALA10" s="53"/>
      <c r="ALB10" s="53"/>
      <c r="ALC10" s="53"/>
      <c r="ALD10" s="53"/>
      <c r="ALE10" s="53"/>
      <c r="ALF10" s="53"/>
      <c r="ALG10" s="53"/>
      <c r="ALH10" s="53"/>
      <c r="ALI10" s="53"/>
      <c r="ALJ10" s="53"/>
      <c r="ALK10" s="53"/>
      <c r="ALL10" s="53"/>
      <c r="ALM10" s="53"/>
      <c r="ALN10" s="53"/>
      <c r="ALO10" s="53"/>
      <c r="ALP10" s="53"/>
      <c r="ALQ10" s="53"/>
      <c r="ALR10" s="53"/>
      <c r="ALS10" s="53"/>
      <c r="ALT10" s="53"/>
      <c r="ALU10" s="53"/>
      <c r="ALV10" s="53"/>
      <c r="ALW10" s="53"/>
      <c r="ALX10" s="53"/>
      <c r="ALY10" s="53"/>
      <c r="ALZ10" s="53"/>
      <c r="AMA10" s="53"/>
      <c r="AMB10" s="53"/>
      <c r="AMC10" s="53"/>
      <c r="AMD10" s="53"/>
      <c r="AME10" s="53"/>
      <c r="AMF10" s="53"/>
      <c r="AMG10" s="53"/>
      <c r="AMH10" s="53"/>
      <c r="AMI10" s="53"/>
      <c r="AMJ10" s="53"/>
      <c r="AMK10" s="53"/>
    </row>
    <row r="11" spans="1:1025" s="669" customFormat="1" ht="38.25">
      <c r="A11" s="323"/>
      <c r="B11" s="61" t="s">
        <v>3572</v>
      </c>
      <c r="C11" s="618"/>
      <c r="D11" s="349"/>
      <c r="E11" s="668"/>
      <c r="F11" s="659"/>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c r="XB11" s="53"/>
      <c r="XC11" s="53"/>
      <c r="XD11" s="53"/>
      <c r="XE11" s="53"/>
      <c r="XF11" s="53"/>
      <c r="XG11" s="53"/>
      <c r="XH11" s="53"/>
      <c r="XI11" s="53"/>
      <c r="XJ11" s="53"/>
      <c r="XK11" s="53"/>
      <c r="XL11" s="53"/>
      <c r="XM11" s="53"/>
      <c r="XN11" s="53"/>
      <c r="XO11" s="53"/>
      <c r="XP11" s="53"/>
      <c r="XQ11" s="53"/>
      <c r="XR11" s="53"/>
      <c r="XS11" s="53"/>
      <c r="XT11" s="53"/>
      <c r="XU11" s="53"/>
      <c r="XV11" s="53"/>
      <c r="XW11" s="53"/>
      <c r="XX11" s="53"/>
      <c r="XY11" s="53"/>
      <c r="XZ11" s="53"/>
      <c r="YA11" s="53"/>
      <c r="YB11" s="53"/>
      <c r="YC11" s="53"/>
      <c r="YD11" s="53"/>
      <c r="YE11" s="53"/>
      <c r="YF11" s="53"/>
      <c r="YG11" s="53"/>
      <c r="YH11" s="53"/>
      <c r="YI11" s="53"/>
      <c r="YJ11" s="53"/>
      <c r="YK11" s="53"/>
      <c r="YL11" s="53"/>
      <c r="YM11" s="53"/>
      <c r="YN11" s="53"/>
      <c r="YO11" s="53"/>
      <c r="YP11" s="53"/>
      <c r="YQ11" s="53"/>
      <c r="YR11" s="53"/>
      <c r="YS11" s="53"/>
      <c r="YT11" s="53"/>
      <c r="YU11" s="53"/>
      <c r="YV11" s="53"/>
      <c r="YW11" s="53"/>
      <c r="YX11" s="53"/>
      <c r="YY11" s="53"/>
      <c r="YZ11" s="53"/>
      <c r="ZA11" s="53"/>
      <c r="ZB11" s="53"/>
      <c r="ZC11" s="53"/>
      <c r="ZD11" s="53"/>
      <c r="ZE11" s="53"/>
      <c r="ZF11" s="53"/>
      <c r="ZG11" s="53"/>
      <c r="ZH11" s="53"/>
      <c r="ZI11" s="53"/>
      <c r="ZJ11" s="53"/>
      <c r="ZK11" s="53"/>
      <c r="ZL11" s="53"/>
      <c r="ZM11" s="53"/>
      <c r="ZN11" s="53"/>
      <c r="ZO11" s="53"/>
      <c r="ZP11" s="53"/>
      <c r="ZQ11" s="53"/>
      <c r="ZR11" s="53"/>
      <c r="ZS11" s="53"/>
      <c r="ZT11" s="53"/>
      <c r="ZU11" s="53"/>
      <c r="ZV11" s="53"/>
      <c r="ZW11" s="53"/>
      <c r="ZX11" s="53"/>
      <c r="ZY11" s="53"/>
      <c r="ZZ11" s="53"/>
      <c r="AAA11" s="53"/>
      <c r="AAB11" s="53"/>
      <c r="AAC11" s="53"/>
      <c r="AAD11" s="53"/>
      <c r="AAE11" s="53"/>
      <c r="AAF11" s="53"/>
      <c r="AAG11" s="53"/>
      <c r="AAH11" s="53"/>
      <c r="AAI11" s="53"/>
      <c r="AAJ11" s="53"/>
      <c r="AAK11" s="53"/>
      <c r="AAL11" s="53"/>
      <c r="AAM11" s="53"/>
      <c r="AAN11" s="53"/>
      <c r="AAO11" s="53"/>
      <c r="AAP11" s="53"/>
      <c r="AAQ11" s="53"/>
      <c r="AAR11" s="53"/>
      <c r="AAS11" s="53"/>
      <c r="AAT11" s="53"/>
      <c r="AAU11" s="53"/>
      <c r="AAV11" s="53"/>
      <c r="AAW11" s="53"/>
      <c r="AAX11" s="53"/>
      <c r="AAY11" s="53"/>
      <c r="AAZ11" s="53"/>
      <c r="ABA11" s="53"/>
      <c r="ABB11" s="53"/>
      <c r="ABC11" s="53"/>
      <c r="ABD11" s="53"/>
      <c r="ABE11" s="53"/>
      <c r="ABF11" s="53"/>
      <c r="ABG11" s="53"/>
      <c r="ABH11" s="53"/>
      <c r="ABI11" s="53"/>
      <c r="ABJ11" s="53"/>
      <c r="ABK11" s="53"/>
      <c r="ABL11" s="53"/>
      <c r="ABM11" s="53"/>
      <c r="ABN11" s="53"/>
      <c r="ABO11" s="53"/>
      <c r="ABP11" s="53"/>
      <c r="ABQ11" s="53"/>
      <c r="ABR11" s="53"/>
      <c r="ABS11" s="53"/>
      <c r="ABT11" s="53"/>
      <c r="ABU11" s="53"/>
      <c r="ABV11" s="53"/>
      <c r="ABW11" s="53"/>
      <c r="ABX11" s="53"/>
      <c r="ABY11" s="53"/>
      <c r="ABZ11" s="53"/>
      <c r="ACA11" s="53"/>
      <c r="ACB11" s="53"/>
      <c r="ACC11" s="53"/>
      <c r="ACD11" s="53"/>
      <c r="ACE11" s="53"/>
      <c r="ACF11" s="53"/>
      <c r="ACG11" s="53"/>
      <c r="ACH11" s="53"/>
      <c r="ACI11" s="53"/>
      <c r="ACJ11" s="53"/>
      <c r="ACK11" s="53"/>
      <c r="ACL11" s="53"/>
      <c r="ACM11" s="53"/>
      <c r="ACN11" s="53"/>
      <c r="ACO11" s="53"/>
      <c r="ACP11" s="53"/>
      <c r="ACQ11" s="53"/>
      <c r="ACR11" s="53"/>
      <c r="ACS11" s="53"/>
      <c r="ACT11" s="53"/>
      <c r="ACU11" s="53"/>
      <c r="ACV11" s="53"/>
      <c r="ACW11" s="53"/>
      <c r="ACX11" s="53"/>
      <c r="ACY11" s="53"/>
      <c r="ACZ11" s="53"/>
      <c r="ADA11" s="53"/>
      <c r="ADB11" s="53"/>
      <c r="ADC11" s="53"/>
      <c r="ADD11" s="53"/>
      <c r="ADE11" s="53"/>
      <c r="ADF11" s="53"/>
      <c r="ADG11" s="53"/>
      <c r="ADH11" s="53"/>
      <c r="ADI11" s="53"/>
      <c r="ADJ11" s="53"/>
      <c r="ADK11" s="53"/>
      <c r="ADL11" s="53"/>
      <c r="ADM11" s="53"/>
      <c r="ADN11" s="53"/>
      <c r="ADO11" s="53"/>
      <c r="ADP11" s="53"/>
      <c r="ADQ11" s="53"/>
      <c r="ADR11" s="53"/>
      <c r="ADS11" s="53"/>
      <c r="ADT11" s="53"/>
      <c r="ADU11" s="53"/>
      <c r="ADV11" s="53"/>
      <c r="ADW11" s="53"/>
      <c r="ADX11" s="53"/>
      <c r="ADY11" s="53"/>
      <c r="ADZ11" s="53"/>
      <c r="AEA11" s="53"/>
      <c r="AEB11" s="53"/>
      <c r="AEC11" s="53"/>
      <c r="AED11" s="53"/>
      <c r="AEE11" s="53"/>
      <c r="AEF11" s="53"/>
      <c r="AEG11" s="53"/>
      <c r="AEH11" s="53"/>
      <c r="AEI11" s="53"/>
      <c r="AEJ11" s="53"/>
      <c r="AEK11" s="53"/>
      <c r="AEL11" s="53"/>
      <c r="AEM11" s="53"/>
      <c r="AEN11" s="53"/>
      <c r="AEO11" s="53"/>
      <c r="AEP11" s="53"/>
      <c r="AEQ11" s="53"/>
      <c r="AER11" s="53"/>
      <c r="AES11" s="53"/>
      <c r="AET11" s="53"/>
      <c r="AEU11" s="53"/>
      <c r="AEV11" s="53"/>
      <c r="AEW11" s="53"/>
      <c r="AEX11" s="53"/>
      <c r="AEY11" s="53"/>
      <c r="AEZ11" s="53"/>
      <c r="AFA11" s="53"/>
      <c r="AFB11" s="53"/>
      <c r="AFC11" s="53"/>
      <c r="AFD11" s="53"/>
      <c r="AFE11" s="53"/>
      <c r="AFF11" s="53"/>
      <c r="AFG11" s="53"/>
      <c r="AFH11" s="53"/>
      <c r="AFI11" s="53"/>
      <c r="AFJ11" s="53"/>
      <c r="AFK11" s="53"/>
      <c r="AFL11" s="53"/>
      <c r="AFM11" s="53"/>
      <c r="AFN11" s="53"/>
      <c r="AFO11" s="53"/>
      <c r="AFP11" s="53"/>
      <c r="AFQ11" s="53"/>
      <c r="AFR11" s="53"/>
      <c r="AFS11" s="53"/>
      <c r="AFT11" s="53"/>
      <c r="AFU11" s="53"/>
      <c r="AFV11" s="53"/>
      <c r="AFW11" s="53"/>
      <c r="AFX11" s="53"/>
      <c r="AFY11" s="53"/>
      <c r="AFZ11" s="53"/>
      <c r="AGA11" s="53"/>
      <c r="AGB11" s="53"/>
      <c r="AGC11" s="53"/>
      <c r="AGD11" s="53"/>
      <c r="AGE11" s="53"/>
      <c r="AGF11" s="53"/>
      <c r="AGG11" s="53"/>
      <c r="AGH11" s="53"/>
      <c r="AGI11" s="53"/>
      <c r="AGJ11" s="53"/>
      <c r="AGK11" s="53"/>
      <c r="AGL11" s="53"/>
      <c r="AGM11" s="53"/>
      <c r="AGN11" s="53"/>
      <c r="AGO11" s="53"/>
      <c r="AGP11" s="53"/>
      <c r="AGQ11" s="53"/>
      <c r="AGR11" s="53"/>
      <c r="AGS11" s="53"/>
      <c r="AGT11" s="53"/>
      <c r="AGU11" s="53"/>
      <c r="AGV11" s="53"/>
      <c r="AGW11" s="53"/>
      <c r="AGX11" s="53"/>
      <c r="AGY11" s="53"/>
      <c r="AGZ11" s="53"/>
      <c r="AHA11" s="53"/>
      <c r="AHB11" s="53"/>
      <c r="AHC11" s="53"/>
      <c r="AHD11" s="53"/>
      <c r="AHE11" s="53"/>
      <c r="AHF11" s="53"/>
      <c r="AHG11" s="53"/>
      <c r="AHH11" s="53"/>
      <c r="AHI11" s="53"/>
      <c r="AHJ11" s="53"/>
      <c r="AHK11" s="53"/>
      <c r="AHL11" s="53"/>
      <c r="AHM11" s="53"/>
      <c r="AHN11" s="53"/>
      <c r="AHO11" s="53"/>
      <c r="AHP11" s="53"/>
      <c r="AHQ11" s="53"/>
      <c r="AHR11" s="53"/>
      <c r="AHS11" s="53"/>
      <c r="AHT11" s="53"/>
      <c r="AHU11" s="53"/>
      <c r="AHV11" s="53"/>
      <c r="AHW11" s="53"/>
      <c r="AHX11" s="53"/>
      <c r="AHY11" s="53"/>
      <c r="AHZ11" s="53"/>
      <c r="AIA11" s="53"/>
      <c r="AIB11" s="53"/>
      <c r="AIC11" s="53"/>
      <c r="AID11" s="53"/>
      <c r="AIE11" s="53"/>
      <c r="AIF11" s="53"/>
      <c r="AIG11" s="53"/>
      <c r="AIH11" s="53"/>
      <c r="AII11" s="53"/>
      <c r="AIJ11" s="53"/>
      <c r="AIK11" s="53"/>
      <c r="AIL11" s="53"/>
      <c r="AIM11" s="53"/>
      <c r="AIN11" s="53"/>
      <c r="AIO11" s="53"/>
      <c r="AIP11" s="53"/>
      <c r="AIQ11" s="53"/>
      <c r="AIR11" s="53"/>
      <c r="AIS11" s="53"/>
      <c r="AIT11" s="53"/>
      <c r="AIU11" s="53"/>
      <c r="AIV11" s="53"/>
      <c r="AIW11" s="53"/>
      <c r="AIX11" s="53"/>
      <c r="AIY11" s="53"/>
      <c r="AIZ11" s="53"/>
      <c r="AJA11" s="53"/>
      <c r="AJB11" s="53"/>
      <c r="AJC11" s="53"/>
      <c r="AJD11" s="53"/>
      <c r="AJE11" s="53"/>
      <c r="AJF11" s="53"/>
      <c r="AJG11" s="53"/>
      <c r="AJH11" s="53"/>
      <c r="AJI11" s="53"/>
      <c r="AJJ11" s="53"/>
      <c r="AJK11" s="53"/>
      <c r="AJL11" s="53"/>
      <c r="AJM11" s="53"/>
      <c r="AJN11" s="53"/>
      <c r="AJO11" s="53"/>
      <c r="AJP11" s="53"/>
      <c r="AJQ11" s="53"/>
      <c r="AJR11" s="53"/>
      <c r="AJS11" s="53"/>
      <c r="AJT11" s="53"/>
      <c r="AJU11" s="53"/>
      <c r="AJV11" s="53"/>
      <c r="AJW11" s="53"/>
      <c r="AJX11" s="53"/>
      <c r="AJY11" s="53"/>
      <c r="AJZ11" s="53"/>
      <c r="AKA11" s="53"/>
      <c r="AKB11" s="53"/>
      <c r="AKC11" s="53"/>
      <c r="AKD11" s="53"/>
      <c r="AKE11" s="53"/>
      <c r="AKF11" s="53"/>
      <c r="AKG11" s="53"/>
      <c r="AKH11" s="53"/>
      <c r="AKI11" s="53"/>
      <c r="AKJ11" s="53"/>
      <c r="AKK11" s="53"/>
      <c r="AKL11" s="53"/>
      <c r="AKM11" s="53"/>
      <c r="AKN11" s="53"/>
      <c r="AKO11" s="53"/>
      <c r="AKP11" s="53"/>
      <c r="AKQ11" s="53"/>
      <c r="AKR11" s="53"/>
      <c r="AKS11" s="53"/>
      <c r="AKT11" s="53"/>
      <c r="AKU11" s="53"/>
      <c r="AKV11" s="53"/>
      <c r="AKW11" s="53"/>
      <c r="AKX11" s="53"/>
      <c r="AKY11" s="53"/>
      <c r="AKZ11" s="53"/>
      <c r="ALA11" s="53"/>
      <c r="ALB11" s="53"/>
      <c r="ALC11" s="53"/>
      <c r="ALD11" s="53"/>
      <c r="ALE11" s="53"/>
      <c r="ALF11" s="53"/>
      <c r="ALG11" s="53"/>
      <c r="ALH11" s="53"/>
      <c r="ALI11" s="53"/>
      <c r="ALJ11" s="53"/>
      <c r="ALK11" s="53"/>
      <c r="ALL11" s="53"/>
      <c r="ALM11" s="53"/>
      <c r="ALN11" s="53"/>
      <c r="ALO11" s="53"/>
      <c r="ALP11" s="53"/>
      <c r="ALQ11" s="53"/>
      <c r="ALR11" s="53"/>
      <c r="ALS11" s="53"/>
      <c r="ALT11" s="53"/>
      <c r="ALU11" s="53"/>
      <c r="ALV11" s="53"/>
      <c r="ALW11" s="53"/>
      <c r="ALX11" s="53"/>
      <c r="ALY11" s="53"/>
      <c r="ALZ11" s="53"/>
      <c r="AMA11" s="53"/>
      <c r="AMB11" s="53"/>
      <c r="AMC11" s="53"/>
      <c r="AMD11" s="53"/>
      <c r="AME11" s="53"/>
      <c r="AMF11" s="53"/>
      <c r="AMG11" s="53"/>
      <c r="AMH11" s="53"/>
      <c r="AMI11" s="53"/>
      <c r="AMJ11" s="53"/>
      <c r="AMK11" s="53"/>
    </row>
    <row r="12" spans="1:1025" s="669" customFormat="1" ht="38.25">
      <c r="A12" s="323"/>
      <c r="B12" s="61" t="s">
        <v>2656</v>
      </c>
      <c r="C12" s="618"/>
      <c r="D12" s="349"/>
      <c r="E12" s="668"/>
      <c r="F12" s="659"/>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c r="TM12" s="53"/>
      <c r="TN12" s="53"/>
      <c r="TO12" s="53"/>
      <c r="TP12" s="53"/>
      <c r="TQ12" s="53"/>
      <c r="TR12" s="53"/>
      <c r="TS12" s="53"/>
      <c r="TT12" s="53"/>
      <c r="TU12" s="53"/>
      <c r="TV12" s="53"/>
      <c r="TW12" s="53"/>
      <c r="TX12" s="53"/>
      <c r="TY12" s="53"/>
      <c r="TZ12" s="53"/>
      <c r="UA12" s="53"/>
      <c r="UB12" s="53"/>
      <c r="UC12" s="53"/>
      <c r="UD12" s="53"/>
      <c r="UE12" s="53"/>
      <c r="UF12" s="53"/>
      <c r="UG12" s="53"/>
      <c r="UH12" s="53"/>
      <c r="UI12" s="53"/>
      <c r="UJ12" s="53"/>
      <c r="UK12" s="53"/>
      <c r="UL12" s="53"/>
      <c r="UM12" s="53"/>
      <c r="UN12" s="53"/>
      <c r="UO12" s="53"/>
      <c r="UP12" s="53"/>
      <c r="UQ12" s="53"/>
      <c r="UR12" s="53"/>
      <c r="US12" s="53"/>
      <c r="UT12" s="53"/>
      <c r="UU12" s="53"/>
      <c r="UV12" s="53"/>
      <c r="UW12" s="53"/>
      <c r="UX12" s="53"/>
      <c r="UY12" s="53"/>
      <c r="UZ12" s="53"/>
      <c r="VA12" s="53"/>
      <c r="VB12" s="53"/>
      <c r="VC12" s="53"/>
      <c r="VD12" s="53"/>
      <c r="VE12" s="53"/>
      <c r="VF12" s="53"/>
      <c r="VG12" s="53"/>
      <c r="VH12" s="53"/>
      <c r="VI12" s="53"/>
      <c r="VJ12" s="53"/>
      <c r="VK12" s="53"/>
      <c r="VL12" s="53"/>
      <c r="VM12" s="53"/>
      <c r="VN12" s="53"/>
      <c r="VO12" s="53"/>
      <c r="VP12" s="53"/>
      <c r="VQ12" s="53"/>
      <c r="VR12" s="53"/>
      <c r="VS12" s="53"/>
      <c r="VT12" s="53"/>
      <c r="VU12" s="53"/>
      <c r="VV12" s="53"/>
      <c r="VW12" s="53"/>
      <c r="VX12" s="53"/>
      <c r="VY12" s="53"/>
      <c r="VZ12" s="53"/>
      <c r="WA12" s="53"/>
      <c r="WB12" s="53"/>
      <c r="WC12" s="53"/>
      <c r="WD12" s="53"/>
      <c r="WE12" s="53"/>
      <c r="WF12" s="53"/>
      <c r="WG12" s="53"/>
      <c r="WH12" s="53"/>
      <c r="WI12" s="53"/>
      <c r="WJ12" s="53"/>
      <c r="WK12" s="53"/>
      <c r="WL12" s="53"/>
      <c r="WM12" s="53"/>
      <c r="WN12" s="53"/>
      <c r="WO12" s="53"/>
      <c r="WP12" s="53"/>
      <c r="WQ12" s="53"/>
      <c r="WR12" s="53"/>
      <c r="WS12" s="53"/>
      <c r="WT12" s="53"/>
      <c r="WU12" s="53"/>
      <c r="WV12" s="53"/>
      <c r="WW12" s="53"/>
      <c r="WX12" s="53"/>
      <c r="WY12" s="53"/>
      <c r="WZ12" s="53"/>
      <c r="XA12" s="53"/>
      <c r="XB12" s="53"/>
      <c r="XC12" s="53"/>
      <c r="XD12" s="53"/>
      <c r="XE12" s="53"/>
      <c r="XF12" s="53"/>
      <c r="XG12" s="53"/>
      <c r="XH12" s="53"/>
      <c r="XI12" s="53"/>
      <c r="XJ12" s="53"/>
      <c r="XK12" s="53"/>
      <c r="XL12" s="53"/>
      <c r="XM12" s="53"/>
      <c r="XN12" s="53"/>
      <c r="XO12" s="53"/>
      <c r="XP12" s="53"/>
      <c r="XQ12" s="53"/>
      <c r="XR12" s="53"/>
      <c r="XS12" s="53"/>
      <c r="XT12" s="53"/>
      <c r="XU12" s="53"/>
      <c r="XV12" s="53"/>
      <c r="XW12" s="53"/>
      <c r="XX12" s="53"/>
      <c r="XY12" s="53"/>
      <c r="XZ12" s="53"/>
      <c r="YA12" s="53"/>
      <c r="YB12" s="53"/>
      <c r="YC12" s="53"/>
      <c r="YD12" s="53"/>
      <c r="YE12" s="53"/>
      <c r="YF12" s="53"/>
      <c r="YG12" s="53"/>
      <c r="YH12" s="53"/>
      <c r="YI12" s="53"/>
      <c r="YJ12" s="53"/>
      <c r="YK12" s="53"/>
      <c r="YL12" s="53"/>
      <c r="YM12" s="53"/>
      <c r="YN12" s="53"/>
      <c r="YO12" s="53"/>
      <c r="YP12" s="53"/>
      <c r="YQ12" s="53"/>
      <c r="YR12" s="53"/>
      <c r="YS12" s="53"/>
      <c r="YT12" s="53"/>
      <c r="YU12" s="53"/>
      <c r="YV12" s="53"/>
      <c r="YW12" s="53"/>
      <c r="YX12" s="53"/>
      <c r="YY12" s="53"/>
      <c r="YZ12" s="53"/>
      <c r="ZA12" s="53"/>
      <c r="ZB12" s="53"/>
      <c r="ZC12" s="53"/>
      <c r="ZD12" s="53"/>
      <c r="ZE12" s="53"/>
      <c r="ZF12" s="53"/>
      <c r="ZG12" s="53"/>
      <c r="ZH12" s="53"/>
      <c r="ZI12" s="53"/>
      <c r="ZJ12" s="53"/>
      <c r="ZK12" s="53"/>
      <c r="ZL12" s="53"/>
      <c r="ZM12" s="53"/>
      <c r="ZN12" s="53"/>
      <c r="ZO12" s="53"/>
      <c r="ZP12" s="53"/>
      <c r="ZQ12" s="53"/>
      <c r="ZR12" s="53"/>
      <c r="ZS12" s="53"/>
      <c r="ZT12" s="53"/>
      <c r="ZU12" s="53"/>
      <c r="ZV12" s="53"/>
      <c r="ZW12" s="53"/>
      <c r="ZX12" s="53"/>
      <c r="ZY12" s="53"/>
      <c r="ZZ12" s="53"/>
      <c r="AAA12" s="53"/>
      <c r="AAB12" s="53"/>
      <c r="AAC12" s="53"/>
      <c r="AAD12" s="53"/>
      <c r="AAE12" s="53"/>
      <c r="AAF12" s="53"/>
      <c r="AAG12" s="53"/>
      <c r="AAH12" s="53"/>
      <c r="AAI12" s="53"/>
      <c r="AAJ12" s="53"/>
      <c r="AAK12" s="53"/>
      <c r="AAL12" s="53"/>
      <c r="AAM12" s="53"/>
      <c r="AAN12" s="53"/>
      <c r="AAO12" s="53"/>
      <c r="AAP12" s="53"/>
      <c r="AAQ12" s="53"/>
      <c r="AAR12" s="53"/>
      <c r="AAS12" s="53"/>
      <c r="AAT12" s="53"/>
      <c r="AAU12" s="53"/>
      <c r="AAV12" s="53"/>
      <c r="AAW12" s="53"/>
      <c r="AAX12" s="53"/>
      <c r="AAY12" s="53"/>
      <c r="AAZ12" s="53"/>
      <c r="ABA12" s="53"/>
      <c r="ABB12" s="53"/>
      <c r="ABC12" s="53"/>
      <c r="ABD12" s="53"/>
      <c r="ABE12" s="53"/>
      <c r="ABF12" s="53"/>
      <c r="ABG12" s="53"/>
      <c r="ABH12" s="53"/>
      <c r="ABI12" s="53"/>
      <c r="ABJ12" s="53"/>
      <c r="ABK12" s="53"/>
      <c r="ABL12" s="53"/>
      <c r="ABM12" s="53"/>
      <c r="ABN12" s="53"/>
      <c r="ABO12" s="53"/>
      <c r="ABP12" s="53"/>
      <c r="ABQ12" s="53"/>
      <c r="ABR12" s="53"/>
      <c r="ABS12" s="53"/>
      <c r="ABT12" s="53"/>
      <c r="ABU12" s="53"/>
      <c r="ABV12" s="53"/>
      <c r="ABW12" s="53"/>
      <c r="ABX12" s="53"/>
      <c r="ABY12" s="53"/>
      <c r="ABZ12" s="53"/>
      <c r="ACA12" s="53"/>
      <c r="ACB12" s="53"/>
      <c r="ACC12" s="53"/>
      <c r="ACD12" s="53"/>
      <c r="ACE12" s="53"/>
      <c r="ACF12" s="53"/>
      <c r="ACG12" s="53"/>
      <c r="ACH12" s="53"/>
      <c r="ACI12" s="53"/>
      <c r="ACJ12" s="53"/>
      <c r="ACK12" s="53"/>
      <c r="ACL12" s="53"/>
      <c r="ACM12" s="53"/>
      <c r="ACN12" s="53"/>
      <c r="ACO12" s="53"/>
      <c r="ACP12" s="53"/>
      <c r="ACQ12" s="53"/>
      <c r="ACR12" s="53"/>
      <c r="ACS12" s="53"/>
      <c r="ACT12" s="53"/>
      <c r="ACU12" s="53"/>
      <c r="ACV12" s="53"/>
      <c r="ACW12" s="53"/>
      <c r="ACX12" s="53"/>
      <c r="ACY12" s="53"/>
      <c r="ACZ12" s="53"/>
      <c r="ADA12" s="53"/>
      <c r="ADB12" s="53"/>
      <c r="ADC12" s="53"/>
      <c r="ADD12" s="53"/>
      <c r="ADE12" s="53"/>
      <c r="ADF12" s="53"/>
      <c r="ADG12" s="53"/>
      <c r="ADH12" s="53"/>
      <c r="ADI12" s="53"/>
      <c r="ADJ12" s="53"/>
      <c r="ADK12" s="53"/>
      <c r="ADL12" s="53"/>
      <c r="ADM12" s="53"/>
      <c r="ADN12" s="53"/>
      <c r="ADO12" s="53"/>
      <c r="ADP12" s="53"/>
      <c r="ADQ12" s="53"/>
      <c r="ADR12" s="53"/>
      <c r="ADS12" s="53"/>
      <c r="ADT12" s="53"/>
      <c r="ADU12" s="53"/>
      <c r="ADV12" s="53"/>
      <c r="ADW12" s="53"/>
      <c r="ADX12" s="53"/>
      <c r="ADY12" s="53"/>
      <c r="ADZ12" s="53"/>
      <c r="AEA12" s="53"/>
      <c r="AEB12" s="53"/>
      <c r="AEC12" s="53"/>
      <c r="AED12" s="53"/>
      <c r="AEE12" s="53"/>
      <c r="AEF12" s="53"/>
      <c r="AEG12" s="53"/>
      <c r="AEH12" s="53"/>
      <c r="AEI12" s="53"/>
      <c r="AEJ12" s="53"/>
      <c r="AEK12" s="53"/>
      <c r="AEL12" s="53"/>
      <c r="AEM12" s="53"/>
      <c r="AEN12" s="53"/>
      <c r="AEO12" s="53"/>
      <c r="AEP12" s="53"/>
      <c r="AEQ12" s="53"/>
      <c r="AER12" s="53"/>
      <c r="AES12" s="53"/>
      <c r="AET12" s="53"/>
      <c r="AEU12" s="53"/>
      <c r="AEV12" s="53"/>
      <c r="AEW12" s="53"/>
      <c r="AEX12" s="53"/>
      <c r="AEY12" s="53"/>
      <c r="AEZ12" s="53"/>
      <c r="AFA12" s="53"/>
      <c r="AFB12" s="53"/>
      <c r="AFC12" s="53"/>
      <c r="AFD12" s="53"/>
      <c r="AFE12" s="53"/>
      <c r="AFF12" s="53"/>
      <c r="AFG12" s="53"/>
      <c r="AFH12" s="53"/>
      <c r="AFI12" s="53"/>
      <c r="AFJ12" s="53"/>
      <c r="AFK12" s="53"/>
      <c r="AFL12" s="53"/>
      <c r="AFM12" s="53"/>
      <c r="AFN12" s="53"/>
      <c r="AFO12" s="53"/>
      <c r="AFP12" s="53"/>
      <c r="AFQ12" s="53"/>
      <c r="AFR12" s="53"/>
      <c r="AFS12" s="53"/>
      <c r="AFT12" s="53"/>
      <c r="AFU12" s="53"/>
      <c r="AFV12" s="53"/>
      <c r="AFW12" s="53"/>
      <c r="AFX12" s="53"/>
      <c r="AFY12" s="53"/>
      <c r="AFZ12" s="53"/>
      <c r="AGA12" s="53"/>
      <c r="AGB12" s="53"/>
      <c r="AGC12" s="53"/>
      <c r="AGD12" s="53"/>
      <c r="AGE12" s="53"/>
      <c r="AGF12" s="53"/>
      <c r="AGG12" s="53"/>
      <c r="AGH12" s="53"/>
      <c r="AGI12" s="53"/>
      <c r="AGJ12" s="53"/>
      <c r="AGK12" s="53"/>
      <c r="AGL12" s="53"/>
      <c r="AGM12" s="53"/>
      <c r="AGN12" s="53"/>
      <c r="AGO12" s="53"/>
      <c r="AGP12" s="53"/>
      <c r="AGQ12" s="53"/>
      <c r="AGR12" s="53"/>
      <c r="AGS12" s="53"/>
      <c r="AGT12" s="53"/>
      <c r="AGU12" s="53"/>
      <c r="AGV12" s="53"/>
      <c r="AGW12" s="53"/>
      <c r="AGX12" s="53"/>
      <c r="AGY12" s="53"/>
      <c r="AGZ12" s="53"/>
      <c r="AHA12" s="53"/>
      <c r="AHB12" s="53"/>
      <c r="AHC12" s="53"/>
      <c r="AHD12" s="53"/>
      <c r="AHE12" s="53"/>
      <c r="AHF12" s="53"/>
      <c r="AHG12" s="53"/>
      <c r="AHH12" s="53"/>
      <c r="AHI12" s="53"/>
      <c r="AHJ12" s="53"/>
      <c r="AHK12" s="53"/>
      <c r="AHL12" s="53"/>
      <c r="AHM12" s="53"/>
      <c r="AHN12" s="53"/>
      <c r="AHO12" s="53"/>
      <c r="AHP12" s="53"/>
      <c r="AHQ12" s="53"/>
      <c r="AHR12" s="53"/>
      <c r="AHS12" s="53"/>
      <c r="AHT12" s="53"/>
      <c r="AHU12" s="53"/>
      <c r="AHV12" s="53"/>
      <c r="AHW12" s="53"/>
      <c r="AHX12" s="53"/>
      <c r="AHY12" s="53"/>
      <c r="AHZ12" s="53"/>
      <c r="AIA12" s="53"/>
      <c r="AIB12" s="53"/>
      <c r="AIC12" s="53"/>
      <c r="AID12" s="53"/>
      <c r="AIE12" s="53"/>
      <c r="AIF12" s="53"/>
      <c r="AIG12" s="53"/>
      <c r="AIH12" s="53"/>
      <c r="AII12" s="53"/>
      <c r="AIJ12" s="53"/>
      <c r="AIK12" s="53"/>
      <c r="AIL12" s="53"/>
      <c r="AIM12" s="53"/>
      <c r="AIN12" s="53"/>
      <c r="AIO12" s="53"/>
      <c r="AIP12" s="53"/>
      <c r="AIQ12" s="53"/>
      <c r="AIR12" s="53"/>
      <c r="AIS12" s="53"/>
      <c r="AIT12" s="53"/>
      <c r="AIU12" s="53"/>
      <c r="AIV12" s="53"/>
      <c r="AIW12" s="53"/>
      <c r="AIX12" s="53"/>
      <c r="AIY12" s="53"/>
      <c r="AIZ12" s="53"/>
      <c r="AJA12" s="53"/>
      <c r="AJB12" s="53"/>
      <c r="AJC12" s="53"/>
      <c r="AJD12" s="53"/>
      <c r="AJE12" s="53"/>
      <c r="AJF12" s="53"/>
      <c r="AJG12" s="53"/>
      <c r="AJH12" s="53"/>
      <c r="AJI12" s="53"/>
      <c r="AJJ12" s="53"/>
      <c r="AJK12" s="53"/>
      <c r="AJL12" s="53"/>
      <c r="AJM12" s="53"/>
      <c r="AJN12" s="53"/>
      <c r="AJO12" s="53"/>
      <c r="AJP12" s="53"/>
      <c r="AJQ12" s="53"/>
      <c r="AJR12" s="53"/>
      <c r="AJS12" s="53"/>
      <c r="AJT12" s="53"/>
      <c r="AJU12" s="53"/>
      <c r="AJV12" s="53"/>
      <c r="AJW12" s="53"/>
      <c r="AJX12" s="53"/>
      <c r="AJY12" s="53"/>
      <c r="AJZ12" s="53"/>
      <c r="AKA12" s="53"/>
      <c r="AKB12" s="53"/>
      <c r="AKC12" s="53"/>
      <c r="AKD12" s="53"/>
      <c r="AKE12" s="53"/>
      <c r="AKF12" s="53"/>
      <c r="AKG12" s="53"/>
      <c r="AKH12" s="53"/>
      <c r="AKI12" s="53"/>
      <c r="AKJ12" s="53"/>
      <c r="AKK12" s="53"/>
      <c r="AKL12" s="53"/>
      <c r="AKM12" s="53"/>
      <c r="AKN12" s="53"/>
      <c r="AKO12" s="53"/>
      <c r="AKP12" s="53"/>
      <c r="AKQ12" s="53"/>
      <c r="AKR12" s="53"/>
      <c r="AKS12" s="53"/>
      <c r="AKT12" s="53"/>
      <c r="AKU12" s="53"/>
      <c r="AKV12" s="53"/>
      <c r="AKW12" s="53"/>
      <c r="AKX12" s="53"/>
      <c r="AKY12" s="53"/>
      <c r="AKZ12" s="53"/>
      <c r="ALA12" s="53"/>
      <c r="ALB12" s="53"/>
      <c r="ALC12" s="53"/>
      <c r="ALD12" s="53"/>
      <c r="ALE12" s="53"/>
      <c r="ALF12" s="53"/>
      <c r="ALG12" s="53"/>
      <c r="ALH12" s="53"/>
      <c r="ALI12" s="53"/>
      <c r="ALJ12" s="53"/>
      <c r="ALK12" s="53"/>
      <c r="ALL12" s="53"/>
      <c r="ALM12" s="53"/>
      <c r="ALN12" s="53"/>
      <c r="ALO12" s="53"/>
      <c r="ALP12" s="53"/>
      <c r="ALQ12" s="53"/>
      <c r="ALR12" s="53"/>
      <c r="ALS12" s="53"/>
      <c r="ALT12" s="53"/>
      <c r="ALU12" s="53"/>
      <c r="ALV12" s="53"/>
      <c r="ALW12" s="53"/>
      <c r="ALX12" s="53"/>
      <c r="ALY12" s="53"/>
      <c r="ALZ12" s="53"/>
      <c r="AMA12" s="53"/>
      <c r="AMB12" s="53"/>
      <c r="AMC12" s="53"/>
      <c r="AMD12" s="53"/>
      <c r="AME12" s="53"/>
      <c r="AMF12" s="53"/>
      <c r="AMG12" s="53"/>
      <c r="AMH12" s="53"/>
      <c r="AMI12" s="53"/>
      <c r="AMJ12" s="53"/>
      <c r="AMK12" s="53"/>
    </row>
    <row r="13" spans="1:1025" s="326" customFormat="1" ht="267.75">
      <c r="A13" s="323"/>
      <c r="B13" s="45" t="s">
        <v>3591</v>
      </c>
      <c r="C13" s="618"/>
      <c r="D13" s="349"/>
      <c r="E13" s="668"/>
      <c r="F13" s="324"/>
      <c r="G13" s="43"/>
      <c r="H13" s="325"/>
      <c r="I13" s="325"/>
      <c r="J13" s="325"/>
      <c r="K13" s="325"/>
      <c r="L13" s="325"/>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row>
    <row r="14" spans="1:1025" s="326" customFormat="1" ht="102">
      <c r="A14" s="323"/>
      <c r="B14" s="45" t="s">
        <v>3573</v>
      </c>
      <c r="C14" s="618"/>
      <c r="D14" s="349"/>
      <c r="E14" s="668"/>
      <c r="F14" s="324"/>
      <c r="G14" s="43"/>
      <c r="H14" s="325"/>
      <c r="I14" s="325"/>
      <c r="J14" s="325"/>
      <c r="K14" s="325"/>
      <c r="L14" s="325"/>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row>
    <row r="15" spans="1:1025" s="326" customFormat="1">
      <c r="A15" s="323"/>
      <c r="B15" s="45"/>
      <c r="C15" s="618"/>
      <c r="D15" s="349"/>
      <c r="E15" s="668"/>
      <c r="F15" s="324"/>
      <c r="G15" s="43"/>
      <c r="H15" s="325"/>
      <c r="I15" s="325"/>
      <c r="J15" s="325"/>
      <c r="K15" s="325"/>
      <c r="L15" s="325"/>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row>
    <row r="16" spans="1:1025" s="427" customFormat="1">
      <c r="A16" s="660" t="s">
        <v>558</v>
      </c>
      <c r="B16" s="322" t="s">
        <v>3574</v>
      </c>
      <c r="C16" s="658"/>
      <c r="D16" s="665"/>
      <c r="E16" s="666"/>
      <c r="F16" s="667"/>
      <c r="G16" s="43"/>
      <c r="H16" s="325"/>
      <c r="I16" s="325"/>
      <c r="J16" s="325"/>
      <c r="K16" s="325"/>
      <c r="L16" s="325"/>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025" s="427" customFormat="1">
      <c r="A17" s="252"/>
      <c r="C17" s="43"/>
      <c r="D17" s="654"/>
      <c r="E17" s="664"/>
      <c r="F17" s="655"/>
      <c r="G17" s="43"/>
      <c r="H17" s="325"/>
      <c r="I17" s="325"/>
      <c r="J17" s="325"/>
      <c r="K17" s="325"/>
      <c r="L17" s="325"/>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025" s="326" customFormat="1" ht="280.5">
      <c r="A18" s="323"/>
      <c r="B18" s="126" t="s">
        <v>3592</v>
      </c>
      <c r="C18" s="25"/>
      <c r="D18" s="349"/>
      <c r="E18" s="350"/>
      <c r="F18" s="324"/>
      <c r="G18" s="43"/>
      <c r="H18" s="325"/>
      <c r="I18" s="325"/>
      <c r="J18" s="325"/>
      <c r="K18" s="325"/>
      <c r="L18" s="325"/>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row>
    <row r="19" spans="1:1025" s="326" customFormat="1" ht="267.75">
      <c r="A19" s="323"/>
      <c r="B19" s="126" t="s">
        <v>3575</v>
      </c>
      <c r="C19" s="25"/>
      <c r="D19" s="349"/>
      <c r="E19" s="350"/>
      <c r="F19" s="324"/>
      <c r="G19" s="43"/>
      <c r="H19" s="325"/>
      <c r="I19" s="325"/>
      <c r="J19" s="325"/>
      <c r="K19" s="325"/>
      <c r="L19" s="325"/>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row>
    <row r="20" spans="1:1025" s="326" customFormat="1" ht="267.75">
      <c r="A20" s="323"/>
      <c r="B20" s="126" t="s">
        <v>3576</v>
      </c>
      <c r="C20" s="25"/>
      <c r="D20" s="349"/>
      <c r="E20" s="350"/>
      <c r="F20" s="324"/>
      <c r="G20" s="43"/>
      <c r="H20" s="325"/>
      <c r="I20" s="325"/>
      <c r="J20" s="325"/>
      <c r="K20" s="325"/>
      <c r="L20" s="325"/>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row>
    <row r="21" spans="1:1025" s="326" customFormat="1">
      <c r="A21" s="323"/>
      <c r="B21" s="65"/>
      <c r="C21" s="25"/>
      <c r="D21" s="349"/>
      <c r="E21" s="350"/>
      <c r="F21" s="324"/>
      <c r="G21" s="43"/>
      <c r="H21" s="325"/>
      <c r="I21" s="325"/>
      <c r="J21" s="325"/>
      <c r="K21" s="325"/>
      <c r="L21" s="325"/>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row>
    <row r="22" spans="1:1025" s="427" customFormat="1">
      <c r="A22" s="660" t="s">
        <v>557</v>
      </c>
      <c r="B22" s="322" t="s">
        <v>2657</v>
      </c>
      <c r="C22" s="658"/>
      <c r="D22" s="665"/>
      <c r="E22" s="666"/>
      <c r="F22" s="667"/>
      <c r="G22" s="43"/>
      <c r="H22" s="325"/>
      <c r="I22" s="325"/>
      <c r="J22" s="325"/>
      <c r="K22" s="325"/>
      <c r="L22" s="325"/>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025" s="427" customFormat="1">
      <c r="A23" s="252"/>
      <c r="C23" s="43"/>
      <c r="D23" s="654"/>
      <c r="E23" s="664"/>
      <c r="F23" s="655"/>
      <c r="G23" s="43"/>
      <c r="H23" s="325"/>
      <c r="I23" s="325"/>
      <c r="J23" s="325"/>
      <c r="K23" s="325"/>
      <c r="L23" s="325"/>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025" s="427" customFormat="1">
      <c r="A24" s="660" t="s">
        <v>610</v>
      </c>
      <c r="B24" s="322" t="s">
        <v>2658</v>
      </c>
      <c r="C24" s="658"/>
      <c r="D24" s="665"/>
      <c r="E24" s="666"/>
      <c r="F24" s="667"/>
      <c r="G24" s="43"/>
      <c r="H24" s="325"/>
      <c r="I24" s="325"/>
      <c r="J24" s="325"/>
      <c r="K24" s="325"/>
      <c r="L24" s="325"/>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row>
    <row r="25" spans="1:1025" s="427" customFormat="1">
      <c r="A25" s="252"/>
      <c r="C25" s="43"/>
      <c r="D25" s="654"/>
      <c r="E25" s="664"/>
      <c r="F25" s="655"/>
      <c r="G25" s="43"/>
      <c r="H25" s="325"/>
      <c r="I25" s="325"/>
      <c r="J25" s="325"/>
      <c r="K25" s="325"/>
      <c r="L25" s="325"/>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row>
    <row r="26" spans="1:1025" s="326" customFormat="1" ht="140.25">
      <c r="A26" s="323"/>
      <c r="B26" s="65" t="s">
        <v>3577</v>
      </c>
      <c r="C26" s="25"/>
      <c r="D26" s="349"/>
      <c r="E26" s="350"/>
      <c r="F26" s="324"/>
      <c r="G26" s="43"/>
      <c r="H26" s="325"/>
      <c r="I26" s="325"/>
      <c r="J26" s="325"/>
      <c r="K26" s="325"/>
      <c r="L26" s="325"/>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row>
    <row r="27" spans="1:1025" s="326" customFormat="1" ht="178.5">
      <c r="A27" s="323"/>
      <c r="B27" s="65" t="s">
        <v>3578</v>
      </c>
      <c r="C27" s="25"/>
      <c r="D27" s="349"/>
      <c r="E27" s="350"/>
      <c r="F27" s="324"/>
      <c r="G27" s="43"/>
      <c r="H27" s="325"/>
      <c r="I27" s="325"/>
      <c r="J27" s="325"/>
      <c r="K27" s="325"/>
      <c r="L27" s="325"/>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row>
    <row r="28" spans="1:1025" s="427" customFormat="1">
      <c r="A28" s="660" t="s">
        <v>611</v>
      </c>
      <c r="B28" s="322" t="s">
        <v>51</v>
      </c>
      <c r="C28" s="658"/>
      <c r="D28" s="665"/>
      <c r="E28" s="666"/>
      <c r="F28" s="667"/>
      <c r="G28" s="43"/>
      <c r="H28" s="325"/>
      <c r="I28" s="325"/>
      <c r="J28" s="325"/>
      <c r="K28" s="325"/>
      <c r="L28" s="325"/>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row>
    <row r="29" spans="1:1025" s="427" customFormat="1">
      <c r="A29" s="252"/>
      <c r="C29" s="43"/>
      <c r="D29" s="654"/>
      <c r="E29" s="664"/>
      <c r="F29" s="655"/>
      <c r="G29" s="43"/>
      <c r="H29" s="325"/>
      <c r="I29" s="325"/>
      <c r="J29" s="325"/>
      <c r="K29" s="325"/>
      <c r="L29" s="325"/>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row>
    <row r="30" spans="1:1025" s="326" customFormat="1" ht="165.75">
      <c r="A30" s="323"/>
      <c r="B30" s="65" t="s">
        <v>3579</v>
      </c>
      <c r="C30" s="25"/>
      <c r="D30" s="349"/>
      <c r="E30" s="350"/>
      <c r="F30" s="324"/>
      <c r="G30" s="43"/>
      <c r="H30" s="325"/>
      <c r="I30" s="325"/>
      <c r="J30" s="325"/>
      <c r="K30" s="325"/>
      <c r="L30" s="325"/>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row>
    <row r="31" spans="1:1025" s="326" customFormat="1" ht="140.25">
      <c r="A31" s="323"/>
      <c r="B31" s="65" t="s">
        <v>3580</v>
      </c>
      <c r="C31" s="25"/>
      <c r="D31" s="349"/>
      <c r="E31" s="350"/>
      <c r="F31" s="324"/>
      <c r="G31" s="43"/>
      <c r="H31" s="325"/>
      <c r="I31" s="325"/>
      <c r="J31" s="325"/>
      <c r="K31" s="325"/>
      <c r="L31" s="325"/>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row>
    <row r="32" spans="1:1025" s="326" customFormat="1" ht="102">
      <c r="A32" s="323"/>
      <c r="B32" s="65" t="s">
        <v>3581</v>
      </c>
      <c r="C32" s="25"/>
      <c r="D32" s="349"/>
      <c r="E32" s="350"/>
      <c r="F32" s="324"/>
      <c r="G32" s="43"/>
      <c r="H32" s="325"/>
      <c r="I32" s="325"/>
      <c r="J32" s="325"/>
      <c r="K32" s="325"/>
      <c r="L32" s="325"/>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34"/>
      <c r="ADT32" s="34"/>
      <c r="ADU32" s="34"/>
      <c r="ADV32" s="34"/>
      <c r="ADW32" s="34"/>
      <c r="ADX32" s="34"/>
      <c r="ADY32" s="34"/>
      <c r="ADZ32" s="34"/>
      <c r="AEA32" s="34"/>
      <c r="AEB32" s="34"/>
      <c r="AEC32" s="34"/>
      <c r="AED32" s="34"/>
      <c r="AEE32" s="34"/>
      <c r="AEF32" s="34"/>
      <c r="AEG32" s="34"/>
      <c r="AEH32" s="34"/>
      <c r="AEI32" s="34"/>
      <c r="AEJ32" s="34"/>
      <c r="AEK32" s="34"/>
      <c r="AEL32" s="34"/>
      <c r="AEM32" s="34"/>
      <c r="AEN32" s="34"/>
      <c r="AEO32" s="34"/>
      <c r="AEP32" s="34"/>
      <c r="AEQ32" s="34"/>
      <c r="AER32" s="34"/>
      <c r="AES32" s="34"/>
      <c r="AET32" s="34"/>
      <c r="AEU32" s="34"/>
      <c r="AEV32" s="34"/>
      <c r="AEW32" s="34"/>
      <c r="AEX32" s="34"/>
      <c r="AEY32" s="34"/>
      <c r="AEZ32" s="34"/>
      <c r="AFA32" s="34"/>
      <c r="AFB32" s="34"/>
      <c r="AFC32" s="34"/>
      <c r="AFD32" s="34"/>
      <c r="AFE32" s="34"/>
      <c r="AFF32" s="34"/>
      <c r="AFG32" s="34"/>
      <c r="AFH32" s="34"/>
      <c r="AFI32" s="34"/>
      <c r="AFJ32" s="34"/>
      <c r="AFK32" s="34"/>
      <c r="AFL32" s="34"/>
      <c r="AFM32" s="34"/>
      <c r="AFN32" s="34"/>
      <c r="AFO32" s="34"/>
      <c r="AFP32" s="34"/>
      <c r="AFQ32" s="34"/>
      <c r="AFR32" s="34"/>
      <c r="AFS32" s="34"/>
      <c r="AFT32" s="34"/>
      <c r="AFU32" s="34"/>
      <c r="AFV32" s="34"/>
      <c r="AFW32" s="34"/>
      <c r="AFX32" s="34"/>
      <c r="AFY32" s="34"/>
      <c r="AFZ32" s="34"/>
      <c r="AGA32" s="34"/>
      <c r="AGB32" s="34"/>
      <c r="AGC32" s="34"/>
      <c r="AGD32" s="34"/>
      <c r="AGE32" s="34"/>
      <c r="AGF32" s="34"/>
      <c r="AGG32" s="34"/>
      <c r="AGH32" s="34"/>
      <c r="AGI32" s="34"/>
      <c r="AGJ32" s="34"/>
      <c r="AGK32" s="34"/>
      <c r="AGL32" s="34"/>
      <c r="AGM32" s="34"/>
      <c r="AGN32" s="34"/>
      <c r="AGO32" s="34"/>
      <c r="AGP32" s="34"/>
      <c r="AGQ32" s="34"/>
      <c r="AGR32" s="34"/>
      <c r="AGS32" s="34"/>
      <c r="AGT32" s="34"/>
      <c r="AGU32" s="34"/>
      <c r="AGV32" s="34"/>
      <c r="AGW32" s="34"/>
      <c r="AGX32" s="34"/>
      <c r="AGY32" s="34"/>
      <c r="AGZ32" s="34"/>
      <c r="AHA32" s="34"/>
      <c r="AHB32" s="34"/>
      <c r="AHC32" s="34"/>
      <c r="AHD32" s="34"/>
      <c r="AHE32" s="34"/>
      <c r="AHF32" s="34"/>
      <c r="AHG32" s="34"/>
      <c r="AHH32" s="34"/>
      <c r="AHI32" s="34"/>
      <c r="AHJ32" s="34"/>
      <c r="AHK32" s="34"/>
      <c r="AHL32" s="34"/>
      <c r="AHM32" s="34"/>
      <c r="AHN32" s="34"/>
      <c r="AHO32" s="34"/>
      <c r="AHP32" s="34"/>
      <c r="AHQ32" s="34"/>
      <c r="AHR32" s="34"/>
      <c r="AHS32" s="34"/>
      <c r="AHT32" s="34"/>
      <c r="AHU32" s="34"/>
      <c r="AHV32" s="34"/>
      <c r="AHW32" s="34"/>
      <c r="AHX32" s="34"/>
      <c r="AHY32" s="34"/>
      <c r="AHZ32" s="34"/>
      <c r="AIA32" s="34"/>
      <c r="AIB32" s="34"/>
      <c r="AIC32" s="34"/>
      <c r="AID32" s="34"/>
      <c r="AIE32" s="34"/>
      <c r="AIF32" s="34"/>
      <c r="AIG32" s="34"/>
      <c r="AIH32" s="34"/>
      <c r="AII32" s="34"/>
      <c r="AIJ32" s="34"/>
      <c r="AIK32" s="34"/>
      <c r="AIL32" s="34"/>
      <c r="AIM32" s="34"/>
      <c r="AIN32" s="34"/>
      <c r="AIO32" s="34"/>
      <c r="AIP32" s="34"/>
      <c r="AIQ32" s="34"/>
      <c r="AIR32" s="34"/>
      <c r="AIS32" s="34"/>
      <c r="AIT32" s="34"/>
      <c r="AIU32" s="34"/>
      <c r="AIV32" s="34"/>
      <c r="AIW32" s="34"/>
      <c r="AIX32" s="34"/>
      <c r="AIY32" s="34"/>
      <c r="AIZ32" s="34"/>
      <c r="AJA32" s="34"/>
      <c r="AJB32" s="34"/>
      <c r="AJC32" s="34"/>
      <c r="AJD32" s="34"/>
      <c r="AJE32" s="34"/>
      <c r="AJF32" s="34"/>
      <c r="AJG32" s="34"/>
      <c r="AJH32" s="34"/>
      <c r="AJI32" s="34"/>
      <c r="AJJ32" s="34"/>
      <c r="AJK32" s="34"/>
      <c r="AJL32" s="34"/>
      <c r="AJM32" s="34"/>
      <c r="AJN32" s="34"/>
      <c r="AJO32" s="34"/>
      <c r="AJP32" s="34"/>
      <c r="AJQ32" s="34"/>
      <c r="AJR32" s="34"/>
      <c r="AJS32" s="34"/>
      <c r="AJT32" s="34"/>
      <c r="AJU32" s="34"/>
      <c r="AJV32" s="34"/>
      <c r="AJW32" s="34"/>
      <c r="AJX32" s="34"/>
      <c r="AJY32" s="34"/>
      <c r="AJZ32" s="34"/>
      <c r="AKA32" s="34"/>
      <c r="AKB32" s="34"/>
      <c r="AKC32" s="34"/>
      <c r="AKD32" s="34"/>
      <c r="AKE32" s="34"/>
      <c r="AKF32" s="34"/>
      <c r="AKG32" s="34"/>
      <c r="AKH32" s="34"/>
      <c r="AKI32" s="34"/>
      <c r="AKJ32" s="34"/>
      <c r="AKK32" s="34"/>
      <c r="AKL32" s="34"/>
      <c r="AKM32" s="34"/>
      <c r="AKN32" s="34"/>
      <c r="AKO32" s="34"/>
      <c r="AKP32" s="34"/>
      <c r="AKQ32" s="34"/>
      <c r="AKR32" s="34"/>
      <c r="AKS32" s="34"/>
      <c r="AKT32" s="34"/>
      <c r="AKU32" s="34"/>
      <c r="AKV32" s="34"/>
      <c r="AKW32" s="34"/>
      <c r="AKX32" s="34"/>
      <c r="AKY32" s="34"/>
      <c r="AKZ32" s="34"/>
      <c r="ALA32" s="34"/>
      <c r="ALB32" s="34"/>
      <c r="ALC32" s="34"/>
      <c r="ALD32" s="34"/>
      <c r="ALE32" s="34"/>
      <c r="ALF32" s="34"/>
      <c r="ALG32" s="34"/>
      <c r="ALH32" s="34"/>
      <c r="ALI32" s="34"/>
      <c r="ALJ32" s="34"/>
      <c r="ALK32" s="34"/>
      <c r="ALL32" s="34"/>
      <c r="ALM32" s="34"/>
      <c r="ALN32" s="34"/>
      <c r="ALO32" s="34"/>
      <c r="ALP32" s="34"/>
      <c r="ALQ32" s="34"/>
      <c r="ALR32" s="34"/>
      <c r="ALS32" s="34"/>
      <c r="ALT32" s="34"/>
      <c r="ALU32" s="34"/>
      <c r="ALV32" s="34"/>
      <c r="ALW32" s="34"/>
      <c r="ALX32" s="34"/>
      <c r="ALY32" s="34"/>
      <c r="ALZ32" s="34"/>
      <c r="AMA32" s="34"/>
      <c r="AMB32" s="34"/>
      <c r="AMC32" s="34"/>
      <c r="AMD32" s="34"/>
      <c r="AME32" s="34"/>
      <c r="AMF32" s="34"/>
      <c r="AMG32" s="34"/>
      <c r="AMH32" s="34"/>
      <c r="AMI32" s="34"/>
      <c r="AMJ32" s="34"/>
      <c r="AMK32" s="34"/>
    </row>
    <row r="33" spans="1:1025" s="326" customFormat="1" ht="153">
      <c r="A33" s="323"/>
      <c r="B33" s="65" t="s">
        <v>2659</v>
      </c>
      <c r="C33" s="25"/>
      <c r="D33" s="349"/>
      <c r="E33" s="350"/>
      <c r="F33" s="324"/>
      <c r="G33" s="43"/>
      <c r="H33" s="325"/>
      <c r="I33" s="325"/>
      <c r="J33" s="325"/>
      <c r="K33" s="325"/>
      <c r="L33" s="325"/>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c r="ADS33" s="34"/>
      <c r="ADT33" s="34"/>
      <c r="ADU33" s="34"/>
      <c r="ADV33" s="34"/>
      <c r="ADW33" s="34"/>
      <c r="ADX33" s="34"/>
      <c r="ADY33" s="34"/>
      <c r="ADZ33" s="34"/>
      <c r="AEA33" s="34"/>
      <c r="AEB33" s="34"/>
      <c r="AEC33" s="34"/>
      <c r="AED33" s="34"/>
      <c r="AEE33" s="34"/>
      <c r="AEF33" s="34"/>
      <c r="AEG33" s="34"/>
      <c r="AEH33" s="34"/>
      <c r="AEI33" s="34"/>
      <c r="AEJ33" s="34"/>
      <c r="AEK33" s="34"/>
      <c r="AEL33" s="34"/>
      <c r="AEM33" s="34"/>
      <c r="AEN33" s="34"/>
      <c r="AEO33" s="34"/>
      <c r="AEP33" s="34"/>
      <c r="AEQ33" s="34"/>
      <c r="AER33" s="34"/>
      <c r="AES33" s="34"/>
      <c r="AET33" s="34"/>
      <c r="AEU33" s="34"/>
      <c r="AEV33" s="34"/>
      <c r="AEW33" s="34"/>
      <c r="AEX33" s="34"/>
      <c r="AEY33" s="34"/>
      <c r="AEZ33" s="34"/>
      <c r="AFA33" s="34"/>
      <c r="AFB33" s="34"/>
      <c r="AFC33" s="34"/>
      <c r="AFD33" s="34"/>
      <c r="AFE33" s="34"/>
      <c r="AFF33" s="34"/>
      <c r="AFG33" s="34"/>
      <c r="AFH33" s="34"/>
      <c r="AFI33" s="34"/>
      <c r="AFJ33" s="34"/>
      <c r="AFK33" s="34"/>
      <c r="AFL33" s="34"/>
      <c r="AFM33" s="34"/>
      <c r="AFN33" s="34"/>
      <c r="AFO33" s="34"/>
      <c r="AFP33" s="34"/>
      <c r="AFQ33" s="34"/>
      <c r="AFR33" s="34"/>
      <c r="AFS33" s="34"/>
      <c r="AFT33" s="34"/>
      <c r="AFU33" s="34"/>
      <c r="AFV33" s="34"/>
      <c r="AFW33" s="34"/>
      <c r="AFX33" s="34"/>
      <c r="AFY33" s="34"/>
      <c r="AFZ33" s="34"/>
      <c r="AGA33" s="34"/>
      <c r="AGB33" s="34"/>
      <c r="AGC33" s="34"/>
      <c r="AGD33" s="34"/>
      <c r="AGE33" s="34"/>
      <c r="AGF33" s="34"/>
      <c r="AGG33" s="34"/>
      <c r="AGH33" s="34"/>
      <c r="AGI33" s="34"/>
      <c r="AGJ33" s="34"/>
      <c r="AGK33" s="34"/>
      <c r="AGL33" s="34"/>
      <c r="AGM33" s="34"/>
      <c r="AGN33" s="34"/>
      <c r="AGO33" s="34"/>
      <c r="AGP33" s="34"/>
      <c r="AGQ33" s="34"/>
      <c r="AGR33" s="34"/>
      <c r="AGS33" s="34"/>
      <c r="AGT33" s="34"/>
      <c r="AGU33" s="34"/>
      <c r="AGV33" s="34"/>
      <c r="AGW33" s="34"/>
      <c r="AGX33" s="34"/>
      <c r="AGY33" s="34"/>
      <c r="AGZ33" s="34"/>
      <c r="AHA33" s="34"/>
      <c r="AHB33" s="34"/>
      <c r="AHC33" s="34"/>
      <c r="AHD33" s="34"/>
      <c r="AHE33" s="34"/>
      <c r="AHF33" s="34"/>
      <c r="AHG33" s="34"/>
      <c r="AHH33" s="34"/>
      <c r="AHI33" s="34"/>
      <c r="AHJ33" s="34"/>
      <c r="AHK33" s="34"/>
      <c r="AHL33" s="34"/>
      <c r="AHM33" s="34"/>
      <c r="AHN33" s="34"/>
      <c r="AHO33" s="34"/>
      <c r="AHP33" s="34"/>
      <c r="AHQ33" s="34"/>
      <c r="AHR33" s="34"/>
      <c r="AHS33" s="34"/>
      <c r="AHT33" s="34"/>
      <c r="AHU33" s="34"/>
      <c r="AHV33" s="34"/>
      <c r="AHW33" s="34"/>
      <c r="AHX33" s="34"/>
      <c r="AHY33" s="34"/>
      <c r="AHZ33" s="34"/>
      <c r="AIA33" s="34"/>
      <c r="AIB33" s="34"/>
      <c r="AIC33" s="34"/>
      <c r="AID33" s="34"/>
      <c r="AIE33" s="34"/>
      <c r="AIF33" s="34"/>
      <c r="AIG33" s="34"/>
      <c r="AIH33" s="34"/>
      <c r="AII33" s="34"/>
      <c r="AIJ33" s="34"/>
      <c r="AIK33" s="34"/>
      <c r="AIL33" s="34"/>
      <c r="AIM33" s="34"/>
      <c r="AIN33" s="34"/>
      <c r="AIO33" s="34"/>
      <c r="AIP33" s="34"/>
      <c r="AIQ33" s="34"/>
      <c r="AIR33" s="34"/>
      <c r="AIS33" s="34"/>
      <c r="AIT33" s="34"/>
      <c r="AIU33" s="34"/>
      <c r="AIV33" s="34"/>
      <c r="AIW33" s="34"/>
      <c r="AIX33" s="34"/>
      <c r="AIY33" s="34"/>
      <c r="AIZ33" s="34"/>
      <c r="AJA33" s="34"/>
      <c r="AJB33" s="34"/>
      <c r="AJC33" s="34"/>
      <c r="AJD33" s="34"/>
      <c r="AJE33" s="34"/>
      <c r="AJF33" s="34"/>
      <c r="AJG33" s="34"/>
      <c r="AJH33" s="34"/>
      <c r="AJI33" s="34"/>
      <c r="AJJ33" s="34"/>
      <c r="AJK33" s="34"/>
      <c r="AJL33" s="34"/>
      <c r="AJM33" s="34"/>
      <c r="AJN33" s="34"/>
      <c r="AJO33" s="34"/>
      <c r="AJP33" s="34"/>
      <c r="AJQ33" s="34"/>
      <c r="AJR33" s="34"/>
      <c r="AJS33" s="34"/>
      <c r="AJT33" s="34"/>
      <c r="AJU33" s="34"/>
      <c r="AJV33" s="34"/>
      <c r="AJW33" s="34"/>
      <c r="AJX33" s="34"/>
      <c r="AJY33" s="34"/>
      <c r="AJZ33" s="34"/>
      <c r="AKA33" s="34"/>
      <c r="AKB33" s="34"/>
      <c r="AKC33" s="34"/>
      <c r="AKD33" s="34"/>
      <c r="AKE33" s="34"/>
      <c r="AKF33" s="34"/>
      <c r="AKG33" s="34"/>
      <c r="AKH33" s="34"/>
      <c r="AKI33" s="34"/>
      <c r="AKJ33" s="34"/>
      <c r="AKK33" s="34"/>
      <c r="AKL33" s="34"/>
      <c r="AKM33" s="34"/>
      <c r="AKN33" s="34"/>
      <c r="AKO33" s="34"/>
      <c r="AKP33" s="34"/>
      <c r="AKQ33" s="34"/>
      <c r="AKR33" s="34"/>
      <c r="AKS33" s="34"/>
      <c r="AKT33" s="34"/>
      <c r="AKU33" s="34"/>
      <c r="AKV33" s="34"/>
      <c r="AKW33" s="34"/>
      <c r="AKX33" s="34"/>
      <c r="AKY33" s="34"/>
      <c r="AKZ33" s="34"/>
      <c r="ALA33" s="34"/>
      <c r="ALB33" s="34"/>
      <c r="ALC33" s="34"/>
      <c r="ALD33" s="34"/>
      <c r="ALE33" s="34"/>
      <c r="ALF33" s="34"/>
      <c r="ALG33" s="34"/>
      <c r="ALH33" s="34"/>
      <c r="ALI33" s="34"/>
      <c r="ALJ33" s="34"/>
      <c r="ALK33" s="34"/>
      <c r="ALL33" s="34"/>
      <c r="ALM33" s="34"/>
      <c r="ALN33" s="34"/>
      <c r="ALO33" s="34"/>
      <c r="ALP33" s="34"/>
      <c r="ALQ33" s="34"/>
      <c r="ALR33" s="34"/>
      <c r="ALS33" s="34"/>
      <c r="ALT33" s="34"/>
      <c r="ALU33" s="34"/>
      <c r="ALV33" s="34"/>
      <c r="ALW33" s="34"/>
      <c r="ALX33" s="34"/>
      <c r="ALY33" s="34"/>
      <c r="ALZ33" s="34"/>
      <c r="AMA33" s="34"/>
      <c r="AMB33" s="34"/>
      <c r="AMC33" s="34"/>
      <c r="AMD33" s="34"/>
      <c r="AME33" s="34"/>
      <c r="AMF33" s="34"/>
      <c r="AMG33" s="34"/>
      <c r="AMH33" s="34"/>
      <c r="AMI33" s="34"/>
      <c r="AMJ33" s="34"/>
      <c r="AMK33" s="34"/>
    </row>
    <row r="34" spans="1:1025" s="326" customFormat="1" ht="153">
      <c r="A34" s="323"/>
      <c r="B34" s="65" t="s">
        <v>2660</v>
      </c>
      <c r="C34" s="25"/>
      <c r="D34" s="349"/>
      <c r="E34" s="350"/>
      <c r="F34" s="324"/>
      <c r="G34" s="43"/>
      <c r="H34" s="325"/>
      <c r="I34" s="325"/>
      <c r="J34" s="325"/>
      <c r="K34" s="325"/>
      <c r="L34" s="32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c r="ADS34" s="34"/>
      <c r="ADT34" s="34"/>
      <c r="ADU34" s="34"/>
      <c r="ADV34" s="34"/>
      <c r="ADW34" s="34"/>
      <c r="ADX34" s="34"/>
      <c r="ADY34" s="34"/>
      <c r="ADZ34" s="34"/>
      <c r="AEA34" s="34"/>
      <c r="AEB34" s="34"/>
      <c r="AEC34" s="34"/>
      <c r="AED34" s="34"/>
      <c r="AEE34" s="34"/>
      <c r="AEF34" s="34"/>
      <c r="AEG34" s="34"/>
      <c r="AEH34" s="34"/>
      <c r="AEI34" s="34"/>
      <c r="AEJ34" s="34"/>
      <c r="AEK34" s="34"/>
      <c r="AEL34" s="34"/>
      <c r="AEM34" s="34"/>
      <c r="AEN34" s="34"/>
      <c r="AEO34" s="34"/>
      <c r="AEP34" s="34"/>
      <c r="AEQ34" s="34"/>
      <c r="AER34" s="34"/>
      <c r="AES34" s="34"/>
      <c r="AET34" s="34"/>
      <c r="AEU34" s="34"/>
      <c r="AEV34" s="34"/>
      <c r="AEW34" s="34"/>
      <c r="AEX34" s="34"/>
      <c r="AEY34" s="34"/>
      <c r="AEZ34" s="34"/>
      <c r="AFA34" s="34"/>
      <c r="AFB34" s="34"/>
      <c r="AFC34" s="34"/>
      <c r="AFD34" s="34"/>
      <c r="AFE34" s="34"/>
      <c r="AFF34" s="34"/>
      <c r="AFG34" s="34"/>
      <c r="AFH34" s="34"/>
      <c r="AFI34" s="34"/>
      <c r="AFJ34" s="34"/>
      <c r="AFK34" s="34"/>
      <c r="AFL34" s="34"/>
      <c r="AFM34" s="34"/>
      <c r="AFN34" s="34"/>
      <c r="AFO34" s="34"/>
      <c r="AFP34" s="34"/>
      <c r="AFQ34" s="34"/>
      <c r="AFR34" s="34"/>
      <c r="AFS34" s="34"/>
      <c r="AFT34" s="34"/>
      <c r="AFU34" s="34"/>
      <c r="AFV34" s="34"/>
      <c r="AFW34" s="34"/>
      <c r="AFX34" s="34"/>
      <c r="AFY34" s="34"/>
      <c r="AFZ34" s="34"/>
      <c r="AGA34" s="34"/>
      <c r="AGB34" s="34"/>
      <c r="AGC34" s="34"/>
      <c r="AGD34" s="34"/>
      <c r="AGE34" s="34"/>
      <c r="AGF34" s="34"/>
      <c r="AGG34" s="34"/>
      <c r="AGH34" s="34"/>
      <c r="AGI34" s="34"/>
      <c r="AGJ34" s="34"/>
      <c r="AGK34" s="34"/>
      <c r="AGL34" s="34"/>
      <c r="AGM34" s="34"/>
      <c r="AGN34" s="34"/>
      <c r="AGO34" s="34"/>
      <c r="AGP34" s="34"/>
      <c r="AGQ34" s="34"/>
      <c r="AGR34" s="34"/>
      <c r="AGS34" s="34"/>
      <c r="AGT34" s="34"/>
      <c r="AGU34" s="34"/>
      <c r="AGV34" s="34"/>
      <c r="AGW34" s="34"/>
      <c r="AGX34" s="34"/>
      <c r="AGY34" s="34"/>
      <c r="AGZ34" s="34"/>
      <c r="AHA34" s="34"/>
      <c r="AHB34" s="34"/>
      <c r="AHC34" s="34"/>
      <c r="AHD34" s="34"/>
      <c r="AHE34" s="34"/>
      <c r="AHF34" s="34"/>
      <c r="AHG34" s="34"/>
      <c r="AHH34" s="34"/>
      <c r="AHI34" s="34"/>
      <c r="AHJ34" s="34"/>
      <c r="AHK34" s="34"/>
      <c r="AHL34" s="34"/>
      <c r="AHM34" s="34"/>
      <c r="AHN34" s="34"/>
      <c r="AHO34" s="34"/>
      <c r="AHP34" s="34"/>
      <c r="AHQ34" s="34"/>
      <c r="AHR34" s="34"/>
      <c r="AHS34" s="34"/>
      <c r="AHT34" s="34"/>
      <c r="AHU34" s="34"/>
      <c r="AHV34" s="34"/>
      <c r="AHW34" s="34"/>
      <c r="AHX34" s="34"/>
      <c r="AHY34" s="34"/>
      <c r="AHZ34" s="34"/>
      <c r="AIA34" s="34"/>
      <c r="AIB34" s="34"/>
      <c r="AIC34" s="34"/>
      <c r="AID34" s="34"/>
      <c r="AIE34" s="34"/>
      <c r="AIF34" s="34"/>
      <c r="AIG34" s="34"/>
      <c r="AIH34" s="34"/>
      <c r="AII34" s="34"/>
      <c r="AIJ34" s="34"/>
      <c r="AIK34" s="34"/>
      <c r="AIL34" s="34"/>
      <c r="AIM34" s="34"/>
      <c r="AIN34" s="34"/>
      <c r="AIO34" s="34"/>
      <c r="AIP34" s="34"/>
      <c r="AIQ34" s="34"/>
      <c r="AIR34" s="34"/>
      <c r="AIS34" s="34"/>
      <c r="AIT34" s="34"/>
      <c r="AIU34" s="34"/>
      <c r="AIV34" s="34"/>
      <c r="AIW34" s="34"/>
      <c r="AIX34" s="34"/>
      <c r="AIY34" s="34"/>
      <c r="AIZ34" s="34"/>
      <c r="AJA34" s="34"/>
      <c r="AJB34" s="34"/>
      <c r="AJC34" s="34"/>
      <c r="AJD34" s="34"/>
      <c r="AJE34" s="34"/>
      <c r="AJF34" s="34"/>
      <c r="AJG34" s="34"/>
      <c r="AJH34" s="34"/>
      <c r="AJI34" s="34"/>
      <c r="AJJ34" s="34"/>
      <c r="AJK34" s="34"/>
      <c r="AJL34" s="34"/>
      <c r="AJM34" s="34"/>
      <c r="AJN34" s="34"/>
      <c r="AJO34" s="34"/>
      <c r="AJP34" s="34"/>
      <c r="AJQ34" s="34"/>
      <c r="AJR34" s="34"/>
      <c r="AJS34" s="34"/>
      <c r="AJT34" s="34"/>
      <c r="AJU34" s="34"/>
      <c r="AJV34" s="34"/>
      <c r="AJW34" s="34"/>
      <c r="AJX34" s="34"/>
      <c r="AJY34" s="34"/>
      <c r="AJZ34" s="34"/>
      <c r="AKA34" s="34"/>
      <c r="AKB34" s="34"/>
      <c r="AKC34" s="34"/>
      <c r="AKD34" s="34"/>
      <c r="AKE34" s="34"/>
      <c r="AKF34" s="34"/>
      <c r="AKG34" s="34"/>
      <c r="AKH34" s="34"/>
      <c r="AKI34" s="34"/>
      <c r="AKJ34" s="34"/>
      <c r="AKK34" s="34"/>
      <c r="AKL34" s="34"/>
      <c r="AKM34" s="34"/>
      <c r="AKN34" s="34"/>
      <c r="AKO34" s="34"/>
      <c r="AKP34" s="34"/>
      <c r="AKQ34" s="34"/>
      <c r="AKR34" s="34"/>
      <c r="AKS34" s="34"/>
      <c r="AKT34" s="34"/>
      <c r="AKU34" s="34"/>
      <c r="AKV34" s="34"/>
      <c r="AKW34" s="34"/>
      <c r="AKX34" s="34"/>
      <c r="AKY34" s="34"/>
      <c r="AKZ34" s="34"/>
      <c r="ALA34" s="34"/>
      <c r="ALB34" s="34"/>
      <c r="ALC34" s="34"/>
      <c r="ALD34" s="34"/>
      <c r="ALE34" s="34"/>
      <c r="ALF34" s="34"/>
      <c r="ALG34" s="34"/>
      <c r="ALH34" s="34"/>
      <c r="ALI34" s="34"/>
      <c r="ALJ34" s="34"/>
      <c r="ALK34" s="34"/>
      <c r="ALL34" s="34"/>
      <c r="ALM34" s="34"/>
      <c r="ALN34" s="34"/>
      <c r="ALO34" s="34"/>
      <c r="ALP34" s="34"/>
      <c r="ALQ34" s="34"/>
      <c r="ALR34" s="34"/>
      <c r="ALS34" s="34"/>
      <c r="ALT34" s="34"/>
      <c r="ALU34" s="34"/>
      <c r="ALV34" s="34"/>
      <c r="ALW34" s="34"/>
      <c r="ALX34" s="34"/>
      <c r="ALY34" s="34"/>
      <c r="ALZ34" s="34"/>
      <c r="AMA34" s="34"/>
      <c r="AMB34" s="34"/>
      <c r="AMC34" s="34"/>
      <c r="AMD34" s="34"/>
      <c r="AME34" s="34"/>
      <c r="AMF34" s="34"/>
      <c r="AMG34" s="34"/>
      <c r="AMH34" s="34"/>
      <c r="AMI34" s="34"/>
      <c r="AMJ34" s="34"/>
      <c r="AMK34" s="34"/>
    </row>
    <row r="35" spans="1:1025" s="326" customFormat="1" ht="153">
      <c r="A35" s="323"/>
      <c r="B35" s="65" t="s">
        <v>3594</v>
      </c>
      <c r="C35" s="25"/>
      <c r="D35" s="349"/>
      <c r="E35" s="350"/>
      <c r="F35" s="324"/>
      <c r="G35" s="43"/>
      <c r="H35" s="325"/>
      <c r="I35" s="325"/>
      <c r="J35" s="325"/>
      <c r="K35" s="325"/>
      <c r="L35" s="325"/>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34"/>
      <c r="ADT35" s="34"/>
      <c r="ADU35" s="34"/>
      <c r="ADV35" s="34"/>
      <c r="ADW35" s="34"/>
      <c r="ADX35" s="34"/>
      <c r="ADY35" s="34"/>
      <c r="ADZ35" s="34"/>
      <c r="AEA35" s="34"/>
      <c r="AEB35" s="34"/>
      <c r="AEC35" s="34"/>
      <c r="AED35" s="34"/>
      <c r="AEE35" s="34"/>
      <c r="AEF35" s="34"/>
      <c r="AEG35" s="34"/>
      <c r="AEH35" s="34"/>
      <c r="AEI35" s="34"/>
      <c r="AEJ35" s="34"/>
      <c r="AEK35" s="34"/>
      <c r="AEL35" s="34"/>
      <c r="AEM35" s="34"/>
      <c r="AEN35" s="34"/>
      <c r="AEO35" s="34"/>
      <c r="AEP35" s="34"/>
      <c r="AEQ35" s="34"/>
      <c r="AER35" s="34"/>
      <c r="AES35" s="34"/>
      <c r="AET35" s="34"/>
      <c r="AEU35" s="34"/>
      <c r="AEV35" s="34"/>
      <c r="AEW35" s="34"/>
      <c r="AEX35" s="34"/>
      <c r="AEY35" s="34"/>
      <c r="AEZ35" s="34"/>
      <c r="AFA35" s="34"/>
      <c r="AFB35" s="34"/>
      <c r="AFC35" s="34"/>
      <c r="AFD35" s="34"/>
      <c r="AFE35" s="34"/>
      <c r="AFF35" s="34"/>
      <c r="AFG35" s="34"/>
      <c r="AFH35" s="34"/>
      <c r="AFI35" s="34"/>
      <c r="AFJ35" s="34"/>
      <c r="AFK35" s="34"/>
      <c r="AFL35" s="34"/>
      <c r="AFM35" s="34"/>
      <c r="AFN35" s="34"/>
      <c r="AFO35" s="34"/>
      <c r="AFP35" s="34"/>
      <c r="AFQ35" s="34"/>
      <c r="AFR35" s="34"/>
      <c r="AFS35" s="34"/>
      <c r="AFT35" s="34"/>
      <c r="AFU35" s="34"/>
      <c r="AFV35" s="34"/>
      <c r="AFW35" s="34"/>
      <c r="AFX35" s="34"/>
      <c r="AFY35" s="34"/>
      <c r="AFZ35" s="34"/>
      <c r="AGA35" s="34"/>
      <c r="AGB35" s="34"/>
      <c r="AGC35" s="34"/>
      <c r="AGD35" s="34"/>
      <c r="AGE35" s="34"/>
      <c r="AGF35" s="34"/>
      <c r="AGG35" s="34"/>
      <c r="AGH35" s="34"/>
      <c r="AGI35" s="34"/>
      <c r="AGJ35" s="34"/>
      <c r="AGK35" s="34"/>
      <c r="AGL35" s="34"/>
      <c r="AGM35" s="34"/>
      <c r="AGN35" s="34"/>
      <c r="AGO35" s="34"/>
      <c r="AGP35" s="34"/>
      <c r="AGQ35" s="34"/>
      <c r="AGR35" s="34"/>
      <c r="AGS35" s="34"/>
      <c r="AGT35" s="34"/>
      <c r="AGU35" s="34"/>
      <c r="AGV35" s="34"/>
      <c r="AGW35" s="34"/>
      <c r="AGX35" s="34"/>
      <c r="AGY35" s="34"/>
      <c r="AGZ35" s="34"/>
      <c r="AHA35" s="34"/>
      <c r="AHB35" s="34"/>
      <c r="AHC35" s="34"/>
      <c r="AHD35" s="34"/>
      <c r="AHE35" s="34"/>
      <c r="AHF35" s="34"/>
      <c r="AHG35" s="34"/>
      <c r="AHH35" s="34"/>
      <c r="AHI35" s="34"/>
      <c r="AHJ35" s="34"/>
      <c r="AHK35" s="34"/>
      <c r="AHL35" s="34"/>
      <c r="AHM35" s="34"/>
      <c r="AHN35" s="34"/>
      <c r="AHO35" s="34"/>
      <c r="AHP35" s="34"/>
      <c r="AHQ35" s="34"/>
      <c r="AHR35" s="34"/>
      <c r="AHS35" s="34"/>
      <c r="AHT35" s="34"/>
      <c r="AHU35" s="34"/>
      <c r="AHV35" s="34"/>
      <c r="AHW35" s="34"/>
      <c r="AHX35" s="34"/>
      <c r="AHY35" s="34"/>
      <c r="AHZ35" s="34"/>
      <c r="AIA35" s="34"/>
      <c r="AIB35" s="34"/>
      <c r="AIC35" s="34"/>
      <c r="AID35" s="34"/>
      <c r="AIE35" s="34"/>
      <c r="AIF35" s="34"/>
      <c r="AIG35" s="34"/>
      <c r="AIH35" s="34"/>
      <c r="AII35" s="34"/>
      <c r="AIJ35" s="34"/>
      <c r="AIK35" s="34"/>
      <c r="AIL35" s="34"/>
      <c r="AIM35" s="34"/>
      <c r="AIN35" s="34"/>
      <c r="AIO35" s="34"/>
      <c r="AIP35" s="34"/>
      <c r="AIQ35" s="34"/>
      <c r="AIR35" s="34"/>
      <c r="AIS35" s="34"/>
      <c r="AIT35" s="34"/>
      <c r="AIU35" s="34"/>
      <c r="AIV35" s="34"/>
      <c r="AIW35" s="34"/>
      <c r="AIX35" s="34"/>
      <c r="AIY35" s="34"/>
      <c r="AIZ35" s="34"/>
      <c r="AJA35" s="34"/>
      <c r="AJB35" s="34"/>
      <c r="AJC35" s="34"/>
      <c r="AJD35" s="34"/>
      <c r="AJE35" s="34"/>
      <c r="AJF35" s="34"/>
      <c r="AJG35" s="34"/>
      <c r="AJH35" s="34"/>
      <c r="AJI35" s="34"/>
      <c r="AJJ35" s="34"/>
      <c r="AJK35" s="34"/>
      <c r="AJL35" s="34"/>
      <c r="AJM35" s="34"/>
      <c r="AJN35" s="34"/>
      <c r="AJO35" s="34"/>
      <c r="AJP35" s="34"/>
      <c r="AJQ35" s="34"/>
      <c r="AJR35" s="34"/>
      <c r="AJS35" s="34"/>
      <c r="AJT35" s="34"/>
      <c r="AJU35" s="34"/>
      <c r="AJV35" s="34"/>
      <c r="AJW35" s="34"/>
      <c r="AJX35" s="34"/>
      <c r="AJY35" s="34"/>
      <c r="AJZ35" s="34"/>
      <c r="AKA35" s="34"/>
      <c r="AKB35" s="34"/>
      <c r="AKC35" s="34"/>
      <c r="AKD35" s="34"/>
      <c r="AKE35" s="34"/>
      <c r="AKF35" s="34"/>
      <c r="AKG35" s="34"/>
      <c r="AKH35" s="34"/>
      <c r="AKI35" s="34"/>
      <c r="AKJ35" s="34"/>
      <c r="AKK35" s="34"/>
      <c r="AKL35" s="34"/>
      <c r="AKM35" s="34"/>
      <c r="AKN35" s="34"/>
      <c r="AKO35" s="34"/>
      <c r="AKP35" s="34"/>
      <c r="AKQ35" s="34"/>
      <c r="AKR35" s="34"/>
      <c r="AKS35" s="34"/>
      <c r="AKT35" s="34"/>
      <c r="AKU35" s="34"/>
      <c r="AKV35" s="34"/>
      <c r="AKW35" s="34"/>
      <c r="AKX35" s="34"/>
      <c r="AKY35" s="34"/>
      <c r="AKZ35" s="34"/>
      <c r="ALA35" s="34"/>
      <c r="ALB35" s="34"/>
      <c r="ALC35" s="34"/>
      <c r="ALD35" s="34"/>
      <c r="ALE35" s="34"/>
      <c r="ALF35" s="34"/>
      <c r="ALG35" s="34"/>
      <c r="ALH35" s="34"/>
      <c r="ALI35" s="34"/>
      <c r="ALJ35" s="34"/>
      <c r="ALK35" s="34"/>
      <c r="ALL35" s="34"/>
      <c r="ALM35" s="34"/>
      <c r="ALN35" s="34"/>
      <c r="ALO35" s="34"/>
      <c r="ALP35" s="34"/>
      <c r="ALQ35" s="34"/>
      <c r="ALR35" s="34"/>
      <c r="ALS35" s="34"/>
      <c r="ALT35" s="34"/>
      <c r="ALU35" s="34"/>
      <c r="ALV35" s="34"/>
      <c r="ALW35" s="34"/>
      <c r="ALX35" s="34"/>
      <c r="ALY35" s="34"/>
      <c r="ALZ35" s="34"/>
      <c r="AMA35" s="34"/>
      <c r="AMB35" s="34"/>
      <c r="AMC35" s="34"/>
      <c r="AMD35" s="34"/>
      <c r="AME35" s="34"/>
      <c r="AMF35" s="34"/>
      <c r="AMG35" s="34"/>
      <c r="AMH35" s="34"/>
      <c r="AMI35" s="34"/>
      <c r="AMJ35" s="34"/>
      <c r="AMK35" s="34"/>
    </row>
    <row r="36" spans="1:1025" s="427" customFormat="1">
      <c r="A36" s="660" t="s">
        <v>612</v>
      </c>
      <c r="B36" s="322" t="s">
        <v>2661</v>
      </c>
      <c r="C36" s="658"/>
      <c r="D36" s="665"/>
      <c r="E36" s="666"/>
      <c r="F36" s="667"/>
      <c r="G36" s="43"/>
      <c r="H36" s="325"/>
      <c r="I36" s="325"/>
      <c r="J36" s="325"/>
      <c r="K36" s="325"/>
      <c r="L36" s="325"/>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row>
    <row r="37" spans="1:1025" s="427" customFormat="1">
      <c r="A37" s="323"/>
      <c r="B37" s="65"/>
      <c r="C37" s="43"/>
      <c r="D37" s="654"/>
      <c r="E37" s="664"/>
      <c r="F37" s="655"/>
      <c r="G37" s="43"/>
      <c r="H37" s="325"/>
      <c r="I37" s="325"/>
      <c r="J37" s="325"/>
      <c r="K37" s="325"/>
      <c r="L37" s="325"/>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row>
    <row r="38" spans="1:1025" s="326" customFormat="1" ht="140.25">
      <c r="A38" s="323"/>
      <c r="B38" s="65" t="s">
        <v>3582</v>
      </c>
      <c r="C38" s="25"/>
      <c r="D38" s="349"/>
      <c r="E38" s="350"/>
      <c r="F38" s="324"/>
      <c r="G38" s="43"/>
      <c r="H38" s="325"/>
      <c r="I38" s="325"/>
      <c r="J38" s="325"/>
      <c r="K38" s="325"/>
      <c r="L38" s="325"/>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c r="ADS38" s="34"/>
      <c r="ADT38" s="34"/>
      <c r="ADU38" s="34"/>
      <c r="ADV38" s="34"/>
      <c r="ADW38" s="34"/>
      <c r="ADX38" s="34"/>
      <c r="ADY38" s="34"/>
      <c r="ADZ38" s="34"/>
      <c r="AEA38" s="34"/>
      <c r="AEB38" s="34"/>
      <c r="AEC38" s="34"/>
      <c r="AED38" s="34"/>
      <c r="AEE38" s="34"/>
      <c r="AEF38" s="34"/>
      <c r="AEG38" s="34"/>
      <c r="AEH38" s="34"/>
      <c r="AEI38" s="34"/>
      <c r="AEJ38" s="34"/>
      <c r="AEK38" s="34"/>
      <c r="AEL38" s="34"/>
      <c r="AEM38" s="34"/>
      <c r="AEN38" s="34"/>
      <c r="AEO38" s="34"/>
      <c r="AEP38" s="34"/>
      <c r="AEQ38" s="34"/>
      <c r="AER38" s="34"/>
      <c r="AES38" s="34"/>
      <c r="AET38" s="34"/>
      <c r="AEU38" s="34"/>
      <c r="AEV38" s="34"/>
      <c r="AEW38" s="34"/>
      <c r="AEX38" s="34"/>
      <c r="AEY38" s="34"/>
      <c r="AEZ38" s="34"/>
      <c r="AFA38" s="34"/>
      <c r="AFB38" s="34"/>
      <c r="AFC38" s="34"/>
      <c r="AFD38" s="34"/>
      <c r="AFE38" s="34"/>
      <c r="AFF38" s="34"/>
      <c r="AFG38" s="34"/>
      <c r="AFH38" s="34"/>
      <c r="AFI38" s="34"/>
      <c r="AFJ38" s="34"/>
      <c r="AFK38" s="34"/>
      <c r="AFL38" s="34"/>
      <c r="AFM38" s="34"/>
      <c r="AFN38" s="34"/>
      <c r="AFO38" s="34"/>
      <c r="AFP38" s="34"/>
      <c r="AFQ38" s="34"/>
      <c r="AFR38" s="34"/>
      <c r="AFS38" s="34"/>
      <c r="AFT38" s="34"/>
      <c r="AFU38" s="34"/>
      <c r="AFV38" s="34"/>
      <c r="AFW38" s="34"/>
      <c r="AFX38" s="34"/>
      <c r="AFY38" s="34"/>
      <c r="AFZ38" s="34"/>
      <c r="AGA38" s="34"/>
      <c r="AGB38" s="34"/>
      <c r="AGC38" s="34"/>
      <c r="AGD38" s="34"/>
      <c r="AGE38" s="34"/>
      <c r="AGF38" s="34"/>
      <c r="AGG38" s="34"/>
      <c r="AGH38" s="34"/>
      <c r="AGI38" s="34"/>
      <c r="AGJ38" s="34"/>
      <c r="AGK38" s="34"/>
      <c r="AGL38" s="34"/>
      <c r="AGM38" s="34"/>
      <c r="AGN38" s="34"/>
      <c r="AGO38" s="34"/>
      <c r="AGP38" s="34"/>
      <c r="AGQ38" s="34"/>
      <c r="AGR38" s="34"/>
      <c r="AGS38" s="34"/>
      <c r="AGT38" s="34"/>
      <c r="AGU38" s="34"/>
      <c r="AGV38" s="34"/>
      <c r="AGW38" s="34"/>
      <c r="AGX38" s="34"/>
      <c r="AGY38" s="34"/>
      <c r="AGZ38" s="34"/>
      <c r="AHA38" s="34"/>
      <c r="AHB38" s="34"/>
      <c r="AHC38" s="34"/>
      <c r="AHD38" s="34"/>
      <c r="AHE38" s="34"/>
      <c r="AHF38" s="34"/>
      <c r="AHG38" s="34"/>
      <c r="AHH38" s="34"/>
      <c r="AHI38" s="34"/>
      <c r="AHJ38" s="34"/>
      <c r="AHK38" s="34"/>
      <c r="AHL38" s="34"/>
      <c r="AHM38" s="34"/>
      <c r="AHN38" s="34"/>
      <c r="AHO38" s="34"/>
      <c r="AHP38" s="34"/>
      <c r="AHQ38" s="34"/>
      <c r="AHR38" s="34"/>
      <c r="AHS38" s="34"/>
      <c r="AHT38" s="34"/>
      <c r="AHU38" s="34"/>
      <c r="AHV38" s="34"/>
      <c r="AHW38" s="34"/>
      <c r="AHX38" s="34"/>
      <c r="AHY38" s="34"/>
      <c r="AHZ38" s="34"/>
      <c r="AIA38" s="34"/>
      <c r="AIB38" s="34"/>
      <c r="AIC38" s="34"/>
      <c r="AID38" s="34"/>
      <c r="AIE38" s="34"/>
      <c r="AIF38" s="34"/>
      <c r="AIG38" s="34"/>
      <c r="AIH38" s="34"/>
      <c r="AII38" s="34"/>
      <c r="AIJ38" s="34"/>
      <c r="AIK38" s="34"/>
      <c r="AIL38" s="34"/>
      <c r="AIM38" s="34"/>
      <c r="AIN38" s="34"/>
      <c r="AIO38" s="34"/>
      <c r="AIP38" s="34"/>
      <c r="AIQ38" s="34"/>
      <c r="AIR38" s="34"/>
      <c r="AIS38" s="34"/>
      <c r="AIT38" s="34"/>
      <c r="AIU38" s="34"/>
      <c r="AIV38" s="34"/>
      <c r="AIW38" s="34"/>
      <c r="AIX38" s="34"/>
      <c r="AIY38" s="34"/>
      <c r="AIZ38" s="34"/>
      <c r="AJA38" s="34"/>
      <c r="AJB38" s="34"/>
      <c r="AJC38" s="34"/>
      <c r="AJD38" s="34"/>
      <c r="AJE38" s="34"/>
      <c r="AJF38" s="34"/>
      <c r="AJG38" s="34"/>
      <c r="AJH38" s="34"/>
      <c r="AJI38" s="34"/>
      <c r="AJJ38" s="34"/>
      <c r="AJK38" s="34"/>
      <c r="AJL38" s="34"/>
      <c r="AJM38" s="34"/>
      <c r="AJN38" s="34"/>
      <c r="AJO38" s="34"/>
      <c r="AJP38" s="34"/>
      <c r="AJQ38" s="34"/>
      <c r="AJR38" s="34"/>
      <c r="AJS38" s="34"/>
      <c r="AJT38" s="34"/>
      <c r="AJU38" s="34"/>
      <c r="AJV38" s="34"/>
      <c r="AJW38" s="34"/>
      <c r="AJX38" s="34"/>
      <c r="AJY38" s="34"/>
      <c r="AJZ38" s="34"/>
      <c r="AKA38" s="34"/>
      <c r="AKB38" s="34"/>
      <c r="AKC38" s="34"/>
      <c r="AKD38" s="34"/>
      <c r="AKE38" s="34"/>
      <c r="AKF38" s="34"/>
      <c r="AKG38" s="34"/>
      <c r="AKH38" s="34"/>
      <c r="AKI38" s="34"/>
      <c r="AKJ38" s="34"/>
      <c r="AKK38" s="34"/>
      <c r="AKL38" s="34"/>
      <c r="AKM38" s="34"/>
      <c r="AKN38" s="34"/>
      <c r="AKO38" s="34"/>
      <c r="AKP38" s="34"/>
      <c r="AKQ38" s="34"/>
      <c r="AKR38" s="34"/>
      <c r="AKS38" s="34"/>
      <c r="AKT38" s="34"/>
      <c r="AKU38" s="34"/>
      <c r="AKV38" s="34"/>
      <c r="AKW38" s="34"/>
      <c r="AKX38" s="34"/>
      <c r="AKY38" s="34"/>
      <c r="AKZ38" s="34"/>
      <c r="ALA38" s="34"/>
      <c r="ALB38" s="34"/>
      <c r="ALC38" s="34"/>
      <c r="ALD38" s="34"/>
      <c r="ALE38" s="34"/>
      <c r="ALF38" s="34"/>
      <c r="ALG38" s="34"/>
      <c r="ALH38" s="34"/>
      <c r="ALI38" s="34"/>
      <c r="ALJ38" s="34"/>
      <c r="ALK38" s="34"/>
      <c r="ALL38" s="34"/>
      <c r="ALM38" s="34"/>
      <c r="ALN38" s="34"/>
      <c r="ALO38" s="34"/>
      <c r="ALP38" s="34"/>
      <c r="ALQ38" s="34"/>
      <c r="ALR38" s="34"/>
      <c r="ALS38" s="34"/>
      <c r="ALT38" s="34"/>
      <c r="ALU38" s="34"/>
      <c r="ALV38" s="34"/>
      <c r="ALW38" s="34"/>
      <c r="ALX38" s="34"/>
      <c r="ALY38" s="34"/>
      <c r="ALZ38" s="34"/>
      <c r="AMA38" s="34"/>
      <c r="AMB38" s="34"/>
      <c r="AMC38" s="34"/>
      <c r="AMD38" s="34"/>
      <c r="AME38" s="34"/>
      <c r="AMF38" s="34"/>
      <c r="AMG38" s="34"/>
      <c r="AMH38" s="34"/>
      <c r="AMI38" s="34"/>
      <c r="AMJ38" s="34"/>
      <c r="AMK38" s="34"/>
    </row>
    <row r="39" spans="1:1025" s="326" customFormat="1" ht="242.25">
      <c r="A39" s="323"/>
      <c r="B39" s="65" t="s">
        <v>2662</v>
      </c>
      <c r="C39" s="25"/>
      <c r="D39" s="349"/>
      <c r="E39" s="350"/>
      <c r="F39" s="324"/>
      <c r="G39" s="43"/>
      <c r="H39" s="325"/>
      <c r="I39" s="325"/>
      <c r="J39" s="325"/>
      <c r="K39" s="325"/>
      <c r="L39" s="325"/>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row>
    <row r="40" spans="1:1025" s="326" customFormat="1" ht="140.25">
      <c r="A40" s="323"/>
      <c r="B40" s="65" t="s">
        <v>3583</v>
      </c>
      <c r="C40" s="25"/>
      <c r="D40" s="349"/>
      <c r="E40" s="350"/>
      <c r="F40" s="324"/>
      <c r="G40" s="43"/>
      <c r="H40" s="325"/>
      <c r="I40" s="325"/>
      <c r="J40" s="325"/>
      <c r="K40" s="325"/>
      <c r="L40" s="325"/>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c r="VQ40" s="34"/>
      <c r="VR40" s="34"/>
      <c r="VS40" s="34"/>
      <c r="VT40" s="34"/>
      <c r="VU40" s="34"/>
      <c r="VV40" s="34"/>
      <c r="VW40" s="34"/>
      <c r="VX40" s="34"/>
      <c r="VY40" s="34"/>
      <c r="VZ40" s="34"/>
      <c r="WA40" s="34"/>
      <c r="WB40" s="34"/>
      <c r="WC40" s="34"/>
      <c r="WD40" s="34"/>
      <c r="WE40" s="34"/>
      <c r="WF40" s="34"/>
      <c r="WG40" s="34"/>
      <c r="WH40" s="34"/>
      <c r="WI40" s="34"/>
      <c r="WJ40" s="34"/>
      <c r="WK40" s="34"/>
      <c r="WL40" s="34"/>
      <c r="WM40" s="34"/>
      <c r="WN40" s="34"/>
      <c r="WO40" s="34"/>
      <c r="WP40" s="34"/>
      <c r="WQ40" s="34"/>
      <c r="WR40" s="34"/>
      <c r="WS40" s="34"/>
      <c r="WT40" s="34"/>
      <c r="WU40" s="34"/>
      <c r="WV40" s="34"/>
      <c r="WW40" s="34"/>
      <c r="WX40" s="34"/>
      <c r="WY40" s="34"/>
      <c r="WZ40" s="34"/>
      <c r="XA40" s="34"/>
      <c r="XB40" s="34"/>
      <c r="XC40" s="34"/>
      <c r="XD40" s="34"/>
      <c r="XE40" s="34"/>
      <c r="XF40" s="34"/>
      <c r="XG40" s="34"/>
      <c r="XH40" s="34"/>
      <c r="XI40" s="34"/>
      <c r="XJ40" s="34"/>
      <c r="XK40" s="34"/>
      <c r="XL40" s="34"/>
      <c r="XM40" s="34"/>
      <c r="XN40" s="34"/>
      <c r="XO40" s="34"/>
      <c r="XP40" s="34"/>
      <c r="XQ40" s="34"/>
      <c r="XR40" s="34"/>
      <c r="XS40" s="34"/>
      <c r="XT40" s="34"/>
      <c r="XU40" s="34"/>
      <c r="XV40" s="34"/>
      <c r="XW40" s="34"/>
      <c r="XX40" s="34"/>
      <c r="XY40" s="34"/>
      <c r="XZ40" s="34"/>
      <c r="YA40" s="34"/>
      <c r="YB40" s="34"/>
      <c r="YC40" s="34"/>
      <c r="YD40" s="34"/>
      <c r="YE40" s="34"/>
      <c r="YF40" s="34"/>
      <c r="YG40" s="34"/>
      <c r="YH40" s="34"/>
      <c r="YI40" s="34"/>
      <c r="YJ40" s="34"/>
      <c r="YK40" s="34"/>
      <c r="YL40" s="34"/>
      <c r="YM40" s="34"/>
      <c r="YN40" s="34"/>
      <c r="YO40" s="34"/>
      <c r="YP40" s="34"/>
      <c r="YQ40" s="34"/>
      <c r="YR40" s="34"/>
      <c r="YS40" s="34"/>
      <c r="YT40" s="34"/>
      <c r="YU40" s="34"/>
      <c r="YV40" s="34"/>
      <c r="YW40" s="34"/>
      <c r="YX40" s="34"/>
      <c r="YY40" s="34"/>
      <c r="YZ40" s="34"/>
      <c r="ZA40" s="34"/>
      <c r="ZB40" s="34"/>
      <c r="ZC40" s="34"/>
      <c r="ZD40" s="34"/>
      <c r="ZE40" s="34"/>
      <c r="ZF40" s="34"/>
      <c r="ZG40" s="34"/>
      <c r="ZH40" s="34"/>
      <c r="ZI40" s="34"/>
      <c r="ZJ40" s="34"/>
      <c r="ZK40" s="34"/>
      <c r="ZL40" s="34"/>
      <c r="ZM40" s="34"/>
      <c r="ZN40" s="34"/>
      <c r="ZO40" s="34"/>
      <c r="ZP40" s="34"/>
      <c r="ZQ40" s="34"/>
      <c r="ZR40" s="34"/>
      <c r="ZS40" s="34"/>
      <c r="ZT40" s="34"/>
      <c r="ZU40" s="34"/>
      <c r="ZV40" s="34"/>
      <c r="ZW40" s="34"/>
      <c r="ZX40" s="34"/>
      <c r="ZY40" s="34"/>
      <c r="ZZ40" s="34"/>
      <c r="AAA40" s="34"/>
      <c r="AAB40" s="34"/>
      <c r="AAC40" s="34"/>
      <c r="AAD40" s="34"/>
      <c r="AAE40" s="34"/>
      <c r="AAF40" s="34"/>
      <c r="AAG40" s="34"/>
      <c r="AAH40" s="34"/>
      <c r="AAI40" s="34"/>
      <c r="AAJ40" s="34"/>
      <c r="AAK40" s="34"/>
      <c r="AAL40" s="34"/>
      <c r="AAM40" s="34"/>
      <c r="AAN40" s="34"/>
      <c r="AAO40" s="34"/>
      <c r="AAP40" s="34"/>
      <c r="AAQ40" s="34"/>
      <c r="AAR40" s="34"/>
      <c r="AAS40" s="34"/>
      <c r="AAT40" s="34"/>
      <c r="AAU40" s="34"/>
      <c r="AAV40" s="34"/>
      <c r="AAW40" s="34"/>
      <c r="AAX40" s="34"/>
      <c r="AAY40" s="34"/>
      <c r="AAZ40" s="34"/>
      <c r="ABA40" s="34"/>
      <c r="ABB40" s="34"/>
      <c r="ABC40" s="34"/>
      <c r="ABD40" s="34"/>
      <c r="ABE40" s="34"/>
      <c r="ABF40" s="34"/>
      <c r="ABG40" s="34"/>
      <c r="ABH40" s="34"/>
      <c r="ABI40" s="34"/>
      <c r="ABJ40" s="34"/>
      <c r="ABK40" s="34"/>
      <c r="ABL40" s="34"/>
      <c r="ABM40" s="34"/>
      <c r="ABN40" s="34"/>
      <c r="ABO40" s="34"/>
      <c r="ABP40" s="34"/>
      <c r="ABQ40" s="34"/>
      <c r="ABR40" s="34"/>
      <c r="ABS40" s="34"/>
      <c r="ABT40" s="34"/>
      <c r="ABU40" s="34"/>
      <c r="ABV40" s="34"/>
      <c r="ABW40" s="34"/>
      <c r="ABX40" s="34"/>
      <c r="ABY40" s="34"/>
      <c r="ABZ40" s="34"/>
      <c r="ACA40" s="34"/>
      <c r="ACB40" s="34"/>
      <c r="ACC40" s="34"/>
      <c r="ACD40" s="34"/>
      <c r="ACE40" s="34"/>
      <c r="ACF40" s="34"/>
      <c r="ACG40" s="34"/>
      <c r="ACH40" s="34"/>
      <c r="ACI40" s="34"/>
      <c r="ACJ40" s="34"/>
      <c r="ACK40" s="34"/>
      <c r="ACL40" s="34"/>
      <c r="ACM40" s="34"/>
      <c r="ACN40" s="34"/>
      <c r="ACO40" s="34"/>
      <c r="ACP40" s="34"/>
      <c r="ACQ40" s="34"/>
      <c r="ACR40" s="34"/>
      <c r="ACS40" s="34"/>
      <c r="ACT40" s="34"/>
      <c r="ACU40" s="34"/>
      <c r="ACV40" s="34"/>
      <c r="ACW40" s="34"/>
      <c r="ACX40" s="34"/>
      <c r="ACY40" s="34"/>
      <c r="ACZ40" s="34"/>
      <c r="ADA40" s="34"/>
      <c r="ADB40" s="34"/>
      <c r="ADC40" s="34"/>
      <c r="ADD40" s="34"/>
      <c r="ADE40" s="34"/>
      <c r="ADF40" s="34"/>
      <c r="ADG40" s="34"/>
      <c r="ADH40" s="34"/>
      <c r="ADI40" s="34"/>
      <c r="ADJ40" s="34"/>
      <c r="ADK40" s="34"/>
      <c r="ADL40" s="34"/>
      <c r="ADM40" s="34"/>
      <c r="ADN40" s="34"/>
      <c r="ADO40" s="34"/>
      <c r="ADP40" s="34"/>
      <c r="ADQ40" s="34"/>
      <c r="ADR40" s="34"/>
      <c r="ADS40" s="34"/>
      <c r="ADT40" s="34"/>
      <c r="ADU40" s="34"/>
      <c r="ADV40" s="34"/>
      <c r="ADW40" s="34"/>
      <c r="ADX40" s="34"/>
      <c r="ADY40" s="34"/>
      <c r="ADZ40" s="34"/>
      <c r="AEA40" s="34"/>
      <c r="AEB40" s="34"/>
      <c r="AEC40" s="34"/>
      <c r="AED40" s="34"/>
      <c r="AEE40" s="34"/>
      <c r="AEF40" s="34"/>
      <c r="AEG40" s="34"/>
      <c r="AEH40" s="34"/>
      <c r="AEI40" s="34"/>
      <c r="AEJ40" s="34"/>
      <c r="AEK40" s="34"/>
      <c r="AEL40" s="34"/>
      <c r="AEM40" s="34"/>
      <c r="AEN40" s="34"/>
      <c r="AEO40" s="34"/>
      <c r="AEP40" s="34"/>
      <c r="AEQ40" s="34"/>
      <c r="AER40" s="34"/>
      <c r="AES40" s="34"/>
      <c r="AET40" s="34"/>
      <c r="AEU40" s="34"/>
      <c r="AEV40" s="34"/>
      <c r="AEW40" s="34"/>
      <c r="AEX40" s="34"/>
      <c r="AEY40" s="34"/>
      <c r="AEZ40" s="34"/>
      <c r="AFA40" s="34"/>
      <c r="AFB40" s="34"/>
      <c r="AFC40" s="34"/>
      <c r="AFD40" s="34"/>
      <c r="AFE40" s="34"/>
      <c r="AFF40" s="34"/>
      <c r="AFG40" s="34"/>
      <c r="AFH40" s="34"/>
      <c r="AFI40" s="34"/>
      <c r="AFJ40" s="34"/>
      <c r="AFK40" s="34"/>
      <c r="AFL40" s="34"/>
      <c r="AFM40" s="34"/>
      <c r="AFN40" s="34"/>
      <c r="AFO40" s="34"/>
      <c r="AFP40" s="34"/>
      <c r="AFQ40" s="34"/>
      <c r="AFR40" s="34"/>
      <c r="AFS40" s="34"/>
      <c r="AFT40" s="34"/>
      <c r="AFU40" s="34"/>
      <c r="AFV40" s="34"/>
      <c r="AFW40" s="34"/>
      <c r="AFX40" s="34"/>
      <c r="AFY40" s="34"/>
      <c r="AFZ40" s="34"/>
      <c r="AGA40" s="34"/>
      <c r="AGB40" s="34"/>
      <c r="AGC40" s="34"/>
      <c r="AGD40" s="34"/>
      <c r="AGE40" s="34"/>
      <c r="AGF40" s="34"/>
      <c r="AGG40" s="34"/>
      <c r="AGH40" s="34"/>
      <c r="AGI40" s="34"/>
      <c r="AGJ40" s="34"/>
      <c r="AGK40" s="34"/>
      <c r="AGL40" s="34"/>
      <c r="AGM40" s="34"/>
      <c r="AGN40" s="34"/>
      <c r="AGO40" s="34"/>
      <c r="AGP40" s="34"/>
      <c r="AGQ40" s="34"/>
      <c r="AGR40" s="34"/>
      <c r="AGS40" s="34"/>
      <c r="AGT40" s="34"/>
      <c r="AGU40" s="34"/>
      <c r="AGV40" s="34"/>
      <c r="AGW40" s="34"/>
      <c r="AGX40" s="34"/>
      <c r="AGY40" s="34"/>
      <c r="AGZ40" s="34"/>
      <c r="AHA40" s="34"/>
      <c r="AHB40" s="34"/>
      <c r="AHC40" s="34"/>
      <c r="AHD40" s="34"/>
      <c r="AHE40" s="34"/>
      <c r="AHF40" s="34"/>
      <c r="AHG40" s="34"/>
      <c r="AHH40" s="34"/>
      <c r="AHI40" s="34"/>
      <c r="AHJ40" s="34"/>
      <c r="AHK40" s="34"/>
      <c r="AHL40" s="34"/>
      <c r="AHM40" s="34"/>
      <c r="AHN40" s="34"/>
      <c r="AHO40" s="34"/>
      <c r="AHP40" s="34"/>
      <c r="AHQ40" s="34"/>
      <c r="AHR40" s="34"/>
      <c r="AHS40" s="34"/>
      <c r="AHT40" s="34"/>
      <c r="AHU40" s="34"/>
      <c r="AHV40" s="34"/>
      <c r="AHW40" s="34"/>
      <c r="AHX40" s="34"/>
      <c r="AHY40" s="34"/>
      <c r="AHZ40" s="34"/>
      <c r="AIA40" s="34"/>
      <c r="AIB40" s="34"/>
      <c r="AIC40" s="34"/>
      <c r="AID40" s="34"/>
      <c r="AIE40" s="34"/>
      <c r="AIF40" s="34"/>
      <c r="AIG40" s="34"/>
      <c r="AIH40" s="34"/>
      <c r="AII40" s="34"/>
      <c r="AIJ40" s="34"/>
      <c r="AIK40" s="34"/>
      <c r="AIL40" s="34"/>
      <c r="AIM40" s="34"/>
      <c r="AIN40" s="34"/>
      <c r="AIO40" s="34"/>
      <c r="AIP40" s="34"/>
      <c r="AIQ40" s="34"/>
      <c r="AIR40" s="34"/>
      <c r="AIS40" s="34"/>
      <c r="AIT40" s="34"/>
      <c r="AIU40" s="34"/>
      <c r="AIV40" s="34"/>
      <c r="AIW40" s="34"/>
      <c r="AIX40" s="34"/>
      <c r="AIY40" s="34"/>
      <c r="AIZ40" s="34"/>
      <c r="AJA40" s="34"/>
      <c r="AJB40" s="34"/>
      <c r="AJC40" s="34"/>
      <c r="AJD40" s="34"/>
      <c r="AJE40" s="34"/>
      <c r="AJF40" s="34"/>
      <c r="AJG40" s="34"/>
      <c r="AJH40" s="34"/>
      <c r="AJI40" s="34"/>
      <c r="AJJ40" s="34"/>
      <c r="AJK40" s="34"/>
      <c r="AJL40" s="34"/>
      <c r="AJM40" s="34"/>
      <c r="AJN40" s="34"/>
      <c r="AJO40" s="34"/>
      <c r="AJP40" s="34"/>
      <c r="AJQ40" s="34"/>
      <c r="AJR40" s="34"/>
      <c r="AJS40" s="34"/>
      <c r="AJT40" s="34"/>
      <c r="AJU40" s="34"/>
      <c r="AJV40" s="34"/>
      <c r="AJW40" s="34"/>
      <c r="AJX40" s="34"/>
      <c r="AJY40" s="34"/>
      <c r="AJZ40" s="34"/>
      <c r="AKA40" s="34"/>
      <c r="AKB40" s="34"/>
      <c r="AKC40" s="34"/>
      <c r="AKD40" s="34"/>
      <c r="AKE40" s="34"/>
      <c r="AKF40" s="34"/>
      <c r="AKG40" s="34"/>
      <c r="AKH40" s="34"/>
      <c r="AKI40" s="34"/>
      <c r="AKJ40" s="34"/>
      <c r="AKK40" s="34"/>
      <c r="AKL40" s="34"/>
      <c r="AKM40" s="34"/>
      <c r="AKN40" s="34"/>
      <c r="AKO40" s="34"/>
      <c r="AKP40" s="34"/>
      <c r="AKQ40" s="34"/>
      <c r="AKR40" s="34"/>
      <c r="AKS40" s="34"/>
      <c r="AKT40" s="34"/>
      <c r="AKU40" s="34"/>
      <c r="AKV40" s="34"/>
      <c r="AKW40" s="34"/>
      <c r="AKX40" s="34"/>
      <c r="AKY40" s="34"/>
      <c r="AKZ40" s="34"/>
      <c r="ALA40" s="34"/>
      <c r="ALB40" s="34"/>
      <c r="ALC40" s="34"/>
      <c r="ALD40" s="34"/>
      <c r="ALE40" s="34"/>
      <c r="ALF40" s="34"/>
      <c r="ALG40" s="34"/>
      <c r="ALH40" s="34"/>
      <c r="ALI40" s="34"/>
      <c r="ALJ40" s="34"/>
      <c r="ALK40" s="34"/>
      <c r="ALL40" s="34"/>
      <c r="ALM40" s="34"/>
      <c r="ALN40" s="34"/>
      <c r="ALO40" s="34"/>
      <c r="ALP40" s="34"/>
      <c r="ALQ40" s="34"/>
      <c r="ALR40" s="34"/>
      <c r="ALS40" s="34"/>
      <c r="ALT40" s="34"/>
      <c r="ALU40" s="34"/>
      <c r="ALV40" s="34"/>
      <c r="ALW40" s="34"/>
      <c r="ALX40" s="34"/>
      <c r="ALY40" s="34"/>
      <c r="ALZ40" s="34"/>
      <c r="AMA40" s="34"/>
      <c r="AMB40" s="34"/>
      <c r="AMC40" s="34"/>
      <c r="AMD40" s="34"/>
      <c r="AME40" s="34"/>
      <c r="AMF40" s="34"/>
      <c r="AMG40" s="34"/>
      <c r="AMH40" s="34"/>
      <c r="AMI40" s="34"/>
      <c r="AMJ40" s="34"/>
      <c r="AMK40" s="34"/>
    </row>
    <row r="41" spans="1:1025" s="326" customFormat="1" ht="89.25">
      <c r="A41" s="323"/>
      <c r="B41" s="65" t="s">
        <v>2663</v>
      </c>
      <c r="C41" s="25"/>
      <c r="D41" s="349"/>
      <c r="E41" s="350"/>
      <c r="F41" s="324"/>
      <c r="G41" s="43"/>
      <c r="H41" s="325"/>
      <c r="I41" s="325"/>
      <c r="J41" s="325"/>
      <c r="K41" s="325"/>
      <c r="L41" s="325"/>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c r="VQ41" s="34"/>
      <c r="VR41" s="34"/>
      <c r="VS41" s="34"/>
      <c r="VT41" s="34"/>
      <c r="VU41" s="34"/>
      <c r="VV41" s="34"/>
      <c r="VW41" s="34"/>
      <c r="VX41" s="34"/>
      <c r="VY41" s="34"/>
      <c r="VZ41" s="34"/>
      <c r="WA41" s="34"/>
      <c r="WB41" s="34"/>
      <c r="WC41" s="34"/>
      <c r="WD41" s="34"/>
      <c r="WE41" s="34"/>
      <c r="WF41" s="34"/>
      <c r="WG41" s="34"/>
      <c r="WH41" s="34"/>
      <c r="WI41" s="34"/>
      <c r="WJ41" s="34"/>
      <c r="WK41" s="34"/>
      <c r="WL41" s="34"/>
      <c r="WM41" s="34"/>
      <c r="WN41" s="34"/>
      <c r="WO41" s="34"/>
      <c r="WP41" s="34"/>
      <c r="WQ41" s="34"/>
      <c r="WR41" s="34"/>
      <c r="WS41" s="34"/>
      <c r="WT41" s="34"/>
      <c r="WU41" s="34"/>
      <c r="WV41" s="34"/>
      <c r="WW41" s="34"/>
      <c r="WX41" s="34"/>
      <c r="WY41" s="34"/>
      <c r="WZ41" s="34"/>
      <c r="XA41" s="34"/>
      <c r="XB41" s="34"/>
      <c r="XC41" s="34"/>
      <c r="XD41" s="34"/>
      <c r="XE41" s="34"/>
      <c r="XF41" s="34"/>
      <c r="XG41" s="34"/>
      <c r="XH41" s="34"/>
      <c r="XI41" s="34"/>
      <c r="XJ41" s="34"/>
      <c r="XK41" s="34"/>
      <c r="XL41" s="34"/>
      <c r="XM41" s="34"/>
      <c r="XN41" s="34"/>
      <c r="XO41" s="34"/>
      <c r="XP41" s="34"/>
      <c r="XQ41" s="34"/>
      <c r="XR41" s="34"/>
      <c r="XS41" s="34"/>
      <c r="XT41" s="34"/>
      <c r="XU41" s="34"/>
      <c r="XV41" s="34"/>
      <c r="XW41" s="34"/>
      <c r="XX41" s="34"/>
      <c r="XY41" s="34"/>
      <c r="XZ41" s="34"/>
      <c r="YA41" s="34"/>
      <c r="YB41" s="34"/>
      <c r="YC41" s="34"/>
      <c r="YD41" s="34"/>
      <c r="YE41" s="34"/>
      <c r="YF41" s="34"/>
      <c r="YG41" s="34"/>
      <c r="YH41" s="34"/>
      <c r="YI41" s="34"/>
      <c r="YJ41" s="34"/>
      <c r="YK41" s="34"/>
      <c r="YL41" s="34"/>
      <c r="YM41" s="34"/>
      <c r="YN41" s="34"/>
      <c r="YO41" s="34"/>
      <c r="YP41" s="34"/>
      <c r="YQ41" s="34"/>
      <c r="YR41" s="34"/>
      <c r="YS41" s="34"/>
      <c r="YT41" s="34"/>
      <c r="YU41" s="34"/>
      <c r="YV41" s="34"/>
      <c r="YW41" s="34"/>
      <c r="YX41" s="34"/>
      <c r="YY41" s="34"/>
      <c r="YZ41" s="34"/>
      <c r="ZA41" s="34"/>
      <c r="ZB41" s="34"/>
      <c r="ZC41" s="34"/>
      <c r="ZD41" s="34"/>
      <c r="ZE41" s="34"/>
      <c r="ZF41" s="34"/>
      <c r="ZG41" s="34"/>
      <c r="ZH41" s="34"/>
      <c r="ZI41" s="34"/>
      <c r="ZJ41" s="34"/>
      <c r="ZK41" s="34"/>
      <c r="ZL41" s="34"/>
      <c r="ZM41" s="34"/>
      <c r="ZN41" s="34"/>
      <c r="ZO41" s="34"/>
      <c r="ZP41" s="34"/>
      <c r="ZQ41" s="34"/>
      <c r="ZR41" s="34"/>
      <c r="ZS41" s="34"/>
      <c r="ZT41" s="34"/>
      <c r="ZU41" s="34"/>
      <c r="ZV41" s="34"/>
      <c r="ZW41" s="34"/>
      <c r="ZX41" s="34"/>
      <c r="ZY41" s="34"/>
      <c r="ZZ41" s="34"/>
      <c r="AAA41" s="34"/>
      <c r="AAB41" s="34"/>
      <c r="AAC41" s="34"/>
      <c r="AAD41" s="34"/>
      <c r="AAE41" s="34"/>
      <c r="AAF41" s="34"/>
      <c r="AAG41" s="34"/>
      <c r="AAH41" s="34"/>
      <c r="AAI41" s="34"/>
      <c r="AAJ41" s="34"/>
      <c r="AAK41" s="34"/>
      <c r="AAL41" s="34"/>
      <c r="AAM41" s="34"/>
      <c r="AAN41" s="34"/>
      <c r="AAO41" s="34"/>
      <c r="AAP41" s="34"/>
      <c r="AAQ41" s="34"/>
      <c r="AAR41" s="34"/>
      <c r="AAS41" s="34"/>
      <c r="AAT41" s="34"/>
      <c r="AAU41" s="34"/>
      <c r="AAV41" s="34"/>
      <c r="AAW41" s="34"/>
      <c r="AAX41" s="34"/>
      <c r="AAY41" s="34"/>
      <c r="AAZ41" s="34"/>
      <c r="ABA41" s="34"/>
      <c r="ABB41" s="34"/>
      <c r="ABC41" s="34"/>
      <c r="ABD41" s="34"/>
      <c r="ABE41" s="34"/>
      <c r="ABF41" s="34"/>
      <c r="ABG41" s="34"/>
      <c r="ABH41" s="34"/>
      <c r="ABI41" s="34"/>
      <c r="ABJ41" s="34"/>
      <c r="ABK41" s="34"/>
      <c r="ABL41" s="34"/>
      <c r="ABM41" s="34"/>
      <c r="ABN41" s="34"/>
      <c r="ABO41" s="34"/>
      <c r="ABP41" s="34"/>
      <c r="ABQ41" s="34"/>
      <c r="ABR41" s="34"/>
      <c r="ABS41" s="34"/>
      <c r="ABT41" s="34"/>
      <c r="ABU41" s="34"/>
      <c r="ABV41" s="34"/>
      <c r="ABW41" s="34"/>
      <c r="ABX41" s="34"/>
      <c r="ABY41" s="34"/>
      <c r="ABZ41" s="34"/>
      <c r="ACA41" s="34"/>
      <c r="ACB41" s="34"/>
      <c r="ACC41" s="34"/>
      <c r="ACD41" s="34"/>
      <c r="ACE41" s="34"/>
      <c r="ACF41" s="34"/>
      <c r="ACG41" s="34"/>
      <c r="ACH41" s="34"/>
      <c r="ACI41" s="34"/>
      <c r="ACJ41" s="34"/>
      <c r="ACK41" s="34"/>
      <c r="ACL41" s="34"/>
      <c r="ACM41" s="34"/>
      <c r="ACN41" s="34"/>
      <c r="ACO41" s="34"/>
      <c r="ACP41" s="34"/>
      <c r="ACQ41" s="34"/>
      <c r="ACR41" s="34"/>
      <c r="ACS41" s="34"/>
      <c r="ACT41" s="34"/>
      <c r="ACU41" s="34"/>
      <c r="ACV41" s="34"/>
      <c r="ACW41" s="34"/>
      <c r="ACX41" s="34"/>
      <c r="ACY41" s="34"/>
      <c r="ACZ41" s="34"/>
      <c r="ADA41" s="34"/>
      <c r="ADB41" s="34"/>
      <c r="ADC41" s="34"/>
      <c r="ADD41" s="34"/>
      <c r="ADE41" s="34"/>
      <c r="ADF41" s="34"/>
      <c r="ADG41" s="34"/>
      <c r="ADH41" s="34"/>
      <c r="ADI41" s="34"/>
      <c r="ADJ41" s="34"/>
      <c r="ADK41" s="34"/>
      <c r="ADL41" s="34"/>
      <c r="ADM41" s="34"/>
      <c r="ADN41" s="34"/>
      <c r="ADO41" s="34"/>
      <c r="ADP41" s="34"/>
      <c r="ADQ41" s="34"/>
      <c r="ADR41" s="34"/>
      <c r="ADS41" s="34"/>
      <c r="ADT41" s="34"/>
      <c r="ADU41" s="34"/>
      <c r="ADV41" s="34"/>
      <c r="ADW41" s="34"/>
      <c r="ADX41" s="34"/>
      <c r="ADY41" s="34"/>
      <c r="ADZ41" s="34"/>
      <c r="AEA41" s="34"/>
      <c r="AEB41" s="34"/>
      <c r="AEC41" s="34"/>
      <c r="AED41" s="34"/>
      <c r="AEE41" s="34"/>
      <c r="AEF41" s="34"/>
      <c r="AEG41" s="34"/>
      <c r="AEH41" s="34"/>
      <c r="AEI41" s="34"/>
      <c r="AEJ41" s="34"/>
      <c r="AEK41" s="34"/>
      <c r="AEL41" s="34"/>
      <c r="AEM41" s="34"/>
      <c r="AEN41" s="34"/>
      <c r="AEO41" s="34"/>
      <c r="AEP41" s="34"/>
      <c r="AEQ41" s="34"/>
      <c r="AER41" s="34"/>
      <c r="AES41" s="34"/>
      <c r="AET41" s="34"/>
      <c r="AEU41" s="34"/>
      <c r="AEV41" s="34"/>
      <c r="AEW41" s="34"/>
      <c r="AEX41" s="34"/>
      <c r="AEY41" s="34"/>
      <c r="AEZ41" s="34"/>
      <c r="AFA41" s="34"/>
      <c r="AFB41" s="34"/>
      <c r="AFC41" s="34"/>
      <c r="AFD41" s="34"/>
      <c r="AFE41" s="34"/>
      <c r="AFF41" s="34"/>
      <c r="AFG41" s="34"/>
      <c r="AFH41" s="34"/>
      <c r="AFI41" s="34"/>
      <c r="AFJ41" s="34"/>
      <c r="AFK41" s="34"/>
      <c r="AFL41" s="34"/>
      <c r="AFM41" s="34"/>
      <c r="AFN41" s="34"/>
      <c r="AFO41" s="34"/>
      <c r="AFP41" s="34"/>
      <c r="AFQ41" s="34"/>
      <c r="AFR41" s="34"/>
      <c r="AFS41" s="34"/>
      <c r="AFT41" s="34"/>
      <c r="AFU41" s="34"/>
      <c r="AFV41" s="34"/>
      <c r="AFW41" s="34"/>
      <c r="AFX41" s="34"/>
      <c r="AFY41" s="34"/>
      <c r="AFZ41" s="34"/>
      <c r="AGA41" s="34"/>
      <c r="AGB41" s="34"/>
      <c r="AGC41" s="34"/>
      <c r="AGD41" s="34"/>
      <c r="AGE41" s="34"/>
      <c r="AGF41" s="34"/>
      <c r="AGG41" s="34"/>
      <c r="AGH41" s="34"/>
      <c r="AGI41" s="34"/>
      <c r="AGJ41" s="34"/>
      <c r="AGK41" s="34"/>
      <c r="AGL41" s="34"/>
      <c r="AGM41" s="34"/>
      <c r="AGN41" s="34"/>
      <c r="AGO41" s="34"/>
      <c r="AGP41" s="34"/>
      <c r="AGQ41" s="34"/>
      <c r="AGR41" s="34"/>
      <c r="AGS41" s="34"/>
      <c r="AGT41" s="34"/>
      <c r="AGU41" s="34"/>
      <c r="AGV41" s="34"/>
      <c r="AGW41" s="34"/>
      <c r="AGX41" s="34"/>
      <c r="AGY41" s="34"/>
      <c r="AGZ41" s="34"/>
      <c r="AHA41" s="34"/>
      <c r="AHB41" s="34"/>
      <c r="AHC41" s="34"/>
      <c r="AHD41" s="34"/>
      <c r="AHE41" s="34"/>
      <c r="AHF41" s="34"/>
      <c r="AHG41" s="34"/>
      <c r="AHH41" s="34"/>
      <c r="AHI41" s="34"/>
      <c r="AHJ41" s="34"/>
      <c r="AHK41" s="34"/>
      <c r="AHL41" s="34"/>
      <c r="AHM41" s="34"/>
      <c r="AHN41" s="34"/>
      <c r="AHO41" s="34"/>
      <c r="AHP41" s="34"/>
      <c r="AHQ41" s="34"/>
      <c r="AHR41" s="34"/>
      <c r="AHS41" s="34"/>
      <c r="AHT41" s="34"/>
      <c r="AHU41" s="34"/>
      <c r="AHV41" s="34"/>
      <c r="AHW41" s="34"/>
      <c r="AHX41" s="34"/>
      <c r="AHY41" s="34"/>
      <c r="AHZ41" s="34"/>
      <c r="AIA41" s="34"/>
      <c r="AIB41" s="34"/>
      <c r="AIC41" s="34"/>
      <c r="AID41" s="34"/>
      <c r="AIE41" s="34"/>
      <c r="AIF41" s="34"/>
      <c r="AIG41" s="34"/>
      <c r="AIH41" s="34"/>
      <c r="AII41" s="34"/>
      <c r="AIJ41" s="34"/>
      <c r="AIK41" s="34"/>
      <c r="AIL41" s="34"/>
      <c r="AIM41" s="34"/>
      <c r="AIN41" s="34"/>
      <c r="AIO41" s="34"/>
      <c r="AIP41" s="34"/>
      <c r="AIQ41" s="34"/>
      <c r="AIR41" s="34"/>
      <c r="AIS41" s="34"/>
      <c r="AIT41" s="34"/>
      <c r="AIU41" s="34"/>
      <c r="AIV41" s="34"/>
      <c r="AIW41" s="34"/>
      <c r="AIX41" s="34"/>
      <c r="AIY41" s="34"/>
      <c r="AIZ41" s="34"/>
      <c r="AJA41" s="34"/>
      <c r="AJB41" s="34"/>
      <c r="AJC41" s="34"/>
      <c r="AJD41" s="34"/>
      <c r="AJE41" s="34"/>
      <c r="AJF41" s="34"/>
      <c r="AJG41" s="34"/>
      <c r="AJH41" s="34"/>
      <c r="AJI41" s="34"/>
      <c r="AJJ41" s="34"/>
      <c r="AJK41" s="34"/>
      <c r="AJL41" s="34"/>
      <c r="AJM41" s="34"/>
      <c r="AJN41" s="34"/>
      <c r="AJO41" s="34"/>
      <c r="AJP41" s="34"/>
      <c r="AJQ41" s="34"/>
      <c r="AJR41" s="34"/>
      <c r="AJS41" s="34"/>
      <c r="AJT41" s="34"/>
      <c r="AJU41" s="34"/>
      <c r="AJV41" s="34"/>
      <c r="AJW41" s="34"/>
      <c r="AJX41" s="34"/>
      <c r="AJY41" s="34"/>
      <c r="AJZ41" s="34"/>
      <c r="AKA41" s="34"/>
      <c r="AKB41" s="34"/>
      <c r="AKC41" s="34"/>
      <c r="AKD41" s="34"/>
      <c r="AKE41" s="34"/>
      <c r="AKF41" s="34"/>
      <c r="AKG41" s="34"/>
      <c r="AKH41" s="34"/>
      <c r="AKI41" s="34"/>
      <c r="AKJ41" s="34"/>
      <c r="AKK41" s="34"/>
      <c r="AKL41" s="34"/>
      <c r="AKM41" s="34"/>
      <c r="AKN41" s="34"/>
      <c r="AKO41" s="34"/>
      <c r="AKP41" s="34"/>
      <c r="AKQ41" s="34"/>
      <c r="AKR41" s="34"/>
      <c r="AKS41" s="34"/>
      <c r="AKT41" s="34"/>
      <c r="AKU41" s="34"/>
      <c r="AKV41" s="34"/>
      <c r="AKW41" s="34"/>
      <c r="AKX41" s="34"/>
      <c r="AKY41" s="34"/>
      <c r="AKZ41" s="34"/>
      <c r="ALA41" s="34"/>
      <c r="ALB41" s="34"/>
      <c r="ALC41" s="34"/>
      <c r="ALD41" s="34"/>
      <c r="ALE41" s="34"/>
      <c r="ALF41" s="34"/>
      <c r="ALG41" s="34"/>
      <c r="ALH41" s="34"/>
      <c r="ALI41" s="34"/>
      <c r="ALJ41" s="34"/>
      <c r="ALK41" s="34"/>
      <c r="ALL41" s="34"/>
      <c r="ALM41" s="34"/>
      <c r="ALN41" s="34"/>
      <c r="ALO41" s="34"/>
      <c r="ALP41" s="34"/>
      <c r="ALQ41" s="34"/>
      <c r="ALR41" s="34"/>
      <c r="ALS41" s="34"/>
      <c r="ALT41" s="34"/>
      <c r="ALU41" s="34"/>
      <c r="ALV41" s="34"/>
      <c r="ALW41" s="34"/>
      <c r="ALX41" s="34"/>
      <c r="ALY41" s="34"/>
      <c r="ALZ41" s="34"/>
      <c r="AMA41" s="34"/>
      <c r="AMB41" s="34"/>
      <c r="AMC41" s="34"/>
      <c r="AMD41" s="34"/>
      <c r="AME41" s="34"/>
      <c r="AMF41" s="34"/>
      <c r="AMG41" s="34"/>
      <c r="AMH41" s="34"/>
      <c r="AMI41" s="34"/>
      <c r="AMJ41" s="34"/>
      <c r="AMK41" s="34"/>
    </row>
    <row r="42" spans="1:1025" s="326" customFormat="1" ht="140.25">
      <c r="A42" s="323"/>
      <c r="B42" s="65" t="s">
        <v>3584</v>
      </c>
      <c r="C42" s="25"/>
      <c r="D42" s="349"/>
      <c r="E42" s="350"/>
      <c r="F42" s="324"/>
      <c r="G42" s="43"/>
      <c r="H42" s="325"/>
      <c r="I42" s="325"/>
      <c r="J42" s="325"/>
      <c r="K42" s="325"/>
      <c r="L42" s="325"/>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c r="ADN42" s="34"/>
      <c r="ADO42" s="34"/>
      <c r="ADP42" s="34"/>
      <c r="ADQ42" s="34"/>
      <c r="ADR42" s="34"/>
      <c r="ADS42" s="34"/>
      <c r="ADT42" s="34"/>
      <c r="ADU42" s="34"/>
      <c r="ADV42" s="34"/>
      <c r="ADW42" s="34"/>
      <c r="ADX42" s="34"/>
      <c r="ADY42" s="34"/>
      <c r="ADZ42" s="34"/>
      <c r="AEA42" s="34"/>
      <c r="AEB42" s="34"/>
      <c r="AEC42" s="34"/>
      <c r="AED42" s="34"/>
      <c r="AEE42" s="34"/>
      <c r="AEF42" s="34"/>
      <c r="AEG42" s="34"/>
      <c r="AEH42" s="34"/>
      <c r="AEI42" s="34"/>
      <c r="AEJ42" s="34"/>
      <c r="AEK42" s="34"/>
      <c r="AEL42" s="34"/>
      <c r="AEM42" s="34"/>
      <c r="AEN42" s="34"/>
      <c r="AEO42" s="34"/>
      <c r="AEP42" s="34"/>
      <c r="AEQ42" s="34"/>
      <c r="AER42" s="34"/>
      <c r="AES42" s="34"/>
      <c r="AET42" s="34"/>
      <c r="AEU42" s="34"/>
      <c r="AEV42" s="34"/>
      <c r="AEW42" s="34"/>
      <c r="AEX42" s="34"/>
      <c r="AEY42" s="34"/>
      <c r="AEZ42" s="34"/>
      <c r="AFA42" s="34"/>
      <c r="AFB42" s="34"/>
      <c r="AFC42" s="34"/>
      <c r="AFD42" s="34"/>
      <c r="AFE42" s="34"/>
      <c r="AFF42" s="34"/>
      <c r="AFG42" s="34"/>
      <c r="AFH42" s="34"/>
      <c r="AFI42" s="34"/>
      <c r="AFJ42" s="34"/>
      <c r="AFK42" s="34"/>
      <c r="AFL42" s="34"/>
      <c r="AFM42" s="34"/>
      <c r="AFN42" s="34"/>
      <c r="AFO42" s="34"/>
      <c r="AFP42" s="34"/>
      <c r="AFQ42" s="34"/>
      <c r="AFR42" s="34"/>
      <c r="AFS42" s="34"/>
      <c r="AFT42" s="34"/>
      <c r="AFU42" s="34"/>
      <c r="AFV42" s="34"/>
      <c r="AFW42" s="34"/>
      <c r="AFX42" s="34"/>
      <c r="AFY42" s="34"/>
      <c r="AFZ42" s="34"/>
      <c r="AGA42" s="34"/>
      <c r="AGB42" s="34"/>
      <c r="AGC42" s="34"/>
      <c r="AGD42" s="34"/>
      <c r="AGE42" s="34"/>
      <c r="AGF42" s="34"/>
      <c r="AGG42" s="34"/>
      <c r="AGH42" s="34"/>
      <c r="AGI42" s="34"/>
      <c r="AGJ42" s="34"/>
      <c r="AGK42" s="34"/>
      <c r="AGL42" s="34"/>
      <c r="AGM42" s="34"/>
      <c r="AGN42" s="34"/>
      <c r="AGO42" s="34"/>
      <c r="AGP42" s="34"/>
      <c r="AGQ42" s="34"/>
      <c r="AGR42" s="34"/>
      <c r="AGS42" s="34"/>
      <c r="AGT42" s="34"/>
      <c r="AGU42" s="34"/>
      <c r="AGV42" s="34"/>
      <c r="AGW42" s="34"/>
      <c r="AGX42" s="34"/>
      <c r="AGY42" s="34"/>
      <c r="AGZ42" s="34"/>
      <c r="AHA42" s="34"/>
      <c r="AHB42" s="34"/>
      <c r="AHC42" s="34"/>
      <c r="AHD42" s="34"/>
      <c r="AHE42" s="34"/>
      <c r="AHF42" s="34"/>
      <c r="AHG42" s="34"/>
      <c r="AHH42" s="34"/>
      <c r="AHI42" s="34"/>
      <c r="AHJ42" s="34"/>
      <c r="AHK42" s="34"/>
      <c r="AHL42" s="34"/>
      <c r="AHM42" s="34"/>
      <c r="AHN42" s="34"/>
      <c r="AHO42" s="34"/>
      <c r="AHP42" s="34"/>
      <c r="AHQ42" s="34"/>
      <c r="AHR42" s="34"/>
      <c r="AHS42" s="34"/>
      <c r="AHT42" s="34"/>
      <c r="AHU42" s="34"/>
      <c r="AHV42" s="34"/>
      <c r="AHW42" s="34"/>
      <c r="AHX42" s="34"/>
      <c r="AHY42" s="34"/>
      <c r="AHZ42" s="34"/>
      <c r="AIA42" s="34"/>
      <c r="AIB42" s="34"/>
      <c r="AIC42" s="34"/>
      <c r="AID42" s="34"/>
      <c r="AIE42" s="34"/>
      <c r="AIF42" s="34"/>
      <c r="AIG42" s="34"/>
      <c r="AIH42" s="34"/>
      <c r="AII42" s="34"/>
      <c r="AIJ42" s="34"/>
      <c r="AIK42" s="34"/>
      <c r="AIL42" s="34"/>
      <c r="AIM42" s="34"/>
      <c r="AIN42" s="34"/>
      <c r="AIO42" s="34"/>
      <c r="AIP42" s="34"/>
      <c r="AIQ42" s="34"/>
      <c r="AIR42" s="34"/>
      <c r="AIS42" s="34"/>
      <c r="AIT42" s="34"/>
      <c r="AIU42" s="34"/>
      <c r="AIV42" s="34"/>
      <c r="AIW42" s="34"/>
      <c r="AIX42" s="34"/>
      <c r="AIY42" s="34"/>
      <c r="AIZ42" s="34"/>
      <c r="AJA42" s="34"/>
      <c r="AJB42" s="34"/>
      <c r="AJC42" s="34"/>
      <c r="AJD42" s="34"/>
      <c r="AJE42" s="34"/>
      <c r="AJF42" s="34"/>
      <c r="AJG42" s="34"/>
      <c r="AJH42" s="34"/>
      <c r="AJI42" s="34"/>
      <c r="AJJ42" s="34"/>
      <c r="AJK42" s="34"/>
      <c r="AJL42" s="34"/>
      <c r="AJM42" s="34"/>
      <c r="AJN42" s="34"/>
      <c r="AJO42" s="34"/>
      <c r="AJP42" s="34"/>
      <c r="AJQ42" s="34"/>
      <c r="AJR42" s="34"/>
      <c r="AJS42" s="34"/>
      <c r="AJT42" s="34"/>
      <c r="AJU42" s="34"/>
      <c r="AJV42" s="34"/>
      <c r="AJW42" s="34"/>
      <c r="AJX42" s="34"/>
      <c r="AJY42" s="34"/>
      <c r="AJZ42" s="34"/>
      <c r="AKA42" s="34"/>
      <c r="AKB42" s="34"/>
      <c r="AKC42" s="34"/>
      <c r="AKD42" s="34"/>
      <c r="AKE42" s="34"/>
      <c r="AKF42" s="34"/>
      <c r="AKG42" s="34"/>
      <c r="AKH42" s="34"/>
      <c r="AKI42" s="34"/>
      <c r="AKJ42" s="34"/>
      <c r="AKK42" s="34"/>
      <c r="AKL42" s="34"/>
      <c r="AKM42" s="34"/>
      <c r="AKN42" s="34"/>
      <c r="AKO42" s="34"/>
      <c r="AKP42" s="34"/>
      <c r="AKQ42" s="34"/>
      <c r="AKR42" s="34"/>
      <c r="AKS42" s="34"/>
      <c r="AKT42" s="34"/>
      <c r="AKU42" s="34"/>
      <c r="AKV42" s="34"/>
      <c r="AKW42" s="34"/>
      <c r="AKX42" s="34"/>
      <c r="AKY42" s="34"/>
      <c r="AKZ42" s="34"/>
      <c r="ALA42" s="34"/>
      <c r="ALB42" s="34"/>
      <c r="ALC42" s="34"/>
      <c r="ALD42" s="34"/>
      <c r="ALE42" s="34"/>
      <c r="ALF42" s="34"/>
      <c r="ALG42" s="34"/>
      <c r="ALH42" s="34"/>
      <c r="ALI42" s="34"/>
      <c r="ALJ42" s="34"/>
      <c r="ALK42" s="34"/>
      <c r="ALL42" s="34"/>
      <c r="ALM42" s="34"/>
      <c r="ALN42" s="34"/>
      <c r="ALO42" s="34"/>
      <c r="ALP42" s="34"/>
      <c r="ALQ42" s="34"/>
      <c r="ALR42" s="34"/>
      <c r="ALS42" s="34"/>
      <c r="ALT42" s="34"/>
      <c r="ALU42" s="34"/>
      <c r="ALV42" s="34"/>
      <c r="ALW42" s="34"/>
      <c r="ALX42" s="34"/>
      <c r="ALY42" s="34"/>
      <c r="ALZ42" s="34"/>
      <c r="AMA42" s="34"/>
      <c r="AMB42" s="34"/>
      <c r="AMC42" s="34"/>
      <c r="AMD42" s="34"/>
      <c r="AME42" s="34"/>
      <c r="AMF42" s="34"/>
      <c r="AMG42" s="34"/>
      <c r="AMH42" s="34"/>
      <c r="AMI42" s="34"/>
      <c r="AMJ42" s="34"/>
      <c r="AMK42" s="34"/>
    </row>
    <row r="43" spans="1:1025" s="326" customFormat="1" ht="51">
      <c r="A43" s="323"/>
      <c r="B43" s="65" t="s">
        <v>2664</v>
      </c>
      <c r="C43" s="25"/>
      <c r="D43" s="349"/>
      <c r="E43" s="350"/>
      <c r="F43" s="324"/>
      <c r="G43" s="43"/>
      <c r="H43" s="325"/>
      <c r="I43" s="325"/>
      <c r="J43" s="325"/>
      <c r="K43" s="325"/>
      <c r="L43" s="325"/>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c r="ADN43" s="34"/>
      <c r="ADO43" s="34"/>
      <c r="ADP43" s="34"/>
      <c r="ADQ43" s="34"/>
      <c r="ADR43" s="34"/>
      <c r="ADS43" s="34"/>
      <c r="ADT43" s="34"/>
      <c r="ADU43" s="34"/>
      <c r="ADV43" s="34"/>
      <c r="ADW43" s="34"/>
      <c r="ADX43" s="34"/>
      <c r="ADY43" s="34"/>
      <c r="ADZ43" s="34"/>
      <c r="AEA43" s="34"/>
      <c r="AEB43" s="34"/>
      <c r="AEC43" s="34"/>
      <c r="AED43" s="34"/>
      <c r="AEE43" s="34"/>
      <c r="AEF43" s="34"/>
      <c r="AEG43" s="34"/>
      <c r="AEH43" s="34"/>
      <c r="AEI43" s="34"/>
      <c r="AEJ43" s="34"/>
      <c r="AEK43" s="34"/>
      <c r="AEL43" s="34"/>
      <c r="AEM43" s="34"/>
      <c r="AEN43" s="34"/>
      <c r="AEO43" s="34"/>
      <c r="AEP43" s="34"/>
      <c r="AEQ43" s="34"/>
      <c r="AER43" s="34"/>
      <c r="AES43" s="34"/>
      <c r="AET43" s="34"/>
      <c r="AEU43" s="34"/>
      <c r="AEV43" s="34"/>
      <c r="AEW43" s="34"/>
      <c r="AEX43" s="34"/>
      <c r="AEY43" s="34"/>
      <c r="AEZ43" s="34"/>
      <c r="AFA43" s="34"/>
      <c r="AFB43" s="34"/>
      <c r="AFC43" s="34"/>
      <c r="AFD43" s="34"/>
      <c r="AFE43" s="34"/>
      <c r="AFF43" s="34"/>
      <c r="AFG43" s="34"/>
      <c r="AFH43" s="34"/>
      <c r="AFI43" s="34"/>
      <c r="AFJ43" s="34"/>
      <c r="AFK43" s="34"/>
      <c r="AFL43" s="34"/>
      <c r="AFM43" s="34"/>
      <c r="AFN43" s="34"/>
      <c r="AFO43" s="34"/>
      <c r="AFP43" s="34"/>
      <c r="AFQ43" s="34"/>
      <c r="AFR43" s="34"/>
      <c r="AFS43" s="34"/>
      <c r="AFT43" s="34"/>
      <c r="AFU43" s="34"/>
      <c r="AFV43" s="34"/>
      <c r="AFW43" s="34"/>
      <c r="AFX43" s="34"/>
      <c r="AFY43" s="34"/>
      <c r="AFZ43" s="34"/>
      <c r="AGA43" s="34"/>
      <c r="AGB43" s="34"/>
      <c r="AGC43" s="34"/>
      <c r="AGD43" s="34"/>
      <c r="AGE43" s="34"/>
      <c r="AGF43" s="34"/>
      <c r="AGG43" s="34"/>
      <c r="AGH43" s="34"/>
      <c r="AGI43" s="34"/>
      <c r="AGJ43" s="34"/>
      <c r="AGK43" s="34"/>
      <c r="AGL43" s="34"/>
      <c r="AGM43" s="34"/>
      <c r="AGN43" s="34"/>
      <c r="AGO43" s="34"/>
      <c r="AGP43" s="34"/>
      <c r="AGQ43" s="34"/>
      <c r="AGR43" s="34"/>
      <c r="AGS43" s="34"/>
      <c r="AGT43" s="34"/>
      <c r="AGU43" s="34"/>
      <c r="AGV43" s="34"/>
      <c r="AGW43" s="34"/>
      <c r="AGX43" s="34"/>
      <c r="AGY43" s="34"/>
      <c r="AGZ43" s="34"/>
      <c r="AHA43" s="34"/>
      <c r="AHB43" s="34"/>
      <c r="AHC43" s="34"/>
      <c r="AHD43" s="34"/>
      <c r="AHE43" s="34"/>
      <c r="AHF43" s="34"/>
      <c r="AHG43" s="34"/>
      <c r="AHH43" s="34"/>
      <c r="AHI43" s="34"/>
      <c r="AHJ43" s="34"/>
      <c r="AHK43" s="34"/>
      <c r="AHL43" s="34"/>
      <c r="AHM43" s="34"/>
      <c r="AHN43" s="34"/>
      <c r="AHO43" s="34"/>
      <c r="AHP43" s="34"/>
      <c r="AHQ43" s="34"/>
      <c r="AHR43" s="34"/>
      <c r="AHS43" s="34"/>
      <c r="AHT43" s="34"/>
      <c r="AHU43" s="34"/>
      <c r="AHV43" s="34"/>
      <c r="AHW43" s="34"/>
      <c r="AHX43" s="34"/>
      <c r="AHY43" s="34"/>
      <c r="AHZ43" s="34"/>
      <c r="AIA43" s="34"/>
      <c r="AIB43" s="34"/>
      <c r="AIC43" s="34"/>
      <c r="AID43" s="34"/>
      <c r="AIE43" s="34"/>
      <c r="AIF43" s="34"/>
      <c r="AIG43" s="34"/>
      <c r="AIH43" s="34"/>
      <c r="AII43" s="34"/>
      <c r="AIJ43" s="34"/>
      <c r="AIK43" s="34"/>
      <c r="AIL43" s="34"/>
      <c r="AIM43" s="34"/>
      <c r="AIN43" s="34"/>
      <c r="AIO43" s="34"/>
      <c r="AIP43" s="34"/>
      <c r="AIQ43" s="34"/>
      <c r="AIR43" s="34"/>
      <c r="AIS43" s="34"/>
      <c r="AIT43" s="34"/>
      <c r="AIU43" s="34"/>
      <c r="AIV43" s="34"/>
      <c r="AIW43" s="34"/>
      <c r="AIX43" s="34"/>
      <c r="AIY43" s="34"/>
      <c r="AIZ43" s="34"/>
      <c r="AJA43" s="34"/>
      <c r="AJB43" s="34"/>
      <c r="AJC43" s="34"/>
      <c r="AJD43" s="34"/>
      <c r="AJE43" s="34"/>
      <c r="AJF43" s="34"/>
      <c r="AJG43" s="34"/>
      <c r="AJH43" s="34"/>
      <c r="AJI43" s="34"/>
      <c r="AJJ43" s="34"/>
      <c r="AJK43" s="34"/>
      <c r="AJL43" s="34"/>
      <c r="AJM43" s="34"/>
      <c r="AJN43" s="34"/>
      <c r="AJO43" s="34"/>
      <c r="AJP43" s="34"/>
      <c r="AJQ43" s="34"/>
      <c r="AJR43" s="34"/>
      <c r="AJS43" s="34"/>
      <c r="AJT43" s="34"/>
      <c r="AJU43" s="34"/>
      <c r="AJV43" s="34"/>
      <c r="AJW43" s="34"/>
      <c r="AJX43" s="34"/>
      <c r="AJY43" s="34"/>
      <c r="AJZ43" s="34"/>
      <c r="AKA43" s="34"/>
      <c r="AKB43" s="34"/>
      <c r="AKC43" s="34"/>
      <c r="AKD43" s="34"/>
      <c r="AKE43" s="34"/>
      <c r="AKF43" s="34"/>
      <c r="AKG43" s="34"/>
      <c r="AKH43" s="34"/>
      <c r="AKI43" s="34"/>
      <c r="AKJ43" s="34"/>
      <c r="AKK43" s="34"/>
      <c r="AKL43" s="34"/>
      <c r="AKM43" s="34"/>
      <c r="AKN43" s="34"/>
      <c r="AKO43" s="34"/>
      <c r="AKP43" s="34"/>
      <c r="AKQ43" s="34"/>
      <c r="AKR43" s="34"/>
      <c r="AKS43" s="34"/>
      <c r="AKT43" s="34"/>
      <c r="AKU43" s="34"/>
      <c r="AKV43" s="34"/>
      <c r="AKW43" s="34"/>
      <c r="AKX43" s="34"/>
      <c r="AKY43" s="34"/>
      <c r="AKZ43" s="34"/>
      <c r="ALA43" s="34"/>
      <c r="ALB43" s="34"/>
      <c r="ALC43" s="34"/>
      <c r="ALD43" s="34"/>
      <c r="ALE43" s="34"/>
      <c r="ALF43" s="34"/>
      <c r="ALG43" s="34"/>
      <c r="ALH43" s="34"/>
      <c r="ALI43" s="34"/>
      <c r="ALJ43" s="34"/>
      <c r="ALK43" s="34"/>
      <c r="ALL43" s="34"/>
      <c r="ALM43" s="34"/>
      <c r="ALN43" s="34"/>
      <c r="ALO43" s="34"/>
      <c r="ALP43" s="34"/>
      <c r="ALQ43" s="34"/>
      <c r="ALR43" s="34"/>
      <c r="ALS43" s="34"/>
      <c r="ALT43" s="34"/>
      <c r="ALU43" s="34"/>
      <c r="ALV43" s="34"/>
      <c r="ALW43" s="34"/>
      <c r="ALX43" s="34"/>
      <c r="ALY43" s="34"/>
      <c r="ALZ43" s="34"/>
      <c r="AMA43" s="34"/>
      <c r="AMB43" s="34"/>
      <c r="AMC43" s="34"/>
      <c r="AMD43" s="34"/>
      <c r="AME43" s="34"/>
      <c r="AMF43" s="34"/>
      <c r="AMG43" s="34"/>
      <c r="AMH43" s="34"/>
      <c r="AMI43" s="34"/>
      <c r="AMJ43" s="34"/>
      <c r="AMK43" s="34"/>
    </row>
    <row r="44" spans="1:1025" s="326" customFormat="1" ht="63.75">
      <c r="A44" s="323"/>
      <c r="B44" s="65" t="s">
        <v>2665</v>
      </c>
      <c r="C44" s="25"/>
      <c r="D44" s="349"/>
      <c r="E44" s="350"/>
      <c r="F44" s="324"/>
      <c r="G44" s="43"/>
      <c r="H44" s="325"/>
      <c r="I44" s="325"/>
      <c r="J44" s="325"/>
      <c r="K44" s="325"/>
      <c r="L44" s="325"/>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c r="VQ44" s="34"/>
      <c r="VR44" s="34"/>
      <c r="VS44" s="34"/>
      <c r="VT44" s="34"/>
      <c r="VU44" s="34"/>
      <c r="VV44" s="34"/>
      <c r="VW44" s="34"/>
      <c r="VX44" s="34"/>
      <c r="VY44" s="34"/>
      <c r="VZ44" s="34"/>
      <c r="WA44" s="34"/>
      <c r="WB44" s="34"/>
      <c r="WC44" s="34"/>
      <c r="WD44" s="34"/>
      <c r="WE44" s="34"/>
      <c r="WF44" s="34"/>
      <c r="WG44" s="34"/>
      <c r="WH44" s="34"/>
      <c r="WI44" s="34"/>
      <c r="WJ44" s="34"/>
      <c r="WK44" s="34"/>
      <c r="WL44" s="34"/>
      <c r="WM44" s="34"/>
      <c r="WN44" s="34"/>
      <c r="WO44" s="34"/>
      <c r="WP44" s="34"/>
      <c r="WQ44" s="34"/>
      <c r="WR44" s="34"/>
      <c r="WS44" s="34"/>
      <c r="WT44" s="34"/>
      <c r="WU44" s="34"/>
      <c r="WV44" s="34"/>
      <c r="WW44" s="34"/>
      <c r="WX44" s="34"/>
      <c r="WY44" s="34"/>
      <c r="WZ44" s="34"/>
      <c r="XA44" s="34"/>
      <c r="XB44" s="34"/>
      <c r="XC44" s="34"/>
      <c r="XD44" s="34"/>
      <c r="XE44" s="34"/>
      <c r="XF44" s="34"/>
      <c r="XG44" s="34"/>
      <c r="XH44" s="34"/>
      <c r="XI44" s="34"/>
      <c r="XJ44" s="34"/>
      <c r="XK44" s="34"/>
      <c r="XL44" s="34"/>
      <c r="XM44" s="34"/>
      <c r="XN44" s="34"/>
      <c r="XO44" s="34"/>
      <c r="XP44" s="34"/>
      <c r="XQ44" s="34"/>
      <c r="XR44" s="34"/>
      <c r="XS44" s="34"/>
      <c r="XT44" s="34"/>
      <c r="XU44" s="34"/>
      <c r="XV44" s="34"/>
      <c r="XW44" s="34"/>
      <c r="XX44" s="34"/>
      <c r="XY44" s="34"/>
      <c r="XZ44" s="34"/>
      <c r="YA44" s="34"/>
      <c r="YB44" s="34"/>
      <c r="YC44" s="34"/>
      <c r="YD44" s="34"/>
      <c r="YE44" s="34"/>
      <c r="YF44" s="34"/>
      <c r="YG44" s="34"/>
      <c r="YH44" s="34"/>
      <c r="YI44" s="34"/>
      <c r="YJ44" s="34"/>
      <c r="YK44" s="34"/>
      <c r="YL44" s="34"/>
      <c r="YM44" s="34"/>
      <c r="YN44" s="34"/>
      <c r="YO44" s="34"/>
      <c r="YP44" s="34"/>
      <c r="YQ44" s="34"/>
      <c r="YR44" s="34"/>
      <c r="YS44" s="34"/>
      <c r="YT44" s="34"/>
      <c r="YU44" s="34"/>
      <c r="YV44" s="34"/>
      <c r="YW44" s="34"/>
      <c r="YX44" s="34"/>
      <c r="YY44" s="34"/>
      <c r="YZ44" s="34"/>
      <c r="ZA44" s="34"/>
      <c r="ZB44" s="34"/>
      <c r="ZC44" s="34"/>
      <c r="ZD44" s="34"/>
      <c r="ZE44" s="34"/>
      <c r="ZF44" s="34"/>
      <c r="ZG44" s="34"/>
      <c r="ZH44" s="34"/>
      <c r="ZI44" s="34"/>
      <c r="ZJ44" s="34"/>
      <c r="ZK44" s="34"/>
      <c r="ZL44" s="34"/>
      <c r="ZM44" s="34"/>
      <c r="ZN44" s="34"/>
      <c r="ZO44" s="34"/>
      <c r="ZP44" s="34"/>
      <c r="ZQ44" s="34"/>
      <c r="ZR44" s="34"/>
      <c r="ZS44" s="34"/>
      <c r="ZT44" s="34"/>
      <c r="ZU44" s="34"/>
      <c r="ZV44" s="34"/>
      <c r="ZW44" s="34"/>
      <c r="ZX44" s="34"/>
      <c r="ZY44" s="34"/>
      <c r="ZZ44" s="34"/>
      <c r="AAA44" s="34"/>
      <c r="AAB44" s="34"/>
      <c r="AAC44" s="34"/>
      <c r="AAD44" s="34"/>
      <c r="AAE44" s="34"/>
      <c r="AAF44" s="34"/>
      <c r="AAG44" s="34"/>
      <c r="AAH44" s="34"/>
      <c r="AAI44" s="34"/>
      <c r="AAJ44" s="34"/>
      <c r="AAK44" s="34"/>
      <c r="AAL44" s="34"/>
      <c r="AAM44" s="34"/>
      <c r="AAN44" s="34"/>
      <c r="AAO44" s="34"/>
      <c r="AAP44" s="34"/>
      <c r="AAQ44" s="34"/>
      <c r="AAR44" s="34"/>
      <c r="AAS44" s="34"/>
      <c r="AAT44" s="34"/>
      <c r="AAU44" s="34"/>
      <c r="AAV44" s="34"/>
      <c r="AAW44" s="34"/>
      <c r="AAX44" s="34"/>
      <c r="AAY44" s="34"/>
      <c r="AAZ44" s="34"/>
      <c r="ABA44" s="34"/>
      <c r="ABB44" s="34"/>
      <c r="ABC44" s="34"/>
      <c r="ABD44" s="34"/>
      <c r="ABE44" s="34"/>
      <c r="ABF44" s="34"/>
      <c r="ABG44" s="34"/>
      <c r="ABH44" s="34"/>
      <c r="ABI44" s="34"/>
      <c r="ABJ44" s="34"/>
      <c r="ABK44" s="34"/>
      <c r="ABL44" s="34"/>
      <c r="ABM44" s="34"/>
      <c r="ABN44" s="34"/>
      <c r="ABO44" s="34"/>
      <c r="ABP44" s="34"/>
      <c r="ABQ44" s="34"/>
      <c r="ABR44" s="34"/>
      <c r="ABS44" s="34"/>
      <c r="ABT44" s="34"/>
      <c r="ABU44" s="34"/>
      <c r="ABV44" s="34"/>
      <c r="ABW44" s="34"/>
      <c r="ABX44" s="34"/>
      <c r="ABY44" s="34"/>
      <c r="ABZ44" s="34"/>
      <c r="ACA44" s="34"/>
      <c r="ACB44" s="34"/>
      <c r="ACC44" s="34"/>
      <c r="ACD44" s="34"/>
      <c r="ACE44" s="34"/>
      <c r="ACF44" s="34"/>
      <c r="ACG44" s="34"/>
      <c r="ACH44" s="34"/>
      <c r="ACI44" s="34"/>
      <c r="ACJ44" s="34"/>
      <c r="ACK44" s="34"/>
      <c r="ACL44" s="34"/>
      <c r="ACM44" s="34"/>
      <c r="ACN44" s="34"/>
      <c r="ACO44" s="34"/>
      <c r="ACP44" s="34"/>
      <c r="ACQ44" s="34"/>
      <c r="ACR44" s="34"/>
      <c r="ACS44" s="34"/>
      <c r="ACT44" s="34"/>
      <c r="ACU44" s="34"/>
      <c r="ACV44" s="34"/>
      <c r="ACW44" s="34"/>
      <c r="ACX44" s="34"/>
      <c r="ACY44" s="34"/>
      <c r="ACZ44" s="34"/>
      <c r="ADA44" s="34"/>
      <c r="ADB44" s="34"/>
      <c r="ADC44" s="34"/>
      <c r="ADD44" s="34"/>
      <c r="ADE44" s="34"/>
      <c r="ADF44" s="34"/>
      <c r="ADG44" s="34"/>
      <c r="ADH44" s="34"/>
      <c r="ADI44" s="34"/>
      <c r="ADJ44" s="34"/>
      <c r="ADK44" s="34"/>
      <c r="ADL44" s="34"/>
      <c r="ADM44" s="34"/>
      <c r="ADN44" s="34"/>
      <c r="ADO44" s="34"/>
      <c r="ADP44" s="34"/>
      <c r="ADQ44" s="34"/>
      <c r="ADR44" s="34"/>
      <c r="ADS44" s="34"/>
      <c r="ADT44" s="34"/>
      <c r="ADU44" s="34"/>
      <c r="ADV44" s="34"/>
      <c r="ADW44" s="34"/>
      <c r="ADX44" s="34"/>
      <c r="ADY44" s="34"/>
      <c r="ADZ44" s="34"/>
      <c r="AEA44" s="34"/>
      <c r="AEB44" s="34"/>
      <c r="AEC44" s="34"/>
      <c r="AED44" s="34"/>
      <c r="AEE44" s="34"/>
      <c r="AEF44" s="34"/>
      <c r="AEG44" s="34"/>
      <c r="AEH44" s="34"/>
      <c r="AEI44" s="34"/>
      <c r="AEJ44" s="34"/>
      <c r="AEK44" s="34"/>
      <c r="AEL44" s="34"/>
      <c r="AEM44" s="34"/>
      <c r="AEN44" s="34"/>
      <c r="AEO44" s="34"/>
      <c r="AEP44" s="34"/>
      <c r="AEQ44" s="34"/>
      <c r="AER44" s="34"/>
      <c r="AES44" s="34"/>
      <c r="AET44" s="34"/>
      <c r="AEU44" s="34"/>
      <c r="AEV44" s="34"/>
      <c r="AEW44" s="34"/>
      <c r="AEX44" s="34"/>
      <c r="AEY44" s="34"/>
      <c r="AEZ44" s="34"/>
      <c r="AFA44" s="34"/>
      <c r="AFB44" s="34"/>
      <c r="AFC44" s="34"/>
      <c r="AFD44" s="34"/>
      <c r="AFE44" s="34"/>
      <c r="AFF44" s="34"/>
      <c r="AFG44" s="34"/>
      <c r="AFH44" s="34"/>
      <c r="AFI44" s="34"/>
      <c r="AFJ44" s="34"/>
      <c r="AFK44" s="34"/>
      <c r="AFL44" s="34"/>
      <c r="AFM44" s="34"/>
      <c r="AFN44" s="34"/>
      <c r="AFO44" s="34"/>
      <c r="AFP44" s="34"/>
      <c r="AFQ44" s="34"/>
      <c r="AFR44" s="34"/>
      <c r="AFS44" s="34"/>
      <c r="AFT44" s="34"/>
      <c r="AFU44" s="34"/>
      <c r="AFV44" s="34"/>
      <c r="AFW44" s="34"/>
      <c r="AFX44" s="34"/>
      <c r="AFY44" s="34"/>
      <c r="AFZ44" s="34"/>
      <c r="AGA44" s="34"/>
      <c r="AGB44" s="34"/>
      <c r="AGC44" s="34"/>
      <c r="AGD44" s="34"/>
      <c r="AGE44" s="34"/>
      <c r="AGF44" s="34"/>
      <c r="AGG44" s="34"/>
      <c r="AGH44" s="34"/>
      <c r="AGI44" s="34"/>
      <c r="AGJ44" s="34"/>
      <c r="AGK44" s="34"/>
      <c r="AGL44" s="34"/>
      <c r="AGM44" s="34"/>
      <c r="AGN44" s="34"/>
      <c r="AGO44" s="34"/>
      <c r="AGP44" s="34"/>
      <c r="AGQ44" s="34"/>
      <c r="AGR44" s="34"/>
      <c r="AGS44" s="34"/>
      <c r="AGT44" s="34"/>
      <c r="AGU44" s="34"/>
      <c r="AGV44" s="34"/>
      <c r="AGW44" s="34"/>
      <c r="AGX44" s="34"/>
      <c r="AGY44" s="34"/>
      <c r="AGZ44" s="34"/>
      <c r="AHA44" s="34"/>
      <c r="AHB44" s="34"/>
      <c r="AHC44" s="34"/>
      <c r="AHD44" s="34"/>
      <c r="AHE44" s="34"/>
      <c r="AHF44" s="34"/>
      <c r="AHG44" s="34"/>
      <c r="AHH44" s="34"/>
      <c r="AHI44" s="34"/>
      <c r="AHJ44" s="34"/>
      <c r="AHK44" s="34"/>
      <c r="AHL44" s="34"/>
      <c r="AHM44" s="34"/>
      <c r="AHN44" s="34"/>
      <c r="AHO44" s="34"/>
      <c r="AHP44" s="34"/>
      <c r="AHQ44" s="34"/>
      <c r="AHR44" s="34"/>
      <c r="AHS44" s="34"/>
      <c r="AHT44" s="34"/>
      <c r="AHU44" s="34"/>
      <c r="AHV44" s="34"/>
      <c r="AHW44" s="34"/>
      <c r="AHX44" s="34"/>
      <c r="AHY44" s="34"/>
      <c r="AHZ44" s="34"/>
      <c r="AIA44" s="34"/>
      <c r="AIB44" s="34"/>
      <c r="AIC44" s="34"/>
      <c r="AID44" s="34"/>
      <c r="AIE44" s="34"/>
      <c r="AIF44" s="34"/>
      <c r="AIG44" s="34"/>
      <c r="AIH44" s="34"/>
      <c r="AII44" s="34"/>
      <c r="AIJ44" s="34"/>
      <c r="AIK44" s="34"/>
      <c r="AIL44" s="34"/>
      <c r="AIM44" s="34"/>
      <c r="AIN44" s="34"/>
      <c r="AIO44" s="34"/>
      <c r="AIP44" s="34"/>
      <c r="AIQ44" s="34"/>
      <c r="AIR44" s="34"/>
      <c r="AIS44" s="34"/>
      <c r="AIT44" s="34"/>
      <c r="AIU44" s="34"/>
      <c r="AIV44" s="34"/>
      <c r="AIW44" s="34"/>
      <c r="AIX44" s="34"/>
      <c r="AIY44" s="34"/>
      <c r="AIZ44" s="34"/>
      <c r="AJA44" s="34"/>
      <c r="AJB44" s="34"/>
      <c r="AJC44" s="34"/>
      <c r="AJD44" s="34"/>
      <c r="AJE44" s="34"/>
      <c r="AJF44" s="34"/>
      <c r="AJG44" s="34"/>
      <c r="AJH44" s="34"/>
      <c r="AJI44" s="34"/>
      <c r="AJJ44" s="34"/>
      <c r="AJK44" s="34"/>
      <c r="AJL44" s="34"/>
      <c r="AJM44" s="34"/>
      <c r="AJN44" s="34"/>
      <c r="AJO44" s="34"/>
      <c r="AJP44" s="34"/>
      <c r="AJQ44" s="34"/>
      <c r="AJR44" s="34"/>
      <c r="AJS44" s="34"/>
      <c r="AJT44" s="34"/>
      <c r="AJU44" s="34"/>
      <c r="AJV44" s="34"/>
      <c r="AJW44" s="34"/>
      <c r="AJX44" s="34"/>
      <c r="AJY44" s="34"/>
      <c r="AJZ44" s="34"/>
      <c r="AKA44" s="34"/>
      <c r="AKB44" s="34"/>
      <c r="AKC44" s="34"/>
      <c r="AKD44" s="34"/>
      <c r="AKE44" s="34"/>
      <c r="AKF44" s="34"/>
      <c r="AKG44" s="34"/>
      <c r="AKH44" s="34"/>
      <c r="AKI44" s="34"/>
      <c r="AKJ44" s="34"/>
      <c r="AKK44" s="34"/>
      <c r="AKL44" s="34"/>
      <c r="AKM44" s="34"/>
      <c r="AKN44" s="34"/>
      <c r="AKO44" s="34"/>
      <c r="AKP44" s="34"/>
      <c r="AKQ44" s="34"/>
      <c r="AKR44" s="34"/>
      <c r="AKS44" s="34"/>
      <c r="AKT44" s="34"/>
      <c r="AKU44" s="34"/>
      <c r="AKV44" s="34"/>
      <c r="AKW44" s="34"/>
      <c r="AKX44" s="34"/>
      <c r="AKY44" s="34"/>
      <c r="AKZ44" s="34"/>
      <c r="ALA44" s="34"/>
      <c r="ALB44" s="34"/>
      <c r="ALC44" s="34"/>
      <c r="ALD44" s="34"/>
      <c r="ALE44" s="34"/>
      <c r="ALF44" s="34"/>
      <c r="ALG44" s="34"/>
      <c r="ALH44" s="34"/>
      <c r="ALI44" s="34"/>
      <c r="ALJ44" s="34"/>
      <c r="ALK44" s="34"/>
      <c r="ALL44" s="34"/>
      <c r="ALM44" s="34"/>
      <c r="ALN44" s="34"/>
      <c r="ALO44" s="34"/>
      <c r="ALP44" s="34"/>
      <c r="ALQ44" s="34"/>
      <c r="ALR44" s="34"/>
      <c r="ALS44" s="34"/>
      <c r="ALT44" s="34"/>
      <c r="ALU44" s="34"/>
      <c r="ALV44" s="34"/>
      <c r="ALW44" s="34"/>
      <c r="ALX44" s="34"/>
      <c r="ALY44" s="34"/>
      <c r="ALZ44" s="34"/>
      <c r="AMA44" s="34"/>
      <c r="AMB44" s="34"/>
      <c r="AMC44" s="34"/>
      <c r="AMD44" s="34"/>
      <c r="AME44" s="34"/>
      <c r="AMF44" s="34"/>
      <c r="AMG44" s="34"/>
      <c r="AMH44" s="34"/>
      <c r="AMI44" s="34"/>
      <c r="AMJ44" s="34"/>
      <c r="AMK44" s="34"/>
    </row>
    <row r="45" spans="1:1025" s="326" customFormat="1" ht="229.5">
      <c r="A45" s="323"/>
      <c r="B45" s="65" t="s">
        <v>3585</v>
      </c>
      <c r="C45" s="25"/>
      <c r="D45" s="349"/>
      <c r="E45" s="350"/>
      <c r="F45" s="324"/>
      <c r="G45" s="43"/>
      <c r="H45" s="325"/>
      <c r="I45" s="325"/>
      <c r="J45" s="325"/>
      <c r="K45" s="325"/>
      <c r="L45" s="325"/>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row>
    <row r="46" spans="1:1025" s="326" customFormat="1" ht="89.25">
      <c r="A46" s="323"/>
      <c r="B46" s="65" t="s">
        <v>3586</v>
      </c>
      <c r="C46" s="25"/>
      <c r="D46" s="349"/>
      <c r="E46" s="350"/>
      <c r="F46" s="324"/>
      <c r="G46" s="43"/>
      <c r="H46" s="325"/>
      <c r="I46" s="325"/>
      <c r="J46" s="325"/>
      <c r="K46" s="325"/>
      <c r="L46" s="325"/>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c r="VQ46" s="34"/>
      <c r="VR46" s="34"/>
      <c r="VS46" s="34"/>
      <c r="VT46" s="34"/>
      <c r="VU46" s="34"/>
      <c r="VV46" s="34"/>
      <c r="VW46" s="34"/>
      <c r="VX46" s="34"/>
      <c r="VY46" s="34"/>
      <c r="VZ46" s="34"/>
      <c r="WA46" s="34"/>
      <c r="WB46" s="34"/>
      <c r="WC46" s="34"/>
      <c r="WD46" s="34"/>
      <c r="WE46" s="34"/>
      <c r="WF46" s="34"/>
      <c r="WG46" s="34"/>
      <c r="WH46" s="34"/>
      <c r="WI46" s="34"/>
      <c r="WJ46" s="34"/>
      <c r="WK46" s="34"/>
      <c r="WL46" s="34"/>
      <c r="WM46" s="34"/>
      <c r="WN46" s="34"/>
      <c r="WO46" s="34"/>
      <c r="WP46" s="34"/>
      <c r="WQ46" s="34"/>
      <c r="WR46" s="34"/>
      <c r="WS46" s="34"/>
      <c r="WT46" s="34"/>
      <c r="WU46" s="34"/>
      <c r="WV46" s="34"/>
      <c r="WW46" s="34"/>
      <c r="WX46" s="34"/>
      <c r="WY46" s="34"/>
      <c r="WZ46" s="34"/>
      <c r="XA46" s="34"/>
      <c r="XB46" s="34"/>
      <c r="XC46" s="34"/>
      <c r="XD46" s="34"/>
      <c r="XE46" s="34"/>
      <c r="XF46" s="34"/>
      <c r="XG46" s="34"/>
      <c r="XH46" s="34"/>
      <c r="XI46" s="34"/>
      <c r="XJ46" s="34"/>
      <c r="XK46" s="34"/>
      <c r="XL46" s="34"/>
      <c r="XM46" s="34"/>
      <c r="XN46" s="34"/>
      <c r="XO46" s="34"/>
      <c r="XP46" s="34"/>
      <c r="XQ46" s="34"/>
      <c r="XR46" s="34"/>
      <c r="XS46" s="34"/>
      <c r="XT46" s="34"/>
      <c r="XU46" s="34"/>
      <c r="XV46" s="34"/>
      <c r="XW46" s="34"/>
      <c r="XX46" s="34"/>
      <c r="XY46" s="34"/>
      <c r="XZ46" s="34"/>
      <c r="YA46" s="34"/>
      <c r="YB46" s="34"/>
      <c r="YC46" s="34"/>
      <c r="YD46" s="34"/>
      <c r="YE46" s="34"/>
      <c r="YF46" s="34"/>
      <c r="YG46" s="34"/>
      <c r="YH46" s="34"/>
      <c r="YI46" s="34"/>
      <c r="YJ46" s="34"/>
      <c r="YK46" s="34"/>
      <c r="YL46" s="34"/>
      <c r="YM46" s="34"/>
      <c r="YN46" s="34"/>
      <c r="YO46" s="34"/>
      <c r="YP46" s="34"/>
      <c r="YQ46" s="34"/>
      <c r="YR46" s="34"/>
      <c r="YS46" s="34"/>
      <c r="YT46" s="34"/>
      <c r="YU46" s="34"/>
      <c r="YV46" s="34"/>
      <c r="YW46" s="34"/>
      <c r="YX46" s="34"/>
      <c r="YY46" s="34"/>
      <c r="YZ46" s="34"/>
      <c r="ZA46" s="34"/>
      <c r="ZB46" s="34"/>
      <c r="ZC46" s="34"/>
      <c r="ZD46" s="34"/>
      <c r="ZE46" s="34"/>
      <c r="ZF46" s="34"/>
      <c r="ZG46" s="34"/>
      <c r="ZH46" s="34"/>
      <c r="ZI46" s="34"/>
      <c r="ZJ46" s="34"/>
      <c r="ZK46" s="34"/>
      <c r="ZL46" s="34"/>
      <c r="ZM46" s="34"/>
      <c r="ZN46" s="34"/>
      <c r="ZO46" s="34"/>
      <c r="ZP46" s="34"/>
      <c r="ZQ46" s="34"/>
      <c r="ZR46" s="34"/>
      <c r="ZS46" s="34"/>
      <c r="ZT46" s="34"/>
      <c r="ZU46" s="34"/>
      <c r="ZV46" s="34"/>
      <c r="ZW46" s="34"/>
      <c r="ZX46" s="34"/>
      <c r="ZY46" s="34"/>
      <c r="ZZ46" s="34"/>
      <c r="AAA46" s="34"/>
      <c r="AAB46" s="34"/>
      <c r="AAC46" s="34"/>
      <c r="AAD46" s="34"/>
      <c r="AAE46" s="34"/>
      <c r="AAF46" s="34"/>
      <c r="AAG46" s="34"/>
      <c r="AAH46" s="34"/>
      <c r="AAI46" s="34"/>
      <c r="AAJ46" s="34"/>
      <c r="AAK46" s="34"/>
      <c r="AAL46" s="34"/>
      <c r="AAM46" s="34"/>
      <c r="AAN46" s="34"/>
      <c r="AAO46" s="34"/>
      <c r="AAP46" s="34"/>
      <c r="AAQ46" s="34"/>
      <c r="AAR46" s="34"/>
      <c r="AAS46" s="34"/>
      <c r="AAT46" s="34"/>
      <c r="AAU46" s="34"/>
      <c r="AAV46" s="34"/>
      <c r="AAW46" s="34"/>
      <c r="AAX46" s="34"/>
      <c r="AAY46" s="34"/>
      <c r="AAZ46" s="34"/>
      <c r="ABA46" s="34"/>
      <c r="ABB46" s="34"/>
      <c r="ABC46" s="34"/>
      <c r="ABD46" s="34"/>
      <c r="ABE46" s="34"/>
      <c r="ABF46" s="34"/>
      <c r="ABG46" s="34"/>
      <c r="ABH46" s="34"/>
      <c r="ABI46" s="34"/>
      <c r="ABJ46" s="34"/>
      <c r="ABK46" s="34"/>
      <c r="ABL46" s="34"/>
      <c r="ABM46" s="34"/>
      <c r="ABN46" s="34"/>
      <c r="ABO46" s="34"/>
      <c r="ABP46" s="34"/>
      <c r="ABQ46" s="34"/>
      <c r="ABR46" s="34"/>
      <c r="ABS46" s="34"/>
      <c r="ABT46" s="34"/>
      <c r="ABU46" s="34"/>
      <c r="ABV46" s="34"/>
      <c r="ABW46" s="34"/>
      <c r="ABX46" s="34"/>
      <c r="ABY46" s="34"/>
      <c r="ABZ46" s="34"/>
      <c r="ACA46" s="34"/>
      <c r="ACB46" s="34"/>
      <c r="ACC46" s="34"/>
      <c r="ACD46" s="34"/>
      <c r="ACE46" s="34"/>
      <c r="ACF46" s="34"/>
      <c r="ACG46" s="34"/>
      <c r="ACH46" s="34"/>
      <c r="ACI46" s="34"/>
      <c r="ACJ46" s="34"/>
      <c r="ACK46" s="34"/>
      <c r="ACL46" s="34"/>
      <c r="ACM46" s="34"/>
      <c r="ACN46" s="34"/>
      <c r="ACO46" s="34"/>
      <c r="ACP46" s="34"/>
      <c r="ACQ46" s="34"/>
      <c r="ACR46" s="34"/>
      <c r="ACS46" s="34"/>
      <c r="ACT46" s="34"/>
      <c r="ACU46" s="34"/>
      <c r="ACV46" s="34"/>
      <c r="ACW46" s="34"/>
      <c r="ACX46" s="34"/>
      <c r="ACY46" s="34"/>
      <c r="ACZ46" s="34"/>
      <c r="ADA46" s="34"/>
      <c r="ADB46" s="34"/>
      <c r="ADC46" s="34"/>
      <c r="ADD46" s="34"/>
      <c r="ADE46" s="34"/>
      <c r="ADF46" s="34"/>
      <c r="ADG46" s="34"/>
      <c r="ADH46" s="34"/>
      <c r="ADI46" s="34"/>
      <c r="ADJ46" s="34"/>
      <c r="ADK46" s="34"/>
      <c r="ADL46" s="34"/>
      <c r="ADM46" s="34"/>
      <c r="ADN46" s="34"/>
      <c r="ADO46" s="34"/>
      <c r="ADP46" s="34"/>
      <c r="ADQ46" s="34"/>
      <c r="ADR46" s="34"/>
      <c r="ADS46" s="34"/>
      <c r="ADT46" s="34"/>
      <c r="ADU46" s="34"/>
      <c r="ADV46" s="34"/>
      <c r="ADW46" s="34"/>
      <c r="ADX46" s="34"/>
      <c r="ADY46" s="34"/>
      <c r="ADZ46" s="34"/>
      <c r="AEA46" s="34"/>
      <c r="AEB46" s="34"/>
      <c r="AEC46" s="34"/>
      <c r="AED46" s="34"/>
      <c r="AEE46" s="34"/>
      <c r="AEF46" s="34"/>
      <c r="AEG46" s="34"/>
      <c r="AEH46" s="34"/>
      <c r="AEI46" s="34"/>
      <c r="AEJ46" s="34"/>
      <c r="AEK46" s="34"/>
      <c r="AEL46" s="34"/>
      <c r="AEM46" s="34"/>
      <c r="AEN46" s="34"/>
      <c r="AEO46" s="34"/>
      <c r="AEP46" s="34"/>
      <c r="AEQ46" s="34"/>
      <c r="AER46" s="34"/>
      <c r="AES46" s="34"/>
      <c r="AET46" s="34"/>
      <c r="AEU46" s="34"/>
      <c r="AEV46" s="34"/>
      <c r="AEW46" s="34"/>
      <c r="AEX46" s="34"/>
      <c r="AEY46" s="34"/>
      <c r="AEZ46" s="34"/>
      <c r="AFA46" s="34"/>
      <c r="AFB46" s="34"/>
      <c r="AFC46" s="34"/>
      <c r="AFD46" s="34"/>
      <c r="AFE46" s="34"/>
      <c r="AFF46" s="34"/>
      <c r="AFG46" s="34"/>
      <c r="AFH46" s="34"/>
      <c r="AFI46" s="34"/>
      <c r="AFJ46" s="34"/>
      <c r="AFK46" s="34"/>
      <c r="AFL46" s="34"/>
      <c r="AFM46" s="34"/>
      <c r="AFN46" s="34"/>
      <c r="AFO46" s="34"/>
      <c r="AFP46" s="34"/>
      <c r="AFQ46" s="34"/>
      <c r="AFR46" s="34"/>
      <c r="AFS46" s="34"/>
      <c r="AFT46" s="34"/>
      <c r="AFU46" s="34"/>
      <c r="AFV46" s="34"/>
      <c r="AFW46" s="34"/>
      <c r="AFX46" s="34"/>
      <c r="AFY46" s="34"/>
      <c r="AFZ46" s="34"/>
      <c r="AGA46" s="34"/>
      <c r="AGB46" s="34"/>
      <c r="AGC46" s="34"/>
      <c r="AGD46" s="34"/>
      <c r="AGE46" s="34"/>
      <c r="AGF46" s="34"/>
      <c r="AGG46" s="34"/>
      <c r="AGH46" s="34"/>
      <c r="AGI46" s="34"/>
      <c r="AGJ46" s="34"/>
      <c r="AGK46" s="34"/>
      <c r="AGL46" s="34"/>
      <c r="AGM46" s="34"/>
      <c r="AGN46" s="34"/>
      <c r="AGO46" s="34"/>
      <c r="AGP46" s="34"/>
      <c r="AGQ46" s="34"/>
      <c r="AGR46" s="34"/>
      <c r="AGS46" s="34"/>
      <c r="AGT46" s="34"/>
      <c r="AGU46" s="34"/>
      <c r="AGV46" s="34"/>
      <c r="AGW46" s="34"/>
      <c r="AGX46" s="34"/>
      <c r="AGY46" s="34"/>
      <c r="AGZ46" s="34"/>
      <c r="AHA46" s="34"/>
      <c r="AHB46" s="34"/>
      <c r="AHC46" s="34"/>
      <c r="AHD46" s="34"/>
      <c r="AHE46" s="34"/>
      <c r="AHF46" s="34"/>
      <c r="AHG46" s="34"/>
      <c r="AHH46" s="34"/>
      <c r="AHI46" s="34"/>
      <c r="AHJ46" s="34"/>
      <c r="AHK46" s="34"/>
      <c r="AHL46" s="34"/>
      <c r="AHM46" s="34"/>
      <c r="AHN46" s="34"/>
      <c r="AHO46" s="34"/>
      <c r="AHP46" s="34"/>
      <c r="AHQ46" s="34"/>
      <c r="AHR46" s="34"/>
      <c r="AHS46" s="34"/>
      <c r="AHT46" s="34"/>
      <c r="AHU46" s="34"/>
      <c r="AHV46" s="34"/>
      <c r="AHW46" s="34"/>
      <c r="AHX46" s="34"/>
      <c r="AHY46" s="34"/>
      <c r="AHZ46" s="34"/>
      <c r="AIA46" s="34"/>
      <c r="AIB46" s="34"/>
      <c r="AIC46" s="34"/>
      <c r="AID46" s="34"/>
      <c r="AIE46" s="34"/>
      <c r="AIF46" s="34"/>
      <c r="AIG46" s="34"/>
      <c r="AIH46" s="34"/>
      <c r="AII46" s="34"/>
      <c r="AIJ46" s="34"/>
      <c r="AIK46" s="34"/>
      <c r="AIL46" s="34"/>
      <c r="AIM46" s="34"/>
      <c r="AIN46" s="34"/>
      <c r="AIO46" s="34"/>
      <c r="AIP46" s="34"/>
      <c r="AIQ46" s="34"/>
      <c r="AIR46" s="34"/>
      <c r="AIS46" s="34"/>
      <c r="AIT46" s="34"/>
      <c r="AIU46" s="34"/>
      <c r="AIV46" s="34"/>
      <c r="AIW46" s="34"/>
      <c r="AIX46" s="34"/>
      <c r="AIY46" s="34"/>
      <c r="AIZ46" s="34"/>
      <c r="AJA46" s="34"/>
      <c r="AJB46" s="34"/>
      <c r="AJC46" s="34"/>
      <c r="AJD46" s="34"/>
      <c r="AJE46" s="34"/>
      <c r="AJF46" s="34"/>
      <c r="AJG46" s="34"/>
      <c r="AJH46" s="34"/>
      <c r="AJI46" s="34"/>
      <c r="AJJ46" s="34"/>
      <c r="AJK46" s="34"/>
      <c r="AJL46" s="34"/>
      <c r="AJM46" s="34"/>
      <c r="AJN46" s="34"/>
      <c r="AJO46" s="34"/>
      <c r="AJP46" s="34"/>
      <c r="AJQ46" s="34"/>
      <c r="AJR46" s="34"/>
      <c r="AJS46" s="34"/>
      <c r="AJT46" s="34"/>
      <c r="AJU46" s="34"/>
      <c r="AJV46" s="34"/>
      <c r="AJW46" s="34"/>
      <c r="AJX46" s="34"/>
      <c r="AJY46" s="34"/>
      <c r="AJZ46" s="34"/>
      <c r="AKA46" s="34"/>
      <c r="AKB46" s="34"/>
      <c r="AKC46" s="34"/>
      <c r="AKD46" s="34"/>
      <c r="AKE46" s="34"/>
      <c r="AKF46" s="34"/>
      <c r="AKG46" s="34"/>
      <c r="AKH46" s="34"/>
      <c r="AKI46" s="34"/>
      <c r="AKJ46" s="34"/>
      <c r="AKK46" s="34"/>
      <c r="AKL46" s="34"/>
      <c r="AKM46" s="34"/>
      <c r="AKN46" s="34"/>
      <c r="AKO46" s="34"/>
      <c r="AKP46" s="34"/>
      <c r="AKQ46" s="34"/>
      <c r="AKR46" s="34"/>
      <c r="AKS46" s="34"/>
      <c r="AKT46" s="34"/>
      <c r="AKU46" s="34"/>
      <c r="AKV46" s="34"/>
      <c r="AKW46" s="34"/>
      <c r="AKX46" s="34"/>
      <c r="AKY46" s="34"/>
      <c r="AKZ46" s="34"/>
      <c r="ALA46" s="34"/>
      <c r="ALB46" s="34"/>
      <c r="ALC46" s="34"/>
      <c r="ALD46" s="34"/>
      <c r="ALE46" s="34"/>
      <c r="ALF46" s="34"/>
      <c r="ALG46" s="34"/>
      <c r="ALH46" s="34"/>
      <c r="ALI46" s="34"/>
      <c r="ALJ46" s="34"/>
      <c r="ALK46" s="34"/>
      <c r="ALL46" s="34"/>
      <c r="ALM46" s="34"/>
      <c r="ALN46" s="34"/>
      <c r="ALO46" s="34"/>
      <c r="ALP46" s="34"/>
      <c r="ALQ46" s="34"/>
      <c r="ALR46" s="34"/>
      <c r="ALS46" s="34"/>
      <c r="ALT46" s="34"/>
      <c r="ALU46" s="34"/>
      <c r="ALV46" s="34"/>
      <c r="ALW46" s="34"/>
      <c r="ALX46" s="34"/>
      <c r="ALY46" s="34"/>
      <c r="ALZ46" s="34"/>
      <c r="AMA46" s="34"/>
      <c r="AMB46" s="34"/>
      <c r="AMC46" s="34"/>
      <c r="AMD46" s="34"/>
      <c r="AME46" s="34"/>
      <c r="AMF46" s="34"/>
      <c r="AMG46" s="34"/>
      <c r="AMH46" s="34"/>
      <c r="AMI46" s="34"/>
      <c r="AMJ46" s="34"/>
      <c r="AMK46" s="34"/>
    </row>
    <row r="47" spans="1:1025" s="326" customFormat="1">
      <c r="A47" s="323"/>
      <c r="B47" s="65"/>
      <c r="C47" s="25"/>
      <c r="D47" s="349"/>
      <c r="E47" s="350"/>
      <c r="F47" s="324"/>
      <c r="G47" s="43"/>
      <c r="H47" s="325"/>
      <c r="I47" s="325"/>
      <c r="J47" s="325"/>
      <c r="K47" s="325"/>
      <c r="L47" s="325"/>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c r="UC47" s="34"/>
      <c r="UD47" s="34"/>
      <c r="UE47" s="34"/>
      <c r="UF47" s="34"/>
      <c r="UG47" s="34"/>
      <c r="UH47" s="34"/>
      <c r="UI47" s="34"/>
      <c r="UJ47" s="34"/>
      <c r="UK47" s="34"/>
      <c r="UL47" s="34"/>
      <c r="UM47" s="34"/>
      <c r="UN47" s="34"/>
      <c r="UO47" s="34"/>
      <c r="UP47" s="34"/>
      <c r="UQ47" s="34"/>
      <c r="UR47" s="34"/>
      <c r="US47" s="34"/>
      <c r="UT47" s="34"/>
      <c r="UU47" s="34"/>
      <c r="UV47" s="34"/>
      <c r="UW47" s="34"/>
      <c r="UX47" s="34"/>
      <c r="UY47" s="34"/>
      <c r="UZ47" s="34"/>
      <c r="VA47" s="34"/>
      <c r="VB47" s="34"/>
      <c r="VC47" s="34"/>
      <c r="VD47" s="34"/>
      <c r="VE47" s="34"/>
      <c r="VF47" s="34"/>
      <c r="VG47" s="34"/>
      <c r="VH47" s="34"/>
      <c r="VI47" s="34"/>
      <c r="VJ47" s="34"/>
      <c r="VK47" s="34"/>
      <c r="VL47" s="34"/>
      <c r="VM47" s="34"/>
      <c r="VN47" s="34"/>
      <c r="VO47" s="34"/>
      <c r="VP47" s="34"/>
      <c r="VQ47" s="34"/>
      <c r="VR47" s="34"/>
      <c r="VS47" s="34"/>
      <c r="VT47" s="34"/>
      <c r="VU47" s="34"/>
      <c r="VV47" s="34"/>
      <c r="VW47" s="34"/>
      <c r="VX47" s="34"/>
      <c r="VY47" s="34"/>
      <c r="VZ47" s="34"/>
      <c r="WA47" s="34"/>
      <c r="WB47" s="34"/>
      <c r="WC47" s="34"/>
      <c r="WD47" s="34"/>
      <c r="WE47" s="34"/>
      <c r="WF47" s="34"/>
      <c r="WG47" s="34"/>
      <c r="WH47" s="34"/>
      <c r="WI47" s="34"/>
      <c r="WJ47" s="34"/>
      <c r="WK47" s="34"/>
      <c r="WL47" s="34"/>
      <c r="WM47" s="34"/>
      <c r="WN47" s="34"/>
      <c r="WO47" s="34"/>
      <c r="WP47" s="34"/>
      <c r="WQ47" s="34"/>
      <c r="WR47" s="34"/>
      <c r="WS47" s="34"/>
      <c r="WT47" s="34"/>
      <c r="WU47" s="34"/>
      <c r="WV47" s="34"/>
      <c r="WW47" s="34"/>
      <c r="WX47" s="34"/>
      <c r="WY47" s="34"/>
      <c r="WZ47" s="34"/>
      <c r="XA47" s="34"/>
      <c r="XB47" s="34"/>
      <c r="XC47" s="34"/>
      <c r="XD47" s="34"/>
      <c r="XE47" s="34"/>
      <c r="XF47" s="34"/>
      <c r="XG47" s="34"/>
      <c r="XH47" s="34"/>
      <c r="XI47" s="34"/>
      <c r="XJ47" s="34"/>
      <c r="XK47" s="34"/>
      <c r="XL47" s="34"/>
      <c r="XM47" s="34"/>
      <c r="XN47" s="34"/>
      <c r="XO47" s="34"/>
      <c r="XP47" s="34"/>
      <c r="XQ47" s="34"/>
      <c r="XR47" s="34"/>
      <c r="XS47" s="34"/>
      <c r="XT47" s="34"/>
      <c r="XU47" s="34"/>
      <c r="XV47" s="34"/>
      <c r="XW47" s="34"/>
      <c r="XX47" s="34"/>
      <c r="XY47" s="34"/>
      <c r="XZ47" s="34"/>
      <c r="YA47" s="34"/>
      <c r="YB47" s="34"/>
      <c r="YC47" s="34"/>
      <c r="YD47" s="34"/>
      <c r="YE47" s="34"/>
      <c r="YF47" s="34"/>
      <c r="YG47" s="34"/>
      <c r="YH47" s="34"/>
      <c r="YI47" s="34"/>
      <c r="YJ47" s="34"/>
      <c r="YK47" s="34"/>
      <c r="YL47" s="34"/>
      <c r="YM47" s="34"/>
      <c r="YN47" s="34"/>
      <c r="YO47" s="34"/>
      <c r="YP47" s="34"/>
      <c r="YQ47" s="34"/>
      <c r="YR47" s="34"/>
      <c r="YS47" s="34"/>
      <c r="YT47" s="34"/>
      <c r="YU47" s="34"/>
      <c r="YV47" s="34"/>
      <c r="YW47" s="34"/>
      <c r="YX47" s="34"/>
      <c r="YY47" s="34"/>
      <c r="YZ47" s="34"/>
      <c r="ZA47" s="34"/>
      <c r="ZB47" s="34"/>
      <c r="ZC47" s="34"/>
      <c r="ZD47" s="34"/>
      <c r="ZE47" s="34"/>
      <c r="ZF47" s="34"/>
      <c r="ZG47" s="34"/>
      <c r="ZH47" s="34"/>
      <c r="ZI47" s="34"/>
      <c r="ZJ47" s="34"/>
      <c r="ZK47" s="34"/>
      <c r="ZL47" s="34"/>
      <c r="ZM47" s="34"/>
      <c r="ZN47" s="34"/>
      <c r="ZO47" s="34"/>
      <c r="ZP47" s="34"/>
      <c r="ZQ47" s="34"/>
      <c r="ZR47" s="34"/>
      <c r="ZS47" s="34"/>
      <c r="ZT47" s="34"/>
      <c r="ZU47" s="34"/>
      <c r="ZV47" s="34"/>
      <c r="ZW47" s="34"/>
      <c r="ZX47" s="34"/>
      <c r="ZY47" s="34"/>
      <c r="ZZ47" s="34"/>
      <c r="AAA47" s="34"/>
      <c r="AAB47" s="34"/>
      <c r="AAC47" s="34"/>
      <c r="AAD47" s="34"/>
      <c r="AAE47" s="34"/>
      <c r="AAF47" s="34"/>
      <c r="AAG47" s="34"/>
      <c r="AAH47" s="34"/>
      <c r="AAI47" s="34"/>
      <c r="AAJ47" s="34"/>
      <c r="AAK47" s="34"/>
      <c r="AAL47" s="34"/>
      <c r="AAM47" s="34"/>
      <c r="AAN47" s="34"/>
      <c r="AAO47" s="34"/>
      <c r="AAP47" s="34"/>
      <c r="AAQ47" s="34"/>
      <c r="AAR47" s="34"/>
      <c r="AAS47" s="34"/>
      <c r="AAT47" s="34"/>
      <c r="AAU47" s="34"/>
      <c r="AAV47" s="34"/>
      <c r="AAW47" s="34"/>
      <c r="AAX47" s="34"/>
      <c r="AAY47" s="34"/>
      <c r="AAZ47" s="34"/>
      <c r="ABA47" s="34"/>
      <c r="ABB47" s="34"/>
      <c r="ABC47" s="34"/>
      <c r="ABD47" s="34"/>
      <c r="ABE47" s="34"/>
      <c r="ABF47" s="34"/>
      <c r="ABG47" s="34"/>
      <c r="ABH47" s="34"/>
      <c r="ABI47" s="34"/>
      <c r="ABJ47" s="34"/>
      <c r="ABK47" s="34"/>
      <c r="ABL47" s="34"/>
      <c r="ABM47" s="34"/>
      <c r="ABN47" s="34"/>
      <c r="ABO47" s="34"/>
      <c r="ABP47" s="34"/>
      <c r="ABQ47" s="34"/>
      <c r="ABR47" s="34"/>
      <c r="ABS47" s="34"/>
      <c r="ABT47" s="34"/>
      <c r="ABU47" s="34"/>
      <c r="ABV47" s="34"/>
      <c r="ABW47" s="34"/>
      <c r="ABX47" s="34"/>
      <c r="ABY47" s="34"/>
      <c r="ABZ47" s="34"/>
      <c r="ACA47" s="34"/>
      <c r="ACB47" s="34"/>
      <c r="ACC47" s="34"/>
      <c r="ACD47" s="34"/>
      <c r="ACE47" s="34"/>
      <c r="ACF47" s="34"/>
      <c r="ACG47" s="34"/>
      <c r="ACH47" s="34"/>
      <c r="ACI47" s="34"/>
      <c r="ACJ47" s="34"/>
      <c r="ACK47" s="34"/>
      <c r="ACL47" s="34"/>
      <c r="ACM47" s="34"/>
      <c r="ACN47" s="34"/>
      <c r="ACO47" s="34"/>
      <c r="ACP47" s="34"/>
      <c r="ACQ47" s="34"/>
      <c r="ACR47" s="34"/>
      <c r="ACS47" s="34"/>
      <c r="ACT47" s="34"/>
      <c r="ACU47" s="34"/>
      <c r="ACV47" s="34"/>
      <c r="ACW47" s="34"/>
      <c r="ACX47" s="34"/>
      <c r="ACY47" s="34"/>
      <c r="ACZ47" s="34"/>
      <c r="ADA47" s="34"/>
      <c r="ADB47" s="34"/>
      <c r="ADC47" s="34"/>
      <c r="ADD47" s="34"/>
      <c r="ADE47" s="34"/>
      <c r="ADF47" s="34"/>
      <c r="ADG47" s="34"/>
      <c r="ADH47" s="34"/>
      <c r="ADI47" s="34"/>
      <c r="ADJ47" s="34"/>
      <c r="ADK47" s="34"/>
      <c r="ADL47" s="34"/>
      <c r="ADM47" s="34"/>
      <c r="ADN47" s="34"/>
      <c r="ADO47" s="34"/>
      <c r="ADP47" s="34"/>
      <c r="ADQ47" s="34"/>
      <c r="ADR47" s="34"/>
      <c r="ADS47" s="34"/>
      <c r="ADT47" s="34"/>
      <c r="ADU47" s="34"/>
      <c r="ADV47" s="34"/>
      <c r="ADW47" s="34"/>
      <c r="ADX47" s="34"/>
      <c r="ADY47" s="34"/>
      <c r="ADZ47" s="34"/>
      <c r="AEA47" s="34"/>
      <c r="AEB47" s="34"/>
      <c r="AEC47" s="34"/>
      <c r="AED47" s="34"/>
      <c r="AEE47" s="34"/>
      <c r="AEF47" s="34"/>
      <c r="AEG47" s="34"/>
      <c r="AEH47" s="34"/>
      <c r="AEI47" s="34"/>
      <c r="AEJ47" s="34"/>
      <c r="AEK47" s="34"/>
      <c r="AEL47" s="34"/>
      <c r="AEM47" s="34"/>
      <c r="AEN47" s="34"/>
      <c r="AEO47" s="34"/>
      <c r="AEP47" s="34"/>
      <c r="AEQ47" s="34"/>
      <c r="AER47" s="34"/>
      <c r="AES47" s="34"/>
      <c r="AET47" s="34"/>
      <c r="AEU47" s="34"/>
      <c r="AEV47" s="34"/>
      <c r="AEW47" s="34"/>
      <c r="AEX47" s="34"/>
      <c r="AEY47" s="34"/>
      <c r="AEZ47" s="34"/>
      <c r="AFA47" s="34"/>
      <c r="AFB47" s="34"/>
      <c r="AFC47" s="34"/>
      <c r="AFD47" s="34"/>
      <c r="AFE47" s="34"/>
      <c r="AFF47" s="34"/>
      <c r="AFG47" s="34"/>
      <c r="AFH47" s="34"/>
      <c r="AFI47" s="34"/>
      <c r="AFJ47" s="34"/>
      <c r="AFK47" s="34"/>
      <c r="AFL47" s="34"/>
      <c r="AFM47" s="34"/>
      <c r="AFN47" s="34"/>
      <c r="AFO47" s="34"/>
      <c r="AFP47" s="34"/>
      <c r="AFQ47" s="34"/>
      <c r="AFR47" s="34"/>
      <c r="AFS47" s="34"/>
      <c r="AFT47" s="34"/>
      <c r="AFU47" s="34"/>
      <c r="AFV47" s="34"/>
      <c r="AFW47" s="34"/>
      <c r="AFX47" s="34"/>
      <c r="AFY47" s="34"/>
      <c r="AFZ47" s="34"/>
      <c r="AGA47" s="34"/>
      <c r="AGB47" s="34"/>
      <c r="AGC47" s="34"/>
      <c r="AGD47" s="34"/>
      <c r="AGE47" s="34"/>
      <c r="AGF47" s="34"/>
      <c r="AGG47" s="34"/>
      <c r="AGH47" s="34"/>
      <c r="AGI47" s="34"/>
      <c r="AGJ47" s="34"/>
      <c r="AGK47" s="34"/>
      <c r="AGL47" s="34"/>
      <c r="AGM47" s="34"/>
      <c r="AGN47" s="34"/>
      <c r="AGO47" s="34"/>
      <c r="AGP47" s="34"/>
      <c r="AGQ47" s="34"/>
      <c r="AGR47" s="34"/>
      <c r="AGS47" s="34"/>
      <c r="AGT47" s="34"/>
      <c r="AGU47" s="34"/>
      <c r="AGV47" s="34"/>
      <c r="AGW47" s="34"/>
      <c r="AGX47" s="34"/>
      <c r="AGY47" s="34"/>
      <c r="AGZ47" s="34"/>
      <c r="AHA47" s="34"/>
      <c r="AHB47" s="34"/>
      <c r="AHC47" s="34"/>
      <c r="AHD47" s="34"/>
      <c r="AHE47" s="34"/>
      <c r="AHF47" s="34"/>
      <c r="AHG47" s="34"/>
      <c r="AHH47" s="34"/>
      <c r="AHI47" s="34"/>
      <c r="AHJ47" s="34"/>
      <c r="AHK47" s="34"/>
      <c r="AHL47" s="34"/>
      <c r="AHM47" s="34"/>
      <c r="AHN47" s="34"/>
      <c r="AHO47" s="34"/>
      <c r="AHP47" s="34"/>
      <c r="AHQ47" s="34"/>
      <c r="AHR47" s="34"/>
      <c r="AHS47" s="34"/>
      <c r="AHT47" s="34"/>
      <c r="AHU47" s="34"/>
      <c r="AHV47" s="34"/>
      <c r="AHW47" s="34"/>
      <c r="AHX47" s="34"/>
      <c r="AHY47" s="34"/>
      <c r="AHZ47" s="34"/>
      <c r="AIA47" s="34"/>
      <c r="AIB47" s="34"/>
      <c r="AIC47" s="34"/>
      <c r="AID47" s="34"/>
      <c r="AIE47" s="34"/>
      <c r="AIF47" s="34"/>
      <c r="AIG47" s="34"/>
      <c r="AIH47" s="34"/>
      <c r="AII47" s="34"/>
      <c r="AIJ47" s="34"/>
      <c r="AIK47" s="34"/>
      <c r="AIL47" s="34"/>
      <c r="AIM47" s="34"/>
      <c r="AIN47" s="34"/>
      <c r="AIO47" s="34"/>
      <c r="AIP47" s="34"/>
      <c r="AIQ47" s="34"/>
      <c r="AIR47" s="34"/>
      <c r="AIS47" s="34"/>
      <c r="AIT47" s="34"/>
      <c r="AIU47" s="34"/>
      <c r="AIV47" s="34"/>
      <c r="AIW47" s="34"/>
      <c r="AIX47" s="34"/>
      <c r="AIY47" s="34"/>
      <c r="AIZ47" s="34"/>
      <c r="AJA47" s="34"/>
      <c r="AJB47" s="34"/>
      <c r="AJC47" s="34"/>
      <c r="AJD47" s="34"/>
      <c r="AJE47" s="34"/>
      <c r="AJF47" s="34"/>
      <c r="AJG47" s="34"/>
      <c r="AJH47" s="34"/>
      <c r="AJI47" s="34"/>
      <c r="AJJ47" s="34"/>
      <c r="AJK47" s="34"/>
      <c r="AJL47" s="34"/>
      <c r="AJM47" s="34"/>
      <c r="AJN47" s="34"/>
      <c r="AJO47" s="34"/>
      <c r="AJP47" s="34"/>
      <c r="AJQ47" s="34"/>
      <c r="AJR47" s="34"/>
      <c r="AJS47" s="34"/>
      <c r="AJT47" s="34"/>
      <c r="AJU47" s="34"/>
      <c r="AJV47" s="34"/>
      <c r="AJW47" s="34"/>
      <c r="AJX47" s="34"/>
      <c r="AJY47" s="34"/>
      <c r="AJZ47" s="34"/>
      <c r="AKA47" s="34"/>
      <c r="AKB47" s="34"/>
      <c r="AKC47" s="34"/>
      <c r="AKD47" s="34"/>
      <c r="AKE47" s="34"/>
      <c r="AKF47" s="34"/>
      <c r="AKG47" s="34"/>
      <c r="AKH47" s="34"/>
      <c r="AKI47" s="34"/>
      <c r="AKJ47" s="34"/>
      <c r="AKK47" s="34"/>
      <c r="AKL47" s="34"/>
      <c r="AKM47" s="34"/>
      <c r="AKN47" s="34"/>
      <c r="AKO47" s="34"/>
      <c r="AKP47" s="34"/>
      <c r="AKQ47" s="34"/>
      <c r="AKR47" s="34"/>
      <c r="AKS47" s="34"/>
      <c r="AKT47" s="34"/>
      <c r="AKU47" s="34"/>
      <c r="AKV47" s="34"/>
      <c r="AKW47" s="34"/>
      <c r="AKX47" s="34"/>
      <c r="AKY47" s="34"/>
      <c r="AKZ47" s="34"/>
      <c r="ALA47" s="34"/>
      <c r="ALB47" s="34"/>
      <c r="ALC47" s="34"/>
      <c r="ALD47" s="34"/>
      <c r="ALE47" s="34"/>
      <c r="ALF47" s="34"/>
      <c r="ALG47" s="34"/>
      <c r="ALH47" s="34"/>
      <c r="ALI47" s="34"/>
      <c r="ALJ47" s="34"/>
      <c r="ALK47" s="34"/>
      <c r="ALL47" s="34"/>
      <c r="ALM47" s="34"/>
      <c r="ALN47" s="34"/>
      <c r="ALO47" s="34"/>
      <c r="ALP47" s="34"/>
      <c r="ALQ47" s="34"/>
      <c r="ALR47" s="34"/>
      <c r="ALS47" s="34"/>
      <c r="ALT47" s="34"/>
      <c r="ALU47" s="34"/>
      <c r="ALV47" s="34"/>
      <c r="ALW47" s="34"/>
      <c r="ALX47" s="34"/>
      <c r="ALY47" s="34"/>
      <c r="ALZ47" s="34"/>
      <c r="AMA47" s="34"/>
      <c r="AMB47" s="34"/>
      <c r="AMC47" s="34"/>
      <c r="AMD47" s="34"/>
      <c r="AME47" s="34"/>
      <c r="AMF47" s="34"/>
      <c r="AMG47" s="34"/>
      <c r="AMH47" s="34"/>
      <c r="AMI47" s="34"/>
      <c r="AMJ47" s="34"/>
      <c r="AMK47" s="34"/>
    </row>
    <row r="48" spans="1:1025" s="326" customFormat="1" ht="280.5">
      <c r="A48" s="323"/>
      <c r="B48" s="65" t="s">
        <v>3593</v>
      </c>
      <c r="C48" s="25"/>
      <c r="D48" s="349"/>
      <c r="E48" s="350"/>
      <c r="F48" s="324"/>
      <c r="G48" s="43"/>
      <c r="H48" s="325"/>
      <c r="I48" s="325"/>
      <c r="J48" s="325"/>
      <c r="K48" s="325"/>
      <c r="L48" s="325"/>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c r="SA48" s="34"/>
      <c r="SB48" s="34"/>
      <c r="SC48" s="34"/>
      <c r="SD48" s="34"/>
      <c r="SE48" s="34"/>
      <c r="SF48" s="34"/>
      <c r="SG48" s="34"/>
      <c r="SH48" s="34"/>
      <c r="SI48" s="34"/>
      <c r="SJ48" s="34"/>
      <c r="SK48" s="34"/>
      <c r="SL48" s="34"/>
      <c r="SM48" s="34"/>
      <c r="SN48" s="34"/>
      <c r="SO48" s="34"/>
      <c r="SP48" s="34"/>
      <c r="SQ48" s="34"/>
      <c r="SR48" s="34"/>
      <c r="SS48" s="34"/>
      <c r="ST48" s="34"/>
      <c r="SU48" s="34"/>
      <c r="SV48" s="34"/>
      <c r="SW48" s="34"/>
      <c r="SX48" s="34"/>
      <c r="SY48" s="34"/>
      <c r="SZ48" s="34"/>
      <c r="TA48" s="34"/>
      <c r="TB48" s="34"/>
      <c r="TC48" s="34"/>
      <c r="TD48" s="34"/>
      <c r="TE48" s="34"/>
      <c r="TF48" s="34"/>
      <c r="TG48" s="34"/>
      <c r="TH48" s="34"/>
      <c r="TI48" s="34"/>
      <c r="TJ48" s="34"/>
      <c r="TK48" s="34"/>
      <c r="TL48" s="34"/>
      <c r="TM48" s="34"/>
      <c r="TN48" s="34"/>
      <c r="TO48" s="34"/>
      <c r="TP48" s="34"/>
      <c r="TQ48" s="34"/>
      <c r="TR48" s="34"/>
      <c r="TS48" s="34"/>
      <c r="TT48" s="34"/>
      <c r="TU48" s="34"/>
      <c r="TV48" s="34"/>
      <c r="TW48" s="34"/>
      <c r="TX48" s="34"/>
      <c r="TY48" s="34"/>
      <c r="TZ48" s="34"/>
      <c r="UA48" s="34"/>
      <c r="UB48" s="34"/>
      <c r="UC48" s="34"/>
      <c r="UD48" s="34"/>
      <c r="UE48" s="34"/>
      <c r="UF48" s="34"/>
      <c r="UG48" s="34"/>
      <c r="UH48" s="34"/>
      <c r="UI48" s="34"/>
      <c r="UJ48" s="34"/>
      <c r="UK48" s="34"/>
      <c r="UL48" s="34"/>
      <c r="UM48" s="34"/>
      <c r="UN48" s="34"/>
      <c r="UO48" s="34"/>
      <c r="UP48" s="34"/>
      <c r="UQ48" s="34"/>
      <c r="UR48" s="34"/>
      <c r="US48" s="34"/>
      <c r="UT48" s="34"/>
      <c r="UU48" s="34"/>
      <c r="UV48" s="34"/>
      <c r="UW48" s="34"/>
      <c r="UX48" s="34"/>
      <c r="UY48" s="34"/>
      <c r="UZ48" s="34"/>
      <c r="VA48" s="34"/>
      <c r="VB48" s="34"/>
      <c r="VC48" s="34"/>
      <c r="VD48" s="34"/>
      <c r="VE48" s="34"/>
      <c r="VF48" s="34"/>
      <c r="VG48" s="34"/>
      <c r="VH48" s="34"/>
      <c r="VI48" s="34"/>
      <c r="VJ48" s="34"/>
      <c r="VK48" s="34"/>
      <c r="VL48" s="34"/>
      <c r="VM48" s="34"/>
      <c r="VN48" s="34"/>
      <c r="VO48" s="34"/>
      <c r="VP48" s="34"/>
      <c r="VQ48" s="34"/>
      <c r="VR48" s="34"/>
      <c r="VS48" s="34"/>
      <c r="VT48" s="34"/>
      <c r="VU48" s="34"/>
      <c r="VV48" s="34"/>
      <c r="VW48" s="34"/>
      <c r="VX48" s="34"/>
      <c r="VY48" s="34"/>
      <c r="VZ48" s="34"/>
      <c r="WA48" s="34"/>
      <c r="WB48" s="34"/>
      <c r="WC48" s="34"/>
      <c r="WD48" s="34"/>
      <c r="WE48" s="34"/>
      <c r="WF48" s="34"/>
      <c r="WG48" s="34"/>
      <c r="WH48" s="34"/>
      <c r="WI48" s="34"/>
      <c r="WJ48" s="34"/>
      <c r="WK48" s="34"/>
      <c r="WL48" s="34"/>
      <c r="WM48" s="34"/>
      <c r="WN48" s="34"/>
      <c r="WO48" s="34"/>
      <c r="WP48" s="34"/>
      <c r="WQ48" s="34"/>
      <c r="WR48" s="34"/>
      <c r="WS48" s="34"/>
      <c r="WT48" s="34"/>
      <c r="WU48" s="34"/>
      <c r="WV48" s="34"/>
      <c r="WW48" s="34"/>
      <c r="WX48" s="34"/>
      <c r="WY48" s="34"/>
      <c r="WZ48" s="34"/>
      <c r="XA48" s="34"/>
      <c r="XB48" s="34"/>
      <c r="XC48" s="34"/>
      <c r="XD48" s="34"/>
      <c r="XE48" s="34"/>
      <c r="XF48" s="34"/>
      <c r="XG48" s="34"/>
      <c r="XH48" s="34"/>
      <c r="XI48" s="34"/>
      <c r="XJ48" s="34"/>
      <c r="XK48" s="34"/>
      <c r="XL48" s="34"/>
      <c r="XM48" s="34"/>
      <c r="XN48" s="34"/>
      <c r="XO48" s="34"/>
      <c r="XP48" s="34"/>
      <c r="XQ48" s="34"/>
      <c r="XR48" s="34"/>
      <c r="XS48" s="34"/>
      <c r="XT48" s="34"/>
      <c r="XU48" s="34"/>
      <c r="XV48" s="34"/>
      <c r="XW48" s="34"/>
      <c r="XX48" s="34"/>
      <c r="XY48" s="34"/>
      <c r="XZ48" s="34"/>
      <c r="YA48" s="34"/>
      <c r="YB48" s="34"/>
      <c r="YC48" s="34"/>
      <c r="YD48" s="34"/>
      <c r="YE48" s="34"/>
      <c r="YF48" s="34"/>
      <c r="YG48" s="34"/>
      <c r="YH48" s="34"/>
      <c r="YI48" s="34"/>
      <c r="YJ48" s="34"/>
      <c r="YK48" s="34"/>
      <c r="YL48" s="34"/>
      <c r="YM48" s="34"/>
      <c r="YN48" s="34"/>
      <c r="YO48" s="34"/>
      <c r="YP48" s="34"/>
      <c r="YQ48" s="34"/>
      <c r="YR48" s="34"/>
      <c r="YS48" s="34"/>
      <c r="YT48" s="34"/>
      <c r="YU48" s="34"/>
      <c r="YV48" s="34"/>
      <c r="YW48" s="34"/>
      <c r="YX48" s="34"/>
      <c r="YY48" s="34"/>
      <c r="YZ48" s="34"/>
      <c r="ZA48" s="34"/>
      <c r="ZB48" s="34"/>
      <c r="ZC48" s="34"/>
      <c r="ZD48" s="34"/>
      <c r="ZE48" s="34"/>
      <c r="ZF48" s="34"/>
      <c r="ZG48" s="34"/>
      <c r="ZH48" s="34"/>
      <c r="ZI48" s="34"/>
      <c r="ZJ48" s="34"/>
      <c r="ZK48" s="34"/>
      <c r="ZL48" s="34"/>
      <c r="ZM48" s="34"/>
      <c r="ZN48" s="34"/>
      <c r="ZO48" s="34"/>
      <c r="ZP48" s="34"/>
      <c r="ZQ48" s="34"/>
      <c r="ZR48" s="34"/>
      <c r="ZS48" s="34"/>
      <c r="ZT48" s="34"/>
      <c r="ZU48" s="34"/>
      <c r="ZV48" s="34"/>
      <c r="ZW48" s="34"/>
      <c r="ZX48" s="34"/>
      <c r="ZY48" s="34"/>
      <c r="ZZ48" s="34"/>
      <c r="AAA48" s="34"/>
      <c r="AAB48" s="34"/>
      <c r="AAC48" s="34"/>
      <c r="AAD48" s="34"/>
      <c r="AAE48" s="34"/>
      <c r="AAF48" s="34"/>
      <c r="AAG48" s="34"/>
      <c r="AAH48" s="34"/>
      <c r="AAI48" s="34"/>
      <c r="AAJ48" s="34"/>
      <c r="AAK48" s="34"/>
      <c r="AAL48" s="34"/>
      <c r="AAM48" s="34"/>
      <c r="AAN48" s="34"/>
      <c r="AAO48" s="34"/>
      <c r="AAP48" s="34"/>
      <c r="AAQ48" s="34"/>
      <c r="AAR48" s="34"/>
      <c r="AAS48" s="34"/>
      <c r="AAT48" s="34"/>
      <c r="AAU48" s="34"/>
      <c r="AAV48" s="34"/>
      <c r="AAW48" s="34"/>
      <c r="AAX48" s="34"/>
      <c r="AAY48" s="34"/>
      <c r="AAZ48" s="34"/>
      <c r="ABA48" s="34"/>
      <c r="ABB48" s="34"/>
      <c r="ABC48" s="34"/>
      <c r="ABD48" s="34"/>
      <c r="ABE48" s="34"/>
      <c r="ABF48" s="34"/>
      <c r="ABG48" s="34"/>
      <c r="ABH48" s="34"/>
      <c r="ABI48" s="34"/>
      <c r="ABJ48" s="34"/>
      <c r="ABK48" s="34"/>
      <c r="ABL48" s="34"/>
      <c r="ABM48" s="34"/>
      <c r="ABN48" s="34"/>
      <c r="ABO48" s="34"/>
      <c r="ABP48" s="34"/>
      <c r="ABQ48" s="34"/>
      <c r="ABR48" s="34"/>
      <c r="ABS48" s="34"/>
      <c r="ABT48" s="34"/>
      <c r="ABU48" s="34"/>
      <c r="ABV48" s="34"/>
      <c r="ABW48" s="34"/>
      <c r="ABX48" s="34"/>
      <c r="ABY48" s="34"/>
      <c r="ABZ48" s="34"/>
      <c r="ACA48" s="34"/>
      <c r="ACB48" s="34"/>
      <c r="ACC48" s="34"/>
      <c r="ACD48" s="34"/>
      <c r="ACE48" s="34"/>
      <c r="ACF48" s="34"/>
      <c r="ACG48" s="34"/>
      <c r="ACH48" s="34"/>
      <c r="ACI48" s="34"/>
      <c r="ACJ48" s="34"/>
      <c r="ACK48" s="34"/>
      <c r="ACL48" s="34"/>
      <c r="ACM48" s="34"/>
      <c r="ACN48" s="34"/>
      <c r="ACO48" s="34"/>
      <c r="ACP48" s="34"/>
      <c r="ACQ48" s="34"/>
      <c r="ACR48" s="34"/>
      <c r="ACS48" s="34"/>
      <c r="ACT48" s="34"/>
      <c r="ACU48" s="34"/>
      <c r="ACV48" s="34"/>
      <c r="ACW48" s="34"/>
      <c r="ACX48" s="34"/>
      <c r="ACY48" s="34"/>
      <c r="ACZ48" s="34"/>
      <c r="ADA48" s="34"/>
      <c r="ADB48" s="34"/>
      <c r="ADC48" s="34"/>
      <c r="ADD48" s="34"/>
      <c r="ADE48" s="34"/>
      <c r="ADF48" s="34"/>
      <c r="ADG48" s="34"/>
      <c r="ADH48" s="34"/>
      <c r="ADI48" s="34"/>
      <c r="ADJ48" s="34"/>
      <c r="ADK48" s="34"/>
      <c r="ADL48" s="34"/>
      <c r="ADM48" s="34"/>
      <c r="ADN48" s="34"/>
      <c r="ADO48" s="34"/>
      <c r="ADP48" s="34"/>
      <c r="ADQ48" s="34"/>
      <c r="ADR48" s="34"/>
      <c r="ADS48" s="34"/>
      <c r="ADT48" s="34"/>
      <c r="ADU48" s="34"/>
      <c r="ADV48" s="34"/>
      <c r="ADW48" s="34"/>
      <c r="ADX48" s="34"/>
      <c r="ADY48" s="34"/>
      <c r="ADZ48" s="34"/>
      <c r="AEA48" s="34"/>
      <c r="AEB48" s="34"/>
      <c r="AEC48" s="34"/>
      <c r="AED48" s="34"/>
      <c r="AEE48" s="34"/>
      <c r="AEF48" s="34"/>
      <c r="AEG48" s="34"/>
      <c r="AEH48" s="34"/>
      <c r="AEI48" s="34"/>
      <c r="AEJ48" s="34"/>
      <c r="AEK48" s="34"/>
      <c r="AEL48" s="34"/>
      <c r="AEM48" s="34"/>
      <c r="AEN48" s="34"/>
      <c r="AEO48" s="34"/>
      <c r="AEP48" s="34"/>
      <c r="AEQ48" s="34"/>
      <c r="AER48" s="34"/>
      <c r="AES48" s="34"/>
      <c r="AET48" s="34"/>
      <c r="AEU48" s="34"/>
      <c r="AEV48" s="34"/>
      <c r="AEW48" s="34"/>
      <c r="AEX48" s="34"/>
      <c r="AEY48" s="34"/>
      <c r="AEZ48" s="34"/>
      <c r="AFA48" s="34"/>
      <c r="AFB48" s="34"/>
      <c r="AFC48" s="34"/>
      <c r="AFD48" s="34"/>
      <c r="AFE48" s="34"/>
      <c r="AFF48" s="34"/>
      <c r="AFG48" s="34"/>
      <c r="AFH48" s="34"/>
      <c r="AFI48" s="34"/>
      <c r="AFJ48" s="34"/>
      <c r="AFK48" s="34"/>
      <c r="AFL48" s="34"/>
      <c r="AFM48" s="34"/>
      <c r="AFN48" s="34"/>
      <c r="AFO48" s="34"/>
      <c r="AFP48" s="34"/>
      <c r="AFQ48" s="34"/>
      <c r="AFR48" s="34"/>
      <c r="AFS48" s="34"/>
      <c r="AFT48" s="34"/>
      <c r="AFU48" s="34"/>
      <c r="AFV48" s="34"/>
      <c r="AFW48" s="34"/>
      <c r="AFX48" s="34"/>
      <c r="AFY48" s="34"/>
      <c r="AFZ48" s="34"/>
      <c r="AGA48" s="34"/>
      <c r="AGB48" s="34"/>
      <c r="AGC48" s="34"/>
      <c r="AGD48" s="34"/>
      <c r="AGE48" s="34"/>
      <c r="AGF48" s="34"/>
      <c r="AGG48" s="34"/>
      <c r="AGH48" s="34"/>
      <c r="AGI48" s="34"/>
      <c r="AGJ48" s="34"/>
      <c r="AGK48" s="34"/>
      <c r="AGL48" s="34"/>
      <c r="AGM48" s="34"/>
      <c r="AGN48" s="34"/>
      <c r="AGO48" s="34"/>
      <c r="AGP48" s="34"/>
      <c r="AGQ48" s="34"/>
      <c r="AGR48" s="34"/>
      <c r="AGS48" s="34"/>
      <c r="AGT48" s="34"/>
      <c r="AGU48" s="34"/>
      <c r="AGV48" s="34"/>
      <c r="AGW48" s="34"/>
      <c r="AGX48" s="34"/>
      <c r="AGY48" s="34"/>
      <c r="AGZ48" s="34"/>
      <c r="AHA48" s="34"/>
      <c r="AHB48" s="34"/>
      <c r="AHC48" s="34"/>
      <c r="AHD48" s="34"/>
      <c r="AHE48" s="34"/>
      <c r="AHF48" s="34"/>
      <c r="AHG48" s="34"/>
      <c r="AHH48" s="34"/>
      <c r="AHI48" s="34"/>
      <c r="AHJ48" s="34"/>
      <c r="AHK48" s="34"/>
      <c r="AHL48" s="34"/>
      <c r="AHM48" s="34"/>
      <c r="AHN48" s="34"/>
      <c r="AHO48" s="34"/>
      <c r="AHP48" s="34"/>
      <c r="AHQ48" s="34"/>
      <c r="AHR48" s="34"/>
      <c r="AHS48" s="34"/>
      <c r="AHT48" s="34"/>
      <c r="AHU48" s="34"/>
      <c r="AHV48" s="34"/>
      <c r="AHW48" s="34"/>
      <c r="AHX48" s="34"/>
      <c r="AHY48" s="34"/>
      <c r="AHZ48" s="34"/>
      <c r="AIA48" s="34"/>
      <c r="AIB48" s="34"/>
      <c r="AIC48" s="34"/>
      <c r="AID48" s="34"/>
      <c r="AIE48" s="34"/>
      <c r="AIF48" s="34"/>
      <c r="AIG48" s="34"/>
      <c r="AIH48" s="34"/>
      <c r="AII48" s="34"/>
      <c r="AIJ48" s="34"/>
      <c r="AIK48" s="34"/>
      <c r="AIL48" s="34"/>
      <c r="AIM48" s="34"/>
      <c r="AIN48" s="34"/>
      <c r="AIO48" s="34"/>
      <c r="AIP48" s="34"/>
      <c r="AIQ48" s="34"/>
      <c r="AIR48" s="34"/>
      <c r="AIS48" s="34"/>
      <c r="AIT48" s="34"/>
      <c r="AIU48" s="34"/>
      <c r="AIV48" s="34"/>
      <c r="AIW48" s="34"/>
      <c r="AIX48" s="34"/>
      <c r="AIY48" s="34"/>
      <c r="AIZ48" s="34"/>
      <c r="AJA48" s="34"/>
      <c r="AJB48" s="34"/>
      <c r="AJC48" s="34"/>
      <c r="AJD48" s="34"/>
      <c r="AJE48" s="34"/>
      <c r="AJF48" s="34"/>
      <c r="AJG48" s="34"/>
      <c r="AJH48" s="34"/>
      <c r="AJI48" s="34"/>
      <c r="AJJ48" s="34"/>
      <c r="AJK48" s="34"/>
      <c r="AJL48" s="34"/>
      <c r="AJM48" s="34"/>
      <c r="AJN48" s="34"/>
      <c r="AJO48" s="34"/>
      <c r="AJP48" s="34"/>
      <c r="AJQ48" s="34"/>
      <c r="AJR48" s="34"/>
      <c r="AJS48" s="34"/>
      <c r="AJT48" s="34"/>
      <c r="AJU48" s="34"/>
      <c r="AJV48" s="34"/>
      <c r="AJW48" s="34"/>
      <c r="AJX48" s="34"/>
      <c r="AJY48" s="34"/>
      <c r="AJZ48" s="34"/>
      <c r="AKA48" s="34"/>
      <c r="AKB48" s="34"/>
      <c r="AKC48" s="34"/>
      <c r="AKD48" s="34"/>
      <c r="AKE48" s="34"/>
      <c r="AKF48" s="34"/>
      <c r="AKG48" s="34"/>
      <c r="AKH48" s="34"/>
      <c r="AKI48" s="34"/>
      <c r="AKJ48" s="34"/>
      <c r="AKK48" s="34"/>
      <c r="AKL48" s="34"/>
      <c r="AKM48" s="34"/>
      <c r="AKN48" s="34"/>
      <c r="AKO48" s="34"/>
      <c r="AKP48" s="34"/>
      <c r="AKQ48" s="34"/>
      <c r="AKR48" s="34"/>
      <c r="AKS48" s="34"/>
      <c r="AKT48" s="34"/>
      <c r="AKU48" s="34"/>
      <c r="AKV48" s="34"/>
      <c r="AKW48" s="34"/>
      <c r="AKX48" s="34"/>
      <c r="AKY48" s="34"/>
      <c r="AKZ48" s="34"/>
      <c r="ALA48" s="34"/>
      <c r="ALB48" s="34"/>
      <c r="ALC48" s="34"/>
      <c r="ALD48" s="34"/>
      <c r="ALE48" s="34"/>
      <c r="ALF48" s="34"/>
      <c r="ALG48" s="34"/>
      <c r="ALH48" s="34"/>
      <c r="ALI48" s="34"/>
      <c r="ALJ48" s="34"/>
      <c r="ALK48" s="34"/>
      <c r="ALL48" s="34"/>
      <c r="ALM48" s="34"/>
      <c r="ALN48" s="34"/>
      <c r="ALO48" s="34"/>
      <c r="ALP48" s="34"/>
      <c r="ALQ48" s="34"/>
      <c r="ALR48" s="34"/>
      <c r="ALS48" s="34"/>
      <c r="ALT48" s="34"/>
      <c r="ALU48" s="34"/>
      <c r="ALV48" s="34"/>
      <c r="ALW48" s="34"/>
      <c r="ALX48" s="34"/>
      <c r="ALY48" s="34"/>
      <c r="ALZ48" s="34"/>
      <c r="AMA48" s="34"/>
      <c r="AMB48" s="34"/>
      <c r="AMC48" s="34"/>
      <c r="AMD48" s="34"/>
      <c r="AME48" s="34"/>
      <c r="AMF48" s="34"/>
      <c r="AMG48" s="34"/>
      <c r="AMH48" s="34"/>
      <c r="AMI48" s="34"/>
      <c r="AMJ48" s="34"/>
      <c r="AMK48" s="34"/>
    </row>
    <row r="49" spans="1:1025" s="427" customFormat="1">
      <c r="A49" s="660" t="s">
        <v>619</v>
      </c>
      <c r="B49" s="322" t="s">
        <v>2666</v>
      </c>
      <c r="C49" s="658"/>
      <c r="D49" s="665"/>
      <c r="E49" s="666"/>
      <c r="F49" s="667"/>
      <c r="G49" s="43"/>
      <c r="H49" s="325"/>
      <c r="I49" s="325"/>
      <c r="J49" s="325"/>
      <c r="K49" s="325"/>
      <c r="L49" s="325"/>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row>
    <row r="50" spans="1:1025" s="427" customFormat="1">
      <c r="A50" s="252"/>
      <c r="C50" s="43"/>
      <c r="D50" s="654"/>
      <c r="E50" s="664"/>
      <c r="F50" s="655"/>
      <c r="G50" s="43"/>
      <c r="H50" s="325"/>
      <c r="I50" s="325"/>
      <c r="J50" s="325"/>
      <c r="K50" s="325"/>
      <c r="L50" s="325"/>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row>
    <row r="51" spans="1:1025" s="326" customFormat="1" ht="127.5">
      <c r="A51" s="323"/>
      <c r="B51" s="65" t="s">
        <v>3587</v>
      </c>
      <c r="C51" s="25"/>
      <c r="D51" s="349"/>
      <c r="E51" s="350"/>
      <c r="F51" s="324"/>
      <c r="G51" s="43"/>
      <c r="H51" s="325"/>
      <c r="I51" s="325"/>
      <c r="J51" s="325"/>
      <c r="K51" s="325"/>
      <c r="L51" s="325"/>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c r="SA51" s="34"/>
      <c r="SB51" s="34"/>
      <c r="SC51" s="34"/>
      <c r="SD51" s="34"/>
      <c r="SE51" s="34"/>
      <c r="SF51" s="34"/>
      <c r="SG51" s="34"/>
      <c r="SH51" s="34"/>
      <c r="SI51" s="34"/>
      <c r="SJ51" s="34"/>
      <c r="SK51" s="34"/>
      <c r="SL51" s="34"/>
      <c r="SM51" s="34"/>
      <c r="SN51" s="34"/>
      <c r="SO51" s="34"/>
      <c r="SP51" s="34"/>
      <c r="SQ51" s="34"/>
      <c r="SR51" s="34"/>
      <c r="SS51" s="34"/>
      <c r="ST51" s="34"/>
      <c r="SU51" s="34"/>
      <c r="SV51" s="34"/>
      <c r="SW51" s="34"/>
      <c r="SX51" s="34"/>
      <c r="SY51" s="34"/>
      <c r="SZ51" s="34"/>
      <c r="TA51" s="34"/>
      <c r="TB51" s="34"/>
      <c r="TC51" s="34"/>
      <c r="TD51" s="34"/>
      <c r="TE51" s="34"/>
      <c r="TF51" s="34"/>
      <c r="TG51" s="34"/>
      <c r="TH51" s="34"/>
      <c r="TI51" s="34"/>
      <c r="TJ51" s="34"/>
      <c r="TK51" s="34"/>
      <c r="TL51" s="34"/>
      <c r="TM51" s="34"/>
      <c r="TN51" s="34"/>
      <c r="TO51" s="34"/>
      <c r="TP51" s="34"/>
      <c r="TQ51" s="34"/>
      <c r="TR51" s="34"/>
      <c r="TS51" s="34"/>
      <c r="TT51" s="34"/>
      <c r="TU51" s="34"/>
      <c r="TV51" s="34"/>
      <c r="TW51" s="34"/>
      <c r="TX51" s="34"/>
      <c r="TY51" s="34"/>
      <c r="TZ51" s="34"/>
      <c r="UA51" s="34"/>
      <c r="UB51" s="34"/>
      <c r="UC51" s="34"/>
      <c r="UD51" s="34"/>
      <c r="UE51" s="34"/>
      <c r="UF51" s="34"/>
      <c r="UG51" s="34"/>
      <c r="UH51" s="34"/>
      <c r="UI51" s="34"/>
      <c r="UJ51" s="34"/>
      <c r="UK51" s="34"/>
      <c r="UL51" s="34"/>
      <c r="UM51" s="34"/>
      <c r="UN51" s="34"/>
      <c r="UO51" s="34"/>
      <c r="UP51" s="34"/>
      <c r="UQ51" s="34"/>
      <c r="UR51" s="34"/>
      <c r="US51" s="34"/>
      <c r="UT51" s="34"/>
      <c r="UU51" s="34"/>
      <c r="UV51" s="34"/>
      <c r="UW51" s="34"/>
      <c r="UX51" s="34"/>
      <c r="UY51" s="34"/>
      <c r="UZ51" s="34"/>
      <c r="VA51" s="34"/>
      <c r="VB51" s="34"/>
      <c r="VC51" s="34"/>
      <c r="VD51" s="34"/>
      <c r="VE51" s="34"/>
      <c r="VF51" s="34"/>
      <c r="VG51" s="34"/>
      <c r="VH51" s="34"/>
      <c r="VI51" s="34"/>
      <c r="VJ51" s="34"/>
      <c r="VK51" s="34"/>
      <c r="VL51" s="34"/>
      <c r="VM51" s="34"/>
      <c r="VN51" s="34"/>
      <c r="VO51" s="34"/>
      <c r="VP51" s="34"/>
      <c r="VQ51" s="34"/>
      <c r="VR51" s="34"/>
      <c r="VS51" s="34"/>
      <c r="VT51" s="34"/>
      <c r="VU51" s="34"/>
      <c r="VV51" s="34"/>
      <c r="VW51" s="34"/>
      <c r="VX51" s="34"/>
      <c r="VY51" s="34"/>
      <c r="VZ51" s="34"/>
      <c r="WA51" s="34"/>
      <c r="WB51" s="34"/>
      <c r="WC51" s="34"/>
      <c r="WD51" s="34"/>
      <c r="WE51" s="34"/>
      <c r="WF51" s="34"/>
      <c r="WG51" s="34"/>
      <c r="WH51" s="34"/>
      <c r="WI51" s="34"/>
      <c r="WJ51" s="34"/>
      <c r="WK51" s="34"/>
      <c r="WL51" s="34"/>
      <c r="WM51" s="34"/>
      <c r="WN51" s="34"/>
      <c r="WO51" s="34"/>
      <c r="WP51" s="34"/>
      <c r="WQ51" s="34"/>
      <c r="WR51" s="34"/>
      <c r="WS51" s="34"/>
      <c r="WT51" s="34"/>
      <c r="WU51" s="34"/>
      <c r="WV51" s="34"/>
      <c r="WW51" s="34"/>
      <c r="WX51" s="34"/>
      <c r="WY51" s="34"/>
      <c r="WZ51" s="34"/>
      <c r="XA51" s="34"/>
      <c r="XB51" s="34"/>
      <c r="XC51" s="34"/>
      <c r="XD51" s="34"/>
      <c r="XE51" s="34"/>
      <c r="XF51" s="34"/>
      <c r="XG51" s="34"/>
      <c r="XH51" s="34"/>
      <c r="XI51" s="34"/>
      <c r="XJ51" s="34"/>
      <c r="XK51" s="34"/>
      <c r="XL51" s="34"/>
      <c r="XM51" s="34"/>
      <c r="XN51" s="34"/>
      <c r="XO51" s="34"/>
      <c r="XP51" s="34"/>
      <c r="XQ51" s="34"/>
      <c r="XR51" s="34"/>
      <c r="XS51" s="34"/>
      <c r="XT51" s="34"/>
      <c r="XU51" s="34"/>
      <c r="XV51" s="34"/>
      <c r="XW51" s="34"/>
      <c r="XX51" s="34"/>
      <c r="XY51" s="34"/>
      <c r="XZ51" s="34"/>
      <c r="YA51" s="34"/>
      <c r="YB51" s="34"/>
      <c r="YC51" s="34"/>
      <c r="YD51" s="34"/>
      <c r="YE51" s="34"/>
      <c r="YF51" s="34"/>
      <c r="YG51" s="34"/>
      <c r="YH51" s="34"/>
      <c r="YI51" s="34"/>
      <c r="YJ51" s="34"/>
      <c r="YK51" s="34"/>
      <c r="YL51" s="34"/>
      <c r="YM51" s="34"/>
      <c r="YN51" s="34"/>
      <c r="YO51" s="34"/>
      <c r="YP51" s="34"/>
      <c r="YQ51" s="34"/>
      <c r="YR51" s="34"/>
      <c r="YS51" s="34"/>
      <c r="YT51" s="34"/>
      <c r="YU51" s="34"/>
      <c r="YV51" s="34"/>
      <c r="YW51" s="34"/>
      <c r="YX51" s="34"/>
      <c r="YY51" s="34"/>
      <c r="YZ51" s="34"/>
      <c r="ZA51" s="34"/>
      <c r="ZB51" s="34"/>
      <c r="ZC51" s="34"/>
      <c r="ZD51" s="34"/>
      <c r="ZE51" s="34"/>
      <c r="ZF51" s="34"/>
      <c r="ZG51" s="34"/>
      <c r="ZH51" s="34"/>
      <c r="ZI51" s="34"/>
      <c r="ZJ51" s="34"/>
      <c r="ZK51" s="34"/>
      <c r="ZL51" s="34"/>
      <c r="ZM51" s="34"/>
      <c r="ZN51" s="34"/>
      <c r="ZO51" s="34"/>
      <c r="ZP51" s="34"/>
      <c r="ZQ51" s="34"/>
      <c r="ZR51" s="34"/>
      <c r="ZS51" s="34"/>
      <c r="ZT51" s="34"/>
      <c r="ZU51" s="34"/>
      <c r="ZV51" s="34"/>
      <c r="ZW51" s="34"/>
      <c r="ZX51" s="34"/>
      <c r="ZY51" s="34"/>
      <c r="ZZ51" s="34"/>
      <c r="AAA51" s="34"/>
      <c r="AAB51" s="34"/>
      <c r="AAC51" s="34"/>
      <c r="AAD51" s="34"/>
      <c r="AAE51" s="34"/>
      <c r="AAF51" s="34"/>
      <c r="AAG51" s="34"/>
      <c r="AAH51" s="34"/>
      <c r="AAI51" s="34"/>
      <c r="AAJ51" s="34"/>
      <c r="AAK51" s="34"/>
      <c r="AAL51" s="34"/>
      <c r="AAM51" s="34"/>
      <c r="AAN51" s="34"/>
      <c r="AAO51" s="34"/>
      <c r="AAP51" s="34"/>
      <c r="AAQ51" s="34"/>
      <c r="AAR51" s="34"/>
      <c r="AAS51" s="34"/>
      <c r="AAT51" s="34"/>
      <c r="AAU51" s="34"/>
      <c r="AAV51" s="34"/>
      <c r="AAW51" s="34"/>
      <c r="AAX51" s="34"/>
      <c r="AAY51" s="34"/>
      <c r="AAZ51" s="34"/>
      <c r="ABA51" s="34"/>
      <c r="ABB51" s="34"/>
      <c r="ABC51" s="34"/>
      <c r="ABD51" s="34"/>
      <c r="ABE51" s="34"/>
      <c r="ABF51" s="34"/>
      <c r="ABG51" s="34"/>
      <c r="ABH51" s="34"/>
      <c r="ABI51" s="34"/>
      <c r="ABJ51" s="34"/>
      <c r="ABK51" s="34"/>
      <c r="ABL51" s="34"/>
      <c r="ABM51" s="34"/>
      <c r="ABN51" s="34"/>
      <c r="ABO51" s="34"/>
      <c r="ABP51" s="34"/>
      <c r="ABQ51" s="34"/>
      <c r="ABR51" s="34"/>
      <c r="ABS51" s="34"/>
      <c r="ABT51" s="34"/>
      <c r="ABU51" s="34"/>
      <c r="ABV51" s="34"/>
      <c r="ABW51" s="34"/>
      <c r="ABX51" s="34"/>
      <c r="ABY51" s="34"/>
      <c r="ABZ51" s="34"/>
      <c r="ACA51" s="34"/>
      <c r="ACB51" s="34"/>
      <c r="ACC51" s="34"/>
      <c r="ACD51" s="34"/>
      <c r="ACE51" s="34"/>
      <c r="ACF51" s="34"/>
      <c r="ACG51" s="34"/>
      <c r="ACH51" s="34"/>
      <c r="ACI51" s="34"/>
      <c r="ACJ51" s="34"/>
      <c r="ACK51" s="34"/>
      <c r="ACL51" s="34"/>
      <c r="ACM51" s="34"/>
      <c r="ACN51" s="34"/>
      <c r="ACO51" s="34"/>
      <c r="ACP51" s="34"/>
      <c r="ACQ51" s="34"/>
      <c r="ACR51" s="34"/>
      <c r="ACS51" s="34"/>
      <c r="ACT51" s="34"/>
      <c r="ACU51" s="34"/>
      <c r="ACV51" s="34"/>
      <c r="ACW51" s="34"/>
      <c r="ACX51" s="34"/>
      <c r="ACY51" s="34"/>
      <c r="ACZ51" s="34"/>
      <c r="ADA51" s="34"/>
      <c r="ADB51" s="34"/>
      <c r="ADC51" s="34"/>
      <c r="ADD51" s="34"/>
      <c r="ADE51" s="34"/>
      <c r="ADF51" s="34"/>
      <c r="ADG51" s="34"/>
      <c r="ADH51" s="34"/>
      <c r="ADI51" s="34"/>
      <c r="ADJ51" s="34"/>
      <c r="ADK51" s="34"/>
      <c r="ADL51" s="34"/>
      <c r="ADM51" s="34"/>
      <c r="ADN51" s="34"/>
      <c r="ADO51" s="34"/>
      <c r="ADP51" s="34"/>
      <c r="ADQ51" s="34"/>
      <c r="ADR51" s="34"/>
      <c r="ADS51" s="34"/>
      <c r="ADT51" s="34"/>
      <c r="ADU51" s="34"/>
      <c r="ADV51" s="34"/>
      <c r="ADW51" s="34"/>
      <c r="ADX51" s="34"/>
      <c r="ADY51" s="34"/>
      <c r="ADZ51" s="34"/>
      <c r="AEA51" s="34"/>
      <c r="AEB51" s="34"/>
      <c r="AEC51" s="34"/>
      <c r="AED51" s="34"/>
      <c r="AEE51" s="34"/>
      <c r="AEF51" s="34"/>
      <c r="AEG51" s="34"/>
      <c r="AEH51" s="34"/>
      <c r="AEI51" s="34"/>
      <c r="AEJ51" s="34"/>
      <c r="AEK51" s="34"/>
      <c r="AEL51" s="34"/>
      <c r="AEM51" s="34"/>
      <c r="AEN51" s="34"/>
      <c r="AEO51" s="34"/>
      <c r="AEP51" s="34"/>
      <c r="AEQ51" s="34"/>
      <c r="AER51" s="34"/>
      <c r="AES51" s="34"/>
      <c r="AET51" s="34"/>
      <c r="AEU51" s="34"/>
      <c r="AEV51" s="34"/>
      <c r="AEW51" s="34"/>
      <c r="AEX51" s="34"/>
      <c r="AEY51" s="34"/>
      <c r="AEZ51" s="34"/>
      <c r="AFA51" s="34"/>
      <c r="AFB51" s="34"/>
      <c r="AFC51" s="34"/>
      <c r="AFD51" s="34"/>
      <c r="AFE51" s="34"/>
      <c r="AFF51" s="34"/>
      <c r="AFG51" s="34"/>
      <c r="AFH51" s="34"/>
      <c r="AFI51" s="34"/>
      <c r="AFJ51" s="34"/>
      <c r="AFK51" s="34"/>
      <c r="AFL51" s="34"/>
      <c r="AFM51" s="34"/>
      <c r="AFN51" s="34"/>
      <c r="AFO51" s="34"/>
      <c r="AFP51" s="34"/>
      <c r="AFQ51" s="34"/>
      <c r="AFR51" s="34"/>
      <c r="AFS51" s="34"/>
      <c r="AFT51" s="34"/>
      <c r="AFU51" s="34"/>
      <c r="AFV51" s="34"/>
      <c r="AFW51" s="34"/>
      <c r="AFX51" s="34"/>
      <c r="AFY51" s="34"/>
      <c r="AFZ51" s="34"/>
      <c r="AGA51" s="34"/>
      <c r="AGB51" s="34"/>
      <c r="AGC51" s="34"/>
      <c r="AGD51" s="34"/>
      <c r="AGE51" s="34"/>
      <c r="AGF51" s="34"/>
      <c r="AGG51" s="34"/>
      <c r="AGH51" s="34"/>
      <c r="AGI51" s="34"/>
      <c r="AGJ51" s="34"/>
      <c r="AGK51" s="34"/>
      <c r="AGL51" s="34"/>
      <c r="AGM51" s="34"/>
      <c r="AGN51" s="34"/>
      <c r="AGO51" s="34"/>
      <c r="AGP51" s="34"/>
      <c r="AGQ51" s="34"/>
      <c r="AGR51" s="34"/>
      <c r="AGS51" s="34"/>
      <c r="AGT51" s="34"/>
      <c r="AGU51" s="34"/>
      <c r="AGV51" s="34"/>
      <c r="AGW51" s="34"/>
      <c r="AGX51" s="34"/>
      <c r="AGY51" s="34"/>
      <c r="AGZ51" s="34"/>
      <c r="AHA51" s="34"/>
      <c r="AHB51" s="34"/>
      <c r="AHC51" s="34"/>
      <c r="AHD51" s="34"/>
      <c r="AHE51" s="34"/>
      <c r="AHF51" s="34"/>
      <c r="AHG51" s="34"/>
      <c r="AHH51" s="34"/>
      <c r="AHI51" s="34"/>
      <c r="AHJ51" s="34"/>
      <c r="AHK51" s="34"/>
      <c r="AHL51" s="34"/>
      <c r="AHM51" s="34"/>
      <c r="AHN51" s="34"/>
      <c r="AHO51" s="34"/>
      <c r="AHP51" s="34"/>
      <c r="AHQ51" s="34"/>
      <c r="AHR51" s="34"/>
      <c r="AHS51" s="34"/>
      <c r="AHT51" s="34"/>
      <c r="AHU51" s="34"/>
      <c r="AHV51" s="34"/>
      <c r="AHW51" s="34"/>
      <c r="AHX51" s="34"/>
      <c r="AHY51" s="34"/>
      <c r="AHZ51" s="34"/>
      <c r="AIA51" s="34"/>
      <c r="AIB51" s="34"/>
      <c r="AIC51" s="34"/>
      <c r="AID51" s="34"/>
      <c r="AIE51" s="34"/>
      <c r="AIF51" s="34"/>
      <c r="AIG51" s="34"/>
      <c r="AIH51" s="34"/>
      <c r="AII51" s="34"/>
      <c r="AIJ51" s="34"/>
      <c r="AIK51" s="34"/>
      <c r="AIL51" s="34"/>
      <c r="AIM51" s="34"/>
      <c r="AIN51" s="34"/>
      <c r="AIO51" s="34"/>
      <c r="AIP51" s="34"/>
      <c r="AIQ51" s="34"/>
      <c r="AIR51" s="34"/>
      <c r="AIS51" s="34"/>
      <c r="AIT51" s="34"/>
      <c r="AIU51" s="34"/>
      <c r="AIV51" s="34"/>
      <c r="AIW51" s="34"/>
      <c r="AIX51" s="34"/>
      <c r="AIY51" s="34"/>
      <c r="AIZ51" s="34"/>
      <c r="AJA51" s="34"/>
      <c r="AJB51" s="34"/>
      <c r="AJC51" s="34"/>
      <c r="AJD51" s="34"/>
      <c r="AJE51" s="34"/>
      <c r="AJF51" s="34"/>
      <c r="AJG51" s="34"/>
      <c r="AJH51" s="34"/>
      <c r="AJI51" s="34"/>
      <c r="AJJ51" s="34"/>
      <c r="AJK51" s="34"/>
      <c r="AJL51" s="34"/>
      <c r="AJM51" s="34"/>
      <c r="AJN51" s="34"/>
      <c r="AJO51" s="34"/>
      <c r="AJP51" s="34"/>
      <c r="AJQ51" s="34"/>
      <c r="AJR51" s="34"/>
      <c r="AJS51" s="34"/>
      <c r="AJT51" s="34"/>
      <c r="AJU51" s="34"/>
      <c r="AJV51" s="34"/>
      <c r="AJW51" s="34"/>
      <c r="AJX51" s="34"/>
      <c r="AJY51" s="34"/>
      <c r="AJZ51" s="34"/>
      <c r="AKA51" s="34"/>
      <c r="AKB51" s="34"/>
      <c r="AKC51" s="34"/>
      <c r="AKD51" s="34"/>
      <c r="AKE51" s="34"/>
      <c r="AKF51" s="34"/>
      <c r="AKG51" s="34"/>
      <c r="AKH51" s="34"/>
      <c r="AKI51" s="34"/>
      <c r="AKJ51" s="34"/>
      <c r="AKK51" s="34"/>
      <c r="AKL51" s="34"/>
      <c r="AKM51" s="34"/>
      <c r="AKN51" s="34"/>
      <c r="AKO51" s="34"/>
      <c r="AKP51" s="34"/>
      <c r="AKQ51" s="34"/>
      <c r="AKR51" s="34"/>
      <c r="AKS51" s="34"/>
      <c r="AKT51" s="34"/>
      <c r="AKU51" s="34"/>
      <c r="AKV51" s="34"/>
      <c r="AKW51" s="34"/>
      <c r="AKX51" s="34"/>
      <c r="AKY51" s="34"/>
      <c r="AKZ51" s="34"/>
      <c r="ALA51" s="34"/>
      <c r="ALB51" s="34"/>
      <c r="ALC51" s="34"/>
      <c r="ALD51" s="34"/>
      <c r="ALE51" s="34"/>
      <c r="ALF51" s="34"/>
      <c r="ALG51" s="34"/>
      <c r="ALH51" s="34"/>
      <c r="ALI51" s="34"/>
      <c r="ALJ51" s="34"/>
      <c r="ALK51" s="34"/>
      <c r="ALL51" s="34"/>
      <c r="ALM51" s="34"/>
      <c r="ALN51" s="34"/>
      <c r="ALO51" s="34"/>
      <c r="ALP51" s="34"/>
      <c r="ALQ51" s="34"/>
      <c r="ALR51" s="34"/>
      <c r="ALS51" s="34"/>
      <c r="ALT51" s="34"/>
      <c r="ALU51" s="34"/>
      <c r="ALV51" s="34"/>
      <c r="ALW51" s="34"/>
      <c r="ALX51" s="34"/>
      <c r="ALY51" s="34"/>
      <c r="ALZ51" s="34"/>
      <c r="AMA51" s="34"/>
      <c r="AMB51" s="34"/>
      <c r="AMC51" s="34"/>
      <c r="AMD51" s="34"/>
      <c r="AME51" s="34"/>
      <c r="AMF51" s="34"/>
      <c r="AMG51" s="34"/>
      <c r="AMH51" s="34"/>
      <c r="AMI51" s="34"/>
      <c r="AMJ51" s="34"/>
      <c r="AMK51" s="34"/>
    </row>
    <row r="52" spans="1:1025" s="326" customFormat="1" ht="63.75">
      <c r="A52" s="323"/>
      <c r="B52" s="65" t="s">
        <v>3595</v>
      </c>
      <c r="C52" s="25"/>
      <c r="D52" s="349"/>
      <c r="E52" s="350"/>
      <c r="F52" s="324"/>
      <c r="G52" s="43"/>
      <c r="H52" s="325"/>
      <c r="I52" s="325"/>
      <c r="J52" s="325"/>
      <c r="K52" s="325"/>
      <c r="L52" s="325"/>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c r="SA52" s="34"/>
      <c r="SB52" s="34"/>
      <c r="SC52" s="34"/>
      <c r="SD52" s="34"/>
      <c r="SE52" s="34"/>
      <c r="SF52" s="34"/>
      <c r="SG52" s="34"/>
      <c r="SH52" s="34"/>
      <c r="SI52" s="34"/>
      <c r="SJ52" s="34"/>
      <c r="SK52" s="34"/>
      <c r="SL52" s="34"/>
      <c r="SM52" s="34"/>
      <c r="SN52" s="34"/>
      <c r="SO52" s="34"/>
      <c r="SP52" s="34"/>
      <c r="SQ52" s="34"/>
      <c r="SR52" s="34"/>
      <c r="SS52" s="34"/>
      <c r="ST52" s="34"/>
      <c r="SU52" s="34"/>
      <c r="SV52" s="34"/>
      <c r="SW52" s="34"/>
      <c r="SX52" s="34"/>
      <c r="SY52" s="34"/>
      <c r="SZ52" s="34"/>
      <c r="TA52" s="34"/>
      <c r="TB52" s="34"/>
      <c r="TC52" s="34"/>
      <c r="TD52" s="34"/>
      <c r="TE52" s="34"/>
      <c r="TF52" s="34"/>
      <c r="TG52" s="34"/>
      <c r="TH52" s="34"/>
      <c r="TI52" s="34"/>
      <c r="TJ52" s="34"/>
      <c r="TK52" s="34"/>
      <c r="TL52" s="34"/>
      <c r="TM52" s="34"/>
      <c r="TN52" s="34"/>
      <c r="TO52" s="34"/>
      <c r="TP52" s="34"/>
      <c r="TQ52" s="34"/>
      <c r="TR52" s="34"/>
      <c r="TS52" s="34"/>
      <c r="TT52" s="34"/>
      <c r="TU52" s="34"/>
      <c r="TV52" s="34"/>
      <c r="TW52" s="34"/>
      <c r="TX52" s="34"/>
      <c r="TY52" s="34"/>
      <c r="TZ52" s="34"/>
      <c r="UA52" s="34"/>
      <c r="UB52" s="34"/>
      <c r="UC52" s="34"/>
      <c r="UD52" s="34"/>
      <c r="UE52" s="34"/>
      <c r="UF52" s="34"/>
      <c r="UG52" s="34"/>
      <c r="UH52" s="34"/>
      <c r="UI52" s="34"/>
      <c r="UJ52" s="34"/>
      <c r="UK52" s="34"/>
      <c r="UL52" s="34"/>
      <c r="UM52" s="34"/>
      <c r="UN52" s="34"/>
      <c r="UO52" s="34"/>
      <c r="UP52" s="34"/>
      <c r="UQ52" s="34"/>
      <c r="UR52" s="34"/>
      <c r="US52" s="34"/>
      <c r="UT52" s="34"/>
      <c r="UU52" s="34"/>
      <c r="UV52" s="34"/>
      <c r="UW52" s="34"/>
      <c r="UX52" s="34"/>
      <c r="UY52" s="34"/>
      <c r="UZ52" s="34"/>
      <c r="VA52" s="34"/>
      <c r="VB52" s="34"/>
      <c r="VC52" s="34"/>
      <c r="VD52" s="34"/>
      <c r="VE52" s="34"/>
      <c r="VF52" s="34"/>
      <c r="VG52" s="34"/>
      <c r="VH52" s="34"/>
      <c r="VI52" s="34"/>
      <c r="VJ52" s="34"/>
      <c r="VK52" s="34"/>
      <c r="VL52" s="34"/>
      <c r="VM52" s="34"/>
      <c r="VN52" s="34"/>
      <c r="VO52" s="34"/>
      <c r="VP52" s="34"/>
      <c r="VQ52" s="34"/>
      <c r="VR52" s="34"/>
      <c r="VS52" s="34"/>
      <c r="VT52" s="34"/>
      <c r="VU52" s="34"/>
      <c r="VV52" s="34"/>
      <c r="VW52" s="34"/>
      <c r="VX52" s="34"/>
      <c r="VY52" s="34"/>
      <c r="VZ52" s="34"/>
      <c r="WA52" s="34"/>
      <c r="WB52" s="34"/>
      <c r="WC52" s="34"/>
      <c r="WD52" s="34"/>
      <c r="WE52" s="34"/>
      <c r="WF52" s="34"/>
      <c r="WG52" s="34"/>
      <c r="WH52" s="34"/>
      <c r="WI52" s="34"/>
      <c r="WJ52" s="34"/>
      <c r="WK52" s="34"/>
      <c r="WL52" s="34"/>
      <c r="WM52" s="34"/>
      <c r="WN52" s="34"/>
      <c r="WO52" s="34"/>
      <c r="WP52" s="34"/>
      <c r="WQ52" s="34"/>
      <c r="WR52" s="34"/>
      <c r="WS52" s="34"/>
      <c r="WT52" s="34"/>
      <c r="WU52" s="34"/>
      <c r="WV52" s="34"/>
      <c r="WW52" s="34"/>
      <c r="WX52" s="34"/>
      <c r="WY52" s="34"/>
      <c r="WZ52" s="34"/>
      <c r="XA52" s="34"/>
      <c r="XB52" s="34"/>
      <c r="XC52" s="34"/>
      <c r="XD52" s="34"/>
      <c r="XE52" s="34"/>
      <c r="XF52" s="34"/>
      <c r="XG52" s="34"/>
      <c r="XH52" s="34"/>
      <c r="XI52" s="34"/>
      <c r="XJ52" s="34"/>
      <c r="XK52" s="34"/>
      <c r="XL52" s="34"/>
      <c r="XM52" s="34"/>
      <c r="XN52" s="34"/>
      <c r="XO52" s="34"/>
      <c r="XP52" s="34"/>
      <c r="XQ52" s="34"/>
      <c r="XR52" s="34"/>
      <c r="XS52" s="34"/>
      <c r="XT52" s="34"/>
      <c r="XU52" s="34"/>
      <c r="XV52" s="34"/>
      <c r="XW52" s="34"/>
      <c r="XX52" s="34"/>
      <c r="XY52" s="34"/>
      <c r="XZ52" s="34"/>
      <c r="YA52" s="34"/>
      <c r="YB52" s="34"/>
      <c r="YC52" s="34"/>
      <c r="YD52" s="34"/>
      <c r="YE52" s="34"/>
      <c r="YF52" s="34"/>
      <c r="YG52" s="34"/>
      <c r="YH52" s="34"/>
      <c r="YI52" s="34"/>
      <c r="YJ52" s="34"/>
      <c r="YK52" s="34"/>
      <c r="YL52" s="34"/>
      <c r="YM52" s="34"/>
      <c r="YN52" s="34"/>
      <c r="YO52" s="34"/>
      <c r="YP52" s="34"/>
      <c r="YQ52" s="34"/>
      <c r="YR52" s="34"/>
      <c r="YS52" s="34"/>
      <c r="YT52" s="34"/>
      <c r="YU52" s="34"/>
      <c r="YV52" s="34"/>
      <c r="YW52" s="34"/>
      <c r="YX52" s="34"/>
      <c r="YY52" s="34"/>
      <c r="YZ52" s="34"/>
      <c r="ZA52" s="34"/>
      <c r="ZB52" s="34"/>
      <c r="ZC52" s="34"/>
      <c r="ZD52" s="34"/>
      <c r="ZE52" s="34"/>
      <c r="ZF52" s="34"/>
      <c r="ZG52" s="34"/>
      <c r="ZH52" s="34"/>
      <c r="ZI52" s="34"/>
      <c r="ZJ52" s="34"/>
      <c r="ZK52" s="34"/>
      <c r="ZL52" s="34"/>
      <c r="ZM52" s="34"/>
      <c r="ZN52" s="34"/>
      <c r="ZO52" s="34"/>
      <c r="ZP52" s="34"/>
      <c r="ZQ52" s="34"/>
      <c r="ZR52" s="34"/>
      <c r="ZS52" s="34"/>
      <c r="ZT52" s="34"/>
      <c r="ZU52" s="34"/>
      <c r="ZV52" s="34"/>
      <c r="ZW52" s="34"/>
      <c r="ZX52" s="34"/>
      <c r="ZY52" s="34"/>
      <c r="ZZ52" s="34"/>
      <c r="AAA52" s="34"/>
      <c r="AAB52" s="34"/>
      <c r="AAC52" s="34"/>
      <c r="AAD52" s="34"/>
      <c r="AAE52" s="34"/>
      <c r="AAF52" s="34"/>
      <c r="AAG52" s="34"/>
      <c r="AAH52" s="34"/>
      <c r="AAI52" s="34"/>
      <c r="AAJ52" s="34"/>
      <c r="AAK52" s="34"/>
      <c r="AAL52" s="34"/>
      <c r="AAM52" s="34"/>
      <c r="AAN52" s="34"/>
      <c r="AAO52" s="34"/>
      <c r="AAP52" s="34"/>
      <c r="AAQ52" s="34"/>
      <c r="AAR52" s="34"/>
      <c r="AAS52" s="34"/>
      <c r="AAT52" s="34"/>
      <c r="AAU52" s="34"/>
      <c r="AAV52" s="34"/>
      <c r="AAW52" s="34"/>
      <c r="AAX52" s="34"/>
      <c r="AAY52" s="34"/>
      <c r="AAZ52" s="34"/>
      <c r="ABA52" s="34"/>
      <c r="ABB52" s="34"/>
      <c r="ABC52" s="34"/>
      <c r="ABD52" s="34"/>
      <c r="ABE52" s="34"/>
      <c r="ABF52" s="34"/>
      <c r="ABG52" s="34"/>
      <c r="ABH52" s="34"/>
      <c r="ABI52" s="34"/>
      <c r="ABJ52" s="34"/>
      <c r="ABK52" s="34"/>
      <c r="ABL52" s="34"/>
      <c r="ABM52" s="34"/>
      <c r="ABN52" s="34"/>
      <c r="ABO52" s="34"/>
      <c r="ABP52" s="34"/>
      <c r="ABQ52" s="34"/>
      <c r="ABR52" s="34"/>
      <c r="ABS52" s="34"/>
      <c r="ABT52" s="34"/>
      <c r="ABU52" s="34"/>
      <c r="ABV52" s="34"/>
      <c r="ABW52" s="34"/>
      <c r="ABX52" s="34"/>
      <c r="ABY52" s="34"/>
      <c r="ABZ52" s="34"/>
      <c r="ACA52" s="34"/>
      <c r="ACB52" s="34"/>
      <c r="ACC52" s="34"/>
      <c r="ACD52" s="34"/>
      <c r="ACE52" s="34"/>
      <c r="ACF52" s="34"/>
      <c r="ACG52" s="34"/>
      <c r="ACH52" s="34"/>
      <c r="ACI52" s="34"/>
      <c r="ACJ52" s="34"/>
      <c r="ACK52" s="34"/>
      <c r="ACL52" s="34"/>
      <c r="ACM52" s="34"/>
      <c r="ACN52" s="34"/>
      <c r="ACO52" s="34"/>
      <c r="ACP52" s="34"/>
      <c r="ACQ52" s="34"/>
      <c r="ACR52" s="34"/>
      <c r="ACS52" s="34"/>
      <c r="ACT52" s="34"/>
      <c r="ACU52" s="34"/>
      <c r="ACV52" s="34"/>
      <c r="ACW52" s="34"/>
      <c r="ACX52" s="34"/>
      <c r="ACY52" s="34"/>
      <c r="ACZ52" s="34"/>
      <c r="ADA52" s="34"/>
      <c r="ADB52" s="34"/>
      <c r="ADC52" s="34"/>
      <c r="ADD52" s="34"/>
      <c r="ADE52" s="34"/>
      <c r="ADF52" s="34"/>
      <c r="ADG52" s="34"/>
      <c r="ADH52" s="34"/>
      <c r="ADI52" s="34"/>
      <c r="ADJ52" s="34"/>
      <c r="ADK52" s="34"/>
      <c r="ADL52" s="34"/>
      <c r="ADM52" s="34"/>
      <c r="ADN52" s="34"/>
      <c r="ADO52" s="34"/>
      <c r="ADP52" s="34"/>
      <c r="ADQ52" s="34"/>
      <c r="ADR52" s="34"/>
      <c r="ADS52" s="34"/>
      <c r="ADT52" s="34"/>
      <c r="ADU52" s="34"/>
      <c r="ADV52" s="34"/>
      <c r="ADW52" s="34"/>
      <c r="ADX52" s="34"/>
      <c r="ADY52" s="34"/>
      <c r="ADZ52" s="34"/>
      <c r="AEA52" s="34"/>
      <c r="AEB52" s="34"/>
      <c r="AEC52" s="34"/>
      <c r="AED52" s="34"/>
      <c r="AEE52" s="34"/>
      <c r="AEF52" s="34"/>
      <c r="AEG52" s="34"/>
      <c r="AEH52" s="34"/>
      <c r="AEI52" s="34"/>
      <c r="AEJ52" s="34"/>
      <c r="AEK52" s="34"/>
      <c r="AEL52" s="34"/>
      <c r="AEM52" s="34"/>
      <c r="AEN52" s="34"/>
      <c r="AEO52" s="34"/>
      <c r="AEP52" s="34"/>
      <c r="AEQ52" s="34"/>
      <c r="AER52" s="34"/>
      <c r="AES52" s="34"/>
      <c r="AET52" s="34"/>
      <c r="AEU52" s="34"/>
      <c r="AEV52" s="34"/>
      <c r="AEW52" s="34"/>
      <c r="AEX52" s="34"/>
      <c r="AEY52" s="34"/>
      <c r="AEZ52" s="34"/>
      <c r="AFA52" s="34"/>
      <c r="AFB52" s="34"/>
      <c r="AFC52" s="34"/>
      <c r="AFD52" s="34"/>
      <c r="AFE52" s="34"/>
      <c r="AFF52" s="34"/>
      <c r="AFG52" s="34"/>
      <c r="AFH52" s="34"/>
      <c r="AFI52" s="34"/>
      <c r="AFJ52" s="34"/>
      <c r="AFK52" s="34"/>
      <c r="AFL52" s="34"/>
      <c r="AFM52" s="34"/>
      <c r="AFN52" s="34"/>
      <c r="AFO52" s="34"/>
      <c r="AFP52" s="34"/>
      <c r="AFQ52" s="34"/>
      <c r="AFR52" s="34"/>
      <c r="AFS52" s="34"/>
      <c r="AFT52" s="34"/>
      <c r="AFU52" s="34"/>
      <c r="AFV52" s="34"/>
      <c r="AFW52" s="34"/>
      <c r="AFX52" s="34"/>
      <c r="AFY52" s="34"/>
      <c r="AFZ52" s="34"/>
      <c r="AGA52" s="34"/>
      <c r="AGB52" s="34"/>
      <c r="AGC52" s="34"/>
      <c r="AGD52" s="34"/>
      <c r="AGE52" s="34"/>
      <c r="AGF52" s="34"/>
      <c r="AGG52" s="34"/>
      <c r="AGH52" s="34"/>
      <c r="AGI52" s="34"/>
      <c r="AGJ52" s="34"/>
      <c r="AGK52" s="34"/>
      <c r="AGL52" s="34"/>
      <c r="AGM52" s="34"/>
      <c r="AGN52" s="34"/>
      <c r="AGO52" s="34"/>
      <c r="AGP52" s="34"/>
      <c r="AGQ52" s="34"/>
      <c r="AGR52" s="34"/>
      <c r="AGS52" s="34"/>
      <c r="AGT52" s="34"/>
      <c r="AGU52" s="34"/>
      <c r="AGV52" s="34"/>
      <c r="AGW52" s="34"/>
      <c r="AGX52" s="34"/>
      <c r="AGY52" s="34"/>
      <c r="AGZ52" s="34"/>
      <c r="AHA52" s="34"/>
      <c r="AHB52" s="34"/>
      <c r="AHC52" s="34"/>
      <c r="AHD52" s="34"/>
      <c r="AHE52" s="34"/>
      <c r="AHF52" s="34"/>
      <c r="AHG52" s="34"/>
      <c r="AHH52" s="34"/>
      <c r="AHI52" s="34"/>
      <c r="AHJ52" s="34"/>
      <c r="AHK52" s="34"/>
      <c r="AHL52" s="34"/>
      <c r="AHM52" s="34"/>
      <c r="AHN52" s="34"/>
      <c r="AHO52" s="34"/>
      <c r="AHP52" s="34"/>
      <c r="AHQ52" s="34"/>
      <c r="AHR52" s="34"/>
      <c r="AHS52" s="34"/>
      <c r="AHT52" s="34"/>
      <c r="AHU52" s="34"/>
      <c r="AHV52" s="34"/>
      <c r="AHW52" s="34"/>
      <c r="AHX52" s="34"/>
      <c r="AHY52" s="34"/>
      <c r="AHZ52" s="34"/>
      <c r="AIA52" s="34"/>
      <c r="AIB52" s="34"/>
      <c r="AIC52" s="34"/>
      <c r="AID52" s="34"/>
      <c r="AIE52" s="34"/>
      <c r="AIF52" s="34"/>
      <c r="AIG52" s="34"/>
      <c r="AIH52" s="34"/>
      <c r="AII52" s="34"/>
      <c r="AIJ52" s="34"/>
      <c r="AIK52" s="34"/>
      <c r="AIL52" s="34"/>
      <c r="AIM52" s="34"/>
      <c r="AIN52" s="34"/>
      <c r="AIO52" s="34"/>
      <c r="AIP52" s="34"/>
      <c r="AIQ52" s="34"/>
      <c r="AIR52" s="34"/>
      <c r="AIS52" s="34"/>
      <c r="AIT52" s="34"/>
      <c r="AIU52" s="34"/>
      <c r="AIV52" s="34"/>
      <c r="AIW52" s="34"/>
      <c r="AIX52" s="34"/>
      <c r="AIY52" s="34"/>
      <c r="AIZ52" s="34"/>
      <c r="AJA52" s="34"/>
      <c r="AJB52" s="34"/>
      <c r="AJC52" s="34"/>
      <c r="AJD52" s="34"/>
      <c r="AJE52" s="34"/>
      <c r="AJF52" s="34"/>
      <c r="AJG52" s="34"/>
      <c r="AJH52" s="34"/>
      <c r="AJI52" s="34"/>
      <c r="AJJ52" s="34"/>
      <c r="AJK52" s="34"/>
      <c r="AJL52" s="34"/>
      <c r="AJM52" s="34"/>
      <c r="AJN52" s="34"/>
      <c r="AJO52" s="34"/>
      <c r="AJP52" s="34"/>
      <c r="AJQ52" s="34"/>
      <c r="AJR52" s="34"/>
      <c r="AJS52" s="34"/>
      <c r="AJT52" s="34"/>
      <c r="AJU52" s="34"/>
      <c r="AJV52" s="34"/>
      <c r="AJW52" s="34"/>
      <c r="AJX52" s="34"/>
      <c r="AJY52" s="34"/>
      <c r="AJZ52" s="34"/>
      <c r="AKA52" s="34"/>
      <c r="AKB52" s="34"/>
      <c r="AKC52" s="34"/>
      <c r="AKD52" s="34"/>
      <c r="AKE52" s="34"/>
      <c r="AKF52" s="34"/>
      <c r="AKG52" s="34"/>
      <c r="AKH52" s="34"/>
      <c r="AKI52" s="34"/>
      <c r="AKJ52" s="34"/>
      <c r="AKK52" s="34"/>
      <c r="AKL52" s="34"/>
      <c r="AKM52" s="34"/>
      <c r="AKN52" s="34"/>
      <c r="AKO52" s="34"/>
      <c r="AKP52" s="34"/>
      <c r="AKQ52" s="34"/>
      <c r="AKR52" s="34"/>
      <c r="AKS52" s="34"/>
      <c r="AKT52" s="34"/>
      <c r="AKU52" s="34"/>
      <c r="AKV52" s="34"/>
      <c r="AKW52" s="34"/>
      <c r="AKX52" s="34"/>
      <c r="AKY52" s="34"/>
      <c r="AKZ52" s="34"/>
      <c r="ALA52" s="34"/>
      <c r="ALB52" s="34"/>
      <c r="ALC52" s="34"/>
      <c r="ALD52" s="34"/>
      <c r="ALE52" s="34"/>
      <c r="ALF52" s="34"/>
      <c r="ALG52" s="34"/>
      <c r="ALH52" s="34"/>
      <c r="ALI52" s="34"/>
      <c r="ALJ52" s="34"/>
      <c r="ALK52" s="34"/>
      <c r="ALL52" s="34"/>
      <c r="ALM52" s="34"/>
      <c r="ALN52" s="34"/>
      <c r="ALO52" s="34"/>
      <c r="ALP52" s="34"/>
      <c r="ALQ52" s="34"/>
      <c r="ALR52" s="34"/>
      <c r="ALS52" s="34"/>
      <c r="ALT52" s="34"/>
      <c r="ALU52" s="34"/>
      <c r="ALV52" s="34"/>
      <c r="ALW52" s="34"/>
      <c r="ALX52" s="34"/>
      <c r="ALY52" s="34"/>
      <c r="ALZ52" s="34"/>
      <c r="AMA52" s="34"/>
      <c r="AMB52" s="34"/>
      <c r="AMC52" s="34"/>
      <c r="AMD52" s="34"/>
      <c r="AME52" s="34"/>
      <c r="AMF52" s="34"/>
      <c r="AMG52" s="34"/>
      <c r="AMH52" s="34"/>
      <c r="AMI52" s="34"/>
      <c r="AMJ52" s="34"/>
      <c r="AMK52" s="34"/>
    </row>
    <row r="53" spans="1:1025" s="326" customFormat="1" ht="102">
      <c r="A53" s="323"/>
      <c r="B53" s="65" t="s">
        <v>3588</v>
      </c>
      <c r="C53" s="25"/>
      <c r="D53" s="349"/>
      <c r="E53" s="350"/>
      <c r="F53" s="324"/>
      <c r="G53" s="43"/>
      <c r="H53" s="325"/>
      <c r="I53" s="325"/>
      <c r="J53" s="325"/>
      <c r="K53" s="325"/>
      <c r="L53" s="325"/>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c r="SJ53" s="34"/>
      <c r="SK53" s="34"/>
      <c r="SL53" s="34"/>
      <c r="SM53" s="34"/>
      <c r="SN53" s="34"/>
      <c r="SO53" s="34"/>
      <c r="SP53" s="34"/>
      <c r="SQ53" s="34"/>
      <c r="SR53" s="34"/>
      <c r="SS53" s="34"/>
      <c r="ST53" s="34"/>
      <c r="SU53" s="34"/>
      <c r="SV53" s="34"/>
      <c r="SW53" s="34"/>
      <c r="SX53" s="34"/>
      <c r="SY53" s="34"/>
      <c r="SZ53" s="34"/>
      <c r="TA53" s="34"/>
      <c r="TB53" s="34"/>
      <c r="TC53" s="34"/>
      <c r="TD53" s="34"/>
      <c r="TE53" s="34"/>
      <c r="TF53" s="34"/>
      <c r="TG53" s="34"/>
      <c r="TH53" s="34"/>
      <c r="TI53" s="34"/>
      <c r="TJ53" s="34"/>
      <c r="TK53" s="34"/>
      <c r="TL53" s="34"/>
      <c r="TM53" s="34"/>
      <c r="TN53" s="34"/>
      <c r="TO53" s="34"/>
      <c r="TP53" s="34"/>
      <c r="TQ53" s="34"/>
      <c r="TR53" s="34"/>
      <c r="TS53" s="34"/>
      <c r="TT53" s="34"/>
      <c r="TU53" s="34"/>
      <c r="TV53" s="34"/>
      <c r="TW53" s="34"/>
      <c r="TX53" s="34"/>
      <c r="TY53" s="34"/>
      <c r="TZ53" s="34"/>
      <c r="UA53" s="34"/>
      <c r="UB53" s="34"/>
      <c r="UC53" s="34"/>
      <c r="UD53" s="34"/>
      <c r="UE53" s="34"/>
      <c r="UF53" s="34"/>
      <c r="UG53" s="34"/>
      <c r="UH53" s="34"/>
      <c r="UI53" s="34"/>
      <c r="UJ53" s="34"/>
      <c r="UK53" s="34"/>
      <c r="UL53" s="34"/>
      <c r="UM53" s="34"/>
      <c r="UN53" s="34"/>
      <c r="UO53" s="34"/>
      <c r="UP53" s="34"/>
      <c r="UQ53" s="34"/>
      <c r="UR53" s="34"/>
      <c r="US53" s="34"/>
      <c r="UT53" s="34"/>
      <c r="UU53" s="34"/>
      <c r="UV53" s="34"/>
      <c r="UW53" s="34"/>
      <c r="UX53" s="34"/>
      <c r="UY53" s="34"/>
      <c r="UZ53" s="34"/>
      <c r="VA53" s="34"/>
      <c r="VB53" s="34"/>
      <c r="VC53" s="34"/>
      <c r="VD53" s="34"/>
      <c r="VE53" s="34"/>
      <c r="VF53" s="34"/>
      <c r="VG53" s="34"/>
      <c r="VH53" s="34"/>
      <c r="VI53" s="34"/>
      <c r="VJ53" s="34"/>
      <c r="VK53" s="34"/>
      <c r="VL53" s="34"/>
      <c r="VM53" s="34"/>
      <c r="VN53" s="34"/>
      <c r="VO53" s="34"/>
      <c r="VP53" s="34"/>
      <c r="VQ53" s="34"/>
      <c r="VR53" s="34"/>
      <c r="VS53" s="34"/>
      <c r="VT53" s="34"/>
      <c r="VU53" s="34"/>
      <c r="VV53" s="34"/>
      <c r="VW53" s="34"/>
      <c r="VX53" s="34"/>
      <c r="VY53" s="34"/>
      <c r="VZ53" s="34"/>
      <c r="WA53" s="34"/>
      <c r="WB53" s="34"/>
      <c r="WC53" s="34"/>
      <c r="WD53" s="34"/>
      <c r="WE53" s="34"/>
      <c r="WF53" s="34"/>
      <c r="WG53" s="34"/>
      <c r="WH53" s="34"/>
      <c r="WI53" s="34"/>
      <c r="WJ53" s="34"/>
      <c r="WK53" s="34"/>
      <c r="WL53" s="34"/>
      <c r="WM53" s="34"/>
      <c r="WN53" s="34"/>
      <c r="WO53" s="34"/>
      <c r="WP53" s="34"/>
      <c r="WQ53" s="34"/>
      <c r="WR53" s="34"/>
      <c r="WS53" s="34"/>
      <c r="WT53" s="34"/>
      <c r="WU53" s="34"/>
      <c r="WV53" s="34"/>
      <c r="WW53" s="34"/>
      <c r="WX53" s="34"/>
      <c r="WY53" s="34"/>
      <c r="WZ53" s="34"/>
      <c r="XA53" s="34"/>
      <c r="XB53" s="34"/>
      <c r="XC53" s="34"/>
      <c r="XD53" s="34"/>
      <c r="XE53" s="34"/>
      <c r="XF53" s="34"/>
      <c r="XG53" s="34"/>
      <c r="XH53" s="34"/>
      <c r="XI53" s="34"/>
      <c r="XJ53" s="34"/>
      <c r="XK53" s="34"/>
      <c r="XL53" s="34"/>
      <c r="XM53" s="34"/>
      <c r="XN53" s="34"/>
      <c r="XO53" s="34"/>
      <c r="XP53" s="34"/>
      <c r="XQ53" s="34"/>
      <c r="XR53" s="34"/>
      <c r="XS53" s="34"/>
      <c r="XT53" s="34"/>
      <c r="XU53" s="34"/>
      <c r="XV53" s="34"/>
      <c r="XW53" s="34"/>
      <c r="XX53" s="34"/>
      <c r="XY53" s="34"/>
      <c r="XZ53" s="34"/>
      <c r="YA53" s="34"/>
      <c r="YB53" s="34"/>
      <c r="YC53" s="34"/>
      <c r="YD53" s="34"/>
      <c r="YE53" s="34"/>
      <c r="YF53" s="34"/>
      <c r="YG53" s="34"/>
      <c r="YH53" s="34"/>
      <c r="YI53" s="34"/>
      <c r="YJ53" s="34"/>
      <c r="YK53" s="34"/>
      <c r="YL53" s="34"/>
      <c r="YM53" s="34"/>
      <c r="YN53" s="34"/>
      <c r="YO53" s="34"/>
      <c r="YP53" s="34"/>
      <c r="YQ53" s="34"/>
      <c r="YR53" s="34"/>
      <c r="YS53" s="34"/>
      <c r="YT53" s="34"/>
      <c r="YU53" s="34"/>
      <c r="YV53" s="34"/>
      <c r="YW53" s="34"/>
      <c r="YX53" s="34"/>
      <c r="YY53" s="34"/>
      <c r="YZ53" s="34"/>
      <c r="ZA53" s="34"/>
      <c r="ZB53" s="34"/>
      <c r="ZC53" s="34"/>
      <c r="ZD53" s="34"/>
      <c r="ZE53" s="34"/>
      <c r="ZF53" s="34"/>
      <c r="ZG53" s="34"/>
      <c r="ZH53" s="34"/>
      <c r="ZI53" s="34"/>
      <c r="ZJ53" s="34"/>
      <c r="ZK53" s="34"/>
      <c r="ZL53" s="34"/>
      <c r="ZM53" s="34"/>
      <c r="ZN53" s="34"/>
      <c r="ZO53" s="34"/>
      <c r="ZP53" s="34"/>
      <c r="ZQ53" s="34"/>
      <c r="ZR53" s="34"/>
      <c r="ZS53" s="34"/>
      <c r="ZT53" s="34"/>
      <c r="ZU53" s="34"/>
      <c r="ZV53" s="34"/>
      <c r="ZW53" s="34"/>
      <c r="ZX53" s="34"/>
      <c r="ZY53" s="34"/>
      <c r="ZZ53" s="34"/>
      <c r="AAA53" s="34"/>
      <c r="AAB53" s="34"/>
      <c r="AAC53" s="34"/>
      <c r="AAD53" s="34"/>
      <c r="AAE53" s="34"/>
      <c r="AAF53" s="34"/>
      <c r="AAG53" s="34"/>
      <c r="AAH53" s="34"/>
      <c r="AAI53" s="34"/>
      <c r="AAJ53" s="34"/>
      <c r="AAK53" s="34"/>
      <c r="AAL53" s="34"/>
      <c r="AAM53" s="34"/>
      <c r="AAN53" s="34"/>
      <c r="AAO53" s="34"/>
      <c r="AAP53" s="34"/>
      <c r="AAQ53" s="34"/>
      <c r="AAR53" s="34"/>
      <c r="AAS53" s="34"/>
      <c r="AAT53" s="34"/>
      <c r="AAU53" s="34"/>
      <c r="AAV53" s="34"/>
      <c r="AAW53" s="34"/>
      <c r="AAX53" s="34"/>
      <c r="AAY53" s="34"/>
      <c r="AAZ53" s="34"/>
      <c r="ABA53" s="34"/>
      <c r="ABB53" s="34"/>
      <c r="ABC53" s="34"/>
      <c r="ABD53" s="34"/>
      <c r="ABE53" s="34"/>
      <c r="ABF53" s="34"/>
      <c r="ABG53" s="34"/>
      <c r="ABH53" s="34"/>
      <c r="ABI53" s="34"/>
      <c r="ABJ53" s="34"/>
      <c r="ABK53" s="34"/>
      <c r="ABL53" s="34"/>
      <c r="ABM53" s="34"/>
      <c r="ABN53" s="34"/>
      <c r="ABO53" s="34"/>
      <c r="ABP53" s="34"/>
      <c r="ABQ53" s="34"/>
      <c r="ABR53" s="34"/>
      <c r="ABS53" s="34"/>
      <c r="ABT53" s="34"/>
      <c r="ABU53" s="34"/>
      <c r="ABV53" s="34"/>
      <c r="ABW53" s="34"/>
      <c r="ABX53" s="34"/>
      <c r="ABY53" s="34"/>
      <c r="ABZ53" s="34"/>
      <c r="ACA53" s="34"/>
      <c r="ACB53" s="34"/>
      <c r="ACC53" s="34"/>
      <c r="ACD53" s="34"/>
      <c r="ACE53" s="34"/>
      <c r="ACF53" s="34"/>
      <c r="ACG53" s="34"/>
      <c r="ACH53" s="34"/>
      <c r="ACI53" s="34"/>
      <c r="ACJ53" s="34"/>
      <c r="ACK53" s="34"/>
      <c r="ACL53" s="34"/>
      <c r="ACM53" s="34"/>
      <c r="ACN53" s="34"/>
      <c r="ACO53" s="34"/>
      <c r="ACP53" s="34"/>
      <c r="ACQ53" s="34"/>
      <c r="ACR53" s="34"/>
      <c r="ACS53" s="34"/>
      <c r="ACT53" s="34"/>
      <c r="ACU53" s="34"/>
      <c r="ACV53" s="34"/>
      <c r="ACW53" s="34"/>
      <c r="ACX53" s="34"/>
      <c r="ACY53" s="34"/>
      <c r="ACZ53" s="34"/>
      <c r="ADA53" s="34"/>
      <c r="ADB53" s="34"/>
      <c r="ADC53" s="34"/>
      <c r="ADD53" s="34"/>
      <c r="ADE53" s="34"/>
      <c r="ADF53" s="34"/>
      <c r="ADG53" s="34"/>
      <c r="ADH53" s="34"/>
      <c r="ADI53" s="34"/>
      <c r="ADJ53" s="34"/>
      <c r="ADK53" s="34"/>
      <c r="ADL53" s="34"/>
      <c r="ADM53" s="34"/>
      <c r="ADN53" s="34"/>
      <c r="ADO53" s="34"/>
      <c r="ADP53" s="34"/>
      <c r="ADQ53" s="34"/>
      <c r="ADR53" s="34"/>
      <c r="ADS53" s="34"/>
      <c r="ADT53" s="34"/>
      <c r="ADU53" s="34"/>
      <c r="ADV53" s="34"/>
      <c r="ADW53" s="34"/>
      <c r="ADX53" s="34"/>
      <c r="ADY53" s="34"/>
      <c r="ADZ53" s="34"/>
      <c r="AEA53" s="34"/>
      <c r="AEB53" s="34"/>
      <c r="AEC53" s="34"/>
      <c r="AED53" s="34"/>
      <c r="AEE53" s="34"/>
      <c r="AEF53" s="34"/>
      <c r="AEG53" s="34"/>
      <c r="AEH53" s="34"/>
      <c r="AEI53" s="34"/>
      <c r="AEJ53" s="34"/>
      <c r="AEK53" s="34"/>
      <c r="AEL53" s="34"/>
      <c r="AEM53" s="34"/>
      <c r="AEN53" s="34"/>
      <c r="AEO53" s="34"/>
      <c r="AEP53" s="34"/>
      <c r="AEQ53" s="34"/>
      <c r="AER53" s="34"/>
      <c r="AES53" s="34"/>
      <c r="AET53" s="34"/>
      <c r="AEU53" s="34"/>
      <c r="AEV53" s="34"/>
      <c r="AEW53" s="34"/>
      <c r="AEX53" s="34"/>
      <c r="AEY53" s="34"/>
      <c r="AEZ53" s="34"/>
      <c r="AFA53" s="34"/>
      <c r="AFB53" s="34"/>
      <c r="AFC53" s="34"/>
      <c r="AFD53" s="34"/>
      <c r="AFE53" s="34"/>
      <c r="AFF53" s="34"/>
      <c r="AFG53" s="34"/>
      <c r="AFH53" s="34"/>
      <c r="AFI53" s="34"/>
      <c r="AFJ53" s="34"/>
      <c r="AFK53" s="34"/>
      <c r="AFL53" s="34"/>
      <c r="AFM53" s="34"/>
      <c r="AFN53" s="34"/>
      <c r="AFO53" s="34"/>
      <c r="AFP53" s="34"/>
      <c r="AFQ53" s="34"/>
      <c r="AFR53" s="34"/>
      <c r="AFS53" s="34"/>
      <c r="AFT53" s="34"/>
      <c r="AFU53" s="34"/>
      <c r="AFV53" s="34"/>
      <c r="AFW53" s="34"/>
      <c r="AFX53" s="34"/>
      <c r="AFY53" s="34"/>
      <c r="AFZ53" s="34"/>
      <c r="AGA53" s="34"/>
      <c r="AGB53" s="34"/>
      <c r="AGC53" s="34"/>
      <c r="AGD53" s="34"/>
      <c r="AGE53" s="34"/>
      <c r="AGF53" s="34"/>
      <c r="AGG53" s="34"/>
      <c r="AGH53" s="34"/>
      <c r="AGI53" s="34"/>
      <c r="AGJ53" s="34"/>
      <c r="AGK53" s="34"/>
      <c r="AGL53" s="34"/>
      <c r="AGM53" s="34"/>
      <c r="AGN53" s="34"/>
      <c r="AGO53" s="34"/>
      <c r="AGP53" s="34"/>
      <c r="AGQ53" s="34"/>
      <c r="AGR53" s="34"/>
      <c r="AGS53" s="34"/>
      <c r="AGT53" s="34"/>
      <c r="AGU53" s="34"/>
      <c r="AGV53" s="34"/>
      <c r="AGW53" s="34"/>
      <c r="AGX53" s="34"/>
      <c r="AGY53" s="34"/>
      <c r="AGZ53" s="34"/>
      <c r="AHA53" s="34"/>
      <c r="AHB53" s="34"/>
      <c r="AHC53" s="34"/>
      <c r="AHD53" s="34"/>
      <c r="AHE53" s="34"/>
      <c r="AHF53" s="34"/>
      <c r="AHG53" s="34"/>
      <c r="AHH53" s="34"/>
      <c r="AHI53" s="34"/>
      <c r="AHJ53" s="34"/>
      <c r="AHK53" s="34"/>
      <c r="AHL53" s="34"/>
      <c r="AHM53" s="34"/>
      <c r="AHN53" s="34"/>
      <c r="AHO53" s="34"/>
      <c r="AHP53" s="34"/>
      <c r="AHQ53" s="34"/>
      <c r="AHR53" s="34"/>
      <c r="AHS53" s="34"/>
      <c r="AHT53" s="34"/>
      <c r="AHU53" s="34"/>
      <c r="AHV53" s="34"/>
      <c r="AHW53" s="34"/>
      <c r="AHX53" s="34"/>
      <c r="AHY53" s="34"/>
      <c r="AHZ53" s="34"/>
      <c r="AIA53" s="34"/>
      <c r="AIB53" s="34"/>
      <c r="AIC53" s="34"/>
      <c r="AID53" s="34"/>
      <c r="AIE53" s="34"/>
      <c r="AIF53" s="34"/>
      <c r="AIG53" s="34"/>
      <c r="AIH53" s="34"/>
      <c r="AII53" s="34"/>
      <c r="AIJ53" s="34"/>
      <c r="AIK53" s="34"/>
      <c r="AIL53" s="34"/>
      <c r="AIM53" s="34"/>
      <c r="AIN53" s="34"/>
      <c r="AIO53" s="34"/>
      <c r="AIP53" s="34"/>
      <c r="AIQ53" s="34"/>
      <c r="AIR53" s="34"/>
      <c r="AIS53" s="34"/>
      <c r="AIT53" s="34"/>
      <c r="AIU53" s="34"/>
      <c r="AIV53" s="34"/>
      <c r="AIW53" s="34"/>
      <c r="AIX53" s="34"/>
      <c r="AIY53" s="34"/>
      <c r="AIZ53" s="34"/>
      <c r="AJA53" s="34"/>
      <c r="AJB53" s="34"/>
      <c r="AJC53" s="34"/>
      <c r="AJD53" s="34"/>
      <c r="AJE53" s="34"/>
      <c r="AJF53" s="34"/>
      <c r="AJG53" s="34"/>
      <c r="AJH53" s="34"/>
      <c r="AJI53" s="34"/>
      <c r="AJJ53" s="34"/>
      <c r="AJK53" s="34"/>
      <c r="AJL53" s="34"/>
      <c r="AJM53" s="34"/>
      <c r="AJN53" s="34"/>
      <c r="AJO53" s="34"/>
      <c r="AJP53" s="34"/>
      <c r="AJQ53" s="34"/>
      <c r="AJR53" s="34"/>
      <c r="AJS53" s="34"/>
      <c r="AJT53" s="34"/>
      <c r="AJU53" s="34"/>
      <c r="AJV53" s="34"/>
      <c r="AJW53" s="34"/>
      <c r="AJX53" s="34"/>
      <c r="AJY53" s="34"/>
      <c r="AJZ53" s="34"/>
      <c r="AKA53" s="34"/>
      <c r="AKB53" s="34"/>
      <c r="AKC53" s="34"/>
      <c r="AKD53" s="34"/>
      <c r="AKE53" s="34"/>
      <c r="AKF53" s="34"/>
      <c r="AKG53" s="34"/>
      <c r="AKH53" s="34"/>
      <c r="AKI53" s="34"/>
      <c r="AKJ53" s="34"/>
      <c r="AKK53" s="34"/>
      <c r="AKL53" s="34"/>
      <c r="AKM53" s="34"/>
      <c r="AKN53" s="34"/>
      <c r="AKO53" s="34"/>
      <c r="AKP53" s="34"/>
      <c r="AKQ53" s="34"/>
      <c r="AKR53" s="34"/>
      <c r="AKS53" s="34"/>
      <c r="AKT53" s="34"/>
      <c r="AKU53" s="34"/>
      <c r="AKV53" s="34"/>
      <c r="AKW53" s="34"/>
      <c r="AKX53" s="34"/>
      <c r="AKY53" s="34"/>
      <c r="AKZ53" s="34"/>
      <c r="ALA53" s="34"/>
      <c r="ALB53" s="34"/>
      <c r="ALC53" s="34"/>
      <c r="ALD53" s="34"/>
      <c r="ALE53" s="34"/>
      <c r="ALF53" s="34"/>
      <c r="ALG53" s="34"/>
      <c r="ALH53" s="34"/>
      <c r="ALI53" s="34"/>
      <c r="ALJ53" s="34"/>
      <c r="ALK53" s="34"/>
      <c r="ALL53" s="34"/>
      <c r="ALM53" s="34"/>
      <c r="ALN53" s="34"/>
      <c r="ALO53" s="34"/>
      <c r="ALP53" s="34"/>
      <c r="ALQ53" s="34"/>
      <c r="ALR53" s="34"/>
      <c r="ALS53" s="34"/>
      <c r="ALT53" s="34"/>
      <c r="ALU53" s="34"/>
      <c r="ALV53" s="34"/>
      <c r="ALW53" s="34"/>
      <c r="ALX53" s="34"/>
      <c r="ALY53" s="34"/>
      <c r="ALZ53" s="34"/>
      <c r="AMA53" s="34"/>
      <c r="AMB53" s="34"/>
      <c r="AMC53" s="34"/>
      <c r="AMD53" s="34"/>
      <c r="AME53" s="34"/>
      <c r="AMF53" s="34"/>
      <c r="AMG53" s="34"/>
      <c r="AMH53" s="34"/>
      <c r="AMI53" s="34"/>
      <c r="AMJ53" s="34"/>
      <c r="AMK53" s="34"/>
    </row>
    <row r="54" spans="1:1025" s="427" customFormat="1">
      <c r="A54" s="660" t="s">
        <v>1402</v>
      </c>
      <c r="B54" s="322" t="s">
        <v>2667</v>
      </c>
      <c r="C54" s="658"/>
      <c r="D54" s="665"/>
      <c r="E54" s="666"/>
      <c r="F54" s="667"/>
      <c r="G54" s="43"/>
      <c r="H54" s="325"/>
      <c r="I54" s="325"/>
      <c r="J54" s="325"/>
      <c r="K54" s="325"/>
      <c r="L54" s="325"/>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row>
    <row r="55" spans="1:1025" s="427" customFormat="1">
      <c r="A55" s="252"/>
      <c r="C55" s="43"/>
      <c r="D55" s="654"/>
      <c r="E55" s="664"/>
      <c r="F55" s="655"/>
      <c r="G55" s="43"/>
      <c r="H55" s="325"/>
      <c r="I55" s="325"/>
      <c r="J55" s="325"/>
      <c r="K55" s="325"/>
      <c r="L55" s="325"/>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row>
    <row r="56" spans="1:1025" s="326" customFormat="1" ht="165.75">
      <c r="A56" s="323"/>
      <c r="B56" s="65" t="s">
        <v>3589</v>
      </c>
      <c r="C56" s="25"/>
      <c r="D56" s="349"/>
      <c r="E56" s="350"/>
      <c r="F56" s="324"/>
      <c r="G56" s="43"/>
      <c r="H56" s="325"/>
      <c r="I56" s="325"/>
      <c r="J56" s="325"/>
      <c r="K56" s="325"/>
      <c r="L56" s="325"/>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row>
    <row r="57" spans="1:1025" s="326" customFormat="1" ht="153">
      <c r="A57" s="323"/>
      <c r="B57" s="65" t="s">
        <v>2668</v>
      </c>
      <c r="C57" s="25"/>
      <c r="D57" s="349"/>
      <c r="E57" s="350"/>
      <c r="F57" s="324"/>
      <c r="G57" s="43"/>
      <c r="H57" s="325"/>
      <c r="I57" s="325"/>
      <c r="J57" s="325"/>
      <c r="K57" s="325"/>
      <c r="L57" s="325"/>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row>
    <row r="58" spans="1:1025" s="427" customFormat="1" ht="25.5">
      <c r="A58" s="660" t="s">
        <v>1604</v>
      </c>
      <c r="B58" s="322" t="s">
        <v>2669</v>
      </c>
      <c r="C58" s="658"/>
      <c r="D58" s="665"/>
      <c r="E58" s="666"/>
      <c r="F58" s="667"/>
      <c r="G58" s="43"/>
      <c r="H58" s="325"/>
      <c r="I58" s="325"/>
      <c r="J58" s="325"/>
      <c r="K58" s="325"/>
      <c r="L58" s="325"/>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row>
    <row r="59" spans="1:1025" s="427" customFormat="1">
      <c r="A59" s="323"/>
      <c r="B59" s="65"/>
      <c r="C59" s="43"/>
      <c r="D59" s="654"/>
      <c r="E59" s="664"/>
      <c r="F59" s="655"/>
      <c r="G59" s="43"/>
      <c r="H59" s="325"/>
      <c r="I59" s="325"/>
      <c r="J59" s="325"/>
      <c r="K59" s="325"/>
      <c r="L59" s="325"/>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row>
    <row r="60" spans="1:1025" s="326" customFormat="1" ht="102">
      <c r="A60" s="323"/>
      <c r="B60" s="65" t="s">
        <v>3596</v>
      </c>
      <c r="C60" s="25"/>
      <c r="D60" s="349"/>
      <c r="E60" s="350"/>
      <c r="F60" s="324"/>
      <c r="G60" s="43"/>
      <c r="H60" s="325"/>
      <c r="I60" s="325"/>
      <c r="J60" s="325"/>
      <c r="K60" s="325"/>
      <c r="L60" s="325"/>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c r="UC60" s="34"/>
      <c r="UD60" s="34"/>
      <c r="UE60" s="34"/>
      <c r="UF60" s="34"/>
      <c r="UG60" s="34"/>
      <c r="UH60" s="34"/>
      <c r="UI60" s="34"/>
      <c r="UJ60" s="34"/>
      <c r="UK60" s="34"/>
      <c r="UL60" s="34"/>
      <c r="UM60" s="34"/>
      <c r="UN60" s="34"/>
      <c r="UO60" s="34"/>
      <c r="UP60" s="34"/>
      <c r="UQ60" s="34"/>
      <c r="UR60" s="34"/>
      <c r="US60" s="34"/>
      <c r="UT60" s="34"/>
      <c r="UU60" s="34"/>
      <c r="UV60" s="34"/>
      <c r="UW60" s="34"/>
      <c r="UX60" s="34"/>
      <c r="UY60" s="34"/>
      <c r="UZ60" s="34"/>
      <c r="VA60" s="34"/>
      <c r="VB60" s="34"/>
      <c r="VC60" s="34"/>
      <c r="VD60" s="34"/>
      <c r="VE60" s="34"/>
      <c r="VF60" s="34"/>
      <c r="VG60" s="34"/>
      <c r="VH60" s="34"/>
      <c r="VI60" s="34"/>
      <c r="VJ60" s="34"/>
      <c r="VK60" s="34"/>
      <c r="VL60" s="34"/>
      <c r="VM60" s="34"/>
      <c r="VN60" s="34"/>
      <c r="VO60" s="34"/>
      <c r="VP60" s="34"/>
      <c r="VQ60" s="34"/>
      <c r="VR60" s="34"/>
      <c r="VS60" s="34"/>
      <c r="VT60" s="34"/>
      <c r="VU60" s="34"/>
      <c r="VV60" s="34"/>
      <c r="VW60" s="34"/>
      <c r="VX60" s="34"/>
      <c r="VY60" s="34"/>
      <c r="VZ60" s="34"/>
      <c r="WA60" s="34"/>
      <c r="WB60" s="34"/>
      <c r="WC60" s="34"/>
      <c r="WD60" s="34"/>
      <c r="WE60" s="34"/>
      <c r="WF60" s="34"/>
      <c r="WG60" s="34"/>
      <c r="WH60" s="34"/>
      <c r="WI60" s="34"/>
      <c r="WJ60" s="34"/>
      <c r="WK60" s="34"/>
      <c r="WL60" s="34"/>
      <c r="WM60" s="34"/>
      <c r="WN60" s="34"/>
      <c r="WO60" s="34"/>
      <c r="WP60" s="34"/>
      <c r="WQ60" s="34"/>
      <c r="WR60" s="34"/>
      <c r="WS60" s="34"/>
      <c r="WT60" s="34"/>
      <c r="WU60" s="34"/>
      <c r="WV60" s="34"/>
      <c r="WW60" s="34"/>
      <c r="WX60" s="34"/>
      <c r="WY60" s="34"/>
      <c r="WZ60" s="34"/>
      <c r="XA60" s="34"/>
      <c r="XB60" s="34"/>
      <c r="XC60" s="34"/>
      <c r="XD60" s="34"/>
      <c r="XE60" s="34"/>
      <c r="XF60" s="34"/>
      <c r="XG60" s="34"/>
      <c r="XH60" s="34"/>
      <c r="XI60" s="34"/>
      <c r="XJ60" s="34"/>
      <c r="XK60" s="34"/>
      <c r="XL60" s="34"/>
      <c r="XM60" s="34"/>
      <c r="XN60" s="34"/>
      <c r="XO60" s="34"/>
      <c r="XP60" s="34"/>
      <c r="XQ60" s="34"/>
      <c r="XR60" s="34"/>
      <c r="XS60" s="34"/>
      <c r="XT60" s="34"/>
      <c r="XU60" s="34"/>
      <c r="XV60" s="34"/>
      <c r="XW60" s="34"/>
      <c r="XX60" s="34"/>
      <c r="XY60" s="34"/>
      <c r="XZ60" s="34"/>
      <c r="YA60" s="34"/>
      <c r="YB60" s="34"/>
      <c r="YC60" s="34"/>
      <c r="YD60" s="34"/>
      <c r="YE60" s="34"/>
      <c r="YF60" s="34"/>
      <c r="YG60" s="34"/>
      <c r="YH60" s="34"/>
      <c r="YI60" s="34"/>
      <c r="YJ60" s="34"/>
      <c r="YK60" s="34"/>
      <c r="YL60" s="34"/>
      <c r="YM60" s="34"/>
      <c r="YN60" s="34"/>
      <c r="YO60" s="34"/>
      <c r="YP60" s="34"/>
      <c r="YQ60" s="34"/>
      <c r="YR60" s="34"/>
      <c r="YS60" s="34"/>
      <c r="YT60" s="34"/>
      <c r="YU60" s="34"/>
      <c r="YV60" s="34"/>
      <c r="YW60" s="34"/>
      <c r="YX60" s="34"/>
      <c r="YY60" s="34"/>
      <c r="YZ60" s="34"/>
      <c r="ZA60" s="34"/>
      <c r="ZB60" s="34"/>
      <c r="ZC60" s="34"/>
      <c r="ZD60" s="34"/>
      <c r="ZE60" s="34"/>
      <c r="ZF60" s="34"/>
      <c r="ZG60" s="34"/>
      <c r="ZH60" s="34"/>
      <c r="ZI60" s="34"/>
      <c r="ZJ60" s="34"/>
      <c r="ZK60" s="34"/>
      <c r="ZL60" s="34"/>
      <c r="ZM60" s="34"/>
      <c r="ZN60" s="34"/>
      <c r="ZO60" s="34"/>
      <c r="ZP60" s="34"/>
      <c r="ZQ60" s="34"/>
      <c r="ZR60" s="34"/>
      <c r="ZS60" s="34"/>
      <c r="ZT60" s="34"/>
      <c r="ZU60" s="34"/>
      <c r="ZV60" s="34"/>
      <c r="ZW60" s="34"/>
      <c r="ZX60" s="34"/>
      <c r="ZY60" s="34"/>
      <c r="ZZ60" s="34"/>
      <c r="AAA60" s="34"/>
      <c r="AAB60" s="34"/>
      <c r="AAC60" s="34"/>
      <c r="AAD60" s="34"/>
      <c r="AAE60" s="34"/>
      <c r="AAF60" s="34"/>
      <c r="AAG60" s="34"/>
      <c r="AAH60" s="34"/>
      <c r="AAI60" s="34"/>
      <c r="AAJ60" s="34"/>
      <c r="AAK60" s="34"/>
      <c r="AAL60" s="34"/>
      <c r="AAM60" s="34"/>
      <c r="AAN60" s="34"/>
      <c r="AAO60" s="34"/>
      <c r="AAP60" s="34"/>
      <c r="AAQ60" s="34"/>
      <c r="AAR60" s="34"/>
      <c r="AAS60" s="34"/>
      <c r="AAT60" s="34"/>
      <c r="AAU60" s="34"/>
      <c r="AAV60" s="34"/>
      <c r="AAW60" s="34"/>
      <c r="AAX60" s="34"/>
      <c r="AAY60" s="34"/>
      <c r="AAZ60" s="34"/>
      <c r="ABA60" s="34"/>
      <c r="ABB60" s="34"/>
      <c r="ABC60" s="34"/>
      <c r="ABD60" s="34"/>
      <c r="ABE60" s="34"/>
      <c r="ABF60" s="34"/>
      <c r="ABG60" s="34"/>
      <c r="ABH60" s="34"/>
      <c r="ABI60" s="34"/>
      <c r="ABJ60" s="34"/>
      <c r="ABK60" s="34"/>
      <c r="ABL60" s="34"/>
      <c r="ABM60" s="34"/>
      <c r="ABN60" s="34"/>
      <c r="ABO60" s="34"/>
      <c r="ABP60" s="34"/>
      <c r="ABQ60" s="34"/>
      <c r="ABR60" s="34"/>
      <c r="ABS60" s="34"/>
      <c r="ABT60" s="34"/>
      <c r="ABU60" s="34"/>
      <c r="ABV60" s="34"/>
      <c r="ABW60" s="34"/>
      <c r="ABX60" s="34"/>
      <c r="ABY60" s="34"/>
      <c r="ABZ60" s="34"/>
      <c r="ACA60" s="34"/>
      <c r="ACB60" s="34"/>
      <c r="ACC60" s="34"/>
      <c r="ACD60" s="34"/>
      <c r="ACE60" s="34"/>
      <c r="ACF60" s="34"/>
      <c r="ACG60" s="34"/>
      <c r="ACH60" s="34"/>
      <c r="ACI60" s="34"/>
      <c r="ACJ60" s="34"/>
      <c r="ACK60" s="34"/>
      <c r="ACL60" s="34"/>
      <c r="ACM60" s="34"/>
      <c r="ACN60" s="34"/>
      <c r="ACO60" s="34"/>
      <c r="ACP60" s="34"/>
      <c r="ACQ60" s="34"/>
      <c r="ACR60" s="34"/>
      <c r="ACS60" s="34"/>
      <c r="ACT60" s="34"/>
      <c r="ACU60" s="34"/>
      <c r="ACV60" s="34"/>
      <c r="ACW60" s="34"/>
      <c r="ACX60" s="34"/>
      <c r="ACY60" s="34"/>
      <c r="ACZ60" s="34"/>
      <c r="ADA60" s="34"/>
      <c r="ADB60" s="34"/>
      <c r="ADC60" s="34"/>
      <c r="ADD60" s="34"/>
      <c r="ADE60" s="34"/>
      <c r="ADF60" s="34"/>
      <c r="ADG60" s="34"/>
      <c r="ADH60" s="34"/>
      <c r="ADI60" s="34"/>
      <c r="ADJ60" s="34"/>
      <c r="ADK60" s="34"/>
      <c r="ADL60" s="34"/>
      <c r="ADM60" s="34"/>
      <c r="ADN60" s="34"/>
      <c r="ADO60" s="34"/>
      <c r="ADP60" s="34"/>
      <c r="ADQ60" s="34"/>
      <c r="ADR60" s="34"/>
      <c r="ADS60" s="34"/>
      <c r="ADT60" s="34"/>
      <c r="ADU60" s="34"/>
      <c r="ADV60" s="34"/>
      <c r="ADW60" s="34"/>
      <c r="ADX60" s="34"/>
      <c r="ADY60" s="34"/>
      <c r="ADZ60" s="34"/>
      <c r="AEA60" s="34"/>
      <c r="AEB60" s="34"/>
      <c r="AEC60" s="34"/>
      <c r="AED60" s="34"/>
      <c r="AEE60" s="34"/>
      <c r="AEF60" s="34"/>
      <c r="AEG60" s="34"/>
      <c r="AEH60" s="34"/>
      <c r="AEI60" s="34"/>
      <c r="AEJ60" s="34"/>
      <c r="AEK60" s="34"/>
      <c r="AEL60" s="34"/>
      <c r="AEM60" s="34"/>
      <c r="AEN60" s="34"/>
      <c r="AEO60" s="34"/>
      <c r="AEP60" s="34"/>
      <c r="AEQ60" s="34"/>
      <c r="AER60" s="34"/>
      <c r="AES60" s="34"/>
      <c r="AET60" s="34"/>
      <c r="AEU60" s="34"/>
      <c r="AEV60" s="34"/>
      <c r="AEW60" s="34"/>
      <c r="AEX60" s="34"/>
      <c r="AEY60" s="34"/>
      <c r="AEZ60" s="34"/>
      <c r="AFA60" s="34"/>
      <c r="AFB60" s="34"/>
      <c r="AFC60" s="34"/>
      <c r="AFD60" s="34"/>
      <c r="AFE60" s="34"/>
      <c r="AFF60" s="34"/>
      <c r="AFG60" s="34"/>
      <c r="AFH60" s="34"/>
      <c r="AFI60" s="34"/>
      <c r="AFJ60" s="34"/>
      <c r="AFK60" s="34"/>
      <c r="AFL60" s="34"/>
      <c r="AFM60" s="34"/>
      <c r="AFN60" s="34"/>
      <c r="AFO60" s="34"/>
      <c r="AFP60" s="34"/>
      <c r="AFQ60" s="34"/>
      <c r="AFR60" s="34"/>
      <c r="AFS60" s="34"/>
      <c r="AFT60" s="34"/>
      <c r="AFU60" s="34"/>
      <c r="AFV60" s="34"/>
      <c r="AFW60" s="34"/>
      <c r="AFX60" s="34"/>
      <c r="AFY60" s="34"/>
      <c r="AFZ60" s="34"/>
      <c r="AGA60" s="34"/>
      <c r="AGB60" s="34"/>
      <c r="AGC60" s="34"/>
      <c r="AGD60" s="34"/>
      <c r="AGE60" s="34"/>
      <c r="AGF60" s="34"/>
      <c r="AGG60" s="34"/>
      <c r="AGH60" s="34"/>
      <c r="AGI60" s="34"/>
      <c r="AGJ60" s="34"/>
      <c r="AGK60" s="34"/>
      <c r="AGL60" s="34"/>
      <c r="AGM60" s="34"/>
      <c r="AGN60" s="34"/>
      <c r="AGO60" s="34"/>
      <c r="AGP60" s="34"/>
      <c r="AGQ60" s="34"/>
      <c r="AGR60" s="34"/>
      <c r="AGS60" s="34"/>
      <c r="AGT60" s="34"/>
      <c r="AGU60" s="34"/>
      <c r="AGV60" s="34"/>
      <c r="AGW60" s="34"/>
      <c r="AGX60" s="34"/>
      <c r="AGY60" s="34"/>
      <c r="AGZ60" s="34"/>
      <c r="AHA60" s="34"/>
      <c r="AHB60" s="34"/>
      <c r="AHC60" s="34"/>
      <c r="AHD60" s="34"/>
      <c r="AHE60" s="34"/>
      <c r="AHF60" s="34"/>
      <c r="AHG60" s="34"/>
      <c r="AHH60" s="34"/>
      <c r="AHI60" s="34"/>
      <c r="AHJ60" s="34"/>
      <c r="AHK60" s="34"/>
      <c r="AHL60" s="34"/>
      <c r="AHM60" s="34"/>
      <c r="AHN60" s="34"/>
      <c r="AHO60" s="34"/>
      <c r="AHP60" s="34"/>
      <c r="AHQ60" s="34"/>
      <c r="AHR60" s="34"/>
      <c r="AHS60" s="34"/>
      <c r="AHT60" s="34"/>
      <c r="AHU60" s="34"/>
      <c r="AHV60" s="34"/>
      <c r="AHW60" s="34"/>
      <c r="AHX60" s="34"/>
      <c r="AHY60" s="34"/>
      <c r="AHZ60" s="34"/>
      <c r="AIA60" s="34"/>
      <c r="AIB60" s="34"/>
      <c r="AIC60" s="34"/>
      <c r="AID60" s="34"/>
      <c r="AIE60" s="34"/>
      <c r="AIF60" s="34"/>
      <c r="AIG60" s="34"/>
      <c r="AIH60" s="34"/>
      <c r="AII60" s="34"/>
      <c r="AIJ60" s="34"/>
      <c r="AIK60" s="34"/>
      <c r="AIL60" s="34"/>
      <c r="AIM60" s="34"/>
      <c r="AIN60" s="34"/>
      <c r="AIO60" s="34"/>
      <c r="AIP60" s="34"/>
      <c r="AIQ60" s="34"/>
      <c r="AIR60" s="34"/>
      <c r="AIS60" s="34"/>
      <c r="AIT60" s="34"/>
      <c r="AIU60" s="34"/>
      <c r="AIV60" s="34"/>
      <c r="AIW60" s="34"/>
      <c r="AIX60" s="34"/>
      <c r="AIY60" s="34"/>
      <c r="AIZ60" s="34"/>
      <c r="AJA60" s="34"/>
      <c r="AJB60" s="34"/>
      <c r="AJC60" s="34"/>
      <c r="AJD60" s="34"/>
      <c r="AJE60" s="34"/>
      <c r="AJF60" s="34"/>
      <c r="AJG60" s="34"/>
      <c r="AJH60" s="34"/>
      <c r="AJI60" s="34"/>
      <c r="AJJ60" s="34"/>
      <c r="AJK60" s="34"/>
      <c r="AJL60" s="34"/>
      <c r="AJM60" s="34"/>
      <c r="AJN60" s="34"/>
      <c r="AJO60" s="34"/>
      <c r="AJP60" s="34"/>
      <c r="AJQ60" s="34"/>
      <c r="AJR60" s="34"/>
      <c r="AJS60" s="34"/>
      <c r="AJT60" s="34"/>
      <c r="AJU60" s="34"/>
      <c r="AJV60" s="34"/>
      <c r="AJW60" s="34"/>
      <c r="AJX60" s="34"/>
      <c r="AJY60" s="34"/>
      <c r="AJZ60" s="34"/>
      <c r="AKA60" s="34"/>
      <c r="AKB60" s="34"/>
      <c r="AKC60" s="34"/>
      <c r="AKD60" s="34"/>
      <c r="AKE60" s="34"/>
      <c r="AKF60" s="34"/>
      <c r="AKG60" s="34"/>
      <c r="AKH60" s="34"/>
      <c r="AKI60" s="34"/>
      <c r="AKJ60" s="34"/>
      <c r="AKK60" s="34"/>
      <c r="AKL60" s="34"/>
      <c r="AKM60" s="34"/>
      <c r="AKN60" s="34"/>
      <c r="AKO60" s="34"/>
      <c r="AKP60" s="34"/>
      <c r="AKQ60" s="34"/>
      <c r="AKR60" s="34"/>
      <c r="AKS60" s="34"/>
      <c r="AKT60" s="34"/>
      <c r="AKU60" s="34"/>
      <c r="AKV60" s="34"/>
      <c r="AKW60" s="34"/>
      <c r="AKX60" s="34"/>
      <c r="AKY60" s="34"/>
      <c r="AKZ60" s="34"/>
      <c r="ALA60" s="34"/>
      <c r="ALB60" s="34"/>
      <c r="ALC60" s="34"/>
      <c r="ALD60" s="34"/>
      <c r="ALE60" s="34"/>
      <c r="ALF60" s="34"/>
      <c r="ALG60" s="34"/>
      <c r="ALH60" s="34"/>
      <c r="ALI60" s="34"/>
      <c r="ALJ60" s="34"/>
      <c r="ALK60" s="34"/>
      <c r="ALL60" s="34"/>
      <c r="ALM60" s="34"/>
      <c r="ALN60" s="34"/>
      <c r="ALO60" s="34"/>
      <c r="ALP60" s="34"/>
      <c r="ALQ60" s="34"/>
      <c r="ALR60" s="34"/>
      <c r="ALS60" s="34"/>
      <c r="ALT60" s="34"/>
      <c r="ALU60" s="34"/>
      <c r="ALV60" s="34"/>
      <c r="ALW60" s="34"/>
      <c r="ALX60" s="34"/>
      <c r="ALY60" s="34"/>
      <c r="ALZ60" s="34"/>
      <c r="AMA60" s="34"/>
      <c r="AMB60" s="34"/>
      <c r="AMC60" s="34"/>
      <c r="AMD60" s="34"/>
      <c r="AME60" s="34"/>
      <c r="AMF60" s="34"/>
      <c r="AMG60" s="34"/>
      <c r="AMH60" s="34"/>
      <c r="AMI60" s="34"/>
      <c r="AMJ60" s="34"/>
      <c r="AMK60" s="34"/>
    </row>
    <row r="61" spans="1:1025" s="326" customFormat="1">
      <c r="A61" s="323"/>
      <c r="B61" s="61"/>
      <c r="C61" s="25"/>
      <c r="D61" s="349"/>
      <c r="E61" s="350"/>
      <c r="F61" s="324"/>
      <c r="G61" s="43"/>
      <c r="H61" s="325"/>
      <c r="I61" s="325"/>
      <c r="J61" s="325"/>
      <c r="K61" s="325"/>
      <c r="L61" s="325"/>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c r="UC61" s="34"/>
      <c r="UD61" s="34"/>
      <c r="UE61" s="34"/>
      <c r="UF61" s="34"/>
      <c r="UG61" s="34"/>
      <c r="UH61" s="34"/>
      <c r="UI61" s="34"/>
      <c r="UJ61" s="34"/>
      <c r="UK61" s="34"/>
      <c r="UL61" s="34"/>
      <c r="UM61" s="34"/>
      <c r="UN61" s="34"/>
      <c r="UO61" s="34"/>
      <c r="UP61" s="34"/>
      <c r="UQ61" s="34"/>
      <c r="UR61" s="34"/>
      <c r="US61" s="34"/>
      <c r="UT61" s="34"/>
      <c r="UU61" s="34"/>
      <c r="UV61" s="34"/>
      <c r="UW61" s="34"/>
      <c r="UX61" s="34"/>
      <c r="UY61" s="34"/>
      <c r="UZ61" s="34"/>
      <c r="VA61" s="34"/>
      <c r="VB61" s="34"/>
      <c r="VC61" s="34"/>
      <c r="VD61" s="34"/>
      <c r="VE61" s="34"/>
      <c r="VF61" s="34"/>
      <c r="VG61" s="34"/>
      <c r="VH61" s="34"/>
      <c r="VI61" s="34"/>
      <c r="VJ61" s="34"/>
      <c r="VK61" s="34"/>
      <c r="VL61" s="34"/>
      <c r="VM61" s="34"/>
      <c r="VN61" s="34"/>
      <c r="VO61" s="34"/>
      <c r="VP61" s="34"/>
      <c r="VQ61" s="34"/>
      <c r="VR61" s="34"/>
      <c r="VS61" s="34"/>
      <c r="VT61" s="34"/>
      <c r="VU61" s="34"/>
      <c r="VV61" s="34"/>
      <c r="VW61" s="34"/>
      <c r="VX61" s="34"/>
      <c r="VY61" s="34"/>
      <c r="VZ61" s="34"/>
      <c r="WA61" s="34"/>
      <c r="WB61" s="34"/>
      <c r="WC61" s="34"/>
      <c r="WD61" s="34"/>
      <c r="WE61" s="34"/>
      <c r="WF61" s="34"/>
      <c r="WG61" s="34"/>
      <c r="WH61" s="34"/>
      <c r="WI61" s="34"/>
      <c r="WJ61" s="34"/>
      <c r="WK61" s="34"/>
      <c r="WL61" s="34"/>
      <c r="WM61" s="34"/>
      <c r="WN61" s="34"/>
      <c r="WO61" s="34"/>
      <c r="WP61" s="34"/>
      <c r="WQ61" s="34"/>
      <c r="WR61" s="34"/>
      <c r="WS61" s="34"/>
      <c r="WT61" s="34"/>
      <c r="WU61" s="34"/>
      <c r="WV61" s="34"/>
      <c r="WW61" s="34"/>
      <c r="WX61" s="34"/>
      <c r="WY61" s="34"/>
      <c r="WZ61" s="34"/>
      <c r="XA61" s="34"/>
      <c r="XB61" s="34"/>
      <c r="XC61" s="34"/>
      <c r="XD61" s="34"/>
      <c r="XE61" s="34"/>
      <c r="XF61" s="34"/>
      <c r="XG61" s="34"/>
      <c r="XH61" s="34"/>
      <c r="XI61" s="34"/>
      <c r="XJ61" s="34"/>
      <c r="XK61" s="34"/>
      <c r="XL61" s="34"/>
      <c r="XM61" s="34"/>
      <c r="XN61" s="34"/>
      <c r="XO61" s="34"/>
      <c r="XP61" s="34"/>
      <c r="XQ61" s="34"/>
      <c r="XR61" s="34"/>
      <c r="XS61" s="34"/>
      <c r="XT61" s="34"/>
      <c r="XU61" s="34"/>
      <c r="XV61" s="34"/>
      <c r="XW61" s="34"/>
      <c r="XX61" s="34"/>
      <c r="XY61" s="34"/>
      <c r="XZ61" s="34"/>
      <c r="YA61" s="34"/>
      <c r="YB61" s="34"/>
      <c r="YC61" s="34"/>
      <c r="YD61" s="34"/>
      <c r="YE61" s="34"/>
      <c r="YF61" s="34"/>
      <c r="YG61" s="34"/>
      <c r="YH61" s="34"/>
      <c r="YI61" s="34"/>
      <c r="YJ61" s="34"/>
      <c r="YK61" s="34"/>
      <c r="YL61" s="34"/>
      <c r="YM61" s="34"/>
      <c r="YN61" s="34"/>
      <c r="YO61" s="34"/>
      <c r="YP61" s="34"/>
      <c r="YQ61" s="34"/>
      <c r="YR61" s="34"/>
      <c r="YS61" s="34"/>
      <c r="YT61" s="34"/>
      <c r="YU61" s="34"/>
      <c r="YV61" s="34"/>
      <c r="YW61" s="34"/>
      <c r="YX61" s="34"/>
      <c r="YY61" s="34"/>
      <c r="YZ61" s="34"/>
      <c r="ZA61" s="34"/>
      <c r="ZB61" s="34"/>
      <c r="ZC61" s="34"/>
      <c r="ZD61" s="34"/>
      <c r="ZE61" s="34"/>
      <c r="ZF61" s="34"/>
      <c r="ZG61" s="34"/>
      <c r="ZH61" s="34"/>
      <c r="ZI61" s="34"/>
      <c r="ZJ61" s="34"/>
      <c r="ZK61" s="34"/>
      <c r="ZL61" s="34"/>
      <c r="ZM61" s="34"/>
      <c r="ZN61" s="34"/>
      <c r="ZO61" s="34"/>
      <c r="ZP61" s="34"/>
      <c r="ZQ61" s="34"/>
      <c r="ZR61" s="34"/>
      <c r="ZS61" s="34"/>
      <c r="ZT61" s="34"/>
      <c r="ZU61" s="34"/>
      <c r="ZV61" s="34"/>
      <c r="ZW61" s="34"/>
      <c r="ZX61" s="34"/>
      <c r="ZY61" s="34"/>
      <c r="ZZ61" s="34"/>
      <c r="AAA61" s="34"/>
      <c r="AAB61" s="34"/>
      <c r="AAC61" s="34"/>
      <c r="AAD61" s="34"/>
      <c r="AAE61" s="34"/>
      <c r="AAF61" s="34"/>
      <c r="AAG61" s="34"/>
      <c r="AAH61" s="34"/>
      <c r="AAI61" s="34"/>
      <c r="AAJ61" s="34"/>
      <c r="AAK61" s="34"/>
      <c r="AAL61" s="34"/>
      <c r="AAM61" s="34"/>
      <c r="AAN61" s="34"/>
      <c r="AAO61" s="34"/>
      <c r="AAP61" s="34"/>
      <c r="AAQ61" s="34"/>
      <c r="AAR61" s="34"/>
      <c r="AAS61" s="34"/>
      <c r="AAT61" s="34"/>
      <c r="AAU61" s="34"/>
      <c r="AAV61" s="34"/>
      <c r="AAW61" s="34"/>
      <c r="AAX61" s="34"/>
      <c r="AAY61" s="34"/>
      <c r="AAZ61" s="34"/>
      <c r="ABA61" s="34"/>
      <c r="ABB61" s="34"/>
      <c r="ABC61" s="34"/>
      <c r="ABD61" s="34"/>
      <c r="ABE61" s="34"/>
      <c r="ABF61" s="34"/>
      <c r="ABG61" s="34"/>
      <c r="ABH61" s="34"/>
      <c r="ABI61" s="34"/>
      <c r="ABJ61" s="34"/>
      <c r="ABK61" s="34"/>
      <c r="ABL61" s="34"/>
      <c r="ABM61" s="34"/>
      <c r="ABN61" s="34"/>
      <c r="ABO61" s="34"/>
      <c r="ABP61" s="34"/>
      <c r="ABQ61" s="34"/>
      <c r="ABR61" s="34"/>
      <c r="ABS61" s="34"/>
      <c r="ABT61" s="34"/>
      <c r="ABU61" s="34"/>
      <c r="ABV61" s="34"/>
      <c r="ABW61" s="34"/>
      <c r="ABX61" s="34"/>
      <c r="ABY61" s="34"/>
      <c r="ABZ61" s="34"/>
      <c r="ACA61" s="34"/>
      <c r="ACB61" s="34"/>
      <c r="ACC61" s="34"/>
      <c r="ACD61" s="34"/>
      <c r="ACE61" s="34"/>
      <c r="ACF61" s="34"/>
      <c r="ACG61" s="34"/>
      <c r="ACH61" s="34"/>
      <c r="ACI61" s="34"/>
      <c r="ACJ61" s="34"/>
      <c r="ACK61" s="34"/>
      <c r="ACL61" s="34"/>
      <c r="ACM61" s="34"/>
      <c r="ACN61" s="34"/>
      <c r="ACO61" s="34"/>
      <c r="ACP61" s="34"/>
      <c r="ACQ61" s="34"/>
      <c r="ACR61" s="34"/>
      <c r="ACS61" s="34"/>
      <c r="ACT61" s="34"/>
      <c r="ACU61" s="34"/>
      <c r="ACV61" s="34"/>
      <c r="ACW61" s="34"/>
      <c r="ACX61" s="34"/>
      <c r="ACY61" s="34"/>
      <c r="ACZ61" s="34"/>
      <c r="ADA61" s="34"/>
      <c r="ADB61" s="34"/>
      <c r="ADC61" s="34"/>
      <c r="ADD61" s="34"/>
      <c r="ADE61" s="34"/>
      <c r="ADF61" s="34"/>
      <c r="ADG61" s="34"/>
      <c r="ADH61" s="34"/>
      <c r="ADI61" s="34"/>
      <c r="ADJ61" s="34"/>
      <c r="ADK61" s="34"/>
      <c r="ADL61" s="34"/>
      <c r="ADM61" s="34"/>
      <c r="ADN61" s="34"/>
      <c r="ADO61" s="34"/>
      <c r="ADP61" s="34"/>
      <c r="ADQ61" s="34"/>
      <c r="ADR61" s="34"/>
      <c r="ADS61" s="34"/>
      <c r="ADT61" s="34"/>
      <c r="ADU61" s="34"/>
      <c r="ADV61" s="34"/>
      <c r="ADW61" s="34"/>
      <c r="ADX61" s="34"/>
      <c r="ADY61" s="34"/>
      <c r="ADZ61" s="34"/>
      <c r="AEA61" s="34"/>
      <c r="AEB61" s="34"/>
      <c r="AEC61" s="34"/>
      <c r="AED61" s="34"/>
      <c r="AEE61" s="34"/>
      <c r="AEF61" s="34"/>
      <c r="AEG61" s="34"/>
      <c r="AEH61" s="34"/>
      <c r="AEI61" s="34"/>
      <c r="AEJ61" s="34"/>
      <c r="AEK61" s="34"/>
      <c r="AEL61" s="34"/>
      <c r="AEM61" s="34"/>
      <c r="AEN61" s="34"/>
      <c r="AEO61" s="34"/>
      <c r="AEP61" s="34"/>
      <c r="AEQ61" s="34"/>
      <c r="AER61" s="34"/>
      <c r="AES61" s="34"/>
      <c r="AET61" s="34"/>
      <c r="AEU61" s="34"/>
      <c r="AEV61" s="34"/>
      <c r="AEW61" s="34"/>
      <c r="AEX61" s="34"/>
      <c r="AEY61" s="34"/>
      <c r="AEZ61" s="34"/>
      <c r="AFA61" s="34"/>
      <c r="AFB61" s="34"/>
      <c r="AFC61" s="34"/>
      <c r="AFD61" s="34"/>
      <c r="AFE61" s="34"/>
      <c r="AFF61" s="34"/>
      <c r="AFG61" s="34"/>
      <c r="AFH61" s="34"/>
      <c r="AFI61" s="34"/>
      <c r="AFJ61" s="34"/>
      <c r="AFK61" s="34"/>
      <c r="AFL61" s="34"/>
      <c r="AFM61" s="34"/>
      <c r="AFN61" s="34"/>
      <c r="AFO61" s="34"/>
      <c r="AFP61" s="34"/>
      <c r="AFQ61" s="34"/>
      <c r="AFR61" s="34"/>
      <c r="AFS61" s="34"/>
      <c r="AFT61" s="34"/>
      <c r="AFU61" s="34"/>
      <c r="AFV61" s="34"/>
      <c r="AFW61" s="34"/>
      <c r="AFX61" s="34"/>
      <c r="AFY61" s="34"/>
      <c r="AFZ61" s="34"/>
      <c r="AGA61" s="34"/>
      <c r="AGB61" s="34"/>
      <c r="AGC61" s="34"/>
      <c r="AGD61" s="34"/>
      <c r="AGE61" s="34"/>
      <c r="AGF61" s="34"/>
      <c r="AGG61" s="34"/>
      <c r="AGH61" s="34"/>
      <c r="AGI61" s="34"/>
      <c r="AGJ61" s="34"/>
      <c r="AGK61" s="34"/>
      <c r="AGL61" s="34"/>
      <c r="AGM61" s="34"/>
      <c r="AGN61" s="34"/>
      <c r="AGO61" s="34"/>
      <c r="AGP61" s="34"/>
      <c r="AGQ61" s="34"/>
      <c r="AGR61" s="34"/>
      <c r="AGS61" s="34"/>
      <c r="AGT61" s="34"/>
      <c r="AGU61" s="34"/>
      <c r="AGV61" s="34"/>
      <c r="AGW61" s="34"/>
      <c r="AGX61" s="34"/>
      <c r="AGY61" s="34"/>
      <c r="AGZ61" s="34"/>
      <c r="AHA61" s="34"/>
      <c r="AHB61" s="34"/>
      <c r="AHC61" s="34"/>
      <c r="AHD61" s="34"/>
      <c r="AHE61" s="34"/>
      <c r="AHF61" s="34"/>
      <c r="AHG61" s="34"/>
      <c r="AHH61" s="34"/>
      <c r="AHI61" s="34"/>
      <c r="AHJ61" s="34"/>
      <c r="AHK61" s="34"/>
      <c r="AHL61" s="34"/>
      <c r="AHM61" s="34"/>
      <c r="AHN61" s="34"/>
      <c r="AHO61" s="34"/>
      <c r="AHP61" s="34"/>
      <c r="AHQ61" s="34"/>
      <c r="AHR61" s="34"/>
      <c r="AHS61" s="34"/>
      <c r="AHT61" s="34"/>
      <c r="AHU61" s="34"/>
      <c r="AHV61" s="34"/>
      <c r="AHW61" s="34"/>
      <c r="AHX61" s="34"/>
      <c r="AHY61" s="34"/>
      <c r="AHZ61" s="34"/>
      <c r="AIA61" s="34"/>
      <c r="AIB61" s="34"/>
      <c r="AIC61" s="34"/>
      <c r="AID61" s="34"/>
      <c r="AIE61" s="34"/>
      <c r="AIF61" s="34"/>
      <c r="AIG61" s="34"/>
      <c r="AIH61" s="34"/>
      <c r="AII61" s="34"/>
      <c r="AIJ61" s="34"/>
      <c r="AIK61" s="34"/>
      <c r="AIL61" s="34"/>
      <c r="AIM61" s="34"/>
      <c r="AIN61" s="34"/>
      <c r="AIO61" s="34"/>
      <c r="AIP61" s="34"/>
      <c r="AIQ61" s="34"/>
      <c r="AIR61" s="34"/>
      <c r="AIS61" s="34"/>
      <c r="AIT61" s="34"/>
      <c r="AIU61" s="34"/>
      <c r="AIV61" s="34"/>
      <c r="AIW61" s="34"/>
      <c r="AIX61" s="34"/>
      <c r="AIY61" s="34"/>
      <c r="AIZ61" s="34"/>
      <c r="AJA61" s="34"/>
      <c r="AJB61" s="34"/>
      <c r="AJC61" s="34"/>
      <c r="AJD61" s="34"/>
      <c r="AJE61" s="34"/>
      <c r="AJF61" s="34"/>
      <c r="AJG61" s="34"/>
      <c r="AJH61" s="34"/>
      <c r="AJI61" s="34"/>
      <c r="AJJ61" s="34"/>
      <c r="AJK61" s="34"/>
      <c r="AJL61" s="34"/>
      <c r="AJM61" s="34"/>
      <c r="AJN61" s="34"/>
      <c r="AJO61" s="34"/>
      <c r="AJP61" s="34"/>
      <c r="AJQ61" s="34"/>
      <c r="AJR61" s="34"/>
      <c r="AJS61" s="34"/>
      <c r="AJT61" s="34"/>
      <c r="AJU61" s="34"/>
      <c r="AJV61" s="34"/>
      <c r="AJW61" s="34"/>
      <c r="AJX61" s="34"/>
      <c r="AJY61" s="34"/>
      <c r="AJZ61" s="34"/>
      <c r="AKA61" s="34"/>
      <c r="AKB61" s="34"/>
      <c r="AKC61" s="34"/>
      <c r="AKD61" s="34"/>
      <c r="AKE61" s="34"/>
      <c r="AKF61" s="34"/>
      <c r="AKG61" s="34"/>
      <c r="AKH61" s="34"/>
      <c r="AKI61" s="34"/>
      <c r="AKJ61" s="34"/>
      <c r="AKK61" s="34"/>
      <c r="AKL61" s="34"/>
      <c r="AKM61" s="34"/>
      <c r="AKN61" s="34"/>
      <c r="AKO61" s="34"/>
      <c r="AKP61" s="34"/>
      <c r="AKQ61" s="34"/>
      <c r="AKR61" s="34"/>
      <c r="AKS61" s="34"/>
      <c r="AKT61" s="34"/>
      <c r="AKU61" s="34"/>
      <c r="AKV61" s="34"/>
      <c r="AKW61" s="34"/>
      <c r="AKX61" s="34"/>
      <c r="AKY61" s="34"/>
      <c r="AKZ61" s="34"/>
      <c r="ALA61" s="34"/>
      <c r="ALB61" s="34"/>
      <c r="ALC61" s="34"/>
      <c r="ALD61" s="34"/>
      <c r="ALE61" s="34"/>
      <c r="ALF61" s="34"/>
      <c r="ALG61" s="34"/>
      <c r="ALH61" s="34"/>
      <c r="ALI61" s="34"/>
      <c r="ALJ61" s="34"/>
      <c r="ALK61" s="34"/>
      <c r="ALL61" s="34"/>
      <c r="ALM61" s="34"/>
      <c r="ALN61" s="34"/>
      <c r="ALO61" s="34"/>
      <c r="ALP61" s="34"/>
      <c r="ALQ61" s="34"/>
      <c r="ALR61" s="34"/>
      <c r="ALS61" s="34"/>
      <c r="ALT61" s="34"/>
      <c r="ALU61" s="34"/>
      <c r="ALV61" s="34"/>
      <c r="ALW61" s="34"/>
      <c r="ALX61" s="34"/>
      <c r="ALY61" s="34"/>
      <c r="ALZ61" s="34"/>
      <c r="AMA61" s="34"/>
      <c r="AMB61" s="34"/>
      <c r="AMC61" s="34"/>
      <c r="AMD61" s="34"/>
      <c r="AME61" s="34"/>
      <c r="AMF61" s="34"/>
      <c r="AMG61" s="34"/>
      <c r="AMH61" s="34"/>
      <c r="AMI61" s="34"/>
      <c r="AMJ61" s="34"/>
      <c r="AMK61" s="34"/>
    </row>
  </sheetData>
  <pageMargins left="0.7" right="0.7" top="0.75" bottom="0.75" header="0.3" footer="0.3"/>
  <pageSetup paperSize="9" scale="83" orientation="portrait" r:id="rId1"/>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F0"/>
    <pageSetUpPr fitToPage="1"/>
  </sheetPr>
  <dimension ref="A1:HZ288"/>
  <sheetViews>
    <sheetView view="pageBreakPreview" zoomScale="85" zoomScaleNormal="85" zoomScaleSheetLayoutView="85" workbookViewId="0">
      <pane ySplit="2" topLeftCell="A33" activePane="bottomLeft" state="frozen"/>
      <selection pane="bottomLeft" activeCell="B4" sqref="B4:F4"/>
    </sheetView>
  </sheetViews>
  <sheetFormatPr defaultColWidth="9.140625" defaultRowHeight="12.75"/>
  <cols>
    <col min="1" max="1" width="9.28515625" style="727" customWidth="1"/>
    <col min="2" max="2" width="58.7109375" style="59" customWidth="1"/>
    <col min="3" max="3" width="12.140625" style="725" customWidth="1"/>
    <col min="4" max="4" width="10.42578125" style="749" customWidth="1"/>
    <col min="5" max="5" width="16.28515625" style="169" customWidth="1"/>
    <col min="6" max="6" width="20.5703125" style="728" customWidth="1"/>
    <col min="7" max="7" width="7.5703125" style="725" customWidth="1"/>
    <col min="8" max="10" width="17.42578125" style="726" customWidth="1"/>
    <col min="11" max="11" width="11.28515625" style="726" customWidth="1"/>
    <col min="12" max="12" width="12.85546875" style="726" bestFit="1" customWidth="1"/>
    <col min="13" max="13" width="10.42578125" style="57" customWidth="1"/>
    <col min="14" max="252" width="9.140625" style="57" customWidth="1"/>
    <col min="253" max="253" width="7.85546875" style="57" customWidth="1"/>
    <col min="254" max="254" width="55.5703125" style="57" customWidth="1"/>
    <col min="255" max="255" width="7" style="57" customWidth="1"/>
    <col min="256" max="256" width="10.42578125" style="57" customWidth="1"/>
    <col min="257" max="257" width="9.140625" style="57"/>
    <col min="258" max="258" width="24.7109375" style="57" customWidth="1"/>
    <col min="259" max="508" width="9.140625" style="57" customWidth="1"/>
    <col min="509" max="509" width="7.85546875" style="57" customWidth="1"/>
    <col min="510" max="510" width="55.5703125" style="57" customWidth="1"/>
    <col min="511" max="511" width="7" style="57" customWidth="1"/>
    <col min="512" max="512" width="10.42578125" style="57" customWidth="1"/>
    <col min="513" max="513" width="9.140625" style="57"/>
    <col min="514" max="514" width="24.7109375" style="57" customWidth="1"/>
    <col min="515" max="764" width="9.140625" style="57" customWidth="1"/>
    <col min="765" max="765" width="7.85546875" style="57" customWidth="1"/>
    <col min="766" max="766" width="55.5703125" style="57" customWidth="1"/>
    <col min="767" max="767" width="7" style="57" customWidth="1"/>
    <col min="768" max="768" width="10.42578125" style="57" customWidth="1"/>
    <col min="769" max="769" width="9.140625" style="57"/>
    <col min="770" max="770" width="24.7109375" style="57" customWidth="1"/>
    <col min="771" max="1020" width="9.140625" style="57" customWidth="1"/>
    <col min="1021" max="1021" width="7.85546875" style="57" customWidth="1"/>
    <col min="1022" max="1022" width="55.5703125" style="57" customWidth="1"/>
    <col min="1023" max="1023" width="7" style="57" customWidth="1"/>
    <col min="1024" max="1025" width="10.42578125" style="57" customWidth="1"/>
    <col min="1026" max="16384" width="9.140625" style="57"/>
  </cols>
  <sheetData>
    <row r="1" spans="1:12" s="714" customFormat="1">
      <c r="A1" s="1413"/>
      <c r="B1" s="1413"/>
      <c r="C1" s="1413"/>
      <c r="D1" s="710"/>
      <c r="E1" s="169"/>
      <c r="F1" s="711"/>
      <c r="G1" s="712"/>
      <c r="H1" s="713"/>
      <c r="I1" s="713"/>
      <c r="J1" s="713"/>
      <c r="K1" s="713"/>
      <c r="L1" s="713"/>
    </row>
    <row r="2" spans="1:12" s="714" customFormat="1" ht="25.5">
      <c r="A2" s="715" t="s">
        <v>414</v>
      </c>
      <c r="B2" s="716" t="s">
        <v>415</v>
      </c>
      <c r="C2" s="717" t="s">
        <v>416</v>
      </c>
      <c r="D2" s="717" t="s">
        <v>417</v>
      </c>
      <c r="E2" s="718" t="s">
        <v>3597</v>
      </c>
      <c r="F2" s="719" t="s">
        <v>3496</v>
      </c>
      <c r="G2" s="712"/>
      <c r="H2" s="713"/>
      <c r="I2" s="713"/>
      <c r="J2" s="713"/>
      <c r="K2" s="713"/>
      <c r="L2" s="713"/>
    </row>
    <row r="3" spans="1:12" s="714" customFormat="1">
      <c r="A3" s="720"/>
      <c r="B3" s="721"/>
      <c r="C3" s="722"/>
      <c r="D3" s="722"/>
      <c r="E3" s="722"/>
      <c r="F3" s="723"/>
      <c r="G3" s="712"/>
      <c r="H3" s="713"/>
      <c r="I3" s="713"/>
      <c r="J3" s="713"/>
      <c r="K3" s="713"/>
      <c r="L3" s="713"/>
    </row>
    <row r="4" spans="1:12" s="714" customFormat="1">
      <c r="A4" s="724"/>
      <c r="B4" s="1414" t="s">
        <v>2650</v>
      </c>
      <c r="C4" s="1414"/>
      <c r="D4" s="1414"/>
      <c r="E4" s="1414"/>
      <c r="F4" s="1414"/>
    </row>
    <row r="5" spans="1:12">
      <c r="A5" s="720"/>
      <c r="B5" s="721"/>
      <c r="C5" s="722"/>
      <c r="D5" s="722"/>
      <c r="E5" s="722"/>
      <c r="F5" s="723"/>
    </row>
    <row r="6" spans="1:12">
      <c r="C6" s="59"/>
      <c r="D6" s="59"/>
      <c r="E6" s="59"/>
    </row>
    <row r="7" spans="1:12" s="168" customFormat="1">
      <c r="A7" s="729" t="s">
        <v>418</v>
      </c>
      <c r="B7" s="1410" t="s">
        <v>2670</v>
      </c>
      <c r="C7" s="1410"/>
      <c r="D7" s="1410"/>
      <c r="E7" s="1410"/>
      <c r="F7" s="1410"/>
      <c r="G7" s="725"/>
      <c r="H7" s="726"/>
      <c r="I7" s="726"/>
      <c r="J7" s="726"/>
      <c r="K7" s="726"/>
      <c r="L7" s="726"/>
    </row>
    <row r="8" spans="1:12" s="168" customFormat="1">
      <c r="A8" s="730"/>
      <c r="B8" s="731"/>
      <c r="C8" s="732"/>
      <c r="D8" s="733"/>
      <c r="E8" s="734"/>
      <c r="F8" s="735"/>
      <c r="G8" s="725"/>
      <c r="H8" s="726"/>
      <c r="I8" s="726"/>
      <c r="J8" s="726"/>
      <c r="K8" s="726"/>
      <c r="L8" s="726"/>
    </row>
    <row r="9" spans="1:12" s="168" customFormat="1">
      <c r="A9" s="729" t="s">
        <v>566</v>
      </c>
      <c r="B9" s="1410" t="s">
        <v>444</v>
      </c>
      <c r="C9" s="1410"/>
      <c r="D9" s="1410"/>
      <c r="E9" s="1410"/>
      <c r="F9" s="1410"/>
      <c r="G9" s="725"/>
      <c r="H9" s="726"/>
      <c r="I9" s="726"/>
      <c r="J9" s="726"/>
      <c r="K9" s="726"/>
      <c r="L9" s="726"/>
    </row>
    <row r="10" spans="1:12" ht="17.25" customHeight="1">
      <c r="A10" s="736"/>
      <c r="B10" s="737"/>
      <c r="C10" s="722"/>
      <c r="D10" s="738"/>
      <c r="E10" s="739"/>
    </row>
    <row r="11" spans="1:12" ht="25.5">
      <c r="A11" s="727" t="s">
        <v>567</v>
      </c>
      <c r="B11" s="740" t="s">
        <v>2671</v>
      </c>
      <c r="C11" s="722"/>
      <c r="D11" s="738"/>
      <c r="E11" s="739"/>
    </row>
    <row r="12" spans="1:12" s="645" customFormat="1" ht="102">
      <c r="A12" s="727"/>
      <c r="B12" s="59" t="s">
        <v>2672</v>
      </c>
      <c r="C12" s="722"/>
      <c r="D12" s="738"/>
      <c r="E12" s="739"/>
      <c r="F12" s="728"/>
      <c r="G12" s="725"/>
      <c r="H12" s="726"/>
      <c r="I12" s="726"/>
      <c r="J12" s="726"/>
      <c r="K12" s="726"/>
      <c r="L12" s="726"/>
    </row>
    <row r="13" spans="1:12" s="645" customFormat="1">
      <c r="A13" s="741"/>
      <c r="B13" s="742" t="s">
        <v>447</v>
      </c>
      <c r="C13" s="743" t="s">
        <v>448</v>
      </c>
      <c r="D13" s="744">
        <v>1</v>
      </c>
      <c r="E13" s="745"/>
      <c r="F13" s="746">
        <f>E13*D13</f>
        <v>0</v>
      </c>
      <c r="G13" s="643"/>
      <c r="H13" s="747"/>
      <c r="I13" s="747"/>
      <c r="J13" s="747"/>
      <c r="K13" s="747"/>
      <c r="L13" s="747"/>
    </row>
    <row r="14" spans="1:12" s="645" customFormat="1">
      <c r="A14" s="727"/>
      <c r="B14" s="748"/>
      <c r="C14" s="725"/>
      <c r="D14" s="749"/>
      <c r="E14" s="169"/>
      <c r="F14" s="728"/>
      <c r="G14" s="725"/>
      <c r="H14" s="726"/>
      <c r="I14" s="726"/>
      <c r="J14" s="726"/>
      <c r="K14" s="726"/>
      <c r="L14" s="726"/>
    </row>
    <row r="15" spans="1:12" ht="51">
      <c r="A15" s="727" t="s">
        <v>568</v>
      </c>
      <c r="B15" s="59" t="s">
        <v>2673</v>
      </c>
      <c r="C15" s="722"/>
      <c r="D15" s="738"/>
      <c r="E15" s="739"/>
    </row>
    <row r="16" spans="1:12" s="645" customFormat="1" ht="191.25">
      <c r="A16" s="727"/>
      <c r="B16" s="59" t="s">
        <v>3605</v>
      </c>
      <c r="C16" s="722"/>
      <c r="D16" s="738"/>
      <c r="E16" s="739"/>
      <c r="F16" s="728"/>
      <c r="G16" s="725"/>
      <c r="H16" s="726"/>
      <c r="I16" s="726"/>
      <c r="J16" s="726"/>
      <c r="K16" s="726"/>
      <c r="L16" s="726"/>
    </row>
    <row r="17" spans="1:12" s="645" customFormat="1">
      <c r="A17" s="741"/>
      <c r="B17" s="742" t="s">
        <v>2674</v>
      </c>
      <c r="C17" s="743" t="s">
        <v>429</v>
      </c>
      <c r="D17" s="744">
        <v>5</v>
      </c>
      <c r="E17" s="745"/>
      <c r="F17" s="746">
        <f>E17*D17</f>
        <v>0</v>
      </c>
      <c r="G17" s="643"/>
      <c r="H17" s="747"/>
      <c r="I17" s="747"/>
      <c r="J17" s="747"/>
      <c r="K17" s="747"/>
      <c r="L17" s="747"/>
    </row>
    <row r="18" spans="1:12" s="645" customFormat="1">
      <c r="A18" s="727"/>
      <c r="B18" s="748"/>
      <c r="C18" s="725"/>
      <c r="D18" s="749"/>
      <c r="E18" s="169"/>
      <c r="F18" s="728"/>
      <c r="G18" s="725"/>
      <c r="H18" s="726"/>
      <c r="I18" s="726"/>
      <c r="J18" s="726"/>
      <c r="K18" s="726"/>
      <c r="L18" s="726"/>
    </row>
    <row r="19" spans="1:12" ht="38.25">
      <c r="A19" s="727" t="s">
        <v>2675</v>
      </c>
      <c r="B19" s="59" t="s">
        <v>2676</v>
      </c>
      <c r="C19" s="722"/>
      <c r="D19" s="738"/>
      <c r="E19" s="739"/>
    </row>
    <row r="20" spans="1:12" s="645" customFormat="1" ht="191.25">
      <c r="A20" s="727"/>
      <c r="B20" s="59" t="s">
        <v>3606</v>
      </c>
      <c r="C20" s="722"/>
      <c r="D20" s="738"/>
      <c r="E20" s="739"/>
      <c r="F20" s="728"/>
      <c r="G20" s="725"/>
      <c r="H20" s="726"/>
      <c r="I20" s="726"/>
      <c r="J20" s="726"/>
      <c r="K20" s="726"/>
      <c r="L20" s="726"/>
    </row>
    <row r="21" spans="1:12" s="645" customFormat="1">
      <c r="A21" s="741"/>
      <c r="B21" s="742" t="s">
        <v>447</v>
      </c>
      <c r="C21" s="743" t="s">
        <v>448</v>
      </c>
      <c r="D21" s="744">
        <v>1</v>
      </c>
      <c r="E21" s="745"/>
      <c r="F21" s="746">
        <f>E21*D21</f>
        <v>0</v>
      </c>
      <c r="G21" s="643"/>
      <c r="H21" s="747"/>
      <c r="I21" s="747"/>
      <c r="J21" s="747"/>
      <c r="K21" s="747"/>
      <c r="L21" s="747"/>
    </row>
    <row r="22" spans="1:12" s="645" customFormat="1">
      <c r="A22" s="727"/>
      <c r="B22" s="748"/>
      <c r="C22" s="725"/>
      <c r="D22" s="749"/>
      <c r="E22" s="169"/>
      <c r="F22" s="728"/>
      <c r="G22" s="725"/>
      <c r="H22" s="726"/>
      <c r="I22" s="726"/>
      <c r="J22" s="726"/>
      <c r="K22" s="726"/>
      <c r="L22" s="726"/>
    </row>
    <row r="23" spans="1:12" ht="38.25">
      <c r="A23" s="727" t="s">
        <v>2678</v>
      </c>
      <c r="B23" s="59" t="s">
        <v>2679</v>
      </c>
      <c r="C23" s="722"/>
      <c r="D23" s="738"/>
      <c r="E23" s="739"/>
    </row>
    <row r="24" spans="1:12" s="645" customFormat="1" ht="165.75">
      <c r="A24" s="727"/>
      <c r="B24" s="59" t="s">
        <v>3607</v>
      </c>
      <c r="C24" s="722"/>
      <c r="D24" s="738"/>
      <c r="E24" s="739"/>
      <c r="F24" s="728"/>
      <c r="G24" s="725"/>
      <c r="H24" s="726"/>
      <c r="I24" s="726"/>
      <c r="J24" s="726"/>
      <c r="K24" s="726"/>
      <c r="L24" s="726"/>
    </row>
    <row r="25" spans="1:12" s="645" customFormat="1">
      <c r="A25" s="741"/>
      <c r="B25" s="742" t="s">
        <v>447</v>
      </c>
      <c r="C25" s="743" t="s">
        <v>448</v>
      </c>
      <c r="D25" s="744">
        <v>1</v>
      </c>
      <c r="E25" s="745"/>
      <c r="F25" s="746">
        <f>E25*D25</f>
        <v>0</v>
      </c>
      <c r="G25" s="643"/>
      <c r="H25" s="747"/>
      <c r="I25" s="747"/>
      <c r="J25" s="747"/>
      <c r="K25" s="747"/>
      <c r="L25" s="747"/>
    </row>
    <row r="26" spans="1:12" s="645" customFormat="1">
      <c r="A26" s="727"/>
      <c r="B26" s="748"/>
      <c r="C26" s="725"/>
      <c r="D26" s="749"/>
      <c r="E26" s="169"/>
      <c r="F26" s="728"/>
      <c r="G26" s="725"/>
      <c r="H26" s="726"/>
      <c r="I26" s="726"/>
      <c r="J26" s="726"/>
      <c r="K26" s="726"/>
      <c r="L26" s="726"/>
    </row>
    <row r="27" spans="1:12" s="645" customFormat="1">
      <c r="A27" s="750"/>
      <c r="B27" s="1410" t="s">
        <v>2680</v>
      </c>
      <c r="C27" s="1410"/>
      <c r="D27" s="1410"/>
      <c r="E27" s="1410"/>
      <c r="F27" s="751">
        <f>SUM(F11:F25)</f>
        <v>0</v>
      </c>
      <c r="G27" s="725"/>
      <c r="H27" s="726"/>
      <c r="I27" s="726"/>
      <c r="J27" s="726"/>
      <c r="K27" s="726"/>
      <c r="L27" s="726"/>
    </row>
    <row r="28" spans="1:12" s="645" customFormat="1">
      <c r="A28" s="727"/>
      <c r="B28" s="63"/>
      <c r="C28" s="725"/>
      <c r="D28" s="749"/>
      <c r="E28" s="169"/>
      <c r="F28" s="728"/>
      <c r="G28" s="725"/>
      <c r="H28" s="726"/>
      <c r="I28" s="726"/>
      <c r="J28" s="726"/>
      <c r="K28" s="726"/>
      <c r="L28" s="726"/>
    </row>
    <row r="29" spans="1:12" s="645" customFormat="1">
      <c r="A29" s="727"/>
      <c r="B29" s="63"/>
      <c r="C29" s="725"/>
      <c r="D29" s="749"/>
      <c r="E29" s="169"/>
      <c r="F29" s="728"/>
      <c r="G29" s="725"/>
      <c r="H29" s="726"/>
      <c r="I29" s="726"/>
      <c r="J29" s="726"/>
      <c r="K29" s="726"/>
      <c r="L29" s="726"/>
    </row>
    <row r="30" spans="1:12" s="168" customFormat="1">
      <c r="A30" s="729" t="s">
        <v>446</v>
      </c>
      <c r="B30" s="1410" t="s">
        <v>51</v>
      </c>
      <c r="C30" s="1410"/>
      <c r="D30" s="1410"/>
      <c r="E30" s="1410"/>
      <c r="F30" s="1410"/>
      <c r="G30" s="725"/>
      <c r="H30" s="726"/>
      <c r="I30" s="726"/>
      <c r="J30" s="726"/>
      <c r="K30" s="726"/>
      <c r="L30" s="726"/>
    </row>
    <row r="31" spans="1:12" ht="17.25" customHeight="1">
      <c r="A31" s="736"/>
      <c r="B31" s="737"/>
      <c r="C31" s="722"/>
      <c r="D31" s="738"/>
      <c r="E31" s="739"/>
    </row>
    <row r="32" spans="1:12">
      <c r="A32" s="736"/>
      <c r="B32" s="27" t="s">
        <v>569</v>
      </c>
      <c r="C32" s="722"/>
      <c r="D32" s="738"/>
      <c r="E32" s="739"/>
    </row>
    <row r="33" spans="1:12" ht="76.5">
      <c r="A33" s="736"/>
      <c r="B33" s="25" t="s">
        <v>3598</v>
      </c>
      <c r="C33" s="722"/>
      <c r="D33" s="738"/>
      <c r="E33" s="739"/>
    </row>
    <row r="34" spans="1:12">
      <c r="A34" s="736"/>
      <c r="B34" s="740"/>
      <c r="C34" s="722"/>
      <c r="D34" s="738"/>
      <c r="E34" s="739"/>
    </row>
    <row r="35" spans="1:12" ht="38.25">
      <c r="A35" s="727" t="s">
        <v>570</v>
      </c>
      <c r="B35" s="740" t="s">
        <v>2682</v>
      </c>
      <c r="C35" s="722"/>
      <c r="D35" s="738"/>
      <c r="E35" s="739"/>
    </row>
    <row r="36" spans="1:12" s="645" customFormat="1" ht="102">
      <c r="A36" s="727"/>
      <c r="B36" s="752" t="s">
        <v>3608</v>
      </c>
      <c r="C36" s="722"/>
      <c r="D36" s="738"/>
      <c r="E36" s="739"/>
      <c r="F36" s="728"/>
      <c r="G36" s="725"/>
      <c r="H36" s="726"/>
      <c r="I36" s="726"/>
      <c r="J36" s="726"/>
      <c r="K36" s="726"/>
      <c r="L36" s="726"/>
    </row>
    <row r="37" spans="1:12" s="645" customFormat="1">
      <c r="A37" s="741"/>
      <c r="B37" s="742" t="s">
        <v>1026</v>
      </c>
      <c r="C37" s="743" t="s">
        <v>419</v>
      </c>
      <c r="D37" s="744">
        <v>67.5</v>
      </c>
      <c r="E37" s="745"/>
      <c r="F37" s="746">
        <f>E37*D37</f>
        <v>0</v>
      </c>
      <c r="G37" s="643"/>
      <c r="H37" s="747"/>
      <c r="I37" s="747"/>
      <c r="J37" s="747"/>
      <c r="K37" s="747"/>
      <c r="L37" s="747"/>
    </row>
    <row r="38" spans="1:12" s="645" customFormat="1">
      <c r="A38" s="727"/>
      <c r="B38" s="748"/>
      <c r="C38" s="725"/>
      <c r="D38" s="749"/>
      <c r="E38" s="169"/>
      <c r="F38" s="728"/>
      <c r="G38" s="725"/>
      <c r="H38" s="726"/>
      <c r="I38" s="726"/>
      <c r="J38" s="726"/>
      <c r="K38" s="726"/>
      <c r="L38" s="726"/>
    </row>
    <row r="39" spans="1:12" ht="38.25">
      <c r="A39" s="727" t="s">
        <v>571</v>
      </c>
      <c r="B39" s="740" t="s">
        <v>2683</v>
      </c>
      <c r="C39" s="722"/>
      <c r="D39" s="738"/>
      <c r="E39" s="739"/>
    </row>
    <row r="40" spans="1:12" s="645" customFormat="1" ht="165.75">
      <c r="A40" s="727"/>
      <c r="B40" s="59" t="s">
        <v>2684</v>
      </c>
      <c r="C40" s="722"/>
      <c r="D40" s="738"/>
      <c r="E40" s="739"/>
      <c r="F40" s="728"/>
      <c r="G40" s="725"/>
      <c r="H40" s="726"/>
      <c r="I40" s="726"/>
      <c r="J40" s="726"/>
      <c r="K40" s="726"/>
      <c r="L40" s="726"/>
    </row>
    <row r="41" spans="1:12" s="645" customFormat="1" ht="25.5">
      <c r="A41" s="741"/>
      <c r="B41" s="245" t="s">
        <v>2685</v>
      </c>
      <c r="C41" s="753"/>
      <c r="D41" s="754"/>
      <c r="E41" s="755"/>
      <c r="F41" s="756"/>
      <c r="G41" s="643"/>
      <c r="H41" s="747"/>
      <c r="I41" s="747"/>
      <c r="J41" s="747"/>
      <c r="K41" s="747"/>
      <c r="L41" s="747"/>
    </row>
    <row r="42" spans="1:12" s="645" customFormat="1">
      <c r="A42" s="741"/>
      <c r="B42" s="757" t="s">
        <v>3609</v>
      </c>
      <c r="C42" s="743" t="s">
        <v>0</v>
      </c>
      <c r="D42" s="744">
        <v>66.5</v>
      </c>
      <c r="E42" s="745"/>
      <c r="F42" s="746">
        <f>E42*D42</f>
        <v>0</v>
      </c>
      <c r="G42" s="643"/>
      <c r="H42" s="747"/>
      <c r="I42" s="747"/>
      <c r="J42" s="747"/>
      <c r="K42" s="747"/>
      <c r="L42" s="747"/>
    </row>
    <row r="43" spans="1:12" s="645" customFormat="1">
      <c r="A43" s="741"/>
      <c r="B43" s="757" t="s">
        <v>3610</v>
      </c>
      <c r="C43" s="743" t="s">
        <v>0</v>
      </c>
      <c r="D43" s="744">
        <v>3.5</v>
      </c>
      <c r="E43" s="745"/>
      <c r="F43" s="746">
        <f>E43*D43</f>
        <v>0</v>
      </c>
      <c r="G43" s="643"/>
      <c r="H43" s="747"/>
      <c r="I43" s="747"/>
      <c r="J43" s="747"/>
      <c r="K43" s="747"/>
      <c r="L43" s="747"/>
    </row>
    <row r="44" spans="1:12" s="645" customFormat="1">
      <c r="A44" s="727"/>
      <c r="B44" s="748"/>
      <c r="C44" s="725"/>
      <c r="D44" s="749"/>
      <c r="E44" s="169"/>
      <c r="F44" s="728"/>
      <c r="G44" s="725"/>
      <c r="H44" s="726"/>
      <c r="I44" s="726"/>
      <c r="J44" s="726"/>
      <c r="K44" s="726"/>
      <c r="L44" s="726"/>
    </row>
    <row r="45" spans="1:12" ht="25.5">
      <c r="A45" s="727" t="s">
        <v>573</v>
      </c>
      <c r="B45" s="740" t="s">
        <v>2688</v>
      </c>
      <c r="C45" s="722"/>
      <c r="D45" s="738"/>
      <c r="E45" s="739"/>
    </row>
    <row r="46" spans="1:12" s="645" customFormat="1" ht="76.5">
      <c r="A46" s="727"/>
      <c r="B46" s="59" t="s">
        <v>2689</v>
      </c>
      <c r="C46" s="722"/>
      <c r="D46" s="738"/>
      <c r="E46" s="739"/>
      <c r="F46" s="728"/>
      <c r="G46" s="725"/>
      <c r="H46" s="726"/>
      <c r="I46" s="726"/>
      <c r="J46" s="726"/>
      <c r="K46" s="726"/>
      <c r="L46" s="726"/>
    </row>
    <row r="47" spans="1:12" s="645" customFormat="1">
      <c r="A47" s="741"/>
      <c r="B47" s="742" t="s">
        <v>453</v>
      </c>
      <c r="C47" s="743" t="s">
        <v>419</v>
      </c>
      <c r="D47" s="744">
        <v>78.650000000000006</v>
      </c>
      <c r="E47" s="745"/>
      <c r="F47" s="746">
        <f>E47*D47</f>
        <v>0</v>
      </c>
      <c r="G47" s="643"/>
      <c r="H47" s="747"/>
      <c r="I47" s="747"/>
      <c r="J47" s="747"/>
      <c r="K47" s="747"/>
      <c r="L47" s="747"/>
    </row>
    <row r="48" spans="1:12" s="645" customFormat="1">
      <c r="A48" s="727"/>
      <c r="B48" s="748"/>
      <c r="C48" s="725"/>
      <c r="D48" s="749"/>
      <c r="E48" s="169"/>
      <c r="F48" s="728"/>
      <c r="G48" s="725"/>
      <c r="H48" s="726"/>
      <c r="I48" s="726"/>
      <c r="J48" s="726"/>
      <c r="K48" s="726"/>
      <c r="L48" s="726"/>
    </row>
    <row r="49" spans="1:12" ht="25.5">
      <c r="A49" s="727" t="s">
        <v>574</v>
      </c>
      <c r="B49" s="740" t="s">
        <v>2690</v>
      </c>
      <c r="C49" s="722"/>
      <c r="D49" s="738"/>
      <c r="E49" s="739"/>
    </row>
    <row r="50" spans="1:12" s="645" customFormat="1" ht="89.25">
      <c r="A50" s="727"/>
      <c r="B50" s="59" t="s">
        <v>2691</v>
      </c>
      <c r="C50" s="722"/>
      <c r="D50" s="738"/>
      <c r="E50" s="739"/>
      <c r="F50" s="728"/>
      <c r="G50" s="725"/>
      <c r="H50" s="726"/>
      <c r="I50" s="726"/>
      <c r="J50" s="726"/>
      <c r="K50" s="726"/>
      <c r="L50" s="726"/>
    </row>
    <row r="51" spans="1:12" s="645" customFormat="1" ht="25.5">
      <c r="A51" s="741"/>
      <c r="B51" s="742" t="s">
        <v>2692</v>
      </c>
      <c r="C51" s="743" t="s">
        <v>0</v>
      </c>
      <c r="D51" s="744">
        <v>23.6</v>
      </c>
      <c r="E51" s="745"/>
      <c r="F51" s="746">
        <f>E51*D51</f>
        <v>0</v>
      </c>
      <c r="G51" s="643"/>
      <c r="H51" s="747"/>
      <c r="I51" s="747"/>
      <c r="J51" s="747"/>
      <c r="K51" s="747"/>
      <c r="L51" s="747"/>
    </row>
    <row r="52" spans="1:12" s="645" customFormat="1">
      <c r="A52" s="727"/>
      <c r="B52" s="748"/>
      <c r="C52" s="725"/>
      <c r="D52" s="749"/>
      <c r="E52" s="169"/>
      <c r="F52" s="728"/>
      <c r="G52" s="725"/>
      <c r="H52" s="726"/>
      <c r="I52" s="726"/>
      <c r="J52" s="726"/>
      <c r="K52" s="726"/>
      <c r="L52" s="726"/>
    </row>
    <row r="53" spans="1:12" ht="25.5">
      <c r="A53" s="727" t="s">
        <v>575</v>
      </c>
      <c r="B53" s="740" t="s">
        <v>2693</v>
      </c>
      <c r="C53" s="722"/>
      <c r="D53" s="738"/>
      <c r="E53" s="739"/>
    </row>
    <row r="54" spans="1:12" s="645" customFormat="1" ht="280.5">
      <c r="A54" s="727"/>
      <c r="B54" s="59" t="s">
        <v>2694</v>
      </c>
      <c r="C54" s="722"/>
      <c r="D54" s="738"/>
      <c r="E54" s="739"/>
      <c r="F54" s="728"/>
      <c r="G54" s="725"/>
      <c r="H54" s="726"/>
      <c r="I54" s="726"/>
      <c r="J54" s="726"/>
      <c r="K54" s="726"/>
      <c r="L54" s="726"/>
    </row>
    <row r="55" spans="1:12" s="645" customFormat="1" ht="25.5">
      <c r="A55" s="741"/>
      <c r="B55" s="742" t="s">
        <v>2692</v>
      </c>
      <c r="C55" s="743" t="s">
        <v>0</v>
      </c>
      <c r="D55" s="744">
        <v>45.45</v>
      </c>
      <c r="E55" s="745"/>
      <c r="F55" s="746">
        <f>E55*D55</f>
        <v>0</v>
      </c>
      <c r="G55" s="643"/>
      <c r="H55" s="747"/>
      <c r="I55" s="747"/>
      <c r="J55" s="747"/>
      <c r="K55" s="747"/>
      <c r="L55" s="747"/>
    </row>
    <row r="56" spans="1:12" s="645" customFormat="1">
      <c r="A56" s="727"/>
      <c r="B56" s="748"/>
      <c r="C56" s="725"/>
      <c r="D56" s="749"/>
      <c r="E56" s="169"/>
      <c r="F56" s="728"/>
      <c r="G56" s="725"/>
      <c r="H56" s="726"/>
      <c r="I56" s="726"/>
      <c r="J56" s="726"/>
      <c r="K56" s="726"/>
      <c r="L56" s="726"/>
    </row>
    <row r="57" spans="1:12" ht="25.5">
      <c r="A57" s="727" t="s">
        <v>576</v>
      </c>
      <c r="B57" s="740" t="s">
        <v>2695</v>
      </c>
      <c r="C57" s="722"/>
      <c r="D57" s="738"/>
      <c r="E57" s="739"/>
    </row>
    <row r="58" spans="1:12" s="168" customFormat="1" ht="127.5">
      <c r="A58" s="727"/>
      <c r="B58" s="59" t="s">
        <v>2696</v>
      </c>
      <c r="C58" s="758"/>
      <c r="D58" s="738"/>
      <c r="E58" s="739"/>
      <c r="F58" s="728"/>
      <c r="G58" s="725"/>
      <c r="H58" s="725"/>
    </row>
    <row r="59" spans="1:12" s="645" customFormat="1" ht="31.5" customHeight="1">
      <c r="A59" s="741"/>
      <c r="B59" s="742" t="s">
        <v>2692</v>
      </c>
      <c r="C59" s="743" t="s">
        <v>0</v>
      </c>
      <c r="D59" s="744">
        <v>8</v>
      </c>
      <c r="E59" s="745"/>
      <c r="F59" s="746">
        <f>E59*D59</f>
        <v>0</v>
      </c>
      <c r="G59" s="643"/>
      <c r="H59" s="747"/>
      <c r="I59" s="747"/>
      <c r="J59" s="747"/>
      <c r="K59" s="747"/>
      <c r="L59" s="747"/>
    </row>
    <row r="60" spans="1:12" s="645" customFormat="1">
      <c r="A60" s="727"/>
      <c r="B60" s="59"/>
      <c r="C60" s="758"/>
      <c r="D60" s="738"/>
      <c r="E60" s="739"/>
      <c r="F60" s="728"/>
      <c r="G60" s="725"/>
      <c r="H60" s="725"/>
      <c r="I60" s="168"/>
      <c r="J60" s="168"/>
      <c r="K60" s="168"/>
      <c r="L60" s="168"/>
    </row>
    <row r="61" spans="1:12" ht="25.5">
      <c r="A61" s="727" t="s">
        <v>2697</v>
      </c>
      <c r="B61" s="740" t="s">
        <v>2698</v>
      </c>
      <c r="C61" s="722"/>
      <c r="D61" s="738"/>
      <c r="E61" s="739"/>
    </row>
    <row r="62" spans="1:12" s="645" customFormat="1" ht="51">
      <c r="A62" s="727"/>
      <c r="B62" s="59" t="s">
        <v>3611</v>
      </c>
      <c r="C62" s="722"/>
      <c r="D62" s="738"/>
      <c r="E62" s="739"/>
      <c r="F62" s="728"/>
      <c r="G62" s="725"/>
      <c r="H62" s="726"/>
      <c r="I62" s="726"/>
      <c r="J62" s="726"/>
      <c r="K62" s="726"/>
      <c r="L62" s="726"/>
    </row>
    <row r="63" spans="1:12" s="645" customFormat="1" ht="25.5">
      <c r="A63" s="741"/>
      <c r="B63" s="742" t="s">
        <v>577</v>
      </c>
      <c r="C63" s="743" t="s">
        <v>0</v>
      </c>
      <c r="D63" s="744">
        <f>((D42+D43)-(D55+D59))*1.2</f>
        <v>19.859999999999996</v>
      </c>
      <c r="E63" s="745"/>
      <c r="F63" s="746">
        <f>E63*D63</f>
        <v>0</v>
      </c>
      <c r="G63" s="643"/>
      <c r="H63" s="747"/>
      <c r="I63" s="747"/>
      <c r="J63" s="747"/>
      <c r="K63" s="747"/>
      <c r="L63" s="747"/>
    </row>
    <row r="64" spans="1:12" s="645" customFormat="1">
      <c r="A64" s="727"/>
      <c r="B64" s="748"/>
      <c r="C64" s="725"/>
      <c r="D64" s="749"/>
      <c r="E64" s="169"/>
      <c r="F64" s="728"/>
      <c r="G64" s="725"/>
      <c r="H64" s="726"/>
      <c r="I64" s="726"/>
      <c r="J64" s="726"/>
      <c r="K64" s="726"/>
      <c r="L64" s="726"/>
    </row>
    <row r="65" spans="1:14" s="645" customFormat="1">
      <c r="A65" s="750"/>
      <c r="B65" s="1410" t="s">
        <v>2699</v>
      </c>
      <c r="C65" s="1410"/>
      <c r="D65" s="1410"/>
      <c r="E65" s="1410"/>
      <c r="F65" s="751">
        <f>SUM(F31:F64)</f>
        <v>0</v>
      </c>
      <c r="G65" s="725"/>
      <c r="H65" s="726"/>
      <c r="I65" s="726"/>
      <c r="J65" s="726"/>
      <c r="K65" s="726"/>
      <c r="L65" s="726"/>
    </row>
    <row r="66" spans="1:14" s="645" customFormat="1">
      <c r="A66" s="727"/>
      <c r="B66" s="63"/>
      <c r="C66" s="725"/>
      <c r="D66" s="749"/>
      <c r="E66" s="169"/>
      <c r="F66" s="728"/>
      <c r="G66" s="725"/>
      <c r="H66" s="726"/>
      <c r="I66" s="726"/>
      <c r="J66" s="726"/>
      <c r="K66" s="726"/>
      <c r="L66" s="726"/>
    </row>
    <row r="67" spans="1:14" ht="19.5" customHeight="1">
      <c r="A67" s="736"/>
      <c r="B67" s="737"/>
      <c r="C67" s="722"/>
      <c r="D67" s="738"/>
      <c r="E67" s="739"/>
    </row>
    <row r="68" spans="1:14" s="168" customFormat="1">
      <c r="A68" s="729" t="s">
        <v>449</v>
      </c>
      <c r="B68" s="1410" t="s">
        <v>579</v>
      </c>
      <c r="C68" s="1410"/>
      <c r="D68" s="1410"/>
      <c r="E68" s="1410"/>
      <c r="F68" s="1410"/>
      <c r="G68" s="725"/>
      <c r="H68" s="726"/>
      <c r="I68" s="726"/>
      <c r="J68" s="726"/>
      <c r="K68" s="726"/>
      <c r="L68" s="726"/>
    </row>
    <row r="69" spans="1:14" ht="17.25" customHeight="1">
      <c r="A69" s="736"/>
      <c r="B69" s="737"/>
      <c r="C69" s="722"/>
      <c r="D69" s="738"/>
      <c r="E69" s="739"/>
    </row>
    <row r="70" spans="1:14" s="328" customFormat="1">
      <c r="A70" s="832"/>
      <c r="B70" s="27" t="s">
        <v>3612</v>
      </c>
      <c r="C70" s="28"/>
      <c r="D70" s="833"/>
      <c r="E70" s="355"/>
      <c r="F70" s="355"/>
      <c r="G70" s="1"/>
      <c r="H70" s="426"/>
      <c r="I70" s="426"/>
      <c r="J70" s="489"/>
      <c r="K70" s="49"/>
      <c r="L70" s="426"/>
      <c r="M70" s="426"/>
      <c r="N70" s="489"/>
    </row>
    <row r="71" spans="1:14" s="328" customFormat="1" ht="76.5">
      <c r="A71" s="832"/>
      <c r="B71" s="25" t="s">
        <v>3515</v>
      </c>
      <c r="C71" s="28"/>
      <c r="D71" s="833"/>
      <c r="E71" s="355"/>
      <c r="F71" s="355"/>
      <c r="G71" s="1"/>
      <c r="H71" s="426"/>
      <c r="I71" s="426"/>
      <c r="J71" s="489"/>
      <c r="K71" s="49"/>
      <c r="L71" s="426"/>
      <c r="M71" s="426"/>
      <c r="N71" s="489"/>
    </row>
    <row r="72" spans="1:14" s="328" customFormat="1" ht="127.5">
      <c r="A72" s="832"/>
      <c r="B72" s="25" t="s">
        <v>3516</v>
      </c>
      <c r="C72" s="28"/>
      <c r="D72" s="833"/>
      <c r="E72" s="355"/>
      <c r="F72" s="355"/>
      <c r="G72" s="1"/>
      <c r="H72" s="426"/>
      <c r="I72" s="426"/>
      <c r="J72" s="489"/>
      <c r="K72" s="49"/>
      <c r="L72" s="426"/>
      <c r="M72" s="426"/>
      <c r="N72" s="489"/>
    </row>
    <row r="73" spans="1:14" s="328" customFormat="1" ht="51">
      <c r="A73" s="832"/>
      <c r="B73" s="25" t="s">
        <v>3613</v>
      </c>
      <c r="C73" s="28"/>
      <c r="D73" s="833"/>
      <c r="E73" s="355"/>
      <c r="F73" s="355"/>
      <c r="G73" s="1"/>
      <c r="H73" s="426"/>
      <c r="I73" s="426"/>
      <c r="J73" s="489"/>
      <c r="K73" s="49"/>
      <c r="L73" s="426"/>
      <c r="M73" s="426"/>
      <c r="N73" s="489"/>
    </row>
    <row r="74" spans="1:14" s="328" customFormat="1" ht="76.5">
      <c r="A74" s="832"/>
      <c r="B74" s="25" t="s">
        <v>3518</v>
      </c>
      <c r="C74" s="28"/>
      <c r="D74" s="833"/>
      <c r="E74" s="355"/>
      <c r="F74" s="355"/>
      <c r="G74" s="427"/>
      <c r="H74" s="426"/>
      <c r="I74" s="426"/>
      <c r="J74" s="489"/>
      <c r="K74" s="49"/>
      <c r="L74" s="426"/>
      <c r="M74" s="426"/>
      <c r="N74" s="489"/>
    </row>
    <row r="75" spans="1:14" s="328" customFormat="1" ht="51">
      <c r="A75" s="832"/>
      <c r="B75" s="25" t="s">
        <v>3616</v>
      </c>
      <c r="C75" s="28"/>
      <c r="D75" s="833"/>
      <c r="E75" s="355"/>
      <c r="F75" s="355"/>
      <c r="G75" s="1"/>
      <c r="H75" s="426"/>
      <c r="I75" s="426"/>
      <c r="J75" s="489"/>
      <c r="K75" s="49"/>
      <c r="L75" s="426"/>
      <c r="M75" s="426"/>
      <c r="N75" s="489"/>
    </row>
    <row r="76" spans="1:14" s="328" customFormat="1" ht="38.25">
      <c r="A76" s="611"/>
      <c r="B76" s="27" t="s">
        <v>3614</v>
      </c>
      <c r="C76" s="28"/>
      <c r="D76" s="833"/>
      <c r="E76" s="355"/>
      <c r="F76" s="355"/>
      <c r="G76" s="1"/>
      <c r="H76" s="426"/>
      <c r="I76" s="426"/>
      <c r="J76" s="489"/>
      <c r="K76" s="49"/>
      <c r="L76" s="426"/>
      <c r="M76" s="426"/>
      <c r="N76" s="489"/>
    </row>
    <row r="77" spans="1:14" s="328" customFormat="1" ht="191.25">
      <c r="A77" s="611"/>
      <c r="B77" s="25" t="s">
        <v>3615</v>
      </c>
      <c r="C77" s="28"/>
      <c r="D77" s="833"/>
      <c r="E77" s="355"/>
      <c r="F77" s="355"/>
      <c r="G77" s="1"/>
      <c r="H77" s="426"/>
      <c r="I77" s="426"/>
      <c r="J77" s="489"/>
      <c r="K77" s="49"/>
      <c r="L77" s="426"/>
      <c r="M77" s="426"/>
      <c r="N77" s="489"/>
    </row>
    <row r="78" spans="1:14">
      <c r="B78" s="762"/>
      <c r="C78" s="760"/>
      <c r="F78" s="761"/>
    </row>
    <row r="79" spans="1:14" ht="25.5">
      <c r="A79" s="727" t="s">
        <v>580</v>
      </c>
      <c r="B79" s="740" t="s">
        <v>2700</v>
      </c>
      <c r="C79" s="722"/>
      <c r="D79" s="738"/>
      <c r="E79" s="739"/>
    </row>
    <row r="80" spans="1:14" s="645" customFormat="1" ht="63.75">
      <c r="A80" s="727"/>
      <c r="B80" s="59" t="s">
        <v>2701</v>
      </c>
      <c r="C80" s="722"/>
      <c r="D80" s="738"/>
      <c r="E80" s="739"/>
      <c r="F80" s="728"/>
      <c r="G80" s="725"/>
      <c r="H80" s="726"/>
      <c r="I80" s="726"/>
      <c r="J80" s="726"/>
      <c r="K80" s="726"/>
      <c r="L80" s="726"/>
    </row>
    <row r="81" spans="1:12" s="645" customFormat="1" ht="25.5">
      <c r="A81" s="741"/>
      <c r="B81" s="742" t="s">
        <v>2702</v>
      </c>
      <c r="C81" s="743" t="s">
        <v>419</v>
      </c>
      <c r="D81" s="744">
        <v>9.5</v>
      </c>
      <c r="E81" s="745"/>
      <c r="F81" s="746">
        <f>E81*D81</f>
        <v>0</v>
      </c>
      <c r="G81" s="643"/>
      <c r="H81" s="747"/>
      <c r="I81" s="747"/>
      <c r="J81" s="747"/>
      <c r="K81" s="747"/>
      <c r="L81" s="747"/>
    </row>
    <row r="82" spans="1:12" s="645" customFormat="1">
      <c r="A82" s="727"/>
      <c r="B82" s="748"/>
      <c r="C82" s="725"/>
      <c r="D82" s="749"/>
      <c r="E82" s="169"/>
      <c r="F82" s="728"/>
      <c r="G82" s="725"/>
      <c r="H82" s="726"/>
      <c r="I82" s="726"/>
      <c r="J82" s="726"/>
      <c r="K82" s="726"/>
      <c r="L82" s="726"/>
    </row>
    <row r="83" spans="1:12" ht="25.5">
      <c r="A83" s="727" t="s">
        <v>581</v>
      </c>
      <c r="B83" s="740" t="s">
        <v>2703</v>
      </c>
      <c r="C83" s="722"/>
      <c r="D83" s="738"/>
      <c r="E83" s="739"/>
    </row>
    <row r="84" spans="1:12" s="645" customFormat="1" ht="229.5">
      <c r="A84" s="727"/>
      <c r="B84" s="59" t="s">
        <v>3617</v>
      </c>
      <c r="C84" s="722"/>
      <c r="D84" s="738"/>
      <c r="E84" s="739"/>
      <c r="F84" s="728"/>
      <c r="G84" s="725"/>
      <c r="H84" s="726"/>
      <c r="I84" s="726"/>
      <c r="J84" s="726"/>
      <c r="K84" s="726"/>
      <c r="L84" s="726"/>
    </row>
    <row r="85" spans="1:12" s="645" customFormat="1">
      <c r="A85" s="741"/>
      <c r="B85" s="767" t="s">
        <v>447</v>
      </c>
      <c r="C85" s="743" t="s">
        <v>448</v>
      </c>
      <c r="D85" s="744">
        <v>1</v>
      </c>
      <c r="E85" s="745"/>
      <c r="F85" s="746">
        <f t="shared" ref="F85" si="0">E85*D85</f>
        <v>0</v>
      </c>
      <c r="G85" s="643"/>
      <c r="H85" s="747"/>
      <c r="I85" s="747"/>
      <c r="J85" s="747"/>
      <c r="K85" s="747"/>
      <c r="L85" s="747"/>
    </row>
    <row r="86" spans="1:12" s="645" customFormat="1">
      <c r="A86" s="727"/>
      <c r="B86" s="748"/>
      <c r="C86" s="725"/>
      <c r="D86" s="749"/>
      <c r="E86" s="169"/>
      <c r="F86" s="728"/>
      <c r="G86" s="725"/>
      <c r="H86" s="726"/>
      <c r="I86" s="726"/>
      <c r="J86" s="726"/>
      <c r="K86" s="726"/>
      <c r="L86" s="726"/>
    </row>
    <row r="87" spans="1:12" s="645" customFormat="1">
      <c r="A87" s="750"/>
      <c r="B87" s="1410" t="s">
        <v>2704</v>
      </c>
      <c r="C87" s="1410"/>
      <c r="D87" s="1410"/>
      <c r="E87" s="1410"/>
      <c r="F87" s="751">
        <f>SUM(F69:F85)</f>
        <v>0</v>
      </c>
      <c r="G87" s="725"/>
      <c r="H87" s="726"/>
      <c r="I87" s="726"/>
      <c r="J87" s="726"/>
      <c r="K87" s="726"/>
      <c r="L87" s="726"/>
    </row>
    <row r="88" spans="1:12" s="645" customFormat="1">
      <c r="A88" s="727"/>
      <c r="B88" s="765"/>
      <c r="C88" s="765"/>
      <c r="D88" s="765"/>
      <c r="E88" s="765"/>
      <c r="F88" s="728"/>
      <c r="G88" s="725"/>
      <c r="H88" s="726"/>
      <c r="I88" s="726"/>
      <c r="J88" s="726"/>
      <c r="K88" s="726"/>
      <c r="L88" s="726"/>
    </row>
    <row r="89" spans="1:12" s="645" customFormat="1">
      <c r="A89" s="727"/>
      <c r="B89" s="63"/>
      <c r="C89" s="725"/>
      <c r="D89" s="749"/>
      <c r="E89" s="169"/>
      <c r="F89" s="728"/>
      <c r="G89" s="725"/>
      <c r="H89" s="726"/>
      <c r="I89" s="726"/>
      <c r="J89" s="726"/>
      <c r="K89" s="726"/>
      <c r="L89" s="726"/>
    </row>
    <row r="90" spans="1:12" s="168" customFormat="1">
      <c r="A90" s="729" t="s">
        <v>450</v>
      </c>
      <c r="B90" s="1410" t="s">
        <v>582</v>
      </c>
      <c r="C90" s="1410"/>
      <c r="D90" s="1410"/>
      <c r="E90" s="1410"/>
      <c r="F90" s="1410"/>
      <c r="G90" s="725"/>
      <c r="H90" s="726"/>
      <c r="I90" s="726"/>
      <c r="J90" s="726"/>
      <c r="K90" s="726"/>
      <c r="L90" s="726"/>
    </row>
    <row r="91" spans="1:12" s="766" customFormat="1" ht="17.25" customHeight="1">
      <c r="A91" s="736"/>
      <c r="B91" s="737"/>
      <c r="C91" s="722"/>
      <c r="D91" s="738"/>
      <c r="E91" s="739"/>
      <c r="F91" s="728"/>
      <c r="G91" s="725"/>
      <c r="H91" s="726"/>
      <c r="I91" s="726"/>
      <c r="J91" s="726"/>
      <c r="K91" s="726"/>
      <c r="L91" s="726"/>
    </row>
    <row r="92" spans="1:12" ht="25.5">
      <c r="A92" s="727" t="s">
        <v>583</v>
      </c>
      <c r="B92" s="740" t="s">
        <v>2705</v>
      </c>
      <c r="C92" s="722"/>
      <c r="D92" s="738"/>
      <c r="E92" s="739"/>
    </row>
    <row r="93" spans="1:12" s="645" customFormat="1" ht="178.5">
      <c r="A93" s="727"/>
      <c r="B93" s="59" t="s">
        <v>2706</v>
      </c>
      <c r="C93" s="722"/>
      <c r="D93" s="738"/>
      <c r="E93" s="739"/>
      <c r="F93" s="728"/>
      <c r="G93" s="725"/>
      <c r="H93" s="726"/>
      <c r="I93" s="726"/>
      <c r="J93" s="726"/>
      <c r="K93" s="726"/>
      <c r="L93" s="726"/>
    </row>
    <row r="94" spans="1:12" s="645" customFormat="1" ht="25.5">
      <c r="A94" s="741"/>
      <c r="B94" s="245" t="s">
        <v>2707</v>
      </c>
      <c r="C94" s="753"/>
      <c r="D94" s="754"/>
      <c r="E94" s="755"/>
      <c r="F94" s="756"/>
      <c r="G94" s="643"/>
      <c r="H94" s="747"/>
      <c r="I94" s="747"/>
      <c r="J94" s="747"/>
      <c r="K94" s="747"/>
      <c r="L94" s="747"/>
    </row>
    <row r="95" spans="1:12" s="645" customFormat="1">
      <c r="A95" s="741"/>
      <c r="B95" s="757" t="s">
        <v>2708</v>
      </c>
      <c r="C95" s="743" t="s">
        <v>430</v>
      </c>
      <c r="D95" s="744">
        <v>60</v>
      </c>
      <c r="E95" s="745"/>
      <c r="F95" s="746">
        <f>E95*D95</f>
        <v>0</v>
      </c>
      <c r="G95" s="643"/>
      <c r="H95" s="747"/>
      <c r="I95" s="747"/>
      <c r="J95" s="747"/>
      <c r="K95" s="747"/>
      <c r="L95" s="747"/>
    </row>
    <row r="96" spans="1:12" s="645" customFormat="1">
      <c r="A96" s="727"/>
      <c r="B96" s="748"/>
      <c r="C96" s="725"/>
      <c r="D96" s="749"/>
      <c r="E96" s="169"/>
      <c r="F96" s="728"/>
      <c r="G96" s="725"/>
      <c r="H96" s="726"/>
      <c r="I96" s="726"/>
      <c r="J96" s="726"/>
      <c r="K96" s="726"/>
      <c r="L96" s="726"/>
    </row>
    <row r="97" spans="1:12" ht="25.5">
      <c r="A97" s="727" t="s">
        <v>584</v>
      </c>
      <c r="B97" s="740" t="s">
        <v>2709</v>
      </c>
      <c r="C97" s="722"/>
      <c r="D97" s="738"/>
      <c r="E97" s="739"/>
    </row>
    <row r="98" spans="1:12" s="645" customFormat="1" ht="178.5">
      <c r="A98" s="727"/>
      <c r="B98" s="59" t="s">
        <v>2710</v>
      </c>
      <c r="C98" s="722"/>
      <c r="D98" s="738"/>
      <c r="E98" s="739"/>
      <c r="F98" s="728"/>
      <c r="G98" s="725"/>
      <c r="H98" s="726"/>
      <c r="I98" s="726"/>
      <c r="J98" s="726"/>
      <c r="K98" s="726"/>
      <c r="L98" s="726"/>
    </row>
    <row r="99" spans="1:12" s="645" customFormat="1" ht="25.5">
      <c r="A99" s="741"/>
      <c r="B99" s="245" t="s">
        <v>2707</v>
      </c>
      <c r="C99" s="753"/>
      <c r="D99" s="754"/>
      <c r="E99" s="755"/>
      <c r="F99" s="756"/>
      <c r="G99" s="643"/>
      <c r="H99" s="747"/>
      <c r="I99" s="747"/>
      <c r="J99" s="747"/>
      <c r="K99" s="747"/>
      <c r="L99" s="747"/>
    </row>
    <row r="100" spans="1:12" s="645" customFormat="1">
      <c r="A100" s="741"/>
      <c r="B100" s="757" t="s">
        <v>2711</v>
      </c>
      <c r="C100" s="743" t="s">
        <v>430</v>
      </c>
      <c r="D100" s="744">
        <v>60</v>
      </c>
      <c r="E100" s="745"/>
      <c r="F100" s="746">
        <f>E100*D100</f>
        <v>0</v>
      </c>
      <c r="G100" s="643"/>
      <c r="H100" s="747"/>
      <c r="I100" s="747"/>
      <c r="J100" s="747"/>
      <c r="K100" s="747"/>
      <c r="L100" s="747"/>
    </row>
    <row r="101" spans="1:12" s="645" customFormat="1">
      <c r="A101" s="727"/>
      <c r="B101" s="748"/>
      <c r="C101" s="725"/>
      <c r="D101" s="749"/>
      <c r="E101" s="169"/>
      <c r="F101" s="728"/>
      <c r="G101" s="725"/>
      <c r="H101" s="726"/>
      <c r="I101" s="726"/>
      <c r="J101" s="726"/>
      <c r="K101" s="726"/>
      <c r="L101" s="726"/>
    </row>
    <row r="102" spans="1:12" ht="38.25">
      <c r="A102" s="727" t="s">
        <v>585</v>
      </c>
      <c r="B102" s="740" t="s">
        <v>2712</v>
      </c>
      <c r="C102" s="722"/>
      <c r="D102" s="738"/>
      <c r="E102" s="739"/>
    </row>
    <row r="103" spans="1:12" s="645" customFormat="1" ht="102">
      <c r="A103" s="727"/>
      <c r="B103" s="59" t="s">
        <v>2713</v>
      </c>
      <c r="C103" s="722"/>
      <c r="D103" s="738"/>
      <c r="E103" s="739"/>
      <c r="F103" s="728"/>
      <c r="G103" s="725"/>
      <c r="H103" s="726"/>
      <c r="I103" s="726"/>
      <c r="J103" s="726"/>
      <c r="K103" s="726"/>
      <c r="L103" s="726"/>
    </row>
    <row r="104" spans="1:12" s="645" customFormat="1">
      <c r="A104" s="741"/>
      <c r="B104" s="742" t="s">
        <v>447</v>
      </c>
      <c r="C104" s="743" t="s">
        <v>448</v>
      </c>
      <c r="D104" s="744">
        <v>1</v>
      </c>
      <c r="E104" s="745"/>
      <c r="F104" s="746">
        <f>E104*D104</f>
        <v>0</v>
      </c>
      <c r="G104" s="643"/>
      <c r="H104" s="747"/>
      <c r="I104" s="747"/>
      <c r="J104" s="747"/>
      <c r="K104" s="747"/>
      <c r="L104" s="747"/>
    </row>
    <row r="105" spans="1:12" s="645" customFormat="1">
      <c r="A105" s="727"/>
      <c r="B105" s="748"/>
      <c r="C105" s="725"/>
      <c r="D105" s="749"/>
      <c r="E105" s="169"/>
      <c r="F105" s="728"/>
      <c r="G105" s="725"/>
      <c r="H105" s="726"/>
      <c r="I105" s="726"/>
      <c r="J105" s="726"/>
      <c r="K105" s="726"/>
      <c r="L105" s="726"/>
    </row>
    <row r="106" spans="1:12" s="645" customFormat="1">
      <c r="A106" s="750"/>
      <c r="B106" s="1410" t="s">
        <v>2714</v>
      </c>
      <c r="C106" s="1410"/>
      <c r="D106" s="1410"/>
      <c r="E106" s="1410"/>
      <c r="F106" s="751">
        <f>SUM(F92:F104)</f>
        <v>0</v>
      </c>
      <c r="G106" s="725"/>
      <c r="H106" s="726"/>
      <c r="I106" s="726"/>
      <c r="J106" s="726"/>
      <c r="K106" s="726"/>
      <c r="L106" s="726"/>
    </row>
    <row r="107" spans="1:12" s="645" customFormat="1">
      <c r="A107" s="727"/>
      <c r="B107" s="63"/>
      <c r="C107" s="725"/>
      <c r="D107" s="749"/>
      <c r="E107" s="169"/>
      <c r="F107" s="728"/>
      <c r="G107" s="725"/>
      <c r="H107" s="726"/>
      <c r="I107" s="726"/>
      <c r="J107" s="726"/>
      <c r="K107" s="726"/>
      <c r="L107" s="726"/>
    </row>
    <row r="108" spans="1:12" s="645" customFormat="1">
      <c r="A108" s="727"/>
      <c r="B108" s="63"/>
      <c r="C108" s="725"/>
      <c r="D108" s="749"/>
      <c r="E108" s="169"/>
      <c r="F108" s="728"/>
      <c r="G108" s="725"/>
      <c r="H108" s="726"/>
      <c r="I108" s="726"/>
      <c r="J108" s="726"/>
      <c r="K108" s="726"/>
      <c r="L108" s="726"/>
    </row>
    <row r="109" spans="1:12" s="168" customFormat="1">
      <c r="A109" s="729" t="s">
        <v>2715</v>
      </c>
      <c r="B109" s="1410" t="s">
        <v>2716</v>
      </c>
      <c r="C109" s="1410"/>
      <c r="D109" s="1410"/>
      <c r="E109" s="1410"/>
      <c r="F109" s="1410"/>
      <c r="G109" s="725"/>
      <c r="H109" s="726"/>
      <c r="I109" s="726"/>
      <c r="J109" s="726"/>
      <c r="K109" s="726"/>
      <c r="L109" s="726"/>
    </row>
    <row r="110" spans="1:12" ht="17.25" customHeight="1">
      <c r="A110" s="736"/>
      <c r="B110" s="737"/>
      <c r="C110" s="722"/>
      <c r="D110" s="738"/>
      <c r="E110" s="739"/>
    </row>
    <row r="111" spans="1:12" ht="17.25" customHeight="1">
      <c r="A111" s="736"/>
      <c r="B111" s="737" t="s">
        <v>569</v>
      </c>
      <c r="C111" s="722"/>
      <c r="D111" s="738"/>
      <c r="E111" s="739"/>
    </row>
    <row r="112" spans="1:12" ht="51">
      <c r="B112" s="740" t="s">
        <v>3600</v>
      </c>
      <c r="C112" s="760"/>
      <c r="F112" s="761"/>
    </row>
    <row r="113" spans="1:12" ht="63.75">
      <c r="B113" s="762" t="s">
        <v>3601</v>
      </c>
      <c r="C113" s="760"/>
      <c r="F113" s="761"/>
    </row>
    <row r="114" spans="1:12" ht="89.25">
      <c r="B114" s="762" t="s">
        <v>2717</v>
      </c>
      <c r="C114" s="760"/>
      <c r="F114" s="761"/>
    </row>
    <row r="115" spans="1:12" ht="89.25">
      <c r="B115" s="762" t="s">
        <v>2718</v>
      </c>
      <c r="C115" s="760"/>
      <c r="F115" s="761"/>
    </row>
    <row r="116" spans="1:12" ht="63.75">
      <c r="B116" s="762" t="s">
        <v>2719</v>
      </c>
      <c r="C116" s="760"/>
      <c r="F116" s="761"/>
    </row>
    <row r="117" spans="1:12">
      <c r="B117" s="762"/>
      <c r="C117" s="760"/>
      <c r="F117" s="761"/>
    </row>
    <row r="118" spans="1:12" ht="25.5">
      <c r="A118" s="727" t="s">
        <v>2720</v>
      </c>
      <c r="B118" s="740" t="s">
        <v>2721</v>
      </c>
      <c r="C118" s="722"/>
      <c r="D118" s="738"/>
      <c r="E118" s="739"/>
    </row>
    <row r="119" spans="1:12" s="645" customFormat="1" ht="153">
      <c r="A119" s="727"/>
      <c r="B119" s="59" t="s">
        <v>2722</v>
      </c>
      <c r="C119" s="722"/>
      <c r="D119" s="738"/>
      <c r="E119" s="739"/>
      <c r="F119" s="728"/>
      <c r="G119" s="725"/>
      <c r="H119" s="726"/>
      <c r="I119" s="726"/>
      <c r="J119" s="726"/>
      <c r="K119" s="726"/>
      <c r="L119" s="726"/>
    </row>
    <row r="120" spans="1:12" s="645" customFormat="1">
      <c r="A120" s="741"/>
      <c r="B120" s="742" t="s">
        <v>1354</v>
      </c>
      <c r="C120" s="743" t="s">
        <v>419</v>
      </c>
      <c r="D120" s="744">
        <v>10</v>
      </c>
      <c r="E120" s="745"/>
      <c r="F120" s="746">
        <f>E120*D120</f>
        <v>0</v>
      </c>
      <c r="G120" s="643"/>
      <c r="H120" s="747"/>
      <c r="I120" s="747"/>
      <c r="J120" s="747"/>
      <c r="K120" s="747"/>
      <c r="L120" s="747"/>
    </row>
    <row r="121" spans="1:12" s="645" customFormat="1">
      <c r="A121" s="727"/>
      <c r="B121" s="748"/>
      <c r="C121" s="725"/>
      <c r="D121" s="749"/>
      <c r="E121" s="169"/>
      <c r="F121" s="728"/>
      <c r="G121" s="725"/>
      <c r="H121" s="726"/>
      <c r="I121" s="726"/>
      <c r="J121" s="726"/>
      <c r="K121" s="726"/>
      <c r="L121" s="726"/>
    </row>
    <row r="122" spans="1:12" ht="25.5">
      <c r="A122" s="727" t="s">
        <v>2723</v>
      </c>
      <c r="B122" s="740" t="s">
        <v>2724</v>
      </c>
      <c r="C122" s="722"/>
      <c r="D122" s="738"/>
      <c r="E122" s="739"/>
    </row>
    <row r="123" spans="1:12" s="645" customFormat="1" ht="89.25">
      <c r="A123" s="727"/>
      <c r="B123" s="59" t="s">
        <v>2725</v>
      </c>
      <c r="C123" s="722"/>
      <c r="D123" s="738"/>
      <c r="E123" s="739"/>
      <c r="F123" s="728"/>
      <c r="G123" s="725"/>
      <c r="H123" s="726"/>
      <c r="I123" s="726"/>
      <c r="J123" s="726"/>
      <c r="K123" s="726"/>
      <c r="L123" s="726"/>
    </row>
    <row r="124" spans="1:12" s="645" customFormat="1">
      <c r="A124" s="741"/>
      <c r="B124" s="742" t="s">
        <v>2726</v>
      </c>
      <c r="C124" s="743" t="s">
        <v>430</v>
      </c>
      <c r="D124" s="744">
        <v>7</v>
      </c>
      <c r="E124" s="745"/>
      <c r="F124" s="746">
        <f>E124*D124</f>
        <v>0</v>
      </c>
      <c r="G124" s="643"/>
      <c r="H124" s="747"/>
      <c r="I124" s="747"/>
      <c r="J124" s="747"/>
      <c r="K124" s="747"/>
      <c r="L124" s="747"/>
    </row>
    <row r="125" spans="1:12" s="645" customFormat="1">
      <c r="A125" s="727"/>
      <c r="B125" s="748"/>
      <c r="C125" s="725"/>
      <c r="D125" s="749"/>
      <c r="E125" s="169"/>
      <c r="F125" s="728"/>
      <c r="G125" s="725"/>
      <c r="H125" s="726"/>
      <c r="I125" s="726"/>
      <c r="J125" s="726"/>
      <c r="K125" s="726"/>
      <c r="L125" s="726"/>
    </row>
    <row r="126" spans="1:12" ht="25.5">
      <c r="A126" s="727" t="s">
        <v>2727</v>
      </c>
      <c r="B126" s="740" t="s">
        <v>2728</v>
      </c>
      <c r="C126" s="722"/>
      <c r="D126" s="738"/>
      <c r="E126" s="739"/>
    </row>
    <row r="127" spans="1:12" s="645" customFormat="1" ht="89.25">
      <c r="A127" s="727"/>
      <c r="B127" s="59" t="s">
        <v>2729</v>
      </c>
      <c r="C127" s="722"/>
      <c r="D127" s="738"/>
      <c r="E127" s="739"/>
      <c r="F127" s="728"/>
      <c r="G127" s="725"/>
      <c r="H127" s="726"/>
      <c r="I127" s="726"/>
      <c r="J127" s="726"/>
      <c r="K127" s="726"/>
      <c r="L127" s="726"/>
    </row>
    <row r="128" spans="1:12" s="645" customFormat="1">
      <c r="A128" s="741"/>
      <c r="B128" s="742" t="s">
        <v>2726</v>
      </c>
      <c r="C128" s="743" t="s">
        <v>430</v>
      </c>
      <c r="D128" s="744">
        <v>2</v>
      </c>
      <c r="E128" s="745"/>
      <c r="F128" s="746">
        <f>E128*D128</f>
        <v>0</v>
      </c>
      <c r="G128" s="643"/>
      <c r="H128" s="747"/>
      <c r="I128" s="747"/>
      <c r="J128" s="747"/>
      <c r="K128" s="747"/>
      <c r="L128" s="747"/>
    </row>
    <row r="129" spans="1:12" s="645" customFormat="1">
      <c r="A129" s="727"/>
      <c r="B129" s="748"/>
      <c r="C129" s="725"/>
      <c r="D129" s="749"/>
      <c r="E129" s="169"/>
      <c r="F129" s="728"/>
      <c r="G129" s="725"/>
      <c r="H129" s="726"/>
      <c r="I129" s="726"/>
      <c r="J129" s="726"/>
      <c r="K129" s="726"/>
      <c r="L129" s="726"/>
    </row>
    <row r="130" spans="1:12" ht="38.25">
      <c r="A130" s="727" t="s">
        <v>2730</v>
      </c>
      <c r="B130" s="740" t="s">
        <v>2731</v>
      </c>
      <c r="C130" s="722"/>
      <c r="D130" s="738"/>
      <c r="E130" s="739"/>
    </row>
    <row r="131" spans="1:12" s="645" customFormat="1" ht="153">
      <c r="A131" s="727"/>
      <c r="B131" s="59" t="s">
        <v>2732</v>
      </c>
      <c r="C131" s="722"/>
      <c r="D131" s="738"/>
      <c r="E131" s="739"/>
      <c r="F131" s="728"/>
      <c r="G131" s="725"/>
      <c r="H131" s="726"/>
      <c r="I131" s="726"/>
      <c r="J131" s="726"/>
      <c r="K131" s="726"/>
      <c r="L131" s="726"/>
    </row>
    <row r="132" spans="1:12" s="645" customFormat="1" ht="25.5">
      <c r="A132" s="741"/>
      <c r="B132" s="245" t="s">
        <v>2685</v>
      </c>
      <c r="C132" s="753"/>
      <c r="D132" s="754"/>
      <c r="E132" s="755"/>
      <c r="F132" s="756"/>
      <c r="G132" s="643"/>
      <c r="H132" s="747"/>
      <c r="I132" s="747"/>
      <c r="J132" s="747"/>
      <c r="K132" s="747"/>
      <c r="L132" s="747"/>
    </row>
    <row r="133" spans="1:12" s="645" customFormat="1">
      <c r="A133" s="741"/>
      <c r="B133" s="757" t="s">
        <v>2733</v>
      </c>
      <c r="C133" s="743" t="s">
        <v>0</v>
      </c>
      <c r="D133" s="744">
        <v>2.4</v>
      </c>
      <c r="E133" s="745"/>
      <c r="F133" s="746">
        <f>E133*D133</f>
        <v>0</v>
      </c>
      <c r="G133" s="643"/>
      <c r="H133" s="747"/>
      <c r="I133" s="747"/>
      <c r="J133" s="747"/>
      <c r="K133" s="747"/>
      <c r="L133" s="747"/>
    </row>
    <row r="134" spans="1:12" s="645" customFormat="1">
      <c r="A134" s="741"/>
      <c r="B134" s="757" t="s">
        <v>2734</v>
      </c>
      <c r="C134" s="743" t="s">
        <v>0</v>
      </c>
      <c r="D134" s="744">
        <v>0.6</v>
      </c>
      <c r="E134" s="745"/>
      <c r="F134" s="746">
        <f>E134*D134</f>
        <v>0</v>
      </c>
      <c r="G134" s="643"/>
      <c r="H134" s="747"/>
      <c r="I134" s="747"/>
      <c r="J134" s="747"/>
      <c r="K134" s="747"/>
      <c r="L134" s="747"/>
    </row>
    <row r="135" spans="1:12" s="645" customFormat="1">
      <c r="A135" s="727"/>
      <c r="B135" s="748"/>
      <c r="C135" s="725"/>
      <c r="D135" s="749"/>
      <c r="E135" s="169"/>
      <c r="F135" s="728"/>
      <c r="G135" s="725"/>
      <c r="H135" s="726"/>
      <c r="I135" s="726"/>
      <c r="J135" s="726"/>
      <c r="K135" s="726"/>
      <c r="L135" s="726"/>
    </row>
    <row r="136" spans="1:12" ht="25.5">
      <c r="A136" s="727" t="s">
        <v>2735</v>
      </c>
      <c r="B136" s="740" t="s">
        <v>2736</v>
      </c>
      <c r="C136" s="722"/>
      <c r="D136" s="738"/>
      <c r="E136" s="739"/>
    </row>
    <row r="137" spans="1:12" s="645" customFormat="1" ht="165.75">
      <c r="A137" s="727"/>
      <c r="B137" s="59" t="s">
        <v>2737</v>
      </c>
      <c r="C137" s="722"/>
      <c r="D137" s="738"/>
      <c r="E137" s="739"/>
      <c r="F137" s="728"/>
      <c r="G137" s="725"/>
      <c r="H137" s="726"/>
      <c r="I137" s="726"/>
      <c r="J137" s="726"/>
      <c r="K137" s="726"/>
      <c r="L137" s="726"/>
    </row>
    <row r="138" spans="1:12" s="645" customFormat="1" ht="25.5">
      <c r="A138" s="727"/>
      <c r="B138" s="59" t="s">
        <v>2738</v>
      </c>
      <c r="C138" s="722"/>
      <c r="D138" s="738"/>
      <c r="E138" s="739"/>
      <c r="F138" s="728"/>
      <c r="G138" s="725"/>
      <c r="H138" s="726"/>
      <c r="I138" s="726"/>
      <c r="J138" s="726"/>
      <c r="K138" s="726"/>
      <c r="L138" s="726"/>
    </row>
    <row r="139" spans="1:12" s="645" customFormat="1" ht="63.75">
      <c r="A139" s="727"/>
      <c r="B139" s="59" t="s">
        <v>3602</v>
      </c>
      <c r="C139" s="722"/>
      <c r="D139" s="738"/>
      <c r="E139" s="739"/>
      <c r="F139" s="728"/>
      <c r="G139" s="725"/>
      <c r="H139" s="726"/>
      <c r="I139" s="726"/>
      <c r="J139" s="726"/>
      <c r="K139" s="726"/>
      <c r="L139" s="726"/>
    </row>
    <row r="140" spans="1:12" s="645" customFormat="1">
      <c r="A140" s="741"/>
      <c r="B140" s="767" t="s">
        <v>447</v>
      </c>
      <c r="C140" s="743" t="s">
        <v>448</v>
      </c>
      <c r="D140" s="744">
        <v>1</v>
      </c>
      <c r="E140" s="745"/>
      <c r="F140" s="746">
        <f>E140*D140</f>
        <v>0</v>
      </c>
      <c r="G140" s="643"/>
      <c r="H140" s="747"/>
      <c r="I140" s="747"/>
      <c r="J140" s="747"/>
      <c r="K140" s="747"/>
      <c r="L140" s="747"/>
    </row>
    <row r="141" spans="1:12" s="645" customFormat="1">
      <c r="A141" s="727"/>
      <c r="B141" s="748"/>
      <c r="C141" s="725"/>
      <c r="D141" s="749"/>
      <c r="E141" s="169"/>
      <c r="F141" s="728"/>
      <c r="G141" s="725"/>
      <c r="H141" s="726"/>
      <c r="I141" s="726"/>
      <c r="J141" s="726"/>
      <c r="K141" s="726"/>
      <c r="L141" s="726"/>
    </row>
    <row r="142" spans="1:12" ht="25.5">
      <c r="A142" s="727" t="s">
        <v>2739</v>
      </c>
      <c r="B142" s="740" t="s">
        <v>2740</v>
      </c>
      <c r="C142" s="722"/>
      <c r="D142" s="738"/>
      <c r="E142" s="739"/>
    </row>
    <row r="143" spans="1:12" s="645" customFormat="1" ht="89.25">
      <c r="A143" s="727"/>
      <c r="B143" s="59" t="s">
        <v>2691</v>
      </c>
      <c r="C143" s="722"/>
      <c r="D143" s="738"/>
      <c r="E143" s="739"/>
      <c r="F143" s="728"/>
      <c r="G143" s="725"/>
      <c r="H143" s="726"/>
      <c r="I143" s="726"/>
      <c r="J143" s="726"/>
      <c r="K143" s="726"/>
      <c r="L143" s="726"/>
    </row>
    <row r="144" spans="1:12" s="645" customFormat="1" ht="25.5">
      <c r="A144" s="741"/>
      <c r="B144" s="742" t="s">
        <v>2692</v>
      </c>
      <c r="C144" s="743" t="s">
        <v>0</v>
      </c>
      <c r="D144" s="744">
        <v>3</v>
      </c>
      <c r="E144" s="745"/>
      <c r="F144" s="746">
        <f>E144*D144</f>
        <v>0</v>
      </c>
      <c r="G144" s="643"/>
      <c r="H144" s="747"/>
      <c r="I144" s="747"/>
      <c r="J144" s="747"/>
      <c r="K144" s="747"/>
      <c r="L144" s="747"/>
    </row>
    <row r="145" spans="1:12" s="645" customFormat="1">
      <c r="A145" s="727"/>
      <c r="B145" s="748"/>
      <c r="C145" s="725"/>
      <c r="D145" s="749"/>
      <c r="E145" s="169"/>
      <c r="F145" s="728"/>
      <c r="G145" s="725"/>
      <c r="H145" s="726"/>
      <c r="I145" s="726"/>
      <c r="J145" s="726"/>
      <c r="K145" s="726"/>
      <c r="L145" s="726"/>
    </row>
    <row r="146" spans="1:12" ht="25.5">
      <c r="A146" s="727" t="s">
        <v>2741</v>
      </c>
      <c r="B146" s="740" t="s">
        <v>2742</v>
      </c>
      <c r="C146" s="722"/>
      <c r="D146" s="738"/>
      <c r="E146" s="739"/>
    </row>
    <row r="147" spans="1:12" s="645" customFormat="1" ht="178.5">
      <c r="A147" s="727"/>
      <c r="B147" s="59" t="s">
        <v>3603</v>
      </c>
      <c r="C147" s="722"/>
      <c r="D147" s="738"/>
      <c r="E147" s="739"/>
      <c r="F147" s="728"/>
      <c r="G147" s="725"/>
      <c r="H147" s="726"/>
      <c r="I147" s="726"/>
      <c r="J147" s="726"/>
      <c r="K147" s="726"/>
      <c r="L147" s="726"/>
    </row>
    <row r="148" spans="1:12" s="645" customFormat="1" ht="76.5">
      <c r="A148" s="727"/>
      <c r="B148" s="59" t="s">
        <v>3599</v>
      </c>
      <c r="C148" s="722"/>
      <c r="D148" s="738"/>
      <c r="E148" s="739"/>
      <c r="F148" s="728"/>
      <c r="G148" s="725"/>
      <c r="H148" s="726"/>
      <c r="I148" s="726"/>
      <c r="J148" s="726"/>
      <c r="K148" s="726"/>
      <c r="L148" s="726"/>
    </row>
    <row r="149" spans="1:12" s="645" customFormat="1" ht="51">
      <c r="A149" s="727"/>
      <c r="B149" s="59" t="s">
        <v>2743</v>
      </c>
      <c r="C149" s="722"/>
      <c r="D149" s="738"/>
      <c r="E149" s="739"/>
      <c r="F149" s="728"/>
      <c r="G149" s="725"/>
      <c r="H149" s="726"/>
      <c r="I149" s="726"/>
      <c r="J149" s="726"/>
      <c r="K149" s="726"/>
      <c r="L149" s="726"/>
    </row>
    <row r="150" spans="1:12" s="645" customFormat="1">
      <c r="A150" s="741"/>
      <c r="B150" s="767" t="s">
        <v>447</v>
      </c>
      <c r="C150" s="743" t="s">
        <v>448</v>
      </c>
      <c r="D150" s="744">
        <v>1</v>
      </c>
      <c r="E150" s="745"/>
      <c r="F150" s="746">
        <f>E150*D150</f>
        <v>0</v>
      </c>
      <c r="G150" s="643"/>
      <c r="H150" s="747"/>
      <c r="I150" s="747"/>
      <c r="J150" s="747"/>
      <c r="K150" s="747"/>
      <c r="L150" s="747"/>
    </row>
    <row r="151" spans="1:12" s="645" customFormat="1">
      <c r="A151" s="727"/>
      <c r="B151" s="748"/>
      <c r="C151" s="725"/>
      <c r="D151" s="749"/>
      <c r="E151" s="169"/>
      <c r="F151" s="728"/>
      <c r="G151" s="725"/>
      <c r="H151" s="726"/>
      <c r="I151" s="726"/>
      <c r="J151" s="726"/>
      <c r="K151" s="726"/>
      <c r="L151" s="726"/>
    </row>
    <row r="152" spans="1:12" ht="25.5">
      <c r="A152" s="727" t="s">
        <v>2744</v>
      </c>
      <c r="B152" s="740" t="s">
        <v>2745</v>
      </c>
      <c r="C152" s="722"/>
      <c r="D152" s="738"/>
      <c r="E152" s="739"/>
    </row>
    <row r="153" spans="1:12" s="645" customFormat="1" ht="280.5">
      <c r="A153" s="727"/>
      <c r="B153" s="59" t="s">
        <v>2694</v>
      </c>
      <c r="C153" s="722"/>
      <c r="D153" s="738"/>
      <c r="E153" s="739"/>
      <c r="F153" s="728"/>
      <c r="G153" s="725"/>
      <c r="H153" s="726"/>
      <c r="I153" s="726"/>
      <c r="J153" s="726"/>
      <c r="K153" s="726"/>
      <c r="L153" s="726"/>
    </row>
    <row r="154" spans="1:12" s="645" customFormat="1" ht="33" customHeight="1">
      <c r="A154" s="741"/>
      <c r="B154" s="742" t="s">
        <v>2692</v>
      </c>
      <c r="C154" s="743" t="s">
        <v>0</v>
      </c>
      <c r="D154" s="744">
        <v>3</v>
      </c>
      <c r="E154" s="745"/>
      <c r="F154" s="746">
        <f>E154*D154</f>
        <v>0</v>
      </c>
      <c r="G154" s="643"/>
      <c r="H154" s="747"/>
      <c r="I154" s="747"/>
      <c r="J154" s="747"/>
      <c r="K154" s="747"/>
      <c r="L154" s="747"/>
    </row>
    <row r="155" spans="1:12" s="645" customFormat="1">
      <c r="A155" s="727"/>
      <c r="B155" s="748"/>
      <c r="C155" s="725"/>
      <c r="D155" s="749"/>
      <c r="E155" s="169"/>
      <c r="F155" s="728"/>
      <c r="G155" s="725"/>
      <c r="H155" s="726"/>
      <c r="I155" s="726"/>
      <c r="J155" s="726"/>
      <c r="K155" s="726"/>
      <c r="L155" s="726"/>
    </row>
    <row r="156" spans="1:12" ht="25.5">
      <c r="A156" s="727" t="s">
        <v>2746</v>
      </c>
      <c r="B156" s="740" t="s">
        <v>2747</v>
      </c>
      <c r="C156" s="722"/>
      <c r="D156" s="738"/>
      <c r="E156" s="739"/>
    </row>
    <row r="157" spans="1:12" s="645" customFormat="1" ht="153">
      <c r="A157" s="727"/>
      <c r="B157" s="435" t="s">
        <v>2748</v>
      </c>
      <c r="C157" s="722"/>
      <c r="D157" s="738"/>
      <c r="E157" s="739"/>
      <c r="F157" s="728"/>
      <c r="G157" s="725"/>
      <c r="H157" s="726"/>
      <c r="I157" s="726"/>
      <c r="J157" s="726"/>
      <c r="K157" s="726"/>
      <c r="L157" s="726"/>
    </row>
    <row r="158" spans="1:12" s="645" customFormat="1" ht="25.5">
      <c r="A158" s="741"/>
      <c r="B158" s="742" t="s">
        <v>2692</v>
      </c>
      <c r="C158" s="743" t="s">
        <v>0</v>
      </c>
      <c r="D158" s="744">
        <v>3</v>
      </c>
      <c r="E158" s="745"/>
      <c r="F158" s="746">
        <f>E158*D158</f>
        <v>0</v>
      </c>
      <c r="G158" s="643"/>
      <c r="H158" s="747"/>
      <c r="I158" s="747"/>
      <c r="J158" s="747"/>
      <c r="K158" s="747"/>
      <c r="L158" s="747"/>
    </row>
    <row r="159" spans="1:12" s="645" customFormat="1">
      <c r="A159" s="727"/>
      <c r="B159" s="748"/>
      <c r="C159" s="725"/>
      <c r="D159" s="749"/>
      <c r="E159" s="169"/>
      <c r="F159" s="728"/>
      <c r="G159" s="725"/>
      <c r="H159" s="726"/>
      <c r="I159" s="726"/>
      <c r="J159" s="726"/>
      <c r="K159" s="726"/>
      <c r="L159" s="726"/>
    </row>
    <row r="160" spans="1:12" ht="38.25">
      <c r="A160" s="727" t="s">
        <v>2749</v>
      </c>
      <c r="B160" s="740" t="s">
        <v>2750</v>
      </c>
      <c r="C160" s="722"/>
      <c r="D160" s="738"/>
      <c r="E160" s="739"/>
    </row>
    <row r="161" spans="1:13" s="769" customFormat="1" ht="38.25">
      <c r="A161" s="736"/>
      <c r="B161" s="59" t="s">
        <v>2751</v>
      </c>
      <c r="C161" s="643"/>
      <c r="D161" s="608"/>
      <c r="E161" s="644"/>
      <c r="F161" s="768"/>
      <c r="G161" s="645"/>
      <c r="H161" s="645"/>
      <c r="I161" s="645"/>
      <c r="J161" s="645"/>
      <c r="K161" s="645"/>
      <c r="L161" s="645"/>
      <c r="M161" s="645"/>
    </row>
    <row r="162" spans="1:13" s="769" customFormat="1" ht="63.75">
      <c r="A162" s="736"/>
      <c r="B162" s="59" t="s">
        <v>1362</v>
      </c>
      <c r="C162" s="643"/>
      <c r="D162" s="608"/>
      <c r="E162" s="644"/>
      <c r="F162" s="768"/>
    </row>
    <row r="163" spans="1:13" s="769" customFormat="1" ht="63.75">
      <c r="A163" s="736"/>
      <c r="B163" s="59" t="s">
        <v>1363</v>
      </c>
      <c r="C163" s="643"/>
      <c r="D163" s="608"/>
      <c r="E163" s="644"/>
      <c r="F163" s="768"/>
    </row>
    <row r="164" spans="1:13" s="769" customFormat="1" ht="51">
      <c r="A164" s="736"/>
      <c r="B164" s="59" t="s">
        <v>1364</v>
      </c>
      <c r="C164" s="643"/>
      <c r="D164" s="608"/>
      <c r="E164" s="644"/>
      <c r="F164" s="768"/>
    </row>
    <row r="165" spans="1:13" s="769" customFormat="1" ht="89.25">
      <c r="A165" s="736"/>
      <c r="B165" s="59" t="s">
        <v>1365</v>
      </c>
      <c r="C165" s="643"/>
      <c r="D165" s="608"/>
      <c r="E165" s="644"/>
      <c r="F165" s="768"/>
    </row>
    <row r="166" spans="1:13" s="769" customFormat="1" ht="51">
      <c r="A166" s="736"/>
      <c r="B166" s="59" t="s">
        <v>2752</v>
      </c>
      <c r="C166" s="643"/>
      <c r="D166" s="608"/>
      <c r="E166" s="644"/>
      <c r="F166" s="768"/>
    </row>
    <row r="167" spans="1:13" s="769" customFormat="1" ht="38.25">
      <c r="A167" s="736"/>
      <c r="B167" s="59" t="s">
        <v>2753</v>
      </c>
      <c r="C167" s="643"/>
      <c r="D167" s="608"/>
      <c r="E167" s="644"/>
      <c r="F167" s="768"/>
    </row>
    <row r="168" spans="1:13" s="769" customFormat="1" ht="63.75">
      <c r="A168" s="736"/>
      <c r="B168" s="59" t="s">
        <v>1368</v>
      </c>
      <c r="C168" s="643"/>
      <c r="D168" s="608"/>
      <c r="E168" s="644"/>
      <c r="F168" s="768"/>
    </row>
    <row r="169" spans="1:13" s="769" customFormat="1" ht="51">
      <c r="A169" s="736"/>
      <c r="B169" s="59" t="s">
        <v>1369</v>
      </c>
      <c r="C169" s="643"/>
      <c r="D169" s="608"/>
      <c r="E169" s="608"/>
      <c r="F169" s="768"/>
    </row>
    <row r="170" spans="1:13" s="645" customFormat="1" ht="25.5">
      <c r="A170" s="741"/>
      <c r="B170" s="245" t="s">
        <v>1370</v>
      </c>
      <c r="C170" s="753"/>
      <c r="D170" s="754"/>
      <c r="E170" s="755"/>
      <c r="F170" s="756"/>
      <c r="G170" s="643"/>
      <c r="H170" s="747"/>
      <c r="I170" s="747"/>
      <c r="J170" s="747"/>
      <c r="K170" s="747"/>
      <c r="L170" s="747"/>
    </row>
    <row r="171" spans="1:13" s="645" customFormat="1">
      <c r="A171" s="741"/>
      <c r="B171" s="757" t="s">
        <v>2754</v>
      </c>
      <c r="C171" s="743" t="s">
        <v>419</v>
      </c>
      <c r="D171" s="744">
        <v>10</v>
      </c>
      <c r="E171" s="745"/>
      <c r="F171" s="746">
        <f>E171*D171</f>
        <v>0</v>
      </c>
      <c r="G171" s="643"/>
      <c r="H171" s="747"/>
      <c r="I171" s="747"/>
      <c r="J171" s="747"/>
      <c r="K171" s="747"/>
      <c r="L171" s="747"/>
    </row>
    <row r="172" spans="1:13" s="645" customFormat="1">
      <c r="A172" s="727"/>
      <c r="B172" s="748"/>
      <c r="C172" s="725"/>
      <c r="D172" s="749"/>
      <c r="E172" s="169"/>
      <c r="F172" s="728"/>
      <c r="G172" s="725"/>
      <c r="H172" s="726"/>
      <c r="I172" s="726"/>
      <c r="J172" s="726"/>
      <c r="K172" s="726"/>
      <c r="L172" s="726"/>
    </row>
    <row r="173" spans="1:13" ht="38.25">
      <c r="A173" s="727" t="s">
        <v>2755</v>
      </c>
      <c r="B173" s="740" t="s">
        <v>2756</v>
      </c>
      <c r="C173" s="722"/>
      <c r="D173" s="738"/>
      <c r="E173" s="739"/>
    </row>
    <row r="174" spans="1:13" s="769" customFormat="1" ht="76.5">
      <c r="A174" s="736"/>
      <c r="B174" s="59" t="s">
        <v>2757</v>
      </c>
      <c r="C174" s="643"/>
      <c r="D174" s="608"/>
      <c r="E174" s="644"/>
      <c r="F174" s="768"/>
    </row>
    <row r="175" spans="1:13" s="769" customFormat="1" ht="51">
      <c r="A175" s="736"/>
      <c r="B175" s="59" t="s">
        <v>1375</v>
      </c>
      <c r="C175" s="643"/>
      <c r="D175" s="608"/>
      <c r="E175" s="644"/>
      <c r="F175" s="768"/>
    </row>
    <row r="176" spans="1:13" s="769" customFormat="1" ht="38.25">
      <c r="A176" s="736"/>
      <c r="B176" s="59" t="s">
        <v>1376</v>
      </c>
      <c r="C176" s="643"/>
      <c r="D176" s="608"/>
      <c r="E176" s="644"/>
      <c r="F176" s="768"/>
    </row>
    <row r="177" spans="1:234" s="769" customFormat="1" ht="102">
      <c r="A177" s="736"/>
      <c r="B177" s="59" t="s">
        <v>1377</v>
      </c>
      <c r="C177" s="643"/>
      <c r="D177" s="608"/>
      <c r="E177" s="644"/>
      <c r="F177" s="768"/>
      <c r="G177" s="645"/>
      <c r="H177" s="645"/>
      <c r="I177" s="645"/>
      <c r="J177" s="645"/>
      <c r="K177" s="645"/>
      <c r="L177" s="645"/>
      <c r="M177" s="645"/>
      <c r="N177" s="645"/>
      <c r="O177" s="645"/>
      <c r="P177" s="645"/>
      <c r="Q177" s="645"/>
      <c r="R177" s="645"/>
      <c r="S177" s="645"/>
      <c r="T177" s="645"/>
      <c r="U177" s="645"/>
      <c r="V177" s="645"/>
      <c r="W177" s="645"/>
      <c r="X177" s="645"/>
      <c r="Y177" s="645"/>
      <c r="Z177" s="645"/>
      <c r="AA177" s="645"/>
      <c r="AB177" s="645"/>
      <c r="AC177" s="645"/>
      <c r="AD177" s="645"/>
      <c r="AE177" s="645"/>
      <c r="AF177" s="645"/>
      <c r="AG177" s="645"/>
      <c r="AH177" s="645"/>
      <c r="AI177" s="645"/>
      <c r="AJ177" s="645"/>
      <c r="AK177" s="645"/>
      <c r="AL177" s="645"/>
      <c r="AM177" s="645"/>
      <c r="AN177" s="645"/>
      <c r="AO177" s="645"/>
      <c r="AP177" s="645"/>
      <c r="AQ177" s="645"/>
      <c r="AR177" s="645"/>
      <c r="AS177" s="645"/>
      <c r="AT177" s="645"/>
      <c r="AU177" s="645"/>
      <c r="AV177" s="645"/>
      <c r="AW177" s="645"/>
      <c r="AX177" s="645"/>
      <c r="AY177" s="645"/>
      <c r="AZ177" s="645"/>
      <c r="BA177" s="645"/>
      <c r="BB177" s="645"/>
      <c r="BC177" s="645"/>
      <c r="BD177" s="645"/>
      <c r="BE177" s="645"/>
      <c r="BF177" s="645"/>
      <c r="BG177" s="645"/>
      <c r="BH177" s="645"/>
      <c r="BI177" s="645"/>
      <c r="BJ177" s="645"/>
      <c r="BK177" s="645"/>
      <c r="BL177" s="645"/>
      <c r="BM177" s="645"/>
      <c r="BN177" s="645"/>
      <c r="BO177" s="645"/>
      <c r="BP177" s="645"/>
      <c r="BQ177" s="645"/>
      <c r="BR177" s="645"/>
      <c r="BS177" s="645"/>
      <c r="BT177" s="645"/>
      <c r="BU177" s="645"/>
      <c r="BV177" s="645"/>
      <c r="BW177" s="645"/>
      <c r="BX177" s="645"/>
      <c r="BY177" s="645"/>
      <c r="BZ177" s="645"/>
      <c r="CA177" s="645"/>
      <c r="CB177" s="645"/>
      <c r="CC177" s="645"/>
      <c r="CD177" s="645"/>
      <c r="CE177" s="645"/>
      <c r="CF177" s="645"/>
      <c r="CG177" s="645"/>
      <c r="CH177" s="645"/>
      <c r="CI177" s="645"/>
      <c r="CJ177" s="645"/>
      <c r="CK177" s="645"/>
      <c r="CL177" s="645"/>
      <c r="CM177" s="645"/>
      <c r="CN177" s="645"/>
      <c r="CO177" s="645"/>
      <c r="CP177" s="645"/>
      <c r="CQ177" s="645"/>
      <c r="CR177" s="645"/>
      <c r="CS177" s="645"/>
      <c r="CT177" s="645"/>
      <c r="CU177" s="645"/>
      <c r="CV177" s="645"/>
      <c r="CW177" s="645"/>
      <c r="CX177" s="645"/>
      <c r="CY177" s="645"/>
      <c r="CZ177" s="645"/>
      <c r="DA177" s="645"/>
      <c r="DB177" s="645"/>
      <c r="DC177" s="645"/>
      <c r="DD177" s="645"/>
      <c r="DE177" s="645"/>
      <c r="DF177" s="645"/>
      <c r="DG177" s="645"/>
      <c r="DH177" s="645"/>
      <c r="DI177" s="645"/>
      <c r="DJ177" s="645"/>
      <c r="DK177" s="645"/>
      <c r="DL177" s="645"/>
      <c r="DM177" s="645"/>
      <c r="DN177" s="645"/>
      <c r="DO177" s="645"/>
      <c r="DP177" s="645"/>
      <c r="DQ177" s="645"/>
      <c r="DR177" s="645"/>
      <c r="DS177" s="645"/>
      <c r="DT177" s="645"/>
      <c r="DU177" s="645"/>
      <c r="DV177" s="645"/>
      <c r="DW177" s="645"/>
      <c r="DX177" s="645"/>
      <c r="DY177" s="645"/>
      <c r="DZ177" s="645"/>
      <c r="EA177" s="645"/>
      <c r="EB177" s="645"/>
      <c r="EC177" s="645"/>
      <c r="ED177" s="645"/>
      <c r="EE177" s="645"/>
      <c r="EF177" s="645"/>
      <c r="EG177" s="645"/>
      <c r="EH177" s="645"/>
      <c r="EI177" s="645"/>
      <c r="EJ177" s="645"/>
      <c r="EK177" s="645"/>
      <c r="EL177" s="645"/>
      <c r="EM177" s="645"/>
      <c r="EN177" s="645"/>
      <c r="EO177" s="645"/>
      <c r="EP177" s="645"/>
      <c r="EQ177" s="645"/>
      <c r="ER177" s="645"/>
      <c r="ES177" s="645"/>
      <c r="ET177" s="645"/>
      <c r="EU177" s="645"/>
      <c r="EV177" s="645"/>
      <c r="EW177" s="645"/>
      <c r="EX177" s="645"/>
      <c r="EY177" s="645"/>
      <c r="EZ177" s="645"/>
      <c r="FA177" s="645"/>
      <c r="FB177" s="645"/>
      <c r="FC177" s="645"/>
      <c r="FD177" s="645"/>
      <c r="FE177" s="645"/>
      <c r="FF177" s="645"/>
      <c r="FG177" s="645"/>
      <c r="FH177" s="645"/>
      <c r="FI177" s="645"/>
      <c r="FJ177" s="645"/>
      <c r="FK177" s="645"/>
      <c r="FL177" s="645"/>
      <c r="FM177" s="645"/>
      <c r="FN177" s="645"/>
      <c r="FO177" s="645"/>
      <c r="FP177" s="645"/>
      <c r="FQ177" s="645"/>
      <c r="FR177" s="645"/>
      <c r="FS177" s="645"/>
      <c r="FT177" s="645"/>
      <c r="FU177" s="645"/>
      <c r="FV177" s="645"/>
      <c r="FW177" s="645"/>
      <c r="FX177" s="645"/>
      <c r="FY177" s="645"/>
      <c r="FZ177" s="645"/>
      <c r="GA177" s="645"/>
      <c r="GB177" s="645"/>
      <c r="GC177" s="645"/>
      <c r="GD177" s="645"/>
      <c r="GE177" s="645"/>
      <c r="GF177" s="645"/>
      <c r="GG177" s="645"/>
      <c r="GH177" s="645"/>
      <c r="GI177" s="645"/>
      <c r="GJ177" s="645"/>
      <c r="GK177" s="645"/>
      <c r="GL177" s="645"/>
      <c r="GM177" s="645"/>
      <c r="GN177" s="645"/>
      <c r="GO177" s="645"/>
      <c r="GP177" s="645"/>
      <c r="GQ177" s="645"/>
      <c r="GR177" s="645"/>
      <c r="GS177" s="645"/>
      <c r="GT177" s="645"/>
      <c r="GU177" s="645"/>
      <c r="GV177" s="645"/>
      <c r="GW177" s="645"/>
      <c r="GX177" s="645"/>
      <c r="GY177" s="645"/>
      <c r="GZ177" s="645"/>
      <c r="HA177" s="645"/>
      <c r="HB177" s="645"/>
      <c r="HC177" s="645"/>
      <c r="HD177" s="645"/>
      <c r="HE177" s="645"/>
      <c r="HF177" s="645"/>
      <c r="HG177" s="645"/>
      <c r="HH177" s="645"/>
      <c r="HI177" s="645"/>
      <c r="HJ177" s="645"/>
      <c r="HK177" s="645"/>
      <c r="HL177" s="645"/>
      <c r="HM177" s="645"/>
      <c r="HN177" s="645"/>
      <c r="HO177" s="645"/>
      <c r="HP177" s="645"/>
      <c r="HQ177" s="645"/>
      <c r="HR177" s="645"/>
      <c r="HS177" s="645"/>
      <c r="HT177" s="645"/>
      <c r="HU177" s="645"/>
      <c r="HV177" s="645"/>
      <c r="HW177" s="645"/>
      <c r="HX177" s="645"/>
      <c r="HY177" s="645"/>
      <c r="HZ177" s="645"/>
    </row>
    <row r="178" spans="1:234" s="769" customFormat="1" ht="51">
      <c r="A178" s="736"/>
      <c r="B178" s="59" t="s">
        <v>1378</v>
      </c>
      <c r="C178" s="643"/>
      <c r="D178" s="608"/>
      <c r="E178" s="644"/>
      <c r="F178" s="768"/>
      <c r="G178" s="645"/>
      <c r="H178" s="645"/>
      <c r="I178" s="645"/>
      <c r="J178" s="645"/>
      <c r="K178" s="645"/>
      <c r="L178" s="645"/>
      <c r="M178" s="645"/>
      <c r="N178" s="645"/>
      <c r="O178" s="645"/>
      <c r="P178" s="645"/>
      <c r="Q178" s="645"/>
      <c r="R178" s="645"/>
      <c r="S178" s="645"/>
      <c r="T178" s="645"/>
      <c r="U178" s="645"/>
      <c r="V178" s="645"/>
      <c r="W178" s="645"/>
      <c r="X178" s="645"/>
      <c r="Y178" s="645"/>
      <c r="Z178" s="645"/>
      <c r="AA178" s="645"/>
      <c r="AB178" s="645"/>
      <c r="AC178" s="645"/>
      <c r="AD178" s="645"/>
      <c r="AE178" s="645"/>
      <c r="AF178" s="645"/>
      <c r="AG178" s="645"/>
      <c r="AH178" s="645"/>
      <c r="AI178" s="645"/>
      <c r="AJ178" s="645"/>
      <c r="AK178" s="645"/>
      <c r="AL178" s="645"/>
      <c r="AM178" s="645"/>
      <c r="AN178" s="645"/>
      <c r="AO178" s="645"/>
      <c r="AP178" s="645"/>
      <c r="AQ178" s="645"/>
      <c r="AR178" s="645"/>
      <c r="AS178" s="645"/>
      <c r="AT178" s="645"/>
      <c r="AU178" s="645"/>
      <c r="AV178" s="645"/>
      <c r="AW178" s="645"/>
      <c r="AX178" s="645"/>
      <c r="AY178" s="645"/>
      <c r="AZ178" s="645"/>
      <c r="BA178" s="645"/>
      <c r="BB178" s="645"/>
      <c r="BC178" s="645"/>
      <c r="BD178" s="645"/>
      <c r="BE178" s="645"/>
      <c r="BF178" s="645"/>
      <c r="BG178" s="645"/>
      <c r="BH178" s="645"/>
      <c r="BI178" s="645"/>
      <c r="BJ178" s="645"/>
      <c r="BK178" s="645"/>
      <c r="BL178" s="645"/>
      <c r="BM178" s="645"/>
      <c r="BN178" s="645"/>
      <c r="BO178" s="645"/>
      <c r="BP178" s="645"/>
      <c r="BQ178" s="645"/>
      <c r="BR178" s="645"/>
      <c r="BS178" s="645"/>
      <c r="BT178" s="645"/>
      <c r="BU178" s="645"/>
      <c r="BV178" s="645"/>
      <c r="BW178" s="645"/>
      <c r="BX178" s="645"/>
      <c r="BY178" s="645"/>
      <c r="BZ178" s="645"/>
      <c r="CA178" s="645"/>
      <c r="CB178" s="645"/>
      <c r="CC178" s="645"/>
      <c r="CD178" s="645"/>
      <c r="CE178" s="645"/>
      <c r="CF178" s="645"/>
      <c r="CG178" s="645"/>
      <c r="CH178" s="645"/>
      <c r="CI178" s="645"/>
      <c r="CJ178" s="645"/>
      <c r="CK178" s="645"/>
      <c r="CL178" s="645"/>
      <c r="CM178" s="645"/>
      <c r="CN178" s="645"/>
      <c r="CO178" s="645"/>
      <c r="CP178" s="645"/>
      <c r="CQ178" s="645"/>
      <c r="CR178" s="645"/>
      <c r="CS178" s="645"/>
      <c r="CT178" s="645"/>
      <c r="CU178" s="645"/>
      <c r="CV178" s="645"/>
      <c r="CW178" s="645"/>
      <c r="CX178" s="645"/>
      <c r="CY178" s="645"/>
      <c r="CZ178" s="645"/>
      <c r="DA178" s="645"/>
      <c r="DB178" s="645"/>
      <c r="DC178" s="645"/>
      <c r="DD178" s="645"/>
      <c r="DE178" s="645"/>
      <c r="DF178" s="645"/>
      <c r="DG178" s="645"/>
      <c r="DH178" s="645"/>
      <c r="DI178" s="645"/>
      <c r="DJ178" s="645"/>
      <c r="DK178" s="645"/>
      <c r="DL178" s="645"/>
      <c r="DM178" s="645"/>
      <c r="DN178" s="645"/>
      <c r="DO178" s="645"/>
      <c r="DP178" s="645"/>
      <c r="DQ178" s="645"/>
      <c r="DR178" s="645"/>
      <c r="DS178" s="645"/>
      <c r="DT178" s="645"/>
      <c r="DU178" s="645"/>
      <c r="DV178" s="645"/>
      <c r="DW178" s="645"/>
      <c r="DX178" s="645"/>
      <c r="DY178" s="645"/>
      <c r="DZ178" s="645"/>
      <c r="EA178" s="645"/>
      <c r="EB178" s="645"/>
      <c r="EC178" s="645"/>
      <c r="ED178" s="645"/>
      <c r="EE178" s="645"/>
      <c r="EF178" s="645"/>
      <c r="EG178" s="645"/>
      <c r="EH178" s="645"/>
      <c r="EI178" s="645"/>
      <c r="EJ178" s="645"/>
      <c r="EK178" s="645"/>
      <c r="EL178" s="645"/>
      <c r="EM178" s="645"/>
      <c r="EN178" s="645"/>
      <c r="EO178" s="645"/>
      <c r="EP178" s="645"/>
      <c r="EQ178" s="645"/>
      <c r="ER178" s="645"/>
      <c r="ES178" s="645"/>
      <c r="ET178" s="645"/>
      <c r="EU178" s="645"/>
      <c r="EV178" s="645"/>
      <c r="EW178" s="645"/>
      <c r="EX178" s="645"/>
      <c r="EY178" s="645"/>
      <c r="EZ178" s="645"/>
      <c r="FA178" s="645"/>
      <c r="FB178" s="645"/>
      <c r="FC178" s="645"/>
      <c r="FD178" s="645"/>
      <c r="FE178" s="645"/>
      <c r="FF178" s="645"/>
      <c r="FG178" s="645"/>
      <c r="FH178" s="645"/>
      <c r="FI178" s="645"/>
      <c r="FJ178" s="645"/>
      <c r="FK178" s="645"/>
      <c r="FL178" s="645"/>
      <c r="FM178" s="645"/>
      <c r="FN178" s="645"/>
      <c r="FO178" s="645"/>
      <c r="FP178" s="645"/>
      <c r="FQ178" s="645"/>
      <c r="FR178" s="645"/>
      <c r="FS178" s="645"/>
      <c r="FT178" s="645"/>
      <c r="FU178" s="645"/>
      <c r="FV178" s="645"/>
      <c r="FW178" s="645"/>
      <c r="FX178" s="645"/>
      <c r="FY178" s="645"/>
      <c r="FZ178" s="645"/>
      <c r="GA178" s="645"/>
      <c r="GB178" s="645"/>
      <c r="GC178" s="645"/>
      <c r="GD178" s="645"/>
      <c r="GE178" s="645"/>
      <c r="GF178" s="645"/>
      <c r="GG178" s="645"/>
      <c r="GH178" s="645"/>
      <c r="GI178" s="645"/>
      <c r="GJ178" s="645"/>
      <c r="GK178" s="645"/>
      <c r="GL178" s="645"/>
      <c r="GM178" s="645"/>
      <c r="GN178" s="645"/>
      <c r="GO178" s="645"/>
      <c r="GP178" s="645"/>
      <c r="GQ178" s="645"/>
      <c r="GR178" s="645"/>
      <c r="GS178" s="645"/>
      <c r="GT178" s="645"/>
      <c r="GU178" s="645"/>
      <c r="GV178" s="645"/>
      <c r="GW178" s="645"/>
      <c r="GX178" s="645"/>
      <c r="GY178" s="645"/>
      <c r="GZ178" s="645"/>
      <c r="HA178" s="645"/>
      <c r="HB178" s="645"/>
      <c r="HC178" s="645"/>
      <c r="HD178" s="645"/>
      <c r="HE178" s="645"/>
      <c r="HF178" s="645"/>
      <c r="HG178" s="645"/>
      <c r="HH178" s="645"/>
      <c r="HI178" s="645"/>
      <c r="HJ178" s="645"/>
      <c r="HK178" s="645"/>
      <c r="HL178" s="645"/>
      <c r="HM178" s="645"/>
      <c r="HN178" s="645"/>
      <c r="HO178" s="645"/>
      <c r="HP178" s="645"/>
      <c r="HQ178" s="645"/>
      <c r="HR178" s="645"/>
      <c r="HS178" s="645"/>
      <c r="HT178" s="645"/>
      <c r="HU178" s="645"/>
      <c r="HV178" s="645"/>
      <c r="HW178" s="645"/>
      <c r="HX178" s="645"/>
      <c r="HY178" s="645"/>
      <c r="HZ178" s="645"/>
    </row>
    <row r="179" spans="1:234" s="769" customFormat="1" ht="63.75">
      <c r="A179" s="736"/>
      <c r="B179" s="59" t="s">
        <v>1379</v>
      </c>
      <c r="C179" s="643"/>
      <c r="D179" s="608"/>
      <c r="E179" s="644"/>
      <c r="F179" s="768"/>
      <c r="G179" s="645"/>
      <c r="H179" s="645"/>
      <c r="I179" s="645"/>
      <c r="J179" s="645"/>
      <c r="K179" s="645"/>
      <c r="L179" s="645"/>
      <c r="M179" s="645"/>
      <c r="N179" s="645"/>
      <c r="O179" s="645"/>
      <c r="P179" s="645"/>
      <c r="Q179" s="645"/>
      <c r="R179" s="645"/>
      <c r="S179" s="645"/>
      <c r="T179" s="645"/>
      <c r="U179" s="645"/>
      <c r="V179" s="645"/>
      <c r="W179" s="645"/>
      <c r="X179" s="645"/>
      <c r="Y179" s="645"/>
      <c r="Z179" s="645"/>
      <c r="AA179" s="645"/>
      <c r="AB179" s="645"/>
      <c r="AC179" s="645"/>
      <c r="AD179" s="645"/>
      <c r="AE179" s="645"/>
      <c r="AF179" s="645"/>
      <c r="AG179" s="645"/>
      <c r="AH179" s="645"/>
      <c r="AI179" s="645"/>
      <c r="AJ179" s="645"/>
      <c r="AK179" s="645"/>
      <c r="AL179" s="645"/>
      <c r="AM179" s="645"/>
      <c r="AN179" s="645"/>
      <c r="AO179" s="645"/>
      <c r="AP179" s="645"/>
      <c r="AQ179" s="645"/>
      <c r="AR179" s="645"/>
      <c r="AS179" s="645"/>
      <c r="AT179" s="645"/>
      <c r="AU179" s="645"/>
      <c r="AV179" s="645"/>
      <c r="AW179" s="645"/>
      <c r="AX179" s="645"/>
      <c r="AY179" s="645"/>
      <c r="AZ179" s="645"/>
      <c r="BA179" s="645"/>
      <c r="BB179" s="645"/>
      <c r="BC179" s="645"/>
      <c r="BD179" s="645"/>
      <c r="BE179" s="645"/>
      <c r="BF179" s="645"/>
      <c r="BG179" s="645"/>
      <c r="BH179" s="645"/>
      <c r="BI179" s="645"/>
      <c r="BJ179" s="645"/>
      <c r="BK179" s="645"/>
      <c r="BL179" s="645"/>
      <c r="BM179" s="645"/>
      <c r="BN179" s="645"/>
      <c r="BO179" s="645"/>
      <c r="BP179" s="645"/>
      <c r="BQ179" s="645"/>
      <c r="BR179" s="645"/>
      <c r="BS179" s="645"/>
      <c r="BT179" s="645"/>
      <c r="BU179" s="645"/>
      <c r="BV179" s="645"/>
      <c r="BW179" s="645"/>
      <c r="BX179" s="645"/>
      <c r="BY179" s="645"/>
      <c r="BZ179" s="645"/>
      <c r="CA179" s="645"/>
      <c r="CB179" s="645"/>
      <c r="CC179" s="645"/>
      <c r="CD179" s="645"/>
      <c r="CE179" s="645"/>
      <c r="CF179" s="645"/>
      <c r="CG179" s="645"/>
      <c r="CH179" s="645"/>
      <c r="CI179" s="645"/>
      <c r="CJ179" s="645"/>
      <c r="CK179" s="645"/>
      <c r="CL179" s="645"/>
      <c r="CM179" s="645"/>
      <c r="CN179" s="645"/>
      <c r="CO179" s="645"/>
      <c r="CP179" s="645"/>
      <c r="CQ179" s="645"/>
      <c r="CR179" s="645"/>
      <c r="CS179" s="645"/>
      <c r="CT179" s="645"/>
      <c r="CU179" s="645"/>
      <c r="CV179" s="645"/>
      <c r="CW179" s="645"/>
      <c r="CX179" s="645"/>
      <c r="CY179" s="645"/>
      <c r="CZ179" s="645"/>
      <c r="DA179" s="645"/>
      <c r="DB179" s="645"/>
      <c r="DC179" s="645"/>
      <c r="DD179" s="645"/>
      <c r="DE179" s="645"/>
      <c r="DF179" s="645"/>
      <c r="DG179" s="645"/>
      <c r="DH179" s="645"/>
      <c r="DI179" s="645"/>
      <c r="DJ179" s="645"/>
      <c r="DK179" s="645"/>
      <c r="DL179" s="645"/>
      <c r="DM179" s="645"/>
      <c r="DN179" s="645"/>
      <c r="DO179" s="645"/>
      <c r="DP179" s="645"/>
      <c r="DQ179" s="645"/>
      <c r="DR179" s="645"/>
      <c r="DS179" s="645"/>
      <c r="DT179" s="645"/>
      <c r="DU179" s="645"/>
      <c r="DV179" s="645"/>
      <c r="DW179" s="645"/>
      <c r="DX179" s="645"/>
      <c r="DY179" s="645"/>
      <c r="DZ179" s="645"/>
      <c r="EA179" s="645"/>
      <c r="EB179" s="645"/>
      <c r="EC179" s="645"/>
      <c r="ED179" s="645"/>
      <c r="EE179" s="645"/>
      <c r="EF179" s="645"/>
      <c r="EG179" s="645"/>
      <c r="EH179" s="645"/>
      <c r="EI179" s="645"/>
      <c r="EJ179" s="645"/>
      <c r="EK179" s="645"/>
      <c r="EL179" s="645"/>
      <c r="EM179" s="645"/>
      <c r="EN179" s="645"/>
      <c r="EO179" s="645"/>
      <c r="EP179" s="645"/>
      <c r="EQ179" s="645"/>
      <c r="ER179" s="645"/>
      <c r="ES179" s="645"/>
      <c r="ET179" s="645"/>
      <c r="EU179" s="645"/>
      <c r="EV179" s="645"/>
      <c r="EW179" s="645"/>
      <c r="EX179" s="645"/>
      <c r="EY179" s="645"/>
      <c r="EZ179" s="645"/>
      <c r="FA179" s="645"/>
      <c r="FB179" s="645"/>
      <c r="FC179" s="645"/>
      <c r="FD179" s="645"/>
      <c r="FE179" s="645"/>
      <c r="FF179" s="645"/>
      <c r="FG179" s="645"/>
      <c r="FH179" s="645"/>
      <c r="FI179" s="645"/>
      <c r="FJ179" s="645"/>
      <c r="FK179" s="645"/>
      <c r="FL179" s="645"/>
      <c r="FM179" s="645"/>
      <c r="FN179" s="645"/>
      <c r="FO179" s="645"/>
      <c r="FP179" s="645"/>
      <c r="FQ179" s="645"/>
      <c r="FR179" s="645"/>
      <c r="FS179" s="645"/>
      <c r="FT179" s="645"/>
      <c r="FU179" s="645"/>
      <c r="FV179" s="645"/>
      <c r="FW179" s="645"/>
      <c r="FX179" s="645"/>
      <c r="FY179" s="645"/>
      <c r="FZ179" s="645"/>
      <c r="GA179" s="645"/>
      <c r="GB179" s="645"/>
      <c r="GC179" s="645"/>
      <c r="GD179" s="645"/>
      <c r="GE179" s="645"/>
      <c r="GF179" s="645"/>
      <c r="GG179" s="645"/>
      <c r="GH179" s="645"/>
      <c r="GI179" s="645"/>
      <c r="GJ179" s="645"/>
      <c r="GK179" s="645"/>
      <c r="GL179" s="645"/>
      <c r="GM179" s="645"/>
      <c r="GN179" s="645"/>
      <c r="GO179" s="645"/>
      <c r="GP179" s="645"/>
      <c r="GQ179" s="645"/>
      <c r="GR179" s="645"/>
      <c r="GS179" s="645"/>
      <c r="GT179" s="645"/>
      <c r="GU179" s="645"/>
      <c r="GV179" s="645"/>
      <c r="GW179" s="645"/>
      <c r="GX179" s="645"/>
      <c r="GY179" s="645"/>
      <c r="GZ179" s="645"/>
      <c r="HA179" s="645"/>
      <c r="HB179" s="645"/>
      <c r="HC179" s="645"/>
      <c r="HD179" s="645"/>
      <c r="HE179" s="645"/>
      <c r="HF179" s="645"/>
      <c r="HG179" s="645"/>
      <c r="HH179" s="645"/>
      <c r="HI179" s="645"/>
      <c r="HJ179" s="645"/>
      <c r="HK179" s="645"/>
      <c r="HL179" s="645"/>
      <c r="HM179" s="645"/>
      <c r="HN179" s="645"/>
      <c r="HO179" s="645"/>
      <c r="HP179" s="645"/>
      <c r="HQ179" s="645"/>
      <c r="HR179" s="645"/>
      <c r="HS179" s="645"/>
      <c r="HT179" s="645"/>
      <c r="HU179" s="645"/>
      <c r="HV179" s="645"/>
      <c r="HW179" s="645"/>
      <c r="HX179" s="645"/>
      <c r="HY179" s="645"/>
      <c r="HZ179" s="645"/>
    </row>
    <row r="180" spans="1:234" s="769" customFormat="1" ht="51">
      <c r="A180" s="736"/>
      <c r="B180" s="59" t="s">
        <v>1369</v>
      </c>
      <c r="C180" s="643"/>
      <c r="D180" s="608"/>
      <c r="E180" s="644"/>
      <c r="F180" s="768"/>
      <c r="G180" s="645"/>
      <c r="H180" s="645"/>
      <c r="I180" s="645"/>
      <c r="J180" s="645"/>
      <c r="K180" s="645"/>
      <c r="L180" s="645"/>
      <c r="M180" s="645"/>
      <c r="N180" s="645"/>
      <c r="O180" s="645"/>
      <c r="P180" s="645"/>
      <c r="Q180" s="645"/>
      <c r="R180" s="645"/>
      <c r="S180" s="645"/>
      <c r="T180" s="645"/>
      <c r="U180" s="645"/>
      <c r="V180" s="645"/>
      <c r="W180" s="645"/>
      <c r="X180" s="645"/>
      <c r="Y180" s="645"/>
      <c r="Z180" s="645"/>
      <c r="AA180" s="645"/>
      <c r="AB180" s="645"/>
      <c r="AC180" s="645"/>
      <c r="AD180" s="645"/>
      <c r="AE180" s="645"/>
      <c r="AF180" s="645"/>
      <c r="AG180" s="645"/>
      <c r="AH180" s="645"/>
      <c r="AI180" s="645"/>
      <c r="AJ180" s="645"/>
      <c r="AK180" s="645"/>
      <c r="AL180" s="645"/>
      <c r="AM180" s="645"/>
      <c r="AN180" s="645"/>
      <c r="AO180" s="645"/>
      <c r="AP180" s="645"/>
      <c r="AQ180" s="645"/>
      <c r="AR180" s="645"/>
      <c r="AS180" s="645"/>
      <c r="AT180" s="645"/>
      <c r="AU180" s="645"/>
      <c r="AV180" s="645"/>
      <c r="AW180" s="645"/>
      <c r="AX180" s="645"/>
      <c r="AY180" s="645"/>
      <c r="AZ180" s="645"/>
      <c r="BA180" s="645"/>
      <c r="BB180" s="645"/>
      <c r="BC180" s="645"/>
      <c r="BD180" s="645"/>
      <c r="BE180" s="645"/>
      <c r="BF180" s="645"/>
      <c r="BG180" s="645"/>
      <c r="BH180" s="645"/>
      <c r="BI180" s="645"/>
      <c r="BJ180" s="645"/>
      <c r="BK180" s="645"/>
      <c r="BL180" s="645"/>
      <c r="BM180" s="645"/>
      <c r="BN180" s="645"/>
      <c r="BO180" s="645"/>
      <c r="BP180" s="645"/>
      <c r="BQ180" s="645"/>
      <c r="BR180" s="645"/>
      <c r="BS180" s="645"/>
      <c r="BT180" s="645"/>
      <c r="BU180" s="645"/>
      <c r="BV180" s="645"/>
      <c r="BW180" s="645"/>
      <c r="BX180" s="645"/>
      <c r="BY180" s="645"/>
      <c r="BZ180" s="645"/>
      <c r="CA180" s="645"/>
      <c r="CB180" s="645"/>
      <c r="CC180" s="645"/>
      <c r="CD180" s="645"/>
      <c r="CE180" s="645"/>
      <c r="CF180" s="645"/>
      <c r="CG180" s="645"/>
      <c r="CH180" s="645"/>
      <c r="CI180" s="645"/>
      <c r="CJ180" s="645"/>
      <c r="CK180" s="645"/>
      <c r="CL180" s="645"/>
      <c r="CM180" s="645"/>
      <c r="CN180" s="645"/>
      <c r="CO180" s="645"/>
      <c r="CP180" s="645"/>
      <c r="CQ180" s="645"/>
      <c r="CR180" s="645"/>
      <c r="CS180" s="645"/>
      <c r="CT180" s="645"/>
      <c r="CU180" s="645"/>
      <c r="CV180" s="645"/>
      <c r="CW180" s="645"/>
      <c r="CX180" s="645"/>
      <c r="CY180" s="645"/>
      <c r="CZ180" s="645"/>
      <c r="DA180" s="645"/>
      <c r="DB180" s="645"/>
      <c r="DC180" s="645"/>
      <c r="DD180" s="645"/>
      <c r="DE180" s="645"/>
      <c r="DF180" s="645"/>
      <c r="DG180" s="645"/>
      <c r="DH180" s="645"/>
      <c r="DI180" s="645"/>
      <c r="DJ180" s="645"/>
      <c r="DK180" s="645"/>
      <c r="DL180" s="645"/>
      <c r="DM180" s="645"/>
      <c r="DN180" s="645"/>
      <c r="DO180" s="645"/>
      <c r="DP180" s="645"/>
      <c r="DQ180" s="645"/>
      <c r="DR180" s="645"/>
      <c r="DS180" s="645"/>
      <c r="DT180" s="645"/>
      <c r="DU180" s="645"/>
      <c r="DV180" s="645"/>
      <c r="DW180" s="645"/>
      <c r="DX180" s="645"/>
      <c r="DY180" s="645"/>
      <c r="DZ180" s="645"/>
      <c r="EA180" s="645"/>
      <c r="EB180" s="645"/>
      <c r="EC180" s="645"/>
      <c r="ED180" s="645"/>
      <c r="EE180" s="645"/>
      <c r="EF180" s="645"/>
      <c r="EG180" s="645"/>
      <c r="EH180" s="645"/>
      <c r="EI180" s="645"/>
      <c r="EJ180" s="645"/>
      <c r="EK180" s="645"/>
      <c r="EL180" s="645"/>
      <c r="EM180" s="645"/>
      <c r="EN180" s="645"/>
      <c r="EO180" s="645"/>
      <c r="EP180" s="645"/>
      <c r="EQ180" s="645"/>
      <c r="ER180" s="645"/>
      <c r="ES180" s="645"/>
      <c r="ET180" s="645"/>
      <c r="EU180" s="645"/>
      <c r="EV180" s="645"/>
      <c r="EW180" s="645"/>
      <c r="EX180" s="645"/>
      <c r="EY180" s="645"/>
      <c r="EZ180" s="645"/>
      <c r="FA180" s="645"/>
      <c r="FB180" s="645"/>
      <c r="FC180" s="645"/>
      <c r="FD180" s="645"/>
      <c r="FE180" s="645"/>
      <c r="FF180" s="645"/>
      <c r="FG180" s="645"/>
      <c r="FH180" s="645"/>
      <c r="FI180" s="645"/>
      <c r="FJ180" s="645"/>
      <c r="FK180" s="645"/>
      <c r="FL180" s="645"/>
      <c r="FM180" s="645"/>
      <c r="FN180" s="645"/>
      <c r="FO180" s="645"/>
      <c r="FP180" s="645"/>
      <c r="FQ180" s="645"/>
      <c r="FR180" s="645"/>
      <c r="FS180" s="645"/>
      <c r="FT180" s="645"/>
      <c r="FU180" s="645"/>
      <c r="FV180" s="645"/>
      <c r="FW180" s="645"/>
      <c r="FX180" s="645"/>
      <c r="FY180" s="645"/>
      <c r="FZ180" s="645"/>
      <c r="GA180" s="645"/>
      <c r="GB180" s="645"/>
      <c r="GC180" s="645"/>
      <c r="GD180" s="645"/>
      <c r="GE180" s="645"/>
      <c r="GF180" s="645"/>
      <c r="GG180" s="645"/>
      <c r="GH180" s="645"/>
      <c r="GI180" s="645"/>
      <c r="GJ180" s="645"/>
      <c r="GK180" s="645"/>
      <c r="GL180" s="645"/>
      <c r="GM180" s="645"/>
      <c r="GN180" s="645"/>
      <c r="GO180" s="645"/>
      <c r="GP180" s="645"/>
      <c r="GQ180" s="645"/>
      <c r="GR180" s="645"/>
      <c r="GS180" s="645"/>
      <c r="GT180" s="645"/>
      <c r="GU180" s="645"/>
      <c r="GV180" s="645"/>
      <c r="GW180" s="645"/>
      <c r="GX180" s="645"/>
      <c r="GY180" s="645"/>
      <c r="GZ180" s="645"/>
      <c r="HA180" s="645"/>
      <c r="HB180" s="645"/>
      <c r="HC180" s="645"/>
      <c r="HD180" s="645"/>
      <c r="HE180" s="645"/>
      <c r="HF180" s="645"/>
      <c r="HG180" s="645"/>
      <c r="HH180" s="645"/>
      <c r="HI180" s="645"/>
      <c r="HJ180" s="645"/>
      <c r="HK180" s="645"/>
      <c r="HL180" s="645"/>
      <c r="HM180" s="645"/>
      <c r="HN180" s="645"/>
      <c r="HO180" s="645"/>
      <c r="HP180" s="645"/>
      <c r="HQ180" s="645"/>
      <c r="HR180" s="645"/>
      <c r="HS180" s="645"/>
      <c r="HT180" s="645"/>
      <c r="HU180" s="645"/>
      <c r="HV180" s="645"/>
      <c r="HW180" s="645"/>
      <c r="HX180" s="645"/>
      <c r="HY180" s="645"/>
      <c r="HZ180" s="645"/>
    </row>
    <row r="181" spans="1:234" s="645" customFormat="1" ht="25.5">
      <c r="A181" s="741"/>
      <c r="B181" s="245" t="s">
        <v>1370</v>
      </c>
      <c r="C181" s="753"/>
      <c r="D181" s="754"/>
      <c r="E181" s="755"/>
      <c r="F181" s="756"/>
      <c r="G181" s="643"/>
      <c r="H181" s="747"/>
      <c r="I181" s="747"/>
      <c r="J181" s="747"/>
      <c r="K181" s="747"/>
      <c r="L181" s="747"/>
    </row>
    <row r="182" spans="1:234" s="645" customFormat="1">
      <c r="A182" s="741"/>
      <c r="B182" s="757" t="s">
        <v>1380</v>
      </c>
      <c r="C182" s="743" t="s">
        <v>419</v>
      </c>
      <c r="D182" s="744">
        <v>10</v>
      </c>
      <c r="E182" s="745"/>
      <c r="F182" s="746">
        <f>E182*D182</f>
        <v>0</v>
      </c>
      <c r="G182" s="643"/>
      <c r="H182" s="747"/>
      <c r="I182" s="747"/>
      <c r="J182" s="747"/>
      <c r="K182" s="747"/>
      <c r="L182" s="747"/>
    </row>
    <row r="183" spans="1:234" s="645" customFormat="1">
      <c r="A183" s="727"/>
      <c r="B183" s="748"/>
      <c r="C183" s="725"/>
      <c r="D183" s="749"/>
      <c r="E183" s="169"/>
      <c r="F183" s="728"/>
      <c r="G183" s="725"/>
      <c r="H183" s="726"/>
      <c r="I183" s="726"/>
      <c r="J183" s="726"/>
      <c r="K183" s="726"/>
      <c r="L183" s="726"/>
    </row>
    <row r="184" spans="1:234" s="769" customFormat="1" ht="38.25">
      <c r="A184" s="770" t="s">
        <v>2758</v>
      </c>
      <c r="B184" s="771" t="s">
        <v>2759</v>
      </c>
      <c r="C184" s="753"/>
      <c r="D184" s="644"/>
      <c r="E184" s="644"/>
      <c r="F184" s="768"/>
      <c r="G184" s="645"/>
      <c r="H184" s="645"/>
    </row>
    <row r="185" spans="1:234" s="645" customFormat="1" ht="89.25">
      <c r="B185" s="59" t="s">
        <v>2760</v>
      </c>
      <c r="C185" s="643"/>
      <c r="D185" s="772"/>
      <c r="E185" s="772"/>
      <c r="F185" s="773"/>
    </row>
    <row r="186" spans="1:234" s="645" customFormat="1" ht="38.25">
      <c r="A186" s="774"/>
      <c r="B186" s="59" t="s">
        <v>1337</v>
      </c>
      <c r="C186" s="643"/>
      <c r="D186" s="772"/>
      <c r="E186" s="772"/>
      <c r="F186" s="773"/>
    </row>
    <row r="187" spans="1:234" s="645" customFormat="1" ht="38.25">
      <c r="A187" s="774"/>
      <c r="B187" s="59" t="s">
        <v>1338</v>
      </c>
      <c r="C187" s="643"/>
      <c r="D187" s="772"/>
      <c r="E187" s="772"/>
      <c r="F187" s="773"/>
    </row>
    <row r="188" spans="1:234" s="645" customFormat="1" ht="76.5">
      <c r="A188" s="774"/>
      <c r="B188" s="59" t="s">
        <v>2761</v>
      </c>
      <c r="C188" s="643"/>
      <c r="D188" s="772"/>
      <c r="E188" s="772"/>
      <c r="F188" s="773"/>
    </row>
    <row r="189" spans="1:234" s="645" customFormat="1" ht="51">
      <c r="A189" s="774"/>
      <c r="B189" s="59" t="s">
        <v>2762</v>
      </c>
      <c r="C189" s="643"/>
      <c r="D189" s="772"/>
      <c r="E189" s="772"/>
      <c r="F189" s="773"/>
    </row>
    <row r="190" spans="1:234" s="776" customFormat="1" ht="25.5">
      <c r="A190" s="774"/>
      <c r="B190" s="64" t="s">
        <v>1342</v>
      </c>
      <c r="C190" s="743" t="s">
        <v>430</v>
      </c>
      <c r="D190" s="775">
        <v>2</v>
      </c>
      <c r="E190" s="745"/>
      <c r="F190" s="746">
        <f>E190*D190</f>
        <v>0</v>
      </c>
    </row>
    <row r="191" spans="1:234" s="645" customFormat="1">
      <c r="A191" s="774"/>
      <c r="B191" s="59"/>
      <c r="C191" s="643"/>
      <c r="D191" s="777"/>
      <c r="E191" s="778"/>
      <c r="F191" s="779"/>
    </row>
    <row r="192" spans="1:234" s="769" customFormat="1" ht="38.25">
      <c r="A192" s="770" t="s">
        <v>2763</v>
      </c>
      <c r="B192" s="771" t="s">
        <v>2764</v>
      </c>
      <c r="C192" s="753"/>
      <c r="D192" s="644"/>
      <c r="E192" s="644"/>
      <c r="F192" s="768"/>
      <c r="G192" s="645"/>
      <c r="H192" s="645"/>
    </row>
    <row r="193" spans="1:12" s="645" customFormat="1" ht="76.5">
      <c r="B193" s="59" t="s">
        <v>2765</v>
      </c>
      <c r="C193" s="643"/>
      <c r="D193" s="772"/>
      <c r="E193" s="772"/>
      <c r="F193" s="773"/>
    </row>
    <row r="194" spans="1:12" s="776" customFormat="1">
      <c r="A194" s="774"/>
      <c r="B194" s="64" t="s">
        <v>2766</v>
      </c>
      <c r="C194" s="743" t="s">
        <v>430</v>
      </c>
      <c r="D194" s="775">
        <v>2</v>
      </c>
      <c r="E194" s="745"/>
      <c r="F194" s="746">
        <f>E194*D194</f>
        <v>0</v>
      </c>
    </row>
    <row r="195" spans="1:12" s="645" customFormat="1">
      <c r="A195" s="774"/>
      <c r="B195" s="59"/>
      <c r="C195" s="643"/>
      <c r="D195" s="777"/>
      <c r="E195" s="778"/>
      <c r="F195" s="779"/>
    </row>
    <row r="196" spans="1:12" s="645" customFormat="1">
      <c r="A196" s="750"/>
      <c r="B196" s="1410" t="s">
        <v>2767</v>
      </c>
      <c r="C196" s="1410"/>
      <c r="D196" s="1410"/>
      <c r="E196" s="1410"/>
      <c r="F196" s="751">
        <f>SUM(F111:F194)</f>
        <v>0</v>
      </c>
      <c r="G196" s="725"/>
      <c r="H196" s="726"/>
      <c r="I196" s="726"/>
      <c r="J196" s="726"/>
      <c r="K196" s="726"/>
      <c r="L196" s="726"/>
    </row>
    <row r="197" spans="1:12" s="645" customFormat="1">
      <c r="A197" s="727"/>
      <c r="B197" s="765"/>
      <c r="C197" s="765"/>
      <c r="D197" s="765"/>
      <c r="E197" s="765"/>
      <c r="F197" s="728"/>
      <c r="G197" s="725"/>
      <c r="H197" s="726"/>
      <c r="I197" s="726"/>
      <c r="J197" s="726"/>
      <c r="K197" s="726"/>
      <c r="L197" s="726"/>
    </row>
    <row r="198" spans="1:12" s="645" customFormat="1">
      <c r="A198" s="727"/>
      <c r="B198" s="765"/>
      <c r="C198" s="765"/>
      <c r="D198" s="765"/>
      <c r="E198" s="765"/>
      <c r="F198" s="728"/>
      <c r="G198" s="725"/>
      <c r="H198" s="726"/>
      <c r="I198" s="726"/>
      <c r="J198" s="726"/>
      <c r="K198" s="726"/>
      <c r="L198" s="726"/>
    </row>
    <row r="199" spans="1:12" s="168" customFormat="1">
      <c r="A199" s="729" t="s">
        <v>558</v>
      </c>
      <c r="B199" s="1410" t="s">
        <v>2768</v>
      </c>
      <c r="C199" s="1410"/>
      <c r="D199" s="1410"/>
      <c r="E199" s="1410"/>
      <c r="F199" s="1410"/>
      <c r="G199" s="725"/>
      <c r="H199" s="726"/>
      <c r="I199" s="726"/>
      <c r="J199" s="726"/>
      <c r="K199" s="726"/>
      <c r="L199" s="726"/>
    </row>
    <row r="200" spans="1:12" s="168" customFormat="1">
      <c r="A200" s="730"/>
      <c r="B200" s="731"/>
      <c r="C200" s="732"/>
      <c r="D200" s="733"/>
      <c r="E200" s="734"/>
      <c r="F200" s="735"/>
      <c r="G200" s="725"/>
      <c r="H200" s="726"/>
      <c r="I200" s="726"/>
      <c r="J200" s="726"/>
      <c r="K200" s="726"/>
      <c r="L200" s="726"/>
    </row>
    <row r="201" spans="1:12" s="168" customFormat="1">
      <c r="A201" s="729" t="s">
        <v>590</v>
      </c>
      <c r="B201" s="780" t="s">
        <v>444</v>
      </c>
      <c r="C201" s="781"/>
      <c r="D201" s="782"/>
      <c r="E201" s="783"/>
      <c r="F201" s="751"/>
      <c r="G201" s="725"/>
      <c r="H201" s="726"/>
      <c r="I201" s="726"/>
      <c r="J201" s="726"/>
      <c r="K201" s="726"/>
      <c r="L201" s="726"/>
    </row>
    <row r="202" spans="1:12" ht="17.25" customHeight="1">
      <c r="A202" s="736"/>
      <c r="B202" s="737"/>
      <c r="C202" s="722"/>
      <c r="D202" s="738"/>
      <c r="E202" s="739"/>
    </row>
    <row r="203" spans="1:12" ht="25.5">
      <c r="A203" s="727" t="s">
        <v>591</v>
      </c>
      <c r="B203" s="740" t="s">
        <v>2769</v>
      </c>
      <c r="C203" s="722"/>
      <c r="D203" s="738"/>
      <c r="E203" s="739"/>
    </row>
    <row r="204" spans="1:12" s="645" customFormat="1" ht="114.75">
      <c r="A204" s="727"/>
      <c r="B204" s="59" t="s">
        <v>2770</v>
      </c>
      <c r="C204" s="722"/>
      <c r="D204" s="738"/>
      <c r="E204" s="739"/>
      <c r="F204" s="728"/>
      <c r="G204" s="725"/>
      <c r="H204" s="726"/>
      <c r="I204" s="726"/>
      <c r="J204" s="726"/>
      <c r="K204" s="726"/>
      <c r="L204" s="726"/>
    </row>
    <row r="205" spans="1:12" s="645" customFormat="1">
      <c r="A205" s="741"/>
      <c r="B205" s="742" t="s">
        <v>2771</v>
      </c>
      <c r="C205" s="743" t="s">
        <v>430</v>
      </c>
      <c r="D205" s="744">
        <v>110</v>
      </c>
      <c r="E205" s="745"/>
      <c r="F205" s="746">
        <f>E205*D205</f>
        <v>0</v>
      </c>
      <c r="G205" s="643"/>
      <c r="H205" s="747"/>
      <c r="I205" s="747"/>
      <c r="J205" s="747"/>
      <c r="K205" s="747"/>
      <c r="L205" s="747"/>
    </row>
    <row r="206" spans="1:12" s="645" customFormat="1">
      <c r="A206" s="727"/>
      <c r="B206" s="748"/>
      <c r="C206" s="725"/>
      <c r="D206" s="749"/>
      <c r="E206" s="169"/>
      <c r="F206" s="728"/>
      <c r="G206" s="725"/>
      <c r="H206" s="726"/>
      <c r="I206" s="726"/>
      <c r="J206" s="726"/>
      <c r="K206" s="726"/>
      <c r="L206" s="726"/>
    </row>
    <row r="207" spans="1:12" s="645" customFormat="1">
      <c r="A207" s="750"/>
      <c r="B207" s="1410" t="s">
        <v>2680</v>
      </c>
      <c r="C207" s="1410"/>
      <c r="D207" s="1410"/>
      <c r="E207" s="1410"/>
      <c r="F207" s="751">
        <f>SUM(F202:F206)</f>
        <v>0</v>
      </c>
      <c r="G207" s="725"/>
      <c r="H207" s="726"/>
      <c r="I207" s="726"/>
      <c r="J207" s="726"/>
      <c r="K207" s="726"/>
      <c r="L207" s="726"/>
    </row>
    <row r="208" spans="1:12" s="645" customFormat="1">
      <c r="A208" s="727"/>
      <c r="B208" s="63"/>
      <c r="C208" s="725"/>
      <c r="D208" s="749"/>
      <c r="E208" s="169"/>
      <c r="F208" s="728"/>
      <c r="G208" s="725"/>
      <c r="H208" s="726"/>
      <c r="I208" s="726"/>
      <c r="J208" s="726"/>
      <c r="K208" s="726"/>
      <c r="L208" s="726"/>
    </row>
    <row r="209" spans="1:12" s="645" customFormat="1">
      <c r="A209" s="727"/>
      <c r="B209" s="63"/>
      <c r="C209" s="725"/>
      <c r="D209" s="749"/>
      <c r="E209" s="169"/>
      <c r="F209" s="728"/>
      <c r="G209" s="725"/>
      <c r="H209" s="726"/>
      <c r="I209" s="726"/>
      <c r="J209" s="726"/>
      <c r="K209" s="726"/>
      <c r="L209" s="726"/>
    </row>
    <row r="210" spans="1:12" s="168" customFormat="1">
      <c r="A210" s="729" t="s">
        <v>592</v>
      </c>
      <c r="B210" s="780" t="s">
        <v>582</v>
      </c>
      <c r="C210" s="781"/>
      <c r="D210" s="782"/>
      <c r="E210" s="783"/>
      <c r="F210" s="751"/>
      <c r="G210" s="725"/>
      <c r="H210" s="726"/>
      <c r="I210" s="726"/>
      <c r="J210" s="726"/>
      <c r="K210" s="726"/>
      <c r="L210" s="726"/>
    </row>
    <row r="211" spans="1:12" s="168" customFormat="1">
      <c r="A211" s="736"/>
      <c r="B211" s="63"/>
      <c r="C211" s="758"/>
      <c r="D211" s="738"/>
      <c r="E211" s="739"/>
      <c r="F211" s="728"/>
      <c r="G211" s="725"/>
      <c r="H211" s="726"/>
      <c r="I211" s="726"/>
      <c r="J211" s="726"/>
      <c r="K211" s="726"/>
      <c r="L211" s="726"/>
    </row>
    <row r="212" spans="1:12" s="791" customFormat="1" ht="89.25">
      <c r="A212" s="784" t="s">
        <v>593</v>
      </c>
      <c r="B212" s="752" t="s">
        <v>2772</v>
      </c>
      <c r="C212" s="785"/>
      <c r="D212" s="786"/>
      <c r="E212" s="787"/>
      <c r="F212" s="788"/>
      <c r="G212" s="784"/>
      <c r="H212" s="789"/>
      <c r="I212" s="790"/>
      <c r="J212" s="790"/>
      <c r="K212" s="790"/>
      <c r="L212" s="790"/>
    </row>
    <row r="213" spans="1:12" s="791" customFormat="1">
      <c r="A213" s="784"/>
      <c r="B213" s="792" t="s">
        <v>2773</v>
      </c>
      <c r="C213" s="793" t="s">
        <v>429</v>
      </c>
      <c r="D213" s="794">
        <v>3</v>
      </c>
      <c r="E213" s="745"/>
      <c r="F213" s="795">
        <f>E213*D213</f>
        <v>0</v>
      </c>
      <c r="G213" s="784"/>
      <c r="H213" s="789"/>
      <c r="I213" s="790"/>
      <c r="J213" s="790"/>
      <c r="K213" s="790"/>
      <c r="L213" s="790"/>
    </row>
    <row r="214" spans="1:12" s="791" customFormat="1">
      <c r="A214" s="784"/>
      <c r="B214" s="796"/>
      <c r="C214" s="785"/>
      <c r="D214" s="786"/>
      <c r="E214" s="797"/>
      <c r="F214" s="788"/>
      <c r="G214" s="784"/>
      <c r="H214" s="789"/>
      <c r="I214" s="790"/>
      <c r="J214" s="790"/>
      <c r="K214" s="790"/>
      <c r="L214" s="790"/>
    </row>
    <row r="215" spans="1:12" s="168" customFormat="1" ht="25.5">
      <c r="A215" s="727" t="s">
        <v>594</v>
      </c>
      <c r="B215" s="59" t="s">
        <v>2774</v>
      </c>
      <c r="C215" s="758"/>
      <c r="D215" s="738"/>
      <c r="E215" s="739"/>
      <c r="F215" s="728"/>
      <c r="G215" s="725"/>
      <c r="H215" s="726"/>
      <c r="I215" s="726"/>
      <c r="J215" s="726"/>
      <c r="K215" s="726"/>
      <c r="L215" s="726"/>
    </row>
    <row r="216" spans="1:12" s="766" customFormat="1" ht="191.25">
      <c r="A216" s="727"/>
      <c r="B216" s="59" t="s">
        <v>2775</v>
      </c>
      <c r="C216" s="758"/>
      <c r="D216" s="798"/>
      <c r="E216" s="722"/>
      <c r="F216" s="799"/>
      <c r="G216" s="725"/>
      <c r="H216" s="726"/>
      <c r="I216" s="726"/>
      <c r="J216" s="726"/>
      <c r="K216" s="726"/>
      <c r="L216" s="726"/>
    </row>
    <row r="217" spans="1:12" ht="25.5">
      <c r="A217" s="741"/>
      <c r="B217" s="245" t="s">
        <v>2707</v>
      </c>
      <c r="C217" s="753"/>
      <c r="D217" s="800"/>
      <c r="E217" s="801"/>
      <c r="F217" s="802"/>
      <c r="G217" s="643"/>
      <c r="H217" s="747"/>
      <c r="I217" s="747"/>
      <c r="J217" s="747"/>
      <c r="K217" s="747"/>
      <c r="L217" s="747"/>
    </row>
    <row r="218" spans="1:12">
      <c r="A218" s="741"/>
      <c r="B218" s="757" t="s">
        <v>2776</v>
      </c>
      <c r="C218" s="743" t="s">
        <v>430</v>
      </c>
      <c r="D218" s="803">
        <v>110</v>
      </c>
      <c r="E218" s="745"/>
      <c r="F218" s="746">
        <f>E218*D218</f>
        <v>0</v>
      </c>
      <c r="G218" s="643"/>
      <c r="H218" s="747"/>
      <c r="I218" s="747"/>
      <c r="J218" s="747"/>
      <c r="K218" s="747"/>
      <c r="L218" s="747"/>
    </row>
    <row r="219" spans="1:12" s="766" customFormat="1">
      <c r="A219" s="727"/>
      <c r="B219" s="748"/>
      <c r="C219" s="758"/>
      <c r="D219" s="798"/>
      <c r="E219" s="722"/>
      <c r="F219" s="799"/>
      <c r="G219" s="725"/>
      <c r="H219" s="726"/>
      <c r="I219" s="726"/>
      <c r="J219" s="726"/>
      <c r="K219" s="726"/>
      <c r="L219" s="726"/>
    </row>
    <row r="220" spans="1:12" s="766" customFormat="1" ht="25.5">
      <c r="A220" s="727" t="s">
        <v>595</v>
      </c>
      <c r="B220" s="642" t="s">
        <v>2777</v>
      </c>
      <c r="C220" s="758"/>
      <c r="D220" s="798"/>
      <c r="E220" s="722"/>
      <c r="F220" s="799"/>
      <c r="G220" s="725"/>
      <c r="H220" s="726"/>
      <c r="I220" s="726"/>
      <c r="J220" s="726"/>
      <c r="K220" s="726"/>
      <c r="L220" s="726"/>
    </row>
    <row r="221" spans="1:12" s="168" customFormat="1" ht="114.75">
      <c r="A221" s="725"/>
      <c r="B221" s="59" t="s">
        <v>2778</v>
      </c>
      <c r="C221" s="758"/>
      <c r="D221" s="738"/>
      <c r="E221" s="739"/>
      <c r="F221" s="799"/>
      <c r="G221" s="725"/>
      <c r="H221" s="726"/>
      <c r="I221" s="726"/>
      <c r="J221" s="726"/>
      <c r="K221" s="726"/>
      <c r="L221" s="726"/>
    </row>
    <row r="222" spans="1:12" s="645" customFormat="1" ht="38.25">
      <c r="A222" s="643"/>
      <c r="B222" s="245" t="s">
        <v>2779</v>
      </c>
      <c r="C222" s="753"/>
      <c r="D222" s="754"/>
      <c r="E222" s="755"/>
      <c r="F222" s="802"/>
      <c r="G222" s="643"/>
      <c r="H222" s="747"/>
      <c r="I222" s="747"/>
      <c r="J222" s="747"/>
      <c r="K222" s="747"/>
      <c r="L222" s="747"/>
    </row>
    <row r="223" spans="1:12" s="645" customFormat="1">
      <c r="A223" s="741"/>
      <c r="B223" s="757" t="s">
        <v>2780</v>
      </c>
      <c r="C223" s="743" t="s">
        <v>429</v>
      </c>
      <c r="D223" s="744">
        <v>5</v>
      </c>
      <c r="E223" s="745"/>
      <c r="F223" s="746">
        <f>E223*D223</f>
        <v>0</v>
      </c>
      <c r="G223" s="643"/>
      <c r="H223" s="747"/>
      <c r="I223" s="747"/>
      <c r="J223" s="747"/>
      <c r="K223" s="747"/>
      <c r="L223" s="747"/>
    </row>
    <row r="224" spans="1:12" s="168" customFormat="1" ht="14.25" customHeight="1">
      <c r="A224" s="727"/>
      <c r="B224" s="59"/>
      <c r="C224" s="758"/>
      <c r="D224" s="738"/>
      <c r="E224" s="739"/>
      <c r="F224" s="728"/>
      <c r="G224" s="725"/>
      <c r="H224" s="726"/>
      <c r="I224" s="726"/>
      <c r="J224" s="726"/>
      <c r="K224" s="726"/>
      <c r="L224" s="726"/>
    </row>
    <row r="225" spans="1:12" s="791" customFormat="1" ht="63.75">
      <c r="A225" s="784" t="s">
        <v>596</v>
      </c>
      <c r="B225" s="752" t="s">
        <v>597</v>
      </c>
      <c r="C225" s="785"/>
      <c r="D225" s="786"/>
      <c r="E225" s="804"/>
      <c r="F225" s="788"/>
      <c r="G225" s="784"/>
      <c r="H225" s="789"/>
      <c r="I225" s="790"/>
      <c r="J225" s="790"/>
      <c r="K225" s="790"/>
      <c r="L225" s="790"/>
    </row>
    <row r="226" spans="1:12" s="791" customFormat="1">
      <c r="A226" s="784"/>
      <c r="B226" s="792" t="s">
        <v>598</v>
      </c>
      <c r="C226" s="793" t="s">
        <v>429</v>
      </c>
      <c r="D226" s="794">
        <v>14</v>
      </c>
      <c r="E226" s="745"/>
      <c r="F226" s="795">
        <f>E226*D226</f>
        <v>0</v>
      </c>
      <c r="G226" s="784"/>
      <c r="H226" s="789"/>
      <c r="I226" s="790"/>
      <c r="J226" s="790"/>
      <c r="K226" s="790"/>
      <c r="L226" s="790"/>
    </row>
    <row r="227" spans="1:12" s="791" customFormat="1" ht="14.25" customHeight="1">
      <c r="A227" s="784"/>
      <c r="B227" s="805"/>
      <c r="C227" s="785"/>
      <c r="D227" s="786"/>
      <c r="E227" s="806"/>
      <c r="F227" s="788"/>
      <c r="G227" s="784"/>
      <c r="H227" s="789"/>
      <c r="I227" s="790"/>
      <c r="J227" s="790"/>
      <c r="K227" s="790"/>
      <c r="L227" s="790"/>
    </row>
    <row r="228" spans="1:12" s="791" customFormat="1" ht="114.75">
      <c r="A228" s="784" t="s">
        <v>599</v>
      </c>
      <c r="B228" s="59" t="s">
        <v>2781</v>
      </c>
      <c r="C228" s="784"/>
      <c r="D228" s="807"/>
      <c r="E228" s="808"/>
      <c r="F228" s="788"/>
      <c r="G228" s="784"/>
      <c r="H228" s="789"/>
      <c r="I228" s="790"/>
      <c r="J228" s="790"/>
      <c r="K228" s="790"/>
      <c r="L228" s="790"/>
    </row>
    <row r="229" spans="1:12" s="791" customFormat="1" ht="25.5">
      <c r="A229" s="784"/>
      <c r="B229" s="245" t="s">
        <v>2707</v>
      </c>
      <c r="C229" s="784"/>
      <c r="D229" s="807"/>
      <c r="E229" s="809"/>
      <c r="F229" s="788"/>
      <c r="G229" s="784"/>
      <c r="H229" s="789"/>
      <c r="I229" s="790"/>
      <c r="J229" s="790"/>
      <c r="K229" s="790"/>
      <c r="L229" s="790"/>
    </row>
    <row r="230" spans="1:12" s="791" customFormat="1">
      <c r="A230" s="784"/>
      <c r="B230" s="792" t="s">
        <v>602</v>
      </c>
      <c r="C230" s="793" t="s">
        <v>430</v>
      </c>
      <c r="D230" s="794">
        <v>37</v>
      </c>
      <c r="E230" s="763"/>
      <c r="F230" s="795">
        <f>E230*D230</f>
        <v>0</v>
      </c>
      <c r="G230" s="784"/>
      <c r="H230" s="789"/>
      <c r="I230" s="790"/>
      <c r="J230" s="790"/>
      <c r="K230" s="790"/>
      <c r="L230" s="790"/>
    </row>
    <row r="231" spans="1:12" s="791" customFormat="1">
      <c r="A231" s="784"/>
      <c r="B231" s="792" t="s">
        <v>603</v>
      </c>
      <c r="C231" s="793" t="s">
        <v>430</v>
      </c>
      <c r="D231" s="794">
        <v>20</v>
      </c>
      <c r="E231" s="764"/>
      <c r="F231" s="795">
        <f>E231*D231</f>
        <v>0</v>
      </c>
      <c r="G231" s="784"/>
      <c r="H231" s="789"/>
      <c r="I231" s="790"/>
      <c r="J231" s="790"/>
      <c r="K231" s="790"/>
      <c r="L231" s="790"/>
    </row>
    <row r="232" spans="1:12" s="791" customFormat="1">
      <c r="A232" s="784"/>
      <c r="B232" s="792" t="s">
        <v>604</v>
      </c>
      <c r="C232" s="793" t="s">
        <v>430</v>
      </c>
      <c r="D232" s="794">
        <v>10</v>
      </c>
      <c r="E232" s="745"/>
      <c r="F232" s="795">
        <f>E232*D232</f>
        <v>0</v>
      </c>
      <c r="G232" s="784"/>
      <c r="H232" s="789"/>
      <c r="I232" s="790"/>
      <c r="J232" s="790"/>
      <c r="K232" s="790"/>
      <c r="L232" s="790"/>
    </row>
    <row r="233" spans="1:12" s="791" customFormat="1">
      <c r="A233" s="784"/>
      <c r="B233" s="752"/>
      <c r="C233" s="784"/>
      <c r="D233" s="807"/>
      <c r="E233" s="808"/>
      <c r="F233" s="788"/>
      <c r="G233" s="784"/>
      <c r="H233" s="789"/>
      <c r="I233" s="790"/>
      <c r="J233" s="790"/>
      <c r="K233" s="790"/>
      <c r="L233" s="790"/>
    </row>
    <row r="234" spans="1:12" s="791" customFormat="1" ht="25.5">
      <c r="A234" s="784" t="s">
        <v>601</v>
      </c>
      <c r="B234" s="752" t="s">
        <v>2782</v>
      </c>
      <c r="C234" s="784"/>
      <c r="D234" s="807"/>
      <c r="E234" s="808"/>
      <c r="F234" s="788"/>
      <c r="G234" s="784"/>
      <c r="H234" s="789"/>
      <c r="I234" s="790"/>
      <c r="J234" s="790"/>
      <c r="K234" s="790"/>
      <c r="L234" s="790"/>
    </row>
    <row r="235" spans="1:12" s="168" customFormat="1" ht="89.25">
      <c r="A235" s="725"/>
      <c r="B235" s="59" t="s">
        <v>2783</v>
      </c>
      <c r="C235" s="758"/>
      <c r="D235" s="738"/>
      <c r="E235" s="739"/>
      <c r="F235" s="799"/>
      <c r="G235" s="725"/>
      <c r="H235" s="726"/>
      <c r="I235" s="726"/>
      <c r="J235" s="726"/>
      <c r="K235" s="726"/>
      <c r="L235" s="726"/>
    </row>
    <row r="236" spans="1:12" s="168" customFormat="1" ht="76.5">
      <c r="A236" s="725"/>
      <c r="B236" s="59" t="s">
        <v>2784</v>
      </c>
      <c r="C236" s="758"/>
      <c r="D236" s="738"/>
      <c r="E236" s="739"/>
      <c r="F236" s="799"/>
      <c r="G236" s="725"/>
      <c r="H236" s="726"/>
      <c r="I236" s="726"/>
      <c r="J236" s="726"/>
      <c r="K236" s="726"/>
      <c r="L236" s="726"/>
    </row>
    <row r="237" spans="1:12" s="645" customFormat="1" ht="25.5">
      <c r="A237" s="741"/>
      <c r="B237" s="742" t="s">
        <v>2785</v>
      </c>
      <c r="C237" s="743" t="s">
        <v>429</v>
      </c>
      <c r="D237" s="744">
        <v>7</v>
      </c>
      <c r="E237" s="745"/>
      <c r="F237" s="746">
        <f>E237*D237</f>
        <v>0</v>
      </c>
      <c r="G237" s="643"/>
      <c r="H237" s="747"/>
      <c r="I237" s="747"/>
      <c r="J237" s="747"/>
      <c r="K237" s="747"/>
      <c r="L237" s="747"/>
    </row>
    <row r="238" spans="1:12" s="645" customFormat="1" ht="13.5" thickBot="1">
      <c r="A238" s="727"/>
      <c r="B238" s="810"/>
      <c r="C238" s="758"/>
      <c r="D238" s="738"/>
      <c r="E238" s="739"/>
      <c r="F238" s="728"/>
      <c r="G238" s="725"/>
      <c r="H238" s="726"/>
      <c r="I238" s="726"/>
      <c r="J238" s="726"/>
      <c r="K238" s="726"/>
      <c r="L238" s="726"/>
    </row>
    <row r="239" spans="1:12" s="645" customFormat="1" ht="13.5" thickBot="1">
      <c r="A239" s="750"/>
      <c r="B239" s="1410" t="s">
        <v>2714</v>
      </c>
      <c r="C239" s="1410"/>
      <c r="D239" s="1410"/>
      <c r="E239" s="1410"/>
      <c r="F239" s="759">
        <f>SUM(F211:F238)</f>
        <v>0</v>
      </c>
      <c r="G239" s="725"/>
      <c r="H239" s="726"/>
      <c r="I239" s="726"/>
      <c r="J239" s="726"/>
      <c r="K239" s="726"/>
      <c r="L239" s="726"/>
    </row>
    <row r="240" spans="1:12" s="645" customFormat="1">
      <c r="A240" s="727"/>
      <c r="B240" s="59"/>
      <c r="C240" s="725"/>
      <c r="D240" s="749"/>
      <c r="E240" s="169"/>
      <c r="F240" s="728"/>
      <c r="G240" s="725"/>
      <c r="H240" s="726"/>
      <c r="I240" s="726"/>
      <c r="J240" s="726"/>
      <c r="K240" s="726"/>
      <c r="L240" s="726"/>
    </row>
    <row r="241" spans="1:12" s="168" customFormat="1">
      <c r="A241" s="725"/>
      <c r="B241" s="59"/>
      <c r="C241" s="725"/>
      <c r="D241" s="749"/>
      <c r="E241" s="169"/>
      <c r="F241" s="728"/>
      <c r="G241" s="725"/>
      <c r="H241" s="726"/>
      <c r="I241" s="726"/>
      <c r="J241" s="726"/>
      <c r="K241" s="726"/>
      <c r="L241" s="726"/>
    </row>
    <row r="242" spans="1:12" s="168" customFormat="1">
      <c r="A242" s="729" t="s">
        <v>605</v>
      </c>
      <c r="B242" s="780" t="s">
        <v>1305</v>
      </c>
      <c r="C242" s="781"/>
      <c r="D242" s="782"/>
      <c r="E242" s="783"/>
      <c r="F242" s="751"/>
      <c r="G242" s="725"/>
      <c r="H242" s="726"/>
      <c r="I242" s="726"/>
      <c r="J242" s="726"/>
      <c r="K242" s="726"/>
      <c r="L242" s="726"/>
    </row>
    <row r="243" spans="1:12" s="645" customFormat="1">
      <c r="A243" s="725"/>
      <c r="B243" s="748"/>
      <c r="C243" s="725"/>
      <c r="D243" s="749"/>
      <c r="E243" s="811"/>
      <c r="F243" s="728"/>
      <c r="G243" s="725"/>
      <c r="H243" s="726"/>
      <c r="I243" s="726"/>
      <c r="J243" s="726"/>
      <c r="K243" s="726"/>
      <c r="L243" s="726"/>
    </row>
    <row r="244" spans="1:12" s="168" customFormat="1" ht="63.75">
      <c r="A244" s="725" t="s">
        <v>607</v>
      </c>
      <c r="B244" s="59" t="s">
        <v>2786</v>
      </c>
      <c r="C244" s="758"/>
      <c r="D244" s="738"/>
      <c r="E244" s="739"/>
      <c r="F244" s="728"/>
      <c r="G244" s="725"/>
      <c r="H244" s="726"/>
      <c r="I244" s="726"/>
      <c r="J244" s="726"/>
      <c r="K244" s="726"/>
      <c r="L244" s="726"/>
    </row>
    <row r="245" spans="1:12" s="645" customFormat="1">
      <c r="A245" s="643"/>
      <c r="B245" s="742" t="s">
        <v>2787</v>
      </c>
      <c r="C245" s="743" t="s">
        <v>430</v>
      </c>
      <c r="D245" s="744">
        <f>D205</f>
        <v>110</v>
      </c>
      <c r="E245" s="745"/>
      <c r="F245" s="746">
        <f>E245*D245</f>
        <v>0</v>
      </c>
      <c r="G245" s="643"/>
      <c r="H245" s="747"/>
      <c r="I245" s="747"/>
      <c r="J245" s="747"/>
      <c r="K245" s="747"/>
      <c r="L245" s="747"/>
    </row>
    <row r="246" spans="1:12" s="645" customFormat="1" ht="13.5" thickBot="1">
      <c r="A246" s="725"/>
      <c r="B246" s="59"/>
      <c r="C246" s="725"/>
      <c r="D246" s="749"/>
      <c r="E246" s="811"/>
      <c r="F246" s="728"/>
      <c r="G246" s="725"/>
      <c r="H246" s="726"/>
      <c r="I246" s="726"/>
      <c r="J246" s="726"/>
      <c r="K246" s="726"/>
      <c r="L246" s="726"/>
    </row>
    <row r="247" spans="1:12" s="645" customFormat="1" ht="13.5" thickBot="1">
      <c r="A247" s="750"/>
      <c r="B247" s="1410" t="s">
        <v>2788</v>
      </c>
      <c r="C247" s="1410"/>
      <c r="D247" s="1410"/>
      <c r="E247" s="1410"/>
      <c r="F247" s="759">
        <f>SUM(F243:F246)</f>
        <v>0</v>
      </c>
      <c r="G247" s="725"/>
      <c r="H247" s="726"/>
      <c r="I247" s="726"/>
      <c r="J247" s="726"/>
      <c r="K247" s="726"/>
      <c r="L247" s="726"/>
    </row>
    <row r="248" spans="1:12" s="645" customFormat="1">
      <c r="A248" s="727"/>
      <c r="B248" s="63"/>
      <c r="C248" s="725"/>
      <c r="D248" s="749"/>
      <c r="E248" s="169"/>
      <c r="F248" s="728"/>
      <c r="G248" s="725"/>
      <c r="H248" s="726"/>
      <c r="I248" s="726"/>
      <c r="J248" s="726"/>
      <c r="K248" s="726"/>
      <c r="L248" s="726"/>
    </row>
    <row r="249" spans="1:12" s="645" customFormat="1">
      <c r="A249" s="725"/>
      <c r="B249" s="748"/>
      <c r="C249" s="725"/>
      <c r="D249" s="749"/>
      <c r="E249" s="811"/>
      <c r="F249" s="728"/>
      <c r="G249" s="725"/>
      <c r="H249" s="726"/>
      <c r="I249" s="726"/>
      <c r="J249" s="726"/>
      <c r="K249" s="726"/>
      <c r="L249" s="726"/>
    </row>
    <row r="250" spans="1:12" s="168" customFormat="1">
      <c r="A250" s="729" t="s">
        <v>557</v>
      </c>
      <c r="B250" s="1410" t="s">
        <v>2789</v>
      </c>
      <c r="C250" s="1410"/>
      <c r="D250" s="1410"/>
      <c r="E250" s="1410"/>
      <c r="F250" s="1410"/>
      <c r="G250" s="725"/>
      <c r="H250" s="726"/>
      <c r="I250" s="726"/>
      <c r="J250" s="726"/>
      <c r="K250" s="726"/>
      <c r="L250" s="726"/>
    </row>
    <row r="251" spans="1:12" s="168" customFormat="1">
      <c r="A251" s="812"/>
      <c r="B251" s="813"/>
      <c r="C251" s="814"/>
      <c r="D251" s="815"/>
      <c r="E251" s="816"/>
      <c r="F251" s="817"/>
      <c r="G251" s="725"/>
      <c r="H251" s="726"/>
      <c r="I251" s="726"/>
      <c r="J251" s="726"/>
      <c r="K251" s="726"/>
      <c r="L251" s="726"/>
    </row>
    <row r="252" spans="1:12" ht="25.5">
      <c r="A252" s="727" t="s">
        <v>610</v>
      </c>
      <c r="B252" s="740" t="s">
        <v>2790</v>
      </c>
      <c r="C252" s="722"/>
      <c r="D252" s="738"/>
      <c r="E252" s="739"/>
    </row>
    <row r="253" spans="1:12" s="645" customFormat="1" ht="63.75">
      <c r="A253" s="727"/>
      <c r="B253" s="59" t="s">
        <v>2791</v>
      </c>
      <c r="C253" s="722"/>
      <c r="D253" s="738"/>
      <c r="E253" s="739"/>
      <c r="F253" s="728"/>
      <c r="G253" s="725"/>
      <c r="H253" s="726"/>
      <c r="I253" s="726"/>
      <c r="J253" s="726"/>
      <c r="K253" s="726"/>
      <c r="L253" s="726"/>
    </row>
    <row r="254" spans="1:12" s="645" customFormat="1">
      <c r="A254" s="741"/>
      <c r="B254" s="245" t="s">
        <v>447</v>
      </c>
      <c r="C254" s="753" t="s">
        <v>448</v>
      </c>
      <c r="D254" s="754">
        <v>1</v>
      </c>
      <c r="E254" s="745"/>
      <c r="F254" s="756">
        <f>E254*D254</f>
        <v>0</v>
      </c>
      <c r="G254" s="643"/>
      <c r="H254" s="747"/>
      <c r="I254" s="747"/>
      <c r="J254" s="747"/>
      <c r="K254" s="747"/>
      <c r="L254" s="747"/>
    </row>
    <row r="255" spans="1:12" s="645" customFormat="1">
      <c r="A255" s="741"/>
      <c r="B255" s="818"/>
      <c r="C255" s="819"/>
      <c r="D255" s="820"/>
      <c r="E255" s="755"/>
      <c r="F255" s="821"/>
      <c r="G255" s="643"/>
      <c r="H255" s="747"/>
      <c r="I255" s="747"/>
      <c r="J255" s="747"/>
      <c r="K255" s="747"/>
      <c r="L255" s="747"/>
    </row>
    <row r="256" spans="1:12" ht="25.5">
      <c r="A256" s="727" t="s">
        <v>611</v>
      </c>
      <c r="B256" s="740" t="s">
        <v>2792</v>
      </c>
      <c r="C256" s="722"/>
      <c r="D256" s="738"/>
      <c r="E256" s="739"/>
    </row>
    <row r="257" spans="1:13" s="645" customFormat="1" ht="102">
      <c r="A257" s="727"/>
      <c r="B257" s="59" t="s">
        <v>3604</v>
      </c>
      <c r="C257" s="722"/>
      <c r="D257" s="738"/>
      <c r="E257" s="739"/>
      <c r="F257" s="728"/>
      <c r="G257" s="725"/>
      <c r="H257" s="726"/>
      <c r="I257" s="726"/>
      <c r="J257" s="726"/>
      <c r="K257" s="726"/>
      <c r="L257" s="726"/>
    </row>
    <row r="258" spans="1:13" s="645" customFormat="1">
      <c r="A258" s="741"/>
      <c r="B258" s="245" t="s">
        <v>447</v>
      </c>
      <c r="C258" s="753" t="s">
        <v>448</v>
      </c>
      <c r="D258" s="754">
        <v>1</v>
      </c>
      <c r="E258" s="745"/>
      <c r="F258" s="756">
        <f>E258*D258</f>
        <v>0</v>
      </c>
      <c r="G258" s="643"/>
      <c r="H258" s="747"/>
      <c r="I258" s="747"/>
      <c r="J258" s="747"/>
      <c r="K258" s="747"/>
      <c r="L258" s="747"/>
    </row>
    <row r="259" spans="1:13" s="645" customFormat="1">
      <c r="A259" s="741"/>
      <c r="B259" s="818"/>
      <c r="C259" s="819"/>
      <c r="D259" s="820"/>
      <c r="E259" s="755"/>
      <c r="F259" s="821"/>
      <c r="G259" s="643"/>
      <c r="H259" s="747"/>
      <c r="I259" s="747"/>
      <c r="J259" s="747"/>
      <c r="K259" s="747"/>
      <c r="L259" s="747"/>
    </row>
    <row r="260" spans="1:13" s="645" customFormat="1" ht="25.5">
      <c r="A260" s="727" t="s">
        <v>612</v>
      </c>
      <c r="B260" s="154" t="s">
        <v>2793</v>
      </c>
      <c r="C260" s="758"/>
      <c r="D260" s="738"/>
      <c r="E260" s="739"/>
      <c r="F260" s="728"/>
      <c r="G260" s="725"/>
      <c r="H260" s="726"/>
      <c r="I260" s="726"/>
      <c r="J260" s="726"/>
      <c r="K260" s="726"/>
      <c r="L260" s="726"/>
    </row>
    <row r="261" spans="1:13" s="645" customFormat="1" ht="63.75">
      <c r="A261" s="727"/>
      <c r="B261" s="59" t="s">
        <v>2794</v>
      </c>
      <c r="C261" s="758"/>
      <c r="D261" s="738"/>
      <c r="E261" s="739"/>
      <c r="F261" s="728"/>
      <c r="G261" s="725"/>
      <c r="H261" s="726"/>
      <c r="I261" s="726"/>
      <c r="J261" s="726"/>
      <c r="K261" s="726"/>
      <c r="L261" s="726"/>
    </row>
    <row r="262" spans="1:13">
      <c r="A262" s="741"/>
      <c r="B262" s="742" t="s">
        <v>447</v>
      </c>
      <c r="C262" s="743" t="s">
        <v>448</v>
      </c>
      <c r="D262" s="803">
        <v>1</v>
      </c>
      <c r="E262" s="745"/>
      <c r="F262" s="746">
        <f>E262*D262</f>
        <v>0</v>
      </c>
      <c r="G262" s="643"/>
      <c r="H262" s="747"/>
      <c r="I262" s="747"/>
      <c r="J262" s="747"/>
      <c r="K262" s="747"/>
      <c r="L262" s="747"/>
    </row>
    <row r="263" spans="1:13" s="645" customFormat="1">
      <c r="A263" s="727"/>
      <c r="B263" s="59"/>
      <c r="C263" s="725"/>
      <c r="D263" s="749"/>
      <c r="E263" s="169"/>
      <c r="F263" s="728"/>
      <c r="G263" s="725"/>
      <c r="H263" s="726"/>
      <c r="I263" s="726"/>
      <c r="J263" s="726"/>
      <c r="K263" s="726"/>
      <c r="L263" s="726"/>
    </row>
    <row r="264" spans="1:13" s="645" customFormat="1" ht="25.5">
      <c r="A264" s="727" t="s">
        <v>619</v>
      </c>
      <c r="B264" s="154" t="s">
        <v>2795</v>
      </c>
      <c r="C264" s="758"/>
      <c r="D264" s="738"/>
      <c r="E264" s="739"/>
      <c r="F264" s="728"/>
      <c r="G264" s="725"/>
      <c r="H264" s="726"/>
      <c r="I264" s="726"/>
      <c r="J264" s="726"/>
      <c r="K264" s="726"/>
      <c r="L264" s="726"/>
    </row>
    <row r="265" spans="1:13" s="645" customFormat="1" ht="102">
      <c r="A265" s="727"/>
      <c r="B265" s="59" t="s">
        <v>2796</v>
      </c>
      <c r="C265" s="758"/>
      <c r="D265" s="738"/>
      <c r="E265" s="739"/>
      <c r="F265" s="728"/>
      <c r="G265" s="725"/>
      <c r="H265" s="726"/>
      <c r="I265" s="726"/>
      <c r="J265" s="726"/>
      <c r="K265" s="726"/>
      <c r="L265" s="726"/>
    </row>
    <row r="266" spans="1:13">
      <c r="A266" s="741"/>
      <c r="B266" s="742" t="s">
        <v>447</v>
      </c>
      <c r="C266" s="743" t="s">
        <v>448</v>
      </c>
      <c r="D266" s="803">
        <v>1</v>
      </c>
      <c r="E266" s="745"/>
      <c r="F266" s="746">
        <f>E266*D266</f>
        <v>0</v>
      </c>
      <c r="G266" s="643"/>
      <c r="H266" s="747"/>
      <c r="I266" s="747"/>
      <c r="J266" s="747"/>
      <c r="K266" s="747"/>
      <c r="L266" s="747"/>
    </row>
    <row r="267" spans="1:13" s="645" customFormat="1" ht="13.5" thickBot="1">
      <c r="A267" s="727"/>
      <c r="B267" s="59"/>
      <c r="C267" s="725"/>
      <c r="D267" s="749"/>
      <c r="E267" s="169"/>
      <c r="F267" s="728"/>
      <c r="G267" s="725"/>
      <c r="H267" s="726"/>
      <c r="I267" s="726"/>
      <c r="J267" s="726"/>
      <c r="K267" s="726"/>
      <c r="L267" s="726"/>
    </row>
    <row r="268" spans="1:13" s="645" customFormat="1" ht="13.5" thickBot="1">
      <c r="A268" s="750"/>
      <c r="B268" s="1410" t="s">
        <v>2797</v>
      </c>
      <c r="C268" s="1410"/>
      <c r="D268" s="1410"/>
      <c r="E268" s="1410"/>
      <c r="F268" s="759">
        <f>SUM(F252:F266)</f>
        <v>0</v>
      </c>
      <c r="G268" s="725"/>
      <c r="H268" s="726"/>
      <c r="I268" s="726"/>
      <c r="J268" s="726"/>
      <c r="K268" s="726"/>
      <c r="L268" s="726"/>
    </row>
    <row r="269" spans="1:13" s="645" customFormat="1">
      <c r="A269" s="727"/>
      <c r="B269" s="63"/>
      <c r="C269" s="725"/>
      <c r="D269" s="749"/>
      <c r="E269" s="169"/>
      <c r="F269" s="728"/>
      <c r="G269" s="725"/>
      <c r="H269" s="726"/>
      <c r="I269" s="726"/>
      <c r="J269" s="726"/>
      <c r="K269" s="726"/>
      <c r="L269" s="726"/>
    </row>
    <row r="270" spans="1:13" s="645" customFormat="1">
      <c r="A270" s="727"/>
      <c r="B270" s="63"/>
      <c r="C270" s="725"/>
      <c r="D270" s="749"/>
      <c r="E270" s="169"/>
      <c r="F270" s="728"/>
      <c r="G270" s="725"/>
      <c r="H270" s="726"/>
      <c r="I270" s="726"/>
      <c r="J270" s="726"/>
      <c r="K270" s="726"/>
      <c r="L270" s="726"/>
    </row>
    <row r="271" spans="1:13" s="645" customFormat="1">
      <c r="A271" s="727"/>
      <c r="B271" s="59"/>
      <c r="C271" s="725"/>
      <c r="D271" s="749"/>
      <c r="E271" s="169"/>
      <c r="F271" s="728"/>
      <c r="G271" s="725"/>
      <c r="H271" s="726"/>
      <c r="I271" s="726"/>
      <c r="J271" s="726"/>
      <c r="K271" s="726"/>
      <c r="L271" s="726"/>
    </row>
    <row r="272" spans="1:13" s="167" customFormat="1">
      <c r="A272" s="822"/>
      <c r="B272" s="1411" t="s">
        <v>2798</v>
      </c>
      <c r="C272" s="1411"/>
      <c r="D272" s="1411"/>
      <c r="E272" s="1411"/>
      <c r="F272" s="1411"/>
      <c r="G272" s="725"/>
      <c r="H272" s="823"/>
      <c r="I272" s="823"/>
      <c r="J272" s="823"/>
      <c r="K272" s="749"/>
      <c r="L272" s="749"/>
      <c r="M272" s="824"/>
    </row>
    <row r="273" spans="1:13" s="167" customFormat="1">
      <c r="A273" s="825"/>
      <c r="B273" s="826"/>
      <c r="C273" s="826"/>
      <c r="D273" s="826"/>
      <c r="E273" s="826"/>
      <c r="F273" s="827"/>
      <c r="G273" s="725"/>
      <c r="H273" s="823"/>
      <c r="I273" s="823"/>
      <c r="J273" s="823"/>
      <c r="K273" s="749"/>
      <c r="L273" s="749"/>
      <c r="M273" s="824"/>
    </row>
    <row r="274" spans="1:13" s="167" customFormat="1">
      <c r="A274" s="825"/>
      <c r="B274" s="826"/>
      <c r="C274" s="826"/>
      <c r="D274" s="826"/>
      <c r="E274" s="826"/>
      <c r="F274" s="761"/>
      <c r="G274" s="725"/>
      <c r="H274" s="726"/>
      <c r="I274" s="726"/>
      <c r="J274" s="726"/>
      <c r="K274" s="726"/>
      <c r="L274" s="726"/>
    </row>
    <row r="275" spans="1:13" s="167" customFormat="1">
      <c r="A275" s="822"/>
      <c r="B275" s="1411" t="s">
        <v>641</v>
      </c>
      <c r="C275" s="1411"/>
      <c r="D275" s="1411"/>
      <c r="E275" s="1411"/>
      <c r="F275" s="1411"/>
      <c r="G275" s="725"/>
      <c r="H275" s="823"/>
      <c r="I275" s="823"/>
      <c r="J275" s="823"/>
      <c r="K275" s="749"/>
      <c r="L275" s="749"/>
      <c r="M275" s="824"/>
    </row>
    <row r="276" spans="1:13" s="167" customFormat="1">
      <c r="A276" s="825"/>
      <c r="B276" s="826"/>
      <c r="C276" s="826"/>
      <c r="D276" s="826"/>
      <c r="E276" s="826"/>
      <c r="F276" s="827"/>
      <c r="G276" s="725"/>
      <c r="H276" s="823"/>
      <c r="I276" s="823"/>
      <c r="J276" s="823"/>
      <c r="K276" s="749"/>
      <c r="L276" s="749"/>
      <c r="M276" s="824"/>
    </row>
    <row r="277" spans="1:13" s="167" customFormat="1">
      <c r="A277" s="825"/>
      <c r="B277" s="826"/>
      <c r="C277" s="826"/>
      <c r="D277" s="826"/>
      <c r="E277" s="826"/>
      <c r="F277" s="761"/>
      <c r="G277" s="725"/>
      <c r="H277" s="726"/>
      <c r="I277" s="726"/>
      <c r="J277" s="726"/>
      <c r="K277" s="726"/>
      <c r="L277" s="726"/>
    </row>
    <row r="278" spans="1:13" s="167" customFormat="1">
      <c r="A278" s="828" t="s">
        <v>418</v>
      </c>
      <c r="B278" s="1409" t="str">
        <f>B7</f>
        <v>VANJSKI VODOVOD I HIDRANTSKA MREŽA</v>
      </c>
      <c r="C278" s="1412"/>
      <c r="D278" s="1412"/>
      <c r="E278" s="1412"/>
      <c r="F278" s="829">
        <f>SUM(F27,F65,F87,F106,F196)</f>
        <v>0</v>
      </c>
      <c r="G278" s="725"/>
      <c r="H278" s="725"/>
      <c r="I278" s="168"/>
      <c r="J278" s="168"/>
      <c r="K278" s="168"/>
      <c r="L278" s="168"/>
    </row>
    <row r="279" spans="1:13" s="167" customFormat="1">
      <c r="A279" s="828" t="s">
        <v>558</v>
      </c>
      <c r="B279" s="1409" t="str">
        <f>B199</f>
        <v>UNUTARNJI VODOVOD I HIDRANTSKA MREŽA</v>
      </c>
      <c r="C279" s="1412"/>
      <c r="D279" s="1412"/>
      <c r="E279" s="1412"/>
      <c r="F279" s="829">
        <f>SUM(F207,F239,F247)</f>
        <v>0</v>
      </c>
      <c r="G279" s="725"/>
      <c r="H279" s="725"/>
      <c r="I279" s="168"/>
      <c r="J279" s="168"/>
      <c r="K279" s="168"/>
      <c r="L279" s="168"/>
    </row>
    <row r="280" spans="1:13" s="167" customFormat="1">
      <c r="A280" s="828" t="s">
        <v>557</v>
      </c>
      <c r="B280" s="1409" t="str">
        <f>B250</f>
        <v>ZAJEDNIČKI ZAVRŠNI RADOVI - VODOVOD</v>
      </c>
      <c r="C280" s="1412"/>
      <c r="D280" s="1412"/>
      <c r="E280" s="1412"/>
      <c r="F280" s="829">
        <f>SUM(F268)</f>
        <v>0</v>
      </c>
      <c r="G280" s="725"/>
      <c r="H280" s="725"/>
      <c r="I280" s="168"/>
      <c r="J280" s="168"/>
      <c r="K280" s="168"/>
      <c r="L280" s="168"/>
    </row>
    <row r="281" spans="1:13" s="167" customFormat="1">
      <c r="A281" s="720"/>
      <c r="B281" s="826"/>
      <c r="C281" s="826"/>
      <c r="D281" s="826"/>
      <c r="E281" s="826"/>
      <c r="F281" s="817"/>
      <c r="G281" s="725"/>
      <c r="H281" s="725"/>
      <c r="I281" s="168"/>
      <c r="J281" s="168"/>
      <c r="K281" s="168"/>
      <c r="L281" s="168"/>
    </row>
    <row r="282" spans="1:13" s="167" customFormat="1">
      <c r="A282" s="720"/>
      <c r="B282" s="826"/>
      <c r="C282" s="826"/>
      <c r="D282" s="826"/>
      <c r="E282" s="826"/>
      <c r="F282" s="830"/>
      <c r="G282" s="725"/>
      <c r="H282" s="725"/>
      <c r="I282" s="168"/>
      <c r="J282" s="168"/>
      <c r="K282" s="168"/>
      <c r="L282" s="168"/>
    </row>
    <row r="283" spans="1:13" s="167" customFormat="1">
      <c r="A283" s="831"/>
      <c r="B283" s="1409" t="s">
        <v>439</v>
      </c>
      <c r="C283" s="1409"/>
      <c r="D283" s="1409"/>
      <c r="E283" s="1409"/>
      <c r="F283" s="829">
        <f>SUM(F278:F280)</f>
        <v>0</v>
      </c>
      <c r="G283" s="725"/>
      <c r="H283" s="725"/>
      <c r="I283" s="168"/>
      <c r="J283" s="168"/>
      <c r="K283" s="168"/>
      <c r="L283" s="168"/>
    </row>
    <row r="284" spans="1:13" s="167" customFormat="1">
      <c r="A284" s="825"/>
      <c r="B284" s="826"/>
      <c r="C284" s="826"/>
      <c r="D284" s="826"/>
      <c r="E284" s="826"/>
      <c r="F284" s="728"/>
      <c r="G284" s="725"/>
      <c r="H284" s="725"/>
      <c r="I284" s="168"/>
      <c r="J284" s="168"/>
      <c r="K284" s="168"/>
      <c r="L284" s="168"/>
    </row>
    <row r="285" spans="1:13" s="167" customFormat="1">
      <c r="A285" s="825"/>
      <c r="B285" s="826"/>
      <c r="C285" s="826"/>
      <c r="D285" s="826"/>
      <c r="E285" s="826"/>
      <c r="F285" s="728"/>
      <c r="G285" s="725"/>
      <c r="H285" s="725"/>
      <c r="I285" s="168"/>
      <c r="J285" s="168"/>
      <c r="K285" s="168"/>
      <c r="L285" s="168"/>
    </row>
    <row r="286" spans="1:13" s="167" customFormat="1">
      <c r="A286" s="825"/>
      <c r="B286" s="168"/>
      <c r="C286" s="168"/>
      <c r="D286" s="168"/>
      <c r="E286" s="168"/>
      <c r="F286" s="761"/>
      <c r="G286" s="725"/>
      <c r="H286" s="725"/>
      <c r="I286" s="168"/>
      <c r="J286" s="168"/>
      <c r="K286" s="168"/>
      <c r="L286" s="168"/>
    </row>
    <row r="287" spans="1:13" s="167" customFormat="1">
      <c r="A287" s="825"/>
      <c r="B287" s="168"/>
      <c r="C287" s="168"/>
      <c r="D287" s="168"/>
      <c r="E287" s="168"/>
      <c r="F287" s="761"/>
      <c r="G287" s="725"/>
      <c r="H287" s="726"/>
      <c r="I287" s="726"/>
      <c r="J287" s="726"/>
      <c r="K287" s="726"/>
      <c r="L287" s="726"/>
    </row>
    <row r="288" spans="1:13" s="167" customFormat="1">
      <c r="A288" s="825"/>
      <c r="B288" s="168"/>
      <c r="C288" s="168"/>
      <c r="D288" s="168"/>
      <c r="E288" s="168"/>
      <c r="F288" s="761"/>
      <c r="G288" s="725"/>
      <c r="H288" s="726"/>
      <c r="I288" s="726"/>
      <c r="J288" s="726"/>
      <c r="K288" s="726"/>
      <c r="L288" s="726"/>
    </row>
  </sheetData>
  <mergeCells count="25">
    <mergeCell ref="B30:F30"/>
    <mergeCell ref="A1:C1"/>
    <mergeCell ref="B4:F4"/>
    <mergeCell ref="B7:F7"/>
    <mergeCell ref="B9:F9"/>
    <mergeCell ref="B27:E27"/>
    <mergeCell ref="B250:F250"/>
    <mergeCell ref="B65:E65"/>
    <mergeCell ref="B68:F68"/>
    <mergeCell ref="B87:E87"/>
    <mergeCell ref="B90:F90"/>
    <mergeCell ref="B106:E106"/>
    <mergeCell ref="B109:F109"/>
    <mergeCell ref="B196:E196"/>
    <mergeCell ref="B199:F199"/>
    <mergeCell ref="B207:E207"/>
    <mergeCell ref="B239:E239"/>
    <mergeCell ref="B247:E247"/>
    <mergeCell ref="B283:E283"/>
    <mergeCell ref="B268:E268"/>
    <mergeCell ref="B272:F272"/>
    <mergeCell ref="B275:F275"/>
    <mergeCell ref="B278:E278"/>
    <mergeCell ref="B279:E279"/>
    <mergeCell ref="B280:E280"/>
  </mergeCells>
  <pageMargins left="0.74791666666666701" right="0.196527777777778" top="0.39374999999999999" bottom="0.39374999999999999" header="0.51180555555555496" footer="0.51180555555555496"/>
  <pageSetup paperSize="9" scale="74" firstPageNumber="0" fitToHeight="0" orientation="portrait" horizontalDpi="300" verticalDpi="300" r:id="rId1"/>
  <rowBreaks count="3" manualBreakCount="3">
    <brk id="5" max="5" man="1"/>
    <brk id="248" max="5" man="1"/>
    <brk id="270"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F0"/>
    <pageSetUpPr fitToPage="1"/>
  </sheetPr>
  <dimension ref="A1:AMK304"/>
  <sheetViews>
    <sheetView view="pageBreakPreview" zoomScale="85" zoomScaleNormal="85" zoomScaleSheetLayoutView="85" workbookViewId="0">
      <pane ySplit="2" topLeftCell="A20" activePane="bottomLeft" state="frozen"/>
      <selection pane="bottomLeft" activeCell="B4" sqref="B4:F4"/>
    </sheetView>
  </sheetViews>
  <sheetFormatPr defaultColWidth="9.140625" defaultRowHeight="12.75"/>
  <cols>
    <col min="1" max="1" width="9.28515625" style="727" customWidth="1"/>
    <col min="2" max="2" width="53.7109375" style="59" customWidth="1"/>
    <col min="3" max="3" width="12.140625" style="725" customWidth="1"/>
    <col min="4" max="4" width="10.42578125" style="749" customWidth="1"/>
    <col min="5" max="5" width="15.28515625" style="169" customWidth="1"/>
    <col min="6" max="6" width="20.5703125" style="728" customWidth="1"/>
    <col min="7" max="7" width="7.5703125" style="725" customWidth="1"/>
    <col min="8" max="10" width="17.42578125" style="726" customWidth="1"/>
    <col min="11" max="11" width="11.28515625" style="726" customWidth="1"/>
    <col min="12" max="12" width="10.140625" style="726" customWidth="1"/>
    <col min="13" max="13" width="10.42578125" style="57" customWidth="1"/>
    <col min="14" max="252" width="9.140625" style="57" customWidth="1"/>
    <col min="253" max="253" width="7.85546875" style="57" customWidth="1"/>
    <col min="254" max="254" width="55.5703125" style="57" customWidth="1"/>
    <col min="255" max="255" width="7" style="57" customWidth="1"/>
    <col min="256" max="256" width="10.42578125" style="57" customWidth="1"/>
    <col min="257" max="257" width="9.140625" style="57"/>
    <col min="258" max="258" width="24.7109375" style="57" customWidth="1"/>
    <col min="259" max="508" width="9.140625" style="57" customWidth="1"/>
    <col min="509" max="509" width="7.85546875" style="57" customWidth="1"/>
    <col min="510" max="510" width="55.5703125" style="57" customWidth="1"/>
    <col min="511" max="511" width="7" style="57" customWidth="1"/>
    <col min="512" max="512" width="10.42578125" style="57" customWidth="1"/>
    <col min="513" max="513" width="9.140625" style="57"/>
    <col min="514" max="514" width="24.7109375" style="57" customWidth="1"/>
    <col min="515" max="764" width="9.140625" style="57" customWidth="1"/>
    <col min="765" max="765" width="7.85546875" style="57" customWidth="1"/>
    <col min="766" max="766" width="55.5703125" style="57" customWidth="1"/>
    <col min="767" max="767" width="7" style="57" customWidth="1"/>
    <col min="768" max="768" width="10.42578125" style="57" customWidth="1"/>
    <col min="769" max="769" width="9.140625" style="57"/>
    <col min="770" max="770" width="24.7109375" style="57" customWidth="1"/>
    <col min="771" max="1020" width="9.140625" style="57" customWidth="1"/>
    <col min="1021" max="1021" width="7.85546875" style="57" customWidth="1"/>
    <col min="1022" max="1022" width="55.5703125" style="57" customWidth="1"/>
    <col min="1023" max="1023" width="7" style="57" customWidth="1"/>
    <col min="1024" max="1025" width="10.42578125" style="57" customWidth="1"/>
    <col min="1026" max="16384" width="9.140625" style="836"/>
  </cols>
  <sheetData>
    <row r="1" spans="1:1025" s="834" customFormat="1">
      <c r="A1" s="889"/>
      <c r="B1" s="889"/>
      <c r="C1" s="889"/>
      <c r="D1" s="710"/>
      <c r="E1" s="169"/>
      <c r="F1" s="711"/>
      <c r="G1" s="712"/>
      <c r="H1" s="713"/>
      <c r="I1" s="713"/>
      <c r="J1" s="713"/>
      <c r="K1" s="713"/>
      <c r="L1" s="713"/>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c r="BK1" s="714"/>
      <c r="BL1" s="714"/>
      <c r="BM1" s="714"/>
      <c r="BN1" s="714"/>
      <c r="BO1" s="714"/>
      <c r="BP1" s="714"/>
      <c r="BQ1" s="714"/>
      <c r="BR1" s="714"/>
      <c r="BS1" s="714"/>
      <c r="BT1" s="714"/>
      <c r="BU1" s="714"/>
      <c r="BV1" s="714"/>
      <c r="BW1" s="714"/>
      <c r="BX1" s="714"/>
      <c r="BY1" s="714"/>
      <c r="BZ1" s="714"/>
      <c r="CA1" s="714"/>
      <c r="CB1" s="714"/>
      <c r="CC1" s="714"/>
      <c r="CD1" s="714"/>
      <c r="CE1" s="714"/>
      <c r="CF1" s="714"/>
      <c r="CG1" s="714"/>
      <c r="CH1" s="714"/>
      <c r="CI1" s="714"/>
      <c r="CJ1" s="714"/>
      <c r="CK1" s="714"/>
      <c r="CL1" s="714"/>
      <c r="CM1" s="714"/>
      <c r="CN1" s="714"/>
      <c r="CO1" s="714"/>
      <c r="CP1" s="714"/>
      <c r="CQ1" s="714"/>
      <c r="CR1" s="714"/>
      <c r="CS1" s="714"/>
      <c r="CT1" s="714"/>
      <c r="CU1" s="714"/>
      <c r="CV1" s="714"/>
      <c r="CW1" s="714"/>
      <c r="CX1" s="714"/>
      <c r="CY1" s="714"/>
      <c r="CZ1" s="714"/>
      <c r="DA1" s="714"/>
      <c r="DB1" s="714"/>
      <c r="DC1" s="714"/>
      <c r="DD1" s="714"/>
      <c r="DE1" s="714"/>
      <c r="DF1" s="714"/>
      <c r="DG1" s="714"/>
      <c r="DH1" s="714"/>
      <c r="DI1" s="714"/>
      <c r="DJ1" s="714"/>
      <c r="DK1" s="714"/>
      <c r="DL1" s="714"/>
      <c r="DM1" s="714"/>
      <c r="DN1" s="714"/>
      <c r="DO1" s="714"/>
      <c r="DP1" s="714"/>
      <c r="DQ1" s="714"/>
      <c r="DR1" s="714"/>
      <c r="DS1" s="714"/>
      <c r="DT1" s="714"/>
      <c r="DU1" s="714"/>
      <c r="DV1" s="714"/>
      <c r="DW1" s="714"/>
      <c r="DX1" s="714"/>
      <c r="DY1" s="714"/>
      <c r="DZ1" s="714"/>
      <c r="EA1" s="714"/>
      <c r="EB1" s="714"/>
      <c r="EC1" s="714"/>
      <c r="ED1" s="714"/>
      <c r="EE1" s="714"/>
      <c r="EF1" s="714"/>
      <c r="EG1" s="714"/>
      <c r="EH1" s="714"/>
      <c r="EI1" s="714"/>
      <c r="EJ1" s="714"/>
      <c r="EK1" s="714"/>
      <c r="EL1" s="714"/>
      <c r="EM1" s="714"/>
      <c r="EN1" s="714"/>
      <c r="EO1" s="714"/>
      <c r="EP1" s="714"/>
      <c r="EQ1" s="714"/>
      <c r="ER1" s="714"/>
      <c r="ES1" s="714"/>
      <c r="ET1" s="714"/>
      <c r="EU1" s="714"/>
      <c r="EV1" s="714"/>
      <c r="EW1" s="714"/>
      <c r="EX1" s="714"/>
      <c r="EY1" s="714"/>
      <c r="EZ1" s="714"/>
      <c r="FA1" s="714"/>
      <c r="FB1" s="714"/>
      <c r="FC1" s="714"/>
      <c r="FD1" s="714"/>
      <c r="FE1" s="714"/>
      <c r="FF1" s="714"/>
      <c r="FG1" s="714"/>
      <c r="FH1" s="714"/>
      <c r="FI1" s="714"/>
      <c r="FJ1" s="714"/>
      <c r="FK1" s="714"/>
      <c r="FL1" s="714"/>
      <c r="FM1" s="714"/>
      <c r="FN1" s="714"/>
      <c r="FO1" s="714"/>
      <c r="FP1" s="714"/>
      <c r="FQ1" s="714"/>
      <c r="FR1" s="714"/>
      <c r="FS1" s="714"/>
      <c r="FT1" s="714"/>
      <c r="FU1" s="714"/>
      <c r="FV1" s="714"/>
      <c r="FW1" s="714"/>
      <c r="FX1" s="714"/>
      <c r="FY1" s="714"/>
      <c r="FZ1" s="714"/>
      <c r="GA1" s="714"/>
      <c r="GB1" s="714"/>
      <c r="GC1" s="714"/>
      <c r="GD1" s="714"/>
      <c r="GE1" s="714"/>
      <c r="GF1" s="714"/>
      <c r="GG1" s="714"/>
      <c r="GH1" s="714"/>
      <c r="GI1" s="714"/>
      <c r="GJ1" s="714"/>
      <c r="GK1" s="714"/>
      <c r="GL1" s="714"/>
      <c r="GM1" s="714"/>
      <c r="GN1" s="714"/>
      <c r="GO1" s="714"/>
      <c r="GP1" s="714"/>
      <c r="GQ1" s="714"/>
      <c r="GR1" s="714"/>
      <c r="GS1" s="714"/>
      <c r="GT1" s="714"/>
      <c r="GU1" s="714"/>
      <c r="GV1" s="714"/>
      <c r="GW1" s="714"/>
      <c r="GX1" s="714"/>
      <c r="GY1" s="714"/>
      <c r="GZ1" s="714"/>
      <c r="HA1" s="714"/>
      <c r="HB1" s="714"/>
      <c r="HC1" s="714"/>
      <c r="HD1" s="714"/>
      <c r="HE1" s="714"/>
      <c r="HF1" s="714"/>
      <c r="HG1" s="714"/>
      <c r="HH1" s="714"/>
      <c r="HI1" s="714"/>
      <c r="HJ1" s="714"/>
      <c r="HK1" s="714"/>
      <c r="HL1" s="714"/>
      <c r="HM1" s="714"/>
      <c r="HN1" s="714"/>
      <c r="HO1" s="714"/>
      <c r="HP1" s="714"/>
      <c r="HQ1" s="714"/>
      <c r="HR1" s="714"/>
      <c r="HS1" s="714"/>
      <c r="HT1" s="714"/>
      <c r="HU1" s="714"/>
      <c r="HV1" s="714"/>
      <c r="HW1" s="714"/>
      <c r="HX1" s="714"/>
      <c r="HY1" s="714"/>
      <c r="HZ1" s="714"/>
      <c r="IA1" s="714"/>
      <c r="IB1" s="714"/>
      <c r="IC1" s="714"/>
      <c r="ID1" s="714"/>
      <c r="IE1" s="714"/>
      <c r="IF1" s="714"/>
      <c r="IG1" s="714"/>
      <c r="IH1" s="714"/>
      <c r="II1" s="714"/>
      <c r="IJ1" s="714"/>
      <c r="IK1" s="714"/>
      <c r="IL1" s="714"/>
      <c r="IM1" s="714"/>
      <c r="IN1" s="714"/>
      <c r="IO1" s="714"/>
      <c r="IP1" s="714"/>
      <c r="IQ1" s="714"/>
      <c r="IR1" s="714"/>
      <c r="IS1" s="714"/>
      <c r="IT1" s="714"/>
      <c r="IU1" s="714"/>
      <c r="IV1" s="714"/>
      <c r="IW1" s="714"/>
      <c r="IX1" s="714"/>
      <c r="IY1" s="714"/>
      <c r="IZ1" s="714"/>
      <c r="JA1" s="714"/>
      <c r="JB1" s="714"/>
      <c r="JC1" s="714"/>
      <c r="JD1" s="714"/>
      <c r="JE1" s="714"/>
      <c r="JF1" s="714"/>
      <c r="JG1" s="714"/>
      <c r="JH1" s="714"/>
      <c r="JI1" s="714"/>
      <c r="JJ1" s="714"/>
      <c r="JK1" s="714"/>
      <c r="JL1" s="714"/>
      <c r="JM1" s="714"/>
      <c r="JN1" s="714"/>
      <c r="JO1" s="714"/>
      <c r="JP1" s="714"/>
      <c r="JQ1" s="714"/>
      <c r="JR1" s="714"/>
      <c r="JS1" s="714"/>
      <c r="JT1" s="714"/>
      <c r="JU1" s="714"/>
      <c r="JV1" s="714"/>
      <c r="JW1" s="714"/>
      <c r="JX1" s="714"/>
      <c r="JY1" s="714"/>
      <c r="JZ1" s="714"/>
      <c r="KA1" s="714"/>
      <c r="KB1" s="714"/>
      <c r="KC1" s="714"/>
      <c r="KD1" s="714"/>
      <c r="KE1" s="714"/>
      <c r="KF1" s="714"/>
      <c r="KG1" s="714"/>
      <c r="KH1" s="714"/>
      <c r="KI1" s="714"/>
      <c r="KJ1" s="714"/>
      <c r="KK1" s="714"/>
      <c r="KL1" s="714"/>
      <c r="KM1" s="714"/>
      <c r="KN1" s="714"/>
      <c r="KO1" s="714"/>
      <c r="KP1" s="714"/>
      <c r="KQ1" s="714"/>
      <c r="KR1" s="714"/>
      <c r="KS1" s="714"/>
      <c r="KT1" s="714"/>
      <c r="KU1" s="714"/>
      <c r="KV1" s="714"/>
      <c r="KW1" s="714"/>
      <c r="KX1" s="714"/>
      <c r="KY1" s="714"/>
      <c r="KZ1" s="714"/>
      <c r="LA1" s="714"/>
      <c r="LB1" s="714"/>
      <c r="LC1" s="714"/>
      <c r="LD1" s="714"/>
      <c r="LE1" s="714"/>
      <c r="LF1" s="714"/>
      <c r="LG1" s="714"/>
      <c r="LH1" s="714"/>
      <c r="LI1" s="714"/>
      <c r="LJ1" s="714"/>
      <c r="LK1" s="714"/>
      <c r="LL1" s="714"/>
      <c r="LM1" s="714"/>
      <c r="LN1" s="714"/>
      <c r="LO1" s="714"/>
      <c r="LP1" s="714"/>
      <c r="LQ1" s="714"/>
      <c r="LR1" s="714"/>
      <c r="LS1" s="714"/>
      <c r="LT1" s="714"/>
      <c r="LU1" s="714"/>
      <c r="LV1" s="714"/>
      <c r="LW1" s="714"/>
      <c r="LX1" s="714"/>
      <c r="LY1" s="714"/>
      <c r="LZ1" s="714"/>
      <c r="MA1" s="714"/>
      <c r="MB1" s="714"/>
      <c r="MC1" s="714"/>
      <c r="MD1" s="714"/>
      <c r="ME1" s="714"/>
      <c r="MF1" s="714"/>
      <c r="MG1" s="714"/>
      <c r="MH1" s="714"/>
      <c r="MI1" s="714"/>
      <c r="MJ1" s="714"/>
      <c r="MK1" s="714"/>
      <c r="ML1" s="714"/>
      <c r="MM1" s="714"/>
      <c r="MN1" s="714"/>
      <c r="MO1" s="714"/>
      <c r="MP1" s="714"/>
      <c r="MQ1" s="714"/>
      <c r="MR1" s="714"/>
      <c r="MS1" s="714"/>
      <c r="MT1" s="714"/>
      <c r="MU1" s="714"/>
      <c r="MV1" s="714"/>
      <c r="MW1" s="714"/>
      <c r="MX1" s="714"/>
      <c r="MY1" s="714"/>
      <c r="MZ1" s="714"/>
      <c r="NA1" s="714"/>
      <c r="NB1" s="714"/>
      <c r="NC1" s="714"/>
      <c r="ND1" s="714"/>
      <c r="NE1" s="714"/>
      <c r="NF1" s="714"/>
      <c r="NG1" s="714"/>
      <c r="NH1" s="714"/>
      <c r="NI1" s="714"/>
      <c r="NJ1" s="714"/>
      <c r="NK1" s="714"/>
      <c r="NL1" s="714"/>
      <c r="NM1" s="714"/>
      <c r="NN1" s="714"/>
      <c r="NO1" s="714"/>
      <c r="NP1" s="714"/>
      <c r="NQ1" s="714"/>
      <c r="NR1" s="714"/>
      <c r="NS1" s="714"/>
      <c r="NT1" s="714"/>
      <c r="NU1" s="714"/>
      <c r="NV1" s="714"/>
      <c r="NW1" s="714"/>
      <c r="NX1" s="714"/>
      <c r="NY1" s="714"/>
      <c r="NZ1" s="714"/>
      <c r="OA1" s="714"/>
      <c r="OB1" s="714"/>
      <c r="OC1" s="714"/>
      <c r="OD1" s="714"/>
      <c r="OE1" s="714"/>
      <c r="OF1" s="714"/>
      <c r="OG1" s="714"/>
      <c r="OH1" s="714"/>
      <c r="OI1" s="714"/>
      <c r="OJ1" s="714"/>
      <c r="OK1" s="714"/>
      <c r="OL1" s="714"/>
      <c r="OM1" s="714"/>
      <c r="ON1" s="714"/>
      <c r="OO1" s="714"/>
      <c r="OP1" s="714"/>
      <c r="OQ1" s="714"/>
      <c r="OR1" s="714"/>
      <c r="OS1" s="714"/>
      <c r="OT1" s="714"/>
      <c r="OU1" s="714"/>
      <c r="OV1" s="714"/>
      <c r="OW1" s="714"/>
      <c r="OX1" s="714"/>
      <c r="OY1" s="714"/>
      <c r="OZ1" s="714"/>
      <c r="PA1" s="714"/>
      <c r="PB1" s="714"/>
      <c r="PC1" s="714"/>
      <c r="PD1" s="714"/>
      <c r="PE1" s="714"/>
      <c r="PF1" s="714"/>
      <c r="PG1" s="714"/>
      <c r="PH1" s="714"/>
      <c r="PI1" s="714"/>
      <c r="PJ1" s="714"/>
      <c r="PK1" s="714"/>
      <c r="PL1" s="714"/>
      <c r="PM1" s="714"/>
      <c r="PN1" s="714"/>
      <c r="PO1" s="714"/>
      <c r="PP1" s="714"/>
      <c r="PQ1" s="714"/>
      <c r="PR1" s="714"/>
      <c r="PS1" s="714"/>
      <c r="PT1" s="714"/>
      <c r="PU1" s="714"/>
      <c r="PV1" s="714"/>
      <c r="PW1" s="714"/>
      <c r="PX1" s="714"/>
      <c r="PY1" s="714"/>
      <c r="PZ1" s="714"/>
      <c r="QA1" s="714"/>
      <c r="QB1" s="714"/>
      <c r="QC1" s="714"/>
      <c r="QD1" s="714"/>
      <c r="QE1" s="714"/>
      <c r="QF1" s="714"/>
      <c r="QG1" s="714"/>
      <c r="QH1" s="714"/>
      <c r="QI1" s="714"/>
      <c r="QJ1" s="714"/>
      <c r="QK1" s="714"/>
      <c r="QL1" s="714"/>
      <c r="QM1" s="714"/>
      <c r="QN1" s="714"/>
      <c r="QO1" s="714"/>
      <c r="QP1" s="714"/>
      <c r="QQ1" s="714"/>
      <c r="QR1" s="714"/>
      <c r="QS1" s="714"/>
      <c r="QT1" s="714"/>
      <c r="QU1" s="714"/>
      <c r="QV1" s="714"/>
      <c r="QW1" s="714"/>
      <c r="QX1" s="714"/>
      <c r="QY1" s="714"/>
      <c r="QZ1" s="714"/>
      <c r="RA1" s="714"/>
      <c r="RB1" s="714"/>
      <c r="RC1" s="714"/>
      <c r="RD1" s="714"/>
      <c r="RE1" s="714"/>
      <c r="RF1" s="714"/>
      <c r="RG1" s="714"/>
      <c r="RH1" s="714"/>
      <c r="RI1" s="714"/>
      <c r="RJ1" s="714"/>
      <c r="RK1" s="714"/>
      <c r="RL1" s="714"/>
      <c r="RM1" s="714"/>
      <c r="RN1" s="714"/>
      <c r="RO1" s="714"/>
      <c r="RP1" s="714"/>
      <c r="RQ1" s="714"/>
      <c r="RR1" s="714"/>
      <c r="RS1" s="714"/>
      <c r="RT1" s="714"/>
      <c r="RU1" s="714"/>
      <c r="RV1" s="714"/>
      <c r="RW1" s="714"/>
      <c r="RX1" s="714"/>
      <c r="RY1" s="714"/>
      <c r="RZ1" s="714"/>
      <c r="SA1" s="714"/>
      <c r="SB1" s="714"/>
      <c r="SC1" s="714"/>
      <c r="SD1" s="714"/>
      <c r="SE1" s="714"/>
      <c r="SF1" s="714"/>
      <c r="SG1" s="714"/>
      <c r="SH1" s="714"/>
      <c r="SI1" s="714"/>
      <c r="SJ1" s="714"/>
      <c r="SK1" s="714"/>
      <c r="SL1" s="714"/>
      <c r="SM1" s="714"/>
      <c r="SN1" s="714"/>
      <c r="SO1" s="714"/>
      <c r="SP1" s="714"/>
      <c r="SQ1" s="714"/>
      <c r="SR1" s="714"/>
      <c r="SS1" s="714"/>
      <c r="ST1" s="714"/>
      <c r="SU1" s="714"/>
      <c r="SV1" s="714"/>
      <c r="SW1" s="714"/>
      <c r="SX1" s="714"/>
      <c r="SY1" s="714"/>
      <c r="SZ1" s="714"/>
      <c r="TA1" s="714"/>
      <c r="TB1" s="714"/>
      <c r="TC1" s="714"/>
      <c r="TD1" s="714"/>
      <c r="TE1" s="714"/>
      <c r="TF1" s="714"/>
      <c r="TG1" s="714"/>
      <c r="TH1" s="714"/>
      <c r="TI1" s="714"/>
      <c r="TJ1" s="714"/>
      <c r="TK1" s="714"/>
      <c r="TL1" s="714"/>
      <c r="TM1" s="714"/>
      <c r="TN1" s="714"/>
      <c r="TO1" s="714"/>
      <c r="TP1" s="714"/>
      <c r="TQ1" s="714"/>
      <c r="TR1" s="714"/>
      <c r="TS1" s="714"/>
      <c r="TT1" s="714"/>
      <c r="TU1" s="714"/>
      <c r="TV1" s="714"/>
      <c r="TW1" s="714"/>
      <c r="TX1" s="714"/>
      <c r="TY1" s="714"/>
      <c r="TZ1" s="714"/>
      <c r="UA1" s="714"/>
      <c r="UB1" s="714"/>
      <c r="UC1" s="714"/>
      <c r="UD1" s="714"/>
      <c r="UE1" s="714"/>
      <c r="UF1" s="714"/>
      <c r="UG1" s="714"/>
      <c r="UH1" s="714"/>
      <c r="UI1" s="714"/>
      <c r="UJ1" s="714"/>
      <c r="UK1" s="714"/>
      <c r="UL1" s="714"/>
      <c r="UM1" s="714"/>
      <c r="UN1" s="714"/>
      <c r="UO1" s="714"/>
      <c r="UP1" s="714"/>
      <c r="UQ1" s="714"/>
      <c r="UR1" s="714"/>
      <c r="US1" s="714"/>
      <c r="UT1" s="714"/>
      <c r="UU1" s="714"/>
      <c r="UV1" s="714"/>
      <c r="UW1" s="714"/>
      <c r="UX1" s="714"/>
      <c r="UY1" s="714"/>
      <c r="UZ1" s="714"/>
      <c r="VA1" s="714"/>
      <c r="VB1" s="714"/>
      <c r="VC1" s="714"/>
      <c r="VD1" s="714"/>
      <c r="VE1" s="714"/>
      <c r="VF1" s="714"/>
      <c r="VG1" s="714"/>
      <c r="VH1" s="714"/>
      <c r="VI1" s="714"/>
      <c r="VJ1" s="714"/>
      <c r="VK1" s="714"/>
      <c r="VL1" s="714"/>
      <c r="VM1" s="714"/>
      <c r="VN1" s="714"/>
      <c r="VO1" s="714"/>
      <c r="VP1" s="714"/>
      <c r="VQ1" s="714"/>
      <c r="VR1" s="714"/>
      <c r="VS1" s="714"/>
      <c r="VT1" s="714"/>
      <c r="VU1" s="714"/>
      <c r="VV1" s="714"/>
      <c r="VW1" s="714"/>
      <c r="VX1" s="714"/>
      <c r="VY1" s="714"/>
      <c r="VZ1" s="714"/>
      <c r="WA1" s="714"/>
      <c r="WB1" s="714"/>
      <c r="WC1" s="714"/>
      <c r="WD1" s="714"/>
      <c r="WE1" s="714"/>
      <c r="WF1" s="714"/>
      <c r="WG1" s="714"/>
      <c r="WH1" s="714"/>
      <c r="WI1" s="714"/>
      <c r="WJ1" s="714"/>
      <c r="WK1" s="714"/>
      <c r="WL1" s="714"/>
      <c r="WM1" s="714"/>
      <c r="WN1" s="714"/>
      <c r="WO1" s="714"/>
      <c r="WP1" s="714"/>
      <c r="WQ1" s="714"/>
      <c r="WR1" s="714"/>
      <c r="WS1" s="714"/>
      <c r="WT1" s="714"/>
      <c r="WU1" s="714"/>
      <c r="WV1" s="714"/>
      <c r="WW1" s="714"/>
      <c r="WX1" s="714"/>
      <c r="WY1" s="714"/>
      <c r="WZ1" s="714"/>
      <c r="XA1" s="714"/>
      <c r="XB1" s="714"/>
      <c r="XC1" s="714"/>
      <c r="XD1" s="714"/>
      <c r="XE1" s="714"/>
      <c r="XF1" s="714"/>
      <c r="XG1" s="714"/>
      <c r="XH1" s="714"/>
      <c r="XI1" s="714"/>
      <c r="XJ1" s="714"/>
      <c r="XK1" s="714"/>
      <c r="XL1" s="714"/>
      <c r="XM1" s="714"/>
      <c r="XN1" s="714"/>
      <c r="XO1" s="714"/>
      <c r="XP1" s="714"/>
      <c r="XQ1" s="714"/>
      <c r="XR1" s="714"/>
      <c r="XS1" s="714"/>
      <c r="XT1" s="714"/>
      <c r="XU1" s="714"/>
      <c r="XV1" s="714"/>
      <c r="XW1" s="714"/>
      <c r="XX1" s="714"/>
      <c r="XY1" s="714"/>
      <c r="XZ1" s="714"/>
      <c r="YA1" s="714"/>
      <c r="YB1" s="714"/>
      <c r="YC1" s="714"/>
      <c r="YD1" s="714"/>
      <c r="YE1" s="714"/>
      <c r="YF1" s="714"/>
      <c r="YG1" s="714"/>
      <c r="YH1" s="714"/>
      <c r="YI1" s="714"/>
      <c r="YJ1" s="714"/>
      <c r="YK1" s="714"/>
      <c r="YL1" s="714"/>
      <c r="YM1" s="714"/>
      <c r="YN1" s="714"/>
      <c r="YO1" s="714"/>
      <c r="YP1" s="714"/>
      <c r="YQ1" s="714"/>
      <c r="YR1" s="714"/>
      <c r="YS1" s="714"/>
      <c r="YT1" s="714"/>
      <c r="YU1" s="714"/>
      <c r="YV1" s="714"/>
      <c r="YW1" s="714"/>
      <c r="YX1" s="714"/>
      <c r="YY1" s="714"/>
      <c r="YZ1" s="714"/>
      <c r="ZA1" s="714"/>
      <c r="ZB1" s="714"/>
      <c r="ZC1" s="714"/>
      <c r="ZD1" s="714"/>
      <c r="ZE1" s="714"/>
      <c r="ZF1" s="714"/>
      <c r="ZG1" s="714"/>
      <c r="ZH1" s="714"/>
      <c r="ZI1" s="714"/>
      <c r="ZJ1" s="714"/>
      <c r="ZK1" s="714"/>
      <c r="ZL1" s="714"/>
      <c r="ZM1" s="714"/>
      <c r="ZN1" s="714"/>
      <c r="ZO1" s="714"/>
      <c r="ZP1" s="714"/>
      <c r="ZQ1" s="714"/>
      <c r="ZR1" s="714"/>
      <c r="ZS1" s="714"/>
      <c r="ZT1" s="714"/>
      <c r="ZU1" s="714"/>
      <c r="ZV1" s="714"/>
      <c r="ZW1" s="714"/>
      <c r="ZX1" s="714"/>
      <c r="ZY1" s="714"/>
      <c r="ZZ1" s="714"/>
      <c r="AAA1" s="714"/>
      <c r="AAB1" s="714"/>
      <c r="AAC1" s="714"/>
      <c r="AAD1" s="714"/>
      <c r="AAE1" s="714"/>
      <c r="AAF1" s="714"/>
      <c r="AAG1" s="714"/>
      <c r="AAH1" s="714"/>
      <c r="AAI1" s="714"/>
      <c r="AAJ1" s="714"/>
      <c r="AAK1" s="714"/>
      <c r="AAL1" s="714"/>
      <c r="AAM1" s="714"/>
      <c r="AAN1" s="714"/>
      <c r="AAO1" s="714"/>
      <c r="AAP1" s="714"/>
      <c r="AAQ1" s="714"/>
      <c r="AAR1" s="714"/>
      <c r="AAS1" s="714"/>
      <c r="AAT1" s="714"/>
      <c r="AAU1" s="714"/>
      <c r="AAV1" s="714"/>
      <c r="AAW1" s="714"/>
      <c r="AAX1" s="714"/>
      <c r="AAY1" s="714"/>
      <c r="AAZ1" s="714"/>
      <c r="ABA1" s="714"/>
      <c r="ABB1" s="714"/>
      <c r="ABC1" s="714"/>
      <c r="ABD1" s="714"/>
      <c r="ABE1" s="714"/>
      <c r="ABF1" s="714"/>
      <c r="ABG1" s="714"/>
      <c r="ABH1" s="714"/>
      <c r="ABI1" s="714"/>
      <c r="ABJ1" s="714"/>
      <c r="ABK1" s="714"/>
      <c r="ABL1" s="714"/>
      <c r="ABM1" s="714"/>
      <c r="ABN1" s="714"/>
      <c r="ABO1" s="714"/>
      <c r="ABP1" s="714"/>
      <c r="ABQ1" s="714"/>
      <c r="ABR1" s="714"/>
      <c r="ABS1" s="714"/>
      <c r="ABT1" s="714"/>
      <c r="ABU1" s="714"/>
      <c r="ABV1" s="714"/>
      <c r="ABW1" s="714"/>
      <c r="ABX1" s="714"/>
      <c r="ABY1" s="714"/>
      <c r="ABZ1" s="714"/>
      <c r="ACA1" s="714"/>
      <c r="ACB1" s="714"/>
      <c r="ACC1" s="714"/>
      <c r="ACD1" s="714"/>
      <c r="ACE1" s="714"/>
      <c r="ACF1" s="714"/>
      <c r="ACG1" s="714"/>
      <c r="ACH1" s="714"/>
      <c r="ACI1" s="714"/>
      <c r="ACJ1" s="714"/>
      <c r="ACK1" s="714"/>
      <c r="ACL1" s="714"/>
      <c r="ACM1" s="714"/>
      <c r="ACN1" s="714"/>
      <c r="ACO1" s="714"/>
      <c r="ACP1" s="714"/>
      <c r="ACQ1" s="714"/>
      <c r="ACR1" s="714"/>
      <c r="ACS1" s="714"/>
      <c r="ACT1" s="714"/>
      <c r="ACU1" s="714"/>
      <c r="ACV1" s="714"/>
      <c r="ACW1" s="714"/>
      <c r="ACX1" s="714"/>
      <c r="ACY1" s="714"/>
      <c r="ACZ1" s="714"/>
      <c r="ADA1" s="714"/>
      <c r="ADB1" s="714"/>
      <c r="ADC1" s="714"/>
      <c r="ADD1" s="714"/>
      <c r="ADE1" s="714"/>
      <c r="ADF1" s="714"/>
      <c r="ADG1" s="714"/>
      <c r="ADH1" s="714"/>
      <c r="ADI1" s="714"/>
      <c r="ADJ1" s="714"/>
      <c r="ADK1" s="714"/>
      <c r="ADL1" s="714"/>
      <c r="ADM1" s="714"/>
      <c r="ADN1" s="714"/>
      <c r="ADO1" s="714"/>
      <c r="ADP1" s="714"/>
      <c r="ADQ1" s="714"/>
      <c r="ADR1" s="714"/>
      <c r="ADS1" s="714"/>
      <c r="ADT1" s="714"/>
      <c r="ADU1" s="714"/>
      <c r="ADV1" s="714"/>
      <c r="ADW1" s="714"/>
      <c r="ADX1" s="714"/>
      <c r="ADY1" s="714"/>
      <c r="ADZ1" s="714"/>
      <c r="AEA1" s="714"/>
      <c r="AEB1" s="714"/>
      <c r="AEC1" s="714"/>
      <c r="AED1" s="714"/>
      <c r="AEE1" s="714"/>
      <c r="AEF1" s="714"/>
      <c r="AEG1" s="714"/>
      <c r="AEH1" s="714"/>
      <c r="AEI1" s="714"/>
      <c r="AEJ1" s="714"/>
      <c r="AEK1" s="714"/>
      <c r="AEL1" s="714"/>
      <c r="AEM1" s="714"/>
      <c r="AEN1" s="714"/>
      <c r="AEO1" s="714"/>
      <c r="AEP1" s="714"/>
      <c r="AEQ1" s="714"/>
      <c r="AER1" s="714"/>
      <c r="AES1" s="714"/>
      <c r="AET1" s="714"/>
      <c r="AEU1" s="714"/>
      <c r="AEV1" s="714"/>
      <c r="AEW1" s="714"/>
      <c r="AEX1" s="714"/>
      <c r="AEY1" s="714"/>
      <c r="AEZ1" s="714"/>
      <c r="AFA1" s="714"/>
      <c r="AFB1" s="714"/>
      <c r="AFC1" s="714"/>
      <c r="AFD1" s="714"/>
      <c r="AFE1" s="714"/>
      <c r="AFF1" s="714"/>
      <c r="AFG1" s="714"/>
      <c r="AFH1" s="714"/>
      <c r="AFI1" s="714"/>
      <c r="AFJ1" s="714"/>
      <c r="AFK1" s="714"/>
      <c r="AFL1" s="714"/>
      <c r="AFM1" s="714"/>
      <c r="AFN1" s="714"/>
      <c r="AFO1" s="714"/>
      <c r="AFP1" s="714"/>
      <c r="AFQ1" s="714"/>
      <c r="AFR1" s="714"/>
      <c r="AFS1" s="714"/>
      <c r="AFT1" s="714"/>
      <c r="AFU1" s="714"/>
      <c r="AFV1" s="714"/>
      <c r="AFW1" s="714"/>
      <c r="AFX1" s="714"/>
      <c r="AFY1" s="714"/>
      <c r="AFZ1" s="714"/>
      <c r="AGA1" s="714"/>
      <c r="AGB1" s="714"/>
      <c r="AGC1" s="714"/>
      <c r="AGD1" s="714"/>
      <c r="AGE1" s="714"/>
      <c r="AGF1" s="714"/>
      <c r="AGG1" s="714"/>
      <c r="AGH1" s="714"/>
      <c r="AGI1" s="714"/>
      <c r="AGJ1" s="714"/>
      <c r="AGK1" s="714"/>
      <c r="AGL1" s="714"/>
      <c r="AGM1" s="714"/>
      <c r="AGN1" s="714"/>
      <c r="AGO1" s="714"/>
      <c r="AGP1" s="714"/>
      <c r="AGQ1" s="714"/>
      <c r="AGR1" s="714"/>
      <c r="AGS1" s="714"/>
      <c r="AGT1" s="714"/>
      <c r="AGU1" s="714"/>
      <c r="AGV1" s="714"/>
      <c r="AGW1" s="714"/>
      <c r="AGX1" s="714"/>
      <c r="AGY1" s="714"/>
      <c r="AGZ1" s="714"/>
      <c r="AHA1" s="714"/>
      <c r="AHB1" s="714"/>
      <c r="AHC1" s="714"/>
      <c r="AHD1" s="714"/>
      <c r="AHE1" s="714"/>
      <c r="AHF1" s="714"/>
      <c r="AHG1" s="714"/>
      <c r="AHH1" s="714"/>
      <c r="AHI1" s="714"/>
      <c r="AHJ1" s="714"/>
      <c r="AHK1" s="714"/>
      <c r="AHL1" s="714"/>
      <c r="AHM1" s="714"/>
      <c r="AHN1" s="714"/>
      <c r="AHO1" s="714"/>
      <c r="AHP1" s="714"/>
      <c r="AHQ1" s="714"/>
      <c r="AHR1" s="714"/>
      <c r="AHS1" s="714"/>
      <c r="AHT1" s="714"/>
      <c r="AHU1" s="714"/>
      <c r="AHV1" s="714"/>
      <c r="AHW1" s="714"/>
      <c r="AHX1" s="714"/>
      <c r="AHY1" s="714"/>
      <c r="AHZ1" s="714"/>
      <c r="AIA1" s="714"/>
      <c r="AIB1" s="714"/>
      <c r="AIC1" s="714"/>
      <c r="AID1" s="714"/>
      <c r="AIE1" s="714"/>
      <c r="AIF1" s="714"/>
      <c r="AIG1" s="714"/>
      <c r="AIH1" s="714"/>
      <c r="AII1" s="714"/>
      <c r="AIJ1" s="714"/>
      <c r="AIK1" s="714"/>
      <c r="AIL1" s="714"/>
      <c r="AIM1" s="714"/>
      <c r="AIN1" s="714"/>
      <c r="AIO1" s="714"/>
      <c r="AIP1" s="714"/>
      <c r="AIQ1" s="714"/>
      <c r="AIR1" s="714"/>
      <c r="AIS1" s="714"/>
      <c r="AIT1" s="714"/>
      <c r="AIU1" s="714"/>
      <c r="AIV1" s="714"/>
      <c r="AIW1" s="714"/>
      <c r="AIX1" s="714"/>
      <c r="AIY1" s="714"/>
      <c r="AIZ1" s="714"/>
      <c r="AJA1" s="714"/>
      <c r="AJB1" s="714"/>
      <c r="AJC1" s="714"/>
      <c r="AJD1" s="714"/>
      <c r="AJE1" s="714"/>
      <c r="AJF1" s="714"/>
      <c r="AJG1" s="714"/>
      <c r="AJH1" s="714"/>
      <c r="AJI1" s="714"/>
      <c r="AJJ1" s="714"/>
      <c r="AJK1" s="714"/>
      <c r="AJL1" s="714"/>
      <c r="AJM1" s="714"/>
      <c r="AJN1" s="714"/>
      <c r="AJO1" s="714"/>
      <c r="AJP1" s="714"/>
      <c r="AJQ1" s="714"/>
      <c r="AJR1" s="714"/>
      <c r="AJS1" s="714"/>
      <c r="AJT1" s="714"/>
      <c r="AJU1" s="714"/>
      <c r="AJV1" s="714"/>
      <c r="AJW1" s="714"/>
      <c r="AJX1" s="714"/>
      <c r="AJY1" s="714"/>
      <c r="AJZ1" s="714"/>
      <c r="AKA1" s="714"/>
      <c r="AKB1" s="714"/>
      <c r="AKC1" s="714"/>
      <c r="AKD1" s="714"/>
      <c r="AKE1" s="714"/>
      <c r="AKF1" s="714"/>
      <c r="AKG1" s="714"/>
      <c r="AKH1" s="714"/>
      <c r="AKI1" s="714"/>
      <c r="AKJ1" s="714"/>
      <c r="AKK1" s="714"/>
      <c r="AKL1" s="714"/>
      <c r="AKM1" s="714"/>
      <c r="AKN1" s="714"/>
      <c r="AKO1" s="714"/>
      <c r="AKP1" s="714"/>
      <c r="AKQ1" s="714"/>
      <c r="AKR1" s="714"/>
      <c r="AKS1" s="714"/>
      <c r="AKT1" s="714"/>
      <c r="AKU1" s="714"/>
      <c r="AKV1" s="714"/>
      <c r="AKW1" s="714"/>
      <c r="AKX1" s="714"/>
      <c r="AKY1" s="714"/>
      <c r="AKZ1" s="714"/>
      <c r="ALA1" s="714"/>
      <c r="ALB1" s="714"/>
      <c r="ALC1" s="714"/>
      <c r="ALD1" s="714"/>
      <c r="ALE1" s="714"/>
      <c r="ALF1" s="714"/>
      <c r="ALG1" s="714"/>
      <c r="ALH1" s="714"/>
      <c r="ALI1" s="714"/>
      <c r="ALJ1" s="714"/>
      <c r="ALK1" s="714"/>
      <c r="ALL1" s="714"/>
      <c r="ALM1" s="714"/>
      <c r="ALN1" s="714"/>
      <c r="ALO1" s="714"/>
      <c r="ALP1" s="714"/>
      <c r="ALQ1" s="714"/>
      <c r="ALR1" s="714"/>
      <c r="ALS1" s="714"/>
      <c r="ALT1" s="714"/>
      <c r="ALU1" s="714"/>
      <c r="ALV1" s="714"/>
      <c r="ALW1" s="714"/>
      <c r="ALX1" s="714"/>
      <c r="ALY1" s="714"/>
      <c r="ALZ1" s="714"/>
      <c r="AMA1" s="714"/>
      <c r="AMB1" s="714"/>
      <c r="AMC1" s="714"/>
      <c r="AMD1" s="714"/>
      <c r="AME1" s="714"/>
      <c r="AMF1" s="714"/>
      <c r="AMG1" s="714"/>
      <c r="AMH1" s="714"/>
      <c r="AMI1" s="714"/>
      <c r="AMJ1" s="714"/>
      <c r="AMK1" s="714"/>
    </row>
    <row r="2" spans="1:1025" s="834" customFormat="1" ht="25.5">
      <c r="A2" s="715" t="s">
        <v>414</v>
      </c>
      <c r="B2" s="716" t="s">
        <v>415</v>
      </c>
      <c r="C2" s="717" t="s">
        <v>416</v>
      </c>
      <c r="D2" s="717" t="s">
        <v>417</v>
      </c>
      <c r="E2" s="718" t="s">
        <v>3636</v>
      </c>
      <c r="F2" s="719" t="s">
        <v>3496</v>
      </c>
      <c r="G2" s="712"/>
      <c r="H2" s="713"/>
      <c r="I2" s="713"/>
      <c r="J2" s="713"/>
      <c r="K2" s="713"/>
      <c r="L2" s="713"/>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M2" s="714"/>
      <c r="AN2" s="714"/>
      <c r="AO2" s="714"/>
      <c r="AP2" s="714"/>
      <c r="AQ2" s="714"/>
      <c r="AR2" s="714"/>
      <c r="AS2" s="714"/>
      <c r="AT2" s="714"/>
      <c r="AU2" s="714"/>
      <c r="AV2" s="714"/>
      <c r="AW2" s="714"/>
      <c r="AX2" s="714"/>
      <c r="AY2" s="714"/>
      <c r="AZ2" s="714"/>
      <c r="BA2" s="714"/>
      <c r="BB2" s="714"/>
      <c r="BC2" s="714"/>
      <c r="BD2" s="714"/>
      <c r="BE2" s="714"/>
      <c r="BF2" s="714"/>
      <c r="BG2" s="714"/>
      <c r="BH2" s="714"/>
      <c r="BI2" s="714"/>
      <c r="BJ2" s="714"/>
      <c r="BK2" s="714"/>
      <c r="BL2" s="714"/>
      <c r="BM2" s="714"/>
      <c r="BN2" s="714"/>
      <c r="BO2" s="714"/>
      <c r="BP2" s="714"/>
      <c r="BQ2" s="714"/>
      <c r="BR2" s="714"/>
      <c r="BS2" s="714"/>
      <c r="BT2" s="714"/>
      <c r="BU2" s="714"/>
      <c r="BV2" s="714"/>
      <c r="BW2" s="714"/>
      <c r="BX2" s="714"/>
      <c r="BY2" s="714"/>
      <c r="BZ2" s="714"/>
      <c r="CA2" s="714"/>
      <c r="CB2" s="714"/>
      <c r="CC2" s="714"/>
      <c r="CD2" s="714"/>
      <c r="CE2" s="714"/>
      <c r="CF2" s="714"/>
      <c r="CG2" s="714"/>
      <c r="CH2" s="714"/>
      <c r="CI2" s="714"/>
      <c r="CJ2" s="714"/>
      <c r="CK2" s="714"/>
      <c r="CL2" s="714"/>
      <c r="CM2" s="714"/>
      <c r="CN2" s="714"/>
      <c r="CO2" s="714"/>
      <c r="CP2" s="714"/>
      <c r="CQ2" s="714"/>
      <c r="CR2" s="714"/>
      <c r="CS2" s="714"/>
      <c r="CT2" s="714"/>
      <c r="CU2" s="714"/>
      <c r="CV2" s="714"/>
      <c r="CW2" s="714"/>
      <c r="CX2" s="714"/>
      <c r="CY2" s="714"/>
      <c r="CZ2" s="714"/>
      <c r="DA2" s="714"/>
      <c r="DB2" s="714"/>
      <c r="DC2" s="714"/>
      <c r="DD2" s="714"/>
      <c r="DE2" s="714"/>
      <c r="DF2" s="714"/>
      <c r="DG2" s="714"/>
      <c r="DH2" s="714"/>
      <c r="DI2" s="714"/>
      <c r="DJ2" s="714"/>
      <c r="DK2" s="714"/>
      <c r="DL2" s="714"/>
      <c r="DM2" s="714"/>
      <c r="DN2" s="714"/>
      <c r="DO2" s="714"/>
      <c r="DP2" s="714"/>
      <c r="DQ2" s="714"/>
      <c r="DR2" s="714"/>
      <c r="DS2" s="714"/>
      <c r="DT2" s="714"/>
      <c r="DU2" s="714"/>
      <c r="DV2" s="714"/>
      <c r="DW2" s="714"/>
      <c r="DX2" s="714"/>
      <c r="DY2" s="714"/>
      <c r="DZ2" s="714"/>
      <c r="EA2" s="714"/>
      <c r="EB2" s="714"/>
      <c r="EC2" s="714"/>
      <c r="ED2" s="714"/>
      <c r="EE2" s="714"/>
      <c r="EF2" s="714"/>
      <c r="EG2" s="714"/>
      <c r="EH2" s="714"/>
      <c r="EI2" s="714"/>
      <c r="EJ2" s="714"/>
      <c r="EK2" s="714"/>
      <c r="EL2" s="714"/>
      <c r="EM2" s="714"/>
      <c r="EN2" s="714"/>
      <c r="EO2" s="714"/>
      <c r="EP2" s="714"/>
      <c r="EQ2" s="714"/>
      <c r="ER2" s="714"/>
      <c r="ES2" s="714"/>
      <c r="ET2" s="714"/>
      <c r="EU2" s="714"/>
      <c r="EV2" s="714"/>
      <c r="EW2" s="714"/>
      <c r="EX2" s="714"/>
      <c r="EY2" s="714"/>
      <c r="EZ2" s="714"/>
      <c r="FA2" s="714"/>
      <c r="FB2" s="714"/>
      <c r="FC2" s="714"/>
      <c r="FD2" s="714"/>
      <c r="FE2" s="714"/>
      <c r="FF2" s="714"/>
      <c r="FG2" s="714"/>
      <c r="FH2" s="714"/>
      <c r="FI2" s="714"/>
      <c r="FJ2" s="714"/>
      <c r="FK2" s="714"/>
      <c r="FL2" s="714"/>
      <c r="FM2" s="714"/>
      <c r="FN2" s="714"/>
      <c r="FO2" s="714"/>
      <c r="FP2" s="714"/>
      <c r="FQ2" s="714"/>
      <c r="FR2" s="714"/>
      <c r="FS2" s="714"/>
      <c r="FT2" s="714"/>
      <c r="FU2" s="714"/>
      <c r="FV2" s="714"/>
      <c r="FW2" s="714"/>
      <c r="FX2" s="714"/>
      <c r="FY2" s="714"/>
      <c r="FZ2" s="714"/>
      <c r="GA2" s="714"/>
      <c r="GB2" s="714"/>
      <c r="GC2" s="714"/>
      <c r="GD2" s="714"/>
      <c r="GE2" s="714"/>
      <c r="GF2" s="714"/>
      <c r="GG2" s="714"/>
      <c r="GH2" s="714"/>
      <c r="GI2" s="714"/>
      <c r="GJ2" s="714"/>
      <c r="GK2" s="714"/>
      <c r="GL2" s="714"/>
      <c r="GM2" s="714"/>
      <c r="GN2" s="714"/>
      <c r="GO2" s="714"/>
      <c r="GP2" s="714"/>
      <c r="GQ2" s="714"/>
      <c r="GR2" s="714"/>
      <c r="GS2" s="714"/>
      <c r="GT2" s="714"/>
      <c r="GU2" s="714"/>
      <c r="GV2" s="714"/>
      <c r="GW2" s="714"/>
      <c r="GX2" s="714"/>
      <c r="GY2" s="714"/>
      <c r="GZ2" s="714"/>
      <c r="HA2" s="714"/>
      <c r="HB2" s="714"/>
      <c r="HC2" s="714"/>
      <c r="HD2" s="714"/>
      <c r="HE2" s="714"/>
      <c r="HF2" s="714"/>
      <c r="HG2" s="714"/>
      <c r="HH2" s="714"/>
      <c r="HI2" s="714"/>
      <c r="HJ2" s="714"/>
      <c r="HK2" s="714"/>
      <c r="HL2" s="714"/>
      <c r="HM2" s="714"/>
      <c r="HN2" s="714"/>
      <c r="HO2" s="714"/>
      <c r="HP2" s="714"/>
      <c r="HQ2" s="714"/>
      <c r="HR2" s="714"/>
      <c r="HS2" s="714"/>
      <c r="HT2" s="714"/>
      <c r="HU2" s="714"/>
      <c r="HV2" s="714"/>
      <c r="HW2" s="714"/>
      <c r="HX2" s="714"/>
      <c r="HY2" s="714"/>
      <c r="HZ2" s="714"/>
      <c r="IA2" s="714"/>
      <c r="IB2" s="714"/>
      <c r="IC2" s="714"/>
      <c r="ID2" s="714"/>
      <c r="IE2" s="714"/>
      <c r="IF2" s="714"/>
      <c r="IG2" s="714"/>
      <c r="IH2" s="714"/>
      <c r="II2" s="714"/>
      <c r="IJ2" s="714"/>
      <c r="IK2" s="714"/>
      <c r="IL2" s="714"/>
      <c r="IM2" s="714"/>
      <c r="IN2" s="714"/>
      <c r="IO2" s="714"/>
      <c r="IP2" s="714"/>
      <c r="IQ2" s="714"/>
      <c r="IR2" s="714"/>
      <c r="IS2" s="714"/>
      <c r="IT2" s="714"/>
      <c r="IU2" s="714"/>
      <c r="IV2" s="714"/>
      <c r="IW2" s="714"/>
      <c r="IX2" s="714"/>
      <c r="IY2" s="714"/>
      <c r="IZ2" s="714"/>
      <c r="JA2" s="714"/>
      <c r="JB2" s="714"/>
      <c r="JC2" s="714"/>
      <c r="JD2" s="714"/>
      <c r="JE2" s="714"/>
      <c r="JF2" s="714"/>
      <c r="JG2" s="714"/>
      <c r="JH2" s="714"/>
      <c r="JI2" s="714"/>
      <c r="JJ2" s="714"/>
      <c r="JK2" s="714"/>
      <c r="JL2" s="714"/>
      <c r="JM2" s="714"/>
      <c r="JN2" s="714"/>
      <c r="JO2" s="714"/>
      <c r="JP2" s="714"/>
      <c r="JQ2" s="714"/>
      <c r="JR2" s="714"/>
      <c r="JS2" s="714"/>
      <c r="JT2" s="714"/>
      <c r="JU2" s="714"/>
      <c r="JV2" s="714"/>
      <c r="JW2" s="714"/>
      <c r="JX2" s="714"/>
      <c r="JY2" s="714"/>
      <c r="JZ2" s="714"/>
      <c r="KA2" s="714"/>
      <c r="KB2" s="714"/>
      <c r="KC2" s="714"/>
      <c r="KD2" s="714"/>
      <c r="KE2" s="714"/>
      <c r="KF2" s="714"/>
      <c r="KG2" s="714"/>
      <c r="KH2" s="714"/>
      <c r="KI2" s="714"/>
      <c r="KJ2" s="714"/>
      <c r="KK2" s="714"/>
      <c r="KL2" s="714"/>
      <c r="KM2" s="714"/>
      <c r="KN2" s="714"/>
      <c r="KO2" s="714"/>
      <c r="KP2" s="714"/>
      <c r="KQ2" s="714"/>
      <c r="KR2" s="714"/>
      <c r="KS2" s="714"/>
      <c r="KT2" s="714"/>
      <c r="KU2" s="714"/>
      <c r="KV2" s="714"/>
      <c r="KW2" s="714"/>
      <c r="KX2" s="714"/>
      <c r="KY2" s="714"/>
      <c r="KZ2" s="714"/>
      <c r="LA2" s="714"/>
      <c r="LB2" s="714"/>
      <c r="LC2" s="714"/>
      <c r="LD2" s="714"/>
      <c r="LE2" s="714"/>
      <c r="LF2" s="714"/>
      <c r="LG2" s="714"/>
      <c r="LH2" s="714"/>
      <c r="LI2" s="714"/>
      <c r="LJ2" s="714"/>
      <c r="LK2" s="714"/>
      <c r="LL2" s="714"/>
      <c r="LM2" s="714"/>
      <c r="LN2" s="714"/>
      <c r="LO2" s="714"/>
      <c r="LP2" s="714"/>
      <c r="LQ2" s="714"/>
      <c r="LR2" s="714"/>
      <c r="LS2" s="714"/>
      <c r="LT2" s="714"/>
      <c r="LU2" s="714"/>
      <c r="LV2" s="714"/>
      <c r="LW2" s="714"/>
      <c r="LX2" s="714"/>
      <c r="LY2" s="714"/>
      <c r="LZ2" s="714"/>
      <c r="MA2" s="714"/>
      <c r="MB2" s="714"/>
      <c r="MC2" s="714"/>
      <c r="MD2" s="714"/>
      <c r="ME2" s="714"/>
      <c r="MF2" s="714"/>
      <c r="MG2" s="714"/>
      <c r="MH2" s="714"/>
      <c r="MI2" s="714"/>
      <c r="MJ2" s="714"/>
      <c r="MK2" s="714"/>
      <c r="ML2" s="714"/>
      <c r="MM2" s="714"/>
      <c r="MN2" s="714"/>
      <c r="MO2" s="714"/>
      <c r="MP2" s="714"/>
      <c r="MQ2" s="714"/>
      <c r="MR2" s="714"/>
      <c r="MS2" s="714"/>
      <c r="MT2" s="714"/>
      <c r="MU2" s="714"/>
      <c r="MV2" s="714"/>
      <c r="MW2" s="714"/>
      <c r="MX2" s="714"/>
      <c r="MY2" s="714"/>
      <c r="MZ2" s="714"/>
      <c r="NA2" s="714"/>
      <c r="NB2" s="714"/>
      <c r="NC2" s="714"/>
      <c r="ND2" s="714"/>
      <c r="NE2" s="714"/>
      <c r="NF2" s="714"/>
      <c r="NG2" s="714"/>
      <c r="NH2" s="714"/>
      <c r="NI2" s="714"/>
      <c r="NJ2" s="714"/>
      <c r="NK2" s="714"/>
      <c r="NL2" s="714"/>
      <c r="NM2" s="714"/>
      <c r="NN2" s="714"/>
      <c r="NO2" s="714"/>
      <c r="NP2" s="714"/>
      <c r="NQ2" s="714"/>
      <c r="NR2" s="714"/>
      <c r="NS2" s="714"/>
      <c r="NT2" s="714"/>
      <c r="NU2" s="714"/>
      <c r="NV2" s="714"/>
      <c r="NW2" s="714"/>
      <c r="NX2" s="714"/>
      <c r="NY2" s="714"/>
      <c r="NZ2" s="714"/>
      <c r="OA2" s="714"/>
      <c r="OB2" s="714"/>
      <c r="OC2" s="714"/>
      <c r="OD2" s="714"/>
      <c r="OE2" s="714"/>
      <c r="OF2" s="714"/>
      <c r="OG2" s="714"/>
      <c r="OH2" s="714"/>
      <c r="OI2" s="714"/>
      <c r="OJ2" s="714"/>
      <c r="OK2" s="714"/>
      <c r="OL2" s="714"/>
      <c r="OM2" s="714"/>
      <c r="ON2" s="714"/>
      <c r="OO2" s="714"/>
      <c r="OP2" s="714"/>
      <c r="OQ2" s="714"/>
      <c r="OR2" s="714"/>
      <c r="OS2" s="714"/>
      <c r="OT2" s="714"/>
      <c r="OU2" s="714"/>
      <c r="OV2" s="714"/>
      <c r="OW2" s="714"/>
      <c r="OX2" s="714"/>
      <c r="OY2" s="714"/>
      <c r="OZ2" s="714"/>
      <c r="PA2" s="714"/>
      <c r="PB2" s="714"/>
      <c r="PC2" s="714"/>
      <c r="PD2" s="714"/>
      <c r="PE2" s="714"/>
      <c r="PF2" s="714"/>
      <c r="PG2" s="714"/>
      <c r="PH2" s="714"/>
      <c r="PI2" s="714"/>
      <c r="PJ2" s="714"/>
      <c r="PK2" s="714"/>
      <c r="PL2" s="714"/>
      <c r="PM2" s="714"/>
      <c r="PN2" s="714"/>
      <c r="PO2" s="714"/>
      <c r="PP2" s="714"/>
      <c r="PQ2" s="714"/>
      <c r="PR2" s="714"/>
      <c r="PS2" s="714"/>
      <c r="PT2" s="714"/>
      <c r="PU2" s="714"/>
      <c r="PV2" s="714"/>
      <c r="PW2" s="714"/>
      <c r="PX2" s="714"/>
      <c r="PY2" s="714"/>
      <c r="PZ2" s="714"/>
      <c r="QA2" s="714"/>
      <c r="QB2" s="714"/>
      <c r="QC2" s="714"/>
      <c r="QD2" s="714"/>
      <c r="QE2" s="714"/>
      <c r="QF2" s="714"/>
      <c r="QG2" s="714"/>
      <c r="QH2" s="714"/>
      <c r="QI2" s="714"/>
      <c r="QJ2" s="714"/>
      <c r="QK2" s="714"/>
      <c r="QL2" s="714"/>
      <c r="QM2" s="714"/>
      <c r="QN2" s="714"/>
      <c r="QO2" s="714"/>
      <c r="QP2" s="714"/>
      <c r="QQ2" s="714"/>
      <c r="QR2" s="714"/>
      <c r="QS2" s="714"/>
      <c r="QT2" s="714"/>
      <c r="QU2" s="714"/>
      <c r="QV2" s="714"/>
      <c r="QW2" s="714"/>
      <c r="QX2" s="714"/>
      <c r="QY2" s="714"/>
      <c r="QZ2" s="714"/>
      <c r="RA2" s="714"/>
      <c r="RB2" s="714"/>
      <c r="RC2" s="714"/>
      <c r="RD2" s="714"/>
      <c r="RE2" s="714"/>
      <c r="RF2" s="714"/>
      <c r="RG2" s="714"/>
      <c r="RH2" s="714"/>
      <c r="RI2" s="714"/>
      <c r="RJ2" s="714"/>
      <c r="RK2" s="714"/>
      <c r="RL2" s="714"/>
      <c r="RM2" s="714"/>
      <c r="RN2" s="714"/>
      <c r="RO2" s="714"/>
      <c r="RP2" s="714"/>
      <c r="RQ2" s="714"/>
      <c r="RR2" s="714"/>
      <c r="RS2" s="714"/>
      <c r="RT2" s="714"/>
      <c r="RU2" s="714"/>
      <c r="RV2" s="714"/>
      <c r="RW2" s="714"/>
      <c r="RX2" s="714"/>
      <c r="RY2" s="714"/>
      <c r="RZ2" s="714"/>
      <c r="SA2" s="714"/>
      <c r="SB2" s="714"/>
      <c r="SC2" s="714"/>
      <c r="SD2" s="714"/>
      <c r="SE2" s="714"/>
      <c r="SF2" s="714"/>
      <c r="SG2" s="714"/>
      <c r="SH2" s="714"/>
      <c r="SI2" s="714"/>
      <c r="SJ2" s="714"/>
      <c r="SK2" s="714"/>
      <c r="SL2" s="714"/>
      <c r="SM2" s="714"/>
      <c r="SN2" s="714"/>
      <c r="SO2" s="714"/>
      <c r="SP2" s="714"/>
      <c r="SQ2" s="714"/>
      <c r="SR2" s="714"/>
      <c r="SS2" s="714"/>
      <c r="ST2" s="714"/>
      <c r="SU2" s="714"/>
      <c r="SV2" s="714"/>
      <c r="SW2" s="714"/>
      <c r="SX2" s="714"/>
      <c r="SY2" s="714"/>
      <c r="SZ2" s="714"/>
      <c r="TA2" s="714"/>
      <c r="TB2" s="714"/>
      <c r="TC2" s="714"/>
      <c r="TD2" s="714"/>
      <c r="TE2" s="714"/>
      <c r="TF2" s="714"/>
      <c r="TG2" s="714"/>
      <c r="TH2" s="714"/>
      <c r="TI2" s="714"/>
      <c r="TJ2" s="714"/>
      <c r="TK2" s="714"/>
      <c r="TL2" s="714"/>
      <c r="TM2" s="714"/>
      <c r="TN2" s="714"/>
      <c r="TO2" s="714"/>
      <c r="TP2" s="714"/>
      <c r="TQ2" s="714"/>
      <c r="TR2" s="714"/>
      <c r="TS2" s="714"/>
      <c r="TT2" s="714"/>
      <c r="TU2" s="714"/>
      <c r="TV2" s="714"/>
      <c r="TW2" s="714"/>
      <c r="TX2" s="714"/>
      <c r="TY2" s="714"/>
      <c r="TZ2" s="714"/>
      <c r="UA2" s="714"/>
      <c r="UB2" s="714"/>
      <c r="UC2" s="714"/>
      <c r="UD2" s="714"/>
      <c r="UE2" s="714"/>
      <c r="UF2" s="714"/>
      <c r="UG2" s="714"/>
      <c r="UH2" s="714"/>
      <c r="UI2" s="714"/>
      <c r="UJ2" s="714"/>
      <c r="UK2" s="714"/>
      <c r="UL2" s="714"/>
      <c r="UM2" s="714"/>
      <c r="UN2" s="714"/>
      <c r="UO2" s="714"/>
      <c r="UP2" s="714"/>
      <c r="UQ2" s="714"/>
      <c r="UR2" s="714"/>
      <c r="US2" s="714"/>
      <c r="UT2" s="714"/>
      <c r="UU2" s="714"/>
      <c r="UV2" s="714"/>
      <c r="UW2" s="714"/>
      <c r="UX2" s="714"/>
      <c r="UY2" s="714"/>
      <c r="UZ2" s="714"/>
      <c r="VA2" s="714"/>
      <c r="VB2" s="714"/>
      <c r="VC2" s="714"/>
      <c r="VD2" s="714"/>
      <c r="VE2" s="714"/>
      <c r="VF2" s="714"/>
      <c r="VG2" s="714"/>
      <c r="VH2" s="714"/>
      <c r="VI2" s="714"/>
      <c r="VJ2" s="714"/>
      <c r="VK2" s="714"/>
      <c r="VL2" s="714"/>
      <c r="VM2" s="714"/>
      <c r="VN2" s="714"/>
      <c r="VO2" s="714"/>
      <c r="VP2" s="714"/>
      <c r="VQ2" s="714"/>
      <c r="VR2" s="714"/>
      <c r="VS2" s="714"/>
      <c r="VT2" s="714"/>
      <c r="VU2" s="714"/>
      <c r="VV2" s="714"/>
      <c r="VW2" s="714"/>
      <c r="VX2" s="714"/>
      <c r="VY2" s="714"/>
      <c r="VZ2" s="714"/>
      <c r="WA2" s="714"/>
      <c r="WB2" s="714"/>
      <c r="WC2" s="714"/>
      <c r="WD2" s="714"/>
      <c r="WE2" s="714"/>
      <c r="WF2" s="714"/>
      <c r="WG2" s="714"/>
      <c r="WH2" s="714"/>
      <c r="WI2" s="714"/>
      <c r="WJ2" s="714"/>
      <c r="WK2" s="714"/>
      <c r="WL2" s="714"/>
      <c r="WM2" s="714"/>
      <c r="WN2" s="714"/>
      <c r="WO2" s="714"/>
      <c r="WP2" s="714"/>
      <c r="WQ2" s="714"/>
      <c r="WR2" s="714"/>
      <c r="WS2" s="714"/>
      <c r="WT2" s="714"/>
      <c r="WU2" s="714"/>
      <c r="WV2" s="714"/>
      <c r="WW2" s="714"/>
      <c r="WX2" s="714"/>
      <c r="WY2" s="714"/>
      <c r="WZ2" s="714"/>
      <c r="XA2" s="714"/>
      <c r="XB2" s="714"/>
      <c r="XC2" s="714"/>
      <c r="XD2" s="714"/>
      <c r="XE2" s="714"/>
      <c r="XF2" s="714"/>
      <c r="XG2" s="714"/>
      <c r="XH2" s="714"/>
      <c r="XI2" s="714"/>
      <c r="XJ2" s="714"/>
      <c r="XK2" s="714"/>
      <c r="XL2" s="714"/>
      <c r="XM2" s="714"/>
      <c r="XN2" s="714"/>
      <c r="XO2" s="714"/>
      <c r="XP2" s="714"/>
      <c r="XQ2" s="714"/>
      <c r="XR2" s="714"/>
      <c r="XS2" s="714"/>
      <c r="XT2" s="714"/>
      <c r="XU2" s="714"/>
      <c r="XV2" s="714"/>
      <c r="XW2" s="714"/>
      <c r="XX2" s="714"/>
      <c r="XY2" s="714"/>
      <c r="XZ2" s="714"/>
      <c r="YA2" s="714"/>
      <c r="YB2" s="714"/>
      <c r="YC2" s="714"/>
      <c r="YD2" s="714"/>
      <c r="YE2" s="714"/>
      <c r="YF2" s="714"/>
      <c r="YG2" s="714"/>
      <c r="YH2" s="714"/>
      <c r="YI2" s="714"/>
      <c r="YJ2" s="714"/>
      <c r="YK2" s="714"/>
      <c r="YL2" s="714"/>
      <c r="YM2" s="714"/>
      <c r="YN2" s="714"/>
      <c r="YO2" s="714"/>
      <c r="YP2" s="714"/>
      <c r="YQ2" s="714"/>
      <c r="YR2" s="714"/>
      <c r="YS2" s="714"/>
      <c r="YT2" s="714"/>
      <c r="YU2" s="714"/>
      <c r="YV2" s="714"/>
      <c r="YW2" s="714"/>
      <c r="YX2" s="714"/>
      <c r="YY2" s="714"/>
      <c r="YZ2" s="714"/>
      <c r="ZA2" s="714"/>
      <c r="ZB2" s="714"/>
      <c r="ZC2" s="714"/>
      <c r="ZD2" s="714"/>
      <c r="ZE2" s="714"/>
      <c r="ZF2" s="714"/>
      <c r="ZG2" s="714"/>
      <c r="ZH2" s="714"/>
      <c r="ZI2" s="714"/>
      <c r="ZJ2" s="714"/>
      <c r="ZK2" s="714"/>
      <c r="ZL2" s="714"/>
      <c r="ZM2" s="714"/>
      <c r="ZN2" s="714"/>
      <c r="ZO2" s="714"/>
      <c r="ZP2" s="714"/>
      <c r="ZQ2" s="714"/>
      <c r="ZR2" s="714"/>
      <c r="ZS2" s="714"/>
      <c r="ZT2" s="714"/>
      <c r="ZU2" s="714"/>
      <c r="ZV2" s="714"/>
      <c r="ZW2" s="714"/>
      <c r="ZX2" s="714"/>
      <c r="ZY2" s="714"/>
      <c r="ZZ2" s="714"/>
      <c r="AAA2" s="714"/>
      <c r="AAB2" s="714"/>
      <c r="AAC2" s="714"/>
      <c r="AAD2" s="714"/>
      <c r="AAE2" s="714"/>
      <c r="AAF2" s="714"/>
      <c r="AAG2" s="714"/>
      <c r="AAH2" s="714"/>
      <c r="AAI2" s="714"/>
      <c r="AAJ2" s="714"/>
      <c r="AAK2" s="714"/>
      <c r="AAL2" s="714"/>
      <c r="AAM2" s="714"/>
      <c r="AAN2" s="714"/>
      <c r="AAO2" s="714"/>
      <c r="AAP2" s="714"/>
      <c r="AAQ2" s="714"/>
      <c r="AAR2" s="714"/>
      <c r="AAS2" s="714"/>
      <c r="AAT2" s="714"/>
      <c r="AAU2" s="714"/>
      <c r="AAV2" s="714"/>
      <c r="AAW2" s="714"/>
      <c r="AAX2" s="714"/>
      <c r="AAY2" s="714"/>
      <c r="AAZ2" s="714"/>
      <c r="ABA2" s="714"/>
      <c r="ABB2" s="714"/>
      <c r="ABC2" s="714"/>
      <c r="ABD2" s="714"/>
      <c r="ABE2" s="714"/>
      <c r="ABF2" s="714"/>
      <c r="ABG2" s="714"/>
      <c r="ABH2" s="714"/>
      <c r="ABI2" s="714"/>
      <c r="ABJ2" s="714"/>
      <c r="ABK2" s="714"/>
      <c r="ABL2" s="714"/>
      <c r="ABM2" s="714"/>
      <c r="ABN2" s="714"/>
      <c r="ABO2" s="714"/>
      <c r="ABP2" s="714"/>
      <c r="ABQ2" s="714"/>
      <c r="ABR2" s="714"/>
      <c r="ABS2" s="714"/>
      <c r="ABT2" s="714"/>
      <c r="ABU2" s="714"/>
      <c r="ABV2" s="714"/>
      <c r="ABW2" s="714"/>
      <c r="ABX2" s="714"/>
      <c r="ABY2" s="714"/>
      <c r="ABZ2" s="714"/>
      <c r="ACA2" s="714"/>
      <c r="ACB2" s="714"/>
      <c r="ACC2" s="714"/>
      <c r="ACD2" s="714"/>
      <c r="ACE2" s="714"/>
      <c r="ACF2" s="714"/>
      <c r="ACG2" s="714"/>
      <c r="ACH2" s="714"/>
      <c r="ACI2" s="714"/>
      <c r="ACJ2" s="714"/>
      <c r="ACK2" s="714"/>
      <c r="ACL2" s="714"/>
      <c r="ACM2" s="714"/>
      <c r="ACN2" s="714"/>
      <c r="ACO2" s="714"/>
      <c r="ACP2" s="714"/>
      <c r="ACQ2" s="714"/>
      <c r="ACR2" s="714"/>
      <c r="ACS2" s="714"/>
      <c r="ACT2" s="714"/>
      <c r="ACU2" s="714"/>
      <c r="ACV2" s="714"/>
      <c r="ACW2" s="714"/>
      <c r="ACX2" s="714"/>
      <c r="ACY2" s="714"/>
      <c r="ACZ2" s="714"/>
      <c r="ADA2" s="714"/>
      <c r="ADB2" s="714"/>
      <c r="ADC2" s="714"/>
      <c r="ADD2" s="714"/>
      <c r="ADE2" s="714"/>
      <c r="ADF2" s="714"/>
      <c r="ADG2" s="714"/>
      <c r="ADH2" s="714"/>
      <c r="ADI2" s="714"/>
      <c r="ADJ2" s="714"/>
      <c r="ADK2" s="714"/>
      <c r="ADL2" s="714"/>
      <c r="ADM2" s="714"/>
      <c r="ADN2" s="714"/>
      <c r="ADO2" s="714"/>
      <c r="ADP2" s="714"/>
      <c r="ADQ2" s="714"/>
      <c r="ADR2" s="714"/>
      <c r="ADS2" s="714"/>
      <c r="ADT2" s="714"/>
      <c r="ADU2" s="714"/>
      <c r="ADV2" s="714"/>
      <c r="ADW2" s="714"/>
      <c r="ADX2" s="714"/>
      <c r="ADY2" s="714"/>
      <c r="ADZ2" s="714"/>
      <c r="AEA2" s="714"/>
      <c r="AEB2" s="714"/>
      <c r="AEC2" s="714"/>
      <c r="AED2" s="714"/>
      <c r="AEE2" s="714"/>
      <c r="AEF2" s="714"/>
      <c r="AEG2" s="714"/>
      <c r="AEH2" s="714"/>
      <c r="AEI2" s="714"/>
      <c r="AEJ2" s="714"/>
      <c r="AEK2" s="714"/>
      <c r="AEL2" s="714"/>
      <c r="AEM2" s="714"/>
      <c r="AEN2" s="714"/>
      <c r="AEO2" s="714"/>
      <c r="AEP2" s="714"/>
      <c r="AEQ2" s="714"/>
      <c r="AER2" s="714"/>
      <c r="AES2" s="714"/>
      <c r="AET2" s="714"/>
      <c r="AEU2" s="714"/>
      <c r="AEV2" s="714"/>
      <c r="AEW2" s="714"/>
      <c r="AEX2" s="714"/>
      <c r="AEY2" s="714"/>
      <c r="AEZ2" s="714"/>
      <c r="AFA2" s="714"/>
      <c r="AFB2" s="714"/>
      <c r="AFC2" s="714"/>
      <c r="AFD2" s="714"/>
      <c r="AFE2" s="714"/>
      <c r="AFF2" s="714"/>
      <c r="AFG2" s="714"/>
      <c r="AFH2" s="714"/>
      <c r="AFI2" s="714"/>
      <c r="AFJ2" s="714"/>
      <c r="AFK2" s="714"/>
      <c r="AFL2" s="714"/>
      <c r="AFM2" s="714"/>
      <c r="AFN2" s="714"/>
      <c r="AFO2" s="714"/>
      <c r="AFP2" s="714"/>
      <c r="AFQ2" s="714"/>
      <c r="AFR2" s="714"/>
      <c r="AFS2" s="714"/>
      <c r="AFT2" s="714"/>
      <c r="AFU2" s="714"/>
      <c r="AFV2" s="714"/>
      <c r="AFW2" s="714"/>
      <c r="AFX2" s="714"/>
      <c r="AFY2" s="714"/>
      <c r="AFZ2" s="714"/>
      <c r="AGA2" s="714"/>
      <c r="AGB2" s="714"/>
      <c r="AGC2" s="714"/>
      <c r="AGD2" s="714"/>
      <c r="AGE2" s="714"/>
      <c r="AGF2" s="714"/>
      <c r="AGG2" s="714"/>
      <c r="AGH2" s="714"/>
      <c r="AGI2" s="714"/>
      <c r="AGJ2" s="714"/>
      <c r="AGK2" s="714"/>
      <c r="AGL2" s="714"/>
      <c r="AGM2" s="714"/>
      <c r="AGN2" s="714"/>
      <c r="AGO2" s="714"/>
      <c r="AGP2" s="714"/>
      <c r="AGQ2" s="714"/>
      <c r="AGR2" s="714"/>
      <c r="AGS2" s="714"/>
      <c r="AGT2" s="714"/>
      <c r="AGU2" s="714"/>
      <c r="AGV2" s="714"/>
      <c r="AGW2" s="714"/>
      <c r="AGX2" s="714"/>
      <c r="AGY2" s="714"/>
      <c r="AGZ2" s="714"/>
      <c r="AHA2" s="714"/>
      <c r="AHB2" s="714"/>
      <c r="AHC2" s="714"/>
      <c r="AHD2" s="714"/>
      <c r="AHE2" s="714"/>
      <c r="AHF2" s="714"/>
      <c r="AHG2" s="714"/>
      <c r="AHH2" s="714"/>
      <c r="AHI2" s="714"/>
      <c r="AHJ2" s="714"/>
      <c r="AHK2" s="714"/>
      <c r="AHL2" s="714"/>
      <c r="AHM2" s="714"/>
      <c r="AHN2" s="714"/>
      <c r="AHO2" s="714"/>
      <c r="AHP2" s="714"/>
      <c r="AHQ2" s="714"/>
      <c r="AHR2" s="714"/>
      <c r="AHS2" s="714"/>
      <c r="AHT2" s="714"/>
      <c r="AHU2" s="714"/>
      <c r="AHV2" s="714"/>
      <c r="AHW2" s="714"/>
      <c r="AHX2" s="714"/>
      <c r="AHY2" s="714"/>
      <c r="AHZ2" s="714"/>
      <c r="AIA2" s="714"/>
      <c r="AIB2" s="714"/>
      <c r="AIC2" s="714"/>
      <c r="AID2" s="714"/>
      <c r="AIE2" s="714"/>
      <c r="AIF2" s="714"/>
      <c r="AIG2" s="714"/>
      <c r="AIH2" s="714"/>
      <c r="AII2" s="714"/>
      <c r="AIJ2" s="714"/>
      <c r="AIK2" s="714"/>
      <c r="AIL2" s="714"/>
      <c r="AIM2" s="714"/>
      <c r="AIN2" s="714"/>
      <c r="AIO2" s="714"/>
      <c r="AIP2" s="714"/>
      <c r="AIQ2" s="714"/>
      <c r="AIR2" s="714"/>
      <c r="AIS2" s="714"/>
      <c r="AIT2" s="714"/>
      <c r="AIU2" s="714"/>
      <c r="AIV2" s="714"/>
      <c r="AIW2" s="714"/>
      <c r="AIX2" s="714"/>
      <c r="AIY2" s="714"/>
      <c r="AIZ2" s="714"/>
      <c r="AJA2" s="714"/>
      <c r="AJB2" s="714"/>
      <c r="AJC2" s="714"/>
      <c r="AJD2" s="714"/>
      <c r="AJE2" s="714"/>
      <c r="AJF2" s="714"/>
      <c r="AJG2" s="714"/>
      <c r="AJH2" s="714"/>
      <c r="AJI2" s="714"/>
      <c r="AJJ2" s="714"/>
      <c r="AJK2" s="714"/>
      <c r="AJL2" s="714"/>
      <c r="AJM2" s="714"/>
      <c r="AJN2" s="714"/>
      <c r="AJO2" s="714"/>
      <c r="AJP2" s="714"/>
      <c r="AJQ2" s="714"/>
      <c r="AJR2" s="714"/>
      <c r="AJS2" s="714"/>
      <c r="AJT2" s="714"/>
      <c r="AJU2" s="714"/>
      <c r="AJV2" s="714"/>
      <c r="AJW2" s="714"/>
      <c r="AJX2" s="714"/>
      <c r="AJY2" s="714"/>
      <c r="AJZ2" s="714"/>
      <c r="AKA2" s="714"/>
      <c r="AKB2" s="714"/>
      <c r="AKC2" s="714"/>
      <c r="AKD2" s="714"/>
      <c r="AKE2" s="714"/>
      <c r="AKF2" s="714"/>
      <c r="AKG2" s="714"/>
      <c r="AKH2" s="714"/>
      <c r="AKI2" s="714"/>
      <c r="AKJ2" s="714"/>
      <c r="AKK2" s="714"/>
      <c r="AKL2" s="714"/>
      <c r="AKM2" s="714"/>
      <c r="AKN2" s="714"/>
      <c r="AKO2" s="714"/>
      <c r="AKP2" s="714"/>
      <c r="AKQ2" s="714"/>
      <c r="AKR2" s="714"/>
      <c r="AKS2" s="714"/>
      <c r="AKT2" s="714"/>
      <c r="AKU2" s="714"/>
      <c r="AKV2" s="714"/>
      <c r="AKW2" s="714"/>
      <c r="AKX2" s="714"/>
      <c r="AKY2" s="714"/>
      <c r="AKZ2" s="714"/>
      <c r="ALA2" s="714"/>
      <c r="ALB2" s="714"/>
      <c r="ALC2" s="714"/>
      <c r="ALD2" s="714"/>
      <c r="ALE2" s="714"/>
      <c r="ALF2" s="714"/>
      <c r="ALG2" s="714"/>
      <c r="ALH2" s="714"/>
      <c r="ALI2" s="714"/>
      <c r="ALJ2" s="714"/>
      <c r="ALK2" s="714"/>
      <c r="ALL2" s="714"/>
      <c r="ALM2" s="714"/>
      <c r="ALN2" s="714"/>
      <c r="ALO2" s="714"/>
      <c r="ALP2" s="714"/>
      <c r="ALQ2" s="714"/>
      <c r="ALR2" s="714"/>
      <c r="ALS2" s="714"/>
      <c r="ALT2" s="714"/>
      <c r="ALU2" s="714"/>
      <c r="ALV2" s="714"/>
      <c r="ALW2" s="714"/>
      <c r="ALX2" s="714"/>
      <c r="ALY2" s="714"/>
      <c r="ALZ2" s="714"/>
      <c r="AMA2" s="714"/>
      <c r="AMB2" s="714"/>
      <c r="AMC2" s="714"/>
      <c r="AMD2" s="714"/>
      <c r="AME2" s="714"/>
      <c r="AMF2" s="714"/>
      <c r="AMG2" s="714"/>
      <c r="AMH2" s="714"/>
      <c r="AMI2" s="714"/>
      <c r="AMJ2" s="714"/>
      <c r="AMK2" s="714"/>
    </row>
    <row r="3" spans="1:1025" s="834" customFormat="1">
      <c r="A3" s="720"/>
      <c r="B3" s="721"/>
      <c r="C3" s="722"/>
      <c r="D3" s="722"/>
      <c r="E3" s="722"/>
      <c r="F3" s="723"/>
      <c r="G3" s="712"/>
      <c r="H3" s="713"/>
      <c r="I3" s="713"/>
      <c r="J3" s="713"/>
      <c r="K3" s="713"/>
      <c r="L3" s="713"/>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714"/>
      <c r="CT3" s="714"/>
      <c r="CU3" s="714"/>
      <c r="CV3" s="714"/>
      <c r="CW3" s="714"/>
      <c r="CX3" s="714"/>
      <c r="CY3" s="714"/>
      <c r="CZ3" s="714"/>
      <c r="DA3" s="714"/>
      <c r="DB3" s="714"/>
      <c r="DC3" s="714"/>
      <c r="DD3" s="714"/>
      <c r="DE3" s="714"/>
      <c r="DF3" s="714"/>
      <c r="DG3" s="714"/>
      <c r="DH3" s="714"/>
      <c r="DI3" s="714"/>
      <c r="DJ3" s="714"/>
      <c r="DK3" s="714"/>
      <c r="DL3" s="714"/>
      <c r="DM3" s="714"/>
      <c r="DN3" s="714"/>
      <c r="DO3" s="714"/>
      <c r="DP3" s="714"/>
      <c r="DQ3" s="714"/>
      <c r="DR3" s="714"/>
      <c r="DS3" s="714"/>
      <c r="DT3" s="714"/>
      <c r="DU3" s="714"/>
      <c r="DV3" s="714"/>
      <c r="DW3" s="714"/>
      <c r="DX3" s="714"/>
      <c r="DY3" s="714"/>
      <c r="DZ3" s="714"/>
      <c r="EA3" s="714"/>
      <c r="EB3" s="714"/>
      <c r="EC3" s="714"/>
      <c r="ED3" s="714"/>
      <c r="EE3" s="714"/>
      <c r="EF3" s="714"/>
      <c r="EG3" s="714"/>
      <c r="EH3" s="714"/>
      <c r="EI3" s="714"/>
      <c r="EJ3" s="714"/>
      <c r="EK3" s="714"/>
      <c r="EL3" s="714"/>
      <c r="EM3" s="714"/>
      <c r="EN3" s="714"/>
      <c r="EO3" s="714"/>
      <c r="EP3" s="714"/>
      <c r="EQ3" s="714"/>
      <c r="ER3" s="714"/>
      <c r="ES3" s="714"/>
      <c r="ET3" s="714"/>
      <c r="EU3" s="714"/>
      <c r="EV3" s="714"/>
      <c r="EW3" s="714"/>
      <c r="EX3" s="714"/>
      <c r="EY3" s="714"/>
      <c r="EZ3" s="714"/>
      <c r="FA3" s="714"/>
      <c r="FB3" s="714"/>
      <c r="FC3" s="714"/>
      <c r="FD3" s="714"/>
      <c r="FE3" s="714"/>
      <c r="FF3" s="714"/>
      <c r="FG3" s="714"/>
      <c r="FH3" s="714"/>
      <c r="FI3" s="714"/>
      <c r="FJ3" s="714"/>
      <c r="FK3" s="714"/>
      <c r="FL3" s="714"/>
      <c r="FM3" s="714"/>
      <c r="FN3" s="714"/>
      <c r="FO3" s="714"/>
      <c r="FP3" s="714"/>
      <c r="FQ3" s="714"/>
      <c r="FR3" s="714"/>
      <c r="FS3" s="714"/>
      <c r="FT3" s="714"/>
      <c r="FU3" s="714"/>
      <c r="FV3" s="714"/>
      <c r="FW3" s="714"/>
      <c r="FX3" s="714"/>
      <c r="FY3" s="714"/>
      <c r="FZ3" s="714"/>
      <c r="GA3" s="714"/>
      <c r="GB3" s="714"/>
      <c r="GC3" s="714"/>
      <c r="GD3" s="714"/>
      <c r="GE3" s="714"/>
      <c r="GF3" s="714"/>
      <c r="GG3" s="714"/>
      <c r="GH3" s="714"/>
      <c r="GI3" s="714"/>
      <c r="GJ3" s="714"/>
      <c r="GK3" s="714"/>
      <c r="GL3" s="714"/>
      <c r="GM3" s="714"/>
      <c r="GN3" s="714"/>
      <c r="GO3" s="714"/>
      <c r="GP3" s="714"/>
      <c r="GQ3" s="714"/>
      <c r="GR3" s="714"/>
      <c r="GS3" s="714"/>
      <c r="GT3" s="714"/>
      <c r="GU3" s="714"/>
      <c r="GV3" s="714"/>
      <c r="GW3" s="714"/>
      <c r="GX3" s="714"/>
      <c r="GY3" s="714"/>
      <c r="GZ3" s="714"/>
      <c r="HA3" s="714"/>
      <c r="HB3" s="714"/>
      <c r="HC3" s="714"/>
      <c r="HD3" s="714"/>
      <c r="HE3" s="714"/>
      <c r="HF3" s="714"/>
      <c r="HG3" s="714"/>
      <c r="HH3" s="714"/>
      <c r="HI3" s="714"/>
      <c r="HJ3" s="714"/>
      <c r="HK3" s="714"/>
      <c r="HL3" s="714"/>
      <c r="HM3" s="714"/>
      <c r="HN3" s="714"/>
      <c r="HO3" s="714"/>
      <c r="HP3" s="714"/>
      <c r="HQ3" s="714"/>
      <c r="HR3" s="714"/>
      <c r="HS3" s="714"/>
      <c r="HT3" s="714"/>
      <c r="HU3" s="714"/>
      <c r="HV3" s="714"/>
      <c r="HW3" s="714"/>
      <c r="HX3" s="714"/>
      <c r="HY3" s="714"/>
      <c r="HZ3" s="714"/>
      <c r="IA3" s="714"/>
      <c r="IB3" s="714"/>
      <c r="IC3" s="714"/>
      <c r="ID3" s="714"/>
      <c r="IE3" s="714"/>
      <c r="IF3" s="714"/>
      <c r="IG3" s="714"/>
      <c r="IH3" s="714"/>
      <c r="II3" s="714"/>
      <c r="IJ3" s="714"/>
      <c r="IK3" s="714"/>
      <c r="IL3" s="714"/>
      <c r="IM3" s="714"/>
      <c r="IN3" s="714"/>
      <c r="IO3" s="714"/>
      <c r="IP3" s="714"/>
      <c r="IQ3" s="714"/>
      <c r="IR3" s="714"/>
      <c r="IS3" s="714"/>
      <c r="IT3" s="714"/>
      <c r="IU3" s="714"/>
      <c r="IV3" s="714"/>
      <c r="IW3" s="714"/>
      <c r="IX3" s="714"/>
      <c r="IY3" s="714"/>
      <c r="IZ3" s="714"/>
      <c r="JA3" s="714"/>
      <c r="JB3" s="714"/>
      <c r="JC3" s="714"/>
      <c r="JD3" s="714"/>
      <c r="JE3" s="714"/>
      <c r="JF3" s="714"/>
      <c r="JG3" s="714"/>
      <c r="JH3" s="714"/>
      <c r="JI3" s="714"/>
      <c r="JJ3" s="714"/>
      <c r="JK3" s="714"/>
      <c r="JL3" s="714"/>
      <c r="JM3" s="714"/>
      <c r="JN3" s="714"/>
      <c r="JO3" s="714"/>
      <c r="JP3" s="714"/>
      <c r="JQ3" s="714"/>
      <c r="JR3" s="714"/>
      <c r="JS3" s="714"/>
      <c r="JT3" s="714"/>
      <c r="JU3" s="714"/>
      <c r="JV3" s="714"/>
      <c r="JW3" s="714"/>
      <c r="JX3" s="714"/>
      <c r="JY3" s="714"/>
      <c r="JZ3" s="714"/>
      <c r="KA3" s="714"/>
      <c r="KB3" s="714"/>
      <c r="KC3" s="714"/>
      <c r="KD3" s="714"/>
      <c r="KE3" s="714"/>
      <c r="KF3" s="714"/>
      <c r="KG3" s="714"/>
      <c r="KH3" s="714"/>
      <c r="KI3" s="714"/>
      <c r="KJ3" s="714"/>
      <c r="KK3" s="714"/>
      <c r="KL3" s="714"/>
      <c r="KM3" s="714"/>
      <c r="KN3" s="714"/>
      <c r="KO3" s="714"/>
      <c r="KP3" s="714"/>
      <c r="KQ3" s="714"/>
      <c r="KR3" s="714"/>
      <c r="KS3" s="714"/>
      <c r="KT3" s="714"/>
      <c r="KU3" s="714"/>
      <c r="KV3" s="714"/>
      <c r="KW3" s="714"/>
      <c r="KX3" s="714"/>
      <c r="KY3" s="714"/>
      <c r="KZ3" s="714"/>
      <c r="LA3" s="714"/>
      <c r="LB3" s="714"/>
      <c r="LC3" s="714"/>
      <c r="LD3" s="714"/>
      <c r="LE3" s="714"/>
      <c r="LF3" s="714"/>
      <c r="LG3" s="714"/>
      <c r="LH3" s="714"/>
      <c r="LI3" s="714"/>
      <c r="LJ3" s="714"/>
      <c r="LK3" s="714"/>
      <c r="LL3" s="714"/>
      <c r="LM3" s="714"/>
      <c r="LN3" s="714"/>
      <c r="LO3" s="714"/>
      <c r="LP3" s="714"/>
      <c r="LQ3" s="714"/>
      <c r="LR3" s="714"/>
      <c r="LS3" s="714"/>
      <c r="LT3" s="714"/>
      <c r="LU3" s="714"/>
      <c r="LV3" s="714"/>
      <c r="LW3" s="714"/>
      <c r="LX3" s="714"/>
      <c r="LY3" s="714"/>
      <c r="LZ3" s="714"/>
      <c r="MA3" s="714"/>
      <c r="MB3" s="714"/>
      <c r="MC3" s="714"/>
      <c r="MD3" s="714"/>
      <c r="ME3" s="714"/>
      <c r="MF3" s="714"/>
      <c r="MG3" s="714"/>
      <c r="MH3" s="714"/>
      <c r="MI3" s="714"/>
      <c r="MJ3" s="714"/>
      <c r="MK3" s="714"/>
      <c r="ML3" s="714"/>
      <c r="MM3" s="714"/>
      <c r="MN3" s="714"/>
      <c r="MO3" s="714"/>
      <c r="MP3" s="714"/>
      <c r="MQ3" s="714"/>
      <c r="MR3" s="714"/>
      <c r="MS3" s="714"/>
      <c r="MT3" s="714"/>
      <c r="MU3" s="714"/>
      <c r="MV3" s="714"/>
      <c r="MW3" s="714"/>
      <c r="MX3" s="714"/>
      <c r="MY3" s="714"/>
      <c r="MZ3" s="714"/>
      <c r="NA3" s="714"/>
      <c r="NB3" s="714"/>
      <c r="NC3" s="714"/>
      <c r="ND3" s="714"/>
      <c r="NE3" s="714"/>
      <c r="NF3" s="714"/>
      <c r="NG3" s="714"/>
      <c r="NH3" s="714"/>
      <c r="NI3" s="714"/>
      <c r="NJ3" s="714"/>
      <c r="NK3" s="714"/>
      <c r="NL3" s="714"/>
      <c r="NM3" s="714"/>
      <c r="NN3" s="714"/>
      <c r="NO3" s="714"/>
      <c r="NP3" s="714"/>
      <c r="NQ3" s="714"/>
      <c r="NR3" s="714"/>
      <c r="NS3" s="714"/>
      <c r="NT3" s="714"/>
      <c r="NU3" s="714"/>
      <c r="NV3" s="714"/>
      <c r="NW3" s="714"/>
      <c r="NX3" s="714"/>
      <c r="NY3" s="714"/>
      <c r="NZ3" s="714"/>
      <c r="OA3" s="714"/>
      <c r="OB3" s="714"/>
      <c r="OC3" s="714"/>
      <c r="OD3" s="714"/>
      <c r="OE3" s="714"/>
      <c r="OF3" s="714"/>
      <c r="OG3" s="714"/>
      <c r="OH3" s="714"/>
      <c r="OI3" s="714"/>
      <c r="OJ3" s="714"/>
      <c r="OK3" s="714"/>
      <c r="OL3" s="714"/>
      <c r="OM3" s="714"/>
      <c r="ON3" s="714"/>
      <c r="OO3" s="714"/>
      <c r="OP3" s="714"/>
      <c r="OQ3" s="714"/>
      <c r="OR3" s="714"/>
      <c r="OS3" s="714"/>
      <c r="OT3" s="714"/>
      <c r="OU3" s="714"/>
      <c r="OV3" s="714"/>
      <c r="OW3" s="714"/>
      <c r="OX3" s="714"/>
      <c r="OY3" s="714"/>
      <c r="OZ3" s="714"/>
      <c r="PA3" s="714"/>
      <c r="PB3" s="714"/>
      <c r="PC3" s="714"/>
      <c r="PD3" s="714"/>
      <c r="PE3" s="714"/>
      <c r="PF3" s="714"/>
      <c r="PG3" s="714"/>
      <c r="PH3" s="714"/>
      <c r="PI3" s="714"/>
      <c r="PJ3" s="714"/>
      <c r="PK3" s="714"/>
      <c r="PL3" s="714"/>
      <c r="PM3" s="714"/>
      <c r="PN3" s="714"/>
      <c r="PO3" s="714"/>
      <c r="PP3" s="714"/>
      <c r="PQ3" s="714"/>
      <c r="PR3" s="714"/>
      <c r="PS3" s="714"/>
      <c r="PT3" s="714"/>
      <c r="PU3" s="714"/>
      <c r="PV3" s="714"/>
      <c r="PW3" s="714"/>
      <c r="PX3" s="714"/>
      <c r="PY3" s="714"/>
      <c r="PZ3" s="714"/>
      <c r="QA3" s="714"/>
      <c r="QB3" s="714"/>
      <c r="QC3" s="714"/>
      <c r="QD3" s="714"/>
      <c r="QE3" s="714"/>
      <c r="QF3" s="714"/>
      <c r="QG3" s="714"/>
      <c r="QH3" s="714"/>
      <c r="QI3" s="714"/>
      <c r="QJ3" s="714"/>
      <c r="QK3" s="714"/>
      <c r="QL3" s="714"/>
      <c r="QM3" s="714"/>
      <c r="QN3" s="714"/>
      <c r="QO3" s="714"/>
      <c r="QP3" s="714"/>
      <c r="QQ3" s="714"/>
      <c r="QR3" s="714"/>
      <c r="QS3" s="714"/>
      <c r="QT3" s="714"/>
      <c r="QU3" s="714"/>
      <c r="QV3" s="714"/>
      <c r="QW3" s="714"/>
      <c r="QX3" s="714"/>
      <c r="QY3" s="714"/>
      <c r="QZ3" s="714"/>
      <c r="RA3" s="714"/>
      <c r="RB3" s="714"/>
      <c r="RC3" s="714"/>
      <c r="RD3" s="714"/>
      <c r="RE3" s="714"/>
      <c r="RF3" s="714"/>
      <c r="RG3" s="714"/>
      <c r="RH3" s="714"/>
      <c r="RI3" s="714"/>
      <c r="RJ3" s="714"/>
      <c r="RK3" s="714"/>
      <c r="RL3" s="714"/>
      <c r="RM3" s="714"/>
      <c r="RN3" s="714"/>
      <c r="RO3" s="714"/>
      <c r="RP3" s="714"/>
      <c r="RQ3" s="714"/>
      <c r="RR3" s="714"/>
      <c r="RS3" s="714"/>
      <c r="RT3" s="714"/>
      <c r="RU3" s="714"/>
      <c r="RV3" s="714"/>
      <c r="RW3" s="714"/>
      <c r="RX3" s="714"/>
      <c r="RY3" s="714"/>
      <c r="RZ3" s="714"/>
      <c r="SA3" s="714"/>
      <c r="SB3" s="714"/>
      <c r="SC3" s="714"/>
      <c r="SD3" s="714"/>
      <c r="SE3" s="714"/>
      <c r="SF3" s="714"/>
      <c r="SG3" s="714"/>
      <c r="SH3" s="714"/>
      <c r="SI3" s="714"/>
      <c r="SJ3" s="714"/>
      <c r="SK3" s="714"/>
      <c r="SL3" s="714"/>
      <c r="SM3" s="714"/>
      <c r="SN3" s="714"/>
      <c r="SO3" s="714"/>
      <c r="SP3" s="714"/>
      <c r="SQ3" s="714"/>
      <c r="SR3" s="714"/>
      <c r="SS3" s="714"/>
      <c r="ST3" s="714"/>
      <c r="SU3" s="714"/>
      <c r="SV3" s="714"/>
      <c r="SW3" s="714"/>
      <c r="SX3" s="714"/>
      <c r="SY3" s="714"/>
      <c r="SZ3" s="714"/>
      <c r="TA3" s="714"/>
      <c r="TB3" s="714"/>
      <c r="TC3" s="714"/>
      <c r="TD3" s="714"/>
      <c r="TE3" s="714"/>
      <c r="TF3" s="714"/>
      <c r="TG3" s="714"/>
      <c r="TH3" s="714"/>
      <c r="TI3" s="714"/>
      <c r="TJ3" s="714"/>
      <c r="TK3" s="714"/>
      <c r="TL3" s="714"/>
      <c r="TM3" s="714"/>
      <c r="TN3" s="714"/>
      <c r="TO3" s="714"/>
      <c r="TP3" s="714"/>
      <c r="TQ3" s="714"/>
      <c r="TR3" s="714"/>
      <c r="TS3" s="714"/>
      <c r="TT3" s="714"/>
      <c r="TU3" s="714"/>
      <c r="TV3" s="714"/>
      <c r="TW3" s="714"/>
      <c r="TX3" s="714"/>
      <c r="TY3" s="714"/>
      <c r="TZ3" s="714"/>
      <c r="UA3" s="714"/>
      <c r="UB3" s="714"/>
      <c r="UC3" s="714"/>
      <c r="UD3" s="714"/>
      <c r="UE3" s="714"/>
      <c r="UF3" s="714"/>
      <c r="UG3" s="714"/>
      <c r="UH3" s="714"/>
      <c r="UI3" s="714"/>
      <c r="UJ3" s="714"/>
      <c r="UK3" s="714"/>
      <c r="UL3" s="714"/>
      <c r="UM3" s="714"/>
      <c r="UN3" s="714"/>
      <c r="UO3" s="714"/>
      <c r="UP3" s="714"/>
      <c r="UQ3" s="714"/>
      <c r="UR3" s="714"/>
      <c r="US3" s="714"/>
      <c r="UT3" s="714"/>
      <c r="UU3" s="714"/>
      <c r="UV3" s="714"/>
      <c r="UW3" s="714"/>
      <c r="UX3" s="714"/>
      <c r="UY3" s="714"/>
      <c r="UZ3" s="714"/>
      <c r="VA3" s="714"/>
      <c r="VB3" s="714"/>
      <c r="VC3" s="714"/>
      <c r="VD3" s="714"/>
      <c r="VE3" s="714"/>
      <c r="VF3" s="714"/>
      <c r="VG3" s="714"/>
      <c r="VH3" s="714"/>
      <c r="VI3" s="714"/>
      <c r="VJ3" s="714"/>
      <c r="VK3" s="714"/>
      <c r="VL3" s="714"/>
      <c r="VM3" s="714"/>
      <c r="VN3" s="714"/>
      <c r="VO3" s="714"/>
      <c r="VP3" s="714"/>
      <c r="VQ3" s="714"/>
      <c r="VR3" s="714"/>
      <c r="VS3" s="714"/>
      <c r="VT3" s="714"/>
      <c r="VU3" s="714"/>
      <c r="VV3" s="714"/>
      <c r="VW3" s="714"/>
      <c r="VX3" s="714"/>
      <c r="VY3" s="714"/>
      <c r="VZ3" s="714"/>
      <c r="WA3" s="714"/>
      <c r="WB3" s="714"/>
      <c r="WC3" s="714"/>
      <c r="WD3" s="714"/>
      <c r="WE3" s="714"/>
      <c r="WF3" s="714"/>
      <c r="WG3" s="714"/>
      <c r="WH3" s="714"/>
      <c r="WI3" s="714"/>
      <c r="WJ3" s="714"/>
      <c r="WK3" s="714"/>
      <c r="WL3" s="714"/>
      <c r="WM3" s="714"/>
      <c r="WN3" s="714"/>
      <c r="WO3" s="714"/>
      <c r="WP3" s="714"/>
      <c r="WQ3" s="714"/>
      <c r="WR3" s="714"/>
      <c r="WS3" s="714"/>
      <c r="WT3" s="714"/>
      <c r="WU3" s="714"/>
      <c r="WV3" s="714"/>
      <c r="WW3" s="714"/>
      <c r="WX3" s="714"/>
      <c r="WY3" s="714"/>
      <c r="WZ3" s="714"/>
      <c r="XA3" s="714"/>
      <c r="XB3" s="714"/>
      <c r="XC3" s="714"/>
      <c r="XD3" s="714"/>
      <c r="XE3" s="714"/>
      <c r="XF3" s="714"/>
      <c r="XG3" s="714"/>
      <c r="XH3" s="714"/>
      <c r="XI3" s="714"/>
      <c r="XJ3" s="714"/>
      <c r="XK3" s="714"/>
      <c r="XL3" s="714"/>
      <c r="XM3" s="714"/>
      <c r="XN3" s="714"/>
      <c r="XO3" s="714"/>
      <c r="XP3" s="714"/>
      <c r="XQ3" s="714"/>
      <c r="XR3" s="714"/>
      <c r="XS3" s="714"/>
      <c r="XT3" s="714"/>
      <c r="XU3" s="714"/>
      <c r="XV3" s="714"/>
      <c r="XW3" s="714"/>
      <c r="XX3" s="714"/>
      <c r="XY3" s="714"/>
      <c r="XZ3" s="714"/>
      <c r="YA3" s="714"/>
      <c r="YB3" s="714"/>
      <c r="YC3" s="714"/>
      <c r="YD3" s="714"/>
      <c r="YE3" s="714"/>
      <c r="YF3" s="714"/>
      <c r="YG3" s="714"/>
      <c r="YH3" s="714"/>
      <c r="YI3" s="714"/>
      <c r="YJ3" s="714"/>
      <c r="YK3" s="714"/>
      <c r="YL3" s="714"/>
      <c r="YM3" s="714"/>
      <c r="YN3" s="714"/>
      <c r="YO3" s="714"/>
      <c r="YP3" s="714"/>
      <c r="YQ3" s="714"/>
      <c r="YR3" s="714"/>
      <c r="YS3" s="714"/>
      <c r="YT3" s="714"/>
      <c r="YU3" s="714"/>
      <c r="YV3" s="714"/>
      <c r="YW3" s="714"/>
      <c r="YX3" s="714"/>
      <c r="YY3" s="714"/>
      <c r="YZ3" s="714"/>
      <c r="ZA3" s="714"/>
      <c r="ZB3" s="714"/>
      <c r="ZC3" s="714"/>
      <c r="ZD3" s="714"/>
      <c r="ZE3" s="714"/>
      <c r="ZF3" s="714"/>
      <c r="ZG3" s="714"/>
      <c r="ZH3" s="714"/>
      <c r="ZI3" s="714"/>
      <c r="ZJ3" s="714"/>
      <c r="ZK3" s="714"/>
      <c r="ZL3" s="714"/>
      <c r="ZM3" s="714"/>
      <c r="ZN3" s="714"/>
      <c r="ZO3" s="714"/>
      <c r="ZP3" s="714"/>
      <c r="ZQ3" s="714"/>
      <c r="ZR3" s="714"/>
      <c r="ZS3" s="714"/>
      <c r="ZT3" s="714"/>
      <c r="ZU3" s="714"/>
      <c r="ZV3" s="714"/>
      <c r="ZW3" s="714"/>
      <c r="ZX3" s="714"/>
      <c r="ZY3" s="714"/>
      <c r="ZZ3" s="714"/>
      <c r="AAA3" s="714"/>
      <c r="AAB3" s="714"/>
      <c r="AAC3" s="714"/>
      <c r="AAD3" s="714"/>
      <c r="AAE3" s="714"/>
      <c r="AAF3" s="714"/>
      <c r="AAG3" s="714"/>
      <c r="AAH3" s="714"/>
      <c r="AAI3" s="714"/>
      <c r="AAJ3" s="714"/>
      <c r="AAK3" s="714"/>
      <c r="AAL3" s="714"/>
      <c r="AAM3" s="714"/>
      <c r="AAN3" s="714"/>
      <c r="AAO3" s="714"/>
      <c r="AAP3" s="714"/>
      <c r="AAQ3" s="714"/>
      <c r="AAR3" s="714"/>
      <c r="AAS3" s="714"/>
      <c r="AAT3" s="714"/>
      <c r="AAU3" s="714"/>
      <c r="AAV3" s="714"/>
      <c r="AAW3" s="714"/>
      <c r="AAX3" s="714"/>
      <c r="AAY3" s="714"/>
      <c r="AAZ3" s="714"/>
      <c r="ABA3" s="714"/>
      <c r="ABB3" s="714"/>
      <c r="ABC3" s="714"/>
      <c r="ABD3" s="714"/>
      <c r="ABE3" s="714"/>
      <c r="ABF3" s="714"/>
      <c r="ABG3" s="714"/>
      <c r="ABH3" s="714"/>
      <c r="ABI3" s="714"/>
      <c r="ABJ3" s="714"/>
      <c r="ABK3" s="714"/>
      <c r="ABL3" s="714"/>
      <c r="ABM3" s="714"/>
      <c r="ABN3" s="714"/>
      <c r="ABO3" s="714"/>
      <c r="ABP3" s="714"/>
      <c r="ABQ3" s="714"/>
      <c r="ABR3" s="714"/>
      <c r="ABS3" s="714"/>
      <c r="ABT3" s="714"/>
      <c r="ABU3" s="714"/>
      <c r="ABV3" s="714"/>
      <c r="ABW3" s="714"/>
      <c r="ABX3" s="714"/>
      <c r="ABY3" s="714"/>
      <c r="ABZ3" s="714"/>
      <c r="ACA3" s="714"/>
      <c r="ACB3" s="714"/>
      <c r="ACC3" s="714"/>
      <c r="ACD3" s="714"/>
      <c r="ACE3" s="714"/>
      <c r="ACF3" s="714"/>
      <c r="ACG3" s="714"/>
      <c r="ACH3" s="714"/>
      <c r="ACI3" s="714"/>
      <c r="ACJ3" s="714"/>
      <c r="ACK3" s="714"/>
      <c r="ACL3" s="714"/>
      <c r="ACM3" s="714"/>
      <c r="ACN3" s="714"/>
      <c r="ACO3" s="714"/>
      <c r="ACP3" s="714"/>
      <c r="ACQ3" s="714"/>
      <c r="ACR3" s="714"/>
      <c r="ACS3" s="714"/>
      <c r="ACT3" s="714"/>
      <c r="ACU3" s="714"/>
      <c r="ACV3" s="714"/>
      <c r="ACW3" s="714"/>
      <c r="ACX3" s="714"/>
      <c r="ACY3" s="714"/>
      <c r="ACZ3" s="714"/>
      <c r="ADA3" s="714"/>
      <c r="ADB3" s="714"/>
      <c r="ADC3" s="714"/>
      <c r="ADD3" s="714"/>
      <c r="ADE3" s="714"/>
      <c r="ADF3" s="714"/>
      <c r="ADG3" s="714"/>
      <c r="ADH3" s="714"/>
      <c r="ADI3" s="714"/>
      <c r="ADJ3" s="714"/>
      <c r="ADK3" s="714"/>
      <c r="ADL3" s="714"/>
      <c r="ADM3" s="714"/>
      <c r="ADN3" s="714"/>
      <c r="ADO3" s="714"/>
      <c r="ADP3" s="714"/>
      <c r="ADQ3" s="714"/>
      <c r="ADR3" s="714"/>
      <c r="ADS3" s="714"/>
      <c r="ADT3" s="714"/>
      <c r="ADU3" s="714"/>
      <c r="ADV3" s="714"/>
      <c r="ADW3" s="714"/>
      <c r="ADX3" s="714"/>
      <c r="ADY3" s="714"/>
      <c r="ADZ3" s="714"/>
      <c r="AEA3" s="714"/>
      <c r="AEB3" s="714"/>
      <c r="AEC3" s="714"/>
      <c r="AED3" s="714"/>
      <c r="AEE3" s="714"/>
      <c r="AEF3" s="714"/>
      <c r="AEG3" s="714"/>
      <c r="AEH3" s="714"/>
      <c r="AEI3" s="714"/>
      <c r="AEJ3" s="714"/>
      <c r="AEK3" s="714"/>
      <c r="AEL3" s="714"/>
      <c r="AEM3" s="714"/>
      <c r="AEN3" s="714"/>
      <c r="AEO3" s="714"/>
      <c r="AEP3" s="714"/>
      <c r="AEQ3" s="714"/>
      <c r="AER3" s="714"/>
      <c r="AES3" s="714"/>
      <c r="AET3" s="714"/>
      <c r="AEU3" s="714"/>
      <c r="AEV3" s="714"/>
      <c r="AEW3" s="714"/>
      <c r="AEX3" s="714"/>
      <c r="AEY3" s="714"/>
      <c r="AEZ3" s="714"/>
      <c r="AFA3" s="714"/>
      <c r="AFB3" s="714"/>
      <c r="AFC3" s="714"/>
      <c r="AFD3" s="714"/>
      <c r="AFE3" s="714"/>
      <c r="AFF3" s="714"/>
      <c r="AFG3" s="714"/>
      <c r="AFH3" s="714"/>
      <c r="AFI3" s="714"/>
      <c r="AFJ3" s="714"/>
      <c r="AFK3" s="714"/>
      <c r="AFL3" s="714"/>
      <c r="AFM3" s="714"/>
      <c r="AFN3" s="714"/>
      <c r="AFO3" s="714"/>
      <c r="AFP3" s="714"/>
      <c r="AFQ3" s="714"/>
      <c r="AFR3" s="714"/>
      <c r="AFS3" s="714"/>
      <c r="AFT3" s="714"/>
      <c r="AFU3" s="714"/>
      <c r="AFV3" s="714"/>
      <c r="AFW3" s="714"/>
      <c r="AFX3" s="714"/>
      <c r="AFY3" s="714"/>
      <c r="AFZ3" s="714"/>
      <c r="AGA3" s="714"/>
      <c r="AGB3" s="714"/>
      <c r="AGC3" s="714"/>
      <c r="AGD3" s="714"/>
      <c r="AGE3" s="714"/>
      <c r="AGF3" s="714"/>
      <c r="AGG3" s="714"/>
      <c r="AGH3" s="714"/>
      <c r="AGI3" s="714"/>
      <c r="AGJ3" s="714"/>
      <c r="AGK3" s="714"/>
      <c r="AGL3" s="714"/>
      <c r="AGM3" s="714"/>
      <c r="AGN3" s="714"/>
      <c r="AGO3" s="714"/>
      <c r="AGP3" s="714"/>
      <c r="AGQ3" s="714"/>
      <c r="AGR3" s="714"/>
      <c r="AGS3" s="714"/>
      <c r="AGT3" s="714"/>
      <c r="AGU3" s="714"/>
      <c r="AGV3" s="714"/>
      <c r="AGW3" s="714"/>
      <c r="AGX3" s="714"/>
      <c r="AGY3" s="714"/>
      <c r="AGZ3" s="714"/>
      <c r="AHA3" s="714"/>
      <c r="AHB3" s="714"/>
      <c r="AHC3" s="714"/>
      <c r="AHD3" s="714"/>
      <c r="AHE3" s="714"/>
      <c r="AHF3" s="714"/>
      <c r="AHG3" s="714"/>
      <c r="AHH3" s="714"/>
      <c r="AHI3" s="714"/>
      <c r="AHJ3" s="714"/>
      <c r="AHK3" s="714"/>
      <c r="AHL3" s="714"/>
      <c r="AHM3" s="714"/>
      <c r="AHN3" s="714"/>
      <c r="AHO3" s="714"/>
      <c r="AHP3" s="714"/>
      <c r="AHQ3" s="714"/>
      <c r="AHR3" s="714"/>
      <c r="AHS3" s="714"/>
      <c r="AHT3" s="714"/>
      <c r="AHU3" s="714"/>
      <c r="AHV3" s="714"/>
      <c r="AHW3" s="714"/>
      <c r="AHX3" s="714"/>
      <c r="AHY3" s="714"/>
      <c r="AHZ3" s="714"/>
      <c r="AIA3" s="714"/>
      <c r="AIB3" s="714"/>
      <c r="AIC3" s="714"/>
      <c r="AID3" s="714"/>
      <c r="AIE3" s="714"/>
      <c r="AIF3" s="714"/>
      <c r="AIG3" s="714"/>
      <c r="AIH3" s="714"/>
      <c r="AII3" s="714"/>
      <c r="AIJ3" s="714"/>
      <c r="AIK3" s="714"/>
      <c r="AIL3" s="714"/>
      <c r="AIM3" s="714"/>
      <c r="AIN3" s="714"/>
      <c r="AIO3" s="714"/>
      <c r="AIP3" s="714"/>
      <c r="AIQ3" s="714"/>
      <c r="AIR3" s="714"/>
      <c r="AIS3" s="714"/>
      <c r="AIT3" s="714"/>
      <c r="AIU3" s="714"/>
      <c r="AIV3" s="714"/>
      <c r="AIW3" s="714"/>
      <c r="AIX3" s="714"/>
      <c r="AIY3" s="714"/>
      <c r="AIZ3" s="714"/>
      <c r="AJA3" s="714"/>
      <c r="AJB3" s="714"/>
      <c r="AJC3" s="714"/>
      <c r="AJD3" s="714"/>
      <c r="AJE3" s="714"/>
      <c r="AJF3" s="714"/>
      <c r="AJG3" s="714"/>
      <c r="AJH3" s="714"/>
      <c r="AJI3" s="714"/>
      <c r="AJJ3" s="714"/>
      <c r="AJK3" s="714"/>
      <c r="AJL3" s="714"/>
      <c r="AJM3" s="714"/>
      <c r="AJN3" s="714"/>
      <c r="AJO3" s="714"/>
      <c r="AJP3" s="714"/>
      <c r="AJQ3" s="714"/>
      <c r="AJR3" s="714"/>
      <c r="AJS3" s="714"/>
      <c r="AJT3" s="714"/>
      <c r="AJU3" s="714"/>
      <c r="AJV3" s="714"/>
      <c r="AJW3" s="714"/>
      <c r="AJX3" s="714"/>
      <c r="AJY3" s="714"/>
      <c r="AJZ3" s="714"/>
      <c r="AKA3" s="714"/>
      <c r="AKB3" s="714"/>
      <c r="AKC3" s="714"/>
      <c r="AKD3" s="714"/>
      <c r="AKE3" s="714"/>
      <c r="AKF3" s="714"/>
      <c r="AKG3" s="714"/>
      <c r="AKH3" s="714"/>
      <c r="AKI3" s="714"/>
      <c r="AKJ3" s="714"/>
      <c r="AKK3" s="714"/>
      <c r="AKL3" s="714"/>
      <c r="AKM3" s="714"/>
      <c r="AKN3" s="714"/>
      <c r="AKO3" s="714"/>
      <c r="AKP3" s="714"/>
      <c r="AKQ3" s="714"/>
      <c r="AKR3" s="714"/>
      <c r="AKS3" s="714"/>
      <c r="AKT3" s="714"/>
      <c r="AKU3" s="714"/>
      <c r="AKV3" s="714"/>
      <c r="AKW3" s="714"/>
      <c r="AKX3" s="714"/>
      <c r="AKY3" s="714"/>
      <c r="AKZ3" s="714"/>
      <c r="ALA3" s="714"/>
      <c r="ALB3" s="714"/>
      <c r="ALC3" s="714"/>
      <c r="ALD3" s="714"/>
      <c r="ALE3" s="714"/>
      <c r="ALF3" s="714"/>
      <c r="ALG3" s="714"/>
      <c r="ALH3" s="714"/>
      <c r="ALI3" s="714"/>
      <c r="ALJ3" s="714"/>
      <c r="ALK3" s="714"/>
      <c r="ALL3" s="714"/>
      <c r="ALM3" s="714"/>
      <c r="ALN3" s="714"/>
      <c r="ALO3" s="714"/>
      <c r="ALP3" s="714"/>
      <c r="ALQ3" s="714"/>
      <c r="ALR3" s="714"/>
      <c r="ALS3" s="714"/>
      <c r="ALT3" s="714"/>
      <c r="ALU3" s="714"/>
      <c r="ALV3" s="714"/>
      <c r="ALW3" s="714"/>
      <c r="ALX3" s="714"/>
      <c r="ALY3" s="714"/>
      <c r="ALZ3" s="714"/>
      <c r="AMA3" s="714"/>
      <c r="AMB3" s="714"/>
      <c r="AMC3" s="714"/>
      <c r="AMD3" s="714"/>
      <c r="AME3" s="714"/>
      <c r="AMF3" s="714"/>
      <c r="AMG3" s="714"/>
      <c r="AMH3" s="714"/>
      <c r="AMI3" s="714"/>
      <c r="AMJ3" s="714"/>
      <c r="AMK3" s="714"/>
    </row>
    <row r="4" spans="1:1025" s="834" customFormat="1">
      <c r="A4" s="724"/>
      <c r="B4" s="1414" t="s">
        <v>2651</v>
      </c>
      <c r="C4" s="1414"/>
      <c r="D4" s="1414"/>
      <c r="E4" s="1414"/>
      <c r="F4" s="14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14"/>
      <c r="DB4" s="714"/>
      <c r="DC4" s="714"/>
      <c r="DD4" s="714"/>
      <c r="DE4" s="714"/>
      <c r="DF4" s="714"/>
      <c r="DG4" s="714"/>
      <c r="DH4" s="714"/>
      <c r="DI4" s="714"/>
      <c r="DJ4" s="714"/>
      <c r="DK4" s="714"/>
      <c r="DL4" s="714"/>
      <c r="DM4" s="714"/>
      <c r="DN4" s="714"/>
      <c r="DO4" s="714"/>
      <c r="DP4" s="714"/>
      <c r="DQ4" s="714"/>
      <c r="DR4" s="714"/>
      <c r="DS4" s="714"/>
      <c r="DT4" s="714"/>
      <c r="DU4" s="714"/>
      <c r="DV4" s="714"/>
      <c r="DW4" s="714"/>
      <c r="DX4" s="714"/>
      <c r="DY4" s="714"/>
      <c r="DZ4" s="714"/>
      <c r="EA4" s="714"/>
      <c r="EB4" s="714"/>
      <c r="EC4" s="714"/>
      <c r="ED4" s="714"/>
      <c r="EE4" s="714"/>
      <c r="EF4" s="714"/>
      <c r="EG4" s="714"/>
      <c r="EH4" s="714"/>
      <c r="EI4" s="714"/>
      <c r="EJ4" s="714"/>
      <c r="EK4" s="714"/>
      <c r="EL4" s="714"/>
      <c r="EM4" s="714"/>
      <c r="EN4" s="714"/>
      <c r="EO4" s="714"/>
      <c r="EP4" s="714"/>
      <c r="EQ4" s="714"/>
      <c r="ER4" s="714"/>
      <c r="ES4" s="714"/>
      <c r="ET4" s="714"/>
      <c r="EU4" s="714"/>
      <c r="EV4" s="714"/>
      <c r="EW4" s="714"/>
      <c r="EX4" s="714"/>
      <c r="EY4" s="714"/>
      <c r="EZ4" s="714"/>
      <c r="FA4" s="714"/>
      <c r="FB4" s="714"/>
      <c r="FC4" s="714"/>
      <c r="FD4" s="714"/>
      <c r="FE4" s="714"/>
      <c r="FF4" s="714"/>
      <c r="FG4" s="714"/>
      <c r="FH4" s="714"/>
      <c r="FI4" s="714"/>
      <c r="FJ4" s="714"/>
      <c r="FK4" s="714"/>
      <c r="FL4" s="714"/>
      <c r="FM4" s="714"/>
      <c r="FN4" s="714"/>
      <c r="FO4" s="714"/>
      <c r="FP4" s="714"/>
      <c r="FQ4" s="714"/>
      <c r="FR4" s="714"/>
      <c r="FS4" s="714"/>
      <c r="FT4" s="714"/>
      <c r="FU4" s="714"/>
      <c r="FV4" s="714"/>
      <c r="FW4" s="714"/>
      <c r="FX4" s="714"/>
      <c r="FY4" s="714"/>
      <c r="FZ4" s="714"/>
      <c r="GA4" s="714"/>
      <c r="GB4" s="714"/>
      <c r="GC4" s="714"/>
      <c r="GD4" s="714"/>
      <c r="GE4" s="714"/>
      <c r="GF4" s="714"/>
      <c r="GG4" s="714"/>
      <c r="GH4" s="714"/>
      <c r="GI4" s="714"/>
      <c r="GJ4" s="714"/>
      <c r="GK4" s="714"/>
      <c r="GL4" s="714"/>
      <c r="GM4" s="714"/>
      <c r="GN4" s="714"/>
      <c r="GO4" s="714"/>
      <c r="GP4" s="714"/>
      <c r="GQ4" s="714"/>
      <c r="GR4" s="714"/>
      <c r="GS4" s="714"/>
      <c r="GT4" s="714"/>
      <c r="GU4" s="714"/>
      <c r="GV4" s="714"/>
      <c r="GW4" s="714"/>
      <c r="GX4" s="714"/>
      <c r="GY4" s="714"/>
      <c r="GZ4" s="714"/>
      <c r="HA4" s="714"/>
      <c r="HB4" s="714"/>
      <c r="HC4" s="714"/>
      <c r="HD4" s="714"/>
      <c r="HE4" s="714"/>
      <c r="HF4" s="714"/>
      <c r="HG4" s="714"/>
      <c r="HH4" s="714"/>
      <c r="HI4" s="714"/>
      <c r="HJ4" s="714"/>
      <c r="HK4" s="714"/>
      <c r="HL4" s="714"/>
      <c r="HM4" s="714"/>
      <c r="HN4" s="714"/>
      <c r="HO4" s="714"/>
      <c r="HP4" s="714"/>
      <c r="HQ4" s="714"/>
      <c r="HR4" s="714"/>
      <c r="HS4" s="714"/>
      <c r="HT4" s="714"/>
      <c r="HU4" s="714"/>
      <c r="HV4" s="714"/>
      <c r="HW4" s="714"/>
      <c r="HX4" s="714"/>
      <c r="HY4" s="714"/>
      <c r="HZ4" s="714"/>
      <c r="IA4" s="714"/>
      <c r="IB4" s="714"/>
      <c r="IC4" s="714"/>
      <c r="ID4" s="714"/>
      <c r="IE4" s="714"/>
      <c r="IF4" s="714"/>
      <c r="IG4" s="714"/>
      <c r="IH4" s="714"/>
      <c r="II4" s="714"/>
      <c r="IJ4" s="714"/>
      <c r="IK4" s="714"/>
      <c r="IL4" s="714"/>
      <c r="IM4" s="714"/>
      <c r="IN4" s="714"/>
      <c r="IO4" s="714"/>
      <c r="IP4" s="714"/>
      <c r="IQ4" s="714"/>
      <c r="IR4" s="714"/>
      <c r="IS4" s="714"/>
      <c r="IT4" s="714"/>
      <c r="IU4" s="714"/>
      <c r="IV4" s="714"/>
      <c r="IW4" s="714"/>
      <c r="IX4" s="714"/>
      <c r="IY4" s="714"/>
      <c r="IZ4" s="714"/>
      <c r="JA4" s="714"/>
      <c r="JB4" s="714"/>
      <c r="JC4" s="714"/>
      <c r="JD4" s="714"/>
      <c r="JE4" s="714"/>
      <c r="JF4" s="714"/>
      <c r="JG4" s="714"/>
      <c r="JH4" s="714"/>
      <c r="JI4" s="714"/>
      <c r="JJ4" s="714"/>
      <c r="JK4" s="714"/>
      <c r="JL4" s="714"/>
      <c r="JM4" s="714"/>
      <c r="JN4" s="714"/>
      <c r="JO4" s="714"/>
      <c r="JP4" s="714"/>
      <c r="JQ4" s="714"/>
      <c r="JR4" s="714"/>
      <c r="JS4" s="714"/>
      <c r="JT4" s="714"/>
      <c r="JU4" s="714"/>
      <c r="JV4" s="714"/>
      <c r="JW4" s="714"/>
      <c r="JX4" s="714"/>
      <c r="JY4" s="714"/>
      <c r="JZ4" s="714"/>
      <c r="KA4" s="714"/>
      <c r="KB4" s="714"/>
      <c r="KC4" s="714"/>
      <c r="KD4" s="714"/>
      <c r="KE4" s="714"/>
      <c r="KF4" s="714"/>
      <c r="KG4" s="714"/>
      <c r="KH4" s="714"/>
      <c r="KI4" s="714"/>
      <c r="KJ4" s="714"/>
      <c r="KK4" s="714"/>
      <c r="KL4" s="714"/>
      <c r="KM4" s="714"/>
      <c r="KN4" s="714"/>
      <c r="KO4" s="714"/>
      <c r="KP4" s="714"/>
      <c r="KQ4" s="714"/>
      <c r="KR4" s="714"/>
      <c r="KS4" s="714"/>
      <c r="KT4" s="714"/>
      <c r="KU4" s="714"/>
      <c r="KV4" s="714"/>
      <c r="KW4" s="714"/>
      <c r="KX4" s="714"/>
      <c r="KY4" s="714"/>
      <c r="KZ4" s="714"/>
      <c r="LA4" s="714"/>
      <c r="LB4" s="714"/>
      <c r="LC4" s="714"/>
      <c r="LD4" s="714"/>
      <c r="LE4" s="714"/>
      <c r="LF4" s="714"/>
      <c r="LG4" s="714"/>
      <c r="LH4" s="714"/>
      <c r="LI4" s="714"/>
      <c r="LJ4" s="714"/>
      <c r="LK4" s="714"/>
      <c r="LL4" s="714"/>
      <c r="LM4" s="714"/>
      <c r="LN4" s="714"/>
      <c r="LO4" s="714"/>
      <c r="LP4" s="714"/>
      <c r="LQ4" s="714"/>
      <c r="LR4" s="714"/>
      <c r="LS4" s="714"/>
      <c r="LT4" s="714"/>
      <c r="LU4" s="714"/>
      <c r="LV4" s="714"/>
      <c r="LW4" s="714"/>
      <c r="LX4" s="714"/>
      <c r="LY4" s="714"/>
      <c r="LZ4" s="714"/>
      <c r="MA4" s="714"/>
      <c r="MB4" s="714"/>
      <c r="MC4" s="714"/>
      <c r="MD4" s="714"/>
      <c r="ME4" s="714"/>
      <c r="MF4" s="714"/>
      <c r="MG4" s="714"/>
      <c r="MH4" s="714"/>
      <c r="MI4" s="714"/>
      <c r="MJ4" s="714"/>
      <c r="MK4" s="714"/>
      <c r="ML4" s="714"/>
      <c r="MM4" s="714"/>
      <c r="MN4" s="714"/>
      <c r="MO4" s="714"/>
      <c r="MP4" s="714"/>
      <c r="MQ4" s="714"/>
      <c r="MR4" s="714"/>
      <c r="MS4" s="714"/>
      <c r="MT4" s="714"/>
      <c r="MU4" s="714"/>
      <c r="MV4" s="714"/>
      <c r="MW4" s="714"/>
      <c r="MX4" s="714"/>
      <c r="MY4" s="714"/>
      <c r="MZ4" s="714"/>
      <c r="NA4" s="714"/>
      <c r="NB4" s="714"/>
      <c r="NC4" s="714"/>
      <c r="ND4" s="714"/>
      <c r="NE4" s="714"/>
      <c r="NF4" s="714"/>
      <c r="NG4" s="714"/>
      <c r="NH4" s="714"/>
      <c r="NI4" s="714"/>
      <c r="NJ4" s="714"/>
      <c r="NK4" s="714"/>
      <c r="NL4" s="714"/>
      <c r="NM4" s="714"/>
      <c r="NN4" s="714"/>
      <c r="NO4" s="714"/>
      <c r="NP4" s="714"/>
      <c r="NQ4" s="714"/>
      <c r="NR4" s="714"/>
      <c r="NS4" s="714"/>
      <c r="NT4" s="714"/>
      <c r="NU4" s="714"/>
      <c r="NV4" s="714"/>
      <c r="NW4" s="714"/>
      <c r="NX4" s="714"/>
      <c r="NY4" s="714"/>
      <c r="NZ4" s="714"/>
      <c r="OA4" s="714"/>
      <c r="OB4" s="714"/>
      <c r="OC4" s="714"/>
      <c r="OD4" s="714"/>
      <c r="OE4" s="714"/>
      <c r="OF4" s="714"/>
      <c r="OG4" s="714"/>
      <c r="OH4" s="714"/>
      <c r="OI4" s="714"/>
      <c r="OJ4" s="714"/>
      <c r="OK4" s="714"/>
      <c r="OL4" s="714"/>
      <c r="OM4" s="714"/>
      <c r="ON4" s="714"/>
      <c r="OO4" s="714"/>
      <c r="OP4" s="714"/>
      <c r="OQ4" s="714"/>
      <c r="OR4" s="714"/>
      <c r="OS4" s="714"/>
      <c r="OT4" s="714"/>
      <c r="OU4" s="714"/>
      <c r="OV4" s="714"/>
      <c r="OW4" s="714"/>
      <c r="OX4" s="714"/>
      <c r="OY4" s="714"/>
      <c r="OZ4" s="714"/>
      <c r="PA4" s="714"/>
      <c r="PB4" s="714"/>
      <c r="PC4" s="714"/>
      <c r="PD4" s="714"/>
      <c r="PE4" s="714"/>
      <c r="PF4" s="714"/>
      <c r="PG4" s="714"/>
      <c r="PH4" s="714"/>
      <c r="PI4" s="714"/>
      <c r="PJ4" s="714"/>
      <c r="PK4" s="714"/>
      <c r="PL4" s="714"/>
      <c r="PM4" s="714"/>
      <c r="PN4" s="714"/>
      <c r="PO4" s="714"/>
      <c r="PP4" s="714"/>
      <c r="PQ4" s="714"/>
      <c r="PR4" s="714"/>
      <c r="PS4" s="714"/>
      <c r="PT4" s="714"/>
      <c r="PU4" s="714"/>
      <c r="PV4" s="714"/>
      <c r="PW4" s="714"/>
      <c r="PX4" s="714"/>
      <c r="PY4" s="714"/>
      <c r="PZ4" s="714"/>
      <c r="QA4" s="714"/>
      <c r="QB4" s="714"/>
      <c r="QC4" s="714"/>
      <c r="QD4" s="714"/>
      <c r="QE4" s="714"/>
      <c r="QF4" s="714"/>
      <c r="QG4" s="714"/>
      <c r="QH4" s="714"/>
      <c r="QI4" s="714"/>
      <c r="QJ4" s="714"/>
      <c r="QK4" s="714"/>
      <c r="QL4" s="714"/>
      <c r="QM4" s="714"/>
      <c r="QN4" s="714"/>
      <c r="QO4" s="714"/>
      <c r="QP4" s="714"/>
      <c r="QQ4" s="714"/>
      <c r="QR4" s="714"/>
      <c r="QS4" s="714"/>
      <c r="QT4" s="714"/>
      <c r="QU4" s="714"/>
      <c r="QV4" s="714"/>
      <c r="QW4" s="714"/>
      <c r="QX4" s="714"/>
      <c r="QY4" s="714"/>
      <c r="QZ4" s="714"/>
      <c r="RA4" s="714"/>
      <c r="RB4" s="714"/>
      <c r="RC4" s="714"/>
      <c r="RD4" s="714"/>
      <c r="RE4" s="714"/>
      <c r="RF4" s="714"/>
      <c r="RG4" s="714"/>
      <c r="RH4" s="714"/>
      <c r="RI4" s="714"/>
      <c r="RJ4" s="714"/>
      <c r="RK4" s="714"/>
      <c r="RL4" s="714"/>
      <c r="RM4" s="714"/>
      <c r="RN4" s="714"/>
      <c r="RO4" s="714"/>
      <c r="RP4" s="714"/>
      <c r="RQ4" s="714"/>
      <c r="RR4" s="714"/>
      <c r="RS4" s="714"/>
      <c r="RT4" s="714"/>
      <c r="RU4" s="714"/>
      <c r="RV4" s="714"/>
      <c r="RW4" s="714"/>
      <c r="RX4" s="714"/>
      <c r="RY4" s="714"/>
      <c r="RZ4" s="714"/>
      <c r="SA4" s="714"/>
      <c r="SB4" s="714"/>
      <c r="SC4" s="714"/>
      <c r="SD4" s="714"/>
      <c r="SE4" s="714"/>
      <c r="SF4" s="714"/>
      <c r="SG4" s="714"/>
      <c r="SH4" s="714"/>
      <c r="SI4" s="714"/>
      <c r="SJ4" s="714"/>
      <c r="SK4" s="714"/>
      <c r="SL4" s="714"/>
      <c r="SM4" s="714"/>
      <c r="SN4" s="714"/>
      <c r="SO4" s="714"/>
      <c r="SP4" s="714"/>
      <c r="SQ4" s="714"/>
      <c r="SR4" s="714"/>
      <c r="SS4" s="714"/>
      <c r="ST4" s="714"/>
      <c r="SU4" s="714"/>
      <c r="SV4" s="714"/>
      <c r="SW4" s="714"/>
      <c r="SX4" s="714"/>
      <c r="SY4" s="714"/>
      <c r="SZ4" s="714"/>
      <c r="TA4" s="714"/>
      <c r="TB4" s="714"/>
      <c r="TC4" s="714"/>
      <c r="TD4" s="714"/>
      <c r="TE4" s="714"/>
      <c r="TF4" s="714"/>
      <c r="TG4" s="714"/>
      <c r="TH4" s="714"/>
      <c r="TI4" s="714"/>
      <c r="TJ4" s="714"/>
      <c r="TK4" s="714"/>
      <c r="TL4" s="714"/>
      <c r="TM4" s="714"/>
      <c r="TN4" s="714"/>
      <c r="TO4" s="714"/>
      <c r="TP4" s="714"/>
      <c r="TQ4" s="714"/>
      <c r="TR4" s="714"/>
      <c r="TS4" s="714"/>
      <c r="TT4" s="714"/>
      <c r="TU4" s="714"/>
      <c r="TV4" s="714"/>
      <c r="TW4" s="714"/>
      <c r="TX4" s="714"/>
      <c r="TY4" s="714"/>
      <c r="TZ4" s="714"/>
      <c r="UA4" s="714"/>
      <c r="UB4" s="714"/>
      <c r="UC4" s="714"/>
      <c r="UD4" s="714"/>
      <c r="UE4" s="714"/>
      <c r="UF4" s="714"/>
      <c r="UG4" s="714"/>
      <c r="UH4" s="714"/>
      <c r="UI4" s="714"/>
      <c r="UJ4" s="714"/>
      <c r="UK4" s="714"/>
      <c r="UL4" s="714"/>
      <c r="UM4" s="714"/>
      <c r="UN4" s="714"/>
      <c r="UO4" s="714"/>
      <c r="UP4" s="714"/>
      <c r="UQ4" s="714"/>
      <c r="UR4" s="714"/>
      <c r="US4" s="714"/>
      <c r="UT4" s="714"/>
      <c r="UU4" s="714"/>
      <c r="UV4" s="714"/>
      <c r="UW4" s="714"/>
      <c r="UX4" s="714"/>
      <c r="UY4" s="714"/>
      <c r="UZ4" s="714"/>
      <c r="VA4" s="714"/>
      <c r="VB4" s="714"/>
      <c r="VC4" s="714"/>
      <c r="VD4" s="714"/>
      <c r="VE4" s="714"/>
      <c r="VF4" s="714"/>
      <c r="VG4" s="714"/>
      <c r="VH4" s="714"/>
      <c r="VI4" s="714"/>
      <c r="VJ4" s="714"/>
      <c r="VK4" s="714"/>
      <c r="VL4" s="714"/>
      <c r="VM4" s="714"/>
      <c r="VN4" s="714"/>
      <c r="VO4" s="714"/>
      <c r="VP4" s="714"/>
      <c r="VQ4" s="714"/>
      <c r="VR4" s="714"/>
      <c r="VS4" s="714"/>
      <c r="VT4" s="714"/>
      <c r="VU4" s="714"/>
      <c r="VV4" s="714"/>
      <c r="VW4" s="714"/>
      <c r="VX4" s="714"/>
      <c r="VY4" s="714"/>
      <c r="VZ4" s="714"/>
      <c r="WA4" s="714"/>
      <c r="WB4" s="714"/>
      <c r="WC4" s="714"/>
      <c r="WD4" s="714"/>
      <c r="WE4" s="714"/>
      <c r="WF4" s="714"/>
      <c r="WG4" s="714"/>
      <c r="WH4" s="714"/>
      <c r="WI4" s="714"/>
      <c r="WJ4" s="714"/>
      <c r="WK4" s="714"/>
      <c r="WL4" s="714"/>
      <c r="WM4" s="714"/>
      <c r="WN4" s="714"/>
      <c r="WO4" s="714"/>
      <c r="WP4" s="714"/>
      <c r="WQ4" s="714"/>
      <c r="WR4" s="714"/>
      <c r="WS4" s="714"/>
      <c r="WT4" s="714"/>
      <c r="WU4" s="714"/>
      <c r="WV4" s="714"/>
      <c r="WW4" s="714"/>
      <c r="WX4" s="714"/>
      <c r="WY4" s="714"/>
      <c r="WZ4" s="714"/>
      <c r="XA4" s="714"/>
      <c r="XB4" s="714"/>
      <c r="XC4" s="714"/>
      <c r="XD4" s="714"/>
      <c r="XE4" s="714"/>
      <c r="XF4" s="714"/>
      <c r="XG4" s="714"/>
      <c r="XH4" s="714"/>
      <c r="XI4" s="714"/>
      <c r="XJ4" s="714"/>
      <c r="XK4" s="714"/>
      <c r="XL4" s="714"/>
      <c r="XM4" s="714"/>
      <c r="XN4" s="714"/>
      <c r="XO4" s="714"/>
      <c r="XP4" s="714"/>
      <c r="XQ4" s="714"/>
      <c r="XR4" s="714"/>
      <c r="XS4" s="714"/>
      <c r="XT4" s="714"/>
      <c r="XU4" s="714"/>
      <c r="XV4" s="714"/>
      <c r="XW4" s="714"/>
      <c r="XX4" s="714"/>
      <c r="XY4" s="714"/>
      <c r="XZ4" s="714"/>
      <c r="YA4" s="714"/>
      <c r="YB4" s="714"/>
      <c r="YC4" s="714"/>
      <c r="YD4" s="714"/>
      <c r="YE4" s="714"/>
      <c r="YF4" s="714"/>
      <c r="YG4" s="714"/>
      <c r="YH4" s="714"/>
      <c r="YI4" s="714"/>
      <c r="YJ4" s="714"/>
      <c r="YK4" s="714"/>
      <c r="YL4" s="714"/>
      <c r="YM4" s="714"/>
      <c r="YN4" s="714"/>
      <c r="YO4" s="714"/>
      <c r="YP4" s="714"/>
      <c r="YQ4" s="714"/>
      <c r="YR4" s="714"/>
      <c r="YS4" s="714"/>
      <c r="YT4" s="714"/>
      <c r="YU4" s="714"/>
      <c r="YV4" s="714"/>
      <c r="YW4" s="714"/>
      <c r="YX4" s="714"/>
      <c r="YY4" s="714"/>
      <c r="YZ4" s="714"/>
      <c r="ZA4" s="714"/>
      <c r="ZB4" s="714"/>
      <c r="ZC4" s="714"/>
      <c r="ZD4" s="714"/>
      <c r="ZE4" s="714"/>
      <c r="ZF4" s="714"/>
      <c r="ZG4" s="714"/>
      <c r="ZH4" s="714"/>
      <c r="ZI4" s="714"/>
      <c r="ZJ4" s="714"/>
      <c r="ZK4" s="714"/>
      <c r="ZL4" s="714"/>
      <c r="ZM4" s="714"/>
      <c r="ZN4" s="714"/>
      <c r="ZO4" s="714"/>
      <c r="ZP4" s="714"/>
      <c r="ZQ4" s="714"/>
      <c r="ZR4" s="714"/>
      <c r="ZS4" s="714"/>
      <c r="ZT4" s="714"/>
      <c r="ZU4" s="714"/>
      <c r="ZV4" s="714"/>
      <c r="ZW4" s="714"/>
      <c r="ZX4" s="714"/>
      <c r="ZY4" s="714"/>
      <c r="ZZ4" s="714"/>
      <c r="AAA4" s="714"/>
      <c r="AAB4" s="714"/>
      <c r="AAC4" s="714"/>
      <c r="AAD4" s="714"/>
      <c r="AAE4" s="714"/>
      <c r="AAF4" s="714"/>
      <c r="AAG4" s="714"/>
      <c r="AAH4" s="714"/>
      <c r="AAI4" s="714"/>
      <c r="AAJ4" s="714"/>
      <c r="AAK4" s="714"/>
      <c r="AAL4" s="714"/>
      <c r="AAM4" s="714"/>
      <c r="AAN4" s="714"/>
      <c r="AAO4" s="714"/>
      <c r="AAP4" s="714"/>
      <c r="AAQ4" s="714"/>
      <c r="AAR4" s="714"/>
      <c r="AAS4" s="714"/>
      <c r="AAT4" s="714"/>
      <c r="AAU4" s="714"/>
      <c r="AAV4" s="714"/>
      <c r="AAW4" s="714"/>
      <c r="AAX4" s="714"/>
      <c r="AAY4" s="714"/>
      <c r="AAZ4" s="714"/>
      <c r="ABA4" s="714"/>
      <c r="ABB4" s="714"/>
      <c r="ABC4" s="714"/>
      <c r="ABD4" s="714"/>
      <c r="ABE4" s="714"/>
      <c r="ABF4" s="714"/>
      <c r="ABG4" s="714"/>
      <c r="ABH4" s="714"/>
      <c r="ABI4" s="714"/>
      <c r="ABJ4" s="714"/>
      <c r="ABK4" s="714"/>
      <c r="ABL4" s="714"/>
      <c r="ABM4" s="714"/>
      <c r="ABN4" s="714"/>
      <c r="ABO4" s="714"/>
      <c r="ABP4" s="714"/>
      <c r="ABQ4" s="714"/>
      <c r="ABR4" s="714"/>
      <c r="ABS4" s="714"/>
      <c r="ABT4" s="714"/>
      <c r="ABU4" s="714"/>
      <c r="ABV4" s="714"/>
      <c r="ABW4" s="714"/>
      <c r="ABX4" s="714"/>
      <c r="ABY4" s="714"/>
      <c r="ABZ4" s="714"/>
      <c r="ACA4" s="714"/>
      <c r="ACB4" s="714"/>
      <c r="ACC4" s="714"/>
      <c r="ACD4" s="714"/>
      <c r="ACE4" s="714"/>
      <c r="ACF4" s="714"/>
      <c r="ACG4" s="714"/>
      <c r="ACH4" s="714"/>
      <c r="ACI4" s="714"/>
      <c r="ACJ4" s="714"/>
      <c r="ACK4" s="714"/>
      <c r="ACL4" s="714"/>
      <c r="ACM4" s="714"/>
      <c r="ACN4" s="714"/>
      <c r="ACO4" s="714"/>
      <c r="ACP4" s="714"/>
      <c r="ACQ4" s="714"/>
      <c r="ACR4" s="714"/>
      <c r="ACS4" s="714"/>
      <c r="ACT4" s="714"/>
      <c r="ACU4" s="714"/>
      <c r="ACV4" s="714"/>
      <c r="ACW4" s="714"/>
      <c r="ACX4" s="714"/>
      <c r="ACY4" s="714"/>
      <c r="ACZ4" s="714"/>
      <c r="ADA4" s="714"/>
      <c r="ADB4" s="714"/>
      <c r="ADC4" s="714"/>
      <c r="ADD4" s="714"/>
      <c r="ADE4" s="714"/>
      <c r="ADF4" s="714"/>
      <c r="ADG4" s="714"/>
      <c r="ADH4" s="714"/>
      <c r="ADI4" s="714"/>
      <c r="ADJ4" s="714"/>
      <c r="ADK4" s="714"/>
      <c r="ADL4" s="714"/>
      <c r="ADM4" s="714"/>
      <c r="ADN4" s="714"/>
      <c r="ADO4" s="714"/>
      <c r="ADP4" s="714"/>
      <c r="ADQ4" s="714"/>
      <c r="ADR4" s="714"/>
      <c r="ADS4" s="714"/>
      <c r="ADT4" s="714"/>
      <c r="ADU4" s="714"/>
      <c r="ADV4" s="714"/>
      <c r="ADW4" s="714"/>
      <c r="ADX4" s="714"/>
      <c r="ADY4" s="714"/>
      <c r="ADZ4" s="714"/>
      <c r="AEA4" s="714"/>
      <c r="AEB4" s="714"/>
      <c r="AEC4" s="714"/>
      <c r="AED4" s="714"/>
      <c r="AEE4" s="714"/>
      <c r="AEF4" s="714"/>
      <c r="AEG4" s="714"/>
      <c r="AEH4" s="714"/>
      <c r="AEI4" s="714"/>
      <c r="AEJ4" s="714"/>
      <c r="AEK4" s="714"/>
      <c r="AEL4" s="714"/>
      <c r="AEM4" s="714"/>
      <c r="AEN4" s="714"/>
      <c r="AEO4" s="714"/>
      <c r="AEP4" s="714"/>
      <c r="AEQ4" s="714"/>
      <c r="AER4" s="714"/>
      <c r="AES4" s="714"/>
      <c r="AET4" s="714"/>
      <c r="AEU4" s="714"/>
      <c r="AEV4" s="714"/>
      <c r="AEW4" s="714"/>
      <c r="AEX4" s="714"/>
      <c r="AEY4" s="714"/>
      <c r="AEZ4" s="714"/>
      <c r="AFA4" s="714"/>
      <c r="AFB4" s="714"/>
      <c r="AFC4" s="714"/>
      <c r="AFD4" s="714"/>
      <c r="AFE4" s="714"/>
      <c r="AFF4" s="714"/>
      <c r="AFG4" s="714"/>
      <c r="AFH4" s="714"/>
      <c r="AFI4" s="714"/>
      <c r="AFJ4" s="714"/>
      <c r="AFK4" s="714"/>
      <c r="AFL4" s="714"/>
      <c r="AFM4" s="714"/>
      <c r="AFN4" s="714"/>
      <c r="AFO4" s="714"/>
      <c r="AFP4" s="714"/>
      <c r="AFQ4" s="714"/>
      <c r="AFR4" s="714"/>
      <c r="AFS4" s="714"/>
      <c r="AFT4" s="714"/>
      <c r="AFU4" s="714"/>
      <c r="AFV4" s="714"/>
      <c r="AFW4" s="714"/>
      <c r="AFX4" s="714"/>
      <c r="AFY4" s="714"/>
      <c r="AFZ4" s="714"/>
      <c r="AGA4" s="714"/>
      <c r="AGB4" s="714"/>
      <c r="AGC4" s="714"/>
      <c r="AGD4" s="714"/>
      <c r="AGE4" s="714"/>
      <c r="AGF4" s="714"/>
      <c r="AGG4" s="714"/>
      <c r="AGH4" s="714"/>
      <c r="AGI4" s="714"/>
      <c r="AGJ4" s="714"/>
      <c r="AGK4" s="714"/>
      <c r="AGL4" s="714"/>
      <c r="AGM4" s="714"/>
      <c r="AGN4" s="714"/>
      <c r="AGO4" s="714"/>
      <c r="AGP4" s="714"/>
      <c r="AGQ4" s="714"/>
      <c r="AGR4" s="714"/>
      <c r="AGS4" s="714"/>
      <c r="AGT4" s="714"/>
      <c r="AGU4" s="714"/>
      <c r="AGV4" s="714"/>
      <c r="AGW4" s="714"/>
      <c r="AGX4" s="714"/>
      <c r="AGY4" s="714"/>
      <c r="AGZ4" s="714"/>
      <c r="AHA4" s="714"/>
      <c r="AHB4" s="714"/>
      <c r="AHC4" s="714"/>
      <c r="AHD4" s="714"/>
      <c r="AHE4" s="714"/>
      <c r="AHF4" s="714"/>
      <c r="AHG4" s="714"/>
      <c r="AHH4" s="714"/>
      <c r="AHI4" s="714"/>
      <c r="AHJ4" s="714"/>
      <c r="AHK4" s="714"/>
      <c r="AHL4" s="714"/>
      <c r="AHM4" s="714"/>
      <c r="AHN4" s="714"/>
      <c r="AHO4" s="714"/>
      <c r="AHP4" s="714"/>
      <c r="AHQ4" s="714"/>
      <c r="AHR4" s="714"/>
      <c r="AHS4" s="714"/>
      <c r="AHT4" s="714"/>
      <c r="AHU4" s="714"/>
      <c r="AHV4" s="714"/>
      <c r="AHW4" s="714"/>
      <c r="AHX4" s="714"/>
      <c r="AHY4" s="714"/>
      <c r="AHZ4" s="714"/>
      <c r="AIA4" s="714"/>
      <c r="AIB4" s="714"/>
      <c r="AIC4" s="714"/>
      <c r="AID4" s="714"/>
      <c r="AIE4" s="714"/>
      <c r="AIF4" s="714"/>
      <c r="AIG4" s="714"/>
      <c r="AIH4" s="714"/>
      <c r="AII4" s="714"/>
      <c r="AIJ4" s="714"/>
      <c r="AIK4" s="714"/>
      <c r="AIL4" s="714"/>
      <c r="AIM4" s="714"/>
      <c r="AIN4" s="714"/>
      <c r="AIO4" s="714"/>
      <c r="AIP4" s="714"/>
      <c r="AIQ4" s="714"/>
      <c r="AIR4" s="714"/>
      <c r="AIS4" s="714"/>
      <c r="AIT4" s="714"/>
      <c r="AIU4" s="714"/>
      <c r="AIV4" s="714"/>
      <c r="AIW4" s="714"/>
      <c r="AIX4" s="714"/>
      <c r="AIY4" s="714"/>
      <c r="AIZ4" s="714"/>
      <c r="AJA4" s="714"/>
      <c r="AJB4" s="714"/>
      <c r="AJC4" s="714"/>
      <c r="AJD4" s="714"/>
      <c r="AJE4" s="714"/>
      <c r="AJF4" s="714"/>
      <c r="AJG4" s="714"/>
      <c r="AJH4" s="714"/>
      <c r="AJI4" s="714"/>
      <c r="AJJ4" s="714"/>
      <c r="AJK4" s="714"/>
      <c r="AJL4" s="714"/>
      <c r="AJM4" s="714"/>
      <c r="AJN4" s="714"/>
      <c r="AJO4" s="714"/>
      <c r="AJP4" s="714"/>
      <c r="AJQ4" s="714"/>
      <c r="AJR4" s="714"/>
      <c r="AJS4" s="714"/>
      <c r="AJT4" s="714"/>
      <c r="AJU4" s="714"/>
      <c r="AJV4" s="714"/>
      <c r="AJW4" s="714"/>
      <c r="AJX4" s="714"/>
      <c r="AJY4" s="714"/>
      <c r="AJZ4" s="714"/>
      <c r="AKA4" s="714"/>
      <c r="AKB4" s="714"/>
      <c r="AKC4" s="714"/>
      <c r="AKD4" s="714"/>
      <c r="AKE4" s="714"/>
      <c r="AKF4" s="714"/>
      <c r="AKG4" s="714"/>
      <c r="AKH4" s="714"/>
      <c r="AKI4" s="714"/>
      <c r="AKJ4" s="714"/>
      <c r="AKK4" s="714"/>
      <c r="AKL4" s="714"/>
      <c r="AKM4" s="714"/>
      <c r="AKN4" s="714"/>
      <c r="AKO4" s="714"/>
      <c r="AKP4" s="714"/>
      <c r="AKQ4" s="714"/>
      <c r="AKR4" s="714"/>
      <c r="AKS4" s="714"/>
      <c r="AKT4" s="714"/>
      <c r="AKU4" s="714"/>
      <c r="AKV4" s="714"/>
      <c r="AKW4" s="714"/>
      <c r="AKX4" s="714"/>
      <c r="AKY4" s="714"/>
      <c r="AKZ4" s="714"/>
      <c r="ALA4" s="714"/>
      <c r="ALB4" s="714"/>
      <c r="ALC4" s="714"/>
      <c r="ALD4" s="714"/>
      <c r="ALE4" s="714"/>
      <c r="ALF4" s="714"/>
      <c r="ALG4" s="714"/>
      <c r="ALH4" s="714"/>
      <c r="ALI4" s="714"/>
      <c r="ALJ4" s="714"/>
      <c r="ALK4" s="714"/>
      <c r="ALL4" s="714"/>
      <c r="ALM4" s="714"/>
      <c r="ALN4" s="714"/>
      <c r="ALO4" s="714"/>
      <c r="ALP4" s="714"/>
      <c r="ALQ4" s="714"/>
      <c r="ALR4" s="714"/>
      <c r="ALS4" s="714"/>
      <c r="ALT4" s="714"/>
      <c r="ALU4" s="714"/>
      <c r="ALV4" s="714"/>
      <c r="ALW4" s="714"/>
      <c r="ALX4" s="714"/>
      <c r="ALY4" s="714"/>
      <c r="ALZ4" s="714"/>
      <c r="AMA4" s="714"/>
      <c r="AMB4" s="714"/>
      <c r="AMC4" s="714"/>
      <c r="AMD4" s="714"/>
      <c r="AME4" s="714"/>
      <c r="AMF4" s="714"/>
      <c r="AMG4" s="714"/>
      <c r="AMH4" s="714"/>
      <c r="AMI4" s="714"/>
      <c r="AMJ4" s="714"/>
      <c r="AMK4" s="714"/>
    </row>
    <row r="5" spans="1:1025" s="834" customFormat="1">
      <c r="A5" s="720"/>
      <c r="B5" s="721"/>
      <c r="C5" s="722"/>
      <c r="D5" s="722"/>
      <c r="E5" s="722"/>
      <c r="F5" s="723"/>
      <c r="G5" s="712"/>
      <c r="H5" s="713"/>
      <c r="I5" s="713"/>
      <c r="J5" s="713"/>
      <c r="K5" s="713"/>
      <c r="L5" s="713"/>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4"/>
      <c r="DV5" s="714"/>
      <c r="DW5" s="714"/>
      <c r="DX5" s="714"/>
      <c r="DY5" s="714"/>
      <c r="DZ5" s="714"/>
      <c r="EA5" s="714"/>
      <c r="EB5" s="714"/>
      <c r="EC5" s="714"/>
      <c r="ED5" s="714"/>
      <c r="EE5" s="714"/>
      <c r="EF5" s="714"/>
      <c r="EG5" s="714"/>
      <c r="EH5" s="714"/>
      <c r="EI5" s="714"/>
      <c r="EJ5" s="714"/>
      <c r="EK5" s="714"/>
      <c r="EL5" s="714"/>
      <c r="EM5" s="714"/>
      <c r="EN5" s="714"/>
      <c r="EO5" s="714"/>
      <c r="EP5" s="714"/>
      <c r="EQ5" s="714"/>
      <c r="ER5" s="714"/>
      <c r="ES5" s="714"/>
      <c r="ET5" s="714"/>
      <c r="EU5" s="714"/>
      <c r="EV5" s="714"/>
      <c r="EW5" s="714"/>
      <c r="EX5" s="714"/>
      <c r="EY5" s="714"/>
      <c r="EZ5" s="714"/>
      <c r="FA5" s="714"/>
      <c r="FB5" s="714"/>
      <c r="FC5" s="714"/>
      <c r="FD5" s="714"/>
      <c r="FE5" s="714"/>
      <c r="FF5" s="714"/>
      <c r="FG5" s="714"/>
      <c r="FH5" s="714"/>
      <c r="FI5" s="714"/>
      <c r="FJ5" s="714"/>
      <c r="FK5" s="714"/>
      <c r="FL5" s="714"/>
      <c r="FM5" s="714"/>
      <c r="FN5" s="714"/>
      <c r="FO5" s="714"/>
      <c r="FP5" s="714"/>
      <c r="FQ5" s="714"/>
      <c r="FR5" s="714"/>
      <c r="FS5" s="714"/>
      <c r="FT5" s="714"/>
      <c r="FU5" s="714"/>
      <c r="FV5" s="714"/>
      <c r="FW5" s="714"/>
      <c r="FX5" s="714"/>
      <c r="FY5" s="714"/>
      <c r="FZ5" s="714"/>
      <c r="GA5" s="714"/>
      <c r="GB5" s="714"/>
      <c r="GC5" s="714"/>
      <c r="GD5" s="714"/>
      <c r="GE5" s="714"/>
      <c r="GF5" s="714"/>
      <c r="GG5" s="714"/>
      <c r="GH5" s="714"/>
      <c r="GI5" s="714"/>
      <c r="GJ5" s="714"/>
      <c r="GK5" s="714"/>
      <c r="GL5" s="714"/>
      <c r="GM5" s="714"/>
      <c r="GN5" s="714"/>
      <c r="GO5" s="714"/>
      <c r="GP5" s="714"/>
      <c r="GQ5" s="714"/>
      <c r="GR5" s="714"/>
      <c r="GS5" s="714"/>
      <c r="GT5" s="714"/>
      <c r="GU5" s="714"/>
      <c r="GV5" s="714"/>
      <c r="GW5" s="714"/>
      <c r="GX5" s="714"/>
      <c r="GY5" s="714"/>
      <c r="GZ5" s="714"/>
      <c r="HA5" s="714"/>
      <c r="HB5" s="714"/>
      <c r="HC5" s="714"/>
      <c r="HD5" s="714"/>
      <c r="HE5" s="714"/>
      <c r="HF5" s="714"/>
      <c r="HG5" s="714"/>
      <c r="HH5" s="714"/>
      <c r="HI5" s="714"/>
      <c r="HJ5" s="714"/>
      <c r="HK5" s="714"/>
      <c r="HL5" s="714"/>
      <c r="HM5" s="714"/>
      <c r="HN5" s="714"/>
      <c r="HO5" s="714"/>
      <c r="HP5" s="714"/>
      <c r="HQ5" s="714"/>
      <c r="HR5" s="714"/>
      <c r="HS5" s="714"/>
      <c r="HT5" s="714"/>
      <c r="HU5" s="714"/>
      <c r="HV5" s="714"/>
      <c r="HW5" s="714"/>
      <c r="HX5" s="714"/>
      <c r="HY5" s="714"/>
      <c r="HZ5" s="714"/>
      <c r="IA5" s="714"/>
      <c r="IB5" s="714"/>
      <c r="IC5" s="714"/>
      <c r="ID5" s="714"/>
      <c r="IE5" s="714"/>
      <c r="IF5" s="714"/>
      <c r="IG5" s="714"/>
      <c r="IH5" s="714"/>
      <c r="II5" s="714"/>
      <c r="IJ5" s="714"/>
      <c r="IK5" s="714"/>
      <c r="IL5" s="714"/>
      <c r="IM5" s="714"/>
      <c r="IN5" s="714"/>
      <c r="IO5" s="714"/>
      <c r="IP5" s="714"/>
      <c r="IQ5" s="714"/>
      <c r="IR5" s="714"/>
      <c r="IS5" s="714"/>
      <c r="IT5" s="714"/>
      <c r="IU5" s="714"/>
      <c r="IV5" s="714"/>
      <c r="IW5" s="714"/>
      <c r="IX5" s="714"/>
      <c r="IY5" s="714"/>
      <c r="IZ5" s="714"/>
      <c r="JA5" s="714"/>
      <c r="JB5" s="714"/>
      <c r="JC5" s="714"/>
      <c r="JD5" s="714"/>
      <c r="JE5" s="714"/>
      <c r="JF5" s="714"/>
      <c r="JG5" s="714"/>
      <c r="JH5" s="714"/>
      <c r="JI5" s="714"/>
      <c r="JJ5" s="714"/>
      <c r="JK5" s="714"/>
      <c r="JL5" s="714"/>
      <c r="JM5" s="714"/>
      <c r="JN5" s="714"/>
      <c r="JO5" s="714"/>
      <c r="JP5" s="714"/>
      <c r="JQ5" s="714"/>
      <c r="JR5" s="714"/>
      <c r="JS5" s="714"/>
      <c r="JT5" s="714"/>
      <c r="JU5" s="714"/>
      <c r="JV5" s="714"/>
      <c r="JW5" s="714"/>
      <c r="JX5" s="714"/>
      <c r="JY5" s="714"/>
      <c r="JZ5" s="714"/>
      <c r="KA5" s="714"/>
      <c r="KB5" s="714"/>
      <c r="KC5" s="714"/>
      <c r="KD5" s="714"/>
      <c r="KE5" s="714"/>
      <c r="KF5" s="714"/>
      <c r="KG5" s="714"/>
      <c r="KH5" s="714"/>
      <c r="KI5" s="714"/>
      <c r="KJ5" s="714"/>
      <c r="KK5" s="714"/>
      <c r="KL5" s="714"/>
      <c r="KM5" s="714"/>
      <c r="KN5" s="714"/>
      <c r="KO5" s="714"/>
      <c r="KP5" s="714"/>
      <c r="KQ5" s="714"/>
      <c r="KR5" s="714"/>
      <c r="KS5" s="714"/>
      <c r="KT5" s="714"/>
      <c r="KU5" s="714"/>
      <c r="KV5" s="714"/>
      <c r="KW5" s="714"/>
      <c r="KX5" s="714"/>
      <c r="KY5" s="714"/>
      <c r="KZ5" s="714"/>
      <c r="LA5" s="714"/>
      <c r="LB5" s="714"/>
      <c r="LC5" s="714"/>
      <c r="LD5" s="714"/>
      <c r="LE5" s="714"/>
      <c r="LF5" s="714"/>
      <c r="LG5" s="714"/>
      <c r="LH5" s="714"/>
      <c r="LI5" s="714"/>
      <c r="LJ5" s="714"/>
      <c r="LK5" s="714"/>
      <c r="LL5" s="714"/>
      <c r="LM5" s="714"/>
      <c r="LN5" s="714"/>
      <c r="LO5" s="714"/>
      <c r="LP5" s="714"/>
      <c r="LQ5" s="714"/>
      <c r="LR5" s="714"/>
      <c r="LS5" s="714"/>
      <c r="LT5" s="714"/>
      <c r="LU5" s="714"/>
      <c r="LV5" s="714"/>
      <c r="LW5" s="714"/>
      <c r="LX5" s="714"/>
      <c r="LY5" s="714"/>
      <c r="LZ5" s="714"/>
      <c r="MA5" s="714"/>
      <c r="MB5" s="714"/>
      <c r="MC5" s="714"/>
      <c r="MD5" s="714"/>
      <c r="ME5" s="714"/>
      <c r="MF5" s="714"/>
      <c r="MG5" s="714"/>
      <c r="MH5" s="714"/>
      <c r="MI5" s="714"/>
      <c r="MJ5" s="714"/>
      <c r="MK5" s="714"/>
      <c r="ML5" s="714"/>
      <c r="MM5" s="714"/>
      <c r="MN5" s="714"/>
      <c r="MO5" s="714"/>
      <c r="MP5" s="714"/>
      <c r="MQ5" s="714"/>
      <c r="MR5" s="714"/>
      <c r="MS5" s="714"/>
      <c r="MT5" s="714"/>
      <c r="MU5" s="714"/>
      <c r="MV5" s="714"/>
      <c r="MW5" s="714"/>
      <c r="MX5" s="714"/>
      <c r="MY5" s="714"/>
      <c r="MZ5" s="714"/>
      <c r="NA5" s="714"/>
      <c r="NB5" s="714"/>
      <c r="NC5" s="714"/>
      <c r="ND5" s="714"/>
      <c r="NE5" s="714"/>
      <c r="NF5" s="714"/>
      <c r="NG5" s="714"/>
      <c r="NH5" s="714"/>
      <c r="NI5" s="714"/>
      <c r="NJ5" s="714"/>
      <c r="NK5" s="714"/>
      <c r="NL5" s="714"/>
      <c r="NM5" s="714"/>
      <c r="NN5" s="714"/>
      <c r="NO5" s="714"/>
      <c r="NP5" s="714"/>
      <c r="NQ5" s="714"/>
      <c r="NR5" s="714"/>
      <c r="NS5" s="714"/>
      <c r="NT5" s="714"/>
      <c r="NU5" s="714"/>
      <c r="NV5" s="714"/>
      <c r="NW5" s="714"/>
      <c r="NX5" s="714"/>
      <c r="NY5" s="714"/>
      <c r="NZ5" s="714"/>
      <c r="OA5" s="714"/>
      <c r="OB5" s="714"/>
      <c r="OC5" s="714"/>
      <c r="OD5" s="714"/>
      <c r="OE5" s="714"/>
      <c r="OF5" s="714"/>
      <c r="OG5" s="714"/>
      <c r="OH5" s="714"/>
      <c r="OI5" s="714"/>
      <c r="OJ5" s="714"/>
      <c r="OK5" s="714"/>
      <c r="OL5" s="714"/>
      <c r="OM5" s="714"/>
      <c r="ON5" s="714"/>
      <c r="OO5" s="714"/>
      <c r="OP5" s="714"/>
      <c r="OQ5" s="714"/>
      <c r="OR5" s="714"/>
      <c r="OS5" s="714"/>
      <c r="OT5" s="714"/>
      <c r="OU5" s="714"/>
      <c r="OV5" s="714"/>
      <c r="OW5" s="714"/>
      <c r="OX5" s="714"/>
      <c r="OY5" s="714"/>
      <c r="OZ5" s="714"/>
      <c r="PA5" s="714"/>
      <c r="PB5" s="714"/>
      <c r="PC5" s="714"/>
      <c r="PD5" s="714"/>
      <c r="PE5" s="714"/>
      <c r="PF5" s="714"/>
      <c r="PG5" s="714"/>
      <c r="PH5" s="714"/>
      <c r="PI5" s="714"/>
      <c r="PJ5" s="714"/>
      <c r="PK5" s="714"/>
      <c r="PL5" s="714"/>
      <c r="PM5" s="714"/>
      <c r="PN5" s="714"/>
      <c r="PO5" s="714"/>
      <c r="PP5" s="714"/>
      <c r="PQ5" s="714"/>
      <c r="PR5" s="714"/>
      <c r="PS5" s="714"/>
      <c r="PT5" s="714"/>
      <c r="PU5" s="714"/>
      <c r="PV5" s="714"/>
      <c r="PW5" s="714"/>
      <c r="PX5" s="714"/>
      <c r="PY5" s="714"/>
      <c r="PZ5" s="714"/>
      <c r="QA5" s="714"/>
      <c r="QB5" s="714"/>
      <c r="QC5" s="714"/>
      <c r="QD5" s="714"/>
      <c r="QE5" s="714"/>
      <c r="QF5" s="714"/>
      <c r="QG5" s="714"/>
      <c r="QH5" s="714"/>
      <c r="QI5" s="714"/>
      <c r="QJ5" s="714"/>
      <c r="QK5" s="714"/>
      <c r="QL5" s="714"/>
      <c r="QM5" s="714"/>
      <c r="QN5" s="714"/>
      <c r="QO5" s="714"/>
      <c r="QP5" s="714"/>
      <c r="QQ5" s="714"/>
      <c r="QR5" s="714"/>
      <c r="QS5" s="714"/>
      <c r="QT5" s="714"/>
      <c r="QU5" s="714"/>
      <c r="QV5" s="714"/>
      <c r="QW5" s="714"/>
      <c r="QX5" s="714"/>
      <c r="QY5" s="714"/>
      <c r="QZ5" s="714"/>
      <c r="RA5" s="714"/>
      <c r="RB5" s="714"/>
      <c r="RC5" s="714"/>
      <c r="RD5" s="714"/>
      <c r="RE5" s="714"/>
      <c r="RF5" s="714"/>
      <c r="RG5" s="714"/>
      <c r="RH5" s="714"/>
      <c r="RI5" s="714"/>
      <c r="RJ5" s="714"/>
      <c r="RK5" s="714"/>
      <c r="RL5" s="714"/>
      <c r="RM5" s="714"/>
      <c r="RN5" s="714"/>
      <c r="RO5" s="714"/>
      <c r="RP5" s="714"/>
      <c r="RQ5" s="714"/>
      <c r="RR5" s="714"/>
      <c r="RS5" s="714"/>
      <c r="RT5" s="714"/>
      <c r="RU5" s="714"/>
      <c r="RV5" s="714"/>
      <c r="RW5" s="714"/>
      <c r="RX5" s="714"/>
      <c r="RY5" s="714"/>
      <c r="RZ5" s="714"/>
      <c r="SA5" s="714"/>
      <c r="SB5" s="714"/>
      <c r="SC5" s="714"/>
      <c r="SD5" s="714"/>
      <c r="SE5" s="714"/>
      <c r="SF5" s="714"/>
      <c r="SG5" s="714"/>
      <c r="SH5" s="714"/>
      <c r="SI5" s="714"/>
      <c r="SJ5" s="714"/>
      <c r="SK5" s="714"/>
      <c r="SL5" s="714"/>
      <c r="SM5" s="714"/>
      <c r="SN5" s="714"/>
      <c r="SO5" s="714"/>
      <c r="SP5" s="714"/>
      <c r="SQ5" s="714"/>
      <c r="SR5" s="714"/>
      <c r="SS5" s="714"/>
      <c r="ST5" s="714"/>
      <c r="SU5" s="714"/>
      <c r="SV5" s="714"/>
      <c r="SW5" s="714"/>
      <c r="SX5" s="714"/>
      <c r="SY5" s="714"/>
      <c r="SZ5" s="714"/>
      <c r="TA5" s="714"/>
      <c r="TB5" s="714"/>
      <c r="TC5" s="714"/>
      <c r="TD5" s="714"/>
      <c r="TE5" s="714"/>
      <c r="TF5" s="714"/>
      <c r="TG5" s="714"/>
      <c r="TH5" s="714"/>
      <c r="TI5" s="714"/>
      <c r="TJ5" s="714"/>
      <c r="TK5" s="714"/>
      <c r="TL5" s="714"/>
      <c r="TM5" s="714"/>
      <c r="TN5" s="714"/>
      <c r="TO5" s="714"/>
      <c r="TP5" s="714"/>
      <c r="TQ5" s="714"/>
      <c r="TR5" s="714"/>
      <c r="TS5" s="714"/>
      <c r="TT5" s="714"/>
      <c r="TU5" s="714"/>
      <c r="TV5" s="714"/>
      <c r="TW5" s="714"/>
      <c r="TX5" s="714"/>
      <c r="TY5" s="714"/>
      <c r="TZ5" s="714"/>
      <c r="UA5" s="714"/>
      <c r="UB5" s="714"/>
      <c r="UC5" s="714"/>
      <c r="UD5" s="714"/>
      <c r="UE5" s="714"/>
      <c r="UF5" s="714"/>
      <c r="UG5" s="714"/>
      <c r="UH5" s="714"/>
      <c r="UI5" s="714"/>
      <c r="UJ5" s="714"/>
      <c r="UK5" s="714"/>
      <c r="UL5" s="714"/>
      <c r="UM5" s="714"/>
      <c r="UN5" s="714"/>
      <c r="UO5" s="714"/>
      <c r="UP5" s="714"/>
      <c r="UQ5" s="714"/>
      <c r="UR5" s="714"/>
      <c r="US5" s="714"/>
      <c r="UT5" s="714"/>
      <c r="UU5" s="714"/>
      <c r="UV5" s="714"/>
      <c r="UW5" s="714"/>
      <c r="UX5" s="714"/>
      <c r="UY5" s="714"/>
      <c r="UZ5" s="714"/>
      <c r="VA5" s="714"/>
      <c r="VB5" s="714"/>
      <c r="VC5" s="714"/>
      <c r="VD5" s="714"/>
      <c r="VE5" s="714"/>
      <c r="VF5" s="714"/>
      <c r="VG5" s="714"/>
      <c r="VH5" s="714"/>
      <c r="VI5" s="714"/>
      <c r="VJ5" s="714"/>
      <c r="VK5" s="714"/>
      <c r="VL5" s="714"/>
      <c r="VM5" s="714"/>
      <c r="VN5" s="714"/>
      <c r="VO5" s="714"/>
      <c r="VP5" s="714"/>
      <c r="VQ5" s="714"/>
      <c r="VR5" s="714"/>
      <c r="VS5" s="714"/>
      <c r="VT5" s="714"/>
      <c r="VU5" s="714"/>
      <c r="VV5" s="714"/>
      <c r="VW5" s="714"/>
      <c r="VX5" s="714"/>
      <c r="VY5" s="714"/>
      <c r="VZ5" s="714"/>
      <c r="WA5" s="714"/>
      <c r="WB5" s="714"/>
      <c r="WC5" s="714"/>
      <c r="WD5" s="714"/>
      <c r="WE5" s="714"/>
      <c r="WF5" s="714"/>
      <c r="WG5" s="714"/>
      <c r="WH5" s="714"/>
      <c r="WI5" s="714"/>
      <c r="WJ5" s="714"/>
      <c r="WK5" s="714"/>
      <c r="WL5" s="714"/>
      <c r="WM5" s="714"/>
      <c r="WN5" s="714"/>
      <c r="WO5" s="714"/>
      <c r="WP5" s="714"/>
      <c r="WQ5" s="714"/>
      <c r="WR5" s="714"/>
      <c r="WS5" s="714"/>
      <c r="WT5" s="714"/>
      <c r="WU5" s="714"/>
      <c r="WV5" s="714"/>
      <c r="WW5" s="714"/>
      <c r="WX5" s="714"/>
      <c r="WY5" s="714"/>
      <c r="WZ5" s="714"/>
      <c r="XA5" s="714"/>
      <c r="XB5" s="714"/>
      <c r="XC5" s="714"/>
      <c r="XD5" s="714"/>
      <c r="XE5" s="714"/>
      <c r="XF5" s="714"/>
      <c r="XG5" s="714"/>
      <c r="XH5" s="714"/>
      <c r="XI5" s="714"/>
      <c r="XJ5" s="714"/>
      <c r="XK5" s="714"/>
      <c r="XL5" s="714"/>
      <c r="XM5" s="714"/>
      <c r="XN5" s="714"/>
      <c r="XO5" s="714"/>
      <c r="XP5" s="714"/>
      <c r="XQ5" s="714"/>
      <c r="XR5" s="714"/>
      <c r="XS5" s="714"/>
      <c r="XT5" s="714"/>
      <c r="XU5" s="714"/>
      <c r="XV5" s="714"/>
      <c r="XW5" s="714"/>
      <c r="XX5" s="714"/>
      <c r="XY5" s="714"/>
      <c r="XZ5" s="714"/>
      <c r="YA5" s="714"/>
      <c r="YB5" s="714"/>
      <c r="YC5" s="714"/>
      <c r="YD5" s="714"/>
      <c r="YE5" s="714"/>
      <c r="YF5" s="714"/>
      <c r="YG5" s="714"/>
      <c r="YH5" s="714"/>
      <c r="YI5" s="714"/>
      <c r="YJ5" s="714"/>
      <c r="YK5" s="714"/>
      <c r="YL5" s="714"/>
      <c r="YM5" s="714"/>
      <c r="YN5" s="714"/>
      <c r="YO5" s="714"/>
      <c r="YP5" s="714"/>
      <c r="YQ5" s="714"/>
      <c r="YR5" s="714"/>
      <c r="YS5" s="714"/>
      <c r="YT5" s="714"/>
      <c r="YU5" s="714"/>
      <c r="YV5" s="714"/>
      <c r="YW5" s="714"/>
      <c r="YX5" s="714"/>
      <c r="YY5" s="714"/>
      <c r="YZ5" s="714"/>
      <c r="ZA5" s="714"/>
      <c r="ZB5" s="714"/>
      <c r="ZC5" s="714"/>
      <c r="ZD5" s="714"/>
      <c r="ZE5" s="714"/>
      <c r="ZF5" s="714"/>
      <c r="ZG5" s="714"/>
      <c r="ZH5" s="714"/>
      <c r="ZI5" s="714"/>
      <c r="ZJ5" s="714"/>
      <c r="ZK5" s="714"/>
      <c r="ZL5" s="714"/>
      <c r="ZM5" s="714"/>
      <c r="ZN5" s="714"/>
      <c r="ZO5" s="714"/>
      <c r="ZP5" s="714"/>
      <c r="ZQ5" s="714"/>
      <c r="ZR5" s="714"/>
      <c r="ZS5" s="714"/>
      <c r="ZT5" s="714"/>
      <c r="ZU5" s="714"/>
      <c r="ZV5" s="714"/>
      <c r="ZW5" s="714"/>
      <c r="ZX5" s="714"/>
      <c r="ZY5" s="714"/>
      <c r="ZZ5" s="714"/>
      <c r="AAA5" s="714"/>
      <c r="AAB5" s="714"/>
      <c r="AAC5" s="714"/>
      <c r="AAD5" s="714"/>
      <c r="AAE5" s="714"/>
      <c r="AAF5" s="714"/>
      <c r="AAG5" s="714"/>
      <c r="AAH5" s="714"/>
      <c r="AAI5" s="714"/>
      <c r="AAJ5" s="714"/>
      <c r="AAK5" s="714"/>
      <c r="AAL5" s="714"/>
      <c r="AAM5" s="714"/>
      <c r="AAN5" s="714"/>
      <c r="AAO5" s="714"/>
      <c r="AAP5" s="714"/>
      <c r="AAQ5" s="714"/>
      <c r="AAR5" s="714"/>
      <c r="AAS5" s="714"/>
      <c r="AAT5" s="714"/>
      <c r="AAU5" s="714"/>
      <c r="AAV5" s="714"/>
      <c r="AAW5" s="714"/>
      <c r="AAX5" s="714"/>
      <c r="AAY5" s="714"/>
      <c r="AAZ5" s="714"/>
      <c r="ABA5" s="714"/>
      <c r="ABB5" s="714"/>
      <c r="ABC5" s="714"/>
      <c r="ABD5" s="714"/>
      <c r="ABE5" s="714"/>
      <c r="ABF5" s="714"/>
      <c r="ABG5" s="714"/>
      <c r="ABH5" s="714"/>
      <c r="ABI5" s="714"/>
      <c r="ABJ5" s="714"/>
      <c r="ABK5" s="714"/>
      <c r="ABL5" s="714"/>
      <c r="ABM5" s="714"/>
      <c r="ABN5" s="714"/>
      <c r="ABO5" s="714"/>
      <c r="ABP5" s="714"/>
      <c r="ABQ5" s="714"/>
      <c r="ABR5" s="714"/>
      <c r="ABS5" s="714"/>
      <c r="ABT5" s="714"/>
      <c r="ABU5" s="714"/>
      <c r="ABV5" s="714"/>
      <c r="ABW5" s="714"/>
      <c r="ABX5" s="714"/>
      <c r="ABY5" s="714"/>
      <c r="ABZ5" s="714"/>
      <c r="ACA5" s="714"/>
      <c r="ACB5" s="714"/>
      <c r="ACC5" s="714"/>
      <c r="ACD5" s="714"/>
      <c r="ACE5" s="714"/>
      <c r="ACF5" s="714"/>
      <c r="ACG5" s="714"/>
      <c r="ACH5" s="714"/>
      <c r="ACI5" s="714"/>
      <c r="ACJ5" s="714"/>
      <c r="ACK5" s="714"/>
      <c r="ACL5" s="714"/>
      <c r="ACM5" s="714"/>
      <c r="ACN5" s="714"/>
      <c r="ACO5" s="714"/>
      <c r="ACP5" s="714"/>
      <c r="ACQ5" s="714"/>
      <c r="ACR5" s="714"/>
      <c r="ACS5" s="714"/>
      <c r="ACT5" s="714"/>
      <c r="ACU5" s="714"/>
      <c r="ACV5" s="714"/>
      <c r="ACW5" s="714"/>
      <c r="ACX5" s="714"/>
      <c r="ACY5" s="714"/>
      <c r="ACZ5" s="714"/>
      <c r="ADA5" s="714"/>
      <c r="ADB5" s="714"/>
      <c r="ADC5" s="714"/>
      <c r="ADD5" s="714"/>
      <c r="ADE5" s="714"/>
      <c r="ADF5" s="714"/>
      <c r="ADG5" s="714"/>
      <c r="ADH5" s="714"/>
      <c r="ADI5" s="714"/>
      <c r="ADJ5" s="714"/>
      <c r="ADK5" s="714"/>
      <c r="ADL5" s="714"/>
      <c r="ADM5" s="714"/>
      <c r="ADN5" s="714"/>
      <c r="ADO5" s="714"/>
      <c r="ADP5" s="714"/>
      <c r="ADQ5" s="714"/>
      <c r="ADR5" s="714"/>
      <c r="ADS5" s="714"/>
      <c r="ADT5" s="714"/>
      <c r="ADU5" s="714"/>
      <c r="ADV5" s="714"/>
      <c r="ADW5" s="714"/>
      <c r="ADX5" s="714"/>
      <c r="ADY5" s="714"/>
      <c r="ADZ5" s="714"/>
      <c r="AEA5" s="714"/>
      <c r="AEB5" s="714"/>
      <c r="AEC5" s="714"/>
      <c r="AED5" s="714"/>
      <c r="AEE5" s="714"/>
      <c r="AEF5" s="714"/>
      <c r="AEG5" s="714"/>
      <c r="AEH5" s="714"/>
      <c r="AEI5" s="714"/>
      <c r="AEJ5" s="714"/>
      <c r="AEK5" s="714"/>
      <c r="AEL5" s="714"/>
      <c r="AEM5" s="714"/>
      <c r="AEN5" s="714"/>
      <c r="AEO5" s="714"/>
      <c r="AEP5" s="714"/>
      <c r="AEQ5" s="714"/>
      <c r="AER5" s="714"/>
      <c r="AES5" s="714"/>
      <c r="AET5" s="714"/>
      <c r="AEU5" s="714"/>
      <c r="AEV5" s="714"/>
      <c r="AEW5" s="714"/>
      <c r="AEX5" s="714"/>
      <c r="AEY5" s="714"/>
      <c r="AEZ5" s="714"/>
      <c r="AFA5" s="714"/>
      <c r="AFB5" s="714"/>
      <c r="AFC5" s="714"/>
      <c r="AFD5" s="714"/>
      <c r="AFE5" s="714"/>
      <c r="AFF5" s="714"/>
      <c r="AFG5" s="714"/>
      <c r="AFH5" s="714"/>
      <c r="AFI5" s="714"/>
      <c r="AFJ5" s="714"/>
      <c r="AFK5" s="714"/>
      <c r="AFL5" s="714"/>
      <c r="AFM5" s="714"/>
      <c r="AFN5" s="714"/>
      <c r="AFO5" s="714"/>
      <c r="AFP5" s="714"/>
      <c r="AFQ5" s="714"/>
      <c r="AFR5" s="714"/>
      <c r="AFS5" s="714"/>
      <c r="AFT5" s="714"/>
      <c r="AFU5" s="714"/>
      <c r="AFV5" s="714"/>
      <c r="AFW5" s="714"/>
      <c r="AFX5" s="714"/>
      <c r="AFY5" s="714"/>
      <c r="AFZ5" s="714"/>
      <c r="AGA5" s="714"/>
      <c r="AGB5" s="714"/>
      <c r="AGC5" s="714"/>
      <c r="AGD5" s="714"/>
      <c r="AGE5" s="714"/>
      <c r="AGF5" s="714"/>
      <c r="AGG5" s="714"/>
      <c r="AGH5" s="714"/>
      <c r="AGI5" s="714"/>
      <c r="AGJ5" s="714"/>
      <c r="AGK5" s="714"/>
      <c r="AGL5" s="714"/>
      <c r="AGM5" s="714"/>
      <c r="AGN5" s="714"/>
      <c r="AGO5" s="714"/>
      <c r="AGP5" s="714"/>
      <c r="AGQ5" s="714"/>
      <c r="AGR5" s="714"/>
      <c r="AGS5" s="714"/>
      <c r="AGT5" s="714"/>
      <c r="AGU5" s="714"/>
      <c r="AGV5" s="714"/>
      <c r="AGW5" s="714"/>
      <c r="AGX5" s="714"/>
      <c r="AGY5" s="714"/>
      <c r="AGZ5" s="714"/>
      <c r="AHA5" s="714"/>
      <c r="AHB5" s="714"/>
      <c r="AHC5" s="714"/>
      <c r="AHD5" s="714"/>
      <c r="AHE5" s="714"/>
      <c r="AHF5" s="714"/>
      <c r="AHG5" s="714"/>
      <c r="AHH5" s="714"/>
      <c r="AHI5" s="714"/>
      <c r="AHJ5" s="714"/>
      <c r="AHK5" s="714"/>
      <c r="AHL5" s="714"/>
      <c r="AHM5" s="714"/>
      <c r="AHN5" s="714"/>
      <c r="AHO5" s="714"/>
      <c r="AHP5" s="714"/>
      <c r="AHQ5" s="714"/>
      <c r="AHR5" s="714"/>
      <c r="AHS5" s="714"/>
      <c r="AHT5" s="714"/>
      <c r="AHU5" s="714"/>
      <c r="AHV5" s="714"/>
      <c r="AHW5" s="714"/>
      <c r="AHX5" s="714"/>
      <c r="AHY5" s="714"/>
      <c r="AHZ5" s="714"/>
      <c r="AIA5" s="714"/>
      <c r="AIB5" s="714"/>
      <c r="AIC5" s="714"/>
      <c r="AID5" s="714"/>
      <c r="AIE5" s="714"/>
      <c r="AIF5" s="714"/>
      <c r="AIG5" s="714"/>
      <c r="AIH5" s="714"/>
      <c r="AII5" s="714"/>
      <c r="AIJ5" s="714"/>
      <c r="AIK5" s="714"/>
      <c r="AIL5" s="714"/>
      <c r="AIM5" s="714"/>
      <c r="AIN5" s="714"/>
      <c r="AIO5" s="714"/>
      <c r="AIP5" s="714"/>
      <c r="AIQ5" s="714"/>
      <c r="AIR5" s="714"/>
      <c r="AIS5" s="714"/>
      <c r="AIT5" s="714"/>
      <c r="AIU5" s="714"/>
      <c r="AIV5" s="714"/>
      <c r="AIW5" s="714"/>
      <c r="AIX5" s="714"/>
      <c r="AIY5" s="714"/>
      <c r="AIZ5" s="714"/>
      <c r="AJA5" s="714"/>
      <c r="AJB5" s="714"/>
      <c r="AJC5" s="714"/>
      <c r="AJD5" s="714"/>
      <c r="AJE5" s="714"/>
      <c r="AJF5" s="714"/>
      <c r="AJG5" s="714"/>
      <c r="AJH5" s="714"/>
      <c r="AJI5" s="714"/>
      <c r="AJJ5" s="714"/>
      <c r="AJK5" s="714"/>
      <c r="AJL5" s="714"/>
      <c r="AJM5" s="714"/>
      <c r="AJN5" s="714"/>
      <c r="AJO5" s="714"/>
      <c r="AJP5" s="714"/>
      <c r="AJQ5" s="714"/>
      <c r="AJR5" s="714"/>
      <c r="AJS5" s="714"/>
      <c r="AJT5" s="714"/>
      <c r="AJU5" s="714"/>
      <c r="AJV5" s="714"/>
      <c r="AJW5" s="714"/>
      <c r="AJX5" s="714"/>
      <c r="AJY5" s="714"/>
      <c r="AJZ5" s="714"/>
      <c r="AKA5" s="714"/>
      <c r="AKB5" s="714"/>
      <c r="AKC5" s="714"/>
      <c r="AKD5" s="714"/>
      <c r="AKE5" s="714"/>
      <c r="AKF5" s="714"/>
      <c r="AKG5" s="714"/>
      <c r="AKH5" s="714"/>
      <c r="AKI5" s="714"/>
      <c r="AKJ5" s="714"/>
      <c r="AKK5" s="714"/>
      <c r="AKL5" s="714"/>
      <c r="AKM5" s="714"/>
      <c r="AKN5" s="714"/>
      <c r="AKO5" s="714"/>
      <c r="AKP5" s="714"/>
      <c r="AKQ5" s="714"/>
      <c r="AKR5" s="714"/>
      <c r="AKS5" s="714"/>
      <c r="AKT5" s="714"/>
      <c r="AKU5" s="714"/>
      <c r="AKV5" s="714"/>
      <c r="AKW5" s="714"/>
      <c r="AKX5" s="714"/>
      <c r="AKY5" s="714"/>
      <c r="AKZ5" s="714"/>
      <c r="ALA5" s="714"/>
      <c r="ALB5" s="714"/>
      <c r="ALC5" s="714"/>
      <c r="ALD5" s="714"/>
      <c r="ALE5" s="714"/>
      <c r="ALF5" s="714"/>
      <c r="ALG5" s="714"/>
      <c r="ALH5" s="714"/>
      <c r="ALI5" s="714"/>
      <c r="ALJ5" s="714"/>
      <c r="ALK5" s="714"/>
      <c r="ALL5" s="714"/>
      <c r="ALM5" s="714"/>
      <c r="ALN5" s="714"/>
      <c r="ALO5" s="714"/>
      <c r="ALP5" s="714"/>
      <c r="ALQ5" s="714"/>
      <c r="ALR5" s="714"/>
      <c r="ALS5" s="714"/>
      <c r="ALT5" s="714"/>
      <c r="ALU5" s="714"/>
      <c r="ALV5" s="714"/>
      <c r="ALW5" s="714"/>
      <c r="ALX5" s="714"/>
      <c r="ALY5" s="714"/>
      <c r="ALZ5" s="714"/>
      <c r="AMA5" s="714"/>
      <c r="AMB5" s="714"/>
      <c r="AMC5" s="714"/>
      <c r="AMD5" s="714"/>
      <c r="AME5" s="714"/>
      <c r="AMF5" s="714"/>
      <c r="AMG5" s="714"/>
      <c r="AMH5" s="714"/>
      <c r="AMI5" s="714"/>
      <c r="AMJ5" s="714"/>
      <c r="AMK5" s="714"/>
    </row>
    <row r="6" spans="1:1025" s="834" customFormat="1">
      <c r="A6" s="720"/>
      <c r="B6" s="721"/>
      <c r="C6" s="722"/>
      <c r="D6" s="722"/>
      <c r="E6" s="722"/>
      <c r="F6" s="723"/>
      <c r="G6" s="712"/>
      <c r="H6" s="713"/>
      <c r="I6" s="713"/>
      <c r="J6" s="713"/>
      <c r="K6" s="713"/>
      <c r="L6" s="713"/>
      <c r="M6" s="714"/>
      <c r="N6" s="714"/>
      <c r="O6" s="714"/>
      <c r="P6" s="714"/>
      <c r="Q6" s="714"/>
      <c r="R6" s="714"/>
      <c r="S6" s="714"/>
      <c r="T6" s="714"/>
      <c r="U6" s="714"/>
      <c r="V6" s="714"/>
      <c r="W6" s="714"/>
      <c r="X6" s="714"/>
      <c r="Y6" s="714"/>
      <c r="Z6" s="714"/>
      <c r="AA6" s="714"/>
      <c r="AB6" s="714"/>
      <c r="AC6" s="714"/>
      <c r="AD6" s="714"/>
      <c r="AE6" s="714"/>
      <c r="AF6" s="714"/>
      <c r="AG6" s="714"/>
      <c r="AH6" s="714"/>
      <c r="AI6" s="714"/>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14"/>
      <c r="CY6" s="714"/>
      <c r="CZ6" s="714"/>
      <c r="DA6" s="714"/>
      <c r="DB6" s="714"/>
      <c r="DC6" s="714"/>
      <c r="DD6" s="714"/>
      <c r="DE6" s="714"/>
      <c r="DF6" s="714"/>
      <c r="DG6" s="714"/>
      <c r="DH6" s="714"/>
      <c r="DI6" s="714"/>
      <c r="DJ6" s="714"/>
      <c r="DK6" s="714"/>
      <c r="DL6" s="714"/>
      <c r="DM6" s="714"/>
      <c r="DN6" s="714"/>
      <c r="DO6" s="714"/>
      <c r="DP6" s="714"/>
      <c r="DQ6" s="714"/>
      <c r="DR6" s="714"/>
      <c r="DS6" s="714"/>
      <c r="DT6" s="714"/>
      <c r="DU6" s="714"/>
      <c r="DV6" s="714"/>
      <c r="DW6" s="714"/>
      <c r="DX6" s="714"/>
      <c r="DY6" s="714"/>
      <c r="DZ6" s="714"/>
      <c r="EA6" s="714"/>
      <c r="EB6" s="714"/>
      <c r="EC6" s="714"/>
      <c r="ED6" s="714"/>
      <c r="EE6" s="714"/>
      <c r="EF6" s="714"/>
      <c r="EG6" s="714"/>
      <c r="EH6" s="714"/>
      <c r="EI6" s="714"/>
      <c r="EJ6" s="714"/>
      <c r="EK6" s="714"/>
      <c r="EL6" s="714"/>
      <c r="EM6" s="714"/>
      <c r="EN6" s="714"/>
      <c r="EO6" s="714"/>
      <c r="EP6" s="714"/>
      <c r="EQ6" s="714"/>
      <c r="ER6" s="714"/>
      <c r="ES6" s="714"/>
      <c r="ET6" s="714"/>
      <c r="EU6" s="714"/>
      <c r="EV6" s="714"/>
      <c r="EW6" s="714"/>
      <c r="EX6" s="714"/>
      <c r="EY6" s="714"/>
      <c r="EZ6" s="714"/>
      <c r="FA6" s="714"/>
      <c r="FB6" s="714"/>
      <c r="FC6" s="714"/>
      <c r="FD6" s="714"/>
      <c r="FE6" s="714"/>
      <c r="FF6" s="714"/>
      <c r="FG6" s="714"/>
      <c r="FH6" s="714"/>
      <c r="FI6" s="714"/>
      <c r="FJ6" s="714"/>
      <c r="FK6" s="714"/>
      <c r="FL6" s="714"/>
      <c r="FM6" s="714"/>
      <c r="FN6" s="714"/>
      <c r="FO6" s="714"/>
      <c r="FP6" s="714"/>
      <c r="FQ6" s="714"/>
      <c r="FR6" s="714"/>
      <c r="FS6" s="714"/>
      <c r="FT6" s="714"/>
      <c r="FU6" s="714"/>
      <c r="FV6" s="714"/>
      <c r="FW6" s="714"/>
      <c r="FX6" s="714"/>
      <c r="FY6" s="714"/>
      <c r="FZ6" s="714"/>
      <c r="GA6" s="714"/>
      <c r="GB6" s="714"/>
      <c r="GC6" s="714"/>
      <c r="GD6" s="714"/>
      <c r="GE6" s="714"/>
      <c r="GF6" s="714"/>
      <c r="GG6" s="714"/>
      <c r="GH6" s="714"/>
      <c r="GI6" s="714"/>
      <c r="GJ6" s="714"/>
      <c r="GK6" s="714"/>
      <c r="GL6" s="714"/>
      <c r="GM6" s="714"/>
      <c r="GN6" s="714"/>
      <c r="GO6" s="714"/>
      <c r="GP6" s="714"/>
      <c r="GQ6" s="714"/>
      <c r="GR6" s="714"/>
      <c r="GS6" s="714"/>
      <c r="GT6" s="714"/>
      <c r="GU6" s="714"/>
      <c r="GV6" s="714"/>
      <c r="GW6" s="714"/>
      <c r="GX6" s="714"/>
      <c r="GY6" s="714"/>
      <c r="GZ6" s="714"/>
      <c r="HA6" s="714"/>
      <c r="HB6" s="714"/>
      <c r="HC6" s="714"/>
      <c r="HD6" s="714"/>
      <c r="HE6" s="714"/>
      <c r="HF6" s="714"/>
      <c r="HG6" s="714"/>
      <c r="HH6" s="714"/>
      <c r="HI6" s="714"/>
      <c r="HJ6" s="714"/>
      <c r="HK6" s="714"/>
      <c r="HL6" s="714"/>
      <c r="HM6" s="714"/>
      <c r="HN6" s="714"/>
      <c r="HO6" s="714"/>
      <c r="HP6" s="714"/>
      <c r="HQ6" s="714"/>
      <c r="HR6" s="714"/>
      <c r="HS6" s="714"/>
      <c r="HT6" s="714"/>
      <c r="HU6" s="714"/>
      <c r="HV6" s="714"/>
      <c r="HW6" s="714"/>
      <c r="HX6" s="714"/>
      <c r="HY6" s="714"/>
      <c r="HZ6" s="714"/>
      <c r="IA6" s="714"/>
      <c r="IB6" s="714"/>
      <c r="IC6" s="714"/>
      <c r="ID6" s="714"/>
      <c r="IE6" s="714"/>
      <c r="IF6" s="714"/>
      <c r="IG6" s="714"/>
      <c r="IH6" s="714"/>
      <c r="II6" s="714"/>
      <c r="IJ6" s="714"/>
      <c r="IK6" s="714"/>
      <c r="IL6" s="714"/>
      <c r="IM6" s="714"/>
      <c r="IN6" s="714"/>
      <c r="IO6" s="714"/>
      <c r="IP6" s="714"/>
      <c r="IQ6" s="714"/>
      <c r="IR6" s="714"/>
      <c r="IS6" s="714"/>
      <c r="IT6" s="714"/>
      <c r="IU6" s="714"/>
      <c r="IV6" s="714"/>
      <c r="IW6" s="714"/>
      <c r="IX6" s="714"/>
      <c r="IY6" s="714"/>
      <c r="IZ6" s="714"/>
      <c r="JA6" s="714"/>
      <c r="JB6" s="714"/>
      <c r="JC6" s="714"/>
      <c r="JD6" s="714"/>
      <c r="JE6" s="714"/>
      <c r="JF6" s="714"/>
      <c r="JG6" s="714"/>
      <c r="JH6" s="714"/>
      <c r="JI6" s="714"/>
      <c r="JJ6" s="714"/>
      <c r="JK6" s="714"/>
      <c r="JL6" s="714"/>
      <c r="JM6" s="714"/>
      <c r="JN6" s="714"/>
      <c r="JO6" s="714"/>
      <c r="JP6" s="714"/>
      <c r="JQ6" s="714"/>
      <c r="JR6" s="714"/>
      <c r="JS6" s="714"/>
      <c r="JT6" s="714"/>
      <c r="JU6" s="714"/>
      <c r="JV6" s="714"/>
      <c r="JW6" s="714"/>
      <c r="JX6" s="714"/>
      <c r="JY6" s="714"/>
      <c r="JZ6" s="714"/>
      <c r="KA6" s="714"/>
      <c r="KB6" s="714"/>
      <c r="KC6" s="714"/>
      <c r="KD6" s="714"/>
      <c r="KE6" s="714"/>
      <c r="KF6" s="714"/>
      <c r="KG6" s="714"/>
      <c r="KH6" s="714"/>
      <c r="KI6" s="714"/>
      <c r="KJ6" s="714"/>
      <c r="KK6" s="714"/>
      <c r="KL6" s="714"/>
      <c r="KM6" s="714"/>
      <c r="KN6" s="714"/>
      <c r="KO6" s="714"/>
      <c r="KP6" s="714"/>
      <c r="KQ6" s="714"/>
      <c r="KR6" s="714"/>
      <c r="KS6" s="714"/>
      <c r="KT6" s="714"/>
      <c r="KU6" s="714"/>
      <c r="KV6" s="714"/>
      <c r="KW6" s="714"/>
      <c r="KX6" s="714"/>
      <c r="KY6" s="714"/>
      <c r="KZ6" s="714"/>
      <c r="LA6" s="714"/>
      <c r="LB6" s="714"/>
      <c r="LC6" s="714"/>
      <c r="LD6" s="714"/>
      <c r="LE6" s="714"/>
      <c r="LF6" s="714"/>
      <c r="LG6" s="714"/>
      <c r="LH6" s="714"/>
      <c r="LI6" s="714"/>
      <c r="LJ6" s="714"/>
      <c r="LK6" s="714"/>
      <c r="LL6" s="714"/>
      <c r="LM6" s="714"/>
      <c r="LN6" s="714"/>
      <c r="LO6" s="714"/>
      <c r="LP6" s="714"/>
      <c r="LQ6" s="714"/>
      <c r="LR6" s="714"/>
      <c r="LS6" s="714"/>
      <c r="LT6" s="714"/>
      <c r="LU6" s="714"/>
      <c r="LV6" s="714"/>
      <c r="LW6" s="714"/>
      <c r="LX6" s="714"/>
      <c r="LY6" s="714"/>
      <c r="LZ6" s="714"/>
      <c r="MA6" s="714"/>
      <c r="MB6" s="714"/>
      <c r="MC6" s="714"/>
      <c r="MD6" s="714"/>
      <c r="ME6" s="714"/>
      <c r="MF6" s="714"/>
      <c r="MG6" s="714"/>
      <c r="MH6" s="714"/>
      <c r="MI6" s="714"/>
      <c r="MJ6" s="714"/>
      <c r="MK6" s="714"/>
      <c r="ML6" s="714"/>
      <c r="MM6" s="714"/>
      <c r="MN6" s="714"/>
      <c r="MO6" s="714"/>
      <c r="MP6" s="714"/>
      <c r="MQ6" s="714"/>
      <c r="MR6" s="714"/>
      <c r="MS6" s="714"/>
      <c r="MT6" s="714"/>
      <c r="MU6" s="714"/>
      <c r="MV6" s="714"/>
      <c r="MW6" s="714"/>
      <c r="MX6" s="714"/>
      <c r="MY6" s="714"/>
      <c r="MZ6" s="714"/>
      <c r="NA6" s="714"/>
      <c r="NB6" s="714"/>
      <c r="NC6" s="714"/>
      <c r="ND6" s="714"/>
      <c r="NE6" s="714"/>
      <c r="NF6" s="714"/>
      <c r="NG6" s="714"/>
      <c r="NH6" s="714"/>
      <c r="NI6" s="714"/>
      <c r="NJ6" s="714"/>
      <c r="NK6" s="714"/>
      <c r="NL6" s="714"/>
      <c r="NM6" s="714"/>
      <c r="NN6" s="714"/>
      <c r="NO6" s="714"/>
      <c r="NP6" s="714"/>
      <c r="NQ6" s="714"/>
      <c r="NR6" s="714"/>
      <c r="NS6" s="714"/>
      <c r="NT6" s="714"/>
      <c r="NU6" s="714"/>
      <c r="NV6" s="714"/>
      <c r="NW6" s="714"/>
      <c r="NX6" s="714"/>
      <c r="NY6" s="714"/>
      <c r="NZ6" s="714"/>
      <c r="OA6" s="714"/>
      <c r="OB6" s="714"/>
      <c r="OC6" s="714"/>
      <c r="OD6" s="714"/>
      <c r="OE6" s="714"/>
      <c r="OF6" s="714"/>
      <c r="OG6" s="714"/>
      <c r="OH6" s="714"/>
      <c r="OI6" s="714"/>
      <c r="OJ6" s="714"/>
      <c r="OK6" s="714"/>
      <c r="OL6" s="714"/>
      <c r="OM6" s="714"/>
      <c r="ON6" s="714"/>
      <c r="OO6" s="714"/>
      <c r="OP6" s="714"/>
      <c r="OQ6" s="714"/>
      <c r="OR6" s="714"/>
      <c r="OS6" s="714"/>
      <c r="OT6" s="714"/>
      <c r="OU6" s="714"/>
      <c r="OV6" s="714"/>
      <c r="OW6" s="714"/>
      <c r="OX6" s="714"/>
      <c r="OY6" s="714"/>
      <c r="OZ6" s="714"/>
      <c r="PA6" s="714"/>
      <c r="PB6" s="714"/>
      <c r="PC6" s="714"/>
      <c r="PD6" s="714"/>
      <c r="PE6" s="714"/>
      <c r="PF6" s="714"/>
      <c r="PG6" s="714"/>
      <c r="PH6" s="714"/>
      <c r="PI6" s="714"/>
      <c r="PJ6" s="714"/>
      <c r="PK6" s="714"/>
      <c r="PL6" s="714"/>
      <c r="PM6" s="714"/>
      <c r="PN6" s="714"/>
      <c r="PO6" s="714"/>
      <c r="PP6" s="714"/>
      <c r="PQ6" s="714"/>
      <c r="PR6" s="714"/>
      <c r="PS6" s="714"/>
      <c r="PT6" s="714"/>
      <c r="PU6" s="714"/>
      <c r="PV6" s="714"/>
      <c r="PW6" s="714"/>
      <c r="PX6" s="714"/>
      <c r="PY6" s="714"/>
      <c r="PZ6" s="714"/>
      <c r="QA6" s="714"/>
      <c r="QB6" s="714"/>
      <c r="QC6" s="714"/>
      <c r="QD6" s="714"/>
      <c r="QE6" s="714"/>
      <c r="QF6" s="714"/>
      <c r="QG6" s="714"/>
      <c r="QH6" s="714"/>
      <c r="QI6" s="714"/>
      <c r="QJ6" s="714"/>
      <c r="QK6" s="714"/>
      <c r="QL6" s="714"/>
      <c r="QM6" s="714"/>
      <c r="QN6" s="714"/>
      <c r="QO6" s="714"/>
      <c r="QP6" s="714"/>
      <c r="QQ6" s="714"/>
      <c r="QR6" s="714"/>
      <c r="QS6" s="714"/>
      <c r="QT6" s="714"/>
      <c r="QU6" s="714"/>
      <c r="QV6" s="714"/>
      <c r="QW6" s="714"/>
      <c r="QX6" s="714"/>
      <c r="QY6" s="714"/>
      <c r="QZ6" s="714"/>
      <c r="RA6" s="714"/>
      <c r="RB6" s="714"/>
      <c r="RC6" s="714"/>
      <c r="RD6" s="714"/>
      <c r="RE6" s="714"/>
      <c r="RF6" s="714"/>
      <c r="RG6" s="714"/>
      <c r="RH6" s="714"/>
      <c r="RI6" s="714"/>
      <c r="RJ6" s="714"/>
      <c r="RK6" s="714"/>
      <c r="RL6" s="714"/>
      <c r="RM6" s="714"/>
      <c r="RN6" s="714"/>
      <c r="RO6" s="714"/>
      <c r="RP6" s="714"/>
      <c r="RQ6" s="714"/>
      <c r="RR6" s="714"/>
      <c r="RS6" s="714"/>
      <c r="RT6" s="714"/>
      <c r="RU6" s="714"/>
      <c r="RV6" s="714"/>
      <c r="RW6" s="714"/>
      <c r="RX6" s="714"/>
      <c r="RY6" s="714"/>
      <c r="RZ6" s="714"/>
      <c r="SA6" s="714"/>
      <c r="SB6" s="714"/>
      <c r="SC6" s="714"/>
      <c r="SD6" s="714"/>
      <c r="SE6" s="714"/>
      <c r="SF6" s="714"/>
      <c r="SG6" s="714"/>
      <c r="SH6" s="714"/>
      <c r="SI6" s="714"/>
      <c r="SJ6" s="714"/>
      <c r="SK6" s="714"/>
      <c r="SL6" s="714"/>
      <c r="SM6" s="714"/>
      <c r="SN6" s="714"/>
      <c r="SO6" s="714"/>
      <c r="SP6" s="714"/>
      <c r="SQ6" s="714"/>
      <c r="SR6" s="714"/>
      <c r="SS6" s="714"/>
      <c r="ST6" s="714"/>
      <c r="SU6" s="714"/>
      <c r="SV6" s="714"/>
      <c r="SW6" s="714"/>
      <c r="SX6" s="714"/>
      <c r="SY6" s="714"/>
      <c r="SZ6" s="714"/>
      <c r="TA6" s="714"/>
      <c r="TB6" s="714"/>
      <c r="TC6" s="714"/>
      <c r="TD6" s="714"/>
      <c r="TE6" s="714"/>
      <c r="TF6" s="714"/>
      <c r="TG6" s="714"/>
      <c r="TH6" s="714"/>
      <c r="TI6" s="714"/>
      <c r="TJ6" s="714"/>
      <c r="TK6" s="714"/>
      <c r="TL6" s="714"/>
      <c r="TM6" s="714"/>
      <c r="TN6" s="714"/>
      <c r="TO6" s="714"/>
      <c r="TP6" s="714"/>
      <c r="TQ6" s="714"/>
      <c r="TR6" s="714"/>
      <c r="TS6" s="714"/>
      <c r="TT6" s="714"/>
      <c r="TU6" s="714"/>
      <c r="TV6" s="714"/>
      <c r="TW6" s="714"/>
      <c r="TX6" s="714"/>
      <c r="TY6" s="714"/>
      <c r="TZ6" s="714"/>
      <c r="UA6" s="714"/>
      <c r="UB6" s="714"/>
      <c r="UC6" s="714"/>
      <c r="UD6" s="714"/>
      <c r="UE6" s="714"/>
      <c r="UF6" s="714"/>
      <c r="UG6" s="714"/>
      <c r="UH6" s="714"/>
      <c r="UI6" s="714"/>
      <c r="UJ6" s="714"/>
      <c r="UK6" s="714"/>
      <c r="UL6" s="714"/>
      <c r="UM6" s="714"/>
      <c r="UN6" s="714"/>
      <c r="UO6" s="714"/>
      <c r="UP6" s="714"/>
      <c r="UQ6" s="714"/>
      <c r="UR6" s="714"/>
      <c r="US6" s="714"/>
      <c r="UT6" s="714"/>
      <c r="UU6" s="714"/>
      <c r="UV6" s="714"/>
      <c r="UW6" s="714"/>
      <c r="UX6" s="714"/>
      <c r="UY6" s="714"/>
      <c r="UZ6" s="714"/>
      <c r="VA6" s="714"/>
      <c r="VB6" s="714"/>
      <c r="VC6" s="714"/>
      <c r="VD6" s="714"/>
      <c r="VE6" s="714"/>
      <c r="VF6" s="714"/>
      <c r="VG6" s="714"/>
      <c r="VH6" s="714"/>
      <c r="VI6" s="714"/>
      <c r="VJ6" s="714"/>
      <c r="VK6" s="714"/>
      <c r="VL6" s="714"/>
      <c r="VM6" s="714"/>
      <c r="VN6" s="714"/>
      <c r="VO6" s="714"/>
      <c r="VP6" s="714"/>
      <c r="VQ6" s="714"/>
      <c r="VR6" s="714"/>
      <c r="VS6" s="714"/>
      <c r="VT6" s="714"/>
      <c r="VU6" s="714"/>
      <c r="VV6" s="714"/>
      <c r="VW6" s="714"/>
      <c r="VX6" s="714"/>
      <c r="VY6" s="714"/>
      <c r="VZ6" s="714"/>
      <c r="WA6" s="714"/>
      <c r="WB6" s="714"/>
      <c r="WC6" s="714"/>
      <c r="WD6" s="714"/>
      <c r="WE6" s="714"/>
      <c r="WF6" s="714"/>
      <c r="WG6" s="714"/>
      <c r="WH6" s="714"/>
      <c r="WI6" s="714"/>
      <c r="WJ6" s="714"/>
      <c r="WK6" s="714"/>
      <c r="WL6" s="714"/>
      <c r="WM6" s="714"/>
      <c r="WN6" s="714"/>
      <c r="WO6" s="714"/>
      <c r="WP6" s="714"/>
      <c r="WQ6" s="714"/>
      <c r="WR6" s="714"/>
      <c r="WS6" s="714"/>
      <c r="WT6" s="714"/>
      <c r="WU6" s="714"/>
      <c r="WV6" s="714"/>
      <c r="WW6" s="714"/>
      <c r="WX6" s="714"/>
      <c r="WY6" s="714"/>
      <c r="WZ6" s="714"/>
      <c r="XA6" s="714"/>
      <c r="XB6" s="714"/>
      <c r="XC6" s="714"/>
      <c r="XD6" s="714"/>
      <c r="XE6" s="714"/>
      <c r="XF6" s="714"/>
      <c r="XG6" s="714"/>
      <c r="XH6" s="714"/>
      <c r="XI6" s="714"/>
      <c r="XJ6" s="714"/>
      <c r="XK6" s="714"/>
      <c r="XL6" s="714"/>
      <c r="XM6" s="714"/>
      <c r="XN6" s="714"/>
      <c r="XO6" s="714"/>
      <c r="XP6" s="714"/>
      <c r="XQ6" s="714"/>
      <c r="XR6" s="714"/>
      <c r="XS6" s="714"/>
      <c r="XT6" s="714"/>
      <c r="XU6" s="714"/>
      <c r="XV6" s="714"/>
      <c r="XW6" s="714"/>
      <c r="XX6" s="714"/>
      <c r="XY6" s="714"/>
      <c r="XZ6" s="714"/>
      <c r="YA6" s="714"/>
      <c r="YB6" s="714"/>
      <c r="YC6" s="714"/>
      <c r="YD6" s="714"/>
      <c r="YE6" s="714"/>
      <c r="YF6" s="714"/>
      <c r="YG6" s="714"/>
      <c r="YH6" s="714"/>
      <c r="YI6" s="714"/>
      <c r="YJ6" s="714"/>
      <c r="YK6" s="714"/>
      <c r="YL6" s="714"/>
      <c r="YM6" s="714"/>
      <c r="YN6" s="714"/>
      <c r="YO6" s="714"/>
      <c r="YP6" s="714"/>
      <c r="YQ6" s="714"/>
      <c r="YR6" s="714"/>
      <c r="YS6" s="714"/>
      <c r="YT6" s="714"/>
      <c r="YU6" s="714"/>
      <c r="YV6" s="714"/>
      <c r="YW6" s="714"/>
      <c r="YX6" s="714"/>
      <c r="YY6" s="714"/>
      <c r="YZ6" s="714"/>
      <c r="ZA6" s="714"/>
      <c r="ZB6" s="714"/>
      <c r="ZC6" s="714"/>
      <c r="ZD6" s="714"/>
      <c r="ZE6" s="714"/>
      <c r="ZF6" s="714"/>
      <c r="ZG6" s="714"/>
      <c r="ZH6" s="714"/>
      <c r="ZI6" s="714"/>
      <c r="ZJ6" s="714"/>
      <c r="ZK6" s="714"/>
      <c r="ZL6" s="714"/>
      <c r="ZM6" s="714"/>
      <c r="ZN6" s="714"/>
      <c r="ZO6" s="714"/>
      <c r="ZP6" s="714"/>
      <c r="ZQ6" s="714"/>
      <c r="ZR6" s="714"/>
      <c r="ZS6" s="714"/>
      <c r="ZT6" s="714"/>
      <c r="ZU6" s="714"/>
      <c r="ZV6" s="714"/>
      <c r="ZW6" s="714"/>
      <c r="ZX6" s="714"/>
      <c r="ZY6" s="714"/>
      <c r="ZZ6" s="714"/>
      <c r="AAA6" s="714"/>
      <c r="AAB6" s="714"/>
      <c r="AAC6" s="714"/>
      <c r="AAD6" s="714"/>
      <c r="AAE6" s="714"/>
      <c r="AAF6" s="714"/>
      <c r="AAG6" s="714"/>
      <c r="AAH6" s="714"/>
      <c r="AAI6" s="714"/>
      <c r="AAJ6" s="714"/>
      <c r="AAK6" s="714"/>
      <c r="AAL6" s="714"/>
      <c r="AAM6" s="714"/>
      <c r="AAN6" s="714"/>
      <c r="AAO6" s="714"/>
      <c r="AAP6" s="714"/>
      <c r="AAQ6" s="714"/>
      <c r="AAR6" s="714"/>
      <c r="AAS6" s="714"/>
      <c r="AAT6" s="714"/>
      <c r="AAU6" s="714"/>
      <c r="AAV6" s="714"/>
      <c r="AAW6" s="714"/>
      <c r="AAX6" s="714"/>
      <c r="AAY6" s="714"/>
      <c r="AAZ6" s="714"/>
      <c r="ABA6" s="714"/>
      <c r="ABB6" s="714"/>
      <c r="ABC6" s="714"/>
      <c r="ABD6" s="714"/>
      <c r="ABE6" s="714"/>
      <c r="ABF6" s="714"/>
      <c r="ABG6" s="714"/>
      <c r="ABH6" s="714"/>
      <c r="ABI6" s="714"/>
      <c r="ABJ6" s="714"/>
      <c r="ABK6" s="714"/>
      <c r="ABL6" s="714"/>
      <c r="ABM6" s="714"/>
      <c r="ABN6" s="714"/>
      <c r="ABO6" s="714"/>
      <c r="ABP6" s="714"/>
      <c r="ABQ6" s="714"/>
      <c r="ABR6" s="714"/>
      <c r="ABS6" s="714"/>
      <c r="ABT6" s="714"/>
      <c r="ABU6" s="714"/>
      <c r="ABV6" s="714"/>
      <c r="ABW6" s="714"/>
      <c r="ABX6" s="714"/>
      <c r="ABY6" s="714"/>
      <c r="ABZ6" s="714"/>
      <c r="ACA6" s="714"/>
      <c r="ACB6" s="714"/>
      <c r="ACC6" s="714"/>
      <c r="ACD6" s="714"/>
      <c r="ACE6" s="714"/>
      <c r="ACF6" s="714"/>
      <c r="ACG6" s="714"/>
      <c r="ACH6" s="714"/>
      <c r="ACI6" s="714"/>
      <c r="ACJ6" s="714"/>
      <c r="ACK6" s="714"/>
      <c r="ACL6" s="714"/>
      <c r="ACM6" s="714"/>
      <c r="ACN6" s="714"/>
      <c r="ACO6" s="714"/>
      <c r="ACP6" s="714"/>
      <c r="ACQ6" s="714"/>
      <c r="ACR6" s="714"/>
      <c r="ACS6" s="714"/>
      <c r="ACT6" s="714"/>
      <c r="ACU6" s="714"/>
      <c r="ACV6" s="714"/>
      <c r="ACW6" s="714"/>
      <c r="ACX6" s="714"/>
      <c r="ACY6" s="714"/>
      <c r="ACZ6" s="714"/>
      <c r="ADA6" s="714"/>
      <c r="ADB6" s="714"/>
      <c r="ADC6" s="714"/>
      <c r="ADD6" s="714"/>
      <c r="ADE6" s="714"/>
      <c r="ADF6" s="714"/>
      <c r="ADG6" s="714"/>
      <c r="ADH6" s="714"/>
      <c r="ADI6" s="714"/>
      <c r="ADJ6" s="714"/>
      <c r="ADK6" s="714"/>
      <c r="ADL6" s="714"/>
      <c r="ADM6" s="714"/>
      <c r="ADN6" s="714"/>
      <c r="ADO6" s="714"/>
      <c r="ADP6" s="714"/>
      <c r="ADQ6" s="714"/>
      <c r="ADR6" s="714"/>
      <c r="ADS6" s="714"/>
      <c r="ADT6" s="714"/>
      <c r="ADU6" s="714"/>
      <c r="ADV6" s="714"/>
      <c r="ADW6" s="714"/>
      <c r="ADX6" s="714"/>
      <c r="ADY6" s="714"/>
      <c r="ADZ6" s="714"/>
      <c r="AEA6" s="714"/>
      <c r="AEB6" s="714"/>
      <c r="AEC6" s="714"/>
      <c r="AED6" s="714"/>
      <c r="AEE6" s="714"/>
      <c r="AEF6" s="714"/>
      <c r="AEG6" s="714"/>
      <c r="AEH6" s="714"/>
      <c r="AEI6" s="714"/>
      <c r="AEJ6" s="714"/>
      <c r="AEK6" s="714"/>
      <c r="AEL6" s="714"/>
      <c r="AEM6" s="714"/>
      <c r="AEN6" s="714"/>
      <c r="AEO6" s="714"/>
      <c r="AEP6" s="714"/>
      <c r="AEQ6" s="714"/>
      <c r="AER6" s="714"/>
      <c r="AES6" s="714"/>
      <c r="AET6" s="714"/>
      <c r="AEU6" s="714"/>
      <c r="AEV6" s="714"/>
      <c r="AEW6" s="714"/>
      <c r="AEX6" s="714"/>
      <c r="AEY6" s="714"/>
      <c r="AEZ6" s="714"/>
      <c r="AFA6" s="714"/>
      <c r="AFB6" s="714"/>
      <c r="AFC6" s="714"/>
      <c r="AFD6" s="714"/>
      <c r="AFE6" s="714"/>
      <c r="AFF6" s="714"/>
      <c r="AFG6" s="714"/>
      <c r="AFH6" s="714"/>
      <c r="AFI6" s="714"/>
      <c r="AFJ6" s="714"/>
      <c r="AFK6" s="714"/>
      <c r="AFL6" s="714"/>
      <c r="AFM6" s="714"/>
      <c r="AFN6" s="714"/>
      <c r="AFO6" s="714"/>
      <c r="AFP6" s="714"/>
      <c r="AFQ6" s="714"/>
      <c r="AFR6" s="714"/>
      <c r="AFS6" s="714"/>
      <c r="AFT6" s="714"/>
      <c r="AFU6" s="714"/>
      <c r="AFV6" s="714"/>
      <c r="AFW6" s="714"/>
      <c r="AFX6" s="714"/>
      <c r="AFY6" s="714"/>
      <c r="AFZ6" s="714"/>
      <c r="AGA6" s="714"/>
      <c r="AGB6" s="714"/>
      <c r="AGC6" s="714"/>
      <c r="AGD6" s="714"/>
      <c r="AGE6" s="714"/>
      <c r="AGF6" s="714"/>
      <c r="AGG6" s="714"/>
      <c r="AGH6" s="714"/>
      <c r="AGI6" s="714"/>
      <c r="AGJ6" s="714"/>
      <c r="AGK6" s="714"/>
      <c r="AGL6" s="714"/>
      <c r="AGM6" s="714"/>
      <c r="AGN6" s="714"/>
      <c r="AGO6" s="714"/>
      <c r="AGP6" s="714"/>
      <c r="AGQ6" s="714"/>
      <c r="AGR6" s="714"/>
      <c r="AGS6" s="714"/>
      <c r="AGT6" s="714"/>
      <c r="AGU6" s="714"/>
      <c r="AGV6" s="714"/>
      <c r="AGW6" s="714"/>
      <c r="AGX6" s="714"/>
      <c r="AGY6" s="714"/>
      <c r="AGZ6" s="714"/>
      <c r="AHA6" s="714"/>
      <c r="AHB6" s="714"/>
      <c r="AHC6" s="714"/>
      <c r="AHD6" s="714"/>
      <c r="AHE6" s="714"/>
      <c r="AHF6" s="714"/>
      <c r="AHG6" s="714"/>
      <c r="AHH6" s="714"/>
      <c r="AHI6" s="714"/>
      <c r="AHJ6" s="714"/>
      <c r="AHK6" s="714"/>
      <c r="AHL6" s="714"/>
      <c r="AHM6" s="714"/>
      <c r="AHN6" s="714"/>
      <c r="AHO6" s="714"/>
      <c r="AHP6" s="714"/>
      <c r="AHQ6" s="714"/>
      <c r="AHR6" s="714"/>
      <c r="AHS6" s="714"/>
      <c r="AHT6" s="714"/>
      <c r="AHU6" s="714"/>
      <c r="AHV6" s="714"/>
      <c r="AHW6" s="714"/>
      <c r="AHX6" s="714"/>
      <c r="AHY6" s="714"/>
      <c r="AHZ6" s="714"/>
      <c r="AIA6" s="714"/>
      <c r="AIB6" s="714"/>
      <c r="AIC6" s="714"/>
      <c r="AID6" s="714"/>
      <c r="AIE6" s="714"/>
      <c r="AIF6" s="714"/>
      <c r="AIG6" s="714"/>
      <c r="AIH6" s="714"/>
      <c r="AII6" s="714"/>
      <c r="AIJ6" s="714"/>
      <c r="AIK6" s="714"/>
      <c r="AIL6" s="714"/>
      <c r="AIM6" s="714"/>
      <c r="AIN6" s="714"/>
      <c r="AIO6" s="714"/>
      <c r="AIP6" s="714"/>
      <c r="AIQ6" s="714"/>
      <c r="AIR6" s="714"/>
      <c r="AIS6" s="714"/>
      <c r="AIT6" s="714"/>
      <c r="AIU6" s="714"/>
      <c r="AIV6" s="714"/>
      <c r="AIW6" s="714"/>
      <c r="AIX6" s="714"/>
      <c r="AIY6" s="714"/>
      <c r="AIZ6" s="714"/>
      <c r="AJA6" s="714"/>
      <c r="AJB6" s="714"/>
      <c r="AJC6" s="714"/>
      <c r="AJD6" s="714"/>
      <c r="AJE6" s="714"/>
      <c r="AJF6" s="714"/>
      <c r="AJG6" s="714"/>
      <c r="AJH6" s="714"/>
      <c r="AJI6" s="714"/>
      <c r="AJJ6" s="714"/>
      <c r="AJK6" s="714"/>
      <c r="AJL6" s="714"/>
      <c r="AJM6" s="714"/>
      <c r="AJN6" s="714"/>
      <c r="AJO6" s="714"/>
      <c r="AJP6" s="714"/>
      <c r="AJQ6" s="714"/>
      <c r="AJR6" s="714"/>
      <c r="AJS6" s="714"/>
      <c r="AJT6" s="714"/>
      <c r="AJU6" s="714"/>
      <c r="AJV6" s="714"/>
      <c r="AJW6" s="714"/>
      <c r="AJX6" s="714"/>
      <c r="AJY6" s="714"/>
      <c r="AJZ6" s="714"/>
      <c r="AKA6" s="714"/>
      <c r="AKB6" s="714"/>
      <c r="AKC6" s="714"/>
      <c r="AKD6" s="714"/>
      <c r="AKE6" s="714"/>
      <c r="AKF6" s="714"/>
      <c r="AKG6" s="714"/>
      <c r="AKH6" s="714"/>
      <c r="AKI6" s="714"/>
      <c r="AKJ6" s="714"/>
      <c r="AKK6" s="714"/>
      <c r="AKL6" s="714"/>
      <c r="AKM6" s="714"/>
      <c r="AKN6" s="714"/>
      <c r="AKO6" s="714"/>
      <c r="AKP6" s="714"/>
      <c r="AKQ6" s="714"/>
      <c r="AKR6" s="714"/>
      <c r="AKS6" s="714"/>
      <c r="AKT6" s="714"/>
      <c r="AKU6" s="714"/>
      <c r="AKV6" s="714"/>
      <c r="AKW6" s="714"/>
      <c r="AKX6" s="714"/>
      <c r="AKY6" s="714"/>
      <c r="AKZ6" s="714"/>
      <c r="ALA6" s="714"/>
      <c r="ALB6" s="714"/>
      <c r="ALC6" s="714"/>
      <c r="ALD6" s="714"/>
      <c r="ALE6" s="714"/>
      <c r="ALF6" s="714"/>
      <c r="ALG6" s="714"/>
      <c r="ALH6" s="714"/>
      <c r="ALI6" s="714"/>
      <c r="ALJ6" s="714"/>
      <c r="ALK6" s="714"/>
      <c r="ALL6" s="714"/>
      <c r="ALM6" s="714"/>
      <c r="ALN6" s="714"/>
      <c r="ALO6" s="714"/>
      <c r="ALP6" s="714"/>
      <c r="ALQ6" s="714"/>
      <c r="ALR6" s="714"/>
      <c r="ALS6" s="714"/>
      <c r="ALT6" s="714"/>
      <c r="ALU6" s="714"/>
      <c r="ALV6" s="714"/>
      <c r="ALW6" s="714"/>
      <c r="ALX6" s="714"/>
      <c r="ALY6" s="714"/>
      <c r="ALZ6" s="714"/>
      <c r="AMA6" s="714"/>
      <c r="AMB6" s="714"/>
      <c r="AMC6" s="714"/>
      <c r="AMD6" s="714"/>
      <c r="AME6" s="714"/>
      <c r="AMF6" s="714"/>
      <c r="AMG6" s="714"/>
      <c r="AMH6" s="714"/>
      <c r="AMI6" s="714"/>
      <c r="AMJ6" s="714"/>
      <c r="AMK6" s="714"/>
    </row>
    <row r="7" spans="1:1025" s="835" customFormat="1">
      <c r="A7" s="729" t="s">
        <v>418</v>
      </c>
      <c r="B7" s="1410" t="s">
        <v>621</v>
      </c>
      <c r="C7" s="1410"/>
      <c r="D7" s="1410"/>
      <c r="E7" s="1410"/>
      <c r="F7" s="1410"/>
      <c r="G7" s="712"/>
      <c r="H7" s="712"/>
    </row>
    <row r="8" spans="1:1025" s="835" customFormat="1">
      <c r="A8" s="730"/>
      <c r="B8" s="731"/>
      <c r="C8" s="732"/>
      <c r="D8" s="733"/>
      <c r="E8" s="734"/>
      <c r="F8" s="735"/>
      <c r="G8" s="712"/>
      <c r="H8" s="712"/>
    </row>
    <row r="9" spans="1:1025" s="835" customFormat="1">
      <c r="A9" s="729" t="s">
        <v>566</v>
      </c>
      <c r="B9" s="780" t="s">
        <v>444</v>
      </c>
      <c r="C9" s="781"/>
      <c r="D9" s="782"/>
      <c r="E9" s="783"/>
      <c r="F9" s="751"/>
      <c r="G9" s="712"/>
      <c r="H9" s="712"/>
    </row>
    <row r="10" spans="1:1025">
      <c r="A10" s="736"/>
      <c r="B10" s="737"/>
      <c r="C10" s="722"/>
      <c r="D10" s="738"/>
      <c r="E10" s="739"/>
      <c r="H10" s="725"/>
      <c r="I10" s="766"/>
      <c r="J10" s="766"/>
      <c r="K10" s="766"/>
      <c r="L10" s="766"/>
    </row>
    <row r="11" spans="1:1025" ht="25.5">
      <c r="A11" s="727" t="s">
        <v>567</v>
      </c>
      <c r="B11" s="740" t="s">
        <v>2671</v>
      </c>
      <c r="C11" s="722"/>
      <c r="D11" s="738"/>
      <c r="E11" s="739"/>
      <c r="H11" s="725"/>
      <c r="I11" s="766"/>
      <c r="J11" s="766"/>
      <c r="K11" s="766"/>
      <c r="L11" s="766"/>
    </row>
    <row r="12" spans="1:1025" s="645" customFormat="1" ht="102">
      <c r="A12" s="727"/>
      <c r="B12" s="59" t="s">
        <v>623</v>
      </c>
      <c r="C12" s="722"/>
      <c r="D12" s="738"/>
      <c r="E12" s="739"/>
      <c r="F12" s="728"/>
      <c r="G12" s="725"/>
      <c r="H12" s="725"/>
      <c r="I12" s="168"/>
      <c r="J12" s="168"/>
      <c r="K12" s="168"/>
      <c r="L12" s="168"/>
    </row>
    <row r="13" spans="1:1025" s="645" customFormat="1">
      <c r="A13" s="741"/>
      <c r="B13" s="742" t="s">
        <v>447</v>
      </c>
      <c r="C13" s="743" t="s">
        <v>448</v>
      </c>
      <c r="D13" s="744">
        <v>1</v>
      </c>
      <c r="E13" s="745"/>
      <c r="F13" s="746">
        <f>E13*D13</f>
        <v>0</v>
      </c>
      <c r="G13" s="643"/>
      <c r="H13" s="643"/>
    </row>
    <row r="14" spans="1:1025" s="645" customFormat="1">
      <c r="A14" s="727"/>
      <c r="B14" s="810"/>
      <c r="C14" s="758"/>
      <c r="D14" s="738"/>
      <c r="E14" s="739"/>
      <c r="F14" s="728"/>
      <c r="G14" s="725"/>
      <c r="H14" s="725"/>
      <c r="I14" s="168"/>
      <c r="J14" s="168"/>
      <c r="K14" s="168"/>
      <c r="L14" s="168"/>
    </row>
    <row r="15" spans="1:1025" ht="51">
      <c r="A15" s="727" t="s">
        <v>568</v>
      </c>
      <c r="B15" s="59" t="s">
        <v>2673</v>
      </c>
      <c r="C15" s="722"/>
      <c r="D15" s="738"/>
      <c r="E15" s="739"/>
    </row>
    <row r="16" spans="1:1025" s="645" customFormat="1" ht="204">
      <c r="A16" s="727"/>
      <c r="B16" s="59" t="s">
        <v>3637</v>
      </c>
      <c r="C16" s="722"/>
      <c r="D16" s="738"/>
      <c r="E16" s="739"/>
      <c r="F16" s="728"/>
      <c r="G16" s="725"/>
      <c r="H16" s="726"/>
      <c r="I16" s="726"/>
      <c r="J16" s="726"/>
      <c r="K16" s="726"/>
      <c r="L16" s="726"/>
    </row>
    <row r="17" spans="1:12" s="645" customFormat="1" ht="25.5">
      <c r="A17" s="741"/>
      <c r="B17" s="742" t="s">
        <v>2674</v>
      </c>
      <c r="C17" s="743" t="s">
        <v>429</v>
      </c>
      <c r="D17" s="744">
        <v>5</v>
      </c>
      <c r="E17" s="745"/>
      <c r="F17" s="746">
        <f>E17*D17</f>
        <v>0</v>
      </c>
      <c r="G17" s="643"/>
      <c r="H17" s="747"/>
      <c r="I17" s="747"/>
      <c r="J17" s="747"/>
      <c r="K17" s="747"/>
      <c r="L17" s="747"/>
    </row>
    <row r="18" spans="1:12" s="645" customFormat="1">
      <c r="A18" s="727"/>
      <c r="B18" s="748"/>
      <c r="C18" s="725"/>
      <c r="D18" s="749"/>
      <c r="E18" s="169"/>
      <c r="F18" s="728"/>
      <c r="G18" s="725"/>
      <c r="H18" s="726"/>
      <c r="I18" s="726"/>
      <c r="J18" s="726"/>
      <c r="K18" s="726"/>
      <c r="L18" s="726"/>
    </row>
    <row r="19" spans="1:12" ht="38.25">
      <c r="A19" s="727" t="s">
        <v>2675</v>
      </c>
      <c r="B19" s="59" t="s">
        <v>2676</v>
      </c>
      <c r="C19" s="722"/>
      <c r="D19" s="738"/>
      <c r="E19" s="739"/>
    </row>
    <row r="20" spans="1:12" s="645" customFormat="1" ht="216.75">
      <c r="A20" s="727"/>
      <c r="B20" s="59" t="s">
        <v>3606</v>
      </c>
      <c r="C20" s="722"/>
      <c r="D20" s="738"/>
      <c r="E20" s="739"/>
      <c r="F20" s="728"/>
      <c r="G20" s="725"/>
      <c r="H20" s="726"/>
      <c r="I20" s="726"/>
      <c r="J20" s="726"/>
      <c r="K20" s="726"/>
      <c r="L20" s="726"/>
    </row>
    <row r="21" spans="1:12" s="645" customFormat="1">
      <c r="A21" s="741"/>
      <c r="B21" s="742" t="s">
        <v>447</v>
      </c>
      <c r="C21" s="743" t="s">
        <v>448</v>
      </c>
      <c r="D21" s="744">
        <v>1</v>
      </c>
      <c r="E21" s="745"/>
      <c r="F21" s="746">
        <f>E21*D21</f>
        <v>0</v>
      </c>
      <c r="G21" s="643"/>
      <c r="H21" s="747"/>
      <c r="I21" s="747"/>
      <c r="J21" s="747"/>
      <c r="K21" s="747"/>
      <c r="L21" s="747"/>
    </row>
    <row r="22" spans="1:12" s="645" customFormat="1">
      <c r="A22" s="727"/>
      <c r="B22" s="748"/>
      <c r="C22" s="725"/>
      <c r="D22" s="749"/>
      <c r="E22" s="169"/>
      <c r="F22" s="728"/>
      <c r="G22" s="725"/>
      <c r="H22" s="726"/>
      <c r="I22" s="726"/>
      <c r="J22" s="726"/>
      <c r="K22" s="726"/>
      <c r="L22" s="726"/>
    </row>
    <row r="23" spans="1:12" s="645" customFormat="1">
      <c r="A23" s="750"/>
      <c r="B23" s="780" t="s">
        <v>2680</v>
      </c>
      <c r="C23" s="837"/>
      <c r="D23" s="838"/>
      <c r="E23" s="839"/>
      <c r="F23" s="751">
        <f>SUM(F11:F22)</f>
        <v>0</v>
      </c>
      <c r="G23" s="725"/>
      <c r="H23" s="725"/>
      <c r="I23" s="168"/>
      <c r="J23" s="168"/>
      <c r="K23" s="168"/>
      <c r="L23" s="168"/>
    </row>
    <row r="24" spans="1:12" s="645" customFormat="1">
      <c r="A24" s="727"/>
      <c r="B24" s="63"/>
      <c r="C24" s="725"/>
      <c r="D24" s="749"/>
      <c r="E24" s="169"/>
      <c r="F24" s="728"/>
      <c r="G24" s="725"/>
      <c r="H24" s="725"/>
      <c r="I24" s="168"/>
      <c r="J24" s="168"/>
      <c r="K24" s="168"/>
      <c r="L24" s="168"/>
    </row>
    <row r="25" spans="1:12">
      <c r="A25" s="736"/>
      <c r="B25" s="737"/>
      <c r="C25" s="722"/>
      <c r="D25" s="738"/>
      <c r="E25" s="739"/>
      <c r="H25" s="725"/>
      <c r="I25" s="766"/>
      <c r="J25" s="766"/>
      <c r="K25" s="766"/>
      <c r="L25" s="766"/>
    </row>
    <row r="26" spans="1:12" s="168" customFormat="1">
      <c r="A26" s="729" t="s">
        <v>446</v>
      </c>
      <c r="B26" s="780" t="s">
        <v>51</v>
      </c>
      <c r="C26" s="781"/>
      <c r="D26" s="782"/>
      <c r="E26" s="783"/>
      <c r="F26" s="751"/>
      <c r="G26" s="725"/>
      <c r="H26" s="725"/>
    </row>
    <row r="27" spans="1:12" s="766" customFormat="1" ht="17.25" customHeight="1">
      <c r="A27" s="736"/>
      <c r="B27" s="737"/>
      <c r="C27" s="722"/>
      <c r="D27" s="738"/>
      <c r="E27" s="739"/>
      <c r="F27" s="728"/>
      <c r="G27" s="725"/>
      <c r="H27" s="725"/>
    </row>
    <row r="28" spans="1:12" s="766" customFormat="1" ht="25.5">
      <c r="A28" s="736"/>
      <c r="B28" s="63" t="s">
        <v>2681</v>
      </c>
      <c r="C28" s="758"/>
      <c r="D28" s="722"/>
      <c r="E28" s="798"/>
      <c r="F28" s="728"/>
      <c r="G28" s="725"/>
      <c r="H28" s="725"/>
    </row>
    <row r="29" spans="1:12" s="766" customFormat="1" ht="127.5">
      <c r="A29" s="736"/>
      <c r="B29" s="59" t="s">
        <v>2799</v>
      </c>
      <c r="C29" s="758"/>
      <c r="D29" s="722"/>
      <c r="E29" s="798"/>
      <c r="F29" s="728"/>
      <c r="G29" s="725"/>
      <c r="H29" s="725"/>
    </row>
    <row r="30" spans="1:12" s="766" customFormat="1">
      <c r="A30" s="736"/>
      <c r="B30" s="59"/>
      <c r="C30" s="758"/>
      <c r="D30" s="722"/>
      <c r="E30" s="798"/>
      <c r="F30" s="728"/>
      <c r="G30" s="725"/>
      <c r="H30" s="725"/>
    </row>
    <row r="31" spans="1:12" ht="38.25">
      <c r="A31" s="727" t="s">
        <v>570</v>
      </c>
      <c r="B31" s="740" t="s">
        <v>2682</v>
      </c>
      <c r="C31" s="722"/>
      <c r="D31" s="738"/>
      <c r="E31" s="739"/>
    </row>
    <row r="32" spans="1:12" s="645" customFormat="1" ht="102">
      <c r="A32" s="727"/>
      <c r="B32" s="752" t="s">
        <v>2800</v>
      </c>
      <c r="C32" s="722"/>
      <c r="D32" s="738"/>
      <c r="E32" s="739"/>
      <c r="F32" s="728"/>
      <c r="G32" s="725"/>
      <c r="H32" s="726"/>
      <c r="I32" s="726"/>
      <c r="J32" s="726"/>
      <c r="K32" s="726"/>
      <c r="L32" s="726"/>
    </row>
    <row r="33" spans="1:12" s="645" customFormat="1">
      <c r="A33" s="741"/>
      <c r="B33" s="742" t="s">
        <v>1026</v>
      </c>
      <c r="C33" s="743" t="s">
        <v>419</v>
      </c>
      <c r="D33" s="744">
        <v>110.25</v>
      </c>
      <c r="E33" s="745"/>
      <c r="F33" s="746">
        <f>E33*D33</f>
        <v>0</v>
      </c>
      <c r="G33" s="643"/>
      <c r="H33" s="747"/>
      <c r="I33" s="747"/>
      <c r="J33" s="747"/>
      <c r="K33" s="747"/>
      <c r="L33" s="747"/>
    </row>
    <row r="34" spans="1:12" s="645" customFormat="1">
      <c r="A34" s="727"/>
      <c r="B34" s="748"/>
      <c r="C34" s="725"/>
      <c r="D34" s="749"/>
      <c r="E34" s="169"/>
      <c r="F34" s="728"/>
      <c r="G34" s="725"/>
      <c r="H34" s="726"/>
      <c r="I34" s="726"/>
      <c r="J34" s="726"/>
      <c r="K34" s="726"/>
      <c r="L34" s="726"/>
    </row>
    <row r="35" spans="1:12" ht="38.25">
      <c r="A35" s="727" t="s">
        <v>571</v>
      </c>
      <c r="B35" s="740" t="s">
        <v>2801</v>
      </c>
      <c r="C35" s="722"/>
      <c r="D35" s="738"/>
      <c r="E35" s="739"/>
    </row>
    <row r="36" spans="1:12" s="645" customFormat="1" ht="178.5">
      <c r="A36" s="727"/>
      <c r="B36" s="59" t="s">
        <v>2802</v>
      </c>
      <c r="C36" s="722"/>
      <c r="D36" s="738"/>
      <c r="E36" s="739"/>
      <c r="F36" s="728"/>
      <c r="G36" s="725"/>
      <c r="H36" s="747"/>
      <c r="I36" s="726"/>
      <c r="J36" s="726"/>
      <c r="K36" s="726"/>
      <c r="L36" s="726"/>
    </row>
    <row r="37" spans="1:12" s="766" customFormat="1" ht="76.5">
      <c r="A37" s="727"/>
      <c r="B37" s="59" t="s">
        <v>2803</v>
      </c>
      <c r="C37" s="758"/>
      <c r="D37" s="798"/>
      <c r="E37" s="722"/>
      <c r="F37" s="799"/>
      <c r="G37" s="725"/>
      <c r="H37" s="725"/>
    </row>
    <row r="38" spans="1:12" s="645" customFormat="1" ht="25.5">
      <c r="A38" s="741"/>
      <c r="B38" s="245" t="s">
        <v>2685</v>
      </c>
      <c r="C38" s="753"/>
      <c r="D38" s="754"/>
      <c r="E38" s="755"/>
      <c r="F38" s="756"/>
      <c r="G38" s="643"/>
      <c r="H38" s="747"/>
      <c r="I38" s="747"/>
      <c r="J38" s="747"/>
      <c r="K38" s="747"/>
      <c r="L38" s="747"/>
    </row>
    <row r="39" spans="1:12" s="645" customFormat="1">
      <c r="A39" s="741"/>
      <c r="B39" s="757" t="s">
        <v>2686</v>
      </c>
      <c r="C39" s="743" t="s">
        <v>0</v>
      </c>
      <c r="D39" s="744">
        <v>90.44</v>
      </c>
      <c r="E39" s="745"/>
      <c r="F39" s="746">
        <f>E39*D39</f>
        <v>0</v>
      </c>
      <c r="G39" s="643"/>
      <c r="H39" s="747"/>
      <c r="I39" s="747"/>
      <c r="J39" s="747"/>
      <c r="K39" s="747"/>
      <c r="L39" s="747"/>
    </row>
    <row r="40" spans="1:12" s="645" customFormat="1">
      <c r="A40" s="741"/>
      <c r="B40" s="757" t="s">
        <v>2687</v>
      </c>
      <c r="C40" s="743" t="s">
        <v>0</v>
      </c>
      <c r="D40" s="744">
        <v>4.76</v>
      </c>
      <c r="E40" s="745"/>
      <c r="F40" s="746">
        <f>E40*D40</f>
        <v>0</v>
      </c>
      <c r="G40" s="643"/>
      <c r="H40" s="747"/>
      <c r="I40" s="747"/>
      <c r="J40" s="747"/>
      <c r="K40" s="747"/>
      <c r="L40" s="747"/>
    </row>
    <row r="41" spans="1:12" s="645" customFormat="1">
      <c r="A41" s="727"/>
      <c r="B41" s="748"/>
      <c r="C41" s="725"/>
      <c r="D41" s="749"/>
      <c r="E41" s="169"/>
      <c r="F41" s="728"/>
      <c r="G41" s="725"/>
      <c r="H41" s="726"/>
      <c r="I41" s="726"/>
      <c r="J41" s="726"/>
      <c r="K41" s="726"/>
      <c r="L41" s="726"/>
    </row>
    <row r="42" spans="1:12" ht="25.5">
      <c r="A42" s="727" t="s">
        <v>573</v>
      </c>
      <c r="B42" s="740" t="s">
        <v>2688</v>
      </c>
      <c r="C42" s="722"/>
      <c r="D42" s="738"/>
      <c r="E42" s="739"/>
    </row>
    <row r="43" spans="1:12" s="645" customFormat="1" ht="76.5">
      <c r="A43" s="727"/>
      <c r="B43" s="59" t="s">
        <v>2689</v>
      </c>
      <c r="C43" s="722"/>
      <c r="D43" s="738"/>
      <c r="E43" s="739"/>
      <c r="F43" s="728"/>
      <c r="G43" s="725"/>
      <c r="H43" s="726"/>
      <c r="I43" s="726"/>
      <c r="J43" s="726"/>
      <c r="K43" s="726"/>
      <c r="L43" s="726"/>
    </row>
    <row r="44" spans="1:12" s="645" customFormat="1">
      <c r="A44" s="741"/>
      <c r="B44" s="742" t="s">
        <v>453</v>
      </c>
      <c r="C44" s="743" t="s">
        <v>419</v>
      </c>
      <c r="D44" s="744">
        <v>105</v>
      </c>
      <c r="E44" s="745"/>
      <c r="F44" s="746">
        <f>E44*D44</f>
        <v>0</v>
      </c>
      <c r="G44" s="643"/>
      <c r="H44" s="747"/>
      <c r="I44" s="747"/>
      <c r="J44" s="747"/>
      <c r="K44" s="747"/>
      <c r="L44" s="747"/>
    </row>
    <row r="45" spans="1:12" s="645" customFormat="1">
      <c r="A45" s="727"/>
      <c r="B45" s="748"/>
      <c r="C45" s="725"/>
      <c r="D45" s="749"/>
      <c r="E45" s="169"/>
      <c r="F45" s="728"/>
      <c r="G45" s="725"/>
      <c r="H45" s="726"/>
      <c r="I45" s="726"/>
      <c r="J45" s="726"/>
      <c r="K45" s="726"/>
      <c r="L45" s="726"/>
    </row>
    <row r="46" spans="1:12" ht="25.5">
      <c r="A46" s="727" t="s">
        <v>574</v>
      </c>
      <c r="B46" s="740" t="s">
        <v>2690</v>
      </c>
      <c r="C46" s="722"/>
      <c r="D46" s="738"/>
      <c r="E46" s="739"/>
    </row>
    <row r="47" spans="1:12" s="168" customFormat="1" ht="140.25">
      <c r="A47" s="727"/>
      <c r="B47" s="59" t="s">
        <v>2804</v>
      </c>
      <c r="C47" s="758"/>
      <c r="D47" s="738"/>
      <c r="E47" s="739"/>
      <c r="F47" s="728"/>
      <c r="G47" s="725"/>
      <c r="H47" s="725"/>
    </row>
    <row r="48" spans="1:12" s="645" customFormat="1" ht="25.5">
      <c r="A48" s="741"/>
      <c r="B48" s="742" t="s">
        <v>2692</v>
      </c>
      <c r="C48" s="743" t="s">
        <v>0</v>
      </c>
      <c r="D48" s="744">
        <v>27.8</v>
      </c>
      <c r="E48" s="745"/>
      <c r="F48" s="746">
        <f>E48*D48</f>
        <v>0</v>
      </c>
      <c r="G48" s="643"/>
      <c r="H48" s="747"/>
      <c r="I48" s="747"/>
      <c r="J48" s="747"/>
      <c r="K48" s="747"/>
      <c r="L48" s="747"/>
    </row>
    <row r="49" spans="1:12" s="645" customFormat="1">
      <c r="A49" s="727"/>
      <c r="B49" s="59"/>
      <c r="C49" s="758"/>
      <c r="D49" s="738"/>
      <c r="E49" s="739"/>
      <c r="F49" s="728"/>
      <c r="G49" s="725"/>
      <c r="H49" s="725"/>
      <c r="I49" s="168"/>
      <c r="J49" s="168"/>
      <c r="K49" s="168"/>
      <c r="L49" s="168"/>
    </row>
    <row r="50" spans="1:12" s="645" customFormat="1" ht="25.5">
      <c r="A50" s="727" t="s">
        <v>575</v>
      </c>
      <c r="B50" s="59" t="s">
        <v>2805</v>
      </c>
      <c r="C50" s="758"/>
      <c r="D50" s="738"/>
      <c r="E50" s="739"/>
      <c r="F50" s="728"/>
      <c r="G50" s="725"/>
      <c r="H50" s="725"/>
      <c r="I50" s="168"/>
      <c r="J50" s="168"/>
      <c r="K50" s="168"/>
      <c r="L50" s="168"/>
    </row>
    <row r="51" spans="1:12" s="168" customFormat="1" ht="38.25">
      <c r="A51" s="725"/>
      <c r="B51" s="59" t="s">
        <v>2806</v>
      </c>
      <c r="C51" s="758"/>
      <c r="D51" s="738"/>
      <c r="E51" s="739"/>
      <c r="F51" s="728"/>
      <c r="G51" s="725"/>
      <c r="H51" s="725"/>
    </row>
    <row r="52" spans="1:12" s="168" customFormat="1" ht="114.75">
      <c r="A52" s="727"/>
      <c r="B52" s="59" t="s">
        <v>2807</v>
      </c>
      <c r="C52" s="758"/>
      <c r="D52" s="738"/>
      <c r="E52" s="739"/>
      <c r="F52" s="728"/>
      <c r="G52" s="725"/>
      <c r="H52" s="725"/>
    </row>
    <row r="53" spans="1:12" s="645" customFormat="1" ht="31.5" customHeight="1">
      <c r="A53" s="741"/>
      <c r="B53" s="742" t="s">
        <v>2692</v>
      </c>
      <c r="C53" s="743" t="s">
        <v>0</v>
      </c>
      <c r="D53" s="744">
        <v>0.5</v>
      </c>
      <c r="E53" s="745"/>
      <c r="F53" s="746">
        <f>E53*D53</f>
        <v>0</v>
      </c>
      <c r="G53" s="643"/>
      <c r="H53" s="747"/>
      <c r="I53" s="747"/>
      <c r="J53" s="747"/>
      <c r="K53" s="747"/>
      <c r="L53" s="747"/>
    </row>
    <row r="54" spans="1:12" s="645" customFormat="1">
      <c r="A54" s="727"/>
      <c r="B54" s="59"/>
      <c r="C54" s="758"/>
      <c r="D54" s="738"/>
      <c r="E54" s="739"/>
      <c r="F54" s="728"/>
      <c r="G54" s="725"/>
      <c r="H54" s="725"/>
      <c r="I54" s="168"/>
      <c r="J54" s="168"/>
      <c r="K54" s="168"/>
      <c r="L54" s="168"/>
    </row>
    <row r="55" spans="1:12" s="645" customFormat="1" ht="25.5">
      <c r="A55" s="727" t="s">
        <v>576</v>
      </c>
      <c r="B55" s="59" t="s">
        <v>2693</v>
      </c>
      <c r="C55" s="758"/>
      <c r="D55" s="738"/>
      <c r="E55" s="739"/>
      <c r="F55" s="728"/>
      <c r="G55" s="725"/>
      <c r="H55" s="725"/>
      <c r="I55" s="168"/>
      <c r="J55" s="168"/>
      <c r="K55" s="168"/>
      <c r="L55" s="168"/>
    </row>
    <row r="56" spans="1:12" ht="306">
      <c r="B56" s="59" t="s">
        <v>2808</v>
      </c>
      <c r="C56" s="758"/>
      <c r="D56" s="798"/>
      <c r="E56" s="722"/>
      <c r="F56" s="799"/>
      <c r="G56" s="766"/>
      <c r="H56" s="766"/>
      <c r="I56" s="766"/>
      <c r="J56" s="766"/>
      <c r="K56" s="766"/>
      <c r="L56" s="766"/>
    </row>
    <row r="57" spans="1:12" ht="51">
      <c r="B57" s="59" t="s">
        <v>2809</v>
      </c>
      <c r="C57" s="758"/>
      <c r="D57" s="798"/>
      <c r="E57" s="722"/>
      <c r="F57" s="799"/>
      <c r="G57" s="766"/>
      <c r="H57" s="766"/>
      <c r="I57" s="766"/>
      <c r="J57" s="766"/>
      <c r="K57" s="766"/>
      <c r="L57" s="766"/>
    </row>
    <row r="58" spans="1:12" s="645" customFormat="1" ht="25.5">
      <c r="A58" s="741"/>
      <c r="B58" s="742" t="s">
        <v>2692</v>
      </c>
      <c r="C58" s="743" t="s">
        <v>0</v>
      </c>
      <c r="D58" s="744">
        <v>61.5</v>
      </c>
      <c r="E58" s="745"/>
      <c r="F58" s="746">
        <f>E58*D58</f>
        <v>0</v>
      </c>
      <c r="G58" s="643"/>
      <c r="H58" s="747"/>
    </row>
    <row r="59" spans="1:12" s="168" customFormat="1">
      <c r="A59" s="727"/>
      <c r="B59" s="748"/>
      <c r="C59" s="758"/>
      <c r="D59" s="738"/>
      <c r="E59" s="739"/>
      <c r="F59" s="728"/>
      <c r="G59" s="725"/>
      <c r="H59" s="725"/>
    </row>
    <row r="60" spans="1:12" s="168" customFormat="1">
      <c r="A60" s="727"/>
      <c r="B60" s="748"/>
      <c r="C60" s="758"/>
      <c r="D60" s="738"/>
      <c r="E60" s="739"/>
      <c r="F60" s="728"/>
      <c r="G60" s="725"/>
      <c r="H60" s="725"/>
    </row>
    <row r="61" spans="1:12" ht="25.5">
      <c r="A61" s="727" t="s">
        <v>2697</v>
      </c>
      <c r="B61" s="740" t="s">
        <v>2698</v>
      </c>
      <c r="C61" s="722"/>
      <c r="D61" s="738"/>
      <c r="E61" s="739"/>
    </row>
    <row r="62" spans="1:12" s="645" customFormat="1" ht="63.75">
      <c r="A62" s="727"/>
      <c r="B62" s="59" t="s">
        <v>2810</v>
      </c>
      <c r="C62" s="722"/>
      <c r="D62" s="738"/>
      <c r="E62" s="739"/>
      <c r="F62" s="728"/>
      <c r="G62" s="725"/>
      <c r="H62" s="726"/>
      <c r="I62" s="726"/>
      <c r="J62" s="726"/>
      <c r="K62" s="726"/>
      <c r="L62" s="726"/>
    </row>
    <row r="63" spans="1:12" s="645" customFormat="1" ht="25.5">
      <c r="A63" s="741"/>
      <c r="B63" s="742" t="s">
        <v>577</v>
      </c>
      <c r="C63" s="743" t="s">
        <v>0</v>
      </c>
      <c r="D63" s="744">
        <f>((D39+D40)-D58)*1.2</f>
        <v>40.440000000000005</v>
      </c>
      <c r="E63" s="745"/>
      <c r="F63" s="746">
        <f>E63*D63</f>
        <v>0</v>
      </c>
      <c r="G63" s="643"/>
      <c r="H63" s="747"/>
      <c r="I63" s="747"/>
      <c r="J63" s="747"/>
      <c r="K63" s="747"/>
      <c r="L63" s="747"/>
    </row>
    <row r="64" spans="1:12" s="645" customFormat="1">
      <c r="A64" s="727"/>
      <c r="B64" s="748"/>
      <c r="C64" s="725"/>
      <c r="D64" s="749"/>
      <c r="E64" s="169"/>
      <c r="F64" s="728"/>
      <c r="G64" s="725"/>
      <c r="H64" s="726"/>
      <c r="I64" s="726"/>
      <c r="J64" s="726"/>
      <c r="K64" s="726"/>
      <c r="L64" s="726"/>
    </row>
    <row r="65" spans="1:12" s="645" customFormat="1">
      <c r="A65" s="750"/>
      <c r="B65" s="780" t="s">
        <v>2699</v>
      </c>
      <c r="C65" s="837"/>
      <c r="D65" s="838"/>
      <c r="E65" s="839"/>
      <c r="F65" s="751">
        <f>SUM(F28:F63)</f>
        <v>0</v>
      </c>
      <c r="G65" s="725"/>
      <c r="H65" s="725"/>
      <c r="I65" s="168"/>
      <c r="J65" s="168"/>
      <c r="K65" s="168"/>
      <c r="L65" s="168"/>
    </row>
    <row r="66" spans="1:12" s="645" customFormat="1">
      <c r="A66" s="727"/>
      <c r="B66" s="59"/>
      <c r="C66" s="725"/>
      <c r="D66" s="749"/>
      <c r="E66" s="169"/>
      <c r="F66" s="728"/>
      <c r="G66" s="725"/>
      <c r="H66" s="725"/>
      <c r="I66" s="168"/>
      <c r="J66" s="168"/>
      <c r="K66" s="168"/>
      <c r="L66" s="168"/>
    </row>
    <row r="67" spans="1:12" s="645" customFormat="1">
      <c r="A67" s="727"/>
      <c r="B67" s="59"/>
      <c r="C67" s="725"/>
      <c r="D67" s="749"/>
      <c r="E67" s="169"/>
      <c r="F67" s="728"/>
      <c r="G67" s="725"/>
      <c r="H67" s="725"/>
      <c r="I67" s="168"/>
      <c r="J67" s="168"/>
      <c r="K67" s="168"/>
      <c r="L67" s="168"/>
    </row>
    <row r="68" spans="1:12" s="835" customFormat="1">
      <c r="A68" s="729" t="s">
        <v>449</v>
      </c>
      <c r="B68" s="780" t="s">
        <v>582</v>
      </c>
      <c r="C68" s="781"/>
      <c r="D68" s="782"/>
      <c r="E68" s="783"/>
      <c r="F68" s="751"/>
      <c r="G68" s="712"/>
      <c r="H68" s="712"/>
    </row>
    <row r="69" spans="1:12" s="645" customFormat="1">
      <c r="A69" s="727"/>
      <c r="B69" s="59"/>
      <c r="C69" s="725"/>
      <c r="D69" s="749"/>
      <c r="E69" s="169"/>
      <c r="F69" s="728"/>
      <c r="G69" s="725"/>
      <c r="H69" s="725"/>
      <c r="I69" s="168"/>
      <c r="J69" s="168"/>
      <c r="K69" s="168"/>
      <c r="L69" s="168"/>
    </row>
    <row r="70" spans="1:12" s="645" customFormat="1" ht="25.5">
      <c r="A70" s="727" t="s">
        <v>580</v>
      </c>
      <c r="B70" s="59" t="s">
        <v>2811</v>
      </c>
      <c r="C70" s="725"/>
      <c r="D70" s="749"/>
      <c r="E70" s="169"/>
      <c r="F70" s="728"/>
      <c r="G70" s="725"/>
      <c r="H70" s="725"/>
      <c r="I70" s="168"/>
      <c r="J70" s="168"/>
      <c r="K70" s="168"/>
      <c r="L70" s="168"/>
    </row>
    <row r="71" spans="1:12" s="645" customFormat="1" ht="38.25">
      <c r="A71" s="725"/>
      <c r="B71" s="59" t="s">
        <v>3618</v>
      </c>
      <c r="C71" s="725"/>
      <c r="D71" s="749"/>
      <c r="E71" s="811"/>
      <c r="F71" s="728"/>
      <c r="G71" s="725"/>
      <c r="H71" s="725"/>
      <c r="I71" s="168"/>
      <c r="J71" s="168"/>
      <c r="K71" s="168"/>
      <c r="L71" s="168"/>
    </row>
    <row r="72" spans="1:12" s="645" customFormat="1" ht="51">
      <c r="A72" s="725"/>
      <c r="B72" s="59" t="s">
        <v>2812</v>
      </c>
      <c r="C72" s="725"/>
      <c r="D72" s="749"/>
      <c r="E72" s="811"/>
      <c r="F72" s="728"/>
      <c r="G72" s="725"/>
      <c r="H72" s="725"/>
      <c r="I72" s="168"/>
      <c r="J72" s="168"/>
      <c r="K72" s="168"/>
      <c r="L72" s="168"/>
    </row>
    <row r="73" spans="1:12" s="645" customFormat="1" ht="51">
      <c r="A73" s="725"/>
      <c r="B73" s="59" t="s">
        <v>2813</v>
      </c>
      <c r="C73" s="725"/>
      <c r="D73" s="749"/>
      <c r="E73" s="811"/>
      <c r="F73" s="728"/>
      <c r="G73" s="725"/>
      <c r="H73" s="725"/>
      <c r="I73" s="168"/>
      <c r="J73" s="168"/>
      <c r="K73" s="168"/>
      <c r="L73" s="168"/>
    </row>
    <row r="74" spans="1:12" s="645" customFormat="1" ht="89.25">
      <c r="A74" s="725"/>
      <c r="B74" s="59" t="s">
        <v>2814</v>
      </c>
      <c r="C74" s="758"/>
      <c r="D74" s="738"/>
      <c r="E74" s="840"/>
      <c r="F74" s="728"/>
      <c r="G74" s="725"/>
      <c r="H74" s="725"/>
      <c r="I74" s="168"/>
      <c r="J74" s="168"/>
      <c r="K74" s="168"/>
      <c r="L74" s="168"/>
    </row>
    <row r="75" spans="1:12" s="645" customFormat="1" ht="38.25">
      <c r="A75" s="725"/>
      <c r="B75" s="59" t="s">
        <v>2815</v>
      </c>
      <c r="C75" s="758"/>
      <c r="D75" s="738"/>
      <c r="E75" s="840"/>
      <c r="F75" s="728"/>
      <c r="G75" s="725"/>
      <c r="H75" s="725"/>
      <c r="I75" s="168"/>
      <c r="J75" s="168"/>
      <c r="K75" s="168"/>
      <c r="L75" s="168"/>
    </row>
    <row r="76" spans="1:12" s="645" customFormat="1" ht="25.5">
      <c r="A76" s="725"/>
      <c r="B76" s="765" t="s">
        <v>2707</v>
      </c>
      <c r="C76" s="758"/>
      <c r="D76" s="738"/>
      <c r="E76" s="739"/>
      <c r="F76" s="728"/>
      <c r="G76" s="725"/>
      <c r="H76" s="725"/>
      <c r="I76" s="168"/>
      <c r="J76" s="168"/>
      <c r="K76" s="168"/>
      <c r="L76" s="168"/>
    </row>
    <row r="77" spans="1:12" s="645" customFormat="1">
      <c r="A77" s="643"/>
      <c r="B77" s="757" t="s">
        <v>2816</v>
      </c>
      <c r="C77" s="743" t="s">
        <v>430</v>
      </c>
      <c r="D77" s="744">
        <v>12.5</v>
      </c>
      <c r="E77" s="745"/>
      <c r="F77" s="746">
        <f>E77*D77</f>
        <v>0</v>
      </c>
      <c r="G77" s="643"/>
      <c r="H77" s="643"/>
    </row>
    <row r="78" spans="1:12" s="645" customFormat="1">
      <c r="A78" s="643"/>
      <c r="B78" s="757" t="s">
        <v>2817</v>
      </c>
      <c r="C78" s="743" t="s">
        <v>430</v>
      </c>
      <c r="D78" s="744">
        <v>35</v>
      </c>
      <c r="E78" s="745"/>
      <c r="F78" s="746">
        <f>E78*D78</f>
        <v>0</v>
      </c>
      <c r="G78" s="643"/>
      <c r="H78" s="643"/>
    </row>
    <row r="79" spans="1:12" s="645" customFormat="1">
      <c r="A79" s="725"/>
      <c r="B79" s="748"/>
      <c r="C79" s="758"/>
      <c r="D79" s="738"/>
      <c r="E79" s="739"/>
      <c r="F79" s="728"/>
      <c r="G79" s="725"/>
      <c r="H79" s="725"/>
      <c r="I79" s="168"/>
      <c r="J79" s="168"/>
      <c r="K79" s="168"/>
      <c r="L79" s="168"/>
    </row>
    <row r="80" spans="1:12" s="645" customFormat="1" ht="25.5">
      <c r="A80" s="727" t="s">
        <v>581</v>
      </c>
      <c r="B80" s="642" t="s">
        <v>2818</v>
      </c>
      <c r="C80" s="725"/>
      <c r="D80" s="749"/>
      <c r="E80" s="169"/>
      <c r="F80" s="728"/>
      <c r="G80" s="725"/>
      <c r="H80" s="726"/>
      <c r="I80" s="726"/>
      <c r="J80" s="726"/>
      <c r="K80" s="726"/>
      <c r="L80" s="726"/>
    </row>
    <row r="81" spans="1:238" s="841" customFormat="1" ht="140.25">
      <c r="B81" s="59" t="s">
        <v>3619</v>
      </c>
      <c r="C81" s="842"/>
      <c r="D81" s="843"/>
      <c r="E81" s="844"/>
      <c r="F81" s="845"/>
    </row>
    <row r="82" spans="1:238" s="841" customFormat="1" ht="165.75">
      <c r="B82" s="59" t="s">
        <v>2819</v>
      </c>
      <c r="D82" s="846"/>
      <c r="E82" s="847"/>
      <c r="F82" s="845"/>
    </row>
    <row r="83" spans="1:238" s="841" customFormat="1">
      <c r="B83" s="59"/>
      <c r="D83" s="846"/>
      <c r="E83" s="847"/>
      <c r="F83" s="845"/>
    </row>
    <row r="84" spans="1:238" s="841" customFormat="1" ht="76.5">
      <c r="B84" s="59" t="s">
        <v>3620</v>
      </c>
      <c r="C84" s="842"/>
      <c r="D84" s="843"/>
      <c r="E84" s="844"/>
      <c r="F84" s="845"/>
    </row>
    <row r="85" spans="1:238" s="841" customFormat="1" ht="51">
      <c r="B85" s="59" t="s">
        <v>2820</v>
      </c>
      <c r="C85" s="842"/>
      <c r="D85" s="843"/>
      <c r="E85" s="844"/>
      <c r="F85" s="845"/>
    </row>
    <row r="86" spans="1:238" s="645" customFormat="1" ht="25.5">
      <c r="A86" s="643"/>
      <c r="B86" s="245" t="s">
        <v>2821</v>
      </c>
      <c r="C86" s="753"/>
      <c r="D86" s="754"/>
      <c r="E86" s="755"/>
      <c r="F86" s="756"/>
      <c r="G86" s="643"/>
      <c r="H86" s="643"/>
    </row>
    <row r="87" spans="1:238" s="645" customFormat="1">
      <c r="A87" s="643"/>
      <c r="B87" s="848" t="s">
        <v>2822</v>
      </c>
      <c r="C87" s="743" t="s">
        <v>429</v>
      </c>
      <c r="D87" s="744">
        <v>4</v>
      </c>
      <c r="E87" s="745"/>
      <c r="F87" s="746">
        <f>E87*D87</f>
        <v>0</v>
      </c>
      <c r="G87" s="643"/>
      <c r="H87" s="643"/>
    </row>
    <row r="88" spans="1:238" s="168" customFormat="1">
      <c r="A88" s="725"/>
      <c r="B88" s="748"/>
      <c r="C88" s="758"/>
      <c r="D88" s="738"/>
      <c r="E88" s="739"/>
      <c r="F88" s="728"/>
      <c r="G88" s="725"/>
      <c r="H88" s="725"/>
    </row>
    <row r="89" spans="1:238" s="58" customFormat="1" ht="25.5">
      <c r="A89" s="849" t="s">
        <v>2823</v>
      </c>
      <c r="B89" s="59" t="s">
        <v>2824</v>
      </c>
      <c r="C89" s="643"/>
      <c r="D89" s="608"/>
      <c r="E89" s="608"/>
      <c r="F89" s="768"/>
      <c r="G89" s="850"/>
      <c r="H89" s="850"/>
      <c r="I89" s="850"/>
      <c r="J89" s="850"/>
      <c r="K89" s="645"/>
      <c r="L89" s="645"/>
      <c r="M89" s="645"/>
      <c r="N89" s="645"/>
      <c r="O89" s="645"/>
      <c r="P89" s="645"/>
      <c r="Q89" s="645"/>
      <c r="R89" s="645"/>
      <c r="S89" s="645"/>
      <c r="T89" s="645"/>
      <c r="U89" s="645"/>
      <c r="V89" s="645"/>
      <c r="W89" s="645"/>
      <c r="X89" s="645"/>
      <c r="Y89" s="645"/>
      <c r="Z89" s="645"/>
      <c r="AA89" s="645"/>
      <c r="AB89" s="645"/>
      <c r="AC89" s="645"/>
      <c r="AD89" s="645"/>
      <c r="AE89" s="645"/>
      <c r="AF89" s="645"/>
      <c r="AG89" s="645"/>
      <c r="AH89" s="645"/>
      <c r="AI89" s="645"/>
      <c r="AJ89" s="645"/>
      <c r="AK89" s="645"/>
      <c r="AL89" s="645"/>
      <c r="AM89" s="645"/>
      <c r="AN89" s="645"/>
      <c r="AO89" s="645"/>
      <c r="AP89" s="645"/>
      <c r="AQ89" s="645"/>
      <c r="AR89" s="645"/>
      <c r="AS89" s="645"/>
      <c r="AT89" s="645"/>
      <c r="AU89" s="645"/>
      <c r="AV89" s="645"/>
      <c r="AW89" s="645"/>
      <c r="AX89" s="645"/>
      <c r="AY89" s="645"/>
      <c r="AZ89" s="645"/>
      <c r="BA89" s="645"/>
      <c r="BB89" s="645"/>
      <c r="BC89" s="645"/>
      <c r="BD89" s="645"/>
      <c r="BE89" s="645"/>
      <c r="BF89" s="645"/>
      <c r="BG89" s="645"/>
      <c r="BH89" s="645"/>
      <c r="BI89" s="645"/>
      <c r="BJ89" s="645"/>
      <c r="BK89" s="645"/>
      <c r="BL89" s="645"/>
      <c r="BM89" s="645"/>
      <c r="BN89" s="645"/>
      <c r="BO89" s="645"/>
      <c r="BP89" s="645"/>
      <c r="BQ89" s="645"/>
      <c r="BR89" s="645"/>
      <c r="BS89" s="645"/>
      <c r="BT89" s="645"/>
      <c r="BU89" s="645"/>
      <c r="BV89" s="645"/>
      <c r="BW89" s="645"/>
      <c r="BX89" s="645"/>
      <c r="BY89" s="645"/>
      <c r="BZ89" s="645"/>
      <c r="CA89" s="645"/>
      <c r="CB89" s="645"/>
      <c r="CC89" s="645"/>
      <c r="CD89" s="645"/>
      <c r="CE89" s="645"/>
      <c r="CF89" s="645"/>
      <c r="CG89" s="645"/>
      <c r="CH89" s="645"/>
      <c r="CI89" s="645"/>
      <c r="CJ89" s="645"/>
      <c r="CK89" s="645"/>
      <c r="CL89" s="645"/>
      <c r="CM89" s="645"/>
      <c r="CN89" s="645"/>
      <c r="CO89" s="645"/>
      <c r="CP89" s="645"/>
      <c r="CQ89" s="645"/>
      <c r="CR89" s="645"/>
      <c r="CS89" s="645"/>
      <c r="CT89" s="645"/>
      <c r="CU89" s="645"/>
      <c r="CV89" s="645"/>
      <c r="CW89" s="645"/>
      <c r="CX89" s="645"/>
      <c r="CY89" s="645"/>
      <c r="CZ89" s="645"/>
      <c r="DA89" s="645"/>
      <c r="DB89" s="645"/>
      <c r="DC89" s="645"/>
      <c r="DD89" s="645"/>
      <c r="DE89" s="645"/>
      <c r="DF89" s="645"/>
      <c r="DG89" s="645"/>
      <c r="DH89" s="645"/>
      <c r="DI89" s="645"/>
      <c r="DJ89" s="645"/>
      <c r="DK89" s="645"/>
      <c r="DL89" s="645"/>
      <c r="DM89" s="645"/>
      <c r="DN89" s="645"/>
      <c r="DO89" s="645"/>
      <c r="DP89" s="645"/>
      <c r="DQ89" s="645"/>
      <c r="DR89" s="645"/>
      <c r="DS89" s="645"/>
      <c r="DT89" s="645"/>
      <c r="DU89" s="645"/>
      <c r="DV89" s="645"/>
      <c r="DW89" s="645"/>
      <c r="DX89" s="645"/>
      <c r="DY89" s="645"/>
      <c r="DZ89" s="645"/>
      <c r="EA89" s="645"/>
      <c r="EB89" s="645"/>
      <c r="EC89" s="645"/>
      <c r="ED89" s="645"/>
      <c r="EE89" s="645"/>
      <c r="EF89" s="645"/>
      <c r="EG89" s="645"/>
      <c r="EH89" s="645"/>
      <c r="EI89" s="645"/>
      <c r="EJ89" s="645"/>
      <c r="EK89" s="645"/>
      <c r="EL89" s="645"/>
      <c r="EM89" s="645"/>
      <c r="EN89" s="645"/>
      <c r="EO89" s="645"/>
      <c r="EP89" s="645"/>
      <c r="EQ89" s="645"/>
      <c r="ER89" s="645"/>
      <c r="ES89" s="645"/>
      <c r="ET89" s="645"/>
      <c r="EU89" s="645"/>
      <c r="EV89" s="645"/>
      <c r="EW89" s="645"/>
      <c r="EX89" s="645"/>
      <c r="EY89" s="645"/>
      <c r="EZ89" s="645"/>
      <c r="FA89" s="645"/>
      <c r="FB89" s="645"/>
      <c r="FC89" s="645"/>
      <c r="FD89" s="645"/>
      <c r="FE89" s="645"/>
      <c r="FF89" s="645"/>
      <c r="FG89" s="645"/>
      <c r="FH89" s="645"/>
      <c r="FI89" s="645"/>
      <c r="FJ89" s="645"/>
      <c r="FK89" s="645"/>
      <c r="FL89" s="645"/>
      <c r="FM89" s="645"/>
      <c r="FN89" s="645"/>
      <c r="FO89" s="645"/>
      <c r="FP89" s="645"/>
      <c r="FQ89" s="645"/>
      <c r="FR89" s="645"/>
      <c r="FS89" s="645"/>
      <c r="FT89" s="645"/>
      <c r="FU89" s="645"/>
      <c r="FV89" s="645"/>
      <c r="FW89" s="645"/>
      <c r="FX89" s="645"/>
      <c r="FY89" s="645"/>
      <c r="FZ89" s="645"/>
      <c r="GA89" s="645"/>
      <c r="GB89" s="645"/>
      <c r="GC89" s="645"/>
      <c r="GD89" s="645"/>
      <c r="GE89" s="645"/>
      <c r="GF89" s="645"/>
      <c r="GG89" s="645"/>
      <c r="GH89" s="645"/>
      <c r="GI89" s="645"/>
      <c r="GJ89" s="645"/>
      <c r="GK89" s="645"/>
      <c r="GL89" s="645"/>
      <c r="GM89" s="645"/>
      <c r="GN89" s="645"/>
      <c r="GO89" s="645"/>
      <c r="GP89" s="645"/>
      <c r="GQ89" s="645"/>
      <c r="GR89" s="645"/>
      <c r="GS89" s="645"/>
      <c r="GT89" s="645"/>
      <c r="GU89" s="645"/>
      <c r="GV89" s="645"/>
      <c r="GW89" s="645"/>
      <c r="GX89" s="645"/>
      <c r="GY89" s="645"/>
      <c r="GZ89" s="645"/>
      <c r="HA89" s="645"/>
      <c r="HB89" s="645"/>
      <c r="HC89" s="645"/>
      <c r="HD89" s="645"/>
      <c r="HE89" s="645"/>
      <c r="HF89" s="645"/>
      <c r="HG89" s="645"/>
      <c r="HH89" s="645"/>
      <c r="HI89" s="645"/>
      <c r="HJ89" s="645"/>
      <c r="HK89" s="645"/>
      <c r="HL89" s="645"/>
      <c r="HM89" s="645"/>
      <c r="HN89" s="645"/>
      <c r="HO89" s="645"/>
      <c r="HP89" s="645"/>
      <c r="HQ89" s="645"/>
      <c r="HR89" s="645"/>
      <c r="HS89" s="645"/>
      <c r="HT89" s="645"/>
      <c r="HU89" s="645"/>
      <c r="HV89" s="645"/>
      <c r="HW89" s="645"/>
      <c r="HX89" s="645"/>
      <c r="HY89" s="645"/>
      <c r="HZ89" s="645"/>
      <c r="IA89" s="645"/>
      <c r="IB89" s="645"/>
      <c r="IC89" s="645"/>
      <c r="ID89" s="645"/>
    </row>
    <row r="90" spans="1:238" s="58" customFormat="1" ht="114.75">
      <c r="A90" s="736"/>
      <c r="B90" s="59" t="s">
        <v>2825</v>
      </c>
      <c r="C90" s="643"/>
      <c r="D90" s="608"/>
      <c r="E90" s="608"/>
      <c r="F90" s="768"/>
      <c r="G90" s="850"/>
      <c r="H90" s="850"/>
      <c r="I90" s="850"/>
      <c r="J90" s="850"/>
      <c r="K90" s="645"/>
      <c r="L90" s="645"/>
      <c r="M90" s="645"/>
      <c r="N90" s="645"/>
      <c r="O90" s="645"/>
      <c r="P90" s="645"/>
      <c r="Q90" s="645"/>
      <c r="R90" s="645"/>
      <c r="S90" s="645"/>
      <c r="T90" s="645"/>
      <c r="U90" s="645"/>
      <c r="V90" s="645"/>
      <c r="W90" s="645"/>
      <c r="X90" s="645"/>
      <c r="Y90" s="645"/>
      <c r="Z90" s="645"/>
      <c r="AA90" s="645"/>
      <c r="AB90" s="645"/>
      <c r="AC90" s="645"/>
      <c r="AD90" s="645"/>
      <c r="AE90" s="645"/>
      <c r="AF90" s="645"/>
      <c r="AG90" s="645"/>
      <c r="AH90" s="645"/>
      <c r="AI90" s="645"/>
      <c r="AJ90" s="645"/>
      <c r="AK90" s="645"/>
      <c r="AL90" s="645"/>
      <c r="AM90" s="645"/>
      <c r="AN90" s="645"/>
      <c r="AO90" s="645"/>
      <c r="AP90" s="645"/>
      <c r="AQ90" s="645"/>
      <c r="AR90" s="645"/>
      <c r="AS90" s="645"/>
      <c r="AT90" s="645"/>
      <c r="AU90" s="645"/>
      <c r="AV90" s="645"/>
      <c r="AW90" s="645"/>
      <c r="AX90" s="645"/>
      <c r="AY90" s="645"/>
      <c r="AZ90" s="645"/>
      <c r="BA90" s="645"/>
      <c r="BB90" s="645"/>
      <c r="BC90" s="645"/>
      <c r="BD90" s="645"/>
      <c r="BE90" s="645"/>
      <c r="BF90" s="645"/>
      <c r="BG90" s="645"/>
      <c r="BH90" s="645"/>
      <c r="BI90" s="645"/>
      <c r="BJ90" s="645"/>
      <c r="BK90" s="645"/>
      <c r="BL90" s="645"/>
      <c r="BM90" s="645"/>
      <c r="BN90" s="645"/>
      <c r="BO90" s="645"/>
      <c r="BP90" s="645"/>
      <c r="BQ90" s="645"/>
      <c r="BR90" s="645"/>
      <c r="BS90" s="645"/>
      <c r="BT90" s="645"/>
      <c r="BU90" s="645"/>
      <c r="BV90" s="645"/>
      <c r="BW90" s="645"/>
      <c r="BX90" s="645"/>
      <c r="BY90" s="645"/>
      <c r="BZ90" s="645"/>
      <c r="CA90" s="645"/>
      <c r="CB90" s="645"/>
      <c r="CC90" s="645"/>
      <c r="CD90" s="645"/>
      <c r="CE90" s="645"/>
      <c r="CF90" s="645"/>
      <c r="CG90" s="645"/>
      <c r="CH90" s="645"/>
      <c r="CI90" s="645"/>
      <c r="CJ90" s="645"/>
      <c r="CK90" s="645"/>
      <c r="CL90" s="645"/>
      <c r="CM90" s="645"/>
      <c r="CN90" s="645"/>
      <c r="CO90" s="645"/>
      <c r="CP90" s="645"/>
      <c r="CQ90" s="645"/>
      <c r="CR90" s="645"/>
      <c r="CS90" s="645"/>
      <c r="CT90" s="645"/>
      <c r="CU90" s="645"/>
      <c r="CV90" s="645"/>
      <c r="CW90" s="645"/>
      <c r="CX90" s="645"/>
      <c r="CY90" s="645"/>
      <c r="CZ90" s="645"/>
      <c r="DA90" s="645"/>
      <c r="DB90" s="645"/>
      <c r="DC90" s="645"/>
      <c r="DD90" s="645"/>
      <c r="DE90" s="645"/>
      <c r="DF90" s="645"/>
      <c r="DG90" s="645"/>
      <c r="DH90" s="645"/>
      <c r="DI90" s="645"/>
      <c r="DJ90" s="645"/>
      <c r="DK90" s="645"/>
      <c r="DL90" s="645"/>
      <c r="DM90" s="645"/>
      <c r="DN90" s="645"/>
      <c r="DO90" s="645"/>
      <c r="DP90" s="645"/>
      <c r="DQ90" s="645"/>
      <c r="DR90" s="645"/>
      <c r="DS90" s="645"/>
      <c r="DT90" s="645"/>
      <c r="DU90" s="645"/>
      <c r="DV90" s="645"/>
      <c r="DW90" s="645"/>
      <c r="DX90" s="645"/>
      <c r="DY90" s="645"/>
      <c r="DZ90" s="645"/>
      <c r="EA90" s="645"/>
      <c r="EB90" s="645"/>
      <c r="EC90" s="645"/>
      <c r="ED90" s="645"/>
      <c r="EE90" s="645"/>
      <c r="EF90" s="645"/>
      <c r="EG90" s="645"/>
      <c r="EH90" s="645"/>
      <c r="EI90" s="645"/>
      <c r="EJ90" s="645"/>
      <c r="EK90" s="645"/>
      <c r="EL90" s="645"/>
      <c r="EM90" s="645"/>
      <c r="EN90" s="645"/>
      <c r="EO90" s="645"/>
      <c r="EP90" s="645"/>
      <c r="EQ90" s="645"/>
      <c r="ER90" s="645"/>
      <c r="ES90" s="645"/>
      <c r="ET90" s="645"/>
      <c r="EU90" s="645"/>
      <c r="EV90" s="645"/>
      <c r="EW90" s="645"/>
      <c r="EX90" s="645"/>
      <c r="EY90" s="645"/>
      <c r="EZ90" s="645"/>
      <c r="FA90" s="645"/>
      <c r="FB90" s="645"/>
      <c r="FC90" s="645"/>
      <c r="FD90" s="645"/>
      <c r="FE90" s="645"/>
      <c r="FF90" s="645"/>
      <c r="FG90" s="645"/>
      <c r="FH90" s="645"/>
      <c r="FI90" s="645"/>
      <c r="FJ90" s="645"/>
      <c r="FK90" s="645"/>
      <c r="FL90" s="645"/>
      <c r="FM90" s="645"/>
      <c r="FN90" s="645"/>
      <c r="FO90" s="645"/>
      <c r="FP90" s="645"/>
      <c r="FQ90" s="645"/>
      <c r="FR90" s="645"/>
      <c r="FS90" s="645"/>
      <c r="FT90" s="645"/>
      <c r="FU90" s="645"/>
      <c r="FV90" s="645"/>
      <c r="FW90" s="645"/>
      <c r="FX90" s="645"/>
      <c r="FY90" s="645"/>
      <c r="FZ90" s="645"/>
      <c r="GA90" s="645"/>
      <c r="GB90" s="645"/>
      <c r="GC90" s="645"/>
      <c r="GD90" s="645"/>
      <c r="GE90" s="645"/>
      <c r="GF90" s="645"/>
      <c r="GG90" s="645"/>
      <c r="GH90" s="645"/>
      <c r="GI90" s="645"/>
      <c r="GJ90" s="645"/>
      <c r="GK90" s="645"/>
      <c r="GL90" s="645"/>
      <c r="GM90" s="645"/>
      <c r="GN90" s="645"/>
      <c r="GO90" s="645"/>
      <c r="GP90" s="645"/>
      <c r="GQ90" s="645"/>
      <c r="GR90" s="645"/>
      <c r="GS90" s="645"/>
      <c r="GT90" s="645"/>
      <c r="GU90" s="645"/>
      <c r="GV90" s="645"/>
      <c r="GW90" s="645"/>
      <c r="GX90" s="645"/>
      <c r="GY90" s="645"/>
      <c r="GZ90" s="645"/>
      <c r="HA90" s="645"/>
      <c r="HB90" s="645"/>
      <c r="HC90" s="645"/>
      <c r="HD90" s="645"/>
      <c r="HE90" s="645"/>
      <c r="HF90" s="645"/>
      <c r="HG90" s="645"/>
      <c r="HH90" s="645"/>
      <c r="HI90" s="645"/>
      <c r="HJ90" s="645"/>
      <c r="HK90" s="645"/>
      <c r="HL90" s="645"/>
      <c r="HM90" s="645"/>
      <c r="HN90" s="645"/>
      <c r="HO90" s="645"/>
      <c r="HP90" s="645"/>
      <c r="HQ90" s="645"/>
      <c r="HR90" s="645"/>
      <c r="HS90" s="645"/>
      <c r="HT90" s="645"/>
      <c r="HU90" s="645"/>
      <c r="HV90" s="645"/>
      <c r="HW90" s="645"/>
      <c r="HX90" s="645"/>
      <c r="HY90" s="645"/>
      <c r="HZ90" s="645"/>
      <c r="IA90" s="645"/>
      <c r="IB90" s="645"/>
      <c r="IC90" s="645"/>
      <c r="ID90" s="645"/>
    </row>
    <row r="91" spans="1:238" s="58" customFormat="1" ht="25.5">
      <c r="A91" s="645"/>
      <c r="B91" s="851" t="s">
        <v>2826</v>
      </c>
      <c r="C91" s="753"/>
      <c r="D91" s="644"/>
      <c r="E91" s="644"/>
      <c r="F91" s="768"/>
      <c r="G91" s="850"/>
      <c r="H91" s="850"/>
      <c r="I91" s="850"/>
      <c r="J91" s="850"/>
      <c r="K91" s="645"/>
      <c r="L91" s="645"/>
      <c r="M91" s="645"/>
      <c r="N91" s="645"/>
      <c r="O91" s="645"/>
      <c r="P91" s="645"/>
      <c r="Q91" s="645"/>
      <c r="R91" s="645"/>
      <c r="S91" s="645"/>
      <c r="T91" s="645"/>
      <c r="U91" s="645"/>
      <c r="V91" s="645"/>
      <c r="W91" s="645"/>
      <c r="X91" s="645"/>
      <c r="Y91" s="645"/>
      <c r="Z91" s="645"/>
      <c r="AA91" s="645"/>
      <c r="AB91" s="645"/>
      <c r="AC91" s="645"/>
      <c r="AD91" s="645"/>
      <c r="AE91" s="645"/>
      <c r="AF91" s="645"/>
      <c r="AG91" s="645"/>
      <c r="AH91" s="645"/>
      <c r="AI91" s="645"/>
      <c r="AJ91" s="645"/>
      <c r="AK91" s="645"/>
      <c r="AL91" s="645"/>
      <c r="AM91" s="645"/>
      <c r="AN91" s="645"/>
      <c r="AO91" s="645"/>
      <c r="AP91" s="645"/>
      <c r="AQ91" s="645"/>
      <c r="AR91" s="645"/>
      <c r="AS91" s="645"/>
      <c r="AT91" s="645"/>
      <c r="AU91" s="645"/>
      <c r="AV91" s="645"/>
      <c r="AW91" s="645"/>
      <c r="AX91" s="645"/>
      <c r="AY91" s="645"/>
      <c r="AZ91" s="645"/>
      <c r="BA91" s="645"/>
      <c r="BB91" s="645"/>
      <c r="BC91" s="645"/>
      <c r="BD91" s="645"/>
      <c r="BE91" s="645"/>
      <c r="BF91" s="645"/>
      <c r="BG91" s="645"/>
      <c r="BH91" s="645"/>
      <c r="BI91" s="645"/>
      <c r="BJ91" s="645"/>
      <c r="BK91" s="645"/>
      <c r="BL91" s="645"/>
      <c r="BM91" s="645"/>
      <c r="BN91" s="645"/>
      <c r="BO91" s="645"/>
      <c r="BP91" s="645"/>
      <c r="BQ91" s="645"/>
      <c r="BR91" s="645"/>
      <c r="BS91" s="645"/>
      <c r="BT91" s="645"/>
      <c r="BU91" s="645"/>
      <c r="BV91" s="645"/>
      <c r="BW91" s="645"/>
      <c r="BX91" s="645"/>
      <c r="BY91" s="645"/>
      <c r="BZ91" s="645"/>
      <c r="CA91" s="645"/>
      <c r="CB91" s="645"/>
      <c r="CC91" s="645"/>
      <c r="CD91" s="645"/>
      <c r="CE91" s="645"/>
      <c r="CF91" s="645"/>
      <c r="CG91" s="645"/>
      <c r="CH91" s="645"/>
      <c r="CI91" s="645"/>
      <c r="CJ91" s="645"/>
      <c r="CK91" s="645"/>
      <c r="CL91" s="645"/>
      <c r="CM91" s="645"/>
      <c r="CN91" s="645"/>
      <c r="CO91" s="645"/>
      <c r="CP91" s="645"/>
      <c r="CQ91" s="645"/>
      <c r="CR91" s="645"/>
      <c r="CS91" s="645"/>
      <c r="CT91" s="645"/>
      <c r="CU91" s="645"/>
      <c r="CV91" s="645"/>
      <c r="CW91" s="645"/>
      <c r="CX91" s="645"/>
      <c r="CY91" s="645"/>
      <c r="CZ91" s="645"/>
      <c r="DA91" s="645"/>
      <c r="DB91" s="645"/>
      <c r="DC91" s="645"/>
      <c r="DD91" s="645"/>
      <c r="DE91" s="645"/>
      <c r="DF91" s="645"/>
      <c r="DG91" s="645"/>
      <c r="DH91" s="645"/>
      <c r="DI91" s="645"/>
      <c r="DJ91" s="645"/>
      <c r="DK91" s="645"/>
      <c r="DL91" s="645"/>
      <c r="DM91" s="645"/>
      <c r="DN91" s="645"/>
      <c r="DO91" s="645"/>
      <c r="DP91" s="645"/>
      <c r="DQ91" s="645"/>
      <c r="DR91" s="645"/>
      <c r="DS91" s="645"/>
      <c r="DT91" s="645"/>
      <c r="DU91" s="645"/>
      <c r="DV91" s="645"/>
      <c r="DW91" s="645"/>
      <c r="DX91" s="645"/>
      <c r="DY91" s="645"/>
      <c r="DZ91" s="645"/>
      <c r="EA91" s="645"/>
      <c r="EB91" s="645"/>
      <c r="EC91" s="645"/>
      <c r="ED91" s="645"/>
      <c r="EE91" s="645"/>
      <c r="EF91" s="645"/>
      <c r="EG91" s="645"/>
      <c r="EH91" s="645"/>
      <c r="EI91" s="645"/>
      <c r="EJ91" s="645"/>
      <c r="EK91" s="645"/>
      <c r="EL91" s="645"/>
      <c r="EM91" s="645"/>
      <c r="EN91" s="645"/>
      <c r="EO91" s="645"/>
      <c r="EP91" s="645"/>
      <c r="EQ91" s="645"/>
      <c r="ER91" s="645"/>
      <c r="ES91" s="645"/>
      <c r="ET91" s="645"/>
      <c r="EU91" s="645"/>
      <c r="EV91" s="645"/>
      <c r="EW91" s="645"/>
      <c r="EX91" s="645"/>
      <c r="EY91" s="645"/>
      <c r="EZ91" s="645"/>
      <c r="FA91" s="645"/>
      <c r="FB91" s="645"/>
      <c r="FC91" s="645"/>
      <c r="FD91" s="645"/>
      <c r="FE91" s="645"/>
      <c r="FF91" s="645"/>
      <c r="FG91" s="645"/>
      <c r="FH91" s="645"/>
      <c r="FI91" s="645"/>
      <c r="FJ91" s="645"/>
      <c r="FK91" s="645"/>
      <c r="FL91" s="645"/>
      <c r="FM91" s="645"/>
      <c r="FN91" s="645"/>
      <c r="FO91" s="645"/>
      <c r="FP91" s="645"/>
      <c r="FQ91" s="645"/>
      <c r="FR91" s="645"/>
      <c r="FS91" s="645"/>
      <c r="FT91" s="645"/>
      <c r="FU91" s="645"/>
      <c r="FV91" s="645"/>
      <c r="FW91" s="645"/>
      <c r="FX91" s="645"/>
      <c r="FY91" s="645"/>
      <c r="FZ91" s="645"/>
      <c r="GA91" s="645"/>
      <c r="GB91" s="645"/>
      <c r="GC91" s="645"/>
      <c r="GD91" s="645"/>
      <c r="GE91" s="645"/>
      <c r="GF91" s="645"/>
      <c r="GG91" s="645"/>
      <c r="GH91" s="645"/>
      <c r="GI91" s="645"/>
      <c r="GJ91" s="645"/>
      <c r="GK91" s="645"/>
      <c r="GL91" s="645"/>
      <c r="GM91" s="645"/>
      <c r="GN91" s="645"/>
      <c r="GO91" s="645"/>
      <c r="GP91" s="645"/>
      <c r="GQ91" s="645"/>
      <c r="GR91" s="645"/>
      <c r="GS91" s="645"/>
      <c r="GT91" s="645"/>
      <c r="GU91" s="645"/>
      <c r="GV91" s="645"/>
      <c r="GW91" s="645"/>
      <c r="GX91" s="645"/>
      <c r="GY91" s="645"/>
      <c r="GZ91" s="645"/>
      <c r="HA91" s="645"/>
      <c r="HB91" s="645"/>
      <c r="HC91" s="645"/>
      <c r="HD91" s="645"/>
      <c r="HE91" s="645"/>
      <c r="HF91" s="645"/>
      <c r="HG91" s="645"/>
      <c r="HH91" s="645"/>
      <c r="HI91" s="645"/>
      <c r="HJ91" s="645"/>
      <c r="HK91" s="645"/>
      <c r="HL91" s="645"/>
      <c r="HM91" s="645"/>
      <c r="HN91" s="645"/>
      <c r="HO91" s="645"/>
      <c r="HP91" s="645"/>
      <c r="HQ91" s="645"/>
      <c r="HR91" s="645"/>
      <c r="HS91" s="645"/>
      <c r="HT91" s="645"/>
      <c r="HU91" s="645"/>
      <c r="HV91" s="645"/>
      <c r="HW91" s="645"/>
      <c r="HX91" s="645"/>
      <c r="HY91" s="645"/>
      <c r="HZ91" s="645"/>
      <c r="IA91" s="645"/>
      <c r="IB91" s="645"/>
      <c r="IC91" s="645"/>
      <c r="ID91" s="645"/>
    </row>
    <row r="92" spans="1:238" s="58" customFormat="1">
      <c r="A92" s="645"/>
      <c r="B92" s="757" t="s">
        <v>2827</v>
      </c>
      <c r="C92" s="743" t="s">
        <v>429</v>
      </c>
      <c r="D92" s="852">
        <f>D87</f>
        <v>4</v>
      </c>
      <c r="E92" s="745"/>
      <c r="F92" s="853">
        <f>E92*D92</f>
        <v>0</v>
      </c>
      <c r="G92" s="850"/>
      <c r="H92" s="850"/>
      <c r="I92" s="850"/>
      <c r="J92" s="850"/>
      <c r="K92" s="645"/>
      <c r="L92" s="645"/>
      <c r="M92" s="645"/>
      <c r="N92" s="645"/>
      <c r="O92" s="645"/>
      <c r="P92" s="645"/>
      <c r="Q92" s="645"/>
      <c r="R92" s="645"/>
      <c r="S92" s="645"/>
      <c r="T92" s="645"/>
      <c r="U92" s="645"/>
      <c r="V92" s="645"/>
      <c r="W92" s="645"/>
      <c r="X92" s="645"/>
      <c r="Y92" s="645"/>
      <c r="Z92" s="645"/>
      <c r="AA92" s="645"/>
      <c r="AB92" s="645"/>
      <c r="AC92" s="645"/>
      <c r="AD92" s="645"/>
      <c r="AE92" s="645"/>
      <c r="AF92" s="645"/>
      <c r="AG92" s="645"/>
      <c r="AH92" s="645"/>
      <c r="AI92" s="645"/>
      <c r="AJ92" s="645"/>
      <c r="AK92" s="645"/>
      <c r="AL92" s="645"/>
      <c r="AM92" s="645"/>
      <c r="AN92" s="645"/>
      <c r="AO92" s="645"/>
      <c r="AP92" s="645"/>
      <c r="AQ92" s="645"/>
      <c r="AR92" s="645"/>
      <c r="AS92" s="645"/>
      <c r="AT92" s="645"/>
      <c r="AU92" s="645"/>
      <c r="AV92" s="645"/>
      <c r="AW92" s="645"/>
      <c r="AX92" s="645"/>
      <c r="AY92" s="645"/>
      <c r="AZ92" s="645"/>
      <c r="BA92" s="645"/>
      <c r="BB92" s="645"/>
      <c r="BC92" s="645"/>
      <c r="BD92" s="645"/>
      <c r="BE92" s="645"/>
      <c r="BF92" s="645"/>
      <c r="BG92" s="645"/>
      <c r="BH92" s="645"/>
      <c r="BI92" s="645"/>
      <c r="BJ92" s="645"/>
      <c r="BK92" s="645"/>
      <c r="BL92" s="645"/>
      <c r="BM92" s="645"/>
      <c r="BN92" s="645"/>
      <c r="BO92" s="645"/>
      <c r="BP92" s="645"/>
      <c r="BQ92" s="645"/>
      <c r="BR92" s="645"/>
      <c r="BS92" s="645"/>
      <c r="BT92" s="645"/>
      <c r="BU92" s="645"/>
      <c r="BV92" s="645"/>
      <c r="BW92" s="645"/>
      <c r="BX92" s="645"/>
      <c r="BY92" s="645"/>
      <c r="BZ92" s="645"/>
      <c r="CA92" s="645"/>
      <c r="CB92" s="645"/>
      <c r="CC92" s="645"/>
      <c r="CD92" s="645"/>
      <c r="CE92" s="645"/>
      <c r="CF92" s="645"/>
      <c r="CG92" s="645"/>
      <c r="CH92" s="645"/>
      <c r="CI92" s="645"/>
      <c r="CJ92" s="645"/>
      <c r="CK92" s="645"/>
      <c r="CL92" s="645"/>
      <c r="CM92" s="645"/>
      <c r="CN92" s="645"/>
      <c r="CO92" s="645"/>
      <c r="CP92" s="645"/>
      <c r="CQ92" s="645"/>
      <c r="CR92" s="645"/>
      <c r="CS92" s="645"/>
      <c r="CT92" s="645"/>
      <c r="CU92" s="645"/>
      <c r="CV92" s="645"/>
      <c r="CW92" s="645"/>
      <c r="CX92" s="645"/>
      <c r="CY92" s="645"/>
      <c r="CZ92" s="645"/>
      <c r="DA92" s="645"/>
      <c r="DB92" s="645"/>
      <c r="DC92" s="645"/>
      <c r="DD92" s="645"/>
      <c r="DE92" s="645"/>
      <c r="DF92" s="645"/>
      <c r="DG92" s="645"/>
      <c r="DH92" s="645"/>
      <c r="DI92" s="645"/>
      <c r="DJ92" s="645"/>
      <c r="DK92" s="645"/>
      <c r="DL92" s="645"/>
      <c r="DM92" s="645"/>
      <c r="DN92" s="645"/>
      <c r="DO92" s="645"/>
      <c r="DP92" s="645"/>
      <c r="DQ92" s="645"/>
      <c r="DR92" s="645"/>
      <c r="DS92" s="645"/>
      <c r="DT92" s="645"/>
      <c r="DU92" s="645"/>
      <c r="DV92" s="645"/>
      <c r="DW92" s="645"/>
      <c r="DX92" s="645"/>
      <c r="DY92" s="645"/>
      <c r="DZ92" s="645"/>
      <c r="EA92" s="645"/>
      <c r="EB92" s="645"/>
      <c r="EC92" s="645"/>
      <c r="ED92" s="645"/>
      <c r="EE92" s="645"/>
      <c r="EF92" s="645"/>
      <c r="EG92" s="645"/>
      <c r="EH92" s="645"/>
      <c r="EI92" s="645"/>
      <c r="EJ92" s="645"/>
      <c r="EK92" s="645"/>
      <c r="EL92" s="645"/>
      <c r="EM92" s="645"/>
      <c r="EN92" s="645"/>
      <c r="EO92" s="645"/>
      <c r="EP92" s="645"/>
      <c r="EQ92" s="645"/>
      <c r="ER92" s="645"/>
      <c r="ES92" s="645"/>
      <c r="ET92" s="645"/>
      <c r="EU92" s="645"/>
      <c r="EV92" s="645"/>
      <c r="EW92" s="645"/>
      <c r="EX92" s="645"/>
      <c r="EY92" s="645"/>
      <c r="EZ92" s="645"/>
      <c r="FA92" s="645"/>
      <c r="FB92" s="645"/>
      <c r="FC92" s="645"/>
      <c r="FD92" s="645"/>
      <c r="FE92" s="645"/>
      <c r="FF92" s="645"/>
      <c r="FG92" s="645"/>
      <c r="FH92" s="645"/>
      <c r="FI92" s="645"/>
      <c r="FJ92" s="645"/>
      <c r="FK92" s="645"/>
      <c r="FL92" s="645"/>
      <c r="FM92" s="645"/>
      <c r="FN92" s="645"/>
      <c r="FO92" s="645"/>
      <c r="FP92" s="645"/>
      <c r="FQ92" s="645"/>
      <c r="FR92" s="645"/>
      <c r="FS92" s="645"/>
      <c r="FT92" s="645"/>
      <c r="FU92" s="645"/>
      <c r="FV92" s="645"/>
      <c r="FW92" s="645"/>
      <c r="FX92" s="645"/>
      <c r="FY92" s="645"/>
      <c r="FZ92" s="645"/>
      <c r="GA92" s="645"/>
      <c r="GB92" s="645"/>
      <c r="GC92" s="645"/>
      <c r="GD92" s="645"/>
      <c r="GE92" s="645"/>
      <c r="GF92" s="645"/>
      <c r="GG92" s="645"/>
      <c r="GH92" s="645"/>
      <c r="GI92" s="645"/>
      <c r="GJ92" s="645"/>
      <c r="GK92" s="645"/>
      <c r="GL92" s="645"/>
      <c r="GM92" s="645"/>
      <c r="GN92" s="645"/>
      <c r="GO92" s="645"/>
      <c r="GP92" s="645"/>
      <c r="GQ92" s="645"/>
      <c r="GR92" s="645"/>
      <c r="GS92" s="645"/>
      <c r="GT92" s="645"/>
      <c r="GU92" s="645"/>
      <c r="GV92" s="645"/>
      <c r="GW92" s="645"/>
      <c r="GX92" s="645"/>
      <c r="GY92" s="645"/>
      <c r="GZ92" s="645"/>
      <c r="HA92" s="645"/>
      <c r="HB92" s="645"/>
      <c r="HC92" s="645"/>
      <c r="HD92" s="645"/>
      <c r="HE92" s="645"/>
      <c r="HF92" s="645"/>
      <c r="HG92" s="645"/>
      <c r="HH92" s="645"/>
      <c r="HI92" s="645"/>
      <c r="HJ92" s="645"/>
      <c r="HK92" s="645"/>
      <c r="HL92" s="645"/>
      <c r="HM92" s="645"/>
      <c r="HN92" s="645"/>
      <c r="HO92" s="645"/>
      <c r="HP92" s="645"/>
      <c r="HQ92" s="645"/>
      <c r="HR92" s="645"/>
      <c r="HS92" s="645"/>
      <c r="HT92" s="645"/>
      <c r="HU92" s="645"/>
      <c r="HV92" s="645"/>
      <c r="HW92" s="645"/>
      <c r="HX92" s="645"/>
      <c r="HY92" s="645"/>
      <c r="HZ92" s="645"/>
      <c r="IA92" s="645"/>
      <c r="IB92" s="645"/>
      <c r="IC92" s="645"/>
      <c r="ID92" s="645"/>
    </row>
    <row r="93" spans="1:238" s="58" customFormat="1">
      <c r="A93" s="645"/>
      <c r="B93" s="854"/>
      <c r="C93" s="753"/>
      <c r="D93" s="644"/>
      <c r="E93" s="644"/>
      <c r="F93" s="768"/>
      <c r="G93" s="850"/>
      <c r="H93" s="850"/>
      <c r="I93" s="850"/>
      <c r="J93" s="850"/>
      <c r="K93" s="645"/>
      <c r="L93" s="645"/>
      <c r="M93" s="645"/>
      <c r="N93" s="645"/>
      <c r="O93" s="645"/>
      <c r="P93" s="645"/>
      <c r="Q93" s="645"/>
      <c r="R93" s="645"/>
      <c r="S93" s="645"/>
      <c r="T93" s="645"/>
      <c r="U93" s="645"/>
      <c r="V93" s="645"/>
      <c r="W93" s="645"/>
      <c r="X93" s="645"/>
      <c r="Y93" s="645"/>
      <c r="Z93" s="645"/>
      <c r="AA93" s="645"/>
      <c r="AB93" s="645"/>
      <c r="AC93" s="645"/>
      <c r="AD93" s="645"/>
      <c r="AE93" s="645"/>
      <c r="AF93" s="645"/>
      <c r="AG93" s="645"/>
      <c r="AH93" s="645"/>
      <c r="AI93" s="645"/>
      <c r="AJ93" s="645"/>
      <c r="AK93" s="645"/>
      <c r="AL93" s="645"/>
      <c r="AM93" s="645"/>
      <c r="AN93" s="645"/>
      <c r="AO93" s="645"/>
      <c r="AP93" s="645"/>
      <c r="AQ93" s="645"/>
      <c r="AR93" s="645"/>
      <c r="AS93" s="645"/>
      <c r="AT93" s="645"/>
      <c r="AU93" s="645"/>
      <c r="AV93" s="645"/>
      <c r="AW93" s="645"/>
      <c r="AX93" s="645"/>
      <c r="AY93" s="645"/>
      <c r="AZ93" s="645"/>
      <c r="BA93" s="645"/>
      <c r="BB93" s="645"/>
      <c r="BC93" s="645"/>
      <c r="BD93" s="645"/>
      <c r="BE93" s="645"/>
      <c r="BF93" s="645"/>
      <c r="BG93" s="645"/>
      <c r="BH93" s="645"/>
      <c r="BI93" s="645"/>
      <c r="BJ93" s="645"/>
      <c r="BK93" s="645"/>
      <c r="BL93" s="645"/>
      <c r="BM93" s="645"/>
      <c r="BN93" s="645"/>
      <c r="BO93" s="645"/>
      <c r="BP93" s="645"/>
      <c r="BQ93" s="645"/>
      <c r="BR93" s="645"/>
      <c r="BS93" s="645"/>
      <c r="BT93" s="645"/>
      <c r="BU93" s="645"/>
      <c r="BV93" s="645"/>
      <c r="BW93" s="645"/>
      <c r="BX93" s="645"/>
      <c r="BY93" s="645"/>
      <c r="BZ93" s="645"/>
      <c r="CA93" s="645"/>
      <c r="CB93" s="645"/>
      <c r="CC93" s="645"/>
      <c r="CD93" s="645"/>
      <c r="CE93" s="645"/>
      <c r="CF93" s="645"/>
      <c r="CG93" s="645"/>
      <c r="CH93" s="645"/>
      <c r="CI93" s="645"/>
      <c r="CJ93" s="645"/>
      <c r="CK93" s="645"/>
      <c r="CL93" s="645"/>
      <c r="CM93" s="645"/>
      <c r="CN93" s="645"/>
      <c r="CO93" s="645"/>
      <c r="CP93" s="645"/>
      <c r="CQ93" s="645"/>
      <c r="CR93" s="645"/>
      <c r="CS93" s="645"/>
      <c r="CT93" s="645"/>
      <c r="CU93" s="645"/>
      <c r="CV93" s="645"/>
      <c r="CW93" s="645"/>
      <c r="CX93" s="645"/>
      <c r="CY93" s="645"/>
      <c r="CZ93" s="645"/>
      <c r="DA93" s="645"/>
      <c r="DB93" s="645"/>
      <c r="DC93" s="645"/>
      <c r="DD93" s="645"/>
      <c r="DE93" s="645"/>
      <c r="DF93" s="645"/>
      <c r="DG93" s="645"/>
      <c r="DH93" s="645"/>
      <c r="DI93" s="645"/>
      <c r="DJ93" s="645"/>
      <c r="DK93" s="645"/>
      <c r="DL93" s="645"/>
      <c r="DM93" s="645"/>
      <c r="DN93" s="645"/>
      <c r="DO93" s="645"/>
      <c r="DP93" s="645"/>
      <c r="DQ93" s="645"/>
      <c r="DR93" s="645"/>
      <c r="DS93" s="645"/>
      <c r="DT93" s="645"/>
      <c r="DU93" s="645"/>
      <c r="DV93" s="645"/>
      <c r="DW93" s="645"/>
      <c r="DX93" s="645"/>
      <c r="DY93" s="645"/>
      <c r="DZ93" s="645"/>
      <c r="EA93" s="645"/>
      <c r="EB93" s="645"/>
      <c r="EC93" s="645"/>
      <c r="ED93" s="645"/>
      <c r="EE93" s="645"/>
      <c r="EF93" s="645"/>
      <c r="EG93" s="645"/>
      <c r="EH93" s="645"/>
      <c r="EI93" s="645"/>
      <c r="EJ93" s="645"/>
      <c r="EK93" s="645"/>
      <c r="EL93" s="645"/>
      <c r="EM93" s="645"/>
      <c r="EN93" s="645"/>
      <c r="EO93" s="645"/>
      <c r="EP93" s="645"/>
      <c r="EQ93" s="645"/>
      <c r="ER93" s="645"/>
      <c r="ES93" s="645"/>
      <c r="ET93" s="645"/>
      <c r="EU93" s="645"/>
      <c r="EV93" s="645"/>
      <c r="EW93" s="645"/>
      <c r="EX93" s="645"/>
      <c r="EY93" s="645"/>
      <c r="EZ93" s="645"/>
      <c r="FA93" s="645"/>
      <c r="FB93" s="645"/>
      <c r="FC93" s="645"/>
      <c r="FD93" s="645"/>
      <c r="FE93" s="645"/>
      <c r="FF93" s="645"/>
      <c r="FG93" s="645"/>
      <c r="FH93" s="645"/>
      <c r="FI93" s="645"/>
      <c r="FJ93" s="645"/>
      <c r="FK93" s="645"/>
      <c r="FL93" s="645"/>
      <c r="FM93" s="645"/>
      <c r="FN93" s="645"/>
      <c r="FO93" s="645"/>
      <c r="FP93" s="645"/>
      <c r="FQ93" s="645"/>
      <c r="FR93" s="645"/>
      <c r="FS93" s="645"/>
      <c r="FT93" s="645"/>
      <c r="FU93" s="645"/>
      <c r="FV93" s="645"/>
      <c r="FW93" s="645"/>
      <c r="FX93" s="645"/>
      <c r="FY93" s="645"/>
      <c r="FZ93" s="645"/>
      <c r="GA93" s="645"/>
      <c r="GB93" s="645"/>
      <c r="GC93" s="645"/>
      <c r="GD93" s="645"/>
      <c r="GE93" s="645"/>
      <c r="GF93" s="645"/>
      <c r="GG93" s="645"/>
      <c r="GH93" s="645"/>
      <c r="GI93" s="645"/>
      <c r="GJ93" s="645"/>
      <c r="GK93" s="645"/>
      <c r="GL93" s="645"/>
      <c r="GM93" s="645"/>
      <c r="GN93" s="645"/>
      <c r="GO93" s="645"/>
      <c r="GP93" s="645"/>
      <c r="GQ93" s="645"/>
      <c r="GR93" s="645"/>
      <c r="GS93" s="645"/>
      <c r="GT93" s="645"/>
      <c r="GU93" s="645"/>
      <c r="GV93" s="645"/>
      <c r="GW93" s="645"/>
      <c r="GX93" s="645"/>
      <c r="GY93" s="645"/>
      <c r="GZ93" s="645"/>
      <c r="HA93" s="645"/>
      <c r="HB93" s="645"/>
      <c r="HC93" s="645"/>
      <c r="HD93" s="645"/>
      <c r="HE93" s="645"/>
      <c r="HF93" s="645"/>
      <c r="HG93" s="645"/>
      <c r="HH93" s="645"/>
      <c r="HI93" s="645"/>
      <c r="HJ93" s="645"/>
      <c r="HK93" s="645"/>
      <c r="HL93" s="645"/>
      <c r="HM93" s="645"/>
      <c r="HN93" s="645"/>
      <c r="HO93" s="645"/>
      <c r="HP93" s="645"/>
      <c r="HQ93" s="645"/>
      <c r="HR93" s="645"/>
      <c r="HS93" s="645"/>
      <c r="HT93" s="645"/>
      <c r="HU93" s="645"/>
      <c r="HV93" s="645"/>
      <c r="HW93" s="645"/>
      <c r="HX93" s="645"/>
      <c r="HY93" s="645"/>
      <c r="HZ93" s="645"/>
      <c r="IA93" s="645"/>
      <c r="IB93" s="645"/>
      <c r="IC93" s="645"/>
      <c r="ID93" s="645"/>
    </row>
    <row r="94" spans="1:238" s="856" customFormat="1" ht="76.5">
      <c r="A94" s="784" t="s">
        <v>2828</v>
      </c>
      <c r="B94" s="752" t="s">
        <v>2829</v>
      </c>
      <c r="C94" s="785"/>
      <c r="D94" s="786"/>
      <c r="E94" s="797"/>
      <c r="F94" s="788"/>
      <c r="G94" s="784"/>
      <c r="H94" s="855"/>
    </row>
    <row r="95" spans="1:238" s="856" customFormat="1">
      <c r="A95" s="784"/>
      <c r="B95" s="857" t="s">
        <v>626</v>
      </c>
      <c r="C95" s="793" t="s">
        <v>448</v>
      </c>
      <c r="D95" s="794">
        <v>1</v>
      </c>
      <c r="E95" s="745"/>
      <c r="F95" s="795">
        <f>E95*D95</f>
        <v>0</v>
      </c>
      <c r="G95" s="784"/>
      <c r="H95" s="855"/>
    </row>
    <row r="96" spans="1:238" s="791" customFormat="1">
      <c r="A96" s="784"/>
      <c r="B96" s="805"/>
      <c r="C96" s="784"/>
      <c r="D96" s="807"/>
      <c r="E96" s="858"/>
      <c r="F96" s="788"/>
      <c r="G96" s="784"/>
      <c r="H96" s="855"/>
      <c r="I96" s="856"/>
      <c r="J96" s="856"/>
      <c r="K96" s="856"/>
      <c r="L96" s="856"/>
    </row>
    <row r="97" spans="1:12" s="645" customFormat="1" ht="25.5">
      <c r="A97" s="727" t="s">
        <v>2830</v>
      </c>
      <c r="B97" s="59" t="s">
        <v>2831</v>
      </c>
      <c r="C97" s="725"/>
      <c r="D97" s="749"/>
      <c r="E97" s="169"/>
      <c r="F97" s="728"/>
      <c r="G97" s="725"/>
      <c r="H97" s="725"/>
      <c r="I97" s="168"/>
      <c r="J97" s="168"/>
      <c r="K97" s="168"/>
      <c r="L97" s="168"/>
    </row>
    <row r="98" spans="1:12" s="645" customFormat="1" ht="38.25">
      <c r="A98" s="725"/>
      <c r="B98" s="59" t="s">
        <v>3621</v>
      </c>
      <c r="C98" s="725"/>
      <c r="D98" s="749"/>
      <c r="E98" s="811"/>
      <c r="F98" s="728"/>
      <c r="G98" s="725"/>
      <c r="H98" s="725"/>
      <c r="I98" s="168"/>
      <c r="J98" s="168"/>
      <c r="K98" s="168"/>
      <c r="L98" s="168"/>
    </row>
    <row r="99" spans="1:12" s="645" customFormat="1" ht="51">
      <c r="A99" s="725"/>
      <c r="B99" s="59" t="s">
        <v>2812</v>
      </c>
      <c r="C99" s="725"/>
      <c r="D99" s="749"/>
      <c r="E99" s="811"/>
      <c r="F99" s="728"/>
      <c r="G99" s="725"/>
      <c r="H99" s="725"/>
      <c r="I99" s="168"/>
      <c r="J99" s="168"/>
      <c r="K99" s="168"/>
      <c r="L99" s="168"/>
    </row>
    <row r="100" spans="1:12" s="645" customFormat="1" ht="51">
      <c r="A100" s="725"/>
      <c r="B100" s="59" t="s">
        <v>2813</v>
      </c>
      <c r="C100" s="725"/>
      <c r="D100" s="749"/>
      <c r="E100" s="811"/>
      <c r="F100" s="728"/>
      <c r="G100" s="725"/>
      <c r="H100" s="725"/>
      <c r="I100" s="168"/>
      <c r="J100" s="168"/>
      <c r="K100" s="168"/>
      <c r="L100" s="168"/>
    </row>
    <row r="101" spans="1:12" s="645" customFormat="1" ht="89.25">
      <c r="A101" s="725"/>
      <c r="B101" s="59" t="s">
        <v>2814</v>
      </c>
      <c r="C101" s="758"/>
      <c r="D101" s="738"/>
      <c r="E101" s="840"/>
      <c r="F101" s="728"/>
      <c r="G101" s="725"/>
      <c r="H101" s="725"/>
      <c r="I101" s="168"/>
      <c r="J101" s="168"/>
      <c r="K101" s="168"/>
      <c r="L101" s="168"/>
    </row>
    <row r="102" spans="1:12" s="645" customFormat="1" ht="38.25">
      <c r="A102" s="725"/>
      <c r="B102" s="59" t="s">
        <v>2815</v>
      </c>
      <c r="C102" s="758"/>
      <c r="D102" s="738"/>
      <c r="E102" s="840"/>
      <c r="F102" s="728"/>
      <c r="G102" s="725"/>
      <c r="H102" s="725"/>
      <c r="I102" s="168"/>
      <c r="J102" s="168"/>
      <c r="K102" s="168"/>
      <c r="L102" s="168"/>
    </row>
    <row r="103" spans="1:12" s="645" customFormat="1" ht="25.5">
      <c r="A103" s="725"/>
      <c r="B103" s="765" t="s">
        <v>2707</v>
      </c>
      <c r="C103" s="758"/>
      <c r="D103" s="738"/>
      <c r="E103" s="739"/>
      <c r="F103" s="728"/>
      <c r="G103" s="725"/>
      <c r="H103" s="725"/>
      <c r="I103" s="168"/>
      <c r="J103" s="168"/>
      <c r="K103" s="168"/>
      <c r="L103" s="168"/>
    </row>
    <row r="104" spans="1:12" s="645" customFormat="1">
      <c r="A104" s="643"/>
      <c r="B104" s="757" t="s">
        <v>2816</v>
      </c>
      <c r="C104" s="743" t="s">
        <v>430</v>
      </c>
      <c r="D104" s="744">
        <v>25</v>
      </c>
      <c r="E104" s="745"/>
      <c r="F104" s="746">
        <f>E104*D104</f>
        <v>0</v>
      </c>
      <c r="G104" s="643"/>
      <c r="H104" s="643"/>
    </row>
    <row r="105" spans="1:12" s="645" customFormat="1">
      <c r="A105" s="643"/>
      <c r="B105" s="757" t="s">
        <v>2817</v>
      </c>
      <c r="C105" s="743" t="s">
        <v>430</v>
      </c>
      <c r="D105" s="744">
        <v>50</v>
      </c>
      <c r="E105" s="745"/>
      <c r="F105" s="746">
        <f>E105*D105</f>
        <v>0</v>
      </c>
      <c r="G105" s="643"/>
      <c r="H105" s="643"/>
    </row>
    <row r="106" spans="1:12" s="645" customFormat="1">
      <c r="A106" s="725"/>
      <c r="B106" s="748"/>
      <c r="C106" s="758"/>
      <c r="D106" s="738"/>
      <c r="E106" s="739"/>
      <c r="F106" s="728"/>
      <c r="G106" s="725"/>
      <c r="H106" s="725"/>
      <c r="I106" s="168"/>
      <c r="J106" s="168"/>
      <c r="K106" s="168"/>
      <c r="L106" s="168"/>
    </row>
    <row r="107" spans="1:12" s="645" customFormat="1" ht="25.5">
      <c r="A107" s="727" t="s">
        <v>2832</v>
      </c>
      <c r="B107" s="59" t="s">
        <v>2833</v>
      </c>
      <c r="C107" s="753"/>
      <c r="D107" s="644"/>
      <c r="E107" s="644"/>
      <c r="F107" s="768"/>
    </row>
    <row r="108" spans="1:12" s="645" customFormat="1" ht="127.5">
      <c r="A108" s="736"/>
      <c r="B108" s="59" t="s">
        <v>2834</v>
      </c>
      <c r="C108" s="643"/>
      <c r="D108" s="608"/>
      <c r="E108" s="859"/>
      <c r="F108" s="768"/>
      <c r="H108" s="860"/>
    </row>
    <row r="109" spans="1:12" s="645" customFormat="1">
      <c r="A109" s="861"/>
      <c r="B109" s="742" t="s">
        <v>2835</v>
      </c>
      <c r="C109" s="743" t="s">
        <v>429</v>
      </c>
      <c r="D109" s="852">
        <v>4</v>
      </c>
      <c r="E109" s="745"/>
      <c r="F109" s="853">
        <f>E109*D109</f>
        <v>0</v>
      </c>
      <c r="H109" s="860"/>
    </row>
    <row r="110" spans="1:12" s="645" customFormat="1">
      <c r="A110" s="736"/>
      <c r="B110" s="59"/>
      <c r="C110" s="643"/>
      <c r="D110" s="608"/>
      <c r="E110" s="644"/>
      <c r="F110" s="768"/>
    </row>
    <row r="111" spans="1:12" s="645" customFormat="1" ht="25.5">
      <c r="A111" s="727" t="s">
        <v>2836</v>
      </c>
      <c r="B111" s="59" t="s">
        <v>2837</v>
      </c>
      <c r="C111" s="753"/>
      <c r="D111" s="644"/>
      <c r="E111" s="644"/>
      <c r="F111" s="768"/>
    </row>
    <row r="112" spans="1:12" s="645" customFormat="1" ht="89.25">
      <c r="A112" s="736"/>
      <c r="B112" s="59" t="s">
        <v>2838</v>
      </c>
      <c r="C112" s="643"/>
      <c r="D112" s="608"/>
      <c r="E112" s="859"/>
      <c r="F112" s="768"/>
      <c r="H112" s="860"/>
    </row>
    <row r="113" spans="1:12" s="645" customFormat="1">
      <c r="A113" s="861"/>
      <c r="B113" s="742" t="s">
        <v>2835</v>
      </c>
      <c r="C113" s="743" t="s">
        <v>429</v>
      </c>
      <c r="D113" s="852">
        <f>D109</f>
        <v>4</v>
      </c>
      <c r="E113" s="745"/>
      <c r="F113" s="853">
        <f>E113*D113</f>
        <v>0</v>
      </c>
      <c r="H113" s="860"/>
    </row>
    <row r="114" spans="1:12" s="645" customFormat="1">
      <c r="A114" s="736"/>
      <c r="B114" s="59"/>
      <c r="C114" s="643"/>
      <c r="D114" s="608"/>
      <c r="E114" s="644"/>
      <c r="F114" s="768"/>
    </row>
    <row r="115" spans="1:12" s="645" customFormat="1" ht="25.5">
      <c r="A115" s="727" t="s">
        <v>2839</v>
      </c>
      <c r="B115" s="59" t="s">
        <v>2840</v>
      </c>
      <c r="C115" s="753"/>
      <c r="D115" s="644"/>
      <c r="E115" s="644"/>
      <c r="F115" s="768"/>
    </row>
    <row r="116" spans="1:12" s="645" customFormat="1" ht="140.25">
      <c r="A116" s="736"/>
      <c r="B116" s="59" t="s">
        <v>639</v>
      </c>
      <c r="C116" s="643"/>
      <c r="D116" s="608"/>
      <c r="E116" s="859"/>
      <c r="F116" s="768"/>
      <c r="H116" s="860"/>
    </row>
    <row r="117" spans="1:12" s="645" customFormat="1">
      <c r="A117" s="861"/>
      <c r="B117" s="742" t="s">
        <v>2841</v>
      </c>
      <c r="C117" s="743" t="s">
        <v>430</v>
      </c>
      <c r="D117" s="852">
        <v>40</v>
      </c>
      <c r="E117" s="745"/>
      <c r="F117" s="853">
        <f>E117*D117</f>
        <v>0</v>
      </c>
      <c r="H117" s="860"/>
    </row>
    <row r="118" spans="1:12" s="645" customFormat="1">
      <c r="A118" s="736"/>
      <c r="B118" s="59"/>
      <c r="C118" s="643"/>
      <c r="D118" s="608"/>
      <c r="E118" s="644"/>
      <c r="F118" s="768"/>
    </row>
    <row r="119" spans="1:12" s="791" customFormat="1" ht="63.75">
      <c r="A119" s="784" t="s">
        <v>2842</v>
      </c>
      <c r="B119" s="752" t="s">
        <v>2843</v>
      </c>
      <c r="C119" s="784"/>
      <c r="D119" s="807"/>
      <c r="E119" s="862"/>
      <c r="F119" s="788"/>
      <c r="G119" s="784"/>
      <c r="H119" s="855"/>
      <c r="I119" s="856"/>
      <c r="J119" s="856"/>
      <c r="K119" s="856"/>
      <c r="L119" s="856"/>
    </row>
    <row r="120" spans="1:12" s="791" customFormat="1" ht="63.75">
      <c r="A120" s="784"/>
      <c r="B120" s="752" t="s">
        <v>2844</v>
      </c>
      <c r="C120" s="784"/>
      <c r="D120" s="807"/>
      <c r="E120" s="862"/>
      <c r="F120" s="788"/>
      <c r="G120" s="784"/>
      <c r="H120" s="855"/>
      <c r="I120" s="856"/>
      <c r="J120" s="856"/>
      <c r="K120" s="856"/>
      <c r="L120" s="856"/>
    </row>
    <row r="121" spans="1:12" s="791" customFormat="1">
      <c r="A121" s="784"/>
      <c r="B121" s="857" t="s">
        <v>1639</v>
      </c>
      <c r="C121" s="793" t="s">
        <v>430</v>
      </c>
      <c r="D121" s="794">
        <v>16.75</v>
      </c>
      <c r="E121" s="745"/>
      <c r="F121" s="795">
        <f>E121*D121</f>
        <v>0</v>
      </c>
      <c r="G121" s="784"/>
      <c r="H121" s="855"/>
      <c r="I121" s="856"/>
      <c r="J121" s="856"/>
      <c r="K121" s="856"/>
      <c r="L121" s="856"/>
    </row>
    <row r="122" spans="1:12" s="791" customFormat="1">
      <c r="A122" s="784"/>
      <c r="B122" s="796"/>
      <c r="C122" s="785"/>
      <c r="D122" s="786"/>
      <c r="E122" s="797"/>
      <c r="F122" s="788"/>
      <c r="G122" s="784"/>
      <c r="H122" s="855"/>
      <c r="I122" s="856"/>
      <c r="J122" s="856"/>
      <c r="K122" s="856"/>
      <c r="L122" s="856"/>
    </row>
    <row r="123" spans="1:12" s="645" customFormat="1" ht="25.5">
      <c r="A123" s="727" t="s">
        <v>2845</v>
      </c>
      <c r="B123" s="59" t="s">
        <v>2846</v>
      </c>
      <c r="C123" s="643"/>
      <c r="D123" s="608"/>
      <c r="E123" s="644"/>
      <c r="F123" s="768"/>
    </row>
    <row r="124" spans="1:12" s="168" customFormat="1" ht="127.5">
      <c r="A124" s="863"/>
      <c r="B124" s="59" t="s">
        <v>2847</v>
      </c>
      <c r="C124" s="725"/>
      <c r="D124" s="749"/>
      <c r="E124" s="169"/>
      <c r="F124" s="728"/>
      <c r="G124" s="725"/>
      <c r="H124" s="725"/>
    </row>
    <row r="125" spans="1:12" s="645" customFormat="1">
      <c r="A125" s="643"/>
      <c r="B125" s="742" t="s">
        <v>447</v>
      </c>
      <c r="C125" s="743" t="s">
        <v>448</v>
      </c>
      <c r="D125" s="744">
        <v>1</v>
      </c>
      <c r="E125" s="745"/>
      <c r="F125" s="746">
        <f>E125*D125</f>
        <v>0</v>
      </c>
      <c r="G125" s="643"/>
      <c r="H125" s="864"/>
    </row>
    <row r="126" spans="1:12" s="168" customFormat="1">
      <c r="A126" s="725"/>
      <c r="B126" s="810"/>
      <c r="C126" s="758"/>
      <c r="D126" s="738"/>
      <c r="E126" s="739"/>
      <c r="F126" s="728"/>
      <c r="G126" s="725"/>
      <c r="H126" s="760"/>
    </row>
    <row r="127" spans="1:12" s="645" customFormat="1">
      <c r="A127" s="750"/>
      <c r="B127" s="1410" t="s">
        <v>2714</v>
      </c>
      <c r="C127" s="1410"/>
      <c r="D127" s="838"/>
      <c r="E127" s="839"/>
      <c r="F127" s="751">
        <f>SUM(F70:F125)</f>
        <v>0</v>
      </c>
      <c r="G127" s="725"/>
      <c r="H127" s="725"/>
      <c r="I127" s="168"/>
      <c r="J127" s="168"/>
      <c r="K127" s="168"/>
      <c r="L127" s="168"/>
    </row>
    <row r="128" spans="1:12" s="645" customFormat="1">
      <c r="A128" s="727"/>
      <c r="B128" s="59"/>
      <c r="C128" s="725"/>
      <c r="D128" s="749"/>
      <c r="E128" s="169"/>
      <c r="F128" s="728"/>
      <c r="G128" s="725"/>
      <c r="H128" s="725"/>
      <c r="I128" s="168"/>
      <c r="J128" s="168"/>
      <c r="K128" s="168"/>
      <c r="L128" s="168"/>
    </row>
    <row r="129" spans="1:12" s="645" customFormat="1">
      <c r="A129" s="727"/>
      <c r="B129" s="63"/>
      <c r="C129" s="725"/>
      <c r="D129" s="749"/>
      <c r="E129" s="169"/>
      <c r="F129" s="728"/>
      <c r="G129" s="725"/>
      <c r="H129" s="726"/>
      <c r="I129" s="726"/>
      <c r="J129" s="726"/>
      <c r="K129" s="726"/>
      <c r="L129" s="726"/>
    </row>
    <row r="130" spans="1:12" s="168" customFormat="1">
      <c r="A130" s="729" t="s">
        <v>450</v>
      </c>
      <c r="B130" s="1410" t="s">
        <v>2848</v>
      </c>
      <c r="C130" s="1410"/>
      <c r="D130" s="1410"/>
      <c r="E130" s="1410"/>
      <c r="F130" s="1410"/>
      <c r="G130" s="725"/>
      <c r="H130" s="726"/>
      <c r="I130" s="726"/>
      <c r="J130" s="726"/>
      <c r="K130" s="726"/>
      <c r="L130" s="726"/>
    </row>
    <row r="131" spans="1:12" ht="17.25" customHeight="1">
      <c r="A131" s="736"/>
      <c r="B131" s="737"/>
      <c r="C131" s="722"/>
      <c r="D131" s="738"/>
      <c r="E131" s="739"/>
    </row>
    <row r="132" spans="1:12" ht="17.25" customHeight="1">
      <c r="A132" s="736"/>
      <c r="B132" s="737" t="s">
        <v>569</v>
      </c>
      <c r="C132" s="722"/>
      <c r="D132" s="738"/>
      <c r="E132" s="739"/>
    </row>
    <row r="133" spans="1:12" ht="63.75">
      <c r="B133" s="740" t="s">
        <v>3622</v>
      </c>
      <c r="C133" s="760"/>
      <c r="F133" s="761"/>
    </row>
    <row r="134" spans="1:12" ht="76.5">
      <c r="B134" s="762" t="s">
        <v>3623</v>
      </c>
      <c r="C134" s="760"/>
      <c r="F134" s="761"/>
    </row>
    <row r="135" spans="1:12" ht="102">
      <c r="B135" s="762" t="s">
        <v>2849</v>
      </c>
      <c r="C135" s="760"/>
      <c r="F135" s="761"/>
    </row>
    <row r="136" spans="1:12" ht="89.25">
      <c r="B136" s="762" t="s">
        <v>2718</v>
      </c>
      <c r="C136" s="760"/>
      <c r="F136" s="761"/>
    </row>
    <row r="137" spans="1:12" ht="63.75">
      <c r="B137" s="762" t="s">
        <v>2719</v>
      </c>
      <c r="C137" s="760"/>
      <c r="F137" s="761"/>
    </row>
    <row r="138" spans="1:12">
      <c r="B138" s="762"/>
      <c r="C138" s="760"/>
      <c r="F138" s="761"/>
    </row>
    <row r="139" spans="1:12" ht="25.5">
      <c r="A139" s="727" t="s">
        <v>583</v>
      </c>
      <c r="B139" s="740" t="s">
        <v>2721</v>
      </c>
      <c r="C139" s="722"/>
      <c r="D139" s="738"/>
      <c r="E139" s="739"/>
    </row>
    <row r="140" spans="1:12" s="645" customFormat="1" ht="153">
      <c r="A140" s="727"/>
      <c r="B140" s="59" t="s">
        <v>2850</v>
      </c>
      <c r="C140" s="722"/>
      <c r="D140" s="738"/>
      <c r="E140" s="739"/>
      <c r="F140" s="728"/>
      <c r="G140" s="725"/>
      <c r="H140" s="726"/>
      <c r="I140" s="726"/>
      <c r="J140" s="726"/>
      <c r="K140" s="726"/>
      <c r="L140" s="726"/>
    </row>
    <row r="141" spans="1:12" s="645" customFormat="1">
      <c r="A141" s="741"/>
      <c r="B141" s="742" t="s">
        <v>1354</v>
      </c>
      <c r="C141" s="743" t="s">
        <v>419</v>
      </c>
      <c r="D141" s="744">
        <v>20</v>
      </c>
      <c r="E141" s="745"/>
      <c r="F141" s="746">
        <f>E141*D141</f>
        <v>0</v>
      </c>
      <c r="G141" s="643"/>
      <c r="H141" s="747"/>
      <c r="I141" s="747"/>
      <c r="J141" s="747"/>
      <c r="K141" s="747"/>
      <c r="L141" s="747"/>
    </row>
    <row r="142" spans="1:12" s="645" customFormat="1">
      <c r="A142" s="727"/>
      <c r="B142" s="748"/>
      <c r="C142" s="725"/>
      <c r="D142" s="749"/>
      <c r="E142" s="169"/>
      <c r="F142" s="728"/>
      <c r="G142" s="725"/>
      <c r="H142" s="726"/>
      <c r="I142" s="726"/>
      <c r="J142" s="726"/>
      <c r="K142" s="726"/>
      <c r="L142" s="726"/>
    </row>
    <row r="143" spans="1:12" ht="38.25">
      <c r="A143" s="727" t="s">
        <v>584</v>
      </c>
      <c r="B143" s="740" t="s">
        <v>2851</v>
      </c>
      <c r="C143" s="722"/>
      <c r="D143" s="738"/>
      <c r="E143" s="739"/>
    </row>
    <row r="144" spans="1:12" s="645" customFormat="1" ht="165.75">
      <c r="A144" s="727"/>
      <c r="B144" s="59" t="s">
        <v>2852</v>
      </c>
      <c r="C144" s="722"/>
      <c r="D144" s="738"/>
      <c r="E144" s="739"/>
      <c r="F144" s="728"/>
      <c r="G144" s="725"/>
      <c r="H144" s="726"/>
      <c r="I144" s="726"/>
      <c r="J144" s="726"/>
      <c r="K144" s="726"/>
      <c r="L144" s="726"/>
    </row>
    <row r="145" spans="1:12" s="645" customFormat="1" ht="25.5">
      <c r="A145" s="741"/>
      <c r="B145" s="245" t="s">
        <v>2685</v>
      </c>
      <c r="C145" s="753"/>
      <c r="D145" s="754"/>
      <c r="E145" s="755"/>
      <c r="F145" s="756"/>
      <c r="G145" s="643"/>
      <c r="H145" s="747"/>
      <c r="I145" s="747"/>
      <c r="J145" s="747"/>
      <c r="K145" s="747"/>
      <c r="L145" s="747"/>
    </row>
    <row r="146" spans="1:12" s="645" customFormat="1">
      <c r="A146" s="741"/>
      <c r="B146" s="757" t="s">
        <v>2733</v>
      </c>
      <c r="C146" s="743" t="s">
        <v>0</v>
      </c>
      <c r="D146" s="744">
        <v>9.6</v>
      </c>
      <c r="E146" s="745"/>
      <c r="F146" s="746">
        <f>E146*D146</f>
        <v>0</v>
      </c>
      <c r="G146" s="643"/>
      <c r="H146" s="747"/>
      <c r="I146" s="747"/>
      <c r="J146" s="747"/>
      <c r="K146" s="747"/>
      <c r="L146" s="747"/>
    </row>
    <row r="147" spans="1:12" s="645" customFormat="1">
      <c r="A147" s="741"/>
      <c r="B147" s="757" t="s">
        <v>2734</v>
      </c>
      <c r="C147" s="743" t="s">
        <v>0</v>
      </c>
      <c r="D147" s="744">
        <v>2.4</v>
      </c>
      <c r="E147" s="745"/>
      <c r="F147" s="746">
        <f>E147*D147</f>
        <v>0</v>
      </c>
      <c r="G147" s="643"/>
      <c r="H147" s="747"/>
      <c r="I147" s="747"/>
      <c r="J147" s="747"/>
      <c r="K147" s="747"/>
      <c r="L147" s="747"/>
    </row>
    <row r="148" spans="1:12" s="645" customFormat="1">
      <c r="A148" s="727"/>
      <c r="B148" s="748"/>
      <c r="C148" s="725"/>
      <c r="D148" s="749"/>
      <c r="E148" s="169"/>
      <c r="F148" s="728"/>
      <c r="G148" s="725"/>
      <c r="H148" s="726"/>
      <c r="I148" s="726"/>
      <c r="J148" s="726"/>
      <c r="K148" s="726"/>
      <c r="L148" s="726"/>
    </row>
    <row r="149" spans="1:12" ht="25.5">
      <c r="A149" s="727" t="s">
        <v>585</v>
      </c>
      <c r="B149" s="740" t="s">
        <v>2736</v>
      </c>
      <c r="C149" s="722"/>
      <c r="D149" s="738"/>
      <c r="E149" s="739"/>
    </row>
    <row r="150" spans="1:12" s="645" customFormat="1" ht="165.75">
      <c r="A150" s="727"/>
      <c r="B150" s="59" t="s">
        <v>2737</v>
      </c>
      <c r="C150" s="722"/>
      <c r="D150" s="738"/>
      <c r="E150" s="739"/>
      <c r="F150" s="728"/>
      <c r="G150" s="725"/>
      <c r="H150" s="726"/>
      <c r="I150" s="726"/>
      <c r="J150" s="726"/>
      <c r="K150" s="726"/>
      <c r="L150" s="726"/>
    </row>
    <row r="151" spans="1:12" s="645" customFormat="1" ht="25.5">
      <c r="A151" s="727"/>
      <c r="B151" s="59" t="s">
        <v>2853</v>
      </c>
      <c r="C151" s="722"/>
      <c r="D151" s="738"/>
      <c r="E151" s="739"/>
      <c r="F151" s="728"/>
      <c r="G151" s="725"/>
      <c r="H151" s="726"/>
      <c r="I151" s="726"/>
      <c r="J151" s="726"/>
      <c r="K151" s="726"/>
      <c r="L151" s="726"/>
    </row>
    <row r="152" spans="1:12" s="645" customFormat="1" ht="76.5">
      <c r="A152" s="727"/>
      <c r="B152" s="59" t="s">
        <v>3624</v>
      </c>
      <c r="C152" s="722"/>
      <c r="D152" s="738"/>
      <c r="E152" s="739"/>
      <c r="F152" s="728"/>
      <c r="G152" s="725"/>
      <c r="H152" s="726"/>
      <c r="I152" s="726"/>
      <c r="J152" s="726"/>
      <c r="K152" s="726"/>
      <c r="L152" s="726"/>
    </row>
    <row r="153" spans="1:12" s="645" customFormat="1">
      <c r="A153" s="741"/>
      <c r="B153" s="767" t="s">
        <v>447</v>
      </c>
      <c r="C153" s="743" t="s">
        <v>448</v>
      </c>
      <c r="D153" s="744">
        <v>1</v>
      </c>
      <c r="E153" s="745"/>
      <c r="F153" s="746">
        <f>E153*D153</f>
        <v>0</v>
      </c>
      <c r="G153" s="643"/>
      <c r="H153" s="747"/>
      <c r="I153" s="747"/>
      <c r="J153" s="747"/>
      <c r="K153" s="747"/>
      <c r="L153" s="747"/>
    </row>
    <row r="154" spans="1:12" s="645" customFormat="1">
      <c r="A154" s="727"/>
      <c r="B154" s="748"/>
      <c r="C154" s="725"/>
      <c r="D154" s="749"/>
      <c r="E154" s="169"/>
      <c r="F154" s="728"/>
      <c r="G154" s="725"/>
      <c r="H154" s="726"/>
      <c r="I154" s="726"/>
      <c r="J154" s="726"/>
      <c r="K154" s="726"/>
      <c r="L154" s="726"/>
    </row>
    <row r="155" spans="1:12" ht="25.5">
      <c r="A155" s="727" t="s">
        <v>586</v>
      </c>
      <c r="B155" s="740" t="s">
        <v>2740</v>
      </c>
      <c r="C155" s="722"/>
      <c r="D155" s="738"/>
      <c r="E155" s="739"/>
    </row>
    <row r="156" spans="1:12" s="645" customFormat="1" ht="102">
      <c r="A156" s="727"/>
      <c r="B156" s="59" t="s">
        <v>2691</v>
      </c>
      <c r="C156" s="722"/>
      <c r="D156" s="738"/>
      <c r="E156" s="739"/>
      <c r="F156" s="728"/>
      <c r="G156" s="725"/>
      <c r="H156" s="726"/>
      <c r="I156" s="726"/>
      <c r="J156" s="726"/>
      <c r="K156" s="726"/>
      <c r="L156" s="726"/>
    </row>
    <row r="157" spans="1:12" s="645" customFormat="1" ht="25.5">
      <c r="A157" s="741"/>
      <c r="B157" s="742" t="s">
        <v>2692</v>
      </c>
      <c r="C157" s="743" t="s">
        <v>0</v>
      </c>
      <c r="D157" s="744">
        <v>6</v>
      </c>
      <c r="E157" s="745"/>
      <c r="F157" s="746">
        <f>E157*D157</f>
        <v>0</v>
      </c>
      <c r="G157" s="643"/>
      <c r="H157" s="747"/>
      <c r="I157" s="747"/>
      <c r="J157" s="747"/>
      <c r="K157" s="747"/>
      <c r="L157" s="747"/>
    </row>
    <row r="158" spans="1:12" s="645" customFormat="1">
      <c r="A158" s="727"/>
      <c r="B158" s="748"/>
      <c r="C158" s="725"/>
      <c r="D158" s="749"/>
      <c r="E158" s="169"/>
      <c r="F158" s="728"/>
      <c r="G158" s="725"/>
      <c r="H158" s="726"/>
      <c r="I158" s="726"/>
      <c r="J158" s="726"/>
      <c r="K158" s="726"/>
      <c r="L158" s="726"/>
    </row>
    <row r="159" spans="1:12" ht="25.5">
      <c r="A159" s="727" t="s">
        <v>587</v>
      </c>
      <c r="B159" s="740" t="s">
        <v>2854</v>
      </c>
      <c r="C159" s="722"/>
      <c r="D159" s="738"/>
      <c r="E159" s="739"/>
    </row>
    <row r="160" spans="1:12" s="645" customFormat="1" ht="114.75">
      <c r="A160" s="727"/>
      <c r="B160" s="59" t="s">
        <v>3625</v>
      </c>
      <c r="C160" s="722"/>
      <c r="D160" s="738"/>
      <c r="E160" s="739"/>
      <c r="F160" s="728"/>
      <c r="G160" s="725"/>
      <c r="H160" s="726"/>
      <c r="I160" s="726"/>
      <c r="J160" s="726"/>
      <c r="K160" s="726"/>
      <c r="L160" s="726"/>
    </row>
    <row r="161" spans="1:13" s="645" customFormat="1" ht="45.75">
      <c r="A161" s="727"/>
      <c r="B161" s="59" t="s">
        <v>3626</v>
      </c>
      <c r="C161" s="722"/>
      <c r="D161" s="738"/>
      <c r="E161" s="739"/>
      <c r="F161" s="728"/>
      <c r="G161" s="725"/>
      <c r="H161" s="726"/>
      <c r="I161" s="726"/>
      <c r="J161" s="726"/>
      <c r="K161" s="726"/>
      <c r="L161" s="726"/>
    </row>
    <row r="162" spans="1:13" s="645" customFormat="1" ht="63.75">
      <c r="A162" s="727"/>
      <c r="B162" s="59" t="s">
        <v>2855</v>
      </c>
      <c r="C162" s="722"/>
      <c r="D162" s="738"/>
      <c r="E162" s="739"/>
      <c r="F162" s="728"/>
      <c r="G162" s="725"/>
      <c r="H162" s="726"/>
      <c r="I162" s="726"/>
      <c r="J162" s="726"/>
      <c r="K162" s="726"/>
      <c r="L162" s="726"/>
    </row>
    <row r="163" spans="1:13" s="645" customFormat="1">
      <c r="A163" s="741"/>
      <c r="B163" s="767" t="s">
        <v>447</v>
      </c>
      <c r="C163" s="743" t="s">
        <v>448</v>
      </c>
      <c r="D163" s="744">
        <v>1</v>
      </c>
      <c r="E163" s="745"/>
      <c r="F163" s="746">
        <f>E163*D163</f>
        <v>0</v>
      </c>
      <c r="G163" s="643"/>
      <c r="H163" s="747"/>
      <c r="I163" s="747"/>
      <c r="J163" s="747"/>
      <c r="K163" s="747"/>
      <c r="L163" s="747"/>
    </row>
    <row r="164" spans="1:13" s="645" customFormat="1">
      <c r="A164" s="727"/>
      <c r="B164" s="748"/>
      <c r="C164" s="725"/>
      <c r="D164" s="749"/>
      <c r="E164" s="169"/>
      <c r="F164" s="728"/>
      <c r="G164" s="725"/>
      <c r="H164" s="726"/>
      <c r="I164" s="726"/>
      <c r="J164" s="726"/>
      <c r="K164" s="726"/>
      <c r="L164" s="726"/>
    </row>
    <row r="165" spans="1:13" ht="25.5">
      <c r="A165" s="727" t="s">
        <v>588</v>
      </c>
      <c r="B165" s="740" t="s">
        <v>2745</v>
      </c>
      <c r="C165" s="722"/>
      <c r="D165" s="738"/>
      <c r="E165" s="739"/>
    </row>
    <row r="166" spans="1:13" s="645" customFormat="1" ht="293.25">
      <c r="A166" s="727"/>
      <c r="B166" s="59" t="s">
        <v>2694</v>
      </c>
      <c r="C166" s="722"/>
      <c r="D166" s="738"/>
      <c r="E166" s="739"/>
      <c r="F166" s="728"/>
      <c r="G166" s="725"/>
      <c r="H166" s="726"/>
      <c r="I166" s="726"/>
      <c r="J166" s="726"/>
      <c r="K166" s="726"/>
      <c r="L166" s="726"/>
    </row>
    <row r="167" spans="1:13" s="645" customFormat="1" ht="25.5">
      <c r="A167" s="741"/>
      <c r="B167" s="742" t="s">
        <v>2692</v>
      </c>
      <c r="C167" s="743" t="s">
        <v>0</v>
      </c>
      <c r="D167" s="744">
        <v>3.6</v>
      </c>
      <c r="E167" s="745"/>
      <c r="F167" s="746">
        <f>E167*D167</f>
        <v>0</v>
      </c>
      <c r="G167" s="643"/>
      <c r="H167" s="747"/>
      <c r="I167" s="747"/>
      <c r="J167" s="747"/>
      <c r="K167" s="747"/>
      <c r="L167" s="747"/>
    </row>
    <row r="168" spans="1:13" s="645" customFormat="1">
      <c r="A168" s="727"/>
      <c r="B168" s="748"/>
      <c r="C168" s="725"/>
      <c r="D168" s="749"/>
      <c r="E168" s="169"/>
      <c r="F168" s="728"/>
      <c r="G168" s="725"/>
      <c r="H168" s="726"/>
      <c r="I168" s="726"/>
      <c r="J168" s="726"/>
      <c r="K168" s="726"/>
      <c r="L168" s="726"/>
    </row>
    <row r="169" spans="1:13" ht="25.5">
      <c r="A169" s="727" t="s">
        <v>589</v>
      </c>
      <c r="B169" s="740" t="s">
        <v>2747</v>
      </c>
      <c r="C169" s="722"/>
      <c r="D169" s="738"/>
      <c r="E169" s="739"/>
    </row>
    <row r="170" spans="1:13" s="645" customFormat="1" ht="165.75">
      <c r="A170" s="727"/>
      <c r="B170" s="435" t="s">
        <v>2856</v>
      </c>
      <c r="C170" s="722"/>
      <c r="D170" s="738"/>
      <c r="E170" s="739"/>
      <c r="F170" s="728"/>
      <c r="G170" s="725"/>
      <c r="H170" s="726"/>
      <c r="I170" s="726"/>
      <c r="J170" s="726"/>
      <c r="K170" s="726"/>
      <c r="L170" s="726"/>
    </row>
    <row r="171" spans="1:13" s="645" customFormat="1" ht="25.5">
      <c r="A171" s="741"/>
      <c r="B171" s="742" t="s">
        <v>2692</v>
      </c>
      <c r="C171" s="743" t="s">
        <v>0</v>
      </c>
      <c r="D171" s="744">
        <v>6</v>
      </c>
      <c r="E171" s="745"/>
      <c r="F171" s="746">
        <f>E171*D171</f>
        <v>0</v>
      </c>
      <c r="G171" s="643"/>
      <c r="H171" s="747"/>
      <c r="I171" s="747"/>
      <c r="J171" s="747"/>
      <c r="K171" s="747"/>
      <c r="L171" s="747"/>
    </row>
    <row r="172" spans="1:13" s="645" customFormat="1">
      <c r="A172" s="727"/>
      <c r="B172" s="748"/>
      <c r="C172" s="725"/>
      <c r="D172" s="749"/>
      <c r="E172" s="169"/>
      <c r="F172" s="728"/>
      <c r="G172" s="725"/>
      <c r="H172" s="726"/>
      <c r="I172" s="726"/>
      <c r="J172" s="726"/>
      <c r="K172" s="726"/>
      <c r="L172" s="726"/>
    </row>
    <row r="173" spans="1:13" ht="38.25">
      <c r="A173" s="727" t="s">
        <v>2857</v>
      </c>
      <c r="B173" s="740" t="s">
        <v>2858</v>
      </c>
      <c r="C173" s="722"/>
      <c r="D173" s="738"/>
      <c r="E173" s="739"/>
    </row>
    <row r="174" spans="1:13" s="865" customFormat="1" ht="38.25">
      <c r="A174" s="736"/>
      <c r="B174" s="59" t="s">
        <v>2751</v>
      </c>
      <c r="C174" s="643"/>
      <c r="D174" s="608"/>
      <c r="E174" s="644"/>
      <c r="F174" s="768"/>
      <c r="G174" s="645"/>
      <c r="H174" s="645"/>
      <c r="I174" s="645"/>
      <c r="J174" s="645"/>
      <c r="K174" s="645"/>
      <c r="L174" s="645"/>
      <c r="M174" s="645"/>
    </row>
    <row r="175" spans="1:13" s="865" customFormat="1" ht="76.5">
      <c r="A175" s="736"/>
      <c r="B175" s="59" t="s">
        <v>1362</v>
      </c>
      <c r="C175" s="643"/>
      <c r="D175" s="608"/>
      <c r="E175" s="644"/>
      <c r="F175" s="768"/>
    </row>
    <row r="176" spans="1:13" s="865" customFormat="1" ht="76.5">
      <c r="A176" s="736"/>
      <c r="B176" s="59" t="s">
        <v>1363</v>
      </c>
      <c r="C176" s="643"/>
      <c r="D176" s="608"/>
      <c r="E176" s="644"/>
      <c r="F176" s="768"/>
    </row>
    <row r="177" spans="1:234" s="865" customFormat="1" ht="51">
      <c r="A177" s="736"/>
      <c r="B177" s="59" t="s">
        <v>1364</v>
      </c>
      <c r="C177" s="643"/>
      <c r="D177" s="608"/>
      <c r="E177" s="644"/>
      <c r="F177" s="768"/>
    </row>
    <row r="178" spans="1:234" s="865" customFormat="1" ht="89.25">
      <c r="A178" s="736"/>
      <c r="B178" s="59" t="s">
        <v>1365</v>
      </c>
      <c r="C178" s="643"/>
      <c r="D178" s="608"/>
      <c r="E178" s="644"/>
      <c r="F178" s="768"/>
    </row>
    <row r="179" spans="1:234" s="865" customFormat="1" ht="51">
      <c r="A179" s="736"/>
      <c r="B179" s="59" t="s">
        <v>2752</v>
      </c>
      <c r="C179" s="643"/>
      <c r="D179" s="608"/>
      <c r="E179" s="644"/>
      <c r="F179" s="768"/>
    </row>
    <row r="180" spans="1:234" s="865" customFormat="1" ht="38.25">
      <c r="A180" s="736"/>
      <c r="B180" s="59" t="s">
        <v>2753</v>
      </c>
      <c r="C180" s="643"/>
      <c r="D180" s="608"/>
      <c r="E180" s="644"/>
      <c r="F180" s="768"/>
    </row>
    <row r="181" spans="1:234" s="865" customFormat="1" ht="76.5">
      <c r="A181" s="736"/>
      <c r="B181" s="59" t="s">
        <v>1368</v>
      </c>
      <c r="C181" s="643"/>
      <c r="D181" s="608"/>
      <c r="E181" s="644"/>
      <c r="F181" s="768"/>
    </row>
    <row r="182" spans="1:234" s="865" customFormat="1" ht="51">
      <c r="A182" s="736"/>
      <c r="B182" s="59" t="s">
        <v>1369</v>
      </c>
      <c r="C182" s="643"/>
      <c r="D182" s="608"/>
      <c r="E182" s="608"/>
      <c r="F182" s="768"/>
    </row>
    <row r="183" spans="1:234" s="645" customFormat="1" ht="38.25">
      <c r="A183" s="741"/>
      <c r="B183" s="245" t="s">
        <v>1370</v>
      </c>
      <c r="C183" s="753"/>
      <c r="D183" s="754"/>
      <c r="E183" s="755"/>
      <c r="F183" s="756"/>
      <c r="G183" s="643"/>
      <c r="H183" s="747"/>
      <c r="I183" s="747"/>
      <c r="J183" s="747"/>
      <c r="K183" s="747"/>
      <c r="L183" s="747"/>
    </row>
    <row r="184" spans="1:234" s="645" customFormat="1">
      <c r="A184" s="741"/>
      <c r="B184" s="757" t="s">
        <v>2754</v>
      </c>
      <c r="C184" s="743" t="s">
        <v>419</v>
      </c>
      <c r="D184" s="744">
        <v>20</v>
      </c>
      <c r="E184" s="745"/>
      <c r="F184" s="746">
        <f>E184*D184</f>
        <v>0</v>
      </c>
      <c r="G184" s="643"/>
      <c r="H184" s="747"/>
      <c r="I184" s="747"/>
      <c r="J184" s="747"/>
      <c r="K184" s="747"/>
      <c r="L184" s="747"/>
    </row>
    <row r="185" spans="1:234" s="645" customFormat="1">
      <c r="A185" s="727"/>
      <c r="B185" s="748"/>
      <c r="C185" s="725"/>
      <c r="D185" s="749"/>
      <c r="E185" s="169"/>
      <c r="F185" s="728"/>
      <c r="G185" s="725"/>
      <c r="H185" s="726"/>
      <c r="I185" s="726"/>
      <c r="J185" s="726"/>
      <c r="K185" s="726"/>
      <c r="L185" s="726"/>
    </row>
    <row r="186" spans="1:234" ht="38.25">
      <c r="A186" s="727" t="s">
        <v>2859</v>
      </c>
      <c r="B186" s="740" t="s">
        <v>2860</v>
      </c>
      <c r="C186" s="722"/>
      <c r="D186" s="738"/>
      <c r="E186" s="739"/>
    </row>
    <row r="187" spans="1:234" s="865" customFormat="1" ht="76.5">
      <c r="A187" s="736"/>
      <c r="B187" s="59" t="s">
        <v>2757</v>
      </c>
      <c r="C187" s="643"/>
      <c r="D187" s="608"/>
      <c r="E187" s="644"/>
      <c r="F187" s="768"/>
    </row>
    <row r="188" spans="1:234" s="865" customFormat="1" ht="51">
      <c r="A188" s="736"/>
      <c r="B188" s="59" t="s">
        <v>1375</v>
      </c>
      <c r="C188" s="643"/>
      <c r="D188" s="608"/>
      <c r="E188" s="644"/>
      <c r="F188" s="768"/>
    </row>
    <row r="189" spans="1:234" s="865" customFormat="1" ht="38.25">
      <c r="A189" s="736"/>
      <c r="B189" s="59" t="s">
        <v>1376</v>
      </c>
      <c r="C189" s="643"/>
      <c r="D189" s="608"/>
      <c r="E189" s="644"/>
      <c r="F189" s="768"/>
    </row>
    <row r="190" spans="1:234" s="865" customFormat="1" ht="114.75">
      <c r="A190" s="736"/>
      <c r="B190" s="59" t="s">
        <v>1377</v>
      </c>
      <c r="C190" s="643"/>
      <c r="D190" s="608"/>
      <c r="E190" s="644"/>
      <c r="F190" s="768"/>
      <c r="G190" s="645"/>
      <c r="H190" s="645"/>
      <c r="I190" s="645"/>
      <c r="J190" s="645"/>
      <c r="K190" s="645"/>
      <c r="L190" s="645"/>
      <c r="M190" s="645"/>
      <c r="N190" s="645"/>
      <c r="O190" s="645"/>
      <c r="P190" s="645"/>
      <c r="Q190" s="645"/>
      <c r="R190" s="645"/>
      <c r="S190" s="645"/>
      <c r="T190" s="645"/>
      <c r="U190" s="645"/>
      <c r="V190" s="645"/>
      <c r="W190" s="645"/>
      <c r="X190" s="645"/>
      <c r="Y190" s="645"/>
      <c r="Z190" s="645"/>
      <c r="AA190" s="645"/>
      <c r="AB190" s="645"/>
      <c r="AC190" s="645"/>
      <c r="AD190" s="645"/>
      <c r="AE190" s="645"/>
      <c r="AF190" s="645"/>
      <c r="AG190" s="645"/>
      <c r="AH190" s="645"/>
      <c r="AI190" s="645"/>
      <c r="AJ190" s="645"/>
      <c r="AK190" s="645"/>
      <c r="AL190" s="645"/>
      <c r="AM190" s="645"/>
      <c r="AN190" s="645"/>
      <c r="AO190" s="645"/>
      <c r="AP190" s="645"/>
      <c r="AQ190" s="645"/>
      <c r="AR190" s="645"/>
      <c r="AS190" s="645"/>
      <c r="AT190" s="645"/>
      <c r="AU190" s="645"/>
      <c r="AV190" s="645"/>
      <c r="AW190" s="645"/>
      <c r="AX190" s="645"/>
      <c r="AY190" s="645"/>
      <c r="AZ190" s="645"/>
      <c r="BA190" s="645"/>
      <c r="BB190" s="645"/>
      <c r="BC190" s="645"/>
      <c r="BD190" s="645"/>
      <c r="BE190" s="645"/>
      <c r="BF190" s="645"/>
      <c r="BG190" s="645"/>
      <c r="BH190" s="645"/>
      <c r="BI190" s="645"/>
      <c r="BJ190" s="645"/>
      <c r="BK190" s="645"/>
      <c r="BL190" s="645"/>
      <c r="BM190" s="645"/>
      <c r="BN190" s="645"/>
      <c r="BO190" s="645"/>
      <c r="BP190" s="645"/>
      <c r="BQ190" s="645"/>
      <c r="BR190" s="645"/>
      <c r="BS190" s="645"/>
      <c r="BT190" s="645"/>
      <c r="BU190" s="645"/>
      <c r="BV190" s="645"/>
      <c r="BW190" s="645"/>
      <c r="BX190" s="645"/>
      <c r="BY190" s="645"/>
      <c r="BZ190" s="645"/>
      <c r="CA190" s="645"/>
      <c r="CB190" s="645"/>
      <c r="CC190" s="645"/>
      <c r="CD190" s="645"/>
      <c r="CE190" s="645"/>
      <c r="CF190" s="645"/>
      <c r="CG190" s="645"/>
      <c r="CH190" s="645"/>
      <c r="CI190" s="645"/>
      <c r="CJ190" s="645"/>
      <c r="CK190" s="645"/>
      <c r="CL190" s="645"/>
      <c r="CM190" s="645"/>
      <c r="CN190" s="645"/>
      <c r="CO190" s="645"/>
      <c r="CP190" s="645"/>
      <c r="CQ190" s="645"/>
      <c r="CR190" s="645"/>
      <c r="CS190" s="645"/>
      <c r="CT190" s="645"/>
      <c r="CU190" s="645"/>
      <c r="CV190" s="645"/>
      <c r="CW190" s="645"/>
      <c r="CX190" s="645"/>
      <c r="CY190" s="645"/>
      <c r="CZ190" s="645"/>
      <c r="DA190" s="645"/>
      <c r="DB190" s="645"/>
      <c r="DC190" s="645"/>
      <c r="DD190" s="645"/>
      <c r="DE190" s="645"/>
      <c r="DF190" s="645"/>
      <c r="DG190" s="645"/>
      <c r="DH190" s="645"/>
      <c r="DI190" s="645"/>
      <c r="DJ190" s="645"/>
      <c r="DK190" s="645"/>
      <c r="DL190" s="645"/>
      <c r="DM190" s="645"/>
      <c r="DN190" s="645"/>
      <c r="DO190" s="645"/>
      <c r="DP190" s="645"/>
      <c r="DQ190" s="645"/>
      <c r="DR190" s="645"/>
      <c r="DS190" s="645"/>
      <c r="DT190" s="645"/>
      <c r="DU190" s="645"/>
      <c r="DV190" s="645"/>
      <c r="DW190" s="645"/>
      <c r="DX190" s="645"/>
      <c r="DY190" s="645"/>
      <c r="DZ190" s="645"/>
      <c r="EA190" s="645"/>
      <c r="EB190" s="645"/>
      <c r="EC190" s="645"/>
      <c r="ED190" s="645"/>
      <c r="EE190" s="645"/>
      <c r="EF190" s="645"/>
      <c r="EG190" s="645"/>
      <c r="EH190" s="645"/>
      <c r="EI190" s="645"/>
      <c r="EJ190" s="645"/>
      <c r="EK190" s="645"/>
      <c r="EL190" s="645"/>
      <c r="EM190" s="645"/>
      <c r="EN190" s="645"/>
      <c r="EO190" s="645"/>
      <c r="EP190" s="645"/>
      <c r="EQ190" s="645"/>
      <c r="ER190" s="645"/>
      <c r="ES190" s="645"/>
      <c r="ET190" s="645"/>
      <c r="EU190" s="645"/>
      <c r="EV190" s="645"/>
      <c r="EW190" s="645"/>
      <c r="EX190" s="645"/>
      <c r="EY190" s="645"/>
      <c r="EZ190" s="645"/>
      <c r="FA190" s="645"/>
      <c r="FB190" s="645"/>
      <c r="FC190" s="645"/>
      <c r="FD190" s="645"/>
      <c r="FE190" s="645"/>
      <c r="FF190" s="645"/>
      <c r="FG190" s="645"/>
      <c r="FH190" s="645"/>
      <c r="FI190" s="645"/>
      <c r="FJ190" s="645"/>
      <c r="FK190" s="645"/>
      <c r="FL190" s="645"/>
      <c r="FM190" s="645"/>
      <c r="FN190" s="645"/>
      <c r="FO190" s="645"/>
      <c r="FP190" s="645"/>
      <c r="FQ190" s="645"/>
      <c r="FR190" s="645"/>
      <c r="FS190" s="645"/>
      <c r="FT190" s="645"/>
      <c r="FU190" s="645"/>
      <c r="FV190" s="645"/>
      <c r="FW190" s="645"/>
      <c r="FX190" s="645"/>
      <c r="FY190" s="645"/>
      <c r="FZ190" s="645"/>
      <c r="GA190" s="645"/>
      <c r="GB190" s="645"/>
      <c r="GC190" s="645"/>
      <c r="GD190" s="645"/>
      <c r="GE190" s="645"/>
      <c r="GF190" s="645"/>
      <c r="GG190" s="645"/>
      <c r="GH190" s="645"/>
      <c r="GI190" s="645"/>
      <c r="GJ190" s="645"/>
      <c r="GK190" s="645"/>
      <c r="GL190" s="645"/>
      <c r="GM190" s="645"/>
      <c r="GN190" s="645"/>
      <c r="GO190" s="645"/>
      <c r="GP190" s="645"/>
      <c r="GQ190" s="645"/>
      <c r="GR190" s="645"/>
      <c r="GS190" s="645"/>
      <c r="GT190" s="645"/>
      <c r="GU190" s="645"/>
      <c r="GV190" s="645"/>
      <c r="GW190" s="645"/>
      <c r="GX190" s="645"/>
      <c r="GY190" s="645"/>
      <c r="GZ190" s="645"/>
      <c r="HA190" s="645"/>
      <c r="HB190" s="645"/>
      <c r="HC190" s="645"/>
      <c r="HD190" s="645"/>
      <c r="HE190" s="645"/>
      <c r="HF190" s="645"/>
      <c r="HG190" s="645"/>
      <c r="HH190" s="645"/>
      <c r="HI190" s="645"/>
      <c r="HJ190" s="645"/>
      <c r="HK190" s="645"/>
      <c r="HL190" s="645"/>
      <c r="HM190" s="645"/>
      <c r="HN190" s="645"/>
      <c r="HO190" s="645"/>
      <c r="HP190" s="645"/>
      <c r="HQ190" s="645"/>
      <c r="HR190" s="645"/>
      <c r="HS190" s="645"/>
      <c r="HT190" s="645"/>
      <c r="HU190" s="645"/>
      <c r="HV190" s="645"/>
      <c r="HW190" s="645"/>
      <c r="HX190" s="645"/>
      <c r="HY190" s="645"/>
      <c r="HZ190" s="645"/>
    </row>
    <row r="191" spans="1:234" s="865" customFormat="1" ht="51">
      <c r="A191" s="736"/>
      <c r="B191" s="59" t="s">
        <v>1378</v>
      </c>
      <c r="C191" s="643"/>
      <c r="D191" s="608"/>
      <c r="E191" s="644"/>
      <c r="F191" s="768"/>
      <c r="G191" s="645"/>
      <c r="H191" s="645"/>
      <c r="I191" s="645"/>
      <c r="J191" s="645"/>
      <c r="K191" s="645"/>
      <c r="L191" s="645"/>
      <c r="M191" s="645"/>
      <c r="N191" s="645"/>
      <c r="O191" s="645"/>
      <c r="P191" s="645"/>
      <c r="Q191" s="645"/>
      <c r="R191" s="645"/>
      <c r="S191" s="645"/>
      <c r="T191" s="645"/>
      <c r="U191" s="645"/>
      <c r="V191" s="645"/>
      <c r="W191" s="645"/>
      <c r="X191" s="645"/>
      <c r="Y191" s="645"/>
      <c r="Z191" s="645"/>
      <c r="AA191" s="645"/>
      <c r="AB191" s="645"/>
      <c r="AC191" s="645"/>
      <c r="AD191" s="645"/>
      <c r="AE191" s="645"/>
      <c r="AF191" s="645"/>
      <c r="AG191" s="645"/>
      <c r="AH191" s="645"/>
      <c r="AI191" s="645"/>
      <c r="AJ191" s="645"/>
      <c r="AK191" s="645"/>
      <c r="AL191" s="645"/>
      <c r="AM191" s="645"/>
      <c r="AN191" s="645"/>
      <c r="AO191" s="645"/>
      <c r="AP191" s="645"/>
      <c r="AQ191" s="645"/>
      <c r="AR191" s="645"/>
      <c r="AS191" s="645"/>
      <c r="AT191" s="645"/>
      <c r="AU191" s="645"/>
      <c r="AV191" s="645"/>
      <c r="AW191" s="645"/>
      <c r="AX191" s="645"/>
      <c r="AY191" s="645"/>
      <c r="AZ191" s="645"/>
      <c r="BA191" s="645"/>
      <c r="BB191" s="645"/>
      <c r="BC191" s="645"/>
      <c r="BD191" s="645"/>
      <c r="BE191" s="645"/>
      <c r="BF191" s="645"/>
      <c r="BG191" s="645"/>
      <c r="BH191" s="645"/>
      <c r="BI191" s="645"/>
      <c r="BJ191" s="645"/>
      <c r="BK191" s="645"/>
      <c r="BL191" s="645"/>
      <c r="BM191" s="645"/>
      <c r="BN191" s="645"/>
      <c r="BO191" s="645"/>
      <c r="BP191" s="645"/>
      <c r="BQ191" s="645"/>
      <c r="BR191" s="645"/>
      <c r="BS191" s="645"/>
      <c r="BT191" s="645"/>
      <c r="BU191" s="645"/>
      <c r="BV191" s="645"/>
      <c r="BW191" s="645"/>
      <c r="BX191" s="645"/>
      <c r="BY191" s="645"/>
      <c r="BZ191" s="645"/>
      <c r="CA191" s="645"/>
      <c r="CB191" s="645"/>
      <c r="CC191" s="645"/>
      <c r="CD191" s="645"/>
      <c r="CE191" s="645"/>
      <c r="CF191" s="645"/>
      <c r="CG191" s="645"/>
      <c r="CH191" s="645"/>
      <c r="CI191" s="645"/>
      <c r="CJ191" s="645"/>
      <c r="CK191" s="645"/>
      <c r="CL191" s="645"/>
      <c r="CM191" s="645"/>
      <c r="CN191" s="645"/>
      <c r="CO191" s="645"/>
      <c r="CP191" s="645"/>
      <c r="CQ191" s="645"/>
      <c r="CR191" s="645"/>
      <c r="CS191" s="645"/>
      <c r="CT191" s="645"/>
      <c r="CU191" s="645"/>
      <c r="CV191" s="645"/>
      <c r="CW191" s="645"/>
      <c r="CX191" s="645"/>
      <c r="CY191" s="645"/>
      <c r="CZ191" s="645"/>
      <c r="DA191" s="645"/>
      <c r="DB191" s="645"/>
      <c r="DC191" s="645"/>
      <c r="DD191" s="645"/>
      <c r="DE191" s="645"/>
      <c r="DF191" s="645"/>
      <c r="DG191" s="645"/>
      <c r="DH191" s="645"/>
      <c r="DI191" s="645"/>
      <c r="DJ191" s="645"/>
      <c r="DK191" s="645"/>
      <c r="DL191" s="645"/>
      <c r="DM191" s="645"/>
      <c r="DN191" s="645"/>
      <c r="DO191" s="645"/>
      <c r="DP191" s="645"/>
      <c r="DQ191" s="645"/>
      <c r="DR191" s="645"/>
      <c r="DS191" s="645"/>
      <c r="DT191" s="645"/>
      <c r="DU191" s="645"/>
      <c r="DV191" s="645"/>
      <c r="DW191" s="645"/>
      <c r="DX191" s="645"/>
      <c r="DY191" s="645"/>
      <c r="DZ191" s="645"/>
      <c r="EA191" s="645"/>
      <c r="EB191" s="645"/>
      <c r="EC191" s="645"/>
      <c r="ED191" s="645"/>
      <c r="EE191" s="645"/>
      <c r="EF191" s="645"/>
      <c r="EG191" s="645"/>
      <c r="EH191" s="645"/>
      <c r="EI191" s="645"/>
      <c r="EJ191" s="645"/>
      <c r="EK191" s="645"/>
      <c r="EL191" s="645"/>
      <c r="EM191" s="645"/>
      <c r="EN191" s="645"/>
      <c r="EO191" s="645"/>
      <c r="EP191" s="645"/>
      <c r="EQ191" s="645"/>
      <c r="ER191" s="645"/>
      <c r="ES191" s="645"/>
      <c r="ET191" s="645"/>
      <c r="EU191" s="645"/>
      <c r="EV191" s="645"/>
      <c r="EW191" s="645"/>
      <c r="EX191" s="645"/>
      <c r="EY191" s="645"/>
      <c r="EZ191" s="645"/>
      <c r="FA191" s="645"/>
      <c r="FB191" s="645"/>
      <c r="FC191" s="645"/>
      <c r="FD191" s="645"/>
      <c r="FE191" s="645"/>
      <c r="FF191" s="645"/>
      <c r="FG191" s="645"/>
      <c r="FH191" s="645"/>
      <c r="FI191" s="645"/>
      <c r="FJ191" s="645"/>
      <c r="FK191" s="645"/>
      <c r="FL191" s="645"/>
      <c r="FM191" s="645"/>
      <c r="FN191" s="645"/>
      <c r="FO191" s="645"/>
      <c r="FP191" s="645"/>
      <c r="FQ191" s="645"/>
      <c r="FR191" s="645"/>
      <c r="FS191" s="645"/>
      <c r="FT191" s="645"/>
      <c r="FU191" s="645"/>
      <c r="FV191" s="645"/>
      <c r="FW191" s="645"/>
      <c r="FX191" s="645"/>
      <c r="FY191" s="645"/>
      <c r="FZ191" s="645"/>
      <c r="GA191" s="645"/>
      <c r="GB191" s="645"/>
      <c r="GC191" s="645"/>
      <c r="GD191" s="645"/>
      <c r="GE191" s="645"/>
      <c r="GF191" s="645"/>
      <c r="GG191" s="645"/>
      <c r="GH191" s="645"/>
      <c r="GI191" s="645"/>
      <c r="GJ191" s="645"/>
      <c r="GK191" s="645"/>
      <c r="GL191" s="645"/>
      <c r="GM191" s="645"/>
      <c r="GN191" s="645"/>
      <c r="GO191" s="645"/>
      <c r="GP191" s="645"/>
      <c r="GQ191" s="645"/>
      <c r="GR191" s="645"/>
      <c r="GS191" s="645"/>
      <c r="GT191" s="645"/>
      <c r="GU191" s="645"/>
      <c r="GV191" s="645"/>
      <c r="GW191" s="645"/>
      <c r="GX191" s="645"/>
      <c r="GY191" s="645"/>
      <c r="GZ191" s="645"/>
      <c r="HA191" s="645"/>
      <c r="HB191" s="645"/>
      <c r="HC191" s="645"/>
      <c r="HD191" s="645"/>
      <c r="HE191" s="645"/>
      <c r="HF191" s="645"/>
      <c r="HG191" s="645"/>
      <c r="HH191" s="645"/>
      <c r="HI191" s="645"/>
      <c r="HJ191" s="645"/>
      <c r="HK191" s="645"/>
      <c r="HL191" s="645"/>
      <c r="HM191" s="645"/>
      <c r="HN191" s="645"/>
      <c r="HO191" s="645"/>
      <c r="HP191" s="645"/>
      <c r="HQ191" s="645"/>
      <c r="HR191" s="645"/>
      <c r="HS191" s="645"/>
      <c r="HT191" s="645"/>
      <c r="HU191" s="645"/>
      <c r="HV191" s="645"/>
      <c r="HW191" s="645"/>
      <c r="HX191" s="645"/>
      <c r="HY191" s="645"/>
      <c r="HZ191" s="645"/>
    </row>
    <row r="192" spans="1:234" s="865" customFormat="1" ht="63.75">
      <c r="A192" s="736"/>
      <c r="B192" s="59" t="s">
        <v>1379</v>
      </c>
      <c r="C192" s="643"/>
      <c r="D192" s="608"/>
      <c r="E192" s="644"/>
      <c r="F192" s="768"/>
      <c r="G192" s="645"/>
      <c r="H192" s="645"/>
      <c r="I192" s="645"/>
      <c r="J192" s="645"/>
      <c r="K192" s="645"/>
      <c r="L192" s="645"/>
      <c r="M192" s="645"/>
      <c r="N192" s="645"/>
      <c r="O192" s="645"/>
      <c r="P192" s="645"/>
      <c r="Q192" s="645"/>
      <c r="R192" s="645"/>
      <c r="S192" s="645"/>
      <c r="T192" s="645"/>
      <c r="U192" s="645"/>
      <c r="V192" s="645"/>
      <c r="W192" s="645"/>
      <c r="X192" s="645"/>
      <c r="Y192" s="645"/>
      <c r="Z192" s="645"/>
      <c r="AA192" s="645"/>
      <c r="AB192" s="645"/>
      <c r="AC192" s="645"/>
      <c r="AD192" s="645"/>
      <c r="AE192" s="645"/>
      <c r="AF192" s="645"/>
      <c r="AG192" s="645"/>
      <c r="AH192" s="645"/>
      <c r="AI192" s="645"/>
      <c r="AJ192" s="645"/>
      <c r="AK192" s="645"/>
      <c r="AL192" s="645"/>
      <c r="AM192" s="645"/>
      <c r="AN192" s="645"/>
      <c r="AO192" s="645"/>
      <c r="AP192" s="645"/>
      <c r="AQ192" s="645"/>
      <c r="AR192" s="645"/>
      <c r="AS192" s="645"/>
      <c r="AT192" s="645"/>
      <c r="AU192" s="645"/>
      <c r="AV192" s="645"/>
      <c r="AW192" s="645"/>
      <c r="AX192" s="645"/>
      <c r="AY192" s="645"/>
      <c r="AZ192" s="645"/>
      <c r="BA192" s="645"/>
      <c r="BB192" s="645"/>
      <c r="BC192" s="645"/>
      <c r="BD192" s="645"/>
      <c r="BE192" s="645"/>
      <c r="BF192" s="645"/>
      <c r="BG192" s="645"/>
      <c r="BH192" s="645"/>
      <c r="BI192" s="645"/>
      <c r="BJ192" s="645"/>
      <c r="BK192" s="645"/>
      <c r="BL192" s="645"/>
      <c r="BM192" s="645"/>
      <c r="BN192" s="645"/>
      <c r="BO192" s="645"/>
      <c r="BP192" s="645"/>
      <c r="BQ192" s="645"/>
      <c r="BR192" s="645"/>
      <c r="BS192" s="645"/>
      <c r="BT192" s="645"/>
      <c r="BU192" s="645"/>
      <c r="BV192" s="645"/>
      <c r="BW192" s="645"/>
      <c r="BX192" s="645"/>
      <c r="BY192" s="645"/>
      <c r="BZ192" s="645"/>
      <c r="CA192" s="645"/>
      <c r="CB192" s="645"/>
      <c r="CC192" s="645"/>
      <c r="CD192" s="645"/>
      <c r="CE192" s="645"/>
      <c r="CF192" s="645"/>
      <c r="CG192" s="645"/>
      <c r="CH192" s="645"/>
      <c r="CI192" s="645"/>
      <c r="CJ192" s="645"/>
      <c r="CK192" s="645"/>
      <c r="CL192" s="645"/>
      <c r="CM192" s="645"/>
      <c r="CN192" s="645"/>
      <c r="CO192" s="645"/>
      <c r="CP192" s="645"/>
      <c r="CQ192" s="645"/>
      <c r="CR192" s="645"/>
      <c r="CS192" s="645"/>
      <c r="CT192" s="645"/>
      <c r="CU192" s="645"/>
      <c r="CV192" s="645"/>
      <c r="CW192" s="645"/>
      <c r="CX192" s="645"/>
      <c r="CY192" s="645"/>
      <c r="CZ192" s="645"/>
      <c r="DA192" s="645"/>
      <c r="DB192" s="645"/>
      <c r="DC192" s="645"/>
      <c r="DD192" s="645"/>
      <c r="DE192" s="645"/>
      <c r="DF192" s="645"/>
      <c r="DG192" s="645"/>
      <c r="DH192" s="645"/>
      <c r="DI192" s="645"/>
      <c r="DJ192" s="645"/>
      <c r="DK192" s="645"/>
      <c r="DL192" s="645"/>
      <c r="DM192" s="645"/>
      <c r="DN192" s="645"/>
      <c r="DO192" s="645"/>
      <c r="DP192" s="645"/>
      <c r="DQ192" s="645"/>
      <c r="DR192" s="645"/>
      <c r="DS192" s="645"/>
      <c r="DT192" s="645"/>
      <c r="DU192" s="645"/>
      <c r="DV192" s="645"/>
      <c r="DW192" s="645"/>
      <c r="DX192" s="645"/>
      <c r="DY192" s="645"/>
      <c r="DZ192" s="645"/>
      <c r="EA192" s="645"/>
      <c r="EB192" s="645"/>
      <c r="EC192" s="645"/>
      <c r="ED192" s="645"/>
      <c r="EE192" s="645"/>
      <c r="EF192" s="645"/>
      <c r="EG192" s="645"/>
      <c r="EH192" s="645"/>
      <c r="EI192" s="645"/>
      <c r="EJ192" s="645"/>
      <c r="EK192" s="645"/>
      <c r="EL192" s="645"/>
      <c r="EM192" s="645"/>
      <c r="EN192" s="645"/>
      <c r="EO192" s="645"/>
      <c r="EP192" s="645"/>
      <c r="EQ192" s="645"/>
      <c r="ER192" s="645"/>
      <c r="ES192" s="645"/>
      <c r="ET192" s="645"/>
      <c r="EU192" s="645"/>
      <c r="EV192" s="645"/>
      <c r="EW192" s="645"/>
      <c r="EX192" s="645"/>
      <c r="EY192" s="645"/>
      <c r="EZ192" s="645"/>
      <c r="FA192" s="645"/>
      <c r="FB192" s="645"/>
      <c r="FC192" s="645"/>
      <c r="FD192" s="645"/>
      <c r="FE192" s="645"/>
      <c r="FF192" s="645"/>
      <c r="FG192" s="645"/>
      <c r="FH192" s="645"/>
      <c r="FI192" s="645"/>
      <c r="FJ192" s="645"/>
      <c r="FK192" s="645"/>
      <c r="FL192" s="645"/>
      <c r="FM192" s="645"/>
      <c r="FN192" s="645"/>
      <c r="FO192" s="645"/>
      <c r="FP192" s="645"/>
      <c r="FQ192" s="645"/>
      <c r="FR192" s="645"/>
      <c r="FS192" s="645"/>
      <c r="FT192" s="645"/>
      <c r="FU192" s="645"/>
      <c r="FV192" s="645"/>
      <c r="FW192" s="645"/>
      <c r="FX192" s="645"/>
      <c r="FY192" s="645"/>
      <c r="FZ192" s="645"/>
      <c r="GA192" s="645"/>
      <c r="GB192" s="645"/>
      <c r="GC192" s="645"/>
      <c r="GD192" s="645"/>
      <c r="GE192" s="645"/>
      <c r="GF192" s="645"/>
      <c r="GG192" s="645"/>
      <c r="GH192" s="645"/>
      <c r="GI192" s="645"/>
      <c r="GJ192" s="645"/>
      <c r="GK192" s="645"/>
      <c r="GL192" s="645"/>
      <c r="GM192" s="645"/>
      <c r="GN192" s="645"/>
      <c r="GO192" s="645"/>
      <c r="GP192" s="645"/>
      <c r="GQ192" s="645"/>
      <c r="GR192" s="645"/>
      <c r="GS192" s="645"/>
      <c r="GT192" s="645"/>
      <c r="GU192" s="645"/>
      <c r="GV192" s="645"/>
      <c r="GW192" s="645"/>
      <c r="GX192" s="645"/>
      <c r="GY192" s="645"/>
      <c r="GZ192" s="645"/>
      <c r="HA192" s="645"/>
      <c r="HB192" s="645"/>
      <c r="HC192" s="645"/>
      <c r="HD192" s="645"/>
      <c r="HE192" s="645"/>
      <c r="HF192" s="645"/>
      <c r="HG192" s="645"/>
      <c r="HH192" s="645"/>
      <c r="HI192" s="645"/>
      <c r="HJ192" s="645"/>
      <c r="HK192" s="645"/>
      <c r="HL192" s="645"/>
      <c r="HM192" s="645"/>
      <c r="HN192" s="645"/>
      <c r="HO192" s="645"/>
      <c r="HP192" s="645"/>
      <c r="HQ192" s="645"/>
      <c r="HR192" s="645"/>
      <c r="HS192" s="645"/>
      <c r="HT192" s="645"/>
      <c r="HU192" s="645"/>
      <c r="HV192" s="645"/>
      <c r="HW192" s="645"/>
      <c r="HX192" s="645"/>
      <c r="HY192" s="645"/>
      <c r="HZ192" s="645"/>
    </row>
    <row r="193" spans="1:234" s="865" customFormat="1" ht="51">
      <c r="A193" s="736"/>
      <c r="B193" s="59" t="s">
        <v>1369</v>
      </c>
      <c r="C193" s="643"/>
      <c r="D193" s="608"/>
      <c r="E193" s="644"/>
      <c r="F193" s="768"/>
      <c r="G193" s="645"/>
      <c r="H193" s="645"/>
      <c r="I193" s="645"/>
      <c r="J193" s="645"/>
      <c r="K193" s="645"/>
      <c r="L193" s="645"/>
      <c r="M193" s="645"/>
      <c r="N193" s="645"/>
      <c r="O193" s="645"/>
      <c r="P193" s="645"/>
      <c r="Q193" s="645"/>
      <c r="R193" s="645"/>
      <c r="S193" s="645"/>
      <c r="T193" s="645"/>
      <c r="U193" s="645"/>
      <c r="V193" s="645"/>
      <c r="W193" s="645"/>
      <c r="X193" s="645"/>
      <c r="Y193" s="645"/>
      <c r="Z193" s="645"/>
      <c r="AA193" s="645"/>
      <c r="AB193" s="645"/>
      <c r="AC193" s="645"/>
      <c r="AD193" s="645"/>
      <c r="AE193" s="645"/>
      <c r="AF193" s="645"/>
      <c r="AG193" s="645"/>
      <c r="AH193" s="645"/>
      <c r="AI193" s="645"/>
      <c r="AJ193" s="645"/>
      <c r="AK193" s="645"/>
      <c r="AL193" s="645"/>
      <c r="AM193" s="645"/>
      <c r="AN193" s="645"/>
      <c r="AO193" s="645"/>
      <c r="AP193" s="645"/>
      <c r="AQ193" s="645"/>
      <c r="AR193" s="645"/>
      <c r="AS193" s="645"/>
      <c r="AT193" s="645"/>
      <c r="AU193" s="645"/>
      <c r="AV193" s="645"/>
      <c r="AW193" s="645"/>
      <c r="AX193" s="645"/>
      <c r="AY193" s="645"/>
      <c r="AZ193" s="645"/>
      <c r="BA193" s="645"/>
      <c r="BB193" s="645"/>
      <c r="BC193" s="645"/>
      <c r="BD193" s="645"/>
      <c r="BE193" s="645"/>
      <c r="BF193" s="645"/>
      <c r="BG193" s="645"/>
      <c r="BH193" s="645"/>
      <c r="BI193" s="645"/>
      <c r="BJ193" s="645"/>
      <c r="BK193" s="645"/>
      <c r="BL193" s="645"/>
      <c r="BM193" s="645"/>
      <c r="BN193" s="645"/>
      <c r="BO193" s="645"/>
      <c r="BP193" s="645"/>
      <c r="BQ193" s="645"/>
      <c r="BR193" s="645"/>
      <c r="BS193" s="645"/>
      <c r="BT193" s="645"/>
      <c r="BU193" s="645"/>
      <c r="BV193" s="645"/>
      <c r="BW193" s="645"/>
      <c r="BX193" s="645"/>
      <c r="BY193" s="645"/>
      <c r="BZ193" s="645"/>
      <c r="CA193" s="645"/>
      <c r="CB193" s="645"/>
      <c r="CC193" s="645"/>
      <c r="CD193" s="645"/>
      <c r="CE193" s="645"/>
      <c r="CF193" s="645"/>
      <c r="CG193" s="645"/>
      <c r="CH193" s="645"/>
      <c r="CI193" s="645"/>
      <c r="CJ193" s="645"/>
      <c r="CK193" s="645"/>
      <c r="CL193" s="645"/>
      <c r="CM193" s="645"/>
      <c r="CN193" s="645"/>
      <c r="CO193" s="645"/>
      <c r="CP193" s="645"/>
      <c r="CQ193" s="645"/>
      <c r="CR193" s="645"/>
      <c r="CS193" s="645"/>
      <c r="CT193" s="645"/>
      <c r="CU193" s="645"/>
      <c r="CV193" s="645"/>
      <c r="CW193" s="645"/>
      <c r="CX193" s="645"/>
      <c r="CY193" s="645"/>
      <c r="CZ193" s="645"/>
      <c r="DA193" s="645"/>
      <c r="DB193" s="645"/>
      <c r="DC193" s="645"/>
      <c r="DD193" s="645"/>
      <c r="DE193" s="645"/>
      <c r="DF193" s="645"/>
      <c r="DG193" s="645"/>
      <c r="DH193" s="645"/>
      <c r="DI193" s="645"/>
      <c r="DJ193" s="645"/>
      <c r="DK193" s="645"/>
      <c r="DL193" s="645"/>
      <c r="DM193" s="645"/>
      <c r="DN193" s="645"/>
      <c r="DO193" s="645"/>
      <c r="DP193" s="645"/>
      <c r="DQ193" s="645"/>
      <c r="DR193" s="645"/>
      <c r="DS193" s="645"/>
      <c r="DT193" s="645"/>
      <c r="DU193" s="645"/>
      <c r="DV193" s="645"/>
      <c r="DW193" s="645"/>
      <c r="DX193" s="645"/>
      <c r="DY193" s="645"/>
      <c r="DZ193" s="645"/>
      <c r="EA193" s="645"/>
      <c r="EB193" s="645"/>
      <c r="EC193" s="645"/>
      <c r="ED193" s="645"/>
      <c r="EE193" s="645"/>
      <c r="EF193" s="645"/>
      <c r="EG193" s="645"/>
      <c r="EH193" s="645"/>
      <c r="EI193" s="645"/>
      <c r="EJ193" s="645"/>
      <c r="EK193" s="645"/>
      <c r="EL193" s="645"/>
      <c r="EM193" s="645"/>
      <c r="EN193" s="645"/>
      <c r="EO193" s="645"/>
      <c r="EP193" s="645"/>
      <c r="EQ193" s="645"/>
      <c r="ER193" s="645"/>
      <c r="ES193" s="645"/>
      <c r="ET193" s="645"/>
      <c r="EU193" s="645"/>
      <c r="EV193" s="645"/>
      <c r="EW193" s="645"/>
      <c r="EX193" s="645"/>
      <c r="EY193" s="645"/>
      <c r="EZ193" s="645"/>
      <c r="FA193" s="645"/>
      <c r="FB193" s="645"/>
      <c r="FC193" s="645"/>
      <c r="FD193" s="645"/>
      <c r="FE193" s="645"/>
      <c r="FF193" s="645"/>
      <c r="FG193" s="645"/>
      <c r="FH193" s="645"/>
      <c r="FI193" s="645"/>
      <c r="FJ193" s="645"/>
      <c r="FK193" s="645"/>
      <c r="FL193" s="645"/>
      <c r="FM193" s="645"/>
      <c r="FN193" s="645"/>
      <c r="FO193" s="645"/>
      <c r="FP193" s="645"/>
      <c r="FQ193" s="645"/>
      <c r="FR193" s="645"/>
      <c r="FS193" s="645"/>
      <c r="FT193" s="645"/>
      <c r="FU193" s="645"/>
      <c r="FV193" s="645"/>
      <c r="FW193" s="645"/>
      <c r="FX193" s="645"/>
      <c r="FY193" s="645"/>
      <c r="FZ193" s="645"/>
      <c r="GA193" s="645"/>
      <c r="GB193" s="645"/>
      <c r="GC193" s="645"/>
      <c r="GD193" s="645"/>
      <c r="GE193" s="645"/>
      <c r="GF193" s="645"/>
      <c r="GG193" s="645"/>
      <c r="GH193" s="645"/>
      <c r="GI193" s="645"/>
      <c r="GJ193" s="645"/>
      <c r="GK193" s="645"/>
      <c r="GL193" s="645"/>
      <c r="GM193" s="645"/>
      <c r="GN193" s="645"/>
      <c r="GO193" s="645"/>
      <c r="GP193" s="645"/>
      <c r="GQ193" s="645"/>
      <c r="GR193" s="645"/>
      <c r="GS193" s="645"/>
      <c r="GT193" s="645"/>
      <c r="GU193" s="645"/>
      <c r="GV193" s="645"/>
      <c r="GW193" s="645"/>
      <c r="GX193" s="645"/>
      <c r="GY193" s="645"/>
      <c r="GZ193" s="645"/>
      <c r="HA193" s="645"/>
      <c r="HB193" s="645"/>
      <c r="HC193" s="645"/>
      <c r="HD193" s="645"/>
      <c r="HE193" s="645"/>
      <c r="HF193" s="645"/>
      <c r="HG193" s="645"/>
      <c r="HH193" s="645"/>
      <c r="HI193" s="645"/>
      <c r="HJ193" s="645"/>
      <c r="HK193" s="645"/>
      <c r="HL193" s="645"/>
      <c r="HM193" s="645"/>
      <c r="HN193" s="645"/>
      <c r="HO193" s="645"/>
      <c r="HP193" s="645"/>
      <c r="HQ193" s="645"/>
      <c r="HR193" s="645"/>
      <c r="HS193" s="645"/>
      <c r="HT193" s="645"/>
      <c r="HU193" s="645"/>
      <c r="HV193" s="645"/>
      <c r="HW193" s="645"/>
      <c r="HX193" s="645"/>
      <c r="HY193" s="645"/>
      <c r="HZ193" s="645"/>
    </row>
    <row r="194" spans="1:234" s="645" customFormat="1" ht="38.25">
      <c r="A194" s="741"/>
      <c r="B194" s="245" t="s">
        <v>1370</v>
      </c>
      <c r="C194" s="753"/>
      <c r="D194" s="754"/>
      <c r="E194" s="755"/>
      <c r="F194" s="756"/>
      <c r="G194" s="643"/>
      <c r="H194" s="747"/>
      <c r="I194" s="747"/>
      <c r="J194" s="747"/>
      <c r="K194" s="747"/>
      <c r="L194" s="747"/>
    </row>
    <row r="195" spans="1:234" s="645" customFormat="1">
      <c r="A195" s="741"/>
      <c r="B195" s="757" t="s">
        <v>1380</v>
      </c>
      <c r="C195" s="743" t="s">
        <v>419</v>
      </c>
      <c r="D195" s="744">
        <v>20</v>
      </c>
      <c r="E195" s="745"/>
      <c r="F195" s="746">
        <f>E195*D195</f>
        <v>0</v>
      </c>
      <c r="G195" s="643"/>
      <c r="H195" s="747"/>
      <c r="I195" s="747"/>
      <c r="J195" s="747"/>
      <c r="K195" s="747"/>
      <c r="L195" s="747"/>
    </row>
    <row r="196" spans="1:234" s="645" customFormat="1">
      <c r="A196" s="727"/>
      <c r="B196" s="748"/>
      <c r="C196" s="725"/>
      <c r="D196" s="749"/>
      <c r="E196" s="169"/>
      <c r="F196" s="728"/>
      <c r="G196" s="725"/>
      <c r="H196" s="726"/>
      <c r="I196" s="726"/>
      <c r="J196" s="726"/>
      <c r="K196" s="726"/>
      <c r="L196" s="726"/>
    </row>
    <row r="197" spans="1:234" s="645" customFormat="1">
      <c r="A197" s="750"/>
      <c r="B197" s="1410" t="s">
        <v>2861</v>
      </c>
      <c r="C197" s="1410"/>
      <c r="D197" s="1410"/>
      <c r="E197" s="1410"/>
      <c r="F197" s="751">
        <f>SUM(F132:F195)</f>
        <v>0</v>
      </c>
      <c r="G197" s="725"/>
      <c r="H197" s="726"/>
      <c r="I197" s="726"/>
      <c r="J197" s="726"/>
      <c r="K197" s="726"/>
      <c r="L197" s="726"/>
    </row>
    <row r="198" spans="1:234" s="645" customFormat="1">
      <c r="A198" s="727"/>
      <c r="B198" s="765"/>
      <c r="C198" s="765"/>
      <c r="D198" s="765"/>
      <c r="E198" s="765"/>
      <c r="F198" s="728"/>
      <c r="G198" s="725"/>
      <c r="H198" s="726"/>
      <c r="I198" s="726"/>
      <c r="J198" s="726"/>
      <c r="K198" s="726"/>
      <c r="L198" s="726"/>
    </row>
    <row r="199" spans="1:234" s="645" customFormat="1">
      <c r="A199" s="727"/>
      <c r="B199" s="765"/>
      <c r="C199" s="765"/>
      <c r="D199" s="765"/>
      <c r="E199" s="765"/>
      <c r="F199" s="728"/>
      <c r="G199" s="725"/>
      <c r="H199" s="726"/>
      <c r="I199" s="726"/>
      <c r="J199" s="726"/>
      <c r="K199" s="726"/>
      <c r="L199" s="726"/>
    </row>
    <row r="200" spans="1:234" s="168" customFormat="1">
      <c r="A200" s="729" t="s">
        <v>558</v>
      </c>
      <c r="B200" s="1410" t="s">
        <v>627</v>
      </c>
      <c r="C200" s="1410"/>
      <c r="D200" s="1410"/>
      <c r="E200" s="1410"/>
      <c r="F200" s="1410"/>
      <c r="G200" s="725"/>
      <c r="H200" s="725"/>
    </row>
    <row r="201" spans="1:234" s="168" customFormat="1">
      <c r="A201" s="730"/>
      <c r="B201" s="731"/>
      <c r="C201" s="732"/>
      <c r="D201" s="733"/>
      <c r="E201" s="734"/>
      <c r="F201" s="735"/>
      <c r="G201" s="725"/>
      <c r="H201" s="725"/>
    </row>
    <row r="202" spans="1:234" s="168" customFormat="1">
      <c r="A202" s="729" t="s">
        <v>590</v>
      </c>
      <c r="B202" s="780" t="s">
        <v>444</v>
      </c>
      <c r="C202" s="781"/>
      <c r="D202" s="782"/>
      <c r="E202" s="783"/>
      <c r="F202" s="751"/>
      <c r="G202" s="725"/>
      <c r="H202" s="725"/>
    </row>
    <row r="203" spans="1:234" s="168" customFormat="1">
      <c r="A203" s="725"/>
      <c r="B203" s="59"/>
      <c r="C203" s="725"/>
      <c r="D203" s="749"/>
      <c r="E203" s="169"/>
      <c r="F203" s="728"/>
      <c r="G203" s="725"/>
      <c r="H203" s="725"/>
    </row>
    <row r="204" spans="1:234" ht="25.5">
      <c r="A204" s="727" t="s">
        <v>591</v>
      </c>
      <c r="B204" s="740" t="s">
        <v>2862</v>
      </c>
      <c r="C204" s="722"/>
      <c r="D204" s="738"/>
      <c r="E204" s="739"/>
    </row>
    <row r="205" spans="1:234" s="645" customFormat="1" ht="127.5">
      <c r="A205" s="727"/>
      <c r="B205" s="59" t="s">
        <v>2770</v>
      </c>
      <c r="C205" s="722"/>
      <c r="D205" s="738"/>
      <c r="E205" s="739"/>
      <c r="F205" s="728"/>
      <c r="G205" s="725"/>
      <c r="H205" s="726"/>
      <c r="I205" s="726"/>
      <c r="J205" s="726"/>
      <c r="K205" s="726"/>
      <c r="L205" s="726"/>
    </row>
    <row r="206" spans="1:234" s="645" customFormat="1" ht="25.5">
      <c r="A206" s="741"/>
      <c r="B206" s="742" t="s">
        <v>2863</v>
      </c>
      <c r="C206" s="743" t="s">
        <v>430</v>
      </c>
      <c r="D206" s="744">
        <v>46.5</v>
      </c>
      <c r="E206" s="745"/>
      <c r="F206" s="746">
        <f>E206*D206</f>
        <v>0</v>
      </c>
      <c r="G206" s="643"/>
      <c r="H206" s="747"/>
      <c r="I206" s="747"/>
      <c r="J206" s="747"/>
      <c r="K206" s="747"/>
      <c r="L206" s="747"/>
    </row>
    <row r="207" spans="1:234" s="645" customFormat="1">
      <c r="A207" s="727"/>
      <c r="B207" s="810"/>
      <c r="C207" s="758"/>
      <c r="D207" s="738"/>
      <c r="E207" s="739"/>
      <c r="F207" s="728"/>
      <c r="G207" s="725"/>
      <c r="H207" s="726"/>
      <c r="I207" s="726"/>
      <c r="J207" s="726"/>
      <c r="K207" s="726"/>
      <c r="L207" s="726"/>
    </row>
    <row r="208" spans="1:234" s="645" customFormat="1">
      <c r="A208" s="750"/>
      <c r="B208" s="780" t="s">
        <v>2680</v>
      </c>
      <c r="C208" s="837"/>
      <c r="D208" s="838"/>
      <c r="E208" s="839"/>
      <c r="F208" s="751">
        <f>SUM(F203:F207)</f>
        <v>0</v>
      </c>
      <c r="G208" s="725"/>
      <c r="H208" s="725"/>
      <c r="I208" s="168"/>
      <c r="J208" s="168"/>
      <c r="K208" s="168"/>
      <c r="L208" s="168"/>
    </row>
    <row r="209" spans="1:12" s="645" customFormat="1">
      <c r="A209" s="727"/>
      <c r="B209" s="63"/>
      <c r="C209" s="725"/>
      <c r="D209" s="749"/>
      <c r="E209" s="169"/>
      <c r="F209" s="728"/>
      <c r="G209" s="725"/>
      <c r="H209" s="725"/>
      <c r="I209" s="168"/>
      <c r="J209" s="168"/>
      <c r="K209" s="168"/>
      <c r="L209" s="168"/>
    </row>
    <row r="210" spans="1:12" s="645" customFormat="1">
      <c r="A210" s="725"/>
      <c r="B210" s="748"/>
      <c r="C210" s="725"/>
      <c r="D210" s="749"/>
      <c r="E210" s="811"/>
      <c r="F210" s="728"/>
      <c r="G210" s="725"/>
      <c r="H210" s="725"/>
      <c r="I210" s="168"/>
      <c r="J210" s="168"/>
      <c r="K210" s="168"/>
      <c r="L210" s="168"/>
    </row>
    <row r="211" spans="1:12" s="168" customFormat="1">
      <c r="A211" s="729" t="s">
        <v>592</v>
      </c>
      <c r="B211" s="780" t="s">
        <v>582</v>
      </c>
      <c r="C211" s="781"/>
      <c r="D211" s="782"/>
      <c r="E211" s="783"/>
      <c r="F211" s="751"/>
      <c r="G211" s="725"/>
      <c r="H211" s="725"/>
    </row>
    <row r="212" spans="1:12" s="645" customFormat="1">
      <c r="A212" s="725"/>
      <c r="B212" s="748"/>
      <c r="C212" s="725"/>
      <c r="D212" s="749"/>
      <c r="E212" s="811"/>
      <c r="F212" s="728"/>
      <c r="G212" s="725"/>
      <c r="H212" s="725"/>
      <c r="I212" s="168"/>
      <c r="J212" s="168"/>
      <c r="K212" s="168"/>
      <c r="L212" s="168"/>
    </row>
    <row r="213" spans="1:12" s="645" customFormat="1" ht="25.5">
      <c r="A213" s="725" t="s">
        <v>593</v>
      </c>
      <c r="B213" s="642" t="s">
        <v>2864</v>
      </c>
      <c r="C213" s="725"/>
      <c r="D213" s="749"/>
      <c r="E213" s="811"/>
      <c r="F213" s="728"/>
      <c r="G213" s="725"/>
      <c r="H213" s="725"/>
      <c r="I213" s="168"/>
      <c r="J213" s="168"/>
      <c r="K213" s="168"/>
      <c r="L213" s="168"/>
    </row>
    <row r="214" spans="1:12" s="645" customFormat="1" ht="153">
      <c r="A214" s="725"/>
      <c r="B214" s="59" t="s">
        <v>2865</v>
      </c>
      <c r="C214" s="725"/>
      <c r="D214" s="749"/>
      <c r="E214" s="811"/>
      <c r="F214" s="728"/>
      <c r="G214" s="725"/>
      <c r="H214" s="725"/>
      <c r="I214" s="168"/>
      <c r="J214" s="168"/>
      <c r="K214" s="168"/>
      <c r="L214" s="168"/>
    </row>
    <row r="215" spans="1:12" s="645" customFormat="1" ht="25.5">
      <c r="A215" s="643"/>
      <c r="B215" s="245" t="s">
        <v>2707</v>
      </c>
      <c r="C215" s="643"/>
      <c r="D215" s="866"/>
      <c r="E215" s="867"/>
      <c r="F215" s="756"/>
      <c r="G215" s="643"/>
      <c r="H215" s="643"/>
    </row>
    <row r="216" spans="1:12" s="645" customFormat="1">
      <c r="A216" s="643"/>
      <c r="B216" s="757" t="s">
        <v>2866</v>
      </c>
      <c r="C216" s="743" t="s">
        <v>430</v>
      </c>
      <c r="D216" s="744">
        <v>45</v>
      </c>
      <c r="E216" s="745"/>
      <c r="F216" s="746">
        <f>E216*D216</f>
        <v>0</v>
      </c>
      <c r="G216" s="643"/>
      <c r="H216" s="643"/>
    </row>
    <row r="217" spans="1:12" s="645" customFormat="1">
      <c r="A217" s="643"/>
      <c r="B217" s="757" t="s">
        <v>2867</v>
      </c>
      <c r="C217" s="743" t="s">
        <v>430</v>
      </c>
      <c r="D217" s="744">
        <v>5</v>
      </c>
      <c r="E217" s="745"/>
      <c r="F217" s="746">
        <f>E217*D217</f>
        <v>0</v>
      </c>
      <c r="G217" s="643"/>
      <c r="H217" s="643"/>
    </row>
    <row r="218" spans="1:12" s="645" customFormat="1">
      <c r="A218" s="725"/>
      <c r="B218" s="748"/>
      <c r="C218" s="725"/>
      <c r="D218" s="749"/>
      <c r="E218" s="811"/>
      <c r="F218" s="728"/>
      <c r="G218" s="725"/>
      <c r="H218" s="725"/>
      <c r="I218" s="168"/>
      <c r="J218" s="168"/>
      <c r="K218" s="168"/>
      <c r="L218" s="168"/>
    </row>
    <row r="219" spans="1:12" s="645" customFormat="1" ht="25.5">
      <c r="A219" s="863" t="s">
        <v>594</v>
      </c>
      <c r="B219" s="642" t="s">
        <v>2868</v>
      </c>
      <c r="C219" s="725"/>
      <c r="D219" s="749"/>
      <c r="E219" s="811"/>
      <c r="F219" s="728"/>
      <c r="G219" s="725"/>
      <c r="H219" s="725"/>
      <c r="I219" s="168"/>
      <c r="J219" s="168"/>
      <c r="K219" s="168"/>
      <c r="L219" s="168"/>
    </row>
    <row r="220" spans="1:12" s="645" customFormat="1" ht="89.25">
      <c r="A220" s="725"/>
      <c r="B220" s="59" t="s">
        <v>2869</v>
      </c>
      <c r="C220" s="725"/>
      <c r="D220" s="749"/>
      <c r="E220" s="811"/>
      <c r="F220" s="728"/>
      <c r="G220" s="725"/>
      <c r="H220" s="725"/>
      <c r="I220" s="168"/>
      <c r="J220" s="168"/>
      <c r="K220" s="168"/>
      <c r="L220" s="168"/>
    </row>
    <row r="221" spans="1:12" s="645" customFormat="1">
      <c r="A221" s="643"/>
      <c r="B221" s="742" t="s">
        <v>630</v>
      </c>
      <c r="C221" s="743" t="s">
        <v>429</v>
      </c>
      <c r="D221" s="744">
        <v>6</v>
      </c>
      <c r="E221" s="745"/>
      <c r="F221" s="746">
        <f>E221*D221</f>
        <v>0</v>
      </c>
      <c r="G221" s="643"/>
      <c r="H221" s="643"/>
    </row>
    <row r="222" spans="1:12" s="645" customFormat="1">
      <c r="A222" s="725"/>
      <c r="B222" s="748"/>
      <c r="C222" s="725"/>
      <c r="D222" s="749"/>
      <c r="E222" s="811"/>
      <c r="F222" s="728"/>
      <c r="G222" s="725"/>
      <c r="H222" s="725"/>
      <c r="I222" s="168"/>
      <c r="J222" s="168"/>
      <c r="K222" s="168"/>
      <c r="L222" s="168"/>
    </row>
    <row r="223" spans="1:12" s="645" customFormat="1" ht="25.5">
      <c r="A223" s="725" t="s">
        <v>595</v>
      </c>
      <c r="B223" s="642" t="s">
        <v>2870</v>
      </c>
      <c r="C223" s="725"/>
      <c r="D223" s="749"/>
      <c r="E223" s="811"/>
      <c r="F223" s="728"/>
      <c r="G223" s="725"/>
      <c r="H223" s="725"/>
      <c r="I223" s="168"/>
      <c r="J223" s="168"/>
      <c r="K223" s="168"/>
      <c r="L223" s="168"/>
    </row>
    <row r="224" spans="1:12" s="645" customFormat="1" ht="76.5">
      <c r="A224" s="725"/>
      <c r="B224" s="59" t="s">
        <v>2871</v>
      </c>
      <c r="C224" s="725"/>
      <c r="D224" s="749"/>
      <c r="E224" s="811"/>
      <c r="F224" s="728"/>
      <c r="G224" s="725"/>
      <c r="H224" s="725"/>
      <c r="I224" s="168"/>
      <c r="J224" s="168"/>
      <c r="K224" s="168"/>
      <c r="L224" s="168"/>
    </row>
    <row r="225" spans="1:12" s="645" customFormat="1">
      <c r="A225" s="643"/>
      <c r="B225" s="742" t="s">
        <v>631</v>
      </c>
      <c r="C225" s="743" t="s">
        <v>429</v>
      </c>
      <c r="D225" s="744">
        <v>2</v>
      </c>
      <c r="E225" s="745"/>
      <c r="F225" s="746">
        <f>E225*D225</f>
        <v>0</v>
      </c>
      <c r="G225" s="643"/>
      <c r="H225" s="643"/>
    </row>
    <row r="226" spans="1:12" s="645" customFormat="1" ht="16.5" customHeight="1">
      <c r="A226" s="725"/>
      <c r="B226" s="748"/>
      <c r="C226" s="725"/>
      <c r="D226" s="749"/>
      <c r="E226" s="811"/>
      <c r="F226" s="728"/>
      <c r="G226" s="725"/>
      <c r="H226" s="725"/>
      <c r="I226" s="168"/>
      <c r="J226" s="168"/>
      <c r="K226" s="168"/>
      <c r="L226" s="168"/>
    </row>
    <row r="227" spans="1:12" s="791" customFormat="1" ht="63.75">
      <c r="A227" s="784" t="s">
        <v>596</v>
      </c>
      <c r="B227" s="752" t="s">
        <v>632</v>
      </c>
      <c r="C227" s="784"/>
      <c r="D227" s="807"/>
      <c r="E227" s="862"/>
      <c r="F227" s="788"/>
      <c r="G227" s="784"/>
      <c r="H227" s="855"/>
      <c r="I227" s="856"/>
      <c r="J227" s="856"/>
      <c r="K227" s="856"/>
      <c r="L227" s="856"/>
    </row>
    <row r="228" spans="1:12" s="791" customFormat="1">
      <c r="A228" s="784"/>
      <c r="B228" s="857" t="s">
        <v>633</v>
      </c>
      <c r="C228" s="793" t="s">
        <v>429</v>
      </c>
      <c r="D228" s="794">
        <v>2</v>
      </c>
      <c r="E228" s="745"/>
      <c r="F228" s="746">
        <f>E228*D228</f>
        <v>0</v>
      </c>
      <c r="G228" s="784"/>
      <c r="H228" s="855"/>
      <c r="I228" s="856"/>
      <c r="J228" s="856"/>
      <c r="K228" s="856"/>
      <c r="L228" s="856"/>
    </row>
    <row r="229" spans="1:12" s="791" customFormat="1">
      <c r="A229" s="784"/>
      <c r="B229" s="805"/>
      <c r="C229" s="784"/>
      <c r="D229" s="807"/>
      <c r="E229" s="862"/>
      <c r="F229" s="788"/>
      <c r="G229" s="784"/>
      <c r="H229" s="855"/>
      <c r="I229" s="856"/>
      <c r="J229" s="856"/>
      <c r="K229" s="856"/>
      <c r="L229" s="856"/>
    </row>
    <row r="230" spans="1:12" s="168" customFormat="1" ht="89.25">
      <c r="A230" s="725" t="s">
        <v>599</v>
      </c>
      <c r="B230" s="59" t="s">
        <v>2872</v>
      </c>
      <c r="C230" s="725"/>
      <c r="D230" s="749"/>
      <c r="E230" s="169"/>
      <c r="F230" s="728"/>
      <c r="G230" s="725"/>
      <c r="H230" s="725"/>
    </row>
    <row r="231" spans="1:12" s="645" customFormat="1">
      <c r="A231" s="643"/>
      <c r="B231" s="742" t="s">
        <v>447</v>
      </c>
      <c r="C231" s="743" t="s">
        <v>448</v>
      </c>
      <c r="D231" s="744">
        <v>1</v>
      </c>
      <c r="E231" s="745"/>
      <c r="F231" s="746">
        <f>E231*D231</f>
        <v>0</v>
      </c>
      <c r="G231" s="643"/>
      <c r="H231" s="864"/>
    </row>
    <row r="232" spans="1:12" s="168" customFormat="1">
      <c r="A232" s="725"/>
      <c r="B232" s="810"/>
      <c r="C232" s="758"/>
      <c r="D232" s="738"/>
      <c r="E232" s="739"/>
      <c r="F232" s="728"/>
      <c r="G232" s="725"/>
      <c r="H232" s="760"/>
    </row>
    <row r="233" spans="1:12" s="645" customFormat="1">
      <c r="A233" s="750"/>
      <c r="B233" s="780" t="s">
        <v>2714</v>
      </c>
      <c r="C233" s="837"/>
      <c r="D233" s="838"/>
      <c r="E233" s="839"/>
      <c r="F233" s="751">
        <f>SUM(F212:F232)</f>
        <v>0</v>
      </c>
      <c r="G233" s="725"/>
      <c r="H233" s="725"/>
      <c r="I233" s="168"/>
      <c r="J233" s="168"/>
      <c r="K233" s="168"/>
      <c r="L233" s="168"/>
    </row>
    <row r="234" spans="1:12" s="645" customFormat="1">
      <c r="A234" s="727"/>
      <c r="B234" s="63"/>
      <c r="C234" s="725"/>
      <c r="D234" s="749"/>
      <c r="E234" s="169"/>
      <c r="F234" s="728"/>
      <c r="G234" s="725"/>
      <c r="H234" s="725"/>
      <c r="I234" s="168"/>
      <c r="J234" s="168"/>
      <c r="K234" s="168"/>
      <c r="L234" s="168"/>
    </row>
    <row r="235" spans="1:12" s="168" customFormat="1">
      <c r="A235" s="725"/>
      <c r="B235" s="59"/>
      <c r="C235" s="725"/>
      <c r="D235" s="749"/>
      <c r="E235" s="169"/>
      <c r="F235" s="728"/>
      <c r="G235" s="725"/>
      <c r="H235" s="725"/>
    </row>
    <row r="236" spans="1:12" s="168" customFormat="1">
      <c r="A236" s="729" t="s">
        <v>605</v>
      </c>
      <c r="B236" s="780" t="s">
        <v>1305</v>
      </c>
      <c r="C236" s="781"/>
      <c r="D236" s="782"/>
      <c r="E236" s="783"/>
      <c r="F236" s="751"/>
      <c r="G236" s="725"/>
      <c r="H236" s="726"/>
      <c r="I236" s="726"/>
      <c r="J236" s="726"/>
      <c r="K236" s="726"/>
      <c r="L236" s="726"/>
    </row>
    <row r="237" spans="1:12" s="645" customFormat="1">
      <c r="A237" s="725"/>
      <c r="B237" s="748"/>
      <c r="C237" s="725"/>
      <c r="D237" s="749"/>
      <c r="E237" s="811"/>
      <c r="F237" s="728"/>
      <c r="G237" s="725"/>
      <c r="H237" s="726"/>
      <c r="I237" s="726"/>
      <c r="J237" s="726"/>
      <c r="K237" s="726"/>
      <c r="L237" s="726"/>
    </row>
    <row r="238" spans="1:12" s="168" customFormat="1" ht="76.5">
      <c r="A238" s="725" t="s">
        <v>607</v>
      </c>
      <c r="B238" s="59" t="s">
        <v>2786</v>
      </c>
      <c r="C238" s="758"/>
      <c r="D238" s="738"/>
      <c r="E238" s="739"/>
      <c r="F238" s="728"/>
      <c r="G238" s="725"/>
      <c r="H238" s="726"/>
      <c r="I238" s="726"/>
      <c r="J238" s="726"/>
      <c r="K238" s="726"/>
      <c r="L238" s="726"/>
    </row>
    <row r="239" spans="1:12" s="645" customFormat="1">
      <c r="A239" s="643"/>
      <c r="B239" s="742" t="s">
        <v>2787</v>
      </c>
      <c r="C239" s="743" t="s">
        <v>430</v>
      </c>
      <c r="D239" s="744">
        <f>D206</f>
        <v>46.5</v>
      </c>
      <c r="E239" s="745"/>
      <c r="F239" s="746">
        <f>E239*D239</f>
        <v>0</v>
      </c>
      <c r="G239" s="643"/>
      <c r="H239" s="747"/>
      <c r="I239" s="747"/>
      <c r="J239" s="747"/>
      <c r="K239" s="747"/>
      <c r="L239" s="747"/>
    </row>
    <row r="240" spans="1:12" s="645" customFormat="1">
      <c r="A240" s="725"/>
      <c r="B240" s="59"/>
      <c r="C240" s="725"/>
      <c r="D240" s="749"/>
      <c r="E240" s="811"/>
      <c r="F240" s="728"/>
      <c r="G240" s="725"/>
      <c r="H240" s="726"/>
      <c r="I240" s="726"/>
      <c r="J240" s="726"/>
      <c r="K240" s="726"/>
      <c r="L240" s="726"/>
    </row>
    <row r="241" spans="1:12" s="645" customFormat="1">
      <c r="A241" s="750"/>
      <c r="B241" s="780" t="s">
        <v>2788</v>
      </c>
      <c r="C241" s="837"/>
      <c r="D241" s="838"/>
      <c r="E241" s="839"/>
      <c r="F241" s="751">
        <f>SUM(F237:F240)</f>
        <v>0</v>
      </c>
      <c r="G241" s="725"/>
      <c r="H241" s="726"/>
      <c r="I241" s="726"/>
      <c r="J241" s="726"/>
      <c r="K241" s="726"/>
      <c r="L241" s="726"/>
    </row>
    <row r="242" spans="1:12" s="645" customFormat="1">
      <c r="A242" s="727"/>
      <c r="B242" s="63"/>
      <c r="C242" s="725"/>
      <c r="D242" s="749"/>
      <c r="E242" s="169"/>
      <c r="F242" s="728"/>
      <c r="G242" s="725"/>
      <c r="H242" s="726"/>
      <c r="I242" s="726"/>
      <c r="J242" s="726"/>
      <c r="K242" s="726"/>
      <c r="L242" s="726"/>
    </row>
    <row r="243" spans="1:12" s="645" customFormat="1">
      <c r="A243" s="868"/>
      <c r="B243" s="869"/>
      <c r="C243" s="868"/>
      <c r="D243" s="870"/>
      <c r="E243" s="871"/>
      <c r="F243" s="830"/>
      <c r="G243" s="725"/>
      <c r="H243" s="725"/>
      <c r="I243" s="168"/>
      <c r="J243" s="168"/>
      <c r="K243" s="168"/>
      <c r="L243" s="168"/>
    </row>
    <row r="244" spans="1:12" s="835" customFormat="1">
      <c r="A244" s="872" t="s">
        <v>557</v>
      </c>
      <c r="B244" s="873" t="s">
        <v>642</v>
      </c>
      <c r="C244" s="874"/>
      <c r="D244" s="875"/>
      <c r="E244" s="876"/>
      <c r="F244" s="877"/>
      <c r="G244" s="712"/>
      <c r="H244" s="712"/>
    </row>
    <row r="245" spans="1:12" s="645" customFormat="1">
      <c r="A245" s="725"/>
      <c r="B245" s="748"/>
      <c r="C245" s="725"/>
      <c r="D245" s="749"/>
      <c r="E245" s="811"/>
      <c r="F245" s="728"/>
      <c r="G245" s="725"/>
      <c r="H245" s="725"/>
      <c r="I245" s="168"/>
      <c r="J245" s="168"/>
      <c r="K245" s="168"/>
      <c r="L245" s="168"/>
    </row>
    <row r="246" spans="1:12" s="791" customFormat="1" ht="51">
      <c r="A246" s="784" t="s">
        <v>610</v>
      </c>
      <c r="B246" s="752" t="s">
        <v>635</v>
      </c>
      <c r="C246" s="784"/>
      <c r="D246" s="807"/>
      <c r="E246" s="808"/>
      <c r="F246" s="788"/>
      <c r="G246" s="784"/>
      <c r="H246" s="855"/>
      <c r="I246" s="856"/>
      <c r="J246" s="856"/>
      <c r="K246" s="856"/>
      <c r="L246" s="856"/>
    </row>
    <row r="247" spans="1:12" s="791" customFormat="1" ht="63.75">
      <c r="A247" s="784"/>
      <c r="B247" s="752" t="s">
        <v>636</v>
      </c>
      <c r="C247" s="784"/>
      <c r="D247" s="807"/>
      <c r="E247" s="808"/>
      <c r="F247" s="788"/>
      <c r="G247" s="784"/>
      <c r="H247" s="855"/>
      <c r="I247" s="856"/>
      <c r="J247" s="856"/>
      <c r="K247" s="856"/>
      <c r="L247" s="856"/>
    </row>
    <row r="248" spans="1:12" s="791" customFormat="1">
      <c r="A248" s="784"/>
      <c r="B248" s="857" t="s">
        <v>1639</v>
      </c>
      <c r="C248" s="793" t="s">
        <v>430</v>
      </c>
      <c r="D248" s="794">
        <v>20</v>
      </c>
      <c r="E248" s="745"/>
      <c r="F248" s="746">
        <f>E248*D248</f>
        <v>0</v>
      </c>
      <c r="G248" s="784"/>
      <c r="H248" s="855"/>
      <c r="I248" s="856"/>
      <c r="J248" s="856"/>
      <c r="K248" s="856"/>
      <c r="L248" s="856"/>
    </row>
    <row r="249" spans="1:12" s="791" customFormat="1">
      <c r="A249" s="784"/>
      <c r="B249" s="805"/>
      <c r="C249" s="784"/>
      <c r="D249" s="807"/>
      <c r="E249" s="808"/>
      <c r="F249" s="788"/>
      <c r="G249" s="784"/>
      <c r="H249" s="855"/>
      <c r="I249" s="856"/>
      <c r="J249" s="856"/>
      <c r="K249" s="856"/>
      <c r="L249" s="856"/>
    </row>
    <row r="250" spans="1:12" s="791" customFormat="1" ht="38.25">
      <c r="A250" s="784" t="s">
        <v>611</v>
      </c>
      <c r="B250" s="752" t="s">
        <v>2873</v>
      </c>
      <c r="C250" s="784"/>
      <c r="D250" s="807"/>
      <c r="E250" s="808"/>
      <c r="F250" s="788"/>
      <c r="G250" s="784"/>
      <c r="H250" s="855"/>
      <c r="I250" s="856"/>
      <c r="J250" s="856"/>
      <c r="K250" s="856"/>
      <c r="L250" s="856"/>
    </row>
    <row r="251" spans="1:12" s="791" customFormat="1" ht="127.5">
      <c r="A251" s="784"/>
      <c r="B251" s="752" t="s">
        <v>2874</v>
      </c>
      <c r="C251" s="784"/>
      <c r="D251" s="807"/>
      <c r="E251" s="808"/>
      <c r="F251" s="788"/>
      <c r="G251" s="784"/>
      <c r="H251" s="855"/>
      <c r="I251" s="856"/>
      <c r="J251" s="856"/>
      <c r="K251" s="856"/>
      <c r="L251" s="856"/>
    </row>
    <row r="252" spans="1:12" s="791" customFormat="1" ht="63.75">
      <c r="A252" s="784"/>
      <c r="B252" s="752" t="s">
        <v>2875</v>
      </c>
      <c r="C252" s="784"/>
      <c r="D252" s="807"/>
      <c r="E252" s="808"/>
      <c r="F252" s="788"/>
      <c r="G252" s="784"/>
      <c r="H252" s="855"/>
      <c r="I252" s="856"/>
      <c r="J252" s="856"/>
      <c r="K252" s="856"/>
      <c r="L252" s="856"/>
    </row>
    <row r="253" spans="1:12" s="791" customFormat="1" ht="38.25">
      <c r="A253" s="784"/>
      <c r="B253" s="752" t="s">
        <v>2876</v>
      </c>
      <c r="C253" s="784"/>
      <c r="D253" s="807"/>
      <c r="E253" s="808"/>
      <c r="F253" s="788"/>
      <c r="G253" s="784"/>
      <c r="H253" s="855"/>
      <c r="I253" s="856"/>
      <c r="J253" s="856"/>
      <c r="K253" s="856"/>
      <c r="L253" s="856"/>
    </row>
    <row r="254" spans="1:12" s="791" customFormat="1">
      <c r="A254" s="784"/>
      <c r="B254" s="857" t="s">
        <v>638</v>
      </c>
      <c r="C254" s="793" t="s">
        <v>429</v>
      </c>
      <c r="D254" s="794">
        <v>6</v>
      </c>
      <c r="E254" s="745"/>
      <c r="F254" s="746">
        <f>E254*D254</f>
        <v>0</v>
      </c>
      <c r="G254" s="784"/>
      <c r="H254" s="855"/>
      <c r="I254" s="856"/>
      <c r="J254" s="856"/>
      <c r="K254" s="856"/>
      <c r="L254" s="856"/>
    </row>
    <row r="255" spans="1:12" s="791" customFormat="1">
      <c r="A255" s="784"/>
      <c r="B255" s="805"/>
      <c r="C255" s="784"/>
      <c r="D255" s="807"/>
      <c r="E255" s="808"/>
      <c r="F255" s="788"/>
      <c r="G255" s="784"/>
      <c r="H255" s="855"/>
      <c r="I255" s="856"/>
      <c r="J255" s="856"/>
      <c r="K255" s="856"/>
      <c r="L255" s="856"/>
    </row>
    <row r="256" spans="1:12" s="791" customFormat="1" ht="102">
      <c r="A256" s="784" t="s">
        <v>612</v>
      </c>
      <c r="B256" s="752" t="s">
        <v>2877</v>
      </c>
      <c r="C256" s="784"/>
      <c r="D256" s="807"/>
      <c r="E256" s="808"/>
      <c r="F256" s="788"/>
      <c r="G256" s="784"/>
      <c r="H256" s="855"/>
      <c r="I256" s="856"/>
      <c r="J256" s="856"/>
      <c r="K256" s="856"/>
      <c r="L256" s="856"/>
    </row>
    <row r="257" spans="1:12" s="791" customFormat="1">
      <c r="A257" s="784"/>
      <c r="B257" s="878" t="s">
        <v>2878</v>
      </c>
      <c r="C257" s="785"/>
      <c r="D257" s="786"/>
      <c r="E257" s="806"/>
      <c r="F257" s="788"/>
      <c r="G257" s="784"/>
      <c r="H257" s="855"/>
      <c r="I257" s="856"/>
      <c r="J257" s="856"/>
      <c r="K257" s="856"/>
      <c r="L257" s="856"/>
    </row>
    <row r="258" spans="1:12" s="791" customFormat="1">
      <c r="A258" s="784"/>
      <c r="B258" s="879" t="s">
        <v>2879</v>
      </c>
      <c r="C258" s="793" t="s">
        <v>430</v>
      </c>
      <c r="D258" s="794">
        <v>15</v>
      </c>
      <c r="E258" s="745"/>
      <c r="F258" s="746">
        <f>E258*D258</f>
        <v>0</v>
      </c>
      <c r="G258" s="784"/>
      <c r="H258" s="855"/>
      <c r="I258" s="856"/>
      <c r="J258" s="856"/>
      <c r="K258" s="856"/>
      <c r="L258" s="856"/>
    </row>
    <row r="259" spans="1:12" s="791" customFormat="1">
      <c r="A259" s="784"/>
      <c r="B259" s="796"/>
      <c r="C259" s="785"/>
      <c r="D259" s="786"/>
      <c r="E259" s="806"/>
      <c r="F259" s="788"/>
      <c r="G259" s="784"/>
      <c r="H259" s="855"/>
      <c r="I259" s="856"/>
      <c r="J259" s="856"/>
      <c r="K259" s="856"/>
      <c r="L259" s="856"/>
    </row>
    <row r="260" spans="1:12" s="791" customFormat="1" ht="25.5">
      <c r="A260" s="784" t="s">
        <v>619</v>
      </c>
      <c r="B260" s="752" t="s">
        <v>2880</v>
      </c>
      <c r="C260" s="784"/>
      <c r="D260" s="807"/>
      <c r="E260" s="808"/>
      <c r="F260" s="788"/>
      <c r="G260" s="784"/>
      <c r="H260" s="855"/>
      <c r="I260" s="856"/>
      <c r="J260" s="856"/>
      <c r="K260" s="856"/>
      <c r="L260" s="856"/>
    </row>
    <row r="261" spans="1:12" s="791" customFormat="1" ht="38.25">
      <c r="A261" s="784"/>
      <c r="B261" s="752" t="s">
        <v>2881</v>
      </c>
      <c r="C261" s="784"/>
      <c r="D261" s="807"/>
      <c r="E261" s="808"/>
      <c r="F261" s="788"/>
      <c r="G261" s="784"/>
      <c r="H261" s="855"/>
      <c r="I261" s="856"/>
      <c r="J261" s="856"/>
      <c r="K261" s="856"/>
      <c r="L261" s="856"/>
    </row>
    <row r="262" spans="1:12" s="791" customFormat="1" ht="51">
      <c r="A262" s="784"/>
      <c r="B262" s="752" t="s">
        <v>2882</v>
      </c>
      <c r="C262" s="784"/>
      <c r="D262" s="807"/>
      <c r="E262" s="862"/>
      <c r="F262" s="788"/>
      <c r="G262" s="784"/>
      <c r="H262" s="855"/>
      <c r="I262" s="856"/>
      <c r="J262" s="856"/>
      <c r="K262" s="856"/>
      <c r="L262" s="856"/>
    </row>
    <row r="263" spans="1:12" s="791" customFormat="1" ht="38.25">
      <c r="A263" s="784"/>
      <c r="B263" s="752" t="s">
        <v>2654</v>
      </c>
      <c r="C263" s="784"/>
      <c r="D263" s="807"/>
      <c r="E263" s="862"/>
      <c r="F263" s="788"/>
      <c r="G263" s="784"/>
      <c r="H263" s="855"/>
      <c r="I263" s="856"/>
      <c r="J263" s="856"/>
      <c r="K263" s="856"/>
      <c r="L263" s="856"/>
    </row>
    <row r="264" spans="1:12" s="791" customFormat="1" ht="38.25">
      <c r="A264" s="784"/>
      <c r="B264" s="752" t="s">
        <v>2655</v>
      </c>
      <c r="C264" s="784"/>
      <c r="D264" s="807"/>
      <c r="E264" s="862"/>
      <c r="F264" s="788"/>
      <c r="G264" s="784"/>
      <c r="H264" s="855"/>
      <c r="I264" s="856"/>
      <c r="J264" s="856"/>
      <c r="K264" s="856"/>
      <c r="L264" s="856"/>
    </row>
    <row r="265" spans="1:12" s="791" customFormat="1" ht="89.25">
      <c r="A265" s="784"/>
      <c r="B265" s="752" t="s">
        <v>2883</v>
      </c>
      <c r="C265" s="784"/>
      <c r="D265" s="807"/>
      <c r="E265" s="862"/>
      <c r="F265" s="788"/>
      <c r="G265" s="784"/>
      <c r="H265" s="855"/>
      <c r="I265" s="856"/>
      <c r="J265" s="856"/>
      <c r="K265" s="856"/>
      <c r="L265" s="856"/>
    </row>
    <row r="266" spans="1:12" s="791" customFormat="1" ht="51">
      <c r="A266" s="784"/>
      <c r="B266" s="752" t="s">
        <v>2656</v>
      </c>
      <c r="C266" s="784"/>
      <c r="D266" s="807"/>
      <c r="E266" s="862"/>
      <c r="F266" s="788"/>
      <c r="G266" s="784"/>
      <c r="H266" s="855"/>
      <c r="I266" s="856"/>
      <c r="J266" s="856"/>
      <c r="K266" s="856"/>
      <c r="L266" s="856"/>
    </row>
    <row r="267" spans="1:12" s="791" customFormat="1">
      <c r="A267" s="784"/>
      <c r="B267" s="752"/>
      <c r="C267" s="784"/>
      <c r="D267" s="807"/>
      <c r="E267" s="862"/>
      <c r="F267" s="788"/>
      <c r="G267" s="784"/>
      <c r="H267" s="855"/>
      <c r="I267" s="856"/>
      <c r="J267" s="856"/>
      <c r="K267" s="856"/>
      <c r="L267" s="856"/>
    </row>
    <row r="268" spans="1:12" s="791" customFormat="1" ht="153">
      <c r="A268" s="784"/>
      <c r="B268" s="752" t="s">
        <v>2884</v>
      </c>
      <c r="C268" s="784"/>
      <c r="D268" s="807"/>
      <c r="E268" s="862"/>
      <c r="F268" s="788"/>
      <c r="G268" s="784"/>
      <c r="H268" s="855"/>
      <c r="I268" s="856"/>
      <c r="J268" s="856"/>
      <c r="K268" s="856"/>
      <c r="L268" s="856"/>
    </row>
    <row r="269" spans="1:12" s="791" customFormat="1" ht="51">
      <c r="A269" s="784"/>
      <c r="B269" s="752" t="s">
        <v>3627</v>
      </c>
      <c r="C269" s="784"/>
      <c r="D269" s="807"/>
      <c r="E269" s="862"/>
      <c r="F269" s="788"/>
      <c r="G269" s="784"/>
      <c r="H269" s="855"/>
      <c r="I269" s="856"/>
      <c r="J269" s="856"/>
      <c r="K269" s="856"/>
      <c r="L269" s="856"/>
    </row>
    <row r="270" spans="1:12" s="791" customFormat="1">
      <c r="A270" s="784"/>
      <c r="B270" s="752" t="s">
        <v>3628</v>
      </c>
      <c r="C270" s="784"/>
      <c r="D270" s="807"/>
      <c r="E270" s="862"/>
      <c r="F270" s="788"/>
      <c r="G270" s="784"/>
      <c r="H270" s="855"/>
      <c r="I270" s="856"/>
      <c r="J270" s="856"/>
      <c r="K270" s="856"/>
      <c r="L270" s="856"/>
    </row>
    <row r="271" spans="1:12" s="791" customFormat="1">
      <c r="A271" s="784"/>
      <c r="B271" s="752"/>
      <c r="C271" s="784"/>
      <c r="D271" s="807"/>
      <c r="E271" s="862"/>
      <c r="F271" s="788"/>
      <c r="G271" s="784"/>
      <c r="H271" s="855"/>
      <c r="I271" s="856"/>
      <c r="J271" s="856"/>
      <c r="K271" s="856"/>
      <c r="L271" s="856"/>
    </row>
    <row r="272" spans="1:12" s="791" customFormat="1" ht="63.75">
      <c r="A272" s="784"/>
      <c r="B272" s="752" t="s">
        <v>2885</v>
      </c>
      <c r="C272" s="784"/>
      <c r="D272" s="807"/>
      <c r="E272" s="862"/>
      <c r="F272" s="788"/>
      <c r="G272" s="784"/>
      <c r="H272" s="855"/>
      <c r="I272" s="856"/>
      <c r="J272" s="856"/>
      <c r="K272" s="856"/>
      <c r="L272" s="856"/>
    </row>
    <row r="273" spans="1:13" s="791" customFormat="1">
      <c r="A273" s="784"/>
      <c r="B273" s="752" t="s">
        <v>3629</v>
      </c>
      <c r="C273" s="784"/>
      <c r="D273" s="807"/>
      <c r="E273" s="862"/>
      <c r="F273" s="788"/>
      <c r="G273" s="784"/>
      <c r="H273" s="855"/>
      <c r="I273" s="856"/>
      <c r="J273" s="856"/>
      <c r="K273" s="856"/>
      <c r="L273" s="856"/>
    </row>
    <row r="274" spans="1:13" s="791" customFormat="1">
      <c r="A274" s="784"/>
      <c r="B274" s="752" t="s">
        <v>3630</v>
      </c>
      <c r="C274" s="784"/>
      <c r="D274" s="807"/>
      <c r="E274" s="862"/>
      <c r="F274" s="788"/>
      <c r="G274" s="784"/>
      <c r="H274" s="855"/>
      <c r="I274" s="856"/>
      <c r="J274" s="856"/>
      <c r="K274" s="856"/>
      <c r="L274" s="856"/>
    </row>
    <row r="275" spans="1:13" s="791" customFormat="1">
      <c r="A275" s="784"/>
      <c r="B275" s="752" t="s">
        <v>3631</v>
      </c>
      <c r="C275" s="784"/>
      <c r="D275" s="807"/>
      <c r="E275" s="862"/>
      <c r="F275" s="788"/>
      <c r="G275" s="784"/>
      <c r="H275" s="855"/>
      <c r="I275" s="856"/>
      <c r="J275" s="856"/>
      <c r="K275" s="856"/>
      <c r="L275" s="856"/>
    </row>
    <row r="276" spans="1:13" s="791" customFormat="1">
      <c r="A276" s="784"/>
      <c r="B276" s="752" t="s">
        <v>3632</v>
      </c>
      <c r="C276" s="784"/>
      <c r="D276" s="807"/>
      <c r="E276" s="862"/>
      <c r="F276" s="788"/>
      <c r="G276" s="784"/>
      <c r="H276" s="855"/>
      <c r="I276" s="856"/>
      <c r="J276" s="856"/>
      <c r="K276" s="856"/>
      <c r="L276" s="856"/>
    </row>
    <row r="277" spans="1:13" s="791" customFormat="1">
      <c r="A277" s="784"/>
      <c r="B277" s="752" t="s">
        <v>3633</v>
      </c>
      <c r="C277" s="784"/>
      <c r="D277" s="807"/>
      <c r="E277" s="862"/>
      <c r="F277" s="788"/>
      <c r="G277" s="784"/>
      <c r="H277" s="855"/>
      <c r="I277" s="856"/>
      <c r="J277" s="856"/>
      <c r="K277" s="856"/>
      <c r="L277" s="856"/>
    </row>
    <row r="278" spans="1:13" s="791" customFormat="1">
      <c r="A278" s="784"/>
      <c r="B278" s="752"/>
      <c r="C278" s="784"/>
      <c r="D278" s="807"/>
      <c r="E278" s="862"/>
      <c r="F278" s="788"/>
      <c r="G278" s="784"/>
      <c r="H278" s="855"/>
      <c r="I278" s="856"/>
      <c r="J278" s="856"/>
      <c r="K278" s="856"/>
      <c r="L278" s="856"/>
    </row>
    <row r="279" spans="1:13" s="791" customFormat="1" ht="63.75">
      <c r="A279" s="784"/>
      <c r="B279" s="752" t="s">
        <v>3634</v>
      </c>
      <c r="C279" s="784"/>
      <c r="D279" s="807"/>
      <c r="E279" s="862"/>
      <c r="F279" s="788"/>
      <c r="G279" s="784"/>
      <c r="H279" s="855"/>
      <c r="I279" s="856"/>
      <c r="J279" s="856"/>
      <c r="K279" s="856"/>
      <c r="L279" s="856"/>
    </row>
    <row r="280" spans="1:13" s="791" customFormat="1" ht="63.75">
      <c r="A280" s="784"/>
      <c r="B280" s="752" t="s">
        <v>3635</v>
      </c>
      <c r="C280" s="784"/>
      <c r="D280" s="807"/>
      <c r="E280" s="808"/>
      <c r="F280" s="788"/>
      <c r="G280" s="784"/>
      <c r="H280" s="855"/>
      <c r="I280" s="856"/>
      <c r="J280" s="856"/>
      <c r="K280" s="856"/>
      <c r="L280" s="856"/>
    </row>
    <row r="281" spans="1:13" s="791" customFormat="1">
      <c r="A281" s="784"/>
      <c r="B281" s="878"/>
      <c r="C281" s="785"/>
      <c r="D281" s="786"/>
      <c r="E281" s="806"/>
      <c r="F281" s="788"/>
      <c r="G281" s="784"/>
      <c r="H281" s="855"/>
      <c r="I281" s="856"/>
      <c r="J281" s="856"/>
      <c r="K281" s="856"/>
      <c r="L281" s="856"/>
    </row>
    <row r="282" spans="1:13" s="791" customFormat="1" ht="25.5">
      <c r="A282" s="784"/>
      <c r="B282" s="880" t="s">
        <v>2886</v>
      </c>
      <c r="C282" s="881" t="s">
        <v>448</v>
      </c>
      <c r="D282" s="882">
        <v>1</v>
      </c>
      <c r="E282" s="745"/>
      <c r="F282" s="883">
        <f>E282*D282</f>
        <v>0</v>
      </c>
      <c r="G282" s="784"/>
      <c r="H282" s="855"/>
      <c r="I282" s="856"/>
      <c r="J282" s="856"/>
      <c r="K282" s="856"/>
      <c r="L282" s="856"/>
    </row>
    <row r="283" spans="1:13" s="791" customFormat="1">
      <c r="A283" s="784"/>
      <c r="B283" s="796"/>
      <c r="C283" s="785"/>
      <c r="D283" s="786"/>
      <c r="E283" s="806"/>
      <c r="F283" s="788"/>
      <c r="G283" s="784"/>
      <c r="H283" s="855"/>
      <c r="I283" s="856"/>
      <c r="J283" s="856"/>
      <c r="K283" s="856"/>
      <c r="L283" s="856"/>
    </row>
    <row r="284" spans="1:13" s="645" customFormat="1">
      <c r="A284" s="725"/>
      <c r="B284" s="748"/>
      <c r="C284" s="725"/>
      <c r="D284" s="749"/>
      <c r="E284" s="811"/>
      <c r="F284" s="728"/>
      <c r="G284" s="725"/>
      <c r="H284" s="725"/>
      <c r="I284" s="168"/>
      <c r="J284" s="168"/>
      <c r="K284" s="168"/>
      <c r="L284" s="168"/>
    </row>
    <row r="285" spans="1:13" s="884" customFormat="1">
      <c r="A285" s="750"/>
      <c r="B285" s="780" t="s">
        <v>2887</v>
      </c>
      <c r="C285" s="837"/>
      <c r="D285" s="838"/>
      <c r="E285" s="839"/>
      <c r="F285" s="751">
        <f>SUM(F245:F284)</f>
        <v>0</v>
      </c>
      <c r="G285" s="712"/>
      <c r="H285" s="712"/>
      <c r="I285" s="835"/>
      <c r="J285" s="835"/>
      <c r="K285" s="835"/>
      <c r="L285" s="835"/>
    </row>
    <row r="286" spans="1:13" s="884" customFormat="1">
      <c r="A286" s="727"/>
      <c r="B286" s="63"/>
      <c r="C286" s="725"/>
      <c r="D286" s="749"/>
      <c r="E286" s="169"/>
      <c r="F286" s="728"/>
      <c r="G286" s="712"/>
      <c r="H286" s="712"/>
      <c r="I286" s="835"/>
      <c r="J286" s="835"/>
      <c r="K286" s="835"/>
      <c r="L286" s="835"/>
    </row>
    <row r="287" spans="1:13" s="884" customFormat="1">
      <c r="A287" s="727"/>
      <c r="B287" s="63"/>
      <c r="C287" s="725"/>
      <c r="D287" s="749"/>
      <c r="E287" s="169"/>
      <c r="F287" s="728"/>
      <c r="G287" s="712"/>
      <c r="H287" s="712"/>
      <c r="I287" s="835"/>
      <c r="J287" s="835"/>
      <c r="K287" s="835"/>
      <c r="L287" s="835"/>
    </row>
    <row r="288" spans="1:13" s="888" customFormat="1">
      <c r="A288" s="822"/>
      <c r="B288" s="1411" t="s">
        <v>2651</v>
      </c>
      <c r="C288" s="1411"/>
      <c r="D288" s="1411"/>
      <c r="E288" s="1411"/>
      <c r="F288" s="1411"/>
      <c r="G288" s="712"/>
      <c r="H288" s="885"/>
      <c r="I288" s="885"/>
      <c r="J288" s="885"/>
      <c r="K288" s="886"/>
      <c r="L288" s="886"/>
      <c r="M288" s="887"/>
    </row>
    <row r="289" spans="1:13" s="888" customFormat="1">
      <c r="A289" s="825"/>
      <c r="B289" s="826"/>
      <c r="C289" s="826"/>
      <c r="D289" s="826"/>
      <c r="E289" s="826"/>
      <c r="F289" s="827"/>
      <c r="G289" s="712"/>
      <c r="H289" s="885"/>
      <c r="I289" s="885"/>
      <c r="J289" s="885"/>
      <c r="K289" s="886"/>
      <c r="L289" s="886"/>
      <c r="M289" s="887"/>
    </row>
    <row r="290" spans="1:13" s="888" customFormat="1">
      <c r="A290" s="825"/>
      <c r="B290" s="826"/>
      <c r="C290" s="826"/>
      <c r="D290" s="826"/>
      <c r="E290" s="826"/>
      <c r="F290" s="761"/>
      <c r="G290" s="712"/>
      <c r="H290" s="713"/>
      <c r="I290" s="713"/>
      <c r="J290" s="713"/>
      <c r="K290" s="713"/>
      <c r="L290" s="713"/>
    </row>
    <row r="291" spans="1:13" s="888" customFormat="1">
      <c r="A291" s="822"/>
      <c r="B291" s="1411" t="s">
        <v>641</v>
      </c>
      <c r="C291" s="1411"/>
      <c r="D291" s="1411"/>
      <c r="E291" s="1411"/>
      <c r="F291" s="1411"/>
      <c r="G291" s="712"/>
      <c r="H291" s="885"/>
      <c r="I291" s="885"/>
      <c r="J291" s="885"/>
      <c r="K291" s="886"/>
      <c r="L291" s="886"/>
      <c r="M291" s="887"/>
    </row>
    <row r="292" spans="1:13" s="888" customFormat="1">
      <c r="A292" s="825"/>
      <c r="B292" s="826"/>
      <c r="C292" s="826"/>
      <c r="D292" s="826"/>
      <c r="E292" s="826"/>
      <c r="F292" s="761"/>
      <c r="G292" s="712"/>
      <c r="H292" s="713"/>
      <c r="I292" s="713"/>
      <c r="J292" s="713"/>
      <c r="K292" s="713"/>
      <c r="L292" s="713"/>
    </row>
    <row r="293" spans="1:13" s="888" customFormat="1">
      <c r="A293" s="825"/>
      <c r="B293" s="826"/>
      <c r="C293" s="826"/>
      <c r="D293" s="826"/>
      <c r="E293" s="826"/>
      <c r="F293" s="761"/>
      <c r="G293" s="712"/>
      <c r="H293" s="713"/>
      <c r="I293" s="713"/>
      <c r="J293" s="713"/>
      <c r="K293" s="713"/>
      <c r="L293" s="713"/>
    </row>
    <row r="294" spans="1:13" s="888" customFormat="1">
      <c r="A294" s="828" t="s">
        <v>418</v>
      </c>
      <c r="B294" s="1409" t="str">
        <f>B7</f>
        <v>VANJSKA ODVODNJA</v>
      </c>
      <c r="C294" s="1412"/>
      <c r="D294" s="1412"/>
      <c r="E294" s="1412"/>
      <c r="F294" s="829">
        <f>SUM(F65,F23,F127,F197)</f>
        <v>0</v>
      </c>
      <c r="G294" s="712"/>
      <c r="H294" s="712"/>
      <c r="I294" s="835"/>
      <c r="J294" s="835"/>
      <c r="K294" s="835"/>
      <c r="L294" s="835"/>
    </row>
    <row r="295" spans="1:13" s="888" customFormat="1">
      <c r="A295" s="828" t="s">
        <v>558</v>
      </c>
      <c r="B295" s="1409" t="str">
        <f>B200</f>
        <v>UNUTARNJA ODVODNJA</v>
      </c>
      <c r="C295" s="1412"/>
      <c r="D295" s="1412"/>
      <c r="E295" s="1412"/>
      <c r="F295" s="829">
        <f>SUM(F208,F233,F241)</f>
        <v>0</v>
      </c>
      <c r="G295" s="712"/>
      <c r="H295" s="712"/>
      <c r="I295" s="835"/>
      <c r="J295" s="835"/>
      <c r="K295" s="835"/>
      <c r="L295" s="835"/>
    </row>
    <row r="296" spans="1:13" s="888" customFormat="1">
      <c r="A296" s="828" t="s">
        <v>557</v>
      </c>
      <c r="B296" s="1409" t="str">
        <f>B244</f>
        <v>KROVNA OBORINSKA ODVODNJA</v>
      </c>
      <c r="C296" s="1412"/>
      <c r="D296" s="1412"/>
      <c r="E296" s="1412"/>
      <c r="F296" s="829">
        <f>F285</f>
        <v>0</v>
      </c>
      <c r="G296" s="712"/>
      <c r="H296" s="712"/>
      <c r="I296" s="835"/>
      <c r="J296" s="835"/>
      <c r="K296" s="835"/>
      <c r="L296" s="835"/>
    </row>
    <row r="297" spans="1:13" s="888" customFormat="1">
      <c r="A297" s="720"/>
      <c r="B297" s="826"/>
      <c r="C297" s="826"/>
      <c r="D297" s="826"/>
      <c r="E297" s="826"/>
      <c r="F297" s="817"/>
      <c r="G297" s="712"/>
      <c r="H297" s="712"/>
      <c r="I297" s="835"/>
      <c r="J297" s="835"/>
      <c r="K297" s="835"/>
      <c r="L297" s="835"/>
    </row>
    <row r="298" spans="1:13" s="888" customFormat="1">
      <c r="A298" s="720"/>
      <c r="B298" s="826"/>
      <c r="C298" s="826"/>
      <c r="D298" s="826"/>
      <c r="E298" s="826"/>
      <c r="F298" s="830"/>
      <c r="G298" s="712"/>
      <c r="H298" s="712"/>
      <c r="I298" s="835"/>
      <c r="J298" s="835"/>
      <c r="K298" s="835"/>
      <c r="L298" s="835"/>
    </row>
    <row r="299" spans="1:13" s="888" customFormat="1">
      <c r="A299" s="831"/>
      <c r="B299" s="1409" t="s">
        <v>439</v>
      </c>
      <c r="C299" s="1409"/>
      <c r="D299" s="1409"/>
      <c r="E299" s="1409"/>
      <c r="F299" s="829">
        <f>SUM(F294:F296)</f>
        <v>0</v>
      </c>
      <c r="G299" s="712"/>
      <c r="H299" s="712"/>
      <c r="I299" s="835"/>
      <c r="J299" s="835"/>
      <c r="K299" s="835"/>
      <c r="L299" s="835"/>
    </row>
    <row r="300" spans="1:13" s="888" customFormat="1">
      <c r="A300" s="825"/>
      <c r="B300" s="826"/>
      <c r="C300" s="826"/>
      <c r="D300" s="826"/>
      <c r="E300" s="826"/>
      <c r="F300" s="728"/>
      <c r="G300" s="712"/>
      <c r="H300" s="712"/>
      <c r="I300" s="835"/>
      <c r="J300" s="835"/>
      <c r="K300" s="835"/>
      <c r="L300" s="835"/>
    </row>
    <row r="301" spans="1:13" s="888" customFormat="1">
      <c r="A301" s="825"/>
      <c r="B301" s="826"/>
      <c r="C301" s="826"/>
      <c r="D301" s="826"/>
      <c r="E301" s="826"/>
      <c r="F301" s="728"/>
      <c r="G301" s="712"/>
      <c r="H301" s="712"/>
      <c r="I301" s="835"/>
      <c r="J301" s="835"/>
      <c r="K301" s="835"/>
      <c r="L301" s="835"/>
    </row>
    <row r="302" spans="1:13" s="888" customFormat="1">
      <c r="A302" s="825"/>
      <c r="B302" s="168"/>
      <c r="C302" s="168"/>
      <c r="D302" s="168"/>
      <c r="E302" s="168"/>
      <c r="F302" s="761"/>
      <c r="G302" s="712"/>
      <c r="H302" s="712"/>
      <c r="I302" s="835"/>
      <c r="J302" s="835"/>
      <c r="K302" s="835"/>
      <c r="L302" s="835"/>
    </row>
    <row r="303" spans="1:13" s="888" customFormat="1">
      <c r="A303" s="825"/>
      <c r="B303" s="168"/>
      <c r="C303" s="168"/>
      <c r="D303" s="168"/>
      <c r="E303" s="168"/>
      <c r="F303" s="761"/>
      <c r="G303" s="712"/>
      <c r="H303" s="713"/>
      <c r="I303" s="713"/>
      <c r="J303" s="713"/>
      <c r="K303" s="713"/>
      <c r="L303" s="713"/>
    </row>
    <row r="304" spans="1:13" s="888" customFormat="1">
      <c r="A304" s="825"/>
      <c r="B304" s="168"/>
      <c r="C304" s="168"/>
      <c r="D304" s="168"/>
      <c r="E304" s="168"/>
      <c r="F304" s="761"/>
      <c r="G304" s="712"/>
      <c r="H304" s="713"/>
      <c r="I304" s="713"/>
      <c r="J304" s="713"/>
      <c r="K304" s="713"/>
      <c r="L304" s="713"/>
    </row>
  </sheetData>
  <mergeCells count="12">
    <mergeCell ref="B197:E197"/>
    <mergeCell ref="B4:F4"/>
    <mergeCell ref="B7:F7"/>
    <mergeCell ref="B127:C127"/>
    <mergeCell ref="B130:F130"/>
    <mergeCell ref="B299:E299"/>
    <mergeCell ref="B200:F200"/>
    <mergeCell ref="B288:F288"/>
    <mergeCell ref="B291:F291"/>
    <mergeCell ref="B294:E294"/>
    <mergeCell ref="B295:E295"/>
    <mergeCell ref="B296:E296"/>
  </mergeCells>
  <pageMargins left="0.74791666666666701" right="0.196527777777778" top="0.39374999999999999" bottom="0.39374999999999999" header="0.51180555555555496" footer="0.51180555555555496"/>
  <pageSetup paperSize="9" scale="78" firstPageNumber="0" fitToHeight="0" orientation="portrait" horizontalDpi="300" verticalDpi="300" r:id="rId1"/>
  <rowBreaks count="5" manualBreakCount="5">
    <brk id="24" max="5" man="1"/>
    <brk id="59" max="5" man="1"/>
    <brk id="82" max="5" man="1"/>
    <brk id="242" max="5" man="1"/>
    <brk id="286" max="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BEBA4BC13EECB46B7C056E643CDC740" ma:contentTypeVersion="14" ma:contentTypeDescription="Ein neues Dokument erstellen." ma:contentTypeScope="" ma:versionID="034bdf0b7e8fa8eb7c47cf5d5b50294d">
  <xsd:schema xmlns:xsd="http://www.w3.org/2001/XMLSchema" xmlns:xs="http://www.w3.org/2001/XMLSchema" xmlns:p="http://schemas.microsoft.com/office/2006/metadata/properties" xmlns:ns3="ec514de1-8ba8-47bf-a8e3-615bede7d42e" xmlns:ns4="6abb2ac1-854f-4556-81f4-b4cbfa132ca0" targetNamespace="http://schemas.microsoft.com/office/2006/metadata/properties" ma:root="true" ma:fieldsID="1773cbfcaa590328cff5c58f96dfbaef" ns3:_="" ns4:_="">
    <xsd:import namespace="ec514de1-8ba8-47bf-a8e3-615bede7d42e"/>
    <xsd:import namespace="6abb2ac1-854f-4556-81f4-b4cbfa132ca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514de1-8ba8-47bf-a8e3-615bede7d42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abb2ac1-854f-4556-81f4-b4cbfa132ca0" elementFormDefault="qualified">
    <xsd:import namespace="http://schemas.microsoft.com/office/2006/documentManagement/types"/>
    <xsd:import namespace="http://schemas.microsoft.com/office/infopath/2007/PartnerControls"/>
    <xsd:element name="SharedWithUsers" ma:index="13"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description="" ma:internalName="SharedWithDetails" ma:readOnly="true">
      <xsd:simpleType>
        <xsd:restriction base="dms:Note">
          <xsd:maxLength value="255"/>
        </xsd:restriction>
      </xsd:simpleType>
    </xsd:element>
    <xsd:element name="SharingHintHash" ma:index="15" nillable="true" ma:displayName="Freigabehinweis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FE8CCA-F303-4E26-B9CF-DB8C7990483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c514de1-8ba8-47bf-a8e3-615bede7d42e"/>
    <ds:schemaRef ds:uri="http://purl.org/dc/elements/1.1/"/>
    <ds:schemaRef ds:uri="http://schemas.microsoft.com/office/2006/metadata/properties"/>
    <ds:schemaRef ds:uri="6abb2ac1-854f-4556-81f4-b4cbfa132ca0"/>
    <ds:schemaRef ds:uri="http://www.w3.org/XML/1998/namespace"/>
    <ds:schemaRef ds:uri="http://purl.org/dc/dcmitype/"/>
  </ds:schemaRefs>
</ds:datastoreItem>
</file>

<file path=customXml/itemProps2.xml><?xml version="1.0" encoding="utf-8"?>
<ds:datastoreItem xmlns:ds="http://schemas.openxmlformats.org/officeDocument/2006/customXml" ds:itemID="{3F766A27-D782-41CE-9C98-A9116DF40A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514de1-8ba8-47bf-a8e3-615bede7d42e"/>
    <ds:schemaRef ds:uri="6abb2ac1-854f-4556-81f4-b4cbfa132c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143428-8C57-49A9-BCA3-19EB8A21D6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28</vt:i4>
      </vt:variant>
      <vt:variant>
        <vt:lpstr>Imenovani rasponi</vt:lpstr>
      </vt:variant>
      <vt:variant>
        <vt:i4>27</vt:i4>
      </vt:variant>
    </vt:vector>
  </HeadingPairs>
  <TitlesOfParts>
    <vt:vector size="55" baseType="lpstr">
      <vt:lpstr>Naslovna rekapitulacija</vt:lpstr>
      <vt:lpstr>0.1. OTU</vt:lpstr>
      <vt:lpstr>0.2. OTU - bravarija</vt:lpstr>
      <vt:lpstr>I. GO radovi</vt:lpstr>
      <vt:lpstr>I.a Regali, tračnice</vt:lpstr>
      <vt:lpstr>II. VIK-rekapitulacija</vt:lpstr>
      <vt:lpstr>II.0 VIK-OTU</vt:lpstr>
      <vt:lpstr>II.1. 1-Vodovod</vt:lpstr>
      <vt:lpstr>II.2. 2-Odvodnja</vt:lpstr>
      <vt:lpstr>II.3. 3-Sanitarna oprema</vt:lpstr>
      <vt:lpstr>II.4. 4-Zajedničke stavke</vt:lpstr>
      <vt:lpstr>III.0 Strojarstvo-OTU</vt:lpstr>
      <vt:lpstr>III.1 Strojarstvo</vt:lpstr>
      <vt:lpstr>IV. Elektro-rekapitulacija</vt:lpstr>
      <vt:lpstr>IV.0 Elektro-OTU</vt:lpstr>
      <vt:lpstr>A.0.</vt:lpstr>
      <vt:lpstr>A.1.</vt:lpstr>
      <vt:lpstr>A.2.</vt:lpstr>
      <vt:lpstr>A.3.</vt:lpstr>
      <vt:lpstr>A.4.</vt:lpstr>
      <vt:lpstr>B.1.</vt:lpstr>
      <vt:lpstr>C.1.</vt:lpstr>
      <vt:lpstr>D.1.</vt:lpstr>
      <vt:lpstr>D.2.</vt:lpstr>
      <vt:lpstr>E.1.</vt:lpstr>
      <vt:lpstr>V. Tehnička zaštita</vt:lpstr>
      <vt:lpstr>VI.1 PP zaštita plinom-elektro</vt:lpstr>
      <vt:lpstr>VI.2 PP zaštita plinom-stroj.</vt:lpstr>
      <vt:lpstr>'II.1. 1-Vodovod'!_FiltarBazePodataka</vt:lpstr>
      <vt:lpstr>'II.2. 2-Odvodnja'!_FiltarBazePodataka</vt:lpstr>
      <vt:lpstr>'II.3. 3-Sanitarna oprema'!_FiltarBazePodataka</vt:lpstr>
      <vt:lpstr>'II.4. 4-Zajedničke stavke'!_FiltarBazePodataka</vt:lpstr>
      <vt:lpstr>'Naslovna rekapitulacija'!_Hlk480894441</vt:lpstr>
      <vt:lpstr>'I. GO radovi'!Ispis_naslova</vt:lpstr>
      <vt:lpstr>'II.1. 1-Vodovod'!Ispis_naslova</vt:lpstr>
      <vt:lpstr>'II.2. 2-Odvodnja'!Ispis_naslova</vt:lpstr>
      <vt:lpstr>'II.3. 3-Sanitarna oprema'!Ispis_naslova</vt:lpstr>
      <vt:lpstr>'II.4. 4-Zajedničke stavke'!Ispis_naslova</vt:lpstr>
      <vt:lpstr>'0.1. OTU'!Podrucje_ispisa</vt:lpstr>
      <vt:lpstr>'0.2. OTU - bravarija'!Podrucje_ispisa</vt:lpstr>
      <vt:lpstr>'I. GO radovi'!Podrucje_ispisa</vt:lpstr>
      <vt:lpstr>'I.a Regali, tračnice'!Podrucje_ispisa</vt:lpstr>
      <vt:lpstr>'II. VIK-rekapitulacija'!Podrucje_ispisa</vt:lpstr>
      <vt:lpstr>'II.0 VIK-OTU'!Podrucje_ispisa</vt:lpstr>
      <vt:lpstr>'II.1. 1-Vodovod'!Podrucje_ispisa</vt:lpstr>
      <vt:lpstr>'II.2. 2-Odvodnja'!Podrucje_ispisa</vt:lpstr>
      <vt:lpstr>'II.3. 3-Sanitarna oprema'!Podrucje_ispisa</vt:lpstr>
      <vt:lpstr>'II.4. 4-Zajedničke stavke'!Podrucje_ispisa</vt:lpstr>
      <vt:lpstr>'III.0 Strojarstvo-OTU'!Podrucje_ispisa</vt:lpstr>
      <vt:lpstr>'III.1 Strojarstvo'!Podrucje_ispisa</vt:lpstr>
      <vt:lpstr>'IV. Elektro-rekapitulacija'!Podrucje_ispisa</vt:lpstr>
      <vt:lpstr>'IV.0 Elektro-OTU'!Podrucje_ispisa</vt:lpstr>
      <vt:lpstr>'Naslovna rekapitulacija'!Podrucje_ispisa</vt:lpstr>
      <vt:lpstr>'V. Tehnička zaštita'!Podrucje_ispisa</vt:lpstr>
      <vt:lpstr>'VI.1 PP zaštita plinom-elektro'!Podrucje_ispisa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Domagoj</dc:creator>
  <cp:lastModifiedBy>Ivan Tkaličanac</cp:lastModifiedBy>
  <cp:lastPrinted>2022-05-18T07:56:50Z</cp:lastPrinted>
  <dcterms:created xsi:type="dcterms:W3CDTF">2021-09-10T10:51:22Z</dcterms:created>
  <dcterms:modified xsi:type="dcterms:W3CDTF">2023-07-21T11:43:26Z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0x0101003BEBA4BC13EECB46B7C056E643CDC740</vt:lpwstr>
  </property>
</Properties>
</file>